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drawings/drawing1.xml" ContentType="application/vnd.openxmlformats-officedocument.drawing+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defaultThemeVersion="166925"/>
  <mc:AlternateContent xmlns:mc="http://schemas.openxmlformats.org/markup-compatibility/2006">
    <mc:Choice Requires="x15">
      <x15ac:absPath xmlns:x15ac="http://schemas.microsoft.com/office/spreadsheetml/2010/11/ac" url="https://usepa-my.sharepoint.com/personal/myers_casey_b_epa_gov/Documents/CEDRI/_Regulations/Final Templates/63CCCCC/"/>
    </mc:Choice>
  </mc:AlternateContent>
  <xr:revisionPtr revIDLastSave="38" documentId="8_{A132DEB0-696A-4498-8F3F-91ED8AFC784B}" xr6:coauthVersionLast="47" xr6:coauthVersionMax="47" xr10:uidLastSave="{0CFE0DCA-70EB-4F11-A2E4-EC9FFECB92E7}"/>
  <bookViews>
    <workbookView xWindow="-110" yWindow="-110" windowWidth="19420" windowHeight="10300" tabRatio="720" firstSheet="1" activeTab="1" xr2:uid="{00000000-000D-0000-FFFF-FFFF00000000}"/>
  </bookViews>
  <sheets>
    <sheet name="Lists" sheetId="25" state="hidden" r:id="rId1"/>
    <sheet name="Welcome" sheetId="24" r:id="rId2"/>
    <sheet name="Company_Information" sheetId="2" r:id="rId3"/>
    <sheet name="Certifications" sheetId="5" r:id="rId4"/>
    <sheet name="Deviation_NoCMS" sheetId="37" r:id="rId5"/>
    <sheet name="Affected_Sources" sheetId="38" r:id="rId6"/>
    <sheet name="CMS_Identification" sheetId="23" r:id="rId7"/>
    <sheet name="Malfunction" sheetId="10" r:id="rId8"/>
    <sheet name="CMS_Detail" sheetId="12" r:id="rId9"/>
    <sheet name="CMS_Summary_Report" sheetId="27" r:id="rId10"/>
    <sheet name="Limits_Details_w_CMS" sheetId="16" r:id="rId11"/>
    <sheet name="Limits_Summary_Report_w_CMS" sheetId="14" r:id="rId12"/>
    <sheet name="Description_of_Changes" sheetId="11" r:id="rId13"/>
    <sheet name="Revisions" sheetId="33" r:id="rId14"/>
    <sheet name="Worksheet Map" sheetId="34" state="hidden" r:id="rId15"/>
  </sheets>
  <definedNames>
    <definedName name="CEMID">OFFSET(Lists!$V$2,0,0,SUMPRODUCT(--(Lists!$V$2:$V$101&lt;&gt;"")),1)</definedName>
    <definedName name="CompanyRecord">OFFSET(Lists!$N$2,0,0,SUMPRODUCT(--(Lists!$N$2:$N$11&lt;&gt;"")),1)</definedName>
    <definedName name="DeviationCauses" localSheetId="5">Table16[Deviation Causes]</definedName>
    <definedName name="DeviationCauses" localSheetId="4">Table16[Deviation Causes]</definedName>
    <definedName name="DeviationCauses">Table16[Deviation Causes]</definedName>
    <definedName name="EmissionLimits" localSheetId="5">Table15[Limits]</definedName>
    <definedName name="EmissionLimits" localSheetId="4">Table15[Limits]</definedName>
    <definedName name="EmissionLimits">Table15[Limits]</definedName>
    <definedName name="Pollutant">Table22[Pollutant]</definedName>
    <definedName name="RecordUnit">OFFSET(Lists!$F$2,0,0,SUMPRODUCT(--(Lists!$F$2:$F$500&lt;&gt;"")),1)</definedName>
    <definedName name="states">Table20[states]</definedName>
    <definedName name="UnitID">OFFSET(Lists!$H$2,0,0,SUMPRODUCT(--(Lists!$H$2:$H$500&lt;&gt;"")),1)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101" i="25" l="1"/>
  <c r="C100" i="25"/>
  <c r="C99" i="25"/>
  <c r="C98" i="25"/>
  <c r="C97" i="25"/>
  <c r="C96" i="25"/>
  <c r="C95" i="25"/>
  <c r="C94" i="25"/>
  <c r="C93" i="25"/>
  <c r="C92" i="25"/>
  <c r="C91" i="25"/>
  <c r="C90" i="25"/>
  <c r="C89" i="25"/>
  <c r="C88" i="25"/>
  <c r="C87" i="25"/>
  <c r="C86" i="25"/>
  <c r="C85" i="25"/>
  <c r="C84" i="25"/>
  <c r="C83" i="25"/>
  <c r="C82" i="25"/>
  <c r="C81" i="25"/>
  <c r="C80" i="25"/>
  <c r="C79" i="25"/>
  <c r="C78" i="25"/>
  <c r="C77" i="25"/>
  <c r="C76" i="25"/>
  <c r="C75" i="25"/>
  <c r="C74" i="25"/>
  <c r="C73" i="25"/>
  <c r="C72" i="25"/>
  <c r="C71" i="25"/>
  <c r="C70" i="25"/>
  <c r="C69" i="25"/>
  <c r="C68" i="25"/>
  <c r="C67" i="25"/>
  <c r="C66" i="25"/>
  <c r="C65" i="25"/>
  <c r="C64" i="25"/>
  <c r="C63" i="25"/>
  <c r="C62" i="25"/>
  <c r="C61" i="25"/>
  <c r="C60" i="25"/>
  <c r="C59" i="25"/>
  <c r="C58" i="25"/>
  <c r="C57" i="25"/>
  <c r="C56" i="25"/>
  <c r="C55" i="25"/>
  <c r="C54" i="25"/>
  <c r="C53" i="25"/>
  <c r="C52" i="25"/>
  <c r="C51" i="25"/>
  <c r="C50" i="25"/>
  <c r="C49" i="25"/>
  <c r="C48" i="25"/>
  <c r="C47" i="25"/>
  <c r="C46" i="25"/>
  <c r="C45" i="25"/>
  <c r="C44" i="25"/>
  <c r="C43" i="25"/>
  <c r="C42" i="25"/>
  <c r="C41" i="25"/>
  <c r="C40" i="25"/>
  <c r="C39" i="25"/>
  <c r="C38" i="25"/>
  <c r="C37" i="25"/>
  <c r="C36" i="25"/>
  <c r="C35" i="25"/>
  <c r="C34" i="25"/>
  <c r="C33" i="25"/>
  <c r="C32" i="25"/>
  <c r="C31" i="25"/>
  <c r="C30" i="25"/>
  <c r="C29" i="25"/>
  <c r="C28" i="25"/>
  <c r="C27" i="25"/>
  <c r="C26" i="25"/>
  <c r="C25" i="25"/>
  <c r="C24" i="25"/>
  <c r="C23" i="25"/>
  <c r="C22" i="25"/>
  <c r="C21" i="25"/>
  <c r="C20" i="25"/>
  <c r="C19" i="25"/>
  <c r="C18" i="25"/>
  <c r="C17" i="25"/>
  <c r="C16" i="25"/>
  <c r="C15" i="25"/>
  <c r="C14" i="25"/>
  <c r="C13" i="25"/>
  <c r="C12" i="25"/>
  <c r="C11" i="25"/>
  <c r="C10" i="25"/>
  <c r="C9" i="25"/>
  <c r="C8" i="25"/>
  <c r="C7" i="25"/>
  <c r="C6" i="25"/>
  <c r="C5" i="25"/>
  <c r="C4" i="25"/>
  <c r="C3" i="25"/>
  <c r="D101" i="25"/>
  <c r="B101" i="25"/>
  <c r="D100" i="25"/>
  <c r="B100" i="25"/>
  <c r="D99" i="25"/>
  <c r="B99" i="25"/>
  <c r="D98" i="25"/>
  <c r="B98" i="25"/>
  <c r="D97" i="25"/>
  <c r="B97" i="25"/>
  <c r="D96" i="25"/>
  <c r="B96" i="25"/>
  <c r="D95" i="25"/>
  <c r="B95" i="25"/>
  <c r="D94" i="25"/>
  <c r="B94" i="25"/>
  <c r="D93" i="25"/>
  <c r="B93" i="25"/>
  <c r="D92" i="25"/>
  <c r="B92" i="25"/>
  <c r="D91" i="25"/>
  <c r="B91" i="25"/>
  <c r="D90" i="25"/>
  <c r="B90" i="25"/>
  <c r="D89" i="25"/>
  <c r="B89" i="25"/>
  <c r="D88" i="25"/>
  <c r="B88" i="25"/>
  <c r="D87" i="25"/>
  <c r="B87" i="25"/>
  <c r="D86" i="25"/>
  <c r="B86" i="25"/>
  <c r="D85" i="25"/>
  <c r="B85" i="25"/>
  <c r="D84" i="25"/>
  <c r="B84" i="25"/>
  <c r="D83" i="25"/>
  <c r="B83" i="25"/>
  <c r="D82" i="25"/>
  <c r="B82" i="25"/>
  <c r="D81" i="25"/>
  <c r="B81" i="25"/>
  <c r="D80" i="25"/>
  <c r="B80" i="25"/>
  <c r="D79" i="25"/>
  <c r="B79" i="25"/>
  <c r="D78" i="25"/>
  <c r="B78" i="25"/>
  <c r="D77" i="25"/>
  <c r="B77" i="25"/>
  <c r="D76" i="25"/>
  <c r="B76" i="25"/>
  <c r="D75" i="25"/>
  <c r="B75" i="25"/>
  <c r="D74" i="25"/>
  <c r="B74" i="25"/>
  <c r="D73" i="25"/>
  <c r="B73" i="25"/>
  <c r="D72" i="25"/>
  <c r="B72" i="25"/>
  <c r="D71" i="25"/>
  <c r="B71" i="25"/>
  <c r="D70" i="25"/>
  <c r="B70" i="25"/>
  <c r="D69" i="25"/>
  <c r="B69" i="25"/>
  <c r="D68" i="25"/>
  <c r="B68" i="25"/>
  <c r="D67" i="25"/>
  <c r="B67" i="25"/>
  <c r="D66" i="25"/>
  <c r="B66" i="25"/>
  <c r="D65" i="25"/>
  <c r="B65" i="25"/>
  <c r="D64" i="25"/>
  <c r="B64" i="25"/>
  <c r="D63" i="25"/>
  <c r="B63" i="25"/>
  <c r="D62" i="25"/>
  <c r="B62" i="25"/>
  <c r="D61" i="25"/>
  <c r="B61" i="25"/>
  <c r="D60" i="25"/>
  <c r="B60" i="25"/>
  <c r="D59" i="25"/>
  <c r="B59" i="25"/>
  <c r="D58" i="25"/>
  <c r="B58" i="25"/>
  <c r="D57" i="25"/>
  <c r="B57" i="25"/>
  <c r="D56" i="25"/>
  <c r="B56" i="25"/>
  <c r="D55" i="25"/>
  <c r="B55" i="25"/>
  <c r="D54" i="25"/>
  <c r="B54" i="25"/>
  <c r="D53" i="25"/>
  <c r="B53" i="25"/>
  <c r="D52" i="25"/>
  <c r="B52" i="25"/>
  <c r="D51" i="25"/>
  <c r="B51" i="25"/>
  <c r="D50" i="25"/>
  <c r="B50" i="25"/>
  <c r="D49" i="25"/>
  <c r="B49" i="25"/>
  <c r="D48" i="25"/>
  <c r="B48" i="25"/>
  <c r="D47" i="25"/>
  <c r="B47" i="25"/>
  <c r="D46" i="25"/>
  <c r="B46" i="25"/>
  <c r="D45" i="25"/>
  <c r="B45" i="25"/>
  <c r="D44" i="25"/>
  <c r="B44" i="25"/>
  <c r="D43" i="25"/>
  <c r="B43" i="25"/>
  <c r="D42" i="25"/>
  <c r="B42" i="25"/>
  <c r="D41" i="25"/>
  <c r="B41" i="25"/>
  <c r="D40" i="25"/>
  <c r="B40" i="25"/>
  <c r="D39" i="25"/>
  <c r="B39" i="25"/>
  <c r="D38" i="25"/>
  <c r="B38" i="25"/>
  <c r="D37" i="25"/>
  <c r="B37" i="25"/>
  <c r="D36" i="25"/>
  <c r="B36" i="25"/>
  <c r="D35" i="25"/>
  <c r="B35" i="25"/>
  <c r="D34" i="25"/>
  <c r="B34" i="25"/>
  <c r="D33" i="25"/>
  <c r="B33" i="25"/>
  <c r="D32" i="25"/>
  <c r="B32" i="25"/>
  <c r="D31" i="25"/>
  <c r="B31" i="25"/>
  <c r="D30" i="25"/>
  <c r="B30" i="25"/>
  <c r="D29" i="25"/>
  <c r="B29" i="25"/>
  <c r="D28" i="25"/>
  <c r="B28" i="25"/>
  <c r="D27" i="25"/>
  <c r="B27" i="25"/>
  <c r="D26" i="25"/>
  <c r="B26" i="25"/>
  <c r="D25" i="25"/>
  <c r="B25" i="25"/>
  <c r="D24" i="25"/>
  <c r="B24" i="25"/>
  <c r="D23" i="25"/>
  <c r="B23" i="25"/>
  <c r="D22" i="25"/>
  <c r="B22" i="25"/>
  <c r="D21" i="25"/>
  <c r="B21" i="25"/>
  <c r="D20" i="25"/>
  <c r="B20" i="25"/>
  <c r="D19" i="25"/>
  <c r="B19" i="25"/>
  <c r="D18" i="25"/>
  <c r="B18" i="25"/>
  <c r="D17" i="25"/>
  <c r="B17" i="25"/>
  <c r="D16" i="25"/>
  <c r="B16" i="25"/>
  <c r="D15" i="25"/>
  <c r="B15" i="25"/>
  <c r="D14" i="25"/>
  <c r="B14" i="25"/>
  <c r="D13" i="25"/>
  <c r="B13" i="25"/>
  <c r="D12" i="25"/>
  <c r="B12" i="25"/>
  <c r="D11" i="25"/>
  <c r="B11" i="25"/>
  <c r="D10" i="25"/>
  <c r="B10" i="25"/>
  <c r="D9" i="25"/>
  <c r="B9" i="25"/>
  <c r="D8" i="25"/>
  <c r="B8" i="25"/>
  <c r="D7" i="25"/>
  <c r="B7" i="25"/>
  <c r="D6" i="25"/>
  <c r="B6" i="25"/>
  <c r="D5" i="25"/>
  <c r="B5" i="25"/>
  <c r="D4" i="25"/>
  <c r="B4" i="25"/>
  <c r="D3" i="25"/>
  <c r="B3" i="25"/>
  <c r="D500" i="12"/>
  <c r="C500" i="12"/>
  <c r="B500" i="12"/>
  <c r="D499" i="12"/>
  <c r="C499" i="12"/>
  <c r="B499" i="12"/>
  <c r="D498" i="12"/>
  <c r="C498" i="12"/>
  <c r="B498" i="12"/>
  <c r="D497" i="12"/>
  <c r="C497" i="12"/>
  <c r="B497" i="12"/>
  <c r="D496" i="12"/>
  <c r="C496" i="12"/>
  <c r="B496" i="12"/>
  <c r="D495" i="12"/>
  <c r="C495" i="12"/>
  <c r="B495" i="12"/>
  <c r="D494" i="12"/>
  <c r="C494" i="12"/>
  <c r="B494" i="12"/>
  <c r="D493" i="12"/>
  <c r="C493" i="12"/>
  <c r="B493" i="12"/>
  <c r="D492" i="12"/>
  <c r="C492" i="12"/>
  <c r="B492" i="12"/>
  <c r="D491" i="12"/>
  <c r="C491" i="12"/>
  <c r="B491" i="12"/>
  <c r="D490" i="12"/>
  <c r="C490" i="12"/>
  <c r="B490" i="12"/>
  <c r="D489" i="12"/>
  <c r="C489" i="12"/>
  <c r="B489" i="12"/>
  <c r="D488" i="12"/>
  <c r="C488" i="12"/>
  <c r="B488" i="12"/>
  <c r="D487" i="12"/>
  <c r="C487" i="12"/>
  <c r="B487" i="12"/>
  <c r="D486" i="12"/>
  <c r="C486" i="12"/>
  <c r="B486" i="12"/>
  <c r="D485" i="12"/>
  <c r="C485" i="12"/>
  <c r="B485" i="12"/>
  <c r="D484" i="12"/>
  <c r="C484" i="12"/>
  <c r="B484" i="12"/>
  <c r="D483" i="12"/>
  <c r="C483" i="12"/>
  <c r="B483" i="12"/>
  <c r="D482" i="12"/>
  <c r="C482" i="12"/>
  <c r="B482" i="12"/>
  <c r="D481" i="12"/>
  <c r="C481" i="12"/>
  <c r="B481" i="12"/>
  <c r="D480" i="12"/>
  <c r="C480" i="12"/>
  <c r="B480" i="12"/>
  <c r="D479" i="12"/>
  <c r="C479" i="12"/>
  <c r="B479" i="12"/>
  <c r="D478" i="12"/>
  <c r="C478" i="12"/>
  <c r="B478" i="12"/>
  <c r="D477" i="12"/>
  <c r="C477" i="12"/>
  <c r="B477" i="12"/>
  <c r="D476" i="12"/>
  <c r="C476" i="12"/>
  <c r="B476" i="12"/>
  <c r="D475" i="12"/>
  <c r="C475" i="12"/>
  <c r="B475" i="12"/>
  <c r="D474" i="12"/>
  <c r="C474" i="12"/>
  <c r="B474" i="12"/>
  <c r="D473" i="12"/>
  <c r="C473" i="12"/>
  <c r="B473" i="12"/>
  <c r="D472" i="12"/>
  <c r="C472" i="12"/>
  <c r="B472" i="12"/>
  <c r="D471" i="12"/>
  <c r="C471" i="12"/>
  <c r="B471" i="12"/>
  <c r="D470" i="12"/>
  <c r="C470" i="12"/>
  <c r="B470" i="12"/>
  <c r="D469" i="12"/>
  <c r="C469" i="12"/>
  <c r="B469" i="12"/>
  <c r="D468" i="12"/>
  <c r="C468" i="12"/>
  <c r="B468" i="12"/>
  <c r="D467" i="12"/>
  <c r="C467" i="12"/>
  <c r="B467" i="12"/>
  <c r="D466" i="12"/>
  <c r="C466" i="12"/>
  <c r="B466" i="12"/>
  <c r="D465" i="12"/>
  <c r="C465" i="12"/>
  <c r="B465" i="12"/>
  <c r="D464" i="12"/>
  <c r="C464" i="12"/>
  <c r="B464" i="12"/>
  <c r="D463" i="12"/>
  <c r="C463" i="12"/>
  <c r="B463" i="12"/>
  <c r="D462" i="12"/>
  <c r="C462" i="12"/>
  <c r="B462" i="12"/>
  <c r="D461" i="12"/>
  <c r="C461" i="12"/>
  <c r="B461" i="12"/>
  <c r="D460" i="12"/>
  <c r="C460" i="12"/>
  <c r="B460" i="12"/>
  <c r="D459" i="12"/>
  <c r="C459" i="12"/>
  <c r="B459" i="12"/>
  <c r="D458" i="12"/>
  <c r="C458" i="12"/>
  <c r="B458" i="12"/>
  <c r="D457" i="12"/>
  <c r="C457" i="12"/>
  <c r="B457" i="12"/>
  <c r="D456" i="12"/>
  <c r="C456" i="12"/>
  <c r="B456" i="12"/>
  <c r="D455" i="12"/>
  <c r="C455" i="12"/>
  <c r="B455" i="12"/>
  <c r="D454" i="12"/>
  <c r="C454" i="12"/>
  <c r="B454" i="12"/>
  <c r="D453" i="12"/>
  <c r="C453" i="12"/>
  <c r="B453" i="12"/>
  <c r="D452" i="12"/>
  <c r="C452" i="12"/>
  <c r="B452" i="12"/>
  <c r="D451" i="12"/>
  <c r="C451" i="12"/>
  <c r="B451" i="12"/>
  <c r="D450" i="12"/>
  <c r="C450" i="12"/>
  <c r="B450" i="12"/>
  <c r="D449" i="12"/>
  <c r="C449" i="12"/>
  <c r="B449" i="12"/>
  <c r="D448" i="12"/>
  <c r="C448" i="12"/>
  <c r="B448" i="12"/>
  <c r="D447" i="12"/>
  <c r="C447" i="12"/>
  <c r="B447" i="12"/>
  <c r="D446" i="12"/>
  <c r="C446" i="12"/>
  <c r="B446" i="12"/>
  <c r="D445" i="12"/>
  <c r="C445" i="12"/>
  <c r="B445" i="12"/>
  <c r="D444" i="12"/>
  <c r="C444" i="12"/>
  <c r="B444" i="12"/>
  <c r="D443" i="12"/>
  <c r="C443" i="12"/>
  <c r="B443" i="12"/>
  <c r="D442" i="12"/>
  <c r="C442" i="12"/>
  <c r="B442" i="12"/>
  <c r="D441" i="12"/>
  <c r="C441" i="12"/>
  <c r="B441" i="12"/>
  <c r="D440" i="12"/>
  <c r="C440" i="12"/>
  <c r="B440" i="12"/>
  <c r="D439" i="12"/>
  <c r="C439" i="12"/>
  <c r="B439" i="12"/>
  <c r="D438" i="12"/>
  <c r="C438" i="12"/>
  <c r="B438" i="12"/>
  <c r="D437" i="12"/>
  <c r="C437" i="12"/>
  <c r="B437" i="12"/>
  <c r="D436" i="12"/>
  <c r="C436" i="12"/>
  <c r="B436" i="12"/>
  <c r="D435" i="12"/>
  <c r="C435" i="12"/>
  <c r="B435" i="12"/>
  <c r="D434" i="12"/>
  <c r="C434" i="12"/>
  <c r="B434" i="12"/>
  <c r="D433" i="12"/>
  <c r="C433" i="12"/>
  <c r="B433" i="12"/>
  <c r="D432" i="12"/>
  <c r="C432" i="12"/>
  <c r="B432" i="12"/>
  <c r="D431" i="12"/>
  <c r="C431" i="12"/>
  <c r="B431" i="12"/>
  <c r="D430" i="12"/>
  <c r="C430" i="12"/>
  <c r="B430" i="12"/>
  <c r="D429" i="12"/>
  <c r="C429" i="12"/>
  <c r="B429" i="12"/>
  <c r="D428" i="12"/>
  <c r="C428" i="12"/>
  <c r="B428" i="12"/>
  <c r="D427" i="12"/>
  <c r="C427" i="12"/>
  <c r="B427" i="12"/>
  <c r="D426" i="12"/>
  <c r="C426" i="12"/>
  <c r="B426" i="12"/>
  <c r="D425" i="12"/>
  <c r="C425" i="12"/>
  <c r="B425" i="12"/>
  <c r="D424" i="12"/>
  <c r="C424" i="12"/>
  <c r="B424" i="12"/>
  <c r="D423" i="12"/>
  <c r="C423" i="12"/>
  <c r="B423" i="12"/>
  <c r="D422" i="12"/>
  <c r="C422" i="12"/>
  <c r="B422" i="12"/>
  <c r="D421" i="12"/>
  <c r="C421" i="12"/>
  <c r="B421" i="12"/>
  <c r="D420" i="12"/>
  <c r="C420" i="12"/>
  <c r="B420" i="12"/>
  <c r="D419" i="12"/>
  <c r="C419" i="12"/>
  <c r="B419" i="12"/>
  <c r="D418" i="12"/>
  <c r="C418" i="12"/>
  <c r="B418" i="12"/>
  <c r="D417" i="12"/>
  <c r="C417" i="12"/>
  <c r="B417" i="12"/>
  <c r="D416" i="12"/>
  <c r="C416" i="12"/>
  <c r="B416" i="12"/>
  <c r="D415" i="12"/>
  <c r="C415" i="12"/>
  <c r="B415" i="12"/>
  <c r="D414" i="12"/>
  <c r="C414" i="12"/>
  <c r="B414" i="12"/>
  <c r="D413" i="12"/>
  <c r="C413" i="12"/>
  <c r="B413" i="12"/>
  <c r="D412" i="12"/>
  <c r="C412" i="12"/>
  <c r="B412" i="12"/>
  <c r="D411" i="12"/>
  <c r="C411" i="12"/>
  <c r="B411" i="12"/>
  <c r="D410" i="12"/>
  <c r="C410" i="12"/>
  <c r="B410" i="12"/>
  <c r="D409" i="12"/>
  <c r="C409" i="12"/>
  <c r="B409" i="12"/>
  <c r="D408" i="12"/>
  <c r="C408" i="12"/>
  <c r="B408" i="12"/>
  <c r="D407" i="12"/>
  <c r="C407" i="12"/>
  <c r="B407" i="12"/>
  <c r="D406" i="12"/>
  <c r="C406" i="12"/>
  <c r="B406" i="12"/>
  <c r="D405" i="12"/>
  <c r="C405" i="12"/>
  <c r="B405" i="12"/>
  <c r="D404" i="12"/>
  <c r="C404" i="12"/>
  <c r="B404" i="12"/>
  <c r="D403" i="12"/>
  <c r="C403" i="12"/>
  <c r="B403" i="12"/>
  <c r="D402" i="12"/>
  <c r="C402" i="12"/>
  <c r="B402" i="12"/>
  <c r="D401" i="12"/>
  <c r="C401" i="12"/>
  <c r="B401" i="12"/>
  <c r="D400" i="12"/>
  <c r="C400" i="12"/>
  <c r="B400" i="12"/>
  <c r="D399" i="12"/>
  <c r="C399" i="12"/>
  <c r="B399" i="12"/>
  <c r="D398" i="12"/>
  <c r="C398" i="12"/>
  <c r="B398" i="12"/>
  <c r="D397" i="12"/>
  <c r="C397" i="12"/>
  <c r="B397" i="12"/>
  <c r="D396" i="12"/>
  <c r="C396" i="12"/>
  <c r="B396" i="12"/>
  <c r="D395" i="12"/>
  <c r="C395" i="12"/>
  <c r="B395" i="12"/>
  <c r="D394" i="12"/>
  <c r="C394" i="12"/>
  <c r="B394" i="12"/>
  <c r="D393" i="12"/>
  <c r="C393" i="12"/>
  <c r="B393" i="12"/>
  <c r="D392" i="12"/>
  <c r="C392" i="12"/>
  <c r="B392" i="12"/>
  <c r="D391" i="12"/>
  <c r="C391" i="12"/>
  <c r="B391" i="12"/>
  <c r="D390" i="12"/>
  <c r="C390" i="12"/>
  <c r="B390" i="12"/>
  <c r="D389" i="12"/>
  <c r="C389" i="12"/>
  <c r="B389" i="12"/>
  <c r="D388" i="12"/>
  <c r="C388" i="12"/>
  <c r="B388" i="12"/>
  <c r="D387" i="12"/>
  <c r="C387" i="12"/>
  <c r="B387" i="12"/>
  <c r="D386" i="12"/>
  <c r="C386" i="12"/>
  <c r="B386" i="12"/>
  <c r="D385" i="12"/>
  <c r="C385" i="12"/>
  <c r="B385" i="12"/>
  <c r="D384" i="12"/>
  <c r="C384" i="12"/>
  <c r="B384" i="12"/>
  <c r="D383" i="12"/>
  <c r="C383" i="12"/>
  <c r="B383" i="12"/>
  <c r="D382" i="12"/>
  <c r="C382" i="12"/>
  <c r="B382" i="12"/>
  <c r="D381" i="12"/>
  <c r="C381" i="12"/>
  <c r="B381" i="12"/>
  <c r="D380" i="12"/>
  <c r="C380" i="12"/>
  <c r="B380" i="12"/>
  <c r="D379" i="12"/>
  <c r="C379" i="12"/>
  <c r="B379" i="12"/>
  <c r="D378" i="12"/>
  <c r="C378" i="12"/>
  <c r="B378" i="12"/>
  <c r="D377" i="12"/>
  <c r="C377" i="12"/>
  <c r="B377" i="12"/>
  <c r="D376" i="12"/>
  <c r="C376" i="12"/>
  <c r="B376" i="12"/>
  <c r="D375" i="12"/>
  <c r="C375" i="12"/>
  <c r="B375" i="12"/>
  <c r="D374" i="12"/>
  <c r="C374" i="12"/>
  <c r="B374" i="12"/>
  <c r="D373" i="12"/>
  <c r="C373" i="12"/>
  <c r="B373" i="12"/>
  <c r="D372" i="12"/>
  <c r="C372" i="12"/>
  <c r="B372" i="12"/>
  <c r="D371" i="12"/>
  <c r="C371" i="12"/>
  <c r="B371" i="12"/>
  <c r="D370" i="12"/>
  <c r="C370" i="12"/>
  <c r="B370" i="12"/>
  <c r="D369" i="12"/>
  <c r="C369" i="12"/>
  <c r="B369" i="12"/>
  <c r="D368" i="12"/>
  <c r="C368" i="12"/>
  <c r="B368" i="12"/>
  <c r="D367" i="12"/>
  <c r="C367" i="12"/>
  <c r="B367" i="12"/>
  <c r="D366" i="12"/>
  <c r="C366" i="12"/>
  <c r="B366" i="12"/>
  <c r="D365" i="12"/>
  <c r="C365" i="12"/>
  <c r="B365" i="12"/>
  <c r="D364" i="12"/>
  <c r="C364" i="12"/>
  <c r="B364" i="12"/>
  <c r="D363" i="12"/>
  <c r="C363" i="12"/>
  <c r="B363" i="12"/>
  <c r="D362" i="12"/>
  <c r="C362" i="12"/>
  <c r="B362" i="12"/>
  <c r="D361" i="12"/>
  <c r="C361" i="12"/>
  <c r="B361" i="12"/>
  <c r="D360" i="12"/>
  <c r="C360" i="12"/>
  <c r="B360" i="12"/>
  <c r="D359" i="12"/>
  <c r="C359" i="12"/>
  <c r="B359" i="12"/>
  <c r="D358" i="12"/>
  <c r="C358" i="12"/>
  <c r="B358" i="12"/>
  <c r="D357" i="12"/>
  <c r="C357" i="12"/>
  <c r="B357" i="12"/>
  <c r="D356" i="12"/>
  <c r="C356" i="12"/>
  <c r="B356" i="12"/>
  <c r="D355" i="12"/>
  <c r="C355" i="12"/>
  <c r="B355" i="12"/>
  <c r="D354" i="12"/>
  <c r="C354" i="12"/>
  <c r="B354" i="12"/>
  <c r="D353" i="12"/>
  <c r="C353" i="12"/>
  <c r="B353" i="12"/>
  <c r="D352" i="12"/>
  <c r="C352" i="12"/>
  <c r="B352" i="12"/>
  <c r="D351" i="12"/>
  <c r="C351" i="12"/>
  <c r="B351" i="12"/>
  <c r="D350" i="12"/>
  <c r="C350" i="12"/>
  <c r="B350" i="12"/>
  <c r="D349" i="12"/>
  <c r="C349" i="12"/>
  <c r="B349" i="12"/>
  <c r="D348" i="12"/>
  <c r="C348" i="12"/>
  <c r="B348" i="12"/>
  <c r="D347" i="12"/>
  <c r="C347" i="12"/>
  <c r="B347" i="12"/>
  <c r="D346" i="12"/>
  <c r="C346" i="12"/>
  <c r="B346" i="12"/>
  <c r="D345" i="12"/>
  <c r="C345" i="12"/>
  <c r="B345" i="12"/>
  <c r="D344" i="12"/>
  <c r="C344" i="12"/>
  <c r="B344" i="12"/>
  <c r="D343" i="12"/>
  <c r="C343" i="12"/>
  <c r="B343" i="12"/>
  <c r="D342" i="12"/>
  <c r="C342" i="12"/>
  <c r="B342" i="12"/>
  <c r="D341" i="12"/>
  <c r="C341" i="12"/>
  <c r="B341" i="12"/>
  <c r="D340" i="12"/>
  <c r="C340" i="12"/>
  <c r="B340" i="12"/>
  <c r="D339" i="12"/>
  <c r="C339" i="12"/>
  <c r="B339" i="12"/>
  <c r="D338" i="12"/>
  <c r="C338" i="12"/>
  <c r="B338" i="12"/>
  <c r="D337" i="12"/>
  <c r="C337" i="12"/>
  <c r="B337" i="12"/>
  <c r="D336" i="12"/>
  <c r="C336" i="12"/>
  <c r="B336" i="12"/>
  <c r="D335" i="12"/>
  <c r="C335" i="12"/>
  <c r="B335" i="12"/>
  <c r="D334" i="12"/>
  <c r="C334" i="12"/>
  <c r="B334" i="12"/>
  <c r="D333" i="12"/>
  <c r="C333" i="12"/>
  <c r="B333" i="12"/>
  <c r="D332" i="12"/>
  <c r="C332" i="12"/>
  <c r="B332" i="12"/>
  <c r="D331" i="12"/>
  <c r="C331" i="12"/>
  <c r="B331" i="12"/>
  <c r="D330" i="12"/>
  <c r="C330" i="12"/>
  <c r="B330" i="12"/>
  <c r="D329" i="12"/>
  <c r="C329" i="12"/>
  <c r="B329" i="12"/>
  <c r="D328" i="12"/>
  <c r="C328" i="12"/>
  <c r="B328" i="12"/>
  <c r="D327" i="12"/>
  <c r="C327" i="12"/>
  <c r="B327" i="12"/>
  <c r="D326" i="12"/>
  <c r="C326" i="12"/>
  <c r="B326" i="12"/>
  <c r="D325" i="12"/>
  <c r="C325" i="12"/>
  <c r="B325" i="12"/>
  <c r="D324" i="12"/>
  <c r="C324" i="12"/>
  <c r="B324" i="12"/>
  <c r="D323" i="12"/>
  <c r="C323" i="12"/>
  <c r="B323" i="12"/>
  <c r="D322" i="12"/>
  <c r="C322" i="12"/>
  <c r="B322" i="12"/>
  <c r="D321" i="12"/>
  <c r="C321" i="12"/>
  <c r="B321" i="12"/>
  <c r="D320" i="12"/>
  <c r="C320" i="12"/>
  <c r="B320" i="12"/>
  <c r="D319" i="12"/>
  <c r="C319" i="12"/>
  <c r="B319" i="12"/>
  <c r="D318" i="12"/>
  <c r="C318" i="12"/>
  <c r="B318" i="12"/>
  <c r="D317" i="12"/>
  <c r="C317" i="12"/>
  <c r="B317" i="12"/>
  <c r="D316" i="12"/>
  <c r="C316" i="12"/>
  <c r="B316" i="12"/>
  <c r="D315" i="12"/>
  <c r="C315" i="12"/>
  <c r="B315" i="12"/>
  <c r="D314" i="12"/>
  <c r="C314" i="12"/>
  <c r="B314" i="12"/>
  <c r="D313" i="12"/>
  <c r="C313" i="12"/>
  <c r="B313" i="12"/>
  <c r="D312" i="12"/>
  <c r="C312" i="12"/>
  <c r="B312" i="12"/>
  <c r="D311" i="12"/>
  <c r="C311" i="12"/>
  <c r="B311" i="12"/>
  <c r="D310" i="12"/>
  <c r="C310" i="12"/>
  <c r="B310" i="12"/>
  <c r="D309" i="12"/>
  <c r="C309" i="12"/>
  <c r="B309" i="12"/>
  <c r="D308" i="12"/>
  <c r="C308" i="12"/>
  <c r="B308" i="12"/>
  <c r="D307" i="12"/>
  <c r="C307" i="12"/>
  <c r="B307" i="12"/>
  <c r="D306" i="12"/>
  <c r="C306" i="12"/>
  <c r="B306" i="12"/>
  <c r="D305" i="12"/>
  <c r="C305" i="12"/>
  <c r="B305" i="12"/>
  <c r="D304" i="12"/>
  <c r="C304" i="12"/>
  <c r="B304" i="12"/>
  <c r="D303" i="12"/>
  <c r="C303" i="12"/>
  <c r="B303" i="12"/>
  <c r="D302" i="12"/>
  <c r="C302" i="12"/>
  <c r="B302" i="12"/>
  <c r="D301" i="12"/>
  <c r="C301" i="12"/>
  <c r="B301" i="12"/>
  <c r="D300" i="12"/>
  <c r="C300" i="12"/>
  <c r="B300" i="12"/>
  <c r="D299" i="12"/>
  <c r="C299" i="12"/>
  <c r="B299" i="12"/>
  <c r="D298" i="12"/>
  <c r="C298" i="12"/>
  <c r="B298" i="12"/>
  <c r="D297" i="12"/>
  <c r="C297" i="12"/>
  <c r="B297" i="12"/>
  <c r="D296" i="12"/>
  <c r="C296" i="12"/>
  <c r="B296" i="12"/>
  <c r="D295" i="12"/>
  <c r="C295" i="12"/>
  <c r="B295" i="12"/>
  <c r="D294" i="12"/>
  <c r="C294" i="12"/>
  <c r="B294" i="12"/>
  <c r="D293" i="12"/>
  <c r="C293" i="12"/>
  <c r="B293" i="12"/>
  <c r="D292" i="12"/>
  <c r="C292" i="12"/>
  <c r="B292" i="12"/>
  <c r="D291" i="12"/>
  <c r="C291" i="12"/>
  <c r="B291" i="12"/>
  <c r="D290" i="12"/>
  <c r="C290" i="12"/>
  <c r="B290" i="12"/>
  <c r="D289" i="12"/>
  <c r="C289" i="12"/>
  <c r="B289" i="12"/>
  <c r="D288" i="12"/>
  <c r="C288" i="12"/>
  <c r="B288" i="12"/>
  <c r="D287" i="12"/>
  <c r="C287" i="12"/>
  <c r="B287" i="12"/>
  <c r="D286" i="12"/>
  <c r="C286" i="12"/>
  <c r="B286" i="12"/>
  <c r="D285" i="12"/>
  <c r="C285" i="12"/>
  <c r="B285" i="12"/>
  <c r="D284" i="12"/>
  <c r="C284" i="12"/>
  <c r="B284" i="12"/>
  <c r="D283" i="12"/>
  <c r="C283" i="12"/>
  <c r="B283" i="12"/>
  <c r="D282" i="12"/>
  <c r="C282" i="12"/>
  <c r="B282" i="12"/>
  <c r="D281" i="12"/>
  <c r="C281" i="12"/>
  <c r="B281" i="12"/>
  <c r="D280" i="12"/>
  <c r="C280" i="12"/>
  <c r="B280" i="12"/>
  <c r="D279" i="12"/>
  <c r="C279" i="12"/>
  <c r="B279" i="12"/>
  <c r="D278" i="12"/>
  <c r="C278" i="12"/>
  <c r="B278" i="12"/>
  <c r="D277" i="12"/>
  <c r="C277" i="12"/>
  <c r="B277" i="12"/>
  <c r="D276" i="12"/>
  <c r="C276" i="12"/>
  <c r="B276" i="12"/>
  <c r="D275" i="12"/>
  <c r="C275" i="12"/>
  <c r="B275" i="12"/>
  <c r="D274" i="12"/>
  <c r="C274" i="12"/>
  <c r="B274" i="12"/>
  <c r="D273" i="12"/>
  <c r="C273" i="12"/>
  <c r="B273" i="12"/>
  <c r="D272" i="12"/>
  <c r="C272" i="12"/>
  <c r="B272" i="12"/>
  <c r="D271" i="12"/>
  <c r="C271" i="12"/>
  <c r="B271" i="12"/>
  <c r="D270" i="12"/>
  <c r="C270" i="12"/>
  <c r="B270" i="12"/>
  <c r="D269" i="12"/>
  <c r="C269" i="12"/>
  <c r="B269" i="12"/>
  <c r="D268" i="12"/>
  <c r="C268" i="12"/>
  <c r="B268" i="12"/>
  <c r="D267" i="12"/>
  <c r="C267" i="12"/>
  <c r="B267" i="12"/>
  <c r="D266" i="12"/>
  <c r="C266" i="12"/>
  <c r="B266" i="12"/>
  <c r="D265" i="12"/>
  <c r="C265" i="12"/>
  <c r="B265" i="12"/>
  <c r="D264" i="12"/>
  <c r="C264" i="12"/>
  <c r="B264" i="12"/>
  <c r="D263" i="12"/>
  <c r="C263" i="12"/>
  <c r="B263" i="12"/>
  <c r="D262" i="12"/>
  <c r="C262" i="12"/>
  <c r="B262" i="12"/>
  <c r="D261" i="12"/>
  <c r="C261" i="12"/>
  <c r="B261" i="12"/>
  <c r="D260" i="12"/>
  <c r="C260" i="12"/>
  <c r="B260" i="12"/>
  <c r="D259" i="12"/>
  <c r="C259" i="12"/>
  <c r="B259" i="12"/>
  <c r="D258" i="12"/>
  <c r="C258" i="12"/>
  <c r="B258" i="12"/>
  <c r="D257" i="12"/>
  <c r="C257" i="12"/>
  <c r="B257" i="12"/>
  <c r="D256" i="12"/>
  <c r="C256" i="12"/>
  <c r="B256" i="12"/>
  <c r="D255" i="12"/>
  <c r="C255" i="12"/>
  <c r="B255" i="12"/>
  <c r="D254" i="12"/>
  <c r="C254" i="12"/>
  <c r="B254" i="12"/>
  <c r="D253" i="12"/>
  <c r="C253" i="12"/>
  <c r="B253" i="12"/>
  <c r="D252" i="12"/>
  <c r="C252" i="12"/>
  <c r="B252" i="12"/>
  <c r="D251" i="12"/>
  <c r="C251" i="12"/>
  <c r="B251" i="12"/>
  <c r="D250" i="12"/>
  <c r="C250" i="12"/>
  <c r="B250" i="12"/>
  <c r="D249" i="12"/>
  <c r="C249" i="12"/>
  <c r="B249" i="12"/>
  <c r="D248" i="12"/>
  <c r="C248" i="12"/>
  <c r="B248" i="12"/>
  <c r="D247" i="12"/>
  <c r="C247" i="12"/>
  <c r="B247" i="12"/>
  <c r="D246" i="12"/>
  <c r="C246" i="12"/>
  <c r="B246" i="12"/>
  <c r="D245" i="12"/>
  <c r="C245" i="12"/>
  <c r="B245" i="12"/>
  <c r="D244" i="12"/>
  <c r="C244" i="12"/>
  <c r="B244" i="12"/>
  <c r="D243" i="12"/>
  <c r="C243" i="12"/>
  <c r="B243" i="12"/>
  <c r="D242" i="12"/>
  <c r="C242" i="12"/>
  <c r="B242" i="12"/>
  <c r="D241" i="12"/>
  <c r="C241" i="12"/>
  <c r="B241" i="12"/>
  <c r="D240" i="12"/>
  <c r="C240" i="12"/>
  <c r="B240" i="12"/>
  <c r="D239" i="12"/>
  <c r="C239" i="12"/>
  <c r="B239" i="12"/>
  <c r="D238" i="12"/>
  <c r="C238" i="12"/>
  <c r="B238" i="12"/>
  <c r="D237" i="12"/>
  <c r="C237" i="12"/>
  <c r="B237" i="12"/>
  <c r="D236" i="12"/>
  <c r="C236" i="12"/>
  <c r="B236" i="12"/>
  <c r="D235" i="12"/>
  <c r="C235" i="12"/>
  <c r="B235" i="12"/>
  <c r="D234" i="12"/>
  <c r="C234" i="12"/>
  <c r="B234" i="12"/>
  <c r="D233" i="12"/>
  <c r="C233" i="12"/>
  <c r="B233" i="12"/>
  <c r="D232" i="12"/>
  <c r="C232" i="12"/>
  <c r="B232" i="12"/>
  <c r="D231" i="12"/>
  <c r="C231" i="12"/>
  <c r="B231" i="12"/>
  <c r="D230" i="12"/>
  <c r="C230" i="12"/>
  <c r="B230" i="12"/>
  <c r="D229" i="12"/>
  <c r="C229" i="12"/>
  <c r="B229" i="12"/>
  <c r="D228" i="12"/>
  <c r="C228" i="12"/>
  <c r="B228" i="12"/>
  <c r="D227" i="12"/>
  <c r="C227" i="12"/>
  <c r="B227" i="12"/>
  <c r="D226" i="12"/>
  <c r="C226" i="12"/>
  <c r="B226" i="12"/>
  <c r="D225" i="12"/>
  <c r="C225" i="12"/>
  <c r="B225" i="12"/>
  <c r="D224" i="12"/>
  <c r="C224" i="12"/>
  <c r="B224" i="12"/>
  <c r="D223" i="12"/>
  <c r="C223" i="12"/>
  <c r="B223" i="12"/>
  <c r="D222" i="12"/>
  <c r="C222" i="12"/>
  <c r="B222" i="12"/>
  <c r="D221" i="12"/>
  <c r="C221" i="12"/>
  <c r="B221" i="12"/>
  <c r="D220" i="12"/>
  <c r="C220" i="12"/>
  <c r="B220" i="12"/>
  <c r="D219" i="12"/>
  <c r="C219" i="12"/>
  <c r="B219" i="12"/>
  <c r="D218" i="12"/>
  <c r="C218" i="12"/>
  <c r="B218" i="12"/>
  <c r="D217" i="12"/>
  <c r="C217" i="12"/>
  <c r="B217" i="12"/>
  <c r="D216" i="12"/>
  <c r="C216" i="12"/>
  <c r="B216" i="12"/>
  <c r="D215" i="12"/>
  <c r="C215" i="12"/>
  <c r="B215" i="12"/>
  <c r="D214" i="12"/>
  <c r="C214" i="12"/>
  <c r="B214" i="12"/>
  <c r="D213" i="12"/>
  <c r="C213" i="12"/>
  <c r="B213" i="12"/>
  <c r="D212" i="12"/>
  <c r="C212" i="12"/>
  <c r="B212" i="12"/>
  <c r="D211" i="12"/>
  <c r="C211" i="12"/>
  <c r="B211" i="12"/>
  <c r="D210" i="12"/>
  <c r="C210" i="12"/>
  <c r="B210" i="12"/>
  <c r="D209" i="12"/>
  <c r="C209" i="12"/>
  <c r="B209" i="12"/>
  <c r="D208" i="12"/>
  <c r="C208" i="12"/>
  <c r="B208" i="12"/>
  <c r="D207" i="12"/>
  <c r="C207" i="12"/>
  <c r="B207" i="12"/>
  <c r="D206" i="12"/>
  <c r="C206" i="12"/>
  <c r="B206" i="12"/>
  <c r="D205" i="12"/>
  <c r="C205" i="12"/>
  <c r="B205" i="12"/>
  <c r="D204" i="12"/>
  <c r="C204" i="12"/>
  <c r="B204" i="12"/>
  <c r="D203" i="12"/>
  <c r="C203" i="12"/>
  <c r="B203" i="12"/>
  <c r="D202" i="12"/>
  <c r="C202" i="12"/>
  <c r="B202" i="12"/>
  <c r="D201" i="12"/>
  <c r="C201" i="12"/>
  <c r="B201" i="12"/>
  <c r="D200" i="12"/>
  <c r="C200" i="12"/>
  <c r="B200" i="12"/>
  <c r="D199" i="12"/>
  <c r="C199" i="12"/>
  <c r="B199" i="12"/>
  <c r="D198" i="12"/>
  <c r="C198" i="12"/>
  <c r="B198" i="12"/>
  <c r="D197" i="12"/>
  <c r="C197" i="12"/>
  <c r="B197" i="12"/>
  <c r="D196" i="12"/>
  <c r="C196" i="12"/>
  <c r="B196" i="12"/>
  <c r="D195" i="12"/>
  <c r="C195" i="12"/>
  <c r="B195" i="12"/>
  <c r="D194" i="12"/>
  <c r="C194" i="12"/>
  <c r="B194" i="12"/>
  <c r="D193" i="12"/>
  <c r="C193" i="12"/>
  <c r="B193" i="12"/>
  <c r="D192" i="12"/>
  <c r="C192" i="12"/>
  <c r="B192" i="12"/>
  <c r="D191" i="12"/>
  <c r="C191" i="12"/>
  <c r="B191" i="12"/>
  <c r="D190" i="12"/>
  <c r="C190" i="12"/>
  <c r="B190" i="12"/>
  <c r="D189" i="12"/>
  <c r="C189" i="12"/>
  <c r="B189" i="12"/>
  <c r="D188" i="12"/>
  <c r="C188" i="12"/>
  <c r="B188" i="12"/>
  <c r="D187" i="12"/>
  <c r="C187" i="12"/>
  <c r="B187" i="12"/>
  <c r="D186" i="12"/>
  <c r="C186" i="12"/>
  <c r="B186" i="12"/>
  <c r="D185" i="12"/>
  <c r="C185" i="12"/>
  <c r="B185" i="12"/>
  <c r="D184" i="12"/>
  <c r="C184" i="12"/>
  <c r="B184" i="12"/>
  <c r="D183" i="12"/>
  <c r="C183" i="12"/>
  <c r="B183" i="12"/>
  <c r="D182" i="12"/>
  <c r="C182" i="12"/>
  <c r="B182" i="12"/>
  <c r="D181" i="12"/>
  <c r="C181" i="12"/>
  <c r="B181" i="12"/>
  <c r="D180" i="12"/>
  <c r="C180" i="12"/>
  <c r="B180" i="12"/>
  <c r="D179" i="12"/>
  <c r="C179" i="12"/>
  <c r="B179" i="12"/>
  <c r="D178" i="12"/>
  <c r="C178" i="12"/>
  <c r="B178" i="12"/>
  <c r="D177" i="12"/>
  <c r="C177" i="12"/>
  <c r="B177" i="12"/>
  <c r="D176" i="12"/>
  <c r="C176" i="12"/>
  <c r="B176" i="12"/>
  <c r="D175" i="12"/>
  <c r="C175" i="12"/>
  <c r="B175" i="12"/>
  <c r="D174" i="12"/>
  <c r="C174" i="12"/>
  <c r="B174" i="12"/>
  <c r="D173" i="12"/>
  <c r="C173" i="12"/>
  <c r="B173" i="12"/>
  <c r="D172" i="12"/>
  <c r="C172" i="12"/>
  <c r="B172" i="12"/>
  <c r="D171" i="12"/>
  <c r="C171" i="12"/>
  <c r="B171" i="12"/>
  <c r="D170" i="12"/>
  <c r="C170" i="12"/>
  <c r="B170" i="12"/>
  <c r="D169" i="12"/>
  <c r="C169" i="12"/>
  <c r="B169" i="12"/>
  <c r="D168" i="12"/>
  <c r="C168" i="12"/>
  <c r="B168" i="12"/>
  <c r="D167" i="12"/>
  <c r="C167" i="12"/>
  <c r="B167" i="12"/>
  <c r="D166" i="12"/>
  <c r="C166" i="12"/>
  <c r="B166" i="12"/>
  <c r="D165" i="12"/>
  <c r="C165" i="12"/>
  <c r="B165" i="12"/>
  <c r="D164" i="12"/>
  <c r="C164" i="12"/>
  <c r="B164" i="12"/>
  <c r="D163" i="12"/>
  <c r="C163" i="12"/>
  <c r="B163" i="12"/>
  <c r="D162" i="12"/>
  <c r="C162" i="12"/>
  <c r="B162" i="12"/>
  <c r="D161" i="12"/>
  <c r="C161" i="12"/>
  <c r="B161" i="12"/>
  <c r="D160" i="12"/>
  <c r="C160" i="12"/>
  <c r="B160" i="12"/>
  <c r="D159" i="12"/>
  <c r="C159" i="12"/>
  <c r="B159" i="12"/>
  <c r="D158" i="12"/>
  <c r="C158" i="12"/>
  <c r="B158" i="12"/>
  <c r="D157" i="12"/>
  <c r="C157" i="12"/>
  <c r="B157" i="12"/>
  <c r="D156" i="12"/>
  <c r="C156" i="12"/>
  <c r="B156" i="12"/>
  <c r="D155" i="12"/>
  <c r="C155" i="12"/>
  <c r="B155" i="12"/>
  <c r="D154" i="12"/>
  <c r="C154" i="12"/>
  <c r="B154" i="12"/>
  <c r="D153" i="12"/>
  <c r="C153" i="12"/>
  <c r="B153" i="12"/>
  <c r="D152" i="12"/>
  <c r="C152" i="12"/>
  <c r="B152" i="12"/>
  <c r="D151" i="12"/>
  <c r="C151" i="12"/>
  <c r="B151" i="12"/>
  <c r="D150" i="12"/>
  <c r="C150" i="12"/>
  <c r="B150" i="12"/>
  <c r="D149" i="12"/>
  <c r="C149" i="12"/>
  <c r="B149" i="12"/>
  <c r="D148" i="12"/>
  <c r="C148" i="12"/>
  <c r="B148" i="12"/>
  <c r="D147" i="12"/>
  <c r="C147" i="12"/>
  <c r="B147" i="12"/>
  <c r="D146" i="12"/>
  <c r="C146" i="12"/>
  <c r="B146" i="12"/>
  <c r="D145" i="12"/>
  <c r="C145" i="12"/>
  <c r="B145" i="12"/>
  <c r="D144" i="12"/>
  <c r="C144" i="12"/>
  <c r="B144" i="12"/>
  <c r="D143" i="12"/>
  <c r="C143" i="12"/>
  <c r="B143" i="12"/>
  <c r="D142" i="12"/>
  <c r="C142" i="12"/>
  <c r="B142" i="12"/>
  <c r="D141" i="12"/>
  <c r="C141" i="12"/>
  <c r="B141" i="12"/>
  <c r="D140" i="12"/>
  <c r="C140" i="12"/>
  <c r="B140" i="12"/>
  <c r="D139" i="12"/>
  <c r="C139" i="12"/>
  <c r="B139" i="12"/>
  <c r="D138" i="12"/>
  <c r="C138" i="12"/>
  <c r="B138" i="12"/>
  <c r="D137" i="12"/>
  <c r="C137" i="12"/>
  <c r="B137" i="12"/>
  <c r="D136" i="12"/>
  <c r="C136" i="12"/>
  <c r="B136" i="12"/>
  <c r="D135" i="12"/>
  <c r="C135" i="12"/>
  <c r="B135" i="12"/>
  <c r="D134" i="12"/>
  <c r="C134" i="12"/>
  <c r="B134" i="12"/>
  <c r="D133" i="12"/>
  <c r="C133" i="12"/>
  <c r="B133" i="12"/>
  <c r="D132" i="12"/>
  <c r="C132" i="12"/>
  <c r="B132" i="12"/>
  <c r="D131" i="12"/>
  <c r="C131" i="12"/>
  <c r="B131" i="12"/>
  <c r="D130" i="12"/>
  <c r="C130" i="12"/>
  <c r="B130" i="12"/>
  <c r="D129" i="12"/>
  <c r="C129" i="12"/>
  <c r="B129" i="12"/>
  <c r="D128" i="12"/>
  <c r="C128" i="12"/>
  <c r="B128" i="12"/>
  <c r="D127" i="12"/>
  <c r="C127" i="12"/>
  <c r="B127" i="12"/>
  <c r="D126" i="12"/>
  <c r="C126" i="12"/>
  <c r="B126" i="12"/>
  <c r="D125" i="12"/>
  <c r="C125" i="12"/>
  <c r="B125" i="12"/>
  <c r="D124" i="12"/>
  <c r="C124" i="12"/>
  <c r="B124" i="12"/>
  <c r="D123" i="12"/>
  <c r="C123" i="12"/>
  <c r="B123" i="12"/>
  <c r="D122" i="12"/>
  <c r="C122" i="12"/>
  <c r="B122" i="12"/>
  <c r="D121" i="12"/>
  <c r="C121" i="12"/>
  <c r="B121" i="12"/>
  <c r="D120" i="12"/>
  <c r="C120" i="12"/>
  <c r="B120" i="12"/>
  <c r="D119" i="12"/>
  <c r="C119" i="12"/>
  <c r="B119" i="12"/>
  <c r="D118" i="12"/>
  <c r="C118" i="12"/>
  <c r="B118" i="12"/>
  <c r="D117" i="12"/>
  <c r="C117" i="12"/>
  <c r="B117" i="12"/>
  <c r="D116" i="12"/>
  <c r="C116" i="12"/>
  <c r="B116" i="12"/>
  <c r="D115" i="12"/>
  <c r="C115" i="12"/>
  <c r="B115" i="12"/>
  <c r="D114" i="12"/>
  <c r="C114" i="12"/>
  <c r="B114" i="12"/>
  <c r="D113" i="12"/>
  <c r="C113" i="12"/>
  <c r="B113" i="12"/>
  <c r="D112" i="12"/>
  <c r="C112" i="12"/>
  <c r="B112" i="12"/>
  <c r="D111" i="12"/>
  <c r="C111" i="12"/>
  <c r="B111" i="12"/>
  <c r="D110" i="12"/>
  <c r="C110" i="12"/>
  <c r="B110" i="12"/>
  <c r="D109" i="12"/>
  <c r="C109" i="12"/>
  <c r="B109" i="12"/>
  <c r="D108" i="12"/>
  <c r="C108" i="12"/>
  <c r="B108" i="12"/>
  <c r="D107" i="12"/>
  <c r="C107" i="12"/>
  <c r="B107" i="12"/>
  <c r="D106" i="12"/>
  <c r="C106" i="12"/>
  <c r="B106" i="12"/>
  <c r="D105" i="12"/>
  <c r="C105" i="12"/>
  <c r="B105" i="12"/>
  <c r="D104" i="12"/>
  <c r="C104" i="12"/>
  <c r="B104" i="12"/>
  <c r="D103" i="12"/>
  <c r="C103" i="12"/>
  <c r="B103" i="12"/>
  <c r="D102" i="12"/>
  <c r="C102" i="12"/>
  <c r="B102" i="12"/>
  <c r="D101" i="12"/>
  <c r="C101" i="12"/>
  <c r="B101" i="12"/>
  <c r="D100" i="12"/>
  <c r="C100" i="12"/>
  <c r="B100" i="12"/>
  <c r="D99" i="12"/>
  <c r="C99" i="12"/>
  <c r="B99" i="12"/>
  <c r="D98" i="12"/>
  <c r="C98" i="12"/>
  <c r="B98" i="12"/>
  <c r="D97" i="12"/>
  <c r="C97" i="12"/>
  <c r="B97" i="12"/>
  <c r="D96" i="12"/>
  <c r="C96" i="12"/>
  <c r="B96" i="12"/>
  <c r="D95" i="12"/>
  <c r="C95" i="12"/>
  <c r="B95" i="12"/>
  <c r="D94" i="12"/>
  <c r="C94" i="12"/>
  <c r="B94" i="12"/>
  <c r="D93" i="12"/>
  <c r="C93" i="12"/>
  <c r="B93" i="12"/>
  <c r="D92" i="12"/>
  <c r="C92" i="12"/>
  <c r="B92" i="12"/>
  <c r="D91" i="12"/>
  <c r="C91" i="12"/>
  <c r="B91" i="12"/>
  <c r="D90" i="12"/>
  <c r="C90" i="12"/>
  <c r="B90" i="12"/>
  <c r="D89" i="12"/>
  <c r="C89" i="12"/>
  <c r="B89" i="12"/>
  <c r="D88" i="12"/>
  <c r="C88" i="12"/>
  <c r="B88" i="12"/>
  <c r="D87" i="12"/>
  <c r="C87" i="12"/>
  <c r="B87" i="12"/>
  <c r="D86" i="12"/>
  <c r="C86" i="12"/>
  <c r="B86" i="12"/>
  <c r="D85" i="12"/>
  <c r="C85" i="12"/>
  <c r="B85" i="12"/>
  <c r="D84" i="12"/>
  <c r="C84" i="12"/>
  <c r="B84" i="12"/>
  <c r="D83" i="12"/>
  <c r="C83" i="12"/>
  <c r="B83" i="12"/>
  <c r="D82" i="12"/>
  <c r="C82" i="12"/>
  <c r="B82" i="12"/>
  <c r="D81" i="12"/>
  <c r="C81" i="12"/>
  <c r="B81" i="12"/>
  <c r="D80" i="12"/>
  <c r="C80" i="12"/>
  <c r="B80" i="12"/>
  <c r="D79" i="12"/>
  <c r="C79" i="12"/>
  <c r="B79" i="12"/>
  <c r="D78" i="12"/>
  <c r="C78" i="12"/>
  <c r="B78" i="12"/>
  <c r="D77" i="12"/>
  <c r="C77" i="12"/>
  <c r="B77" i="12"/>
  <c r="D76" i="12"/>
  <c r="C76" i="12"/>
  <c r="B76" i="12"/>
  <c r="D75" i="12"/>
  <c r="C75" i="12"/>
  <c r="B75" i="12"/>
  <c r="D74" i="12"/>
  <c r="C74" i="12"/>
  <c r="B74" i="12"/>
  <c r="D73" i="12"/>
  <c r="C73" i="12"/>
  <c r="B73" i="12"/>
  <c r="D72" i="12"/>
  <c r="C72" i="12"/>
  <c r="B72" i="12"/>
  <c r="D71" i="12"/>
  <c r="C71" i="12"/>
  <c r="B71" i="12"/>
  <c r="D70" i="12"/>
  <c r="C70" i="12"/>
  <c r="B70" i="12"/>
  <c r="D69" i="12"/>
  <c r="C69" i="12"/>
  <c r="B69" i="12"/>
  <c r="D68" i="12"/>
  <c r="C68" i="12"/>
  <c r="B68" i="12"/>
  <c r="D67" i="12"/>
  <c r="C67" i="12"/>
  <c r="B67" i="12"/>
  <c r="D66" i="12"/>
  <c r="C66" i="12"/>
  <c r="B66" i="12"/>
  <c r="D65" i="12"/>
  <c r="C65" i="12"/>
  <c r="B65" i="12"/>
  <c r="D64" i="12"/>
  <c r="C64" i="12"/>
  <c r="B64" i="12"/>
  <c r="D63" i="12"/>
  <c r="C63" i="12"/>
  <c r="B63" i="12"/>
  <c r="D62" i="12"/>
  <c r="C62" i="12"/>
  <c r="B62" i="12"/>
  <c r="D61" i="12"/>
  <c r="C61" i="12"/>
  <c r="B61" i="12"/>
  <c r="D60" i="12"/>
  <c r="C60" i="12"/>
  <c r="B60" i="12"/>
  <c r="D59" i="12"/>
  <c r="C59" i="12"/>
  <c r="B59" i="12"/>
  <c r="D58" i="12"/>
  <c r="C58" i="12"/>
  <c r="B58" i="12"/>
  <c r="D57" i="12"/>
  <c r="C57" i="12"/>
  <c r="B57" i="12"/>
  <c r="D56" i="12"/>
  <c r="C56" i="12"/>
  <c r="B56" i="12"/>
  <c r="D55" i="12"/>
  <c r="C55" i="12"/>
  <c r="B55" i="12"/>
  <c r="D54" i="12"/>
  <c r="C54" i="12"/>
  <c r="B54" i="12"/>
  <c r="D53" i="12"/>
  <c r="C53" i="12"/>
  <c r="B53" i="12"/>
  <c r="D52" i="12"/>
  <c r="C52" i="12"/>
  <c r="B52" i="12"/>
  <c r="D51" i="12"/>
  <c r="C51" i="12"/>
  <c r="B51" i="12"/>
  <c r="D50" i="12"/>
  <c r="C50" i="12"/>
  <c r="B50" i="12"/>
  <c r="D49" i="12"/>
  <c r="C49" i="12"/>
  <c r="B49" i="12"/>
  <c r="D48" i="12"/>
  <c r="C48" i="12"/>
  <c r="B48" i="12"/>
  <c r="D47" i="12"/>
  <c r="C47" i="12"/>
  <c r="B47" i="12"/>
  <c r="D46" i="12"/>
  <c r="C46" i="12"/>
  <c r="B46" i="12"/>
  <c r="D45" i="12"/>
  <c r="C45" i="12"/>
  <c r="B45" i="12"/>
  <c r="D44" i="12"/>
  <c r="C44" i="12"/>
  <c r="B44" i="12"/>
  <c r="D43" i="12"/>
  <c r="C43" i="12"/>
  <c r="B43" i="12"/>
  <c r="D42" i="12"/>
  <c r="C42" i="12"/>
  <c r="B42" i="12"/>
  <c r="D41" i="12"/>
  <c r="C41" i="12"/>
  <c r="B41" i="12"/>
  <c r="D40" i="12"/>
  <c r="C40" i="12"/>
  <c r="B40" i="12"/>
  <c r="D39" i="12"/>
  <c r="C39" i="12"/>
  <c r="B39" i="12"/>
  <c r="D38" i="12"/>
  <c r="C38" i="12"/>
  <c r="B38" i="12"/>
  <c r="D37" i="12"/>
  <c r="C37" i="12"/>
  <c r="B37" i="12"/>
  <c r="D36" i="12"/>
  <c r="C36" i="12"/>
  <c r="B36" i="12"/>
  <c r="D35" i="12"/>
  <c r="C35" i="12"/>
  <c r="B35" i="12"/>
  <c r="D34" i="12"/>
  <c r="C34" i="12"/>
  <c r="B34" i="12"/>
  <c r="D33" i="12"/>
  <c r="C33" i="12"/>
  <c r="B33" i="12"/>
  <c r="D32" i="12"/>
  <c r="C32" i="12"/>
  <c r="B32" i="12"/>
  <c r="D30" i="12"/>
  <c r="C30" i="12"/>
  <c r="B30" i="12"/>
  <c r="D29" i="12"/>
  <c r="C29" i="12"/>
  <c r="B29" i="12"/>
  <c r="D27" i="12"/>
  <c r="C27" i="12"/>
  <c r="B27" i="12"/>
  <c r="D25" i="12"/>
  <c r="C25" i="12"/>
  <c r="B25" i="12"/>
  <c r="S101" i="25"/>
  <c r="R101" i="25"/>
  <c r="S100" i="25"/>
  <c r="R100" i="25"/>
  <c r="S99" i="25"/>
  <c r="R99" i="25"/>
  <c r="S98" i="25"/>
  <c r="R98" i="25"/>
  <c r="S97" i="25"/>
  <c r="R97" i="25"/>
  <c r="S96" i="25"/>
  <c r="R96" i="25"/>
  <c r="S95" i="25"/>
  <c r="R95" i="25"/>
  <c r="S94" i="25"/>
  <c r="R94" i="25"/>
  <c r="S93" i="25"/>
  <c r="R93" i="25"/>
  <c r="S92" i="25"/>
  <c r="R92" i="25"/>
  <c r="S91" i="25"/>
  <c r="R91" i="25"/>
  <c r="S90" i="25"/>
  <c r="R90" i="25"/>
  <c r="S89" i="25"/>
  <c r="R89" i="25"/>
  <c r="S88" i="25"/>
  <c r="R88" i="25"/>
  <c r="S87" i="25"/>
  <c r="R87" i="25"/>
  <c r="S86" i="25"/>
  <c r="R86" i="25"/>
  <c r="S85" i="25"/>
  <c r="R85" i="25"/>
  <c r="S84" i="25"/>
  <c r="R84" i="25"/>
  <c r="S83" i="25"/>
  <c r="R83" i="25"/>
  <c r="S82" i="25"/>
  <c r="R82" i="25"/>
  <c r="S81" i="25"/>
  <c r="R81" i="25"/>
  <c r="S80" i="25"/>
  <c r="R80" i="25"/>
  <c r="S79" i="25"/>
  <c r="R79" i="25"/>
  <c r="B2" i="25"/>
  <c r="C500" i="16"/>
  <c r="B500" i="16"/>
  <c r="C499" i="16"/>
  <c r="B499" i="16"/>
  <c r="C498" i="16"/>
  <c r="B498" i="16"/>
  <c r="C497" i="16"/>
  <c r="B497" i="16"/>
  <c r="C496" i="16"/>
  <c r="B496" i="16"/>
  <c r="C495" i="16"/>
  <c r="B495" i="16"/>
  <c r="C494" i="16"/>
  <c r="B494" i="16"/>
  <c r="C493" i="16"/>
  <c r="B493" i="16"/>
  <c r="C492" i="16"/>
  <c r="B492" i="16"/>
  <c r="C491" i="16"/>
  <c r="B491" i="16"/>
  <c r="C490" i="16"/>
  <c r="B490" i="16"/>
  <c r="C489" i="16"/>
  <c r="B489" i="16"/>
  <c r="C488" i="16"/>
  <c r="B488" i="16"/>
  <c r="C487" i="16"/>
  <c r="B487" i="16"/>
  <c r="C486" i="16"/>
  <c r="B486" i="16"/>
  <c r="C485" i="16"/>
  <c r="B485" i="16"/>
  <c r="C484" i="16"/>
  <c r="B484" i="16"/>
  <c r="C483" i="16"/>
  <c r="B483" i="16"/>
  <c r="C482" i="16"/>
  <c r="B482" i="16"/>
  <c r="C481" i="16"/>
  <c r="B481" i="16"/>
  <c r="C480" i="16"/>
  <c r="B480" i="16"/>
  <c r="C479" i="16"/>
  <c r="B479" i="16"/>
  <c r="C478" i="16"/>
  <c r="B478" i="16"/>
  <c r="C477" i="16"/>
  <c r="B477" i="16"/>
  <c r="C476" i="16"/>
  <c r="B476" i="16"/>
  <c r="C475" i="16"/>
  <c r="B475" i="16"/>
  <c r="C474" i="16"/>
  <c r="B474" i="16"/>
  <c r="C473" i="16"/>
  <c r="B473" i="16"/>
  <c r="C472" i="16"/>
  <c r="B472" i="16"/>
  <c r="C471" i="16"/>
  <c r="B471" i="16"/>
  <c r="C470" i="16"/>
  <c r="B470" i="16"/>
  <c r="C469" i="16"/>
  <c r="B469" i="16"/>
  <c r="C468" i="16"/>
  <c r="B468" i="16"/>
  <c r="C467" i="16"/>
  <c r="B467" i="16"/>
  <c r="C466" i="16"/>
  <c r="B466" i="16"/>
  <c r="C465" i="16"/>
  <c r="B465" i="16"/>
  <c r="C464" i="16"/>
  <c r="B464" i="16"/>
  <c r="C463" i="16"/>
  <c r="B463" i="16"/>
  <c r="C462" i="16"/>
  <c r="B462" i="16"/>
  <c r="C461" i="16"/>
  <c r="B461" i="16"/>
  <c r="C460" i="16"/>
  <c r="B460" i="16"/>
  <c r="C459" i="16"/>
  <c r="B459" i="16"/>
  <c r="C458" i="16"/>
  <c r="B458" i="16"/>
  <c r="C457" i="16"/>
  <c r="B457" i="16"/>
  <c r="C456" i="16"/>
  <c r="B456" i="16"/>
  <c r="C455" i="16"/>
  <c r="B455" i="16"/>
  <c r="C454" i="16"/>
  <c r="B454" i="16"/>
  <c r="C453" i="16"/>
  <c r="B453" i="16"/>
  <c r="C452" i="16"/>
  <c r="B452" i="16"/>
  <c r="C451" i="16"/>
  <c r="B451" i="16"/>
  <c r="C450" i="16"/>
  <c r="B450" i="16"/>
  <c r="C449" i="16"/>
  <c r="B449" i="16"/>
  <c r="C448" i="16"/>
  <c r="B448" i="16"/>
  <c r="C447" i="16"/>
  <c r="B447" i="16"/>
  <c r="C446" i="16"/>
  <c r="B446" i="16"/>
  <c r="C445" i="16"/>
  <c r="B445" i="16"/>
  <c r="C444" i="16"/>
  <c r="B444" i="16"/>
  <c r="C443" i="16"/>
  <c r="B443" i="16"/>
  <c r="C442" i="16"/>
  <c r="B442" i="16"/>
  <c r="C441" i="16"/>
  <c r="B441" i="16"/>
  <c r="C440" i="16"/>
  <c r="B440" i="16"/>
  <c r="C439" i="16"/>
  <c r="B439" i="16"/>
  <c r="C438" i="16"/>
  <c r="B438" i="16"/>
  <c r="C437" i="16"/>
  <c r="B437" i="16"/>
  <c r="C436" i="16"/>
  <c r="B436" i="16"/>
  <c r="C435" i="16"/>
  <c r="B435" i="16"/>
  <c r="C434" i="16"/>
  <c r="B434" i="16"/>
  <c r="C433" i="16"/>
  <c r="B433" i="16"/>
  <c r="C432" i="16"/>
  <c r="B432" i="16"/>
  <c r="C431" i="16"/>
  <c r="B431" i="16"/>
  <c r="C430" i="16"/>
  <c r="B430" i="16"/>
  <c r="C429" i="16"/>
  <c r="B429" i="16"/>
  <c r="C428" i="16"/>
  <c r="B428" i="16"/>
  <c r="C427" i="16"/>
  <c r="B427" i="16"/>
  <c r="C426" i="16"/>
  <c r="B426" i="16"/>
  <c r="C425" i="16"/>
  <c r="B425" i="16"/>
  <c r="C424" i="16"/>
  <c r="B424" i="16"/>
  <c r="C423" i="16"/>
  <c r="B423" i="16"/>
  <c r="C422" i="16"/>
  <c r="B422" i="16"/>
  <c r="C421" i="16"/>
  <c r="B421" i="16"/>
  <c r="C420" i="16"/>
  <c r="B420" i="16"/>
  <c r="C419" i="16"/>
  <c r="B419" i="16"/>
  <c r="C418" i="16"/>
  <c r="B418" i="16"/>
  <c r="C417" i="16"/>
  <c r="B417" i="16"/>
  <c r="C416" i="16"/>
  <c r="B416" i="16"/>
  <c r="C415" i="16"/>
  <c r="B415" i="16"/>
  <c r="C414" i="16"/>
  <c r="B414" i="16"/>
  <c r="C413" i="16"/>
  <c r="B413" i="16"/>
  <c r="C412" i="16"/>
  <c r="B412" i="16"/>
  <c r="C411" i="16"/>
  <c r="B411" i="16"/>
  <c r="C410" i="16"/>
  <c r="B410" i="16"/>
  <c r="C409" i="16"/>
  <c r="B409" i="16"/>
  <c r="C408" i="16"/>
  <c r="B408" i="16"/>
  <c r="C407" i="16"/>
  <c r="B407" i="16"/>
  <c r="C406" i="16"/>
  <c r="B406" i="16"/>
  <c r="C405" i="16"/>
  <c r="B405" i="16"/>
  <c r="C404" i="16"/>
  <c r="B404" i="16"/>
  <c r="C403" i="16"/>
  <c r="B403" i="16"/>
  <c r="C402" i="16"/>
  <c r="B402" i="16"/>
  <c r="C401" i="16"/>
  <c r="B401" i="16"/>
  <c r="C400" i="16"/>
  <c r="B400" i="16"/>
  <c r="C399" i="16"/>
  <c r="B399" i="16"/>
  <c r="C398" i="16"/>
  <c r="B398" i="16"/>
  <c r="C397" i="16"/>
  <c r="B397" i="16"/>
  <c r="C396" i="16"/>
  <c r="B396" i="16"/>
  <c r="C395" i="16"/>
  <c r="B395" i="16"/>
  <c r="C394" i="16"/>
  <c r="B394" i="16"/>
  <c r="C393" i="16"/>
  <c r="B393" i="16"/>
  <c r="C392" i="16"/>
  <c r="B392" i="16"/>
  <c r="C391" i="16"/>
  <c r="B391" i="16"/>
  <c r="C390" i="16"/>
  <c r="B390" i="16"/>
  <c r="C389" i="16"/>
  <c r="B389" i="16"/>
  <c r="C388" i="16"/>
  <c r="B388" i="16"/>
  <c r="C387" i="16"/>
  <c r="B387" i="16"/>
  <c r="C386" i="16"/>
  <c r="B386" i="16"/>
  <c r="C385" i="16"/>
  <c r="B385" i="16"/>
  <c r="C384" i="16"/>
  <c r="B384" i="16"/>
  <c r="C383" i="16"/>
  <c r="B383" i="16"/>
  <c r="C382" i="16"/>
  <c r="B382" i="16"/>
  <c r="C381" i="16"/>
  <c r="B381" i="16"/>
  <c r="C380" i="16"/>
  <c r="B380" i="16"/>
  <c r="C379" i="16"/>
  <c r="B379" i="16"/>
  <c r="C378" i="16"/>
  <c r="B378" i="16"/>
  <c r="C377" i="16"/>
  <c r="B377" i="16"/>
  <c r="C376" i="16"/>
  <c r="B376" i="16"/>
  <c r="C375" i="16"/>
  <c r="B375" i="16"/>
  <c r="C374" i="16"/>
  <c r="B374" i="16"/>
  <c r="C373" i="16"/>
  <c r="B373" i="16"/>
  <c r="C372" i="16"/>
  <c r="B372" i="16"/>
  <c r="C371" i="16"/>
  <c r="B371" i="16"/>
  <c r="C370" i="16"/>
  <c r="B370" i="16"/>
  <c r="C369" i="16"/>
  <c r="B369" i="16"/>
  <c r="C368" i="16"/>
  <c r="B368" i="16"/>
  <c r="C367" i="16"/>
  <c r="B367" i="16"/>
  <c r="C366" i="16"/>
  <c r="B366" i="16"/>
  <c r="C365" i="16"/>
  <c r="B365" i="16"/>
  <c r="C364" i="16"/>
  <c r="B364" i="16"/>
  <c r="C363" i="16"/>
  <c r="B363" i="16"/>
  <c r="C362" i="16"/>
  <c r="B362" i="16"/>
  <c r="C361" i="16"/>
  <c r="B361" i="16"/>
  <c r="C360" i="16"/>
  <c r="B360" i="16"/>
  <c r="C359" i="16"/>
  <c r="B359" i="16"/>
  <c r="C358" i="16"/>
  <c r="B358" i="16"/>
  <c r="C357" i="16"/>
  <c r="B357" i="16"/>
  <c r="C356" i="16"/>
  <c r="B356" i="16"/>
  <c r="C355" i="16"/>
  <c r="B355" i="16"/>
  <c r="C354" i="16"/>
  <c r="B354" i="16"/>
  <c r="C353" i="16"/>
  <c r="B353" i="16"/>
  <c r="C352" i="16"/>
  <c r="B352" i="16"/>
  <c r="C351" i="16"/>
  <c r="B351" i="16"/>
  <c r="C350" i="16"/>
  <c r="B350" i="16"/>
  <c r="C349" i="16"/>
  <c r="B349" i="16"/>
  <c r="C348" i="16"/>
  <c r="B348" i="16"/>
  <c r="C347" i="16"/>
  <c r="B347" i="16"/>
  <c r="C346" i="16"/>
  <c r="B346" i="16"/>
  <c r="C345" i="16"/>
  <c r="B345" i="16"/>
  <c r="C344" i="16"/>
  <c r="B344" i="16"/>
  <c r="C343" i="16"/>
  <c r="B343" i="16"/>
  <c r="C342" i="16"/>
  <c r="B342" i="16"/>
  <c r="C341" i="16"/>
  <c r="B341" i="16"/>
  <c r="C340" i="16"/>
  <c r="B340" i="16"/>
  <c r="C339" i="16"/>
  <c r="B339" i="16"/>
  <c r="C338" i="16"/>
  <c r="B338" i="16"/>
  <c r="C337" i="16"/>
  <c r="B337" i="16"/>
  <c r="C336" i="16"/>
  <c r="B336" i="16"/>
  <c r="C335" i="16"/>
  <c r="B335" i="16"/>
  <c r="C334" i="16"/>
  <c r="B334" i="16"/>
  <c r="C333" i="16"/>
  <c r="B333" i="16"/>
  <c r="C332" i="16"/>
  <c r="B332" i="16"/>
  <c r="C331" i="16"/>
  <c r="B331" i="16"/>
  <c r="C330" i="16"/>
  <c r="B330" i="16"/>
  <c r="C329" i="16"/>
  <c r="B329" i="16"/>
  <c r="C328" i="16"/>
  <c r="B328" i="16"/>
  <c r="C327" i="16"/>
  <c r="B327" i="16"/>
  <c r="C326" i="16"/>
  <c r="B326" i="16"/>
  <c r="C325" i="16"/>
  <c r="B325" i="16"/>
  <c r="C324" i="16"/>
  <c r="B324" i="16"/>
  <c r="C323" i="16"/>
  <c r="B323" i="16"/>
  <c r="C322" i="16"/>
  <c r="B322" i="16"/>
  <c r="C321" i="16"/>
  <c r="B321" i="16"/>
  <c r="C320" i="16"/>
  <c r="B320" i="16"/>
  <c r="C319" i="16"/>
  <c r="B319" i="16"/>
  <c r="C318" i="16"/>
  <c r="B318" i="16"/>
  <c r="C317" i="16"/>
  <c r="B317" i="16"/>
  <c r="C316" i="16"/>
  <c r="B316" i="16"/>
  <c r="C315" i="16"/>
  <c r="B315" i="16"/>
  <c r="C314" i="16"/>
  <c r="B314" i="16"/>
  <c r="C313" i="16"/>
  <c r="B313" i="16"/>
  <c r="C312" i="16"/>
  <c r="B312" i="16"/>
  <c r="C311" i="16"/>
  <c r="B311" i="16"/>
  <c r="C310" i="16"/>
  <c r="B310" i="16"/>
  <c r="C309" i="16"/>
  <c r="B309" i="16"/>
  <c r="C308" i="16"/>
  <c r="B308" i="16"/>
  <c r="C307" i="16"/>
  <c r="B307" i="16"/>
  <c r="C306" i="16"/>
  <c r="B306" i="16"/>
  <c r="C305" i="16"/>
  <c r="B305" i="16"/>
  <c r="C304" i="16"/>
  <c r="B304" i="16"/>
  <c r="C303" i="16"/>
  <c r="B303" i="16"/>
  <c r="C302" i="16"/>
  <c r="B302" i="16"/>
  <c r="C301" i="16"/>
  <c r="B301" i="16"/>
  <c r="C300" i="16"/>
  <c r="B300" i="16"/>
  <c r="C299" i="16"/>
  <c r="B299" i="16"/>
  <c r="C298" i="16"/>
  <c r="B298" i="16"/>
  <c r="C297" i="16"/>
  <c r="B297" i="16"/>
  <c r="C296" i="16"/>
  <c r="B296" i="16"/>
  <c r="C295" i="16"/>
  <c r="B295" i="16"/>
  <c r="C294" i="16"/>
  <c r="B294" i="16"/>
  <c r="C293" i="16"/>
  <c r="B293" i="16"/>
  <c r="C292" i="16"/>
  <c r="B292" i="16"/>
  <c r="C291" i="16"/>
  <c r="B291" i="16"/>
  <c r="C290" i="16"/>
  <c r="B290" i="16"/>
  <c r="C289" i="16"/>
  <c r="B289" i="16"/>
  <c r="C288" i="16"/>
  <c r="B288" i="16"/>
  <c r="C287" i="16"/>
  <c r="B287" i="16"/>
  <c r="C286" i="16"/>
  <c r="B286" i="16"/>
  <c r="C285" i="16"/>
  <c r="B285" i="16"/>
  <c r="C284" i="16"/>
  <c r="B284" i="16"/>
  <c r="C283" i="16"/>
  <c r="B283" i="16"/>
  <c r="C282" i="16"/>
  <c r="B282" i="16"/>
  <c r="C281" i="16"/>
  <c r="B281" i="16"/>
  <c r="C280" i="16"/>
  <c r="B280" i="16"/>
  <c r="C279" i="16"/>
  <c r="B279" i="16"/>
  <c r="C278" i="16"/>
  <c r="B278" i="16"/>
  <c r="C277" i="16"/>
  <c r="B277" i="16"/>
  <c r="C276" i="16"/>
  <c r="B276" i="16"/>
  <c r="C275" i="16"/>
  <c r="B275" i="16"/>
  <c r="C274" i="16"/>
  <c r="B274" i="16"/>
  <c r="C273" i="16"/>
  <c r="B273" i="16"/>
  <c r="C272" i="16"/>
  <c r="B272" i="16"/>
  <c r="C271" i="16"/>
  <c r="B271" i="16"/>
  <c r="C270" i="16"/>
  <c r="B270" i="16"/>
  <c r="C269" i="16"/>
  <c r="B269" i="16"/>
  <c r="C268" i="16"/>
  <c r="B268" i="16"/>
  <c r="C267" i="16"/>
  <c r="B267" i="16"/>
  <c r="C266" i="16"/>
  <c r="B266" i="16"/>
  <c r="C265" i="16"/>
  <c r="B265" i="16"/>
  <c r="C264" i="16"/>
  <c r="B264" i="16"/>
  <c r="C263" i="16"/>
  <c r="B263" i="16"/>
  <c r="C262" i="16"/>
  <c r="B262" i="16"/>
  <c r="C261" i="16"/>
  <c r="B261" i="16"/>
  <c r="C260" i="16"/>
  <c r="B260" i="16"/>
  <c r="C259" i="16"/>
  <c r="B259" i="16"/>
  <c r="C258" i="16"/>
  <c r="B258" i="16"/>
  <c r="C257" i="16"/>
  <c r="B257" i="16"/>
  <c r="C256" i="16"/>
  <c r="B256" i="16"/>
  <c r="C255" i="16"/>
  <c r="B255" i="16"/>
  <c r="C254" i="16"/>
  <c r="B254" i="16"/>
  <c r="C253" i="16"/>
  <c r="B253" i="16"/>
  <c r="C252" i="16"/>
  <c r="B252" i="16"/>
  <c r="C251" i="16"/>
  <c r="B251" i="16"/>
  <c r="C250" i="16"/>
  <c r="B250" i="16"/>
  <c r="C249" i="16"/>
  <c r="B249" i="16"/>
  <c r="C248" i="16"/>
  <c r="B248" i="16"/>
  <c r="C247" i="16"/>
  <c r="B247" i="16"/>
  <c r="C246" i="16"/>
  <c r="B246" i="16"/>
  <c r="C245" i="16"/>
  <c r="B245" i="16"/>
  <c r="C244" i="16"/>
  <c r="B244" i="16"/>
  <c r="C243" i="16"/>
  <c r="B243" i="16"/>
  <c r="C242" i="16"/>
  <c r="B242" i="16"/>
  <c r="C241" i="16"/>
  <c r="B241" i="16"/>
  <c r="C240" i="16"/>
  <c r="B240" i="16"/>
  <c r="C239" i="16"/>
  <c r="B239" i="16"/>
  <c r="C238" i="16"/>
  <c r="B238" i="16"/>
  <c r="C237" i="16"/>
  <c r="B237" i="16"/>
  <c r="C236" i="16"/>
  <c r="B236" i="16"/>
  <c r="C235" i="16"/>
  <c r="B235" i="16"/>
  <c r="C234" i="16"/>
  <c r="B234" i="16"/>
  <c r="C233" i="16"/>
  <c r="B233" i="16"/>
  <c r="C232" i="16"/>
  <c r="B232" i="16"/>
  <c r="C231" i="16"/>
  <c r="B231" i="16"/>
  <c r="C230" i="16"/>
  <c r="B230" i="16"/>
  <c r="C229" i="16"/>
  <c r="B229" i="16"/>
  <c r="C228" i="16"/>
  <c r="B228" i="16"/>
  <c r="C227" i="16"/>
  <c r="B227" i="16"/>
  <c r="C226" i="16"/>
  <c r="B226" i="16"/>
  <c r="C225" i="16"/>
  <c r="B225" i="16"/>
  <c r="C224" i="16"/>
  <c r="B224" i="16"/>
  <c r="C223" i="16"/>
  <c r="B223" i="16"/>
  <c r="C222" i="16"/>
  <c r="B222" i="16"/>
  <c r="C221" i="16"/>
  <c r="B221" i="16"/>
  <c r="C220" i="16"/>
  <c r="B220" i="16"/>
  <c r="C219" i="16"/>
  <c r="B219" i="16"/>
  <c r="C218" i="16"/>
  <c r="B218" i="16"/>
  <c r="C217" i="16"/>
  <c r="B217" i="16"/>
  <c r="C216" i="16"/>
  <c r="B216" i="16"/>
  <c r="C215" i="16"/>
  <c r="B215" i="16"/>
  <c r="C214" i="16"/>
  <c r="B214" i="16"/>
  <c r="C213" i="16"/>
  <c r="B213" i="16"/>
  <c r="C212" i="16"/>
  <c r="B212" i="16"/>
  <c r="C211" i="16"/>
  <c r="B211" i="16"/>
  <c r="C210" i="16"/>
  <c r="B210" i="16"/>
  <c r="C209" i="16"/>
  <c r="B209" i="16"/>
  <c r="C208" i="16"/>
  <c r="B208" i="16"/>
  <c r="C207" i="16"/>
  <c r="B207" i="16"/>
  <c r="C206" i="16"/>
  <c r="B206" i="16"/>
  <c r="C205" i="16"/>
  <c r="B205" i="16"/>
  <c r="C204" i="16"/>
  <c r="B204" i="16"/>
  <c r="C203" i="16"/>
  <c r="B203" i="16"/>
  <c r="C202" i="16"/>
  <c r="B202" i="16"/>
  <c r="C201" i="16"/>
  <c r="B201" i="16"/>
  <c r="C200" i="16"/>
  <c r="B200" i="16"/>
  <c r="C199" i="16"/>
  <c r="B199" i="16"/>
  <c r="C198" i="16"/>
  <c r="B198" i="16"/>
  <c r="C197" i="16"/>
  <c r="B197" i="16"/>
  <c r="C196" i="16"/>
  <c r="B196" i="16"/>
  <c r="C195" i="16"/>
  <c r="B195" i="16"/>
  <c r="C194" i="16"/>
  <c r="B194" i="16"/>
  <c r="C193" i="16"/>
  <c r="B193" i="16"/>
  <c r="C192" i="16"/>
  <c r="B192" i="16"/>
  <c r="C191" i="16"/>
  <c r="B191" i="16"/>
  <c r="C190" i="16"/>
  <c r="B190" i="16"/>
  <c r="C189" i="16"/>
  <c r="B189" i="16"/>
  <c r="C188" i="16"/>
  <c r="B188" i="16"/>
  <c r="C187" i="16"/>
  <c r="B187" i="16"/>
  <c r="C186" i="16"/>
  <c r="B186" i="16"/>
  <c r="C185" i="16"/>
  <c r="B185" i="16"/>
  <c r="C184" i="16"/>
  <c r="B184" i="16"/>
  <c r="C183" i="16"/>
  <c r="B183" i="16"/>
  <c r="C182" i="16"/>
  <c r="B182" i="16"/>
  <c r="C181" i="16"/>
  <c r="B181" i="16"/>
  <c r="C180" i="16"/>
  <c r="B180" i="16"/>
  <c r="C179" i="16"/>
  <c r="B179" i="16"/>
  <c r="C178" i="16"/>
  <c r="B178" i="16"/>
  <c r="C177" i="16"/>
  <c r="B177" i="16"/>
  <c r="C176" i="16"/>
  <c r="B176" i="16"/>
  <c r="C175" i="16"/>
  <c r="B175" i="16"/>
  <c r="C174" i="16"/>
  <c r="B174" i="16"/>
  <c r="C173" i="16"/>
  <c r="B173" i="16"/>
  <c r="C172" i="16"/>
  <c r="B172" i="16"/>
  <c r="C171" i="16"/>
  <c r="B171" i="16"/>
  <c r="C170" i="16"/>
  <c r="B170" i="16"/>
  <c r="C169" i="16"/>
  <c r="B169" i="16"/>
  <c r="C168" i="16"/>
  <c r="B168" i="16"/>
  <c r="C167" i="16"/>
  <c r="B167" i="16"/>
  <c r="C166" i="16"/>
  <c r="B166" i="16"/>
  <c r="C165" i="16"/>
  <c r="B165" i="16"/>
  <c r="C164" i="16"/>
  <c r="B164" i="16"/>
  <c r="C163" i="16"/>
  <c r="B163" i="16"/>
  <c r="C162" i="16"/>
  <c r="B162" i="16"/>
  <c r="C161" i="16"/>
  <c r="B161" i="16"/>
  <c r="C160" i="16"/>
  <c r="B160" i="16"/>
  <c r="C159" i="16"/>
  <c r="B159" i="16"/>
  <c r="C158" i="16"/>
  <c r="B158" i="16"/>
  <c r="C157" i="16"/>
  <c r="B157" i="16"/>
  <c r="C156" i="16"/>
  <c r="B156" i="16"/>
  <c r="C155" i="16"/>
  <c r="B155" i="16"/>
  <c r="C154" i="16"/>
  <c r="B154" i="16"/>
  <c r="C153" i="16"/>
  <c r="B153" i="16"/>
  <c r="C152" i="16"/>
  <c r="B152" i="16"/>
  <c r="C151" i="16"/>
  <c r="B151" i="16"/>
  <c r="C150" i="16"/>
  <c r="B150" i="16"/>
  <c r="C149" i="16"/>
  <c r="B149" i="16"/>
  <c r="C148" i="16"/>
  <c r="B148" i="16"/>
  <c r="C147" i="16"/>
  <c r="B147" i="16"/>
  <c r="C146" i="16"/>
  <c r="B146" i="16"/>
  <c r="C145" i="16"/>
  <c r="B145" i="16"/>
  <c r="C144" i="16"/>
  <c r="B144" i="16"/>
  <c r="C143" i="16"/>
  <c r="B143" i="16"/>
  <c r="C142" i="16"/>
  <c r="B142" i="16"/>
  <c r="C141" i="16"/>
  <c r="B141" i="16"/>
  <c r="C140" i="16"/>
  <c r="B140" i="16"/>
  <c r="C139" i="16"/>
  <c r="B139" i="16"/>
  <c r="C138" i="16"/>
  <c r="B138" i="16"/>
  <c r="C137" i="16"/>
  <c r="B137" i="16"/>
  <c r="C136" i="16"/>
  <c r="B136" i="16"/>
  <c r="C135" i="16"/>
  <c r="B135" i="16"/>
  <c r="C134" i="16"/>
  <c r="B134" i="16"/>
  <c r="C133" i="16"/>
  <c r="B133" i="16"/>
  <c r="C132" i="16"/>
  <c r="B132" i="16"/>
  <c r="C131" i="16"/>
  <c r="B131" i="16"/>
  <c r="C130" i="16"/>
  <c r="B130" i="16"/>
  <c r="C129" i="16"/>
  <c r="B129" i="16"/>
  <c r="C128" i="16"/>
  <c r="B128" i="16"/>
  <c r="C127" i="16"/>
  <c r="B127" i="16"/>
  <c r="C126" i="16"/>
  <c r="B126" i="16"/>
  <c r="C125" i="16"/>
  <c r="B125" i="16"/>
  <c r="C124" i="16"/>
  <c r="B124" i="16"/>
  <c r="C123" i="16"/>
  <c r="B123" i="16"/>
  <c r="C122" i="16"/>
  <c r="B122" i="16"/>
  <c r="C121" i="16"/>
  <c r="B121" i="16"/>
  <c r="C120" i="16"/>
  <c r="B120" i="16"/>
  <c r="C119" i="16"/>
  <c r="B119" i="16"/>
  <c r="C118" i="16"/>
  <c r="B118" i="16"/>
  <c r="C117" i="16"/>
  <c r="B117" i="16"/>
  <c r="C116" i="16"/>
  <c r="B116" i="16"/>
  <c r="C115" i="16"/>
  <c r="B115" i="16"/>
  <c r="C114" i="16"/>
  <c r="B114" i="16"/>
  <c r="C113" i="16"/>
  <c r="B113" i="16"/>
  <c r="C112" i="16"/>
  <c r="B112" i="16"/>
  <c r="C111" i="16"/>
  <c r="B111" i="16"/>
  <c r="C110" i="16"/>
  <c r="B110" i="16"/>
  <c r="C109" i="16"/>
  <c r="B109" i="16"/>
  <c r="C108" i="16"/>
  <c r="B108" i="16"/>
  <c r="C107" i="16"/>
  <c r="B107" i="16"/>
  <c r="C106" i="16"/>
  <c r="B106" i="16"/>
  <c r="C105" i="16"/>
  <c r="B105" i="16"/>
  <c r="C104" i="16"/>
  <c r="B104" i="16"/>
  <c r="C103" i="16"/>
  <c r="B103" i="16"/>
  <c r="C102" i="16"/>
  <c r="B102" i="16"/>
  <c r="C101" i="16"/>
  <c r="B101" i="16"/>
  <c r="C100" i="16"/>
  <c r="B100" i="16"/>
  <c r="C99" i="16"/>
  <c r="B99" i="16"/>
  <c r="C98" i="16"/>
  <c r="B98" i="16"/>
  <c r="C97" i="16"/>
  <c r="B97" i="16"/>
  <c r="C96" i="16"/>
  <c r="B96" i="16"/>
  <c r="C95" i="16"/>
  <c r="B95" i="16"/>
  <c r="C94" i="16"/>
  <c r="B94" i="16"/>
  <c r="C93" i="16"/>
  <c r="B93" i="16"/>
  <c r="C92" i="16"/>
  <c r="B92" i="16"/>
  <c r="C91" i="16"/>
  <c r="B91" i="16"/>
  <c r="C90" i="16"/>
  <c r="B90" i="16"/>
  <c r="C89" i="16"/>
  <c r="B89" i="16"/>
  <c r="C88" i="16"/>
  <c r="B88" i="16"/>
  <c r="C87" i="16"/>
  <c r="B87" i="16"/>
  <c r="C86" i="16"/>
  <c r="B86" i="16"/>
  <c r="C85" i="16"/>
  <c r="B85" i="16"/>
  <c r="C84" i="16"/>
  <c r="B84" i="16"/>
  <c r="C83" i="16"/>
  <c r="B83" i="16"/>
  <c r="C82" i="16"/>
  <c r="B82" i="16"/>
  <c r="C81" i="16"/>
  <c r="B81" i="16"/>
  <c r="C80" i="16"/>
  <c r="B80" i="16"/>
  <c r="C79" i="16"/>
  <c r="B79" i="16"/>
  <c r="C78" i="16"/>
  <c r="B78" i="16"/>
  <c r="C77" i="16"/>
  <c r="B77" i="16"/>
  <c r="C76" i="16"/>
  <c r="B76" i="16"/>
  <c r="C75" i="16"/>
  <c r="B75" i="16"/>
  <c r="C74" i="16"/>
  <c r="B74" i="16"/>
  <c r="C73" i="16"/>
  <c r="B73" i="16"/>
  <c r="C72" i="16"/>
  <c r="B72" i="16"/>
  <c r="C71" i="16"/>
  <c r="B71" i="16"/>
  <c r="C70" i="16"/>
  <c r="B70" i="16"/>
  <c r="C69" i="16"/>
  <c r="B69" i="16"/>
  <c r="C68" i="16"/>
  <c r="B68" i="16"/>
  <c r="C67" i="16"/>
  <c r="B67" i="16"/>
  <c r="C66" i="16"/>
  <c r="B66" i="16"/>
  <c r="C65" i="16"/>
  <c r="B65" i="16"/>
  <c r="C64" i="16"/>
  <c r="B64" i="16"/>
  <c r="C63" i="16"/>
  <c r="B63" i="16"/>
  <c r="C62" i="16"/>
  <c r="B62" i="16"/>
  <c r="C61" i="16"/>
  <c r="B61" i="16"/>
  <c r="C60" i="16"/>
  <c r="B60" i="16"/>
  <c r="C59" i="16"/>
  <c r="B59" i="16"/>
  <c r="C58" i="16"/>
  <c r="B58" i="16"/>
  <c r="C57" i="16"/>
  <c r="B57" i="16"/>
  <c r="C56" i="16"/>
  <c r="B56" i="16"/>
  <c r="C55" i="16"/>
  <c r="B55" i="16"/>
  <c r="C54" i="16"/>
  <c r="B54" i="16"/>
  <c r="C53" i="16"/>
  <c r="B53" i="16"/>
  <c r="C52" i="16"/>
  <c r="B52" i="16"/>
  <c r="C51" i="16"/>
  <c r="B51" i="16"/>
  <c r="C50" i="16"/>
  <c r="B50" i="16"/>
  <c r="C49" i="16"/>
  <c r="B49" i="16"/>
  <c r="C48" i="16"/>
  <c r="B48" i="16"/>
  <c r="C47" i="16"/>
  <c r="B47" i="16"/>
  <c r="C46" i="16"/>
  <c r="B46" i="16"/>
  <c r="C45" i="16"/>
  <c r="B45" i="16"/>
  <c r="C44" i="16"/>
  <c r="B44" i="16"/>
  <c r="C43" i="16"/>
  <c r="B43" i="16"/>
  <c r="C42" i="16"/>
  <c r="B42" i="16"/>
  <c r="C41" i="16"/>
  <c r="B41" i="16"/>
  <c r="C40" i="16"/>
  <c r="B40" i="16"/>
  <c r="C39" i="16"/>
  <c r="B39" i="16"/>
  <c r="C38" i="16"/>
  <c r="B38" i="16"/>
  <c r="C37" i="16"/>
  <c r="B37" i="16"/>
  <c r="C36" i="16"/>
  <c r="B36" i="16"/>
  <c r="C35" i="16"/>
  <c r="B35" i="16"/>
  <c r="C34" i="16"/>
  <c r="B34" i="16"/>
  <c r="C33" i="16"/>
  <c r="B33" i="16"/>
  <c r="C32" i="16"/>
  <c r="B32" i="16"/>
  <c r="C31" i="16"/>
  <c r="B31" i="16"/>
  <c r="C30" i="16"/>
  <c r="B30" i="16"/>
  <c r="C29" i="16"/>
  <c r="B29" i="16"/>
  <c r="C27" i="16"/>
  <c r="B27" i="16"/>
  <c r="C25" i="16"/>
  <c r="B25" i="16"/>
  <c r="C100" i="10" l="1"/>
  <c r="B100" i="10"/>
  <c r="C99" i="10"/>
  <c r="B99" i="10"/>
  <c r="C98" i="10"/>
  <c r="B98" i="10"/>
  <c r="C97" i="10"/>
  <c r="B97" i="10"/>
  <c r="C96" i="10"/>
  <c r="B96" i="10"/>
  <c r="C95" i="10"/>
  <c r="B95" i="10"/>
  <c r="C94" i="10"/>
  <c r="B94" i="10"/>
  <c r="C93" i="10"/>
  <c r="B93" i="10"/>
  <c r="C92" i="10"/>
  <c r="B92" i="10"/>
  <c r="C91" i="10"/>
  <c r="B91" i="10"/>
  <c r="C90" i="10"/>
  <c r="B90" i="10"/>
  <c r="C89" i="10"/>
  <c r="B89" i="10"/>
  <c r="C88" i="10"/>
  <c r="B88" i="10"/>
  <c r="C87" i="10"/>
  <c r="B87" i="10"/>
  <c r="C86" i="10"/>
  <c r="B86" i="10"/>
  <c r="C85" i="10"/>
  <c r="B85" i="10"/>
  <c r="C84" i="10"/>
  <c r="B84" i="10"/>
  <c r="C83" i="10"/>
  <c r="B83" i="10"/>
  <c r="C82" i="10"/>
  <c r="B82" i="10"/>
  <c r="C81" i="10"/>
  <c r="B81" i="10"/>
  <c r="C80" i="10"/>
  <c r="B80" i="10"/>
  <c r="C79" i="10"/>
  <c r="B79" i="10"/>
  <c r="C78" i="10"/>
  <c r="B78" i="10"/>
  <c r="C77" i="10"/>
  <c r="B77" i="10"/>
  <c r="C76" i="10"/>
  <c r="B76" i="10"/>
  <c r="C75" i="10"/>
  <c r="B75" i="10"/>
  <c r="C74" i="10"/>
  <c r="B74" i="10"/>
  <c r="C73" i="10"/>
  <c r="B73" i="10"/>
  <c r="C72" i="10"/>
  <c r="B72" i="10"/>
  <c r="C71" i="10"/>
  <c r="B71" i="10"/>
  <c r="C70" i="10"/>
  <c r="B70" i="10"/>
  <c r="C69" i="10"/>
  <c r="B69" i="10"/>
  <c r="C68" i="10"/>
  <c r="B68" i="10"/>
  <c r="C67" i="10"/>
  <c r="B67" i="10"/>
  <c r="C66" i="10"/>
  <c r="B66" i="10"/>
  <c r="C65" i="10"/>
  <c r="B65" i="10"/>
  <c r="C64" i="10"/>
  <c r="B64" i="10"/>
  <c r="C63" i="10"/>
  <c r="B63" i="10"/>
  <c r="C62" i="10"/>
  <c r="B62" i="10"/>
  <c r="C61" i="10"/>
  <c r="B61" i="10"/>
  <c r="C60" i="10"/>
  <c r="B60" i="10"/>
  <c r="C59" i="10"/>
  <c r="B59" i="10"/>
  <c r="C58" i="10"/>
  <c r="B58" i="10"/>
  <c r="C57" i="10"/>
  <c r="B57" i="10"/>
  <c r="C56" i="10"/>
  <c r="B56" i="10"/>
  <c r="C55" i="10"/>
  <c r="B55" i="10"/>
  <c r="C54" i="10"/>
  <c r="B54" i="10"/>
  <c r="C53" i="10"/>
  <c r="B53" i="10"/>
  <c r="C52" i="10"/>
  <c r="B52" i="10"/>
  <c r="C51" i="10"/>
  <c r="B51" i="10"/>
  <c r="C50" i="10"/>
  <c r="B50" i="10"/>
  <c r="C49" i="10"/>
  <c r="B49" i="10"/>
  <c r="C48" i="10"/>
  <c r="B48" i="10"/>
  <c r="C47" i="10"/>
  <c r="B47" i="10"/>
  <c r="C46" i="10"/>
  <c r="B46" i="10"/>
  <c r="C45" i="10"/>
  <c r="B45" i="10"/>
  <c r="C44" i="10"/>
  <c r="B44" i="10"/>
  <c r="C43" i="10"/>
  <c r="B43" i="10"/>
  <c r="C42" i="10"/>
  <c r="B42" i="10"/>
  <c r="C41" i="10"/>
  <c r="B41" i="10"/>
  <c r="C40" i="10"/>
  <c r="B40" i="10"/>
  <c r="C39" i="10"/>
  <c r="B39" i="10"/>
  <c r="C38" i="10"/>
  <c r="B38" i="10"/>
  <c r="C37" i="10"/>
  <c r="B37" i="10"/>
  <c r="C36" i="10"/>
  <c r="B36" i="10"/>
  <c r="C35" i="10"/>
  <c r="B35" i="10"/>
  <c r="C34" i="10"/>
  <c r="B34" i="10"/>
  <c r="C33" i="10"/>
  <c r="B33" i="10"/>
  <c r="C32" i="10"/>
  <c r="B32" i="10"/>
  <c r="C31" i="10"/>
  <c r="B31" i="10"/>
  <c r="C30" i="10"/>
  <c r="B30" i="10"/>
  <c r="C29" i="10"/>
  <c r="B29" i="10"/>
  <c r="C27" i="10"/>
  <c r="B27" i="10"/>
  <c r="C25" i="10"/>
  <c r="B25" i="10"/>
  <c r="E101" i="25"/>
  <c r="E100" i="25"/>
  <c r="E99" i="25"/>
  <c r="E98" i="25"/>
  <c r="E97" i="25"/>
  <c r="E96" i="25"/>
  <c r="E95" i="25"/>
  <c r="E94" i="25"/>
  <c r="E93" i="25"/>
  <c r="E92" i="25"/>
  <c r="E91" i="25"/>
  <c r="E90" i="25"/>
  <c r="E89" i="25"/>
  <c r="E88" i="25"/>
  <c r="E87" i="25"/>
  <c r="E86" i="25"/>
  <c r="E85" i="25"/>
  <c r="E84" i="25"/>
  <c r="E83" i="25"/>
  <c r="E82" i="25"/>
  <c r="E81" i="25"/>
  <c r="E80" i="25"/>
  <c r="E79" i="25"/>
  <c r="D2" i="25" l="1"/>
  <c r="C2" i="25" l="1" a="1"/>
  <c r="C2" i="25" s="1"/>
  <c r="B6" i="38"/>
  <c r="C5" i="38"/>
  <c r="C4" i="38"/>
  <c r="C3" i="38"/>
  <c r="C2" i="38"/>
  <c r="B6" i="37" l="1"/>
  <c r="E5" i="37"/>
  <c r="E4" i="37"/>
  <c r="E3" i="37"/>
  <c r="E2" i="37"/>
  <c r="T2" i="25" l="1" a="1"/>
  <c r="T2" i="25" s="1"/>
  <c r="K500" i="16" l="1"/>
  <c r="K499" i="16"/>
  <c r="K498" i="16"/>
  <c r="K497" i="16"/>
  <c r="K496" i="16"/>
  <c r="K495" i="16"/>
  <c r="K494" i="16"/>
  <c r="K493" i="16"/>
  <c r="K492" i="16"/>
  <c r="K491" i="16"/>
  <c r="K490" i="16"/>
  <c r="K489" i="16"/>
  <c r="K488" i="16"/>
  <c r="K487" i="16"/>
  <c r="K486" i="16"/>
  <c r="K485" i="16"/>
  <c r="K484" i="16"/>
  <c r="K483" i="16"/>
  <c r="K482" i="16"/>
  <c r="K481" i="16"/>
  <c r="K480" i="16"/>
  <c r="K479" i="16"/>
  <c r="K478" i="16"/>
  <c r="K477" i="16"/>
  <c r="K476" i="16"/>
  <c r="K475" i="16"/>
  <c r="K474" i="16"/>
  <c r="K473" i="16"/>
  <c r="K472" i="16"/>
  <c r="K471" i="16"/>
  <c r="K470" i="16"/>
  <c r="K469" i="16"/>
  <c r="K468" i="16"/>
  <c r="K467" i="16"/>
  <c r="K466" i="16"/>
  <c r="K465" i="16"/>
  <c r="K464" i="16"/>
  <c r="K463" i="16"/>
  <c r="K462" i="16"/>
  <c r="K461" i="16"/>
  <c r="K460" i="16"/>
  <c r="K459" i="16"/>
  <c r="K458" i="16"/>
  <c r="K457" i="16"/>
  <c r="K456" i="16"/>
  <c r="K455" i="16"/>
  <c r="K454" i="16"/>
  <c r="K453" i="16"/>
  <c r="K452" i="16"/>
  <c r="K451" i="16"/>
  <c r="K450" i="16"/>
  <c r="K449" i="16"/>
  <c r="K448" i="16"/>
  <c r="K447" i="16"/>
  <c r="K446" i="16"/>
  <c r="K445" i="16"/>
  <c r="K444" i="16"/>
  <c r="K443" i="16"/>
  <c r="K442" i="16"/>
  <c r="K441" i="16"/>
  <c r="K440" i="16"/>
  <c r="K439" i="16"/>
  <c r="K438" i="16"/>
  <c r="K437" i="16"/>
  <c r="K436" i="16"/>
  <c r="K435" i="16"/>
  <c r="K434" i="16"/>
  <c r="K433" i="16"/>
  <c r="K432" i="16"/>
  <c r="K431" i="16"/>
  <c r="K430" i="16"/>
  <c r="K429" i="16"/>
  <c r="K428" i="16"/>
  <c r="K427" i="16"/>
  <c r="K426" i="16"/>
  <c r="K425" i="16"/>
  <c r="K424" i="16"/>
  <c r="K423" i="16"/>
  <c r="K422" i="16"/>
  <c r="K421" i="16"/>
  <c r="K420" i="16"/>
  <c r="K419" i="16"/>
  <c r="K418" i="16"/>
  <c r="K417" i="16"/>
  <c r="K416" i="16"/>
  <c r="K415" i="16"/>
  <c r="K414" i="16"/>
  <c r="K413" i="16"/>
  <c r="K412" i="16"/>
  <c r="K411" i="16"/>
  <c r="K410" i="16"/>
  <c r="K409" i="16"/>
  <c r="K408" i="16"/>
  <c r="K407" i="16"/>
  <c r="K406" i="16"/>
  <c r="K405" i="16"/>
  <c r="K404" i="16"/>
  <c r="K403" i="16"/>
  <c r="K402" i="16"/>
  <c r="K401" i="16"/>
  <c r="K400" i="16"/>
  <c r="K399" i="16"/>
  <c r="K398" i="16"/>
  <c r="K397" i="16"/>
  <c r="K396" i="16"/>
  <c r="K395" i="16"/>
  <c r="K394" i="16"/>
  <c r="K393" i="16"/>
  <c r="K392" i="16"/>
  <c r="K391" i="16"/>
  <c r="K390" i="16"/>
  <c r="K389" i="16"/>
  <c r="K388" i="16"/>
  <c r="K387" i="16"/>
  <c r="K386" i="16"/>
  <c r="K385" i="16"/>
  <c r="K384" i="16"/>
  <c r="K383" i="16"/>
  <c r="K382" i="16"/>
  <c r="K381" i="16"/>
  <c r="K380" i="16"/>
  <c r="K379" i="16"/>
  <c r="K378" i="16"/>
  <c r="K377" i="16"/>
  <c r="K376" i="16"/>
  <c r="K375" i="16"/>
  <c r="K374" i="16"/>
  <c r="K373" i="16"/>
  <c r="K372" i="16"/>
  <c r="K371" i="16"/>
  <c r="K370" i="16"/>
  <c r="K369" i="16"/>
  <c r="K368" i="16"/>
  <c r="K367" i="16"/>
  <c r="K366" i="16"/>
  <c r="K365" i="16"/>
  <c r="K364" i="16"/>
  <c r="K363" i="16"/>
  <c r="K362" i="16"/>
  <c r="K361" i="16"/>
  <c r="K360" i="16"/>
  <c r="K359" i="16"/>
  <c r="K358" i="16"/>
  <c r="K357" i="16"/>
  <c r="K356" i="16"/>
  <c r="K355" i="16"/>
  <c r="K354" i="16"/>
  <c r="K353" i="16"/>
  <c r="K352" i="16"/>
  <c r="K351" i="16"/>
  <c r="K350" i="16"/>
  <c r="K349" i="16"/>
  <c r="K348" i="16"/>
  <c r="K347" i="16"/>
  <c r="K346" i="16"/>
  <c r="K345" i="16"/>
  <c r="K344" i="16"/>
  <c r="K343" i="16"/>
  <c r="K342" i="16"/>
  <c r="K341" i="16"/>
  <c r="K340" i="16"/>
  <c r="K339" i="16"/>
  <c r="K338" i="16"/>
  <c r="K337" i="16"/>
  <c r="K336" i="16"/>
  <c r="K335" i="16"/>
  <c r="K334" i="16"/>
  <c r="K333" i="16"/>
  <c r="K332" i="16"/>
  <c r="K331" i="16"/>
  <c r="K330" i="16"/>
  <c r="K329" i="16"/>
  <c r="K328" i="16"/>
  <c r="K327" i="16"/>
  <c r="K326" i="16"/>
  <c r="K325" i="16"/>
  <c r="K324" i="16"/>
  <c r="K323" i="16"/>
  <c r="K322" i="16"/>
  <c r="K321" i="16"/>
  <c r="K320" i="16"/>
  <c r="K319" i="16"/>
  <c r="K318" i="16"/>
  <c r="K317" i="16"/>
  <c r="K316" i="16"/>
  <c r="K315" i="16"/>
  <c r="K314" i="16"/>
  <c r="K313" i="16"/>
  <c r="K312" i="16"/>
  <c r="K311" i="16"/>
  <c r="K310" i="16"/>
  <c r="K309" i="16"/>
  <c r="K308" i="16"/>
  <c r="K307" i="16"/>
  <c r="K306" i="16"/>
  <c r="K305" i="16"/>
  <c r="K304" i="16"/>
  <c r="K303" i="16"/>
  <c r="K302" i="16"/>
  <c r="K301" i="16"/>
  <c r="K300" i="16"/>
  <c r="K299" i="16"/>
  <c r="K298" i="16"/>
  <c r="K297" i="16"/>
  <c r="K296" i="16"/>
  <c r="K295" i="16"/>
  <c r="K294" i="16"/>
  <c r="K293" i="16"/>
  <c r="K292" i="16"/>
  <c r="K291" i="16"/>
  <c r="K290" i="16"/>
  <c r="K289" i="16"/>
  <c r="K288" i="16"/>
  <c r="K287" i="16"/>
  <c r="K286" i="16"/>
  <c r="K285" i="16"/>
  <c r="K284" i="16"/>
  <c r="K283" i="16"/>
  <c r="K282" i="16"/>
  <c r="K281" i="16"/>
  <c r="K280" i="16"/>
  <c r="K279" i="16"/>
  <c r="K278" i="16"/>
  <c r="K277" i="16"/>
  <c r="K276" i="16"/>
  <c r="K275" i="16"/>
  <c r="K274" i="16"/>
  <c r="K273" i="16"/>
  <c r="K272" i="16"/>
  <c r="K271" i="16"/>
  <c r="K270" i="16"/>
  <c r="K269" i="16"/>
  <c r="K268" i="16"/>
  <c r="K267" i="16"/>
  <c r="K266" i="16"/>
  <c r="K265" i="16"/>
  <c r="K264" i="16"/>
  <c r="K263" i="16"/>
  <c r="K262" i="16"/>
  <c r="K261" i="16"/>
  <c r="K260" i="16"/>
  <c r="K259" i="16"/>
  <c r="K258" i="16"/>
  <c r="K257" i="16"/>
  <c r="K256" i="16"/>
  <c r="K255" i="16"/>
  <c r="K254" i="16"/>
  <c r="K253" i="16"/>
  <c r="K252" i="16"/>
  <c r="K251" i="16"/>
  <c r="K250" i="16"/>
  <c r="K249" i="16"/>
  <c r="K248" i="16"/>
  <c r="K247" i="16"/>
  <c r="K246" i="16"/>
  <c r="K245" i="16"/>
  <c r="K244" i="16"/>
  <c r="K243" i="16"/>
  <c r="K242" i="16"/>
  <c r="K241" i="16"/>
  <c r="K240" i="16"/>
  <c r="K239" i="16"/>
  <c r="K238" i="16"/>
  <c r="K237" i="16"/>
  <c r="K236" i="16"/>
  <c r="K235" i="16"/>
  <c r="K234" i="16"/>
  <c r="K233" i="16"/>
  <c r="K232" i="16"/>
  <c r="K231" i="16"/>
  <c r="K230" i="16"/>
  <c r="K229" i="16"/>
  <c r="K228" i="16"/>
  <c r="K227" i="16"/>
  <c r="K226" i="16"/>
  <c r="K225" i="16"/>
  <c r="K224" i="16"/>
  <c r="K223" i="16"/>
  <c r="K222" i="16"/>
  <c r="K221" i="16"/>
  <c r="K220" i="16"/>
  <c r="K219" i="16"/>
  <c r="K218" i="16"/>
  <c r="K217" i="16"/>
  <c r="K216" i="16"/>
  <c r="K215" i="16"/>
  <c r="K214" i="16"/>
  <c r="K213" i="16"/>
  <c r="K212" i="16"/>
  <c r="K211" i="16"/>
  <c r="K210" i="16"/>
  <c r="K209" i="16"/>
  <c r="K208" i="16"/>
  <c r="K207" i="16"/>
  <c r="K206" i="16"/>
  <c r="K205" i="16"/>
  <c r="K204" i="16"/>
  <c r="K203" i="16"/>
  <c r="K202" i="16"/>
  <c r="K201" i="16"/>
  <c r="K200" i="16"/>
  <c r="K199" i="16"/>
  <c r="K198" i="16"/>
  <c r="K197" i="16"/>
  <c r="K196" i="16"/>
  <c r="K195" i="16"/>
  <c r="K194" i="16"/>
  <c r="K193" i="16"/>
  <c r="K192" i="16"/>
  <c r="K191" i="16"/>
  <c r="K190" i="16"/>
  <c r="K189" i="16"/>
  <c r="K188" i="16"/>
  <c r="K187" i="16"/>
  <c r="K186" i="16"/>
  <c r="K185" i="16"/>
  <c r="K184" i="16"/>
  <c r="K183" i="16"/>
  <c r="K182" i="16"/>
  <c r="K181" i="16"/>
  <c r="K180" i="16"/>
  <c r="K179" i="16"/>
  <c r="K178" i="16"/>
  <c r="K177" i="16"/>
  <c r="K176" i="16"/>
  <c r="K175" i="16"/>
  <c r="K174" i="16"/>
  <c r="K173" i="16"/>
  <c r="K172" i="16"/>
  <c r="K171" i="16"/>
  <c r="K170" i="16"/>
  <c r="K169" i="16"/>
  <c r="K168" i="16"/>
  <c r="K167" i="16"/>
  <c r="K166" i="16"/>
  <c r="K165" i="16"/>
  <c r="K164" i="16"/>
  <c r="K163" i="16"/>
  <c r="K162" i="16"/>
  <c r="K161" i="16"/>
  <c r="K160" i="16"/>
  <c r="K159" i="16"/>
  <c r="K158" i="16"/>
  <c r="K157" i="16"/>
  <c r="K156" i="16"/>
  <c r="K155" i="16"/>
  <c r="K154" i="16"/>
  <c r="K153" i="16"/>
  <c r="K152" i="16"/>
  <c r="K151" i="16"/>
  <c r="K150" i="16"/>
  <c r="K149" i="16"/>
  <c r="K148" i="16"/>
  <c r="K147" i="16"/>
  <c r="K146" i="16"/>
  <c r="K145" i="16"/>
  <c r="K144" i="16"/>
  <c r="K143" i="16"/>
  <c r="K142" i="16"/>
  <c r="K141" i="16"/>
  <c r="K140" i="16"/>
  <c r="K139" i="16"/>
  <c r="K138" i="16"/>
  <c r="K137" i="16"/>
  <c r="K136" i="16"/>
  <c r="K135" i="16"/>
  <c r="K134" i="16"/>
  <c r="K133" i="16"/>
  <c r="K132" i="16"/>
  <c r="K131" i="16"/>
  <c r="K130" i="16"/>
  <c r="K129" i="16"/>
  <c r="K128" i="16"/>
  <c r="K127" i="16"/>
  <c r="K126" i="16"/>
  <c r="K125" i="16"/>
  <c r="K124" i="16"/>
  <c r="K123" i="16"/>
  <c r="K122" i="16"/>
  <c r="K121" i="16"/>
  <c r="K120" i="16"/>
  <c r="K119" i="16"/>
  <c r="K118" i="16"/>
  <c r="K117" i="16"/>
  <c r="K116" i="16"/>
  <c r="K115" i="16"/>
  <c r="K114" i="16"/>
  <c r="K113" i="16"/>
  <c r="K112" i="16"/>
  <c r="K111" i="16"/>
  <c r="K110" i="16"/>
  <c r="K109" i="16"/>
  <c r="K108" i="16"/>
  <c r="K107" i="16"/>
  <c r="K106" i="16"/>
  <c r="K105" i="16"/>
  <c r="K104" i="16"/>
  <c r="K103" i="16"/>
  <c r="K102" i="16"/>
  <c r="K101" i="16"/>
  <c r="K100" i="16"/>
  <c r="K99" i="16"/>
  <c r="K98" i="16"/>
  <c r="K97" i="16"/>
  <c r="K96" i="16"/>
  <c r="K95" i="16"/>
  <c r="K94" i="16"/>
  <c r="K93" i="16"/>
  <c r="K92" i="16"/>
  <c r="K91" i="16"/>
  <c r="K90" i="16"/>
  <c r="K89" i="16"/>
  <c r="K88" i="16"/>
  <c r="K87" i="16"/>
  <c r="K86" i="16"/>
  <c r="K85" i="16"/>
  <c r="K84" i="16"/>
  <c r="K83" i="16"/>
  <c r="K82" i="16"/>
  <c r="K81" i="16"/>
  <c r="K80" i="16"/>
  <c r="K79" i="16"/>
  <c r="K78" i="16"/>
  <c r="K77" i="16"/>
  <c r="K76" i="16"/>
  <c r="K75" i="16"/>
  <c r="K74" i="16"/>
  <c r="K73" i="16"/>
  <c r="K72" i="16"/>
  <c r="K71" i="16"/>
  <c r="K70" i="16"/>
  <c r="K69" i="16"/>
  <c r="K68" i="16"/>
  <c r="K67" i="16"/>
  <c r="K66" i="16"/>
  <c r="K65" i="16"/>
  <c r="K64" i="16"/>
  <c r="K63" i="16"/>
  <c r="K62" i="16"/>
  <c r="K61" i="16"/>
  <c r="K60" i="16"/>
  <c r="K59" i="16"/>
  <c r="K58" i="16"/>
  <c r="K57" i="16"/>
  <c r="K56" i="16"/>
  <c r="K55" i="16"/>
  <c r="K54" i="16"/>
  <c r="K53" i="16"/>
  <c r="K52" i="16"/>
  <c r="K51" i="16"/>
  <c r="K50" i="16"/>
  <c r="K49" i="16"/>
  <c r="K48" i="16"/>
  <c r="K47" i="16"/>
  <c r="K46" i="16"/>
  <c r="K45" i="16"/>
  <c r="K44" i="16"/>
  <c r="K43" i="16"/>
  <c r="K42" i="16"/>
  <c r="K41" i="16"/>
  <c r="K40" i="16"/>
  <c r="K39" i="16"/>
  <c r="K38" i="16"/>
  <c r="K37" i="16"/>
  <c r="K36" i="16"/>
  <c r="K35" i="16"/>
  <c r="K34" i="16"/>
  <c r="K33" i="16"/>
  <c r="K32" i="16"/>
  <c r="K31" i="16"/>
  <c r="K30" i="16"/>
  <c r="K29" i="16"/>
  <c r="K28" i="16"/>
  <c r="K27" i="16"/>
  <c r="K26" i="16"/>
  <c r="K25" i="16"/>
  <c r="K24" i="16"/>
  <c r="B24" i="2" l="1"/>
  <c r="B25" i="2"/>
  <c r="B26" i="2"/>
  <c r="B27" i="2"/>
  <c r="B33" i="2" l="1"/>
  <c r="B32" i="2"/>
  <c r="B31" i="2"/>
  <c r="B30" i="2"/>
  <c r="B29" i="2"/>
  <c r="B28" i="2"/>
  <c r="M2" i="25" l="1" a="1"/>
  <c r="M2" i="25" s="1"/>
  <c r="AT478" i="25"/>
  <c r="AT477" i="25"/>
  <c r="AT476" i="25"/>
  <c r="AT475" i="25"/>
  <c r="AT474" i="25"/>
  <c r="AT473" i="25"/>
  <c r="AT472" i="25"/>
  <c r="AT471" i="25"/>
  <c r="AT470" i="25"/>
  <c r="AT469" i="25"/>
  <c r="AT468" i="25"/>
  <c r="AT467" i="25"/>
  <c r="AT466" i="25"/>
  <c r="AT465" i="25"/>
  <c r="AT464" i="25"/>
  <c r="AT463" i="25"/>
  <c r="AT462" i="25"/>
  <c r="AT461" i="25"/>
  <c r="AT460" i="25"/>
  <c r="AT459" i="25"/>
  <c r="AT458" i="25"/>
  <c r="AT457" i="25"/>
  <c r="AT456" i="25"/>
  <c r="AT455" i="25"/>
  <c r="AT454" i="25"/>
  <c r="AT453" i="25"/>
  <c r="AT452" i="25"/>
  <c r="AT451" i="25"/>
  <c r="AT450" i="25"/>
  <c r="AT449" i="25"/>
  <c r="AT448" i="25"/>
  <c r="AT447" i="25"/>
  <c r="AT446" i="25"/>
  <c r="AT445" i="25"/>
  <c r="AT444" i="25"/>
  <c r="AT443" i="25"/>
  <c r="AT442" i="25"/>
  <c r="AT441" i="25"/>
  <c r="AT440" i="25"/>
  <c r="AT439" i="25"/>
  <c r="AT438" i="25"/>
  <c r="AT437" i="25"/>
  <c r="AT436" i="25"/>
  <c r="AT435" i="25"/>
  <c r="AT434" i="25"/>
  <c r="AT433" i="25"/>
  <c r="AT432" i="25"/>
  <c r="AT431" i="25"/>
  <c r="AT430" i="25"/>
  <c r="AT429" i="25"/>
  <c r="AT428" i="25"/>
  <c r="AT427" i="25"/>
  <c r="AT426" i="25"/>
  <c r="AT425" i="25"/>
  <c r="AT424" i="25"/>
  <c r="AT423" i="25"/>
  <c r="AT422" i="25"/>
  <c r="AT421" i="25"/>
  <c r="AT420" i="25"/>
  <c r="AT419" i="25"/>
  <c r="AT418" i="25"/>
  <c r="AT417" i="25"/>
  <c r="AT416" i="25"/>
  <c r="AT415" i="25"/>
  <c r="AT414" i="25"/>
  <c r="AT413" i="25"/>
  <c r="AT412" i="25"/>
  <c r="AT411" i="25"/>
  <c r="AT410" i="25"/>
  <c r="AT409" i="25"/>
  <c r="AT408" i="25"/>
  <c r="AT407" i="25"/>
  <c r="AT406" i="25"/>
  <c r="AT405" i="25"/>
  <c r="AT404" i="25"/>
  <c r="AT403" i="25"/>
  <c r="AT402" i="25"/>
  <c r="AT401" i="25"/>
  <c r="AT400" i="25"/>
  <c r="AT399" i="25"/>
  <c r="AT398" i="25"/>
  <c r="AT397" i="25"/>
  <c r="AT396" i="25"/>
  <c r="AT395" i="25"/>
  <c r="AT394" i="25"/>
  <c r="AT393" i="25"/>
  <c r="AT392" i="25"/>
  <c r="AT391" i="25"/>
  <c r="AT390" i="25"/>
  <c r="AT389" i="25"/>
  <c r="AT388" i="25"/>
  <c r="AT387" i="25"/>
  <c r="AT386" i="25"/>
  <c r="AT385" i="25"/>
  <c r="AT384" i="25"/>
  <c r="AT383" i="25"/>
  <c r="AT382" i="25"/>
  <c r="AT381" i="25"/>
  <c r="AT380" i="25"/>
  <c r="AT379" i="25"/>
  <c r="AT378" i="25"/>
  <c r="AT377" i="25"/>
  <c r="AT376" i="25"/>
  <c r="AT375" i="25"/>
  <c r="AT374" i="25"/>
  <c r="AT373" i="25"/>
  <c r="AT372" i="25"/>
  <c r="AT371" i="25"/>
  <c r="AT370" i="25"/>
  <c r="AT369" i="25"/>
  <c r="AT368" i="25"/>
  <c r="AT367" i="25"/>
  <c r="AT366" i="25"/>
  <c r="AT365" i="25"/>
  <c r="AT364" i="25"/>
  <c r="AT363" i="25"/>
  <c r="AT362" i="25"/>
  <c r="AT361" i="25"/>
  <c r="AT360" i="25"/>
  <c r="AT359" i="25"/>
  <c r="AT358" i="25"/>
  <c r="AT357" i="25"/>
  <c r="AT356" i="25"/>
  <c r="AT355" i="25"/>
  <c r="AT354" i="25"/>
  <c r="AT353" i="25"/>
  <c r="AT352" i="25"/>
  <c r="AT351" i="25"/>
  <c r="AT350" i="25"/>
  <c r="AT349" i="25"/>
  <c r="AT348" i="25"/>
  <c r="AT347" i="25"/>
  <c r="AT346" i="25"/>
  <c r="AT345" i="25"/>
  <c r="AT344" i="25"/>
  <c r="AT343" i="25"/>
  <c r="AT342" i="25"/>
  <c r="AT341" i="25"/>
  <c r="AT340" i="25"/>
  <c r="AT339" i="25"/>
  <c r="AT338" i="25"/>
  <c r="AT337" i="25"/>
  <c r="AT336" i="25"/>
  <c r="AT335" i="25"/>
  <c r="AT334" i="25"/>
  <c r="AT333" i="25"/>
  <c r="AT332" i="25"/>
  <c r="AT331" i="25"/>
  <c r="AT330" i="25"/>
  <c r="AT329" i="25"/>
  <c r="AT328" i="25"/>
  <c r="AT327" i="25"/>
  <c r="AT326" i="25"/>
  <c r="AT325" i="25"/>
  <c r="AT324" i="25"/>
  <c r="AT323" i="25"/>
  <c r="AT322" i="25"/>
  <c r="AT321" i="25"/>
  <c r="AT320" i="25"/>
  <c r="AT319" i="25"/>
  <c r="AT318" i="25"/>
  <c r="AT317" i="25"/>
  <c r="AT316" i="25"/>
  <c r="AT315" i="25"/>
  <c r="AT314" i="25"/>
  <c r="AT313" i="25"/>
  <c r="AT312" i="25"/>
  <c r="AT311" i="25"/>
  <c r="AT310" i="25"/>
  <c r="AT309" i="25"/>
  <c r="AT308" i="25"/>
  <c r="AT307" i="25"/>
  <c r="AT306" i="25"/>
  <c r="AT305" i="25"/>
  <c r="AT304" i="25"/>
  <c r="AT303" i="25"/>
  <c r="AT302" i="25"/>
  <c r="AT301" i="25"/>
  <c r="AT300" i="25"/>
  <c r="AT299" i="25"/>
  <c r="AT298" i="25"/>
  <c r="AT297" i="25"/>
  <c r="AT296" i="25"/>
  <c r="AT295" i="25"/>
  <c r="AT294" i="25"/>
  <c r="AT293" i="25"/>
  <c r="AT292" i="25"/>
  <c r="AT291" i="25"/>
  <c r="AT290" i="25"/>
  <c r="AT289" i="25"/>
  <c r="AT288" i="25"/>
  <c r="AT287" i="25"/>
  <c r="AT286" i="25"/>
  <c r="AT285" i="25"/>
  <c r="AT284" i="25"/>
  <c r="AT283" i="25"/>
  <c r="AT282" i="25"/>
  <c r="AT281" i="25"/>
  <c r="AT280" i="25"/>
  <c r="AT279" i="25"/>
  <c r="AT278" i="25"/>
  <c r="AT277" i="25"/>
  <c r="AT276" i="25"/>
  <c r="AT275" i="25"/>
  <c r="AT274" i="25"/>
  <c r="AT273" i="25"/>
  <c r="AT272" i="25"/>
  <c r="AT271" i="25"/>
  <c r="AT270" i="25"/>
  <c r="AT269" i="25"/>
  <c r="AT268" i="25"/>
  <c r="AT267" i="25"/>
  <c r="AT266" i="25"/>
  <c r="AT265" i="25"/>
  <c r="AT264" i="25"/>
  <c r="AT263" i="25"/>
  <c r="AT262" i="25"/>
  <c r="AT261" i="25"/>
  <c r="AT260" i="25"/>
  <c r="AT259" i="25"/>
  <c r="AT258" i="25"/>
  <c r="AT257" i="25"/>
  <c r="AT256" i="25"/>
  <c r="AT255" i="25"/>
  <c r="AT254" i="25"/>
  <c r="AT253" i="25"/>
  <c r="AT252" i="25"/>
  <c r="AT251" i="25"/>
  <c r="AT250" i="25"/>
  <c r="AT249" i="25"/>
  <c r="AT248" i="25"/>
  <c r="AT247" i="25"/>
  <c r="AT246" i="25"/>
  <c r="AT245" i="25"/>
  <c r="AT244" i="25"/>
  <c r="AT243" i="25"/>
  <c r="AT242" i="25"/>
  <c r="AT241" i="25"/>
  <c r="AT240" i="25"/>
  <c r="AT239" i="25"/>
  <c r="AT238" i="25"/>
  <c r="AT237" i="25"/>
  <c r="AT236" i="25"/>
  <c r="AT235" i="25"/>
  <c r="AT234" i="25"/>
  <c r="AT233" i="25"/>
  <c r="AT232" i="25"/>
  <c r="AT231" i="25"/>
  <c r="AT230" i="25"/>
  <c r="AT229" i="25"/>
  <c r="AT228" i="25"/>
  <c r="AT227" i="25"/>
  <c r="AT226" i="25"/>
  <c r="AT225" i="25"/>
  <c r="AT224" i="25"/>
  <c r="AT223" i="25"/>
  <c r="AT222" i="25"/>
  <c r="AT221" i="25"/>
  <c r="AT220" i="25"/>
  <c r="AT219" i="25"/>
  <c r="AT218" i="25"/>
  <c r="AT217" i="25"/>
  <c r="AT216" i="25"/>
  <c r="AT215" i="25"/>
  <c r="AT214" i="25"/>
  <c r="AT213" i="25"/>
  <c r="AT212" i="25"/>
  <c r="AT211" i="25"/>
  <c r="AT210" i="25"/>
  <c r="AT209" i="25"/>
  <c r="AT208" i="25"/>
  <c r="AT207" i="25"/>
  <c r="AT206" i="25"/>
  <c r="AT205" i="25"/>
  <c r="AT204" i="25"/>
  <c r="AT203" i="25"/>
  <c r="AT202" i="25"/>
  <c r="AT201" i="25"/>
  <c r="AT200" i="25"/>
  <c r="AT199" i="25"/>
  <c r="AT198" i="25"/>
  <c r="AT197" i="25"/>
  <c r="AT196" i="25"/>
  <c r="AT195" i="25"/>
  <c r="AT194" i="25"/>
  <c r="AT193" i="25"/>
  <c r="AT192" i="25"/>
  <c r="AT191" i="25"/>
  <c r="AT190" i="25"/>
  <c r="AT189" i="25"/>
  <c r="AT188" i="25"/>
  <c r="AT187" i="25"/>
  <c r="AT186" i="25"/>
  <c r="AT185" i="25"/>
  <c r="AT184" i="25"/>
  <c r="AT183" i="25"/>
  <c r="AT182" i="25"/>
  <c r="AT181" i="25"/>
  <c r="AT180" i="25"/>
  <c r="AT179" i="25"/>
  <c r="AT178" i="25"/>
  <c r="AT177" i="25"/>
  <c r="AT176" i="25"/>
  <c r="AT175" i="25"/>
  <c r="AT174" i="25"/>
  <c r="AT173" i="25"/>
  <c r="AT172" i="25"/>
  <c r="AT171" i="25"/>
  <c r="AT170" i="25"/>
  <c r="AT169" i="25"/>
  <c r="AT168" i="25"/>
  <c r="AT167" i="25"/>
  <c r="AT166" i="25"/>
  <c r="AT165" i="25"/>
  <c r="AT164" i="25"/>
  <c r="AT163" i="25"/>
  <c r="AT162" i="25"/>
  <c r="AT161" i="25"/>
  <c r="AT160" i="25"/>
  <c r="AT159" i="25"/>
  <c r="AT158" i="25"/>
  <c r="AT157" i="25"/>
  <c r="AT156" i="25"/>
  <c r="AT155" i="25"/>
  <c r="AT154" i="25"/>
  <c r="AT153" i="25"/>
  <c r="AT152" i="25"/>
  <c r="AT151" i="25"/>
  <c r="AT150" i="25"/>
  <c r="AT149" i="25"/>
  <c r="AT148" i="25"/>
  <c r="AT147" i="25"/>
  <c r="AT146" i="25"/>
  <c r="AT145" i="25"/>
  <c r="AT144" i="25"/>
  <c r="AT143" i="25"/>
  <c r="AT142" i="25"/>
  <c r="AT141" i="25"/>
  <c r="AT140" i="25"/>
  <c r="AT139" i="25"/>
  <c r="AT138" i="25"/>
  <c r="AT137" i="25"/>
  <c r="AT136" i="25"/>
  <c r="AT135" i="25"/>
  <c r="AT134" i="25"/>
  <c r="AT133" i="25"/>
  <c r="AT132" i="25"/>
  <c r="AT131" i="25"/>
  <c r="AT130" i="25"/>
  <c r="AT129" i="25"/>
  <c r="AT128" i="25"/>
  <c r="AT127" i="25"/>
  <c r="AT126" i="25"/>
  <c r="AT125" i="25"/>
  <c r="AT124" i="25"/>
  <c r="AT123" i="25"/>
  <c r="AT122" i="25"/>
  <c r="AT121" i="25"/>
  <c r="AT120" i="25"/>
  <c r="AT119" i="25"/>
  <c r="AT118" i="25"/>
  <c r="AT117" i="25"/>
  <c r="AT116" i="25"/>
  <c r="AT115" i="25"/>
  <c r="AT114" i="25"/>
  <c r="AT113" i="25"/>
  <c r="AT112" i="25"/>
  <c r="AT111" i="25"/>
  <c r="AT110" i="25"/>
  <c r="AT109" i="25"/>
  <c r="AT108" i="25"/>
  <c r="AT107" i="25"/>
  <c r="AT106" i="25"/>
  <c r="AT105" i="25"/>
  <c r="AT104" i="25"/>
  <c r="AT103" i="25"/>
  <c r="AT102" i="25"/>
  <c r="AT101" i="25"/>
  <c r="AT100" i="25"/>
  <c r="AT99" i="25"/>
  <c r="AT98" i="25"/>
  <c r="AT97" i="25"/>
  <c r="AT96" i="25"/>
  <c r="AT95" i="25"/>
  <c r="AT94" i="25"/>
  <c r="AT93" i="25"/>
  <c r="AT92" i="25"/>
  <c r="AT91" i="25"/>
  <c r="AT90" i="25"/>
  <c r="AT89" i="25"/>
  <c r="AT88" i="25"/>
  <c r="AT87" i="25"/>
  <c r="AT86" i="25"/>
  <c r="AT85" i="25"/>
  <c r="AT84" i="25"/>
  <c r="AT83" i="25"/>
  <c r="AT82" i="25"/>
  <c r="AT81" i="25"/>
  <c r="AT80" i="25"/>
  <c r="AT79" i="25"/>
  <c r="AT78" i="25"/>
  <c r="AT77" i="25"/>
  <c r="AT76" i="25"/>
  <c r="AT75" i="25"/>
  <c r="AT74" i="25"/>
  <c r="AT73" i="25"/>
  <c r="AT72" i="25"/>
  <c r="AT71" i="25"/>
  <c r="AT70" i="25"/>
  <c r="AT69" i="25"/>
  <c r="AT68" i="25"/>
  <c r="AT67" i="25"/>
  <c r="AT66" i="25"/>
  <c r="AT65" i="25"/>
  <c r="AT64" i="25"/>
  <c r="AT63" i="25"/>
  <c r="AT62" i="25"/>
  <c r="AT61" i="25"/>
  <c r="AT60" i="25"/>
  <c r="AT59" i="25"/>
  <c r="AT58" i="25"/>
  <c r="AT57" i="25"/>
  <c r="AT56" i="25"/>
  <c r="AT55" i="25"/>
  <c r="AT54" i="25"/>
  <c r="AT53" i="25"/>
  <c r="AT52" i="25"/>
  <c r="AT51" i="25"/>
  <c r="AT50" i="25"/>
  <c r="AT49" i="25"/>
  <c r="AT48" i="25"/>
  <c r="AT47" i="25"/>
  <c r="AT46" i="25"/>
  <c r="AT45" i="25"/>
  <c r="AT44" i="25"/>
  <c r="AT43" i="25"/>
  <c r="AT42" i="25"/>
  <c r="AT41" i="25"/>
  <c r="AT40" i="25"/>
  <c r="AT39" i="25"/>
  <c r="AT38" i="25"/>
  <c r="AT37" i="25"/>
  <c r="AT36" i="25"/>
  <c r="AT35" i="25"/>
  <c r="AT34" i="25"/>
  <c r="AT33" i="25"/>
  <c r="AT32" i="25"/>
  <c r="AT31" i="25"/>
  <c r="AT30" i="25"/>
  <c r="AT29" i="25"/>
  <c r="AT28" i="25"/>
  <c r="AT27" i="25"/>
  <c r="AT26" i="25"/>
  <c r="AT25" i="25"/>
  <c r="AT24" i="25"/>
  <c r="AT23" i="25"/>
  <c r="AT22" i="25"/>
  <c r="AT21" i="25"/>
  <c r="AT20" i="25"/>
  <c r="AT19" i="25"/>
  <c r="AT18" i="25"/>
  <c r="AT17" i="25"/>
  <c r="AT16" i="25"/>
  <c r="AT15" i="25"/>
  <c r="AT14" i="25"/>
  <c r="AT13" i="25"/>
  <c r="AT12" i="25"/>
  <c r="AT11" i="25"/>
  <c r="AT10" i="25"/>
  <c r="AT8" i="25"/>
  <c r="AT7" i="25"/>
  <c r="AT5" i="25"/>
  <c r="AT3" i="25"/>
  <c r="AV3" i="25" l="1"/>
  <c r="AV5" i="25"/>
  <c r="AV7" i="25"/>
  <c r="AV8" i="25"/>
  <c r="AV10" i="25"/>
  <c r="AV11" i="25"/>
  <c r="AV12" i="25"/>
  <c r="AV13" i="25"/>
  <c r="AV14" i="25"/>
  <c r="AV15" i="25"/>
  <c r="AV16" i="25"/>
  <c r="AV17" i="25"/>
  <c r="AV18" i="25"/>
  <c r="AV19" i="25"/>
  <c r="AV20" i="25"/>
  <c r="AV21" i="25"/>
  <c r="AV22" i="25"/>
  <c r="AV23" i="25"/>
  <c r="AV24" i="25"/>
  <c r="AV25" i="25"/>
  <c r="AV26" i="25"/>
  <c r="AV27" i="25"/>
  <c r="AV28" i="25"/>
  <c r="AV29" i="25"/>
  <c r="AV30" i="25"/>
  <c r="AV31" i="25"/>
  <c r="AV32" i="25"/>
  <c r="AV33" i="25"/>
  <c r="AV34" i="25"/>
  <c r="AV35" i="25"/>
  <c r="AV36" i="25"/>
  <c r="AV37" i="25"/>
  <c r="AV38" i="25"/>
  <c r="AV39" i="25"/>
  <c r="AV40" i="25"/>
  <c r="AV41" i="25"/>
  <c r="AV42" i="25"/>
  <c r="AV43" i="25"/>
  <c r="AV44" i="25"/>
  <c r="AV45" i="25"/>
  <c r="AV46" i="25"/>
  <c r="AV47" i="25"/>
  <c r="AV48" i="25"/>
  <c r="AV49" i="25"/>
  <c r="AV50" i="25"/>
  <c r="AV51" i="25"/>
  <c r="AV52" i="25"/>
  <c r="AV53" i="25"/>
  <c r="AV54" i="25"/>
  <c r="AV55" i="25"/>
  <c r="AV56" i="25"/>
  <c r="AV57" i="25"/>
  <c r="AV58" i="25"/>
  <c r="AV59" i="25"/>
  <c r="AV60" i="25"/>
  <c r="AV61" i="25"/>
  <c r="AV62" i="25"/>
  <c r="AV63" i="25"/>
  <c r="AV64" i="25"/>
  <c r="AV65" i="25"/>
  <c r="AV66" i="25"/>
  <c r="AV67" i="25"/>
  <c r="AV68" i="25"/>
  <c r="AV69" i="25"/>
  <c r="AV70" i="25"/>
  <c r="AV71" i="25"/>
  <c r="AV72" i="25"/>
  <c r="AV73" i="25"/>
  <c r="AV74" i="25"/>
  <c r="AV75" i="25"/>
  <c r="AV76" i="25"/>
  <c r="AV77" i="25"/>
  <c r="AV78" i="25"/>
  <c r="AV79" i="25"/>
  <c r="AV80" i="25"/>
  <c r="AV81" i="25"/>
  <c r="AV82" i="25"/>
  <c r="AV83" i="25"/>
  <c r="AV84" i="25"/>
  <c r="AV85" i="25"/>
  <c r="AV86" i="25"/>
  <c r="AV87" i="25"/>
  <c r="AV88" i="25"/>
  <c r="AV89" i="25"/>
  <c r="AV90" i="25"/>
  <c r="AV91" i="25"/>
  <c r="AV92" i="25"/>
  <c r="AV93" i="25"/>
  <c r="AV94" i="25"/>
  <c r="AV95" i="25"/>
  <c r="AV96" i="25"/>
  <c r="AV97" i="25"/>
  <c r="AV98" i="25"/>
  <c r="AV99" i="25"/>
  <c r="AV100" i="25"/>
  <c r="AV101" i="25"/>
  <c r="AV102" i="25"/>
  <c r="AV103" i="25"/>
  <c r="AV104" i="25"/>
  <c r="AV105" i="25"/>
  <c r="AV106" i="25"/>
  <c r="AV107" i="25"/>
  <c r="AV108" i="25"/>
  <c r="AV109" i="25"/>
  <c r="AV110" i="25"/>
  <c r="AV111" i="25"/>
  <c r="AV112" i="25"/>
  <c r="AV113" i="25"/>
  <c r="AV114" i="25"/>
  <c r="AV115" i="25"/>
  <c r="AV116" i="25"/>
  <c r="AV117" i="25"/>
  <c r="AV118" i="25"/>
  <c r="AV119" i="25"/>
  <c r="AV120" i="25"/>
  <c r="AV121" i="25"/>
  <c r="AV122" i="25"/>
  <c r="AV123" i="25"/>
  <c r="AV124" i="25"/>
  <c r="AV125" i="25"/>
  <c r="AV126" i="25"/>
  <c r="AV127" i="25"/>
  <c r="AV128" i="25"/>
  <c r="AV129" i="25"/>
  <c r="AV130" i="25"/>
  <c r="AV131" i="25"/>
  <c r="AV132" i="25"/>
  <c r="AV133" i="25"/>
  <c r="AV134" i="25"/>
  <c r="AV135" i="25"/>
  <c r="AV136" i="25"/>
  <c r="AV137" i="25"/>
  <c r="AV138" i="25"/>
  <c r="AV139" i="25"/>
  <c r="AV140" i="25"/>
  <c r="AV141" i="25"/>
  <c r="AV142" i="25"/>
  <c r="AV143" i="25"/>
  <c r="AV144" i="25"/>
  <c r="AV145" i="25"/>
  <c r="AV146" i="25"/>
  <c r="AV147" i="25"/>
  <c r="AV148" i="25"/>
  <c r="AV149" i="25"/>
  <c r="AV150" i="25"/>
  <c r="AV151" i="25"/>
  <c r="AV152" i="25"/>
  <c r="AV153" i="25"/>
  <c r="AV154" i="25"/>
  <c r="AV155" i="25"/>
  <c r="AV156" i="25"/>
  <c r="AV157" i="25"/>
  <c r="AV158" i="25"/>
  <c r="AV159" i="25"/>
  <c r="AV160" i="25"/>
  <c r="AV161" i="25"/>
  <c r="AV162" i="25"/>
  <c r="AV163" i="25"/>
  <c r="AV164" i="25"/>
  <c r="AV165" i="25"/>
  <c r="AV166" i="25"/>
  <c r="AV167" i="25"/>
  <c r="AV168" i="25"/>
  <c r="AV169" i="25"/>
  <c r="AV170" i="25"/>
  <c r="AV171" i="25"/>
  <c r="AV172" i="25"/>
  <c r="AV173" i="25"/>
  <c r="AV174" i="25"/>
  <c r="AV175" i="25"/>
  <c r="AV176" i="25"/>
  <c r="AV177" i="25"/>
  <c r="AV178" i="25"/>
  <c r="AV179" i="25"/>
  <c r="AV180" i="25"/>
  <c r="AV181" i="25"/>
  <c r="AV182" i="25"/>
  <c r="AV183" i="25"/>
  <c r="AV184" i="25"/>
  <c r="AV185" i="25"/>
  <c r="AV186" i="25"/>
  <c r="AV187" i="25"/>
  <c r="AV188" i="25"/>
  <c r="AV189" i="25"/>
  <c r="AV190" i="25"/>
  <c r="AV191" i="25"/>
  <c r="AV192" i="25"/>
  <c r="AV193" i="25"/>
  <c r="AV194" i="25"/>
  <c r="AV195" i="25"/>
  <c r="AV196" i="25"/>
  <c r="AV197" i="25"/>
  <c r="AV198" i="25"/>
  <c r="AV199" i="25"/>
  <c r="AV200" i="25"/>
  <c r="AV201" i="25"/>
  <c r="AV202" i="25"/>
  <c r="AV203" i="25"/>
  <c r="AV204" i="25"/>
  <c r="AV205" i="25"/>
  <c r="AV206" i="25"/>
  <c r="AV207" i="25"/>
  <c r="AV208" i="25"/>
  <c r="AV209" i="25"/>
  <c r="AV210" i="25"/>
  <c r="AV211" i="25"/>
  <c r="AV212" i="25"/>
  <c r="AV213" i="25"/>
  <c r="AV214" i="25"/>
  <c r="AV215" i="25"/>
  <c r="AV216" i="25"/>
  <c r="AV217" i="25"/>
  <c r="AV218" i="25"/>
  <c r="AV219" i="25"/>
  <c r="AV220" i="25"/>
  <c r="AV221" i="25"/>
  <c r="AV222" i="25"/>
  <c r="AV223" i="25"/>
  <c r="AV224" i="25"/>
  <c r="AV225" i="25"/>
  <c r="AV226" i="25"/>
  <c r="AV227" i="25"/>
  <c r="AV228" i="25"/>
  <c r="AV229" i="25"/>
  <c r="AV230" i="25"/>
  <c r="AV231" i="25"/>
  <c r="AV232" i="25"/>
  <c r="AV233" i="25"/>
  <c r="AV234" i="25"/>
  <c r="AV235" i="25"/>
  <c r="AV236" i="25"/>
  <c r="AV237" i="25"/>
  <c r="AV238" i="25"/>
  <c r="AV239" i="25"/>
  <c r="AV240" i="25"/>
  <c r="AV241" i="25"/>
  <c r="AV242" i="25"/>
  <c r="AV243" i="25"/>
  <c r="AV244" i="25"/>
  <c r="AV245" i="25"/>
  <c r="AV246" i="25"/>
  <c r="AV247" i="25"/>
  <c r="AV248" i="25"/>
  <c r="AV249" i="25"/>
  <c r="AV250" i="25"/>
  <c r="AV251" i="25"/>
  <c r="AV252" i="25"/>
  <c r="AV253" i="25"/>
  <c r="AV254" i="25"/>
  <c r="AV255" i="25"/>
  <c r="AV256" i="25"/>
  <c r="AV257" i="25"/>
  <c r="AV258" i="25"/>
  <c r="AV259" i="25"/>
  <c r="AV260" i="25"/>
  <c r="AV261" i="25"/>
  <c r="AV262" i="25"/>
  <c r="AV263" i="25"/>
  <c r="AV264" i="25"/>
  <c r="AV265" i="25"/>
  <c r="AV266" i="25"/>
  <c r="AV267" i="25"/>
  <c r="AV268" i="25"/>
  <c r="AV269" i="25"/>
  <c r="AV270" i="25"/>
  <c r="AV271" i="25"/>
  <c r="AV272" i="25"/>
  <c r="AV273" i="25"/>
  <c r="AV274" i="25"/>
  <c r="AV275" i="25"/>
  <c r="AV276" i="25"/>
  <c r="AV277" i="25"/>
  <c r="AV278" i="25"/>
  <c r="AV279" i="25"/>
  <c r="AV280" i="25"/>
  <c r="AV281" i="25"/>
  <c r="AV282" i="25"/>
  <c r="AV283" i="25"/>
  <c r="AV284" i="25"/>
  <c r="AV285" i="25"/>
  <c r="AV286" i="25"/>
  <c r="AV287" i="25"/>
  <c r="AV288" i="25"/>
  <c r="AV289" i="25"/>
  <c r="AV290" i="25"/>
  <c r="AV291" i="25"/>
  <c r="AV292" i="25"/>
  <c r="AV293" i="25"/>
  <c r="AV294" i="25"/>
  <c r="AV295" i="25"/>
  <c r="AV296" i="25"/>
  <c r="AV297" i="25"/>
  <c r="AV298" i="25"/>
  <c r="AV299" i="25"/>
  <c r="AV300" i="25"/>
  <c r="AV301" i="25"/>
  <c r="AV302" i="25"/>
  <c r="AV303" i="25"/>
  <c r="AV304" i="25"/>
  <c r="AV305" i="25"/>
  <c r="AV306" i="25"/>
  <c r="AV307" i="25"/>
  <c r="AV308" i="25"/>
  <c r="AV309" i="25"/>
  <c r="AV310" i="25"/>
  <c r="AV311" i="25"/>
  <c r="AV312" i="25"/>
  <c r="AV313" i="25"/>
  <c r="AV314" i="25"/>
  <c r="AV315" i="25"/>
  <c r="AV316" i="25"/>
  <c r="AV317" i="25"/>
  <c r="AV318" i="25"/>
  <c r="AV319" i="25"/>
  <c r="AV320" i="25"/>
  <c r="AV321" i="25"/>
  <c r="AV322" i="25"/>
  <c r="AV323" i="25"/>
  <c r="AV324" i="25"/>
  <c r="AV325" i="25"/>
  <c r="AV326" i="25"/>
  <c r="AV327" i="25"/>
  <c r="AV328" i="25"/>
  <c r="AV329" i="25"/>
  <c r="AV330" i="25"/>
  <c r="AV331" i="25"/>
  <c r="AV332" i="25"/>
  <c r="AV333" i="25"/>
  <c r="AV334" i="25"/>
  <c r="AV335" i="25"/>
  <c r="AV336" i="25"/>
  <c r="AV337" i="25"/>
  <c r="AV338" i="25"/>
  <c r="AV339" i="25"/>
  <c r="AV340" i="25"/>
  <c r="AV341" i="25"/>
  <c r="AV342" i="25"/>
  <c r="AV343" i="25"/>
  <c r="AV344" i="25"/>
  <c r="AV345" i="25"/>
  <c r="AV346" i="25"/>
  <c r="AV347" i="25"/>
  <c r="AV348" i="25"/>
  <c r="AV349" i="25"/>
  <c r="AV350" i="25"/>
  <c r="AV351" i="25"/>
  <c r="AV352" i="25"/>
  <c r="AV353" i="25"/>
  <c r="AV354" i="25"/>
  <c r="AV355" i="25"/>
  <c r="AV356" i="25"/>
  <c r="AV357" i="25"/>
  <c r="AV358" i="25"/>
  <c r="AV359" i="25"/>
  <c r="AV360" i="25"/>
  <c r="AV361" i="25"/>
  <c r="AV362" i="25"/>
  <c r="AV363" i="25"/>
  <c r="AV364" i="25"/>
  <c r="AV365" i="25"/>
  <c r="AV366" i="25"/>
  <c r="AV367" i="25"/>
  <c r="AV368" i="25"/>
  <c r="AV369" i="25"/>
  <c r="AV370" i="25"/>
  <c r="AV371" i="25"/>
  <c r="AV372" i="25"/>
  <c r="AV373" i="25"/>
  <c r="AV374" i="25"/>
  <c r="AV375" i="25"/>
  <c r="AV376" i="25"/>
  <c r="AV377" i="25"/>
  <c r="AV378" i="25"/>
  <c r="AV379" i="25"/>
  <c r="AV380" i="25"/>
  <c r="AV381" i="25"/>
  <c r="AV382" i="25"/>
  <c r="AV383" i="25"/>
  <c r="AV384" i="25"/>
  <c r="AV385" i="25"/>
  <c r="AV386" i="25"/>
  <c r="AV387" i="25"/>
  <c r="AV388" i="25"/>
  <c r="AV389" i="25"/>
  <c r="AV390" i="25"/>
  <c r="AV391" i="25"/>
  <c r="AV392" i="25"/>
  <c r="AV393" i="25"/>
  <c r="AV394" i="25"/>
  <c r="AV395" i="25"/>
  <c r="AV396" i="25"/>
  <c r="AV397" i="25"/>
  <c r="AV398" i="25"/>
  <c r="AV399" i="25"/>
  <c r="AV400" i="25"/>
  <c r="AV401" i="25"/>
  <c r="AV402" i="25"/>
  <c r="AV403" i="25"/>
  <c r="AV404" i="25"/>
  <c r="AV405" i="25"/>
  <c r="AV406" i="25"/>
  <c r="AV407" i="25"/>
  <c r="AV408" i="25"/>
  <c r="AV409" i="25"/>
  <c r="AV410" i="25"/>
  <c r="AV411" i="25"/>
  <c r="AV412" i="25"/>
  <c r="AV413" i="25"/>
  <c r="AV414" i="25"/>
  <c r="AV415" i="25"/>
  <c r="AV416" i="25"/>
  <c r="AV417" i="25"/>
  <c r="AV418" i="25"/>
  <c r="AV419" i="25"/>
  <c r="AV420" i="25"/>
  <c r="AV421" i="25"/>
  <c r="AV422" i="25"/>
  <c r="AV423" i="25"/>
  <c r="AV424" i="25"/>
  <c r="AV425" i="25"/>
  <c r="AV426" i="25"/>
  <c r="AV427" i="25"/>
  <c r="AV428" i="25"/>
  <c r="AV429" i="25"/>
  <c r="AV430" i="25"/>
  <c r="AV431" i="25"/>
  <c r="AV432" i="25"/>
  <c r="AV433" i="25"/>
  <c r="AV434" i="25"/>
  <c r="AV435" i="25"/>
  <c r="AV436" i="25"/>
  <c r="AV437" i="25"/>
  <c r="AV438" i="25"/>
  <c r="AV439" i="25"/>
  <c r="AV440" i="25"/>
  <c r="AV441" i="25"/>
  <c r="AV442" i="25"/>
  <c r="AV443" i="25"/>
  <c r="AV444" i="25"/>
  <c r="AV445" i="25"/>
  <c r="AV446" i="25"/>
  <c r="AV447" i="25"/>
  <c r="AV448" i="25"/>
  <c r="AV449" i="25"/>
  <c r="AV450" i="25"/>
  <c r="AV451" i="25"/>
  <c r="AV452" i="25"/>
  <c r="AV453" i="25"/>
  <c r="AV454" i="25"/>
  <c r="AV455" i="25"/>
  <c r="AV456" i="25"/>
  <c r="AV457" i="25"/>
  <c r="AV458" i="25"/>
  <c r="AV459" i="25"/>
  <c r="AV460" i="25"/>
  <c r="AV461" i="25"/>
  <c r="AV462" i="25"/>
  <c r="AV463" i="25"/>
  <c r="AV464" i="25"/>
  <c r="AV465" i="25"/>
  <c r="AV466" i="25"/>
  <c r="AV467" i="25"/>
  <c r="AV468" i="25"/>
  <c r="AV469" i="25"/>
  <c r="AV470" i="25"/>
  <c r="AV471" i="25"/>
  <c r="AV472" i="25"/>
  <c r="AV473" i="25"/>
  <c r="AV474" i="25"/>
  <c r="AV475" i="25"/>
  <c r="AV476" i="25"/>
  <c r="AV477" i="25"/>
  <c r="AV478" i="25"/>
  <c r="AU3" i="25"/>
  <c r="AU5" i="25"/>
  <c r="AU7" i="25"/>
  <c r="AW7" i="25" s="1"/>
  <c r="AU8" i="25"/>
  <c r="AU10" i="25"/>
  <c r="AU11" i="25"/>
  <c r="AU12" i="25"/>
  <c r="AU13" i="25"/>
  <c r="AU14" i="25"/>
  <c r="AU15" i="25"/>
  <c r="AU16" i="25"/>
  <c r="AU17" i="25"/>
  <c r="AU18" i="25"/>
  <c r="AU19" i="25"/>
  <c r="AW19" i="25" s="1"/>
  <c r="AU20" i="25"/>
  <c r="AU21" i="25"/>
  <c r="AU22" i="25"/>
  <c r="AU23" i="25"/>
  <c r="AW23" i="25" s="1"/>
  <c r="AU24" i="25"/>
  <c r="AU25" i="25"/>
  <c r="AU26" i="25"/>
  <c r="AW26" i="25" s="1"/>
  <c r="AU27" i="25"/>
  <c r="AW27" i="25" s="1"/>
  <c r="AU28" i="25"/>
  <c r="AU29" i="25"/>
  <c r="AU30" i="25"/>
  <c r="AU31" i="25"/>
  <c r="AU32" i="25"/>
  <c r="AU33" i="25"/>
  <c r="AU34" i="25"/>
  <c r="AU35" i="25"/>
  <c r="AW35" i="25" s="1"/>
  <c r="AU36" i="25"/>
  <c r="AU37" i="25"/>
  <c r="AU38" i="25"/>
  <c r="AU39" i="25"/>
  <c r="AW39" i="25" s="1"/>
  <c r="AU40" i="25"/>
  <c r="AU41" i="25"/>
  <c r="AU42" i="25"/>
  <c r="AW42" i="25" s="1"/>
  <c r="AU43" i="25"/>
  <c r="AW43" i="25" s="1"/>
  <c r="AU44" i="25"/>
  <c r="AU45" i="25"/>
  <c r="AU46" i="25"/>
  <c r="AU47" i="25"/>
  <c r="AU48" i="25"/>
  <c r="AU49" i="25"/>
  <c r="AU50" i="25"/>
  <c r="AU51" i="25"/>
  <c r="AW51" i="25" s="1"/>
  <c r="AU52" i="25"/>
  <c r="AU53" i="25"/>
  <c r="AU54" i="25"/>
  <c r="AU55" i="25"/>
  <c r="AW55" i="25" s="1"/>
  <c r="AU56" i="25"/>
  <c r="AU57" i="25"/>
  <c r="AU58" i="25"/>
  <c r="AW58" i="25" s="1"/>
  <c r="AU59" i="25"/>
  <c r="AW59" i="25" s="1"/>
  <c r="AU60" i="25"/>
  <c r="AU61" i="25"/>
  <c r="AU62" i="25"/>
  <c r="AU63" i="25"/>
  <c r="AU64" i="25"/>
  <c r="AU65" i="25"/>
  <c r="AU66" i="25"/>
  <c r="AU67" i="25"/>
  <c r="AW67" i="25" s="1"/>
  <c r="AU68" i="25"/>
  <c r="AU69" i="25"/>
  <c r="AU70" i="25"/>
  <c r="AU71" i="25"/>
  <c r="AW71" i="25" s="1"/>
  <c r="AU72" i="25"/>
  <c r="AU73" i="25"/>
  <c r="AU74" i="25"/>
  <c r="AW74" i="25" s="1"/>
  <c r="AU75" i="25"/>
  <c r="AW75" i="25" s="1"/>
  <c r="AU76" i="25"/>
  <c r="AU77" i="25"/>
  <c r="AU78" i="25"/>
  <c r="AU79" i="25"/>
  <c r="AU80" i="25"/>
  <c r="AU81" i="25"/>
  <c r="AU82" i="25"/>
  <c r="AU83" i="25"/>
  <c r="AW83" i="25" s="1"/>
  <c r="AU84" i="25"/>
  <c r="AU85" i="25"/>
  <c r="AU86" i="25"/>
  <c r="AU87" i="25"/>
  <c r="AU88" i="25"/>
  <c r="AU89" i="25"/>
  <c r="AU90" i="25"/>
  <c r="AW90" i="25" s="1"/>
  <c r="AU91" i="25"/>
  <c r="AW91" i="25" s="1"/>
  <c r="AU92" i="25"/>
  <c r="AU93" i="25"/>
  <c r="AU94" i="25"/>
  <c r="AU95" i="25"/>
  <c r="AU96" i="25"/>
  <c r="AU97" i="25"/>
  <c r="AU98" i="25"/>
  <c r="AU99" i="25"/>
  <c r="AW99" i="25" s="1"/>
  <c r="AU100" i="25"/>
  <c r="AU101" i="25"/>
  <c r="AU102" i="25"/>
  <c r="AU103" i="25"/>
  <c r="AW103" i="25" s="1"/>
  <c r="AU104" i="25"/>
  <c r="AU105" i="25"/>
  <c r="AU106" i="25"/>
  <c r="AW106" i="25" s="1"/>
  <c r="AU107" i="25"/>
  <c r="AW107" i="25" s="1"/>
  <c r="AU108" i="25"/>
  <c r="AU109" i="25"/>
  <c r="AU110" i="25"/>
  <c r="AU111" i="25"/>
  <c r="AU112" i="25"/>
  <c r="AU113" i="25"/>
  <c r="AU114" i="25"/>
  <c r="AU115" i="25"/>
  <c r="AW115" i="25" s="1"/>
  <c r="AU116" i="25"/>
  <c r="AU117" i="25"/>
  <c r="AU118" i="25"/>
  <c r="AU119" i="25"/>
  <c r="AW119" i="25" s="1"/>
  <c r="AU120" i="25"/>
  <c r="AU121" i="25"/>
  <c r="AU122" i="25"/>
  <c r="AW122" i="25" s="1"/>
  <c r="AU123" i="25"/>
  <c r="AU124" i="25"/>
  <c r="AU125" i="25"/>
  <c r="AU126" i="25"/>
  <c r="AU127" i="25"/>
  <c r="AU128" i="25"/>
  <c r="AU129" i="25"/>
  <c r="AU130" i="25"/>
  <c r="AU131" i="25"/>
  <c r="AW131" i="25" s="1"/>
  <c r="AU132" i="25"/>
  <c r="AU133" i="25"/>
  <c r="AU134" i="25"/>
  <c r="AU135" i="25"/>
  <c r="AW135" i="25" s="1"/>
  <c r="AU136" i="25"/>
  <c r="AU137" i="25"/>
  <c r="AU138" i="25"/>
  <c r="AW138" i="25" s="1"/>
  <c r="AU139" i="25"/>
  <c r="AW139" i="25" s="1"/>
  <c r="AU140" i="25"/>
  <c r="AU141" i="25"/>
  <c r="AU142" i="25"/>
  <c r="AU143" i="25"/>
  <c r="AU144" i="25"/>
  <c r="AU145" i="25"/>
  <c r="AU146" i="25"/>
  <c r="AU147" i="25"/>
  <c r="AW147" i="25" s="1"/>
  <c r="AU148" i="25"/>
  <c r="AU149" i="25"/>
  <c r="AU150" i="25"/>
  <c r="AU151" i="25"/>
  <c r="AU152" i="25"/>
  <c r="AU153" i="25"/>
  <c r="AU154" i="25"/>
  <c r="AW154" i="25" s="1"/>
  <c r="AU155" i="25"/>
  <c r="AW155" i="25" s="1"/>
  <c r="AU156" i="25"/>
  <c r="AU157" i="25"/>
  <c r="AU158" i="25"/>
  <c r="AU159" i="25"/>
  <c r="AU160" i="25"/>
  <c r="AU161" i="25"/>
  <c r="AU162" i="25"/>
  <c r="AU163" i="25"/>
  <c r="AW163" i="25" s="1"/>
  <c r="AU164" i="25"/>
  <c r="AU165" i="25"/>
  <c r="AU166" i="25"/>
  <c r="AW166" i="25" s="1"/>
  <c r="AU167" i="25"/>
  <c r="AU168" i="25"/>
  <c r="AU169" i="25"/>
  <c r="AU170" i="25"/>
  <c r="AW170" i="25" s="1"/>
  <c r="AU171" i="25"/>
  <c r="AW171" i="25" s="1"/>
  <c r="AU172" i="25"/>
  <c r="AU173" i="25"/>
  <c r="AU174" i="25"/>
  <c r="AU175" i="25"/>
  <c r="AU176" i="25"/>
  <c r="AU177" i="25"/>
  <c r="AU178" i="25"/>
  <c r="AU179" i="25"/>
  <c r="AW179" i="25" s="1"/>
  <c r="AU180" i="25"/>
  <c r="AU181" i="25"/>
  <c r="AU182" i="25"/>
  <c r="AU183" i="25"/>
  <c r="AU184" i="25"/>
  <c r="AU185" i="25"/>
  <c r="AU186" i="25"/>
  <c r="AW186" i="25" s="1"/>
  <c r="AU187" i="25"/>
  <c r="AW187" i="25" s="1"/>
  <c r="AU188" i="25"/>
  <c r="AU189" i="25"/>
  <c r="AU190" i="25"/>
  <c r="AU191" i="25"/>
  <c r="AU192" i="25"/>
  <c r="AU193" i="25"/>
  <c r="AU194" i="25"/>
  <c r="AU195" i="25"/>
  <c r="AU196" i="25"/>
  <c r="AU197" i="25"/>
  <c r="AU198" i="25"/>
  <c r="AU199" i="25"/>
  <c r="AU200" i="25"/>
  <c r="AU201" i="25"/>
  <c r="AU202" i="25"/>
  <c r="AU203" i="25"/>
  <c r="AU204" i="25"/>
  <c r="AU205" i="25"/>
  <c r="AU206" i="25"/>
  <c r="AW206" i="25" s="1"/>
  <c r="AU207" i="25"/>
  <c r="AU208" i="25"/>
  <c r="AU209" i="25"/>
  <c r="AU210" i="25"/>
  <c r="AU211" i="25"/>
  <c r="AU212" i="25"/>
  <c r="AU213" i="25"/>
  <c r="AU214" i="25"/>
  <c r="AU215" i="25"/>
  <c r="AU216" i="25"/>
  <c r="AU217" i="25"/>
  <c r="AU218" i="25"/>
  <c r="AU219" i="25"/>
  <c r="AU220" i="25"/>
  <c r="AU221" i="25"/>
  <c r="AU222" i="25"/>
  <c r="AU223" i="25"/>
  <c r="AU224" i="25"/>
  <c r="AU225" i="25"/>
  <c r="AU226" i="25"/>
  <c r="AU227" i="25"/>
  <c r="AW227" i="25" s="1"/>
  <c r="AU228" i="25"/>
  <c r="AU229" i="25"/>
  <c r="AU230" i="25"/>
  <c r="AU231" i="25"/>
  <c r="AW231" i="25" s="1"/>
  <c r="AU232" i="25"/>
  <c r="AU233" i="25"/>
  <c r="AU234" i="25"/>
  <c r="AW234" i="25" s="1"/>
  <c r="AU235" i="25"/>
  <c r="AW235" i="25" s="1"/>
  <c r="AU236" i="25"/>
  <c r="AU237" i="25"/>
  <c r="AU238" i="25"/>
  <c r="AU239" i="25"/>
  <c r="AU240" i="25"/>
  <c r="AU241" i="25"/>
  <c r="AU242" i="25"/>
  <c r="AU243" i="25"/>
  <c r="AW243" i="25" s="1"/>
  <c r="AU244" i="25"/>
  <c r="AU245" i="25"/>
  <c r="AU246" i="25"/>
  <c r="AU247" i="25"/>
  <c r="AW247" i="25" s="1"/>
  <c r="AU248" i="25"/>
  <c r="AU249" i="25"/>
  <c r="AU250" i="25"/>
  <c r="AW250" i="25" s="1"/>
  <c r="AU251" i="25"/>
  <c r="AW251" i="25" s="1"/>
  <c r="AU252" i="25"/>
  <c r="AU253" i="25"/>
  <c r="AU254" i="25"/>
  <c r="AU255" i="25"/>
  <c r="AU256" i="25"/>
  <c r="AU257" i="25"/>
  <c r="AU258" i="25"/>
  <c r="AU259" i="25"/>
  <c r="AW259" i="25" s="1"/>
  <c r="AU260" i="25"/>
  <c r="AU261" i="25"/>
  <c r="AU262" i="25"/>
  <c r="AU263" i="25"/>
  <c r="AW263" i="25" s="1"/>
  <c r="AU264" i="25"/>
  <c r="AU265" i="25"/>
  <c r="AU266" i="25"/>
  <c r="AU267" i="25"/>
  <c r="AW267" i="25" s="1"/>
  <c r="AU268" i="25"/>
  <c r="AW268" i="25" s="1"/>
  <c r="AU269" i="25"/>
  <c r="AU270" i="25"/>
  <c r="AU271" i="25"/>
  <c r="AW271" i="25" s="1"/>
  <c r="AU272" i="25"/>
  <c r="AU273" i="25"/>
  <c r="AU274" i="25"/>
  <c r="AU275" i="25"/>
  <c r="AW275" i="25" s="1"/>
  <c r="AU276" i="25"/>
  <c r="AU277" i="25"/>
  <c r="AU278" i="25"/>
  <c r="AU279" i="25"/>
  <c r="AW279" i="25" s="1"/>
  <c r="AU280" i="25"/>
  <c r="AU281" i="25"/>
  <c r="AU282" i="25"/>
  <c r="AW282" i="25" s="1"/>
  <c r="AU283" i="25"/>
  <c r="AU284" i="25"/>
  <c r="AU285" i="25"/>
  <c r="AU286" i="25"/>
  <c r="AU287" i="25"/>
  <c r="AW287" i="25" s="1"/>
  <c r="AU288" i="25"/>
  <c r="AU289" i="25"/>
  <c r="AU290" i="25"/>
  <c r="AU291" i="25"/>
  <c r="AU292" i="25"/>
  <c r="AU293" i="25"/>
  <c r="AU294" i="25"/>
  <c r="AU295" i="25"/>
  <c r="AW295" i="25" s="1"/>
  <c r="AU296" i="25"/>
  <c r="AU297" i="25"/>
  <c r="AU298" i="25"/>
  <c r="AU299" i="25"/>
  <c r="AU300" i="25"/>
  <c r="AU301" i="25"/>
  <c r="AU302" i="25"/>
  <c r="AU303" i="25"/>
  <c r="AW303" i="25" s="1"/>
  <c r="AU304" i="25"/>
  <c r="AU305" i="25"/>
  <c r="AU306" i="25"/>
  <c r="AU307" i="25"/>
  <c r="AW307" i="25" s="1"/>
  <c r="AU308" i="25"/>
  <c r="AU309" i="25"/>
  <c r="AU310" i="25"/>
  <c r="AU311" i="25"/>
  <c r="AU312" i="25"/>
  <c r="AU313" i="25"/>
  <c r="AU314" i="25"/>
  <c r="AU315" i="25"/>
  <c r="AW315" i="25" s="1"/>
  <c r="AU316" i="25"/>
  <c r="AW316" i="25" s="1"/>
  <c r="AU317" i="25"/>
  <c r="AU318" i="25"/>
  <c r="AU319" i="25"/>
  <c r="AU320" i="25"/>
  <c r="AU321" i="25"/>
  <c r="AU322" i="25"/>
  <c r="AU323" i="25"/>
  <c r="AW323" i="25" s="1"/>
  <c r="AU324" i="25"/>
  <c r="AU325" i="25"/>
  <c r="AU326" i="25"/>
  <c r="AU327" i="25"/>
  <c r="AU328" i="25"/>
  <c r="AU329" i="25"/>
  <c r="AU330" i="25"/>
  <c r="AW330" i="25" s="1"/>
  <c r="AU331" i="25"/>
  <c r="AW331" i="25" s="1"/>
  <c r="AU332" i="25"/>
  <c r="AU333" i="25"/>
  <c r="AU334" i="25"/>
  <c r="AU335" i="25"/>
  <c r="AU336" i="25"/>
  <c r="AU337" i="25"/>
  <c r="AU338" i="25"/>
  <c r="AU339" i="25"/>
  <c r="AW339" i="25" s="1"/>
  <c r="AU340" i="25"/>
  <c r="AU341" i="25"/>
  <c r="AU342" i="25"/>
  <c r="AU343" i="25"/>
  <c r="AU344" i="25"/>
  <c r="AU345" i="25"/>
  <c r="AU346" i="25"/>
  <c r="AW346" i="25" s="1"/>
  <c r="AU347" i="25"/>
  <c r="AW347" i="25" s="1"/>
  <c r="AU348" i="25"/>
  <c r="AU349" i="25"/>
  <c r="AU350" i="25"/>
  <c r="AU351" i="25"/>
  <c r="AU352" i="25"/>
  <c r="AU353" i="25"/>
  <c r="AU354" i="25"/>
  <c r="AU355" i="25"/>
  <c r="AW355" i="25" s="1"/>
  <c r="AU356" i="25"/>
  <c r="AU357" i="25"/>
  <c r="AU358" i="25"/>
  <c r="AU359" i="25"/>
  <c r="AU360" i="25"/>
  <c r="AU361" i="25"/>
  <c r="AU362" i="25"/>
  <c r="AW362" i="25" s="1"/>
  <c r="AU363" i="25"/>
  <c r="AU364" i="25"/>
  <c r="AW364" i="25" s="1"/>
  <c r="AU365" i="25"/>
  <c r="AU366" i="25"/>
  <c r="AU367" i="25"/>
  <c r="AU368" i="25"/>
  <c r="AU369" i="25"/>
  <c r="AU370" i="25"/>
  <c r="AU371" i="25"/>
  <c r="AU372" i="25"/>
  <c r="AU373" i="25"/>
  <c r="AU374" i="25"/>
  <c r="AU375" i="25"/>
  <c r="AU376" i="25"/>
  <c r="AU377" i="25"/>
  <c r="AU378" i="25"/>
  <c r="AW378" i="25" s="1"/>
  <c r="AU379" i="25"/>
  <c r="AU380" i="25"/>
  <c r="AW380" i="25" s="1"/>
  <c r="AU381" i="25"/>
  <c r="AU382" i="25"/>
  <c r="AU383" i="25"/>
  <c r="AU384" i="25"/>
  <c r="AU385" i="25"/>
  <c r="AU386" i="25"/>
  <c r="AU387" i="25"/>
  <c r="AW387" i="25" s="1"/>
  <c r="AU388" i="25"/>
  <c r="AU389" i="25"/>
  <c r="AU390" i="25"/>
  <c r="AU391" i="25"/>
  <c r="AW391" i="25" s="1"/>
  <c r="AU392" i="25"/>
  <c r="AU393" i="25"/>
  <c r="AU394" i="25"/>
  <c r="AU395" i="25"/>
  <c r="AW395" i="25" s="1"/>
  <c r="AU396" i="25"/>
  <c r="AW396" i="25" s="1"/>
  <c r="AU397" i="25"/>
  <c r="AU398" i="25"/>
  <c r="AU399" i="25"/>
  <c r="AU400" i="25"/>
  <c r="AU401" i="25"/>
  <c r="AU402" i="25"/>
  <c r="AU403" i="25"/>
  <c r="AW403" i="25" s="1"/>
  <c r="AU404" i="25"/>
  <c r="AU405" i="25"/>
  <c r="AU406" i="25"/>
  <c r="AU407" i="25"/>
  <c r="AW407" i="25" s="1"/>
  <c r="AU408" i="25"/>
  <c r="AU409" i="25"/>
  <c r="AU410" i="25"/>
  <c r="AW410" i="25" s="1"/>
  <c r="AU411" i="25"/>
  <c r="AW411" i="25" s="1"/>
  <c r="AU412" i="25"/>
  <c r="AU413" i="25"/>
  <c r="AU414" i="25"/>
  <c r="AU415" i="25"/>
  <c r="AU416" i="25"/>
  <c r="AU417" i="25"/>
  <c r="AU418" i="25"/>
  <c r="AU419" i="25"/>
  <c r="AW419" i="25" s="1"/>
  <c r="AU420" i="25"/>
  <c r="AU421" i="25"/>
  <c r="AU422" i="25"/>
  <c r="AU423" i="25"/>
  <c r="AW423" i="25" s="1"/>
  <c r="AU424" i="25"/>
  <c r="AU425" i="25"/>
  <c r="AU426" i="25"/>
  <c r="AW426" i="25" s="1"/>
  <c r="AU427" i="25"/>
  <c r="AW427" i="25" s="1"/>
  <c r="AU428" i="25"/>
  <c r="AU429" i="25"/>
  <c r="AU430" i="25"/>
  <c r="AU431" i="25"/>
  <c r="AU432" i="25"/>
  <c r="AU433" i="25"/>
  <c r="AU434" i="25"/>
  <c r="AU435" i="25"/>
  <c r="AW435" i="25" s="1"/>
  <c r="AU436" i="25"/>
  <c r="AU437" i="25"/>
  <c r="AU438" i="25"/>
  <c r="AU439" i="25"/>
  <c r="AW439" i="25" s="1"/>
  <c r="AU440" i="25"/>
  <c r="AU441" i="25"/>
  <c r="AU442" i="25"/>
  <c r="AW442" i="25" s="1"/>
  <c r="AU443" i="25"/>
  <c r="AW443" i="25" s="1"/>
  <c r="AU444" i="25"/>
  <c r="AU445" i="25"/>
  <c r="AU446" i="25"/>
  <c r="AU447" i="25"/>
  <c r="AU448" i="25"/>
  <c r="AU449" i="25"/>
  <c r="AU450" i="25"/>
  <c r="AU451" i="25"/>
  <c r="AW451" i="25" s="1"/>
  <c r="AU452" i="25"/>
  <c r="AU453" i="25"/>
  <c r="AU454" i="25"/>
  <c r="AU455" i="25"/>
  <c r="AW455" i="25" s="1"/>
  <c r="AU456" i="25"/>
  <c r="AU457" i="25"/>
  <c r="AU458" i="25"/>
  <c r="AU459" i="25"/>
  <c r="AW459" i="25" s="1"/>
  <c r="AU460" i="25"/>
  <c r="AW460" i="25" s="1"/>
  <c r="AU461" i="25"/>
  <c r="AU462" i="25"/>
  <c r="AU463" i="25"/>
  <c r="AU464" i="25"/>
  <c r="AU465" i="25"/>
  <c r="AU466" i="25"/>
  <c r="AU467" i="25"/>
  <c r="AW467" i="25" s="1"/>
  <c r="AU468" i="25"/>
  <c r="AU469" i="25"/>
  <c r="AU470" i="25"/>
  <c r="AU471" i="25"/>
  <c r="AW471" i="25" s="1"/>
  <c r="AU472" i="25"/>
  <c r="AU473" i="25"/>
  <c r="AU474" i="25"/>
  <c r="AW474" i="25" s="1"/>
  <c r="AU475" i="25"/>
  <c r="AW475" i="25" s="1"/>
  <c r="AU476" i="25"/>
  <c r="AU477" i="25"/>
  <c r="AU478" i="25"/>
  <c r="AW431" i="25" l="1"/>
  <c r="AW399" i="25"/>
  <c r="AW255" i="25"/>
  <c r="AW239" i="25"/>
  <c r="AW143" i="25"/>
  <c r="AW127" i="25"/>
  <c r="AW111" i="25"/>
  <c r="AW95" i="25"/>
  <c r="AW63" i="25"/>
  <c r="AW47" i="25"/>
  <c r="AW31" i="25"/>
  <c r="AW15" i="25"/>
  <c r="AW447" i="25"/>
  <c r="AW383" i="25"/>
  <c r="AW463" i="25"/>
  <c r="AW415" i="25"/>
  <c r="AW420" i="25"/>
  <c r="AW372" i="25"/>
  <c r="AW228" i="25"/>
  <c r="AW100" i="25"/>
  <c r="AW52" i="25"/>
  <c r="AW434" i="25"/>
  <c r="AW402" i="25"/>
  <c r="AW386" i="25"/>
  <c r="AW370" i="25"/>
  <c r="AW338" i="25"/>
  <c r="AW322" i="25"/>
  <c r="AW306" i="25"/>
  <c r="AW290" i="25"/>
  <c r="AW274" i="25"/>
  <c r="AW258" i="25"/>
  <c r="AW242" i="25"/>
  <c r="AW178" i="25"/>
  <c r="AW162" i="25"/>
  <c r="AW146" i="25"/>
  <c r="AW130" i="25"/>
  <c r="AW114" i="25"/>
  <c r="AW82" i="25"/>
  <c r="AW66" i="25"/>
  <c r="AW34" i="25"/>
  <c r="AW18" i="25"/>
  <c r="AW354" i="25"/>
  <c r="AW466" i="25"/>
  <c r="AW450" i="25"/>
  <c r="AW79" i="25"/>
  <c r="AW464" i="25"/>
  <c r="AW440" i="25"/>
  <c r="AW400" i="25"/>
  <c r="AW352" i="25"/>
  <c r="AW248" i="25"/>
  <c r="AW184" i="25"/>
  <c r="AW168" i="25"/>
  <c r="AW120" i="25"/>
  <c r="AW478" i="25"/>
  <c r="AW470" i="25"/>
  <c r="AW454" i="25"/>
  <c r="AW446" i="25"/>
  <c r="AW430" i="25"/>
  <c r="AW422" i="25"/>
  <c r="AW414" i="25"/>
  <c r="AW406" i="25"/>
  <c r="AW390" i="25"/>
  <c r="AW382" i="25"/>
  <c r="AW374" i="25"/>
  <c r="AW366" i="25"/>
  <c r="AW358" i="25"/>
  <c r="AW350" i="25"/>
  <c r="AW334" i="25"/>
  <c r="AW318" i="25"/>
  <c r="AW310" i="25"/>
  <c r="AW302" i="25"/>
  <c r="AW294" i="25"/>
  <c r="AW286" i="25"/>
  <c r="AW262" i="25"/>
  <c r="AW254" i="25"/>
  <c r="AW238" i="25"/>
  <c r="AW230" i="25"/>
  <c r="AW222" i="25"/>
  <c r="AW214" i="25"/>
  <c r="AW198" i="25"/>
  <c r="AW190" i="25"/>
  <c r="AW182" i="25"/>
  <c r="AW174" i="25"/>
  <c r="AW150" i="25"/>
  <c r="AW134" i="25"/>
  <c r="AW94" i="25"/>
  <c r="AW86" i="25"/>
  <c r="AW78" i="25"/>
  <c r="AW70" i="25"/>
  <c r="AW62" i="25"/>
  <c r="AW54" i="25"/>
  <c r="AW46" i="25"/>
  <c r="AW38" i="25"/>
  <c r="AW30" i="25"/>
  <c r="AW22" i="25"/>
  <c r="AW14" i="25"/>
  <c r="AW87" i="25"/>
  <c r="AW123" i="25"/>
  <c r="AW445" i="25"/>
  <c r="AW333" i="25"/>
  <c r="AW329" i="25"/>
  <c r="AW149" i="25"/>
  <c r="AW145" i="25"/>
  <c r="AW37" i="25"/>
  <c r="AW476" i="25"/>
  <c r="AW472" i="25"/>
  <c r="AW468" i="25"/>
  <c r="AW456" i="25"/>
  <c r="AW452" i="25"/>
  <c r="AW448" i="25"/>
  <c r="AW444" i="25"/>
  <c r="AW436" i="25"/>
  <c r="AW432" i="25"/>
  <c r="AW428" i="25"/>
  <c r="AW424" i="25"/>
  <c r="AW416" i="25"/>
  <c r="AW412" i="25"/>
  <c r="AW408" i="25"/>
  <c r="AW404" i="25"/>
  <c r="AW392" i="25"/>
  <c r="AW388" i="25"/>
  <c r="AW384" i="25"/>
  <c r="AW376" i="25"/>
  <c r="AW368" i="25"/>
  <c r="AW360" i="25"/>
  <c r="AW356" i="25"/>
  <c r="AW348" i="25"/>
  <c r="AW344" i="25"/>
  <c r="AW340" i="25"/>
  <c r="AW336" i="25"/>
  <c r="AW332" i="25"/>
  <c r="AW328" i="25"/>
  <c r="AW324" i="25"/>
  <c r="AW320" i="25"/>
  <c r="AW312" i="25"/>
  <c r="AW308" i="25"/>
  <c r="AW264" i="25"/>
  <c r="AW260" i="25"/>
  <c r="AW256" i="25"/>
  <c r="AW252" i="25"/>
  <c r="AW244" i="25"/>
  <c r="AW240" i="25"/>
  <c r="AW236" i="25"/>
  <c r="AW232" i="25"/>
  <c r="AW224" i="25"/>
  <c r="AW220" i="25"/>
  <c r="AW216" i="25"/>
  <c r="AW212" i="25"/>
  <c r="AW208" i="25"/>
  <c r="AW204" i="25"/>
  <c r="AW200" i="25"/>
  <c r="AW196" i="25"/>
  <c r="AW192" i="25"/>
  <c r="AW188" i="25"/>
  <c r="AW180" i="25"/>
  <c r="AW176" i="25"/>
  <c r="AW172" i="25"/>
  <c r="AW164" i="25"/>
  <c r="AW160" i="25"/>
  <c r="AW156" i="25"/>
  <c r="AW152" i="25"/>
  <c r="AW148" i="25"/>
  <c r="AW136" i="25"/>
  <c r="AW128" i="25"/>
  <c r="AW124" i="25"/>
  <c r="AW116" i="25"/>
  <c r="AW112" i="25"/>
  <c r="AW108" i="25"/>
  <c r="AW104" i="25"/>
  <c r="AW96" i="25"/>
  <c r="AW92" i="25"/>
  <c r="AW88" i="25"/>
  <c r="AW84" i="25"/>
  <c r="AW80" i="25"/>
  <c r="AW76" i="25"/>
  <c r="AW72" i="25"/>
  <c r="AW68" i="25"/>
  <c r="AW64" i="25"/>
  <c r="AW60" i="25"/>
  <c r="AW44" i="25"/>
  <c r="AW40" i="25"/>
  <c r="AW36" i="25"/>
  <c r="AW8" i="25"/>
  <c r="AW477" i="25"/>
  <c r="AW473" i="25"/>
  <c r="AW469" i="25"/>
  <c r="AW465" i="25"/>
  <c r="AW461" i="25"/>
  <c r="AW457" i="25"/>
  <c r="AW453" i="25"/>
  <c r="AW449" i="25"/>
  <c r="AW441" i="25"/>
  <c r="AW437" i="25"/>
  <c r="AW433" i="25"/>
  <c r="AW429" i="25"/>
  <c r="AW425" i="25"/>
  <c r="AW421" i="25"/>
  <c r="AW417" i="25"/>
  <c r="AW413" i="25"/>
  <c r="AW409" i="25"/>
  <c r="AW405" i="25"/>
  <c r="AW401" i="25"/>
  <c r="AW397" i="25"/>
  <c r="AW393" i="25"/>
  <c r="AW389" i="25"/>
  <c r="AW385" i="25"/>
  <c r="AW361" i="25"/>
  <c r="AW357" i="25"/>
  <c r="AW353" i="25"/>
  <c r="AW349" i="25"/>
  <c r="AW345" i="25"/>
  <c r="AW341" i="25"/>
  <c r="AW337" i="25"/>
  <c r="AW325" i="25"/>
  <c r="AW321" i="25"/>
  <c r="AW317" i="25"/>
  <c r="AW313" i="25"/>
  <c r="AW309" i="25"/>
  <c r="AW305" i="25"/>
  <c r="AW301" i="25"/>
  <c r="AW297" i="25"/>
  <c r="AW293" i="25"/>
  <c r="AW289" i="25"/>
  <c r="AW285" i="25"/>
  <c r="AW281" i="25"/>
  <c r="AW277" i="25"/>
  <c r="AW273" i="25"/>
  <c r="AW269" i="25"/>
  <c r="AW265" i="25"/>
  <c r="AW261" i="25"/>
  <c r="AW257" i="25"/>
  <c r="AW253" i="25"/>
  <c r="AW249" i="25"/>
  <c r="AW245" i="25"/>
  <c r="AW241" i="25"/>
  <c r="AW237" i="25"/>
  <c r="AW233" i="25"/>
  <c r="AW229" i="25"/>
  <c r="AW193" i="25"/>
  <c r="AW189" i="25"/>
  <c r="AW185" i="25"/>
  <c r="AW181" i="25"/>
  <c r="AW177" i="25"/>
  <c r="AW173" i="25"/>
  <c r="AW169" i="25"/>
  <c r="AW165" i="25"/>
  <c r="AW161" i="25"/>
  <c r="AW157" i="25"/>
  <c r="AW153" i="25"/>
  <c r="AW141" i="25"/>
  <c r="AW137" i="25"/>
  <c r="AW133" i="25"/>
  <c r="AW129" i="25"/>
  <c r="AW125" i="25"/>
  <c r="AW117" i="25"/>
  <c r="AW109" i="25"/>
  <c r="AW101" i="25"/>
  <c r="AW93" i="25"/>
  <c r="AW89" i="25"/>
  <c r="AW85" i="25"/>
  <c r="AW81" i="25"/>
  <c r="AW77" i="25"/>
  <c r="AW73" i="25"/>
  <c r="AW69" i="25"/>
  <c r="AW65" i="25"/>
  <c r="AW61" i="25"/>
  <c r="AW57" i="25"/>
  <c r="AW53" i="25"/>
  <c r="AW49" i="25"/>
  <c r="AW45" i="25"/>
  <c r="AW41" i="25"/>
  <c r="AW33" i="25"/>
  <c r="AW29" i="25"/>
  <c r="AW25" i="25"/>
  <c r="AW21" i="25"/>
  <c r="AW17" i="25"/>
  <c r="AW13" i="25"/>
  <c r="AW462" i="25"/>
  <c r="AW458" i="25"/>
  <c r="AW438" i="25"/>
  <c r="AW418" i="25"/>
  <c r="AW398" i="25"/>
  <c r="AW394" i="25"/>
  <c r="AW342" i="25"/>
  <c r="AW326" i="25"/>
  <c r="AW314" i="25"/>
  <c r="AW298" i="25"/>
  <c r="AW278" i="25"/>
  <c r="AW270" i="25"/>
  <c r="AW266" i="25"/>
  <c r="AW246" i="25"/>
  <c r="AW226" i="25"/>
  <c r="AW218" i="25"/>
  <c r="AW210" i="25"/>
  <c r="AW202" i="25"/>
  <c r="AW194" i="25"/>
  <c r="AW158" i="25"/>
  <c r="AW142" i="25"/>
  <c r="AW98" i="25"/>
  <c r="AW50" i="25"/>
  <c r="AW10" i="25"/>
  <c r="AW5" i="25"/>
  <c r="AW359" i="25"/>
  <c r="AW351" i="25"/>
  <c r="AW343" i="25"/>
  <c r="AW335" i="25"/>
  <c r="AW327" i="25"/>
  <c r="AW319" i="25"/>
  <c r="AW311" i="25"/>
  <c r="AW381" i="25"/>
  <c r="AW379" i="25"/>
  <c r="AW377" i="25"/>
  <c r="AW375" i="25"/>
  <c r="AW373" i="25"/>
  <c r="AW371" i="25"/>
  <c r="AW369" i="25"/>
  <c r="AW367" i="25"/>
  <c r="AW365" i="25"/>
  <c r="AW363" i="25"/>
  <c r="AW299" i="25"/>
  <c r="AW291" i="25"/>
  <c r="AW283" i="25"/>
  <c r="AW304" i="25"/>
  <c r="AW296" i="25"/>
  <c r="AW288" i="25"/>
  <c r="AW280" i="25"/>
  <c r="AW272" i="25"/>
  <c r="AW300" i="25"/>
  <c r="AW292" i="25"/>
  <c r="AW284" i="25"/>
  <c r="AW276" i="25"/>
  <c r="AW191" i="25"/>
  <c r="AW183" i="25"/>
  <c r="AW175" i="25"/>
  <c r="AW167" i="25"/>
  <c r="AW159" i="25"/>
  <c r="AW151" i="25"/>
  <c r="AW225" i="25"/>
  <c r="AW223" i="25"/>
  <c r="AW221" i="25"/>
  <c r="AW219" i="25"/>
  <c r="AW217" i="25"/>
  <c r="AW215" i="25"/>
  <c r="AW213" i="25"/>
  <c r="AW211" i="25"/>
  <c r="AW209" i="25"/>
  <c r="AW207" i="25"/>
  <c r="AW205" i="25"/>
  <c r="AW203" i="25"/>
  <c r="AW201" i="25"/>
  <c r="AW199" i="25"/>
  <c r="AW197" i="25"/>
  <c r="AW195" i="25"/>
  <c r="AW144" i="25"/>
  <c r="AW126" i="25"/>
  <c r="AW110" i="25"/>
  <c r="AW140" i="25"/>
  <c r="AW132" i="25"/>
  <c r="AW118" i="25"/>
  <c r="AW102" i="25"/>
  <c r="AW48" i="25"/>
  <c r="AW16" i="25"/>
  <c r="AW121" i="25"/>
  <c r="AW113" i="25"/>
  <c r="AW105" i="25"/>
  <c r="AW97" i="25"/>
  <c r="AW56" i="25"/>
  <c r="AW24" i="25"/>
  <c r="AW32" i="25"/>
  <c r="AW28" i="25"/>
  <c r="AW20" i="25"/>
  <c r="AW12" i="25"/>
  <c r="AW11" i="25"/>
  <c r="AW3" i="25"/>
  <c r="AG3" i="25" l="1"/>
  <c r="AH3" i="25"/>
  <c r="AI3" i="25"/>
  <c r="AI4" i="25"/>
  <c r="AG5" i="25"/>
  <c r="AH5" i="25"/>
  <c r="AI5" i="25"/>
  <c r="AI6" i="25"/>
  <c r="AG7" i="25"/>
  <c r="AH7" i="25"/>
  <c r="AI7" i="25"/>
  <c r="AG8" i="25"/>
  <c r="AH8" i="25"/>
  <c r="AI8" i="25"/>
  <c r="AG9" i="25"/>
  <c r="AH9" i="25"/>
  <c r="AI9" i="25"/>
  <c r="AG10" i="25"/>
  <c r="AH10" i="25"/>
  <c r="AI10" i="25"/>
  <c r="AG11" i="25"/>
  <c r="AH11" i="25"/>
  <c r="AI11" i="25"/>
  <c r="AG12" i="25"/>
  <c r="AH12" i="25"/>
  <c r="AI12" i="25"/>
  <c r="AG13" i="25"/>
  <c r="AH13" i="25"/>
  <c r="AI13" i="25"/>
  <c r="AG14" i="25"/>
  <c r="AH14" i="25"/>
  <c r="AI14" i="25"/>
  <c r="AG15" i="25"/>
  <c r="AH15" i="25"/>
  <c r="AI15" i="25"/>
  <c r="AG16" i="25"/>
  <c r="AH16" i="25"/>
  <c r="AI16" i="25"/>
  <c r="AG17" i="25"/>
  <c r="AH17" i="25"/>
  <c r="AI17" i="25"/>
  <c r="AG18" i="25"/>
  <c r="AH18" i="25"/>
  <c r="AI18" i="25"/>
  <c r="AG19" i="25"/>
  <c r="AH19" i="25"/>
  <c r="AI19" i="25"/>
  <c r="AG20" i="25"/>
  <c r="AH20" i="25"/>
  <c r="AI20" i="25"/>
  <c r="AG21" i="25"/>
  <c r="AH21" i="25"/>
  <c r="AI21" i="25"/>
  <c r="AG22" i="25"/>
  <c r="AH22" i="25"/>
  <c r="AI22" i="25"/>
  <c r="AG23" i="25"/>
  <c r="AH23" i="25"/>
  <c r="AI23" i="25"/>
  <c r="AG24" i="25"/>
  <c r="AH24" i="25"/>
  <c r="AI24" i="25"/>
  <c r="AG25" i="25"/>
  <c r="AH25" i="25"/>
  <c r="AI25" i="25"/>
  <c r="AG26" i="25"/>
  <c r="AH26" i="25"/>
  <c r="AI26" i="25"/>
  <c r="AG27" i="25"/>
  <c r="AH27" i="25"/>
  <c r="AI27" i="25"/>
  <c r="AG28" i="25"/>
  <c r="AH28" i="25"/>
  <c r="AI28" i="25"/>
  <c r="AG29" i="25"/>
  <c r="AH29" i="25"/>
  <c r="AI29" i="25"/>
  <c r="AG30" i="25"/>
  <c r="AH30" i="25"/>
  <c r="AI30" i="25"/>
  <c r="AG31" i="25"/>
  <c r="AH31" i="25"/>
  <c r="AI31" i="25"/>
  <c r="AG32" i="25"/>
  <c r="AH32" i="25"/>
  <c r="AI32" i="25"/>
  <c r="AG33" i="25"/>
  <c r="AH33" i="25"/>
  <c r="AI33" i="25"/>
  <c r="AG34" i="25"/>
  <c r="AH34" i="25"/>
  <c r="AI34" i="25"/>
  <c r="AG35" i="25"/>
  <c r="AH35" i="25"/>
  <c r="AI35" i="25"/>
  <c r="AG36" i="25"/>
  <c r="AH36" i="25"/>
  <c r="AI36" i="25"/>
  <c r="AG37" i="25"/>
  <c r="AH37" i="25"/>
  <c r="AI37" i="25"/>
  <c r="AG38" i="25"/>
  <c r="AH38" i="25"/>
  <c r="AI38" i="25"/>
  <c r="AG39" i="25"/>
  <c r="AH39" i="25"/>
  <c r="AI39" i="25"/>
  <c r="AG40" i="25"/>
  <c r="AH40" i="25"/>
  <c r="AI40" i="25"/>
  <c r="AG41" i="25"/>
  <c r="AH41" i="25"/>
  <c r="AI41" i="25"/>
  <c r="AG42" i="25"/>
  <c r="AH42" i="25"/>
  <c r="AI42" i="25"/>
  <c r="AG43" i="25"/>
  <c r="AH43" i="25"/>
  <c r="AI43" i="25"/>
  <c r="AG44" i="25"/>
  <c r="AH44" i="25"/>
  <c r="AI44" i="25"/>
  <c r="AG45" i="25"/>
  <c r="AH45" i="25"/>
  <c r="AI45" i="25"/>
  <c r="AG46" i="25"/>
  <c r="AH46" i="25"/>
  <c r="AI46" i="25"/>
  <c r="AG47" i="25"/>
  <c r="AH47" i="25"/>
  <c r="AI47" i="25"/>
  <c r="AG48" i="25"/>
  <c r="AH48" i="25"/>
  <c r="AI48" i="25"/>
  <c r="AG49" i="25"/>
  <c r="AH49" i="25"/>
  <c r="AI49" i="25"/>
  <c r="AG50" i="25"/>
  <c r="AH50" i="25"/>
  <c r="AI50" i="25"/>
  <c r="AG51" i="25"/>
  <c r="AH51" i="25"/>
  <c r="AI51" i="25"/>
  <c r="AG52" i="25"/>
  <c r="AH52" i="25"/>
  <c r="AI52" i="25"/>
  <c r="AG53" i="25"/>
  <c r="AH53" i="25"/>
  <c r="AI53" i="25"/>
  <c r="AG54" i="25"/>
  <c r="AH54" i="25"/>
  <c r="AI54" i="25"/>
  <c r="AG55" i="25"/>
  <c r="AH55" i="25"/>
  <c r="AI55" i="25"/>
  <c r="AG56" i="25"/>
  <c r="AH56" i="25"/>
  <c r="AI56" i="25"/>
  <c r="AG57" i="25"/>
  <c r="AH57" i="25"/>
  <c r="AI57" i="25"/>
  <c r="AG58" i="25"/>
  <c r="AH58" i="25"/>
  <c r="AI58" i="25"/>
  <c r="AG59" i="25"/>
  <c r="AH59" i="25"/>
  <c r="AI59" i="25"/>
  <c r="AG60" i="25"/>
  <c r="AH60" i="25"/>
  <c r="AI60" i="25"/>
  <c r="AG61" i="25"/>
  <c r="AH61" i="25"/>
  <c r="AI61" i="25"/>
  <c r="AG62" i="25"/>
  <c r="AH62" i="25"/>
  <c r="AI62" i="25"/>
  <c r="AG63" i="25"/>
  <c r="AH63" i="25"/>
  <c r="AI63" i="25"/>
  <c r="AG64" i="25"/>
  <c r="AH64" i="25"/>
  <c r="AI64" i="25"/>
  <c r="AG65" i="25"/>
  <c r="AH65" i="25"/>
  <c r="AI65" i="25"/>
  <c r="AG66" i="25"/>
  <c r="AH66" i="25"/>
  <c r="AI66" i="25"/>
  <c r="AG67" i="25"/>
  <c r="AH67" i="25"/>
  <c r="AI67" i="25"/>
  <c r="AG68" i="25"/>
  <c r="AH68" i="25"/>
  <c r="AI68" i="25"/>
  <c r="AG69" i="25"/>
  <c r="AH69" i="25"/>
  <c r="AI69" i="25"/>
  <c r="AG70" i="25"/>
  <c r="AH70" i="25"/>
  <c r="AI70" i="25"/>
  <c r="AG71" i="25"/>
  <c r="AH71" i="25"/>
  <c r="AI71" i="25"/>
  <c r="AG72" i="25"/>
  <c r="AH72" i="25"/>
  <c r="AI72" i="25"/>
  <c r="AG73" i="25"/>
  <c r="AH73" i="25"/>
  <c r="AI73" i="25"/>
  <c r="AG74" i="25"/>
  <c r="AH74" i="25"/>
  <c r="AI74" i="25"/>
  <c r="AG75" i="25"/>
  <c r="AH75" i="25"/>
  <c r="AI75" i="25"/>
  <c r="AG76" i="25"/>
  <c r="AH76" i="25"/>
  <c r="AI76" i="25"/>
  <c r="AG77" i="25"/>
  <c r="AH77" i="25"/>
  <c r="AI77" i="25"/>
  <c r="AG78" i="25"/>
  <c r="AH78" i="25"/>
  <c r="AI78" i="25"/>
  <c r="AG79" i="25"/>
  <c r="AH79" i="25"/>
  <c r="AI79" i="25"/>
  <c r="AG80" i="25"/>
  <c r="AH80" i="25"/>
  <c r="AI80" i="25"/>
  <c r="AG81" i="25"/>
  <c r="AH81" i="25"/>
  <c r="AI81" i="25"/>
  <c r="AG82" i="25"/>
  <c r="AH82" i="25"/>
  <c r="AI82" i="25"/>
  <c r="AG83" i="25"/>
  <c r="AH83" i="25"/>
  <c r="AI83" i="25"/>
  <c r="AG84" i="25"/>
  <c r="AH84" i="25"/>
  <c r="AI84" i="25"/>
  <c r="AG85" i="25"/>
  <c r="AH85" i="25"/>
  <c r="AI85" i="25"/>
  <c r="AG86" i="25"/>
  <c r="AH86" i="25"/>
  <c r="AI86" i="25"/>
  <c r="AG87" i="25"/>
  <c r="AH87" i="25"/>
  <c r="AI87" i="25"/>
  <c r="AG88" i="25"/>
  <c r="AH88" i="25"/>
  <c r="AI88" i="25"/>
  <c r="AG89" i="25"/>
  <c r="AH89" i="25"/>
  <c r="AI89" i="25"/>
  <c r="AG90" i="25"/>
  <c r="AH90" i="25"/>
  <c r="AI90" i="25"/>
  <c r="AG91" i="25"/>
  <c r="AH91" i="25"/>
  <c r="AI91" i="25"/>
  <c r="AG92" i="25"/>
  <c r="AH92" i="25"/>
  <c r="AI92" i="25"/>
  <c r="AG93" i="25"/>
  <c r="AH93" i="25"/>
  <c r="AI93" i="25"/>
  <c r="AG94" i="25"/>
  <c r="AH94" i="25"/>
  <c r="AI94" i="25"/>
  <c r="AG95" i="25"/>
  <c r="AH95" i="25"/>
  <c r="AI95" i="25"/>
  <c r="AG96" i="25"/>
  <c r="AH96" i="25"/>
  <c r="AI96" i="25"/>
  <c r="AG97" i="25"/>
  <c r="AH97" i="25"/>
  <c r="AI97" i="25"/>
  <c r="AG98" i="25"/>
  <c r="AH98" i="25"/>
  <c r="AI98" i="25"/>
  <c r="AG99" i="25"/>
  <c r="AH99" i="25"/>
  <c r="AI99" i="25"/>
  <c r="AG100" i="25"/>
  <c r="AH100" i="25"/>
  <c r="AI100" i="25"/>
  <c r="AG101" i="25"/>
  <c r="AH101" i="25"/>
  <c r="AI101" i="25"/>
  <c r="AG102" i="25"/>
  <c r="AH102" i="25"/>
  <c r="AI102" i="25"/>
  <c r="AG103" i="25"/>
  <c r="AH103" i="25"/>
  <c r="AI103" i="25"/>
  <c r="AG104" i="25"/>
  <c r="AH104" i="25"/>
  <c r="AI104" i="25"/>
  <c r="AG105" i="25"/>
  <c r="AH105" i="25"/>
  <c r="AI105" i="25"/>
  <c r="AG106" i="25"/>
  <c r="AH106" i="25"/>
  <c r="AI106" i="25"/>
  <c r="AG107" i="25"/>
  <c r="AH107" i="25"/>
  <c r="AI107" i="25"/>
  <c r="AG108" i="25"/>
  <c r="AH108" i="25"/>
  <c r="AI108" i="25"/>
  <c r="AG109" i="25"/>
  <c r="AH109" i="25"/>
  <c r="AI109" i="25"/>
  <c r="AG110" i="25"/>
  <c r="AH110" i="25"/>
  <c r="AI110" i="25"/>
  <c r="AG111" i="25"/>
  <c r="AH111" i="25"/>
  <c r="AI111" i="25"/>
  <c r="AG112" i="25"/>
  <c r="AH112" i="25"/>
  <c r="AI112" i="25"/>
  <c r="AG113" i="25"/>
  <c r="AH113" i="25"/>
  <c r="AI113" i="25"/>
  <c r="AG114" i="25"/>
  <c r="AH114" i="25"/>
  <c r="AI114" i="25"/>
  <c r="AG115" i="25"/>
  <c r="AH115" i="25"/>
  <c r="AI115" i="25"/>
  <c r="AG116" i="25"/>
  <c r="AH116" i="25"/>
  <c r="AI116" i="25"/>
  <c r="AG117" i="25"/>
  <c r="AH117" i="25"/>
  <c r="AI117" i="25"/>
  <c r="AG118" i="25"/>
  <c r="AH118" i="25"/>
  <c r="AI118" i="25"/>
  <c r="AG119" i="25"/>
  <c r="AH119" i="25"/>
  <c r="AI119" i="25"/>
  <c r="AG120" i="25"/>
  <c r="AH120" i="25"/>
  <c r="AI120" i="25"/>
  <c r="AG121" i="25"/>
  <c r="AH121" i="25"/>
  <c r="AI121" i="25"/>
  <c r="AG122" i="25"/>
  <c r="AH122" i="25"/>
  <c r="AI122" i="25"/>
  <c r="AG123" i="25"/>
  <c r="AH123" i="25"/>
  <c r="AI123" i="25"/>
  <c r="AG124" i="25"/>
  <c r="AH124" i="25"/>
  <c r="AI124" i="25"/>
  <c r="AG125" i="25"/>
  <c r="AH125" i="25"/>
  <c r="AI125" i="25"/>
  <c r="AG126" i="25"/>
  <c r="AH126" i="25"/>
  <c r="AI126" i="25"/>
  <c r="AG127" i="25"/>
  <c r="AH127" i="25"/>
  <c r="AI127" i="25"/>
  <c r="AG128" i="25"/>
  <c r="AH128" i="25"/>
  <c r="AI128" i="25"/>
  <c r="AG129" i="25"/>
  <c r="AH129" i="25"/>
  <c r="AI129" i="25"/>
  <c r="AG130" i="25"/>
  <c r="AH130" i="25"/>
  <c r="AI130" i="25"/>
  <c r="AG131" i="25"/>
  <c r="AH131" i="25"/>
  <c r="AI131" i="25"/>
  <c r="AG132" i="25"/>
  <c r="AH132" i="25"/>
  <c r="AI132" i="25"/>
  <c r="AG133" i="25"/>
  <c r="AH133" i="25"/>
  <c r="AI133" i="25"/>
  <c r="AG134" i="25"/>
  <c r="AH134" i="25"/>
  <c r="AI134" i="25"/>
  <c r="AG135" i="25"/>
  <c r="AH135" i="25"/>
  <c r="AI135" i="25"/>
  <c r="AG136" i="25"/>
  <c r="AH136" i="25"/>
  <c r="AI136" i="25"/>
  <c r="AG137" i="25"/>
  <c r="AH137" i="25"/>
  <c r="AI137" i="25"/>
  <c r="AG138" i="25"/>
  <c r="AH138" i="25"/>
  <c r="AI138" i="25"/>
  <c r="AG139" i="25"/>
  <c r="AH139" i="25"/>
  <c r="AI139" i="25"/>
  <c r="AG140" i="25"/>
  <c r="AH140" i="25"/>
  <c r="AI140" i="25"/>
  <c r="AG141" i="25"/>
  <c r="AH141" i="25"/>
  <c r="AI141" i="25"/>
  <c r="AG142" i="25"/>
  <c r="AH142" i="25"/>
  <c r="AI142" i="25"/>
  <c r="AG143" i="25"/>
  <c r="AH143" i="25"/>
  <c r="AI143" i="25"/>
  <c r="AG144" i="25"/>
  <c r="AH144" i="25"/>
  <c r="AI144" i="25"/>
  <c r="AG145" i="25"/>
  <c r="AH145" i="25"/>
  <c r="AI145" i="25"/>
  <c r="AG146" i="25"/>
  <c r="AH146" i="25"/>
  <c r="AI146" i="25"/>
  <c r="AG147" i="25"/>
  <c r="AH147" i="25"/>
  <c r="AI147" i="25"/>
  <c r="AG148" i="25"/>
  <c r="AH148" i="25"/>
  <c r="AI148" i="25"/>
  <c r="AG149" i="25"/>
  <c r="AH149" i="25"/>
  <c r="AI149" i="25"/>
  <c r="AG150" i="25"/>
  <c r="AH150" i="25"/>
  <c r="AI150" i="25"/>
  <c r="AG151" i="25"/>
  <c r="AH151" i="25"/>
  <c r="AI151" i="25"/>
  <c r="AG152" i="25"/>
  <c r="AH152" i="25"/>
  <c r="AI152" i="25"/>
  <c r="AG153" i="25"/>
  <c r="AH153" i="25"/>
  <c r="AI153" i="25"/>
  <c r="AG154" i="25"/>
  <c r="AH154" i="25"/>
  <c r="AI154" i="25"/>
  <c r="AG155" i="25"/>
  <c r="AH155" i="25"/>
  <c r="AI155" i="25"/>
  <c r="AG156" i="25"/>
  <c r="AH156" i="25"/>
  <c r="AI156" i="25"/>
  <c r="AG157" i="25"/>
  <c r="AH157" i="25"/>
  <c r="AI157" i="25"/>
  <c r="AG158" i="25"/>
  <c r="AH158" i="25"/>
  <c r="AI158" i="25"/>
  <c r="AG159" i="25"/>
  <c r="AH159" i="25"/>
  <c r="AI159" i="25"/>
  <c r="AG160" i="25"/>
  <c r="AH160" i="25"/>
  <c r="AI160" i="25"/>
  <c r="AG161" i="25"/>
  <c r="AH161" i="25"/>
  <c r="AI161" i="25"/>
  <c r="AG162" i="25"/>
  <c r="AH162" i="25"/>
  <c r="AI162" i="25"/>
  <c r="AG163" i="25"/>
  <c r="AH163" i="25"/>
  <c r="AI163" i="25"/>
  <c r="AG164" i="25"/>
  <c r="AH164" i="25"/>
  <c r="AI164" i="25"/>
  <c r="AG165" i="25"/>
  <c r="AH165" i="25"/>
  <c r="AI165" i="25"/>
  <c r="AG166" i="25"/>
  <c r="AH166" i="25"/>
  <c r="AI166" i="25"/>
  <c r="AG167" i="25"/>
  <c r="AH167" i="25"/>
  <c r="AI167" i="25"/>
  <c r="AG168" i="25"/>
  <c r="AH168" i="25"/>
  <c r="AI168" i="25"/>
  <c r="AG169" i="25"/>
  <c r="AH169" i="25"/>
  <c r="AI169" i="25"/>
  <c r="AG170" i="25"/>
  <c r="AH170" i="25"/>
  <c r="AI170" i="25"/>
  <c r="AG171" i="25"/>
  <c r="AH171" i="25"/>
  <c r="AI171" i="25"/>
  <c r="AG172" i="25"/>
  <c r="AH172" i="25"/>
  <c r="AI172" i="25"/>
  <c r="AG173" i="25"/>
  <c r="AH173" i="25"/>
  <c r="AI173" i="25"/>
  <c r="AG174" i="25"/>
  <c r="AH174" i="25"/>
  <c r="AI174" i="25"/>
  <c r="AG175" i="25"/>
  <c r="AH175" i="25"/>
  <c r="AI175" i="25"/>
  <c r="AG176" i="25"/>
  <c r="AH176" i="25"/>
  <c r="AI176" i="25"/>
  <c r="AG177" i="25"/>
  <c r="AH177" i="25"/>
  <c r="AI177" i="25"/>
  <c r="AG178" i="25"/>
  <c r="AH178" i="25"/>
  <c r="AI178" i="25"/>
  <c r="AG179" i="25"/>
  <c r="AH179" i="25"/>
  <c r="AI179" i="25"/>
  <c r="AG180" i="25"/>
  <c r="AH180" i="25"/>
  <c r="AI180" i="25"/>
  <c r="AG181" i="25"/>
  <c r="AH181" i="25"/>
  <c r="AI181" i="25"/>
  <c r="AG182" i="25"/>
  <c r="AH182" i="25"/>
  <c r="AI182" i="25"/>
  <c r="AG183" i="25"/>
  <c r="AH183" i="25"/>
  <c r="AI183" i="25"/>
  <c r="AG184" i="25"/>
  <c r="AH184" i="25"/>
  <c r="AI184" i="25"/>
  <c r="AG185" i="25"/>
  <c r="AH185" i="25"/>
  <c r="AI185" i="25"/>
  <c r="AG186" i="25"/>
  <c r="AH186" i="25"/>
  <c r="AI186" i="25"/>
  <c r="AG187" i="25"/>
  <c r="AH187" i="25"/>
  <c r="AI187" i="25"/>
  <c r="AG188" i="25"/>
  <c r="AH188" i="25"/>
  <c r="AI188" i="25"/>
  <c r="AG189" i="25"/>
  <c r="AH189" i="25"/>
  <c r="AI189" i="25"/>
  <c r="AG190" i="25"/>
  <c r="AH190" i="25"/>
  <c r="AI190" i="25"/>
  <c r="AG191" i="25"/>
  <c r="AH191" i="25"/>
  <c r="AI191" i="25"/>
  <c r="AG192" i="25"/>
  <c r="AH192" i="25"/>
  <c r="AI192" i="25"/>
  <c r="AG193" i="25"/>
  <c r="AH193" i="25"/>
  <c r="AI193" i="25"/>
  <c r="AG194" i="25"/>
  <c r="AH194" i="25"/>
  <c r="AI194" i="25"/>
  <c r="AG195" i="25"/>
  <c r="AH195" i="25"/>
  <c r="AI195" i="25"/>
  <c r="AG196" i="25"/>
  <c r="AH196" i="25"/>
  <c r="AI196" i="25"/>
  <c r="AG197" i="25"/>
  <c r="AH197" i="25"/>
  <c r="AI197" i="25"/>
  <c r="AG198" i="25"/>
  <c r="AH198" i="25"/>
  <c r="AI198" i="25"/>
  <c r="AG199" i="25"/>
  <c r="AH199" i="25"/>
  <c r="AI199" i="25"/>
  <c r="AG200" i="25"/>
  <c r="AH200" i="25"/>
  <c r="AI200" i="25"/>
  <c r="AG201" i="25"/>
  <c r="AH201" i="25"/>
  <c r="AI201" i="25"/>
  <c r="AG202" i="25"/>
  <c r="AH202" i="25"/>
  <c r="AI202" i="25"/>
  <c r="AG203" i="25"/>
  <c r="AH203" i="25"/>
  <c r="AI203" i="25"/>
  <c r="AG204" i="25"/>
  <c r="AH204" i="25"/>
  <c r="AI204" i="25"/>
  <c r="AG205" i="25"/>
  <c r="AH205" i="25"/>
  <c r="AI205" i="25"/>
  <c r="AG206" i="25"/>
  <c r="AH206" i="25"/>
  <c r="AI206" i="25"/>
  <c r="AG207" i="25"/>
  <c r="AH207" i="25"/>
  <c r="AI207" i="25"/>
  <c r="AG208" i="25"/>
  <c r="AH208" i="25"/>
  <c r="AI208" i="25"/>
  <c r="AG209" i="25"/>
  <c r="AH209" i="25"/>
  <c r="AI209" i="25"/>
  <c r="AG210" i="25"/>
  <c r="AH210" i="25"/>
  <c r="AI210" i="25"/>
  <c r="AG211" i="25"/>
  <c r="AH211" i="25"/>
  <c r="AI211" i="25"/>
  <c r="AG212" i="25"/>
  <c r="AH212" i="25"/>
  <c r="AI212" i="25"/>
  <c r="AG213" i="25"/>
  <c r="AH213" i="25"/>
  <c r="AI213" i="25"/>
  <c r="AG214" i="25"/>
  <c r="AH214" i="25"/>
  <c r="AI214" i="25"/>
  <c r="AG215" i="25"/>
  <c r="AH215" i="25"/>
  <c r="AI215" i="25"/>
  <c r="AG216" i="25"/>
  <c r="AH216" i="25"/>
  <c r="AI216" i="25"/>
  <c r="AG217" i="25"/>
  <c r="AH217" i="25"/>
  <c r="AI217" i="25"/>
  <c r="AG218" i="25"/>
  <c r="AH218" i="25"/>
  <c r="AI218" i="25"/>
  <c r="AG219" i="25"/>
  <c r="AH219" i="25"/>
  <c r="AI219" i="25"/>
  <c r="AG220" i="25"/>
  <c r="AH220" i="25"/>
  <c r="AI220" i="25"/>
  <c r="AG221" i="25"/>
  <c r="AH221" i="25"/>
  <c r="AI221" i="25"/>
  <c r="AG222" i="25"/>
  <c r="AH222" i="25"/>
  <c r="AI222" i="25"/>
  <c r="AG223" i="25"/>
  <c r="AH223" i="25"/>
  <c r="AI223" i="25"/>
  <c r="AG224" i="25"/>
  <c r="AH224" i="25"/>
  <c r="AI224" i="25"/>
  <c r="AG225" i="25"/>
  <c r="AH225" i="25"/>
  <c r="AI225" i="25"/>
  <c r="AG226" i="25"/>
  <c r="AH226" i="25"/>
  <c r="AI226" i="25"/>
  <c r="AG227" i="25"/>
  <c r="AH227" i="25"/>
  <c r="AI227" i="25"/>
  <c r="AG228" i="25"/>
  <c r="AH228" i="25"/>
  <c r="AI228" i="25"/>
  <c r="AG229" i="25"/>
  <c r="AH229" i="25"/>
  <c r="AI229" i="25"/>
  <c r="AG230" i="25"/>
  <c r="AH230" i="25"/>
  <c r="AI230" i="25"/>
  <c r="AG231" i="25"/>
  <c r="AH231" i="25"/>
  <c r="AI231" i="25"/>
  <c r="AG232" i="25"/>
  <c r="AH232" i="25"/>
  <c r="AI232" i="25"/>
  <c r="AG233" i="25"/>
  <c r="AH233" i="25"/>
  <c r="AI233" i="25"/>
  <c r="AG234" i="25"/>
  <c r="AH234" i="25"/>
  <c r="AI234" i="25"/>
  <c r="AG235" i="25"/>
  <c r="AH235" i="25"/>
  <c r="AI235" i="25"/>
  <c r="AG236" i="25"/>
  <c r="AH236" i="25"/>
  <c r="AI236" i="25"/>
  <c r="AG237" i="25"/>
  <c r="AH237" i="25"/>
  <c r="AI237" i="25"/>
  <c r="AG238" i="25"/>
  <c r="AH238" i="25"/>
  <c r="AI238" i="25"/>
  <c r="AG239" i="25"/>
  <c r="AH239" i="25"/>
  <c r="AI239" i="25"/>
  <c r="AG240" i="25"/>
  <c r="AH240" i="25"/>
  <c r="AI240" i="25"/>
  <c r="AG241" i="25"/>
  <c r="AH241" i="25"/>
  <c r="AI241" i="25"/>
  <c r="AG242" i="25"/>
  <c r="AH242" i="25"/>
  <c r="AI242" i="25"/>
  <c r="AG243" i="25"/>
  <c r="AH243" i="25"/>
  <c r="AI243" i="25"/>
  <c r="AG244" i="25"/>
  <c r="AH244" i="25"/>
  <c r="AI244" i="25"/>
  <c r="AG245" i="25"/>
  <c r="AH245" i="25"/>
  <c r="AI245" i="25"/>
  <c r="AG246" i="25"/>
  <c r="AH246" i="25"/>
  <c r="AI246" i="25"/>
  <c r="AG247" i="25"/>
  <c r="AH247" i="25"/>
  <c r="AI247" i="25"/>
  <c r="AG248" i="25"/>
  <c r="AH248" i="25"/>
  <c r="AI248" i="25"/>
  <c r="AG249" i="25"/>
  <c r="AH249" i="25"/>
  <c r="AI249" i="25"/>
  <c r="AG250" i="25"/>
  <c r="AH250" i="25"/>
  <c r="AI250" i="25"/>
  <c r="AG251" i="25"/>
  <c r="AH251" i="25"/>
  <c r="AI251" i="25"/>
  <c r="AG252" i="25"/>
  <c r="AH252" i="25"/>
  <c r="AI252" i="25"/>
  <c r="AG253" i="25"/>
  <c r="AH253" i="25"/>
  <c r="AI253" i="25"/>
  <c r="AG254" i="25"/>
  <c r="AH254" i="25"/>
  <c r="AI254" i="25"/>
  <c r="AG255" i="25"/>
  <c r="AH255" i="25"/>
  <c r="AI255" i="25"/>
  <c r="AG256" i="25"/>
  <c r="AH256" i="25"/>
  <c r="AI256" i="25"/>
  <c r="AG257" i="25"/>
  <c r="AH257" i="25"/>
  <c r="AI257" i="25"/>
  <c r="AG258" i="25"/>
  <c r="AH258" i="25"/>
  <c r="AI258" i="25"/>
  <c r="AG259" i="25"/>
  <c r="AH259" i="25"/>
  <c r="AI259" i="25"/>
  <c r="AG260" i="25"/>
  <c r="AH260" i="25"/>
  <c r="AI260" i="25"/>
  <c r="AG261" i="25"/>
  <c r="AH261" i="25"/>
  <c r="AI261" i="25"/>
  <c r="AG262" i="25"/>
  <c r="AH262" i="25"/>
  <c r="AI262" i="25"/>
  <c r="AG263" i="25"/>
  <c r="AH263" i="25"/>
  <c r="AI263" i="25"/>
  <c r="AG264" i="25"/>
  <c r="AH264" i="25"/>
  <c r="AI264" i="25"/>
  <c r="AG265" i="25"/>
  <c r="AH265" i="25"/>
  <c r="AI265" i="25"/>
  <c r="AG266" i="25"/>
  <c r="AH266" i="25"/>
  <c r="AI266" i="25"/>
  <c r="AG267" i="25"/>
  <c r="AH267" i="25"/>
  <c r="AI267" i="25"/>
  <c r="AG268" i="25"/>
  <c r="AH268" i="25"/>
  <c r="AI268" i="25"/>
  <c r="AG269" i="25"/>
  <c r="AH269" i="25"/>
  <c r="AI269" i="25"/>
  <c r="AG270" i="25"/>
  <c r="AH270" i="25"/>
  <c r="AI270" i="25"/>
  <c r="AG271" i="25"/>
  <c r="AH271" i="25"/>
  <c r="AI271" i="25"/>
  <c r="AG272" i="25"/>
  <c r="AH272" i="25"/>
  <c r="AI272" i="25"/>
  <c r="AG273" i="25"/>
  <c r="AH273" i="25"/>
  <c r="AI273" i="25"/>
  <c r="AG274" i="25"/>
  <c r="AH274" i="25"/>
  <c r="AI274" i="25"/>
  <c r="AG275" i="25"/>
  <c r="AH275" i="25"/>
  <c r="AI275" i="25"/>
  <c r="AG276" i="25"/>
  <c r="AH276" i="25"/>
  <c r="AI276" i="25"/>
  <c r="AG277" i="25"/>
  <c r="AH277" i="25"/>
  <c r="AI277" i="25"/>
  <c r="AG278" i="25"/>
  <c r="AH278" i="25"/>
  <c r="AI278" i="25"/>
  <c r="AG279" i="25"/>
  <c r="AH279" i="25"/>
  <c r="AI279" i="25"/>
  <c r="AG280" i="25"/>
  <c r="AH280" i="25"/>
  <c r="AI280" i="25"/>
  <c r="AG281" i="25"/>
  <c r="AH281" i="25"/>
  <c r="AI281" i="25"/>
  <c r="AG282" i="25"/>
  <c r="AH282" i="25"/>
  <c r="AI282" i="25"/>
  <c r="AG283" i="25"/>
  <c r="AH283" i="25"/>
  <c r="AI283" i="25"/>
  <c r="AG284" i="25"/>
  <c r="AH284" i="25"/>
  <c r="AI284" i="25"/>
  <c r="AG285" i="25"/>
  <c r="AH285" i="25"/>
  <c r="AI285" i="25"/>
  <c r="AG286" i="25"/>
  <c r="AH286" i="25"/>
  <c r="AI286" i="25"/>
  <c r="AG287" i="25"/>
  <c r="AH287" i="25"/>
  <c r="AI287" i="25"/>
  <c r="AG288" i="25"/>
  <c r="AH288" i="25"/>
  <c r="AI288" i="25"/>
  <c r="AG289" i="25"/>
  <c r="AH289" i="25"/>
  <c r="AI289" i="25"/>
  <c r="AG290" i="25"/>
  <c r="AH290" i="25"/>
  <c r="AI290" i="25"/>
  <c r="AG291" i="25"/>
  <c r="AH291" i="25"/>
  <c r="AI291" i="25"/>
  <c r="AG292" i="25"/>
  <c r="AH292" i="25"/>
  <c r="AI292" i="25"/>
  <c r="AG293" i="25"/>
  <c r="AH293" i="25"/>
  <c r="AI293" i="25"/>
  <c r="AG294" i="25"/>
  <c r="AH294" i="25"/>
  <c r="AI294" i="25"/>
  <c r="AG295" i="25"/>
  <c r="AH295" i="25"/>
  <c r="AI295" i="25"/>
  <c r="AG296" i="25"/>
  <c r="AH296" i="25"/>
  <c r="AI296" i="25"/>
  <c r="AG297" i="25"/>
  <c r="AH297" i="25"/>
  <c r="AI297" i="25"/>
  <c r="AG298" i="25"/>
  <c r="AH298" i="25"/>
  <c r="AI298" i="25"/>
  <c r="AG299" i="25"/>
  <c r="AH299" i="25"/>
  <c r="AI299" i="25"/>
  <c r="AG300" i="25"/>
  <c r="AH300" i="25"/>
  <c r="AI300" i="25"/>
  <c r="AG301" i="25"/>
  <c r="AH301" i="25"/>
  <c r="AI301" i="25"/>
  <c r="AG302" i="25"/>
  <c r="AH302" i="25"/>
  <c r="AI302" i="25"/>
  <c r="AG303" i="25"/>
  <c r="AH303" i="25"/>
  <c r="AI303" i="25"/>
  <c r="AG304" i="25"/>
  <c r="AH304" i="25"/>
  <c r="AI304" i="25"/>
  <c r="AG305" i="25"/>
  <c r="AH305" i="25"/>
  <c r="AI305" i="25"/>
  <c r="AG306" i="25"/>
  <c r="AH306" i="25"/>
  <c r="AI306" i="25"/>
  <c r="AG307" i="25"/>
  <c r="AH307" i="25"/>
  <c r="AI307" i="25"/>
  <c r="AG308" i="25"/>
  <c r="AH308" i="25"/>
  <c r="AI308" i="25"/>
  <c r="AG309" i="25"/>
  <c r="AH309" i="25"/>
  <c r="AI309" i="25"/>
  <c r="AG310" i="25"/>
  <c r="AH310" i="25"/>
  <c r="AI310" i="25"/>
  <c r="AG311" i="25"/>
  <c r="AH311" i="25"/>
  <c r="AI311" i="25"/>
  <c r="AG312" i="25"/>
  <c r="AH312" i="25"/>
  <c r="AI312" i="25"/>
  <c r="AG313" i="25"/>
  <c r="AH313" i="25"/>
  <c r="AI313" i="25"/>
  <c r="AG314" i="25"/>
  <c r="AH314" i="25"/>
  <c r="AI314" i="25"/>
  <c r="AG315" i="25"/>
  <c r="AH315" i="25"/>
  <c r="AI315" i="25"/>
  <c r="AG316" i="25"/>
  <c r="AH316" i="25"/>
  <c r="AI316" i="25"/>
  <c r="AG317" i="25"/>
  <c r="AH317" i="25"/>
  <c r="AI317" i="25"/>
  <c r="AG318" i="25"/>
  <c r="AH318" i="25"/>
  <c r="AI318" i="25"/>
  <c r="AG319" i="25"/>
  <c r="AH319" i="25"/>
  <c r="AI319" i="25"/>
  <c r="AG320" i="25"/>
  <c r="AH320" i="25"/>
  <c r="AI320" i="25"/>
  <c r="AG321" i="25"/>
  <c r="AH321" i="25"/>
  <c r="AI321" i="25"/>
  <c r="AG322" i="25"/>
  <c r="AH322" i="25"/>
  <c r="AI322" i="25"/>
  <c r="AG323" i="25"/>
  <c r="AH323" i="25"/>
  <c r="AI323" i="25"/>
  <c r="AG324" i="25"/>
  <c r="AH324" i="25"/>
  <c r="AI324" i="25"/>
  <c r="AG325" i="25"/>
  <c r="AH325" i="25"/>
  <c r="AI325" i="25"/>
  <c r="AG326" i="25"/>
  <c r="AH326" i="25"/>
  <c r="AI326" i="25"/>
  <c r="AG327" i="25"/>
  <c r="AH327" i="25"/>
  <c r="AI327" i="25"/>
  <c r="AG328" i="25"/>
  <c r="AH328" i="25"/>
  <c r="AI328" i="25"/>
  <c r="AG329" i="25"/>
  <c r="AH329" i="25"/>
  <c r="AI329" i="25"/>
  <c r="AG330" i="25"/>
  <c r="AH330" i="25"/>
  <c r="AI330" i="25"/>
  <c r="AG331" i="25"/>
  <c r="AH331" i="25"/>
  <c r="AI331" i="25"/>
  <c r="AG332" i="25"/>
  <c r="AH332" i="25"/>
  <c r="AI332" i="25"/>
  <c r="AG333" i="25"/>
  <c r="AH333" i="25"/>
  <c r="AI333" i="25"/>
  <c r="AG334" i="25"/>
  <c r="AH334" i="25"/>
  <c r="AI334" i="25"/>
  <c r="AG335" i="25"/>
  <c r="AH335" i="25"/>
  <c r="AI335" i="25"/>
  <c r="AG336" i="25"/>
  <c r="AH336" i="25"/>
  <c r="AI336" i="25"/>
  <c r="AG337" i="25"/>
  <c r="AH337" i="25"/>
  <c r="AI337" i="25"/>
  <c r="AG338" i="25"/>
  <c r="AH338" i="25"/>
  <c r="AI338" i="25"/>
  <c r="AG339" i="25"/>
  <c r="AH339" i="25"/>
  <c r="AI339" i="25"/>
  <c r="AG340" i="25"/>
  <c r="AH340" i="25"/>
  <c r="AI340" i="25"/>
  <c r="AG341" i="25"/>
  <c r="AH341" i="25"/>
  <c r="AI341" i="25"/>
  <c r="AG342" i="25"/>
  <c r="AH342" i="25"/>
  <c r="AI342" i="25"/>
  <c r="AG343" i="25"/>
  <c r="AH343" i="25"/>
  <c r="AI343" i="25"/>
  <c r="AG344" i="25"/>
  <c r="AH344" i="25"/>
  <c r="AI344" i="25"/>
  <c r="AG345" i="25"/>
  <c r="AH345" i="25"/>
  <c r="AI345" i="25"/>
  <c r="AG346" i="25"/>
  <c r="AH346" i="25"/>
  <c r="AI346" i="25"/>
  <c r="AG347" i="25"/>
  <c r="AH347" i="25"/>
  <c r="AI347" i="25"/>
  <c r="AG348" i="25"/>
  <c r="AH348" i="25"/>
  <c r="AI348" i="25"/>
  <c r="AG349" i="25"/>
  <c r="AH349" i="25"/>
  <c r="AI349" i="25"/>
  <c r="AG350" i="25"/>
  <c r="AH350" i="25"/>
  <c r="AI350" i="25"/>
  <c r="AG351" i="25"/>
  <c r="AH351" i="25"/>
  <c r="AI351" i="25"/>
  <c r="AG352" i="25"/>
  <c r="AH352" i="25"/>
  <c r="AI352" i="25"/>
  <c r="AG353" i="25"/>
  <c r="AH353" i="25"/>
  <c r="AI353" i="25"/>
  <c r="AG354" i="25"/>
  <c r="AH354" i="25"/>
  <c r="AI354" i="25"/>
  <c r="AG355" i="25"/>
  <c r="AH355" i="25"/>
  <c r="AI355" i="25"/>
  <c r="AG356" i="25"/>
  <c r="AH356" i="25"/>
  <c r="AI356" i="25"/>
  <c r="AG357" i="25"/>
  <c r="AH357" i="25"/>
  <c r="AI357" i="25"/>
  <c r="AG358" i="25"/>
  <c r="AH358" i="25"/>
  <c r="AI358" i="25"/>
  <c r="AG359" i="25"/>
  <c r="AH359" i="25"/>
  <c r="AI359" i="25"/>
  <c r="AG360" i="25"/>
  <c r="AH360" i="25"/>
  <c r="AI360" i="25"/>
  <c r="AG361" i="25"/>
  <c r="AH361" i="25"/>
  <c r="AI361" i="25"/>
  <c r="AG362" i="25"/>
  <c r="AH362" i="25"/>
  <c r="AI362" i="25"/>
  <c r="AG363" i="25"/>
  <c r="AH363" i="25"/>
  <c r="AI363" i="25"/>
  <c r="AG364" i="25"/>
  <c r="AH364" i="25"/>
  <c r="AI364" i="25"/>
  <c r="AG365" i="25"/>
  <c r="AH365" i="25"/>
  <c r="AI365" i="25"/>
  <c r="AG366" i="25"/>
  <c r="AH366" i="25"/>
  <c r="AI366" i="25"/>
  <c r="AG367" i="25"/>
  <c r="AH367" i="25"/>
  <c r="AI367" i="25"/>
  <c r="AG368" i="25"/>
  <c r="AH368" i="25"/>
  <c r="AI368" i="25"/>
  <c r="AG369" i="25"/>
  <c r="AH369" i="25"/>
  <c r="AI369" i="25"/>
  <c r="AG370" i="25"/>
  <c r="AH370" i="25"/>
  <c r="AI370" i="25"/>
  <c r="AG371" i="25"/>
  <c r="AH371" i="25"/>
  <c r="AI371" i="25"/>
  <c r="AG372" i="25"/>
  <c r="AH372" i="25"/>
  <c r="AI372" i="25"/>
  <c r="AG373" i="25"/>
  <c r="AH373" i="25"/>
  <c r="AI373" i="25"/>
  <c r="AG374" i="25"/>
  <c r="AH374" i="25"/>
  <c r="AI374" i="25"/>
  <c r="AG375" i="25"/>
  <c r="AH375" i="25"/>
  <c r="AI375" i="25"/>
  <c r="AG376" i="25"/>
  <c r="AH376" i="25"/>
  <c r="AI376" i="25"/>
  <c r="AG377" i="25"/>
  <c r="AH377" i="25"/>
  <c r="AI377" i="25"/>
  <c r="AG378" i="25"/>
  <c r="AH378" i="25"/>
  <c r="AI378" i="25"/>
  <c r="AG379" i="25"/>
  <c r="AH379" i="25"/>
  <c r="AI379" i="25"/>
  <c r="AG380" i="25"/>
  <c r="AH380" i="25"/>
  <c r="AI380" i="25"/>
  <c r="AG381" i="25"/>
  <c r="AH381" i="25"/>
  <c r="AI381" i="25"/>
  <c r="AG382" i="25"/>
  <c r="AH382" i="25"/>
  <c r="AI382" i="25"/>
  <c r="AG383" i="25"/>
  <c r="AH383" i="25"/>
  <c r="AI383" i="25"/>
  <c r="AG384" i="25"/>
  <c r="AH384" i="25"/>
  <c r="AI384" i="25"/>
  <c r="AG385" i="25"/>
  <c r="AH385" i="25"/>
  <c r="AI385" i="25"/>
  <c r="AG386" i="25"/>
  <c r="AH386" i="25"/>
  <c r="AI386" i="25"/>
  <c r="AG387" i="25"/>
  <c r="AH387" i="25"/>
  <c r="AI387" i="25"/>
  <c r="AG388" i="25"/>
  <c r="AH388" i="25"/>
  <c r="AI388" i="25"/>
  <c r="AG389" i="25"/>
  <c r="AH389" i="25"/>
  <c r="AI389" i="25"/>
  <c r="AG390" i="25"/>
  <c r="AH390" i="25"/>
  <c r="AI390" i="25"/>
  <c r="AG391" i="25"/>
  <c r="AH391" i="25"/>
  <c r="AI391" i="25"/>
  <c r="AG392" i="25"/>
  <c r="AH392" i="25"/>
  <c r="AI392" i="25"/>
  <c r="AG393" i="25"/>
  <c r="AH393" i="25"/>
  <c r="AI393" i="25"/>
  <c r="AG394" i="25"/>
  <c r="AH394" i="25"/>
  <c r="AI394" i="25"/>
  <c r="AG395" i="25"/>
  <c r="AH395" i="25"/>
  <c r="AI395" i="25"/>
  <c r="AG396" i="25"/>
  <c r="AH396" i="25"/>
  <c r="AI396" i="25"/>
  <c r="AG397" i="25"/>
  <c r="AH397" i="25"/>
  <c r="AI397" i="25"/>
  <c r="AG398" i="25"/>
  <c r="AH398" i="25"/>
  <c r="AI398" i="25"/>
  <c r="AG399" i="25"/>
  <c r="AH399" i="25"/>
  <c r="AI399" i="25"/>
  <c r="AG400" i="25"/>
  <c r="AH400" i="25"/>
  <c r="AI400" i="25"/>
  <c r="AG401" i="25"/>
  <c r="AH401" i="25"/>
  <c r="AI401" i="25"/>
  <c r="AG402" i="25"/>
  <c r="AH402" i="25"/>
  <c r="AI402" i="25"/>
  <c r="AG403" i="25"/>
  <c r="AH403" i="25"/>
  <c r="AI403" i="25"/>
  <c r="AG404" i="25"/>
  <c r="AH404" i="25"/>
  <c r="AI404" i="25"/>
  <c r="AG405" i="25"/>
  <c r="AH405" i="25"/>
  <c r="AI405" i="25"/>
  <c r="AG406" i="25"/>
  <c r="AH406" i="25"/>
  <c r="AI406" i="25"/>
  <c r="AG407" i="25"/>
  <c r="AH407" i="25"/>
  <c r="AI407" i="25"/>
  <c r="AG408" i="25"/>
  <c r="AH408" i="25"/>
  <c r="AI408" i="25"/>
  <c r="AG409" i="25"/>
  <c r="AH409" i="25"/>
  <c r="AI409" i="25"/>
  <c r="AG410" i="25"/>
  <c r="AH410" i="25"/>
  <c r="AI410" i="25"/>
  <c r="AG411" i="25"/>
  <c r="AH411" i="25"/>
  <c r="AI411" i="25"/>
  <c r="AG412" i="25"/>
  <c r="AH412" i="25"/>
  <c r="AI412" i="25"/>
  <c r="AG413" i="25"/>
  <c r="AH413" i="25"/>
  <c r="AI413" i="25"/>
  <c r="AG414" i="25"/>
  <c r="AH414" i="25"/>
  <c r="AI414" i="25"/>
  <c r="AG415" i="25"/>
  <c r="AH415" i="25"/>
  <c r="AI415" i="25"/>
  <c r="AG416" i="25"/>
  <c r="AH416" i="25"/>
  <c r="AI416" i="25"/>
  <c r="AG417" i="25"/>
  <c r="AH417" i="25"/>
  <c r="AI417" i="25"/>
  <c r="AG418" i="25"/>
  <c r="AH418" i="25"/>
  <c r="AI418" i="25"/>
  <c r="AG419" i="25"/>
  <c r="AH419" i="25"/>
  <c r="AI419" i="25"/>
  <c r="AG420" i="25"/>
  <c r="AH420" i="25"/>
  <c r="AI420" i="25"/>
  <c r="AG421" i="25"/>
  <c r="AH421" i="25"/>
  <c r="AI421" i="25"/>
  <c r="AG422" i="25"/>
  <c r="AH422" i="25"/>
  <c r="AI422" i="25"/>
  <c r="AG423" i="25"/>
  <c r="AH423" i="25"/>
  <c r="AI423" i="25"/>
  <c r="AG424" i="25"/>
  <c r="AH424" i="25"/>
  <c r="AI424" i="25"/>
  <c r="AG425" i="25"/>
  <c r="AH425" i="25"/>
  <c r="AI425" i="25"/>
  <c r="AG426" i="25"/>
  <c r="AH426" i="25"/>
  <c r="AI426" i="25"/>
  <c r="AG427" i="25"/>
  <c r="AH427" i="25"/>
  <c r="AI427" i="25"/>
  <c r="AG428" i="25"/>
  <c r="AH428" i="25"/>
  <c r="AI428" i="25"/>
  <c r="AG429" i="25"/>
  <c r="AH429" i="25"/>
  <c r="AI429" i="25"/>
  <c r="AG430" i="25"/>
  <c r="AH430" i="25"/>
  <c r="AI430" i="25"/>
  <c r="AG431" i="25"/>
  <c r="AH431" i="25"/>
  <c r="AI431" i="25"/>
  <c r="AG432" i="25"/>
  <c r="AH432" i="25"/>
  <c r="AI432" i="25"/>
  <c r="AG433" i="25"/>
  <c r="AH433" i="25"/>
  <c r="AI433" i="25"/>
  <c r="AG434" i="25"/>
  <c r="AH434" i="25"/>
  <c r="AI434" i="25"/>
  <c r="AG435" i="25"/>
  <c r="AH435" i="25"/>
  <c r="AI435" i="25"/>
  <c r="AG436" i="25"/>
  <c r="AH436" i="25"/>
  <c r="AI436" i="25"/>
  <c r="AG437" i="25"/>
  <c r="AH437" i="25"/>
  <c r="AI437" i="25"/>
  <c r="AG438" i="25"/>
  <c r="AH438" i="25"/>
  <c r="AI438" i="25"/>
  <c r="AG439" i="25"/>
  <c r="AH439" i="25"/>
  <c r="AI439" i="25"/>
  <c r="AG440" i="25"/>
  <c r="AH440" i="25"/>
  <c r="AI440" i="25"/>
  <c r="AG441" i="25"/>
  <c r="AH441" i="25"/>
  <c r="AI441" i="25"/>
  <c r="AG442" i="25"/>
  <c r="AH442" i="25"/>
  <c r="AI442" i="25"/>
  <c r="AG443" i="25"/>
  <c r="AH443" i="25"/>
  <c r="AI443" i="25"/>
  <c r="AG444" i="25"/>
  <c r="AH444" i="25"/>
  <c r="AI444" i="25"/>
  <c r="AG445" i="25"/>
  <c r="AH445" i="25"/>
  <c r="AI445" i="25"/>
  <c r="AG446" i="25"/>
  <c r="AH446" i="25"/>
  <c r="AI446" i="25"/>
  <c r="AG447" i="25"/>
  <c r="AH447" i="25"/>
  <c r="AI447" i="25"/>
  <c r="AG448" i="25"/>
  <c r="AH448" i="25"/>
  <c r="AI448" i="25"/>
  <c r="AG449" i="25"/>
  <c r="AH449" i="25"/>
  <c r="AI449" i="25"/>
  <c r="AG450" i="25"/>
  <c r="AH450" i="25"/>
  <c r="AI450" i="25"/>
  <c r="AG451" i="25"/>
  <c r="AH451" i="25"/>
  <c r="AI451" i="25"/>
  <c r="AG452" i="25"/>
  <c r="AH452" i="25"/>
  <c r="AI452" i="25"/>
  <c r="AG453" i="25"/>
  <c r="AH453" i="25"/>
  <c r="AI453" i="25"/>
  <c r="AG454" i="25"/>
  <c r="AH454" i="25"/>
  <c r="AI454" i="25"/>
  <c r="AG455" i="25"/>
  <c r="AH455" i="25"/>
  <c r="AI455" i="25"/>
  <c r="AG456" i="25"/>
  <c r="AH456" i="25"/>
  <c r="AI456" i="25"/>
  <c r="AG457" i="25"/>
  <c r="AH457" i="25"/>
  <c r="AI457" i="25"/>
  <c r="AG458" i="25"/>
  <c r="AH458" i="25"/>
  <c r="AI458" i="25"/>
  <c r="AG459" i="25"/>
  <c r="AH459" i="25"/>
  <c r="AI459" i="25"/>
  <c r="AG460" i="25"/>
  <c r="AH460" i="25"/>
  <c r="AI460" i="25"/>
  <c r="AG461" i="25"/>
  <c r="AH461" i="25"/>
  <c r="AI461" i="25"/>
  <c r="AG462" i="25"/>
  <c r="AH462" i="25"/>
  <c r="AI462" i="25"/>
  <c r="AG463" i="25"/>
  <c r="AH463" i="25"/>
  <c r="AI463" i="25"/>
  <c r="AG464" i="25"/>
  <c r="AH464" i="25"/>
  <c r="AI464" i="25"/>
  <c r="AG465" i="25"/>
  <c r="AH465" i="25"/>
  <c r="AI465" i="25"/>
  <c r="AG466" i="25"/>
  <c r="AH466" i="25"/>
  <c r="AI466" i="25"/>
  <c r="AG467" i="25"/>
  <c r="AH467" i="25"/>
  <c r="AI467" i="25"/>
  <c r="AG468" i="25"/>
  <c r="AH468" i="25"/>
  <c r="AI468" i="25"/>
  <c r="AG469" i="25"/>
  <c r="AH469" i="25"/>
  <c r="AI469" i="25"/>
  <c r="AG470" i="25"/>
  <c r="AH470" i="25"/>
  <c r="AI470" i="25"/>
  <c r="AG471" i="25"/>
  <c r="AH471" i="25"/>
  <c r="AI471" i="25"/>
  <c r="AG472" i="25"/>
  <c r="AH472" i="25"/>
  <c r="AI472" i="25"/>
  <c r="AG473" i="25"/>
  <c r="AH473" i="25"/>
  <c r="AI473" i="25"/>
  <c r="AG474" i="25"/>
  <c r="AH474" i="25"/>
  <c r="AI474" i="25"/>
  <c r="AG475" i="25"/>
  <c r="AH475" i="25"/>
  <c r="AI475" i="25"/>
  <c r="AG476" i="25"/>
  <c r="AH476" i="25"/>
  <c r="AI476" i="25"/>
  <c r="AG477" i="25"/>
  <c r="AH477" i="25"/>
  <c r="AI477" i="25"/>
  <c r="AG478" i="25"/>
  <c r="AH478" i="25"/>
  <c r="AI478" i="25"/>
  <c r="AI2" i="25"/>
  <c r="AJ100" i="25" l="1"/>
  <c r="AJ92" i="25"/>
  <c r="AJ60" i="25"/>
  <c r="AJ35" i="25"/>
  <c r="AJ31" i="25"/>
  <c r="AJ471" i="25"/>
  <c r="AJ265" i="25"/>
  <c r="AJ245" i="25"/>
  <c r="AJ14" i="25"/>
  <c r="AJ379" i="25"/>
  <c r="AJ342" i="25"/>
  <c r="AJ338" i="25"/>
  <c r="AJ310" i="25"/>
  <c r="AJ206" i="25"/>
  <c r="AJ455" i="25"/>
  <c r="AJ451" i="25"/>
  <c r="AJ447" i="25"/>
  <c r="AJ439" i="25"/>
  <c r="AJ435" i="25"/>
  <c r="AJ432" i="25"/>
  <c r="AJ431" i="25"/>
  <c r="AJ423" i="25"/>
  <c r="AJ407" i="25"/>
  <c r="AJ391" i="25"/>
  <c r="AJ109" i="25"/>
  <c r="AJ97" i="25"/>
  <c r="AJ473" i="25"/>
  <c r="AJ457" i="25"/>
  <c r="AJ375" i="25"/>
  <c r="AJ367" i="25"/>
  <c r="AJ364" i="25"/>
  <c r="AJ363" i="25"/>
  <c r="AJ360" i="25"/>
  <c r="AJ359" i="25"/>
  <c r="AJ356" i="25"/>
  <c r="AJ355" i="25"/>
  <c r="AJ351" i="25"/>
  <c r="AJ262" i="25"/>
  <c r="AJ393" i="25"/>
  <c r="AJ388" i="25"/>
  <c r="AJ296" i="25"/>
  <c r="AJ292" i="25"/>
  <c r="AJ288" i="25"/>
  <c r="AJ284" i="25"/>
  <c r="AJ190" i="25"/>
  <c r="AJ186" i="25"/>
  <c r="AJ158" i="25"/>
  <c r="AJ154" i="25"/>
  <c r="AJ150" i="25"/>
  <c r="AJ58" i="25"/>
  <c r="AJ30" i="25"/>
  <c r="AJ371" i="25"/>
  <c r="AJ352" i="25"/>
  <c r="AJ320" i="25"/>
  <c r="AJ267" i="25"/>
  <c r="AJ246" i="25"/>
  <c r="AJ194" i="25"/>
  <c r="AJ174" i="25"/>
  <c r="AJ142" i="25"/>
  <c r="AJ133" i="25"/>
  <c r="AJ130" i="25"/>
  <c r="AJ93" i="25"/>
  <c r="AJ46" i="25"/>
  <c r="AJ37" i="25"/>
  <c r="AJ478" i="25"/>
  <c r="AJ475" i="25"/>
  <c r="AJ414" i="25"/>
  <c r="AJ411" i="25"/>
  <c r="AJ322" i="25"/>
  <c r="AJ317" i="25"/>
  <c r="AJ277" i="25"/>
  <c r="AJ233" i="25"/>
  <c r="AJ224" i="25"/>
  <c r="AJ59" i="25"/>
  <c r="AJ44" i="25"/>
  <c r="AJ462" i="25"/>
  <c r="AJ459" i="25"/>
  <c r="AJ441" i="25"/>
  <c r="AJ419" i="25"/>
  <c r="AJ416" i="25"/>
  <c r="AJ415" i="25"/>
  <c r="AJ398" i="25"/>
  <c r="AJ395" i="25"/>
  <c r="AJ377" i="25"/>
  <c r="AJ372" i="25"/>
  <c r="AJ340" i="25"/>
  <c r="AJ318" i="25"/>
  <c r="AJ301" i="25"/>
  <c r="AJ298" i="25"/>
  <c r="AJ297" i="25"/>
  <c r="AJ285" i="25"/>
  <c r="AJ467" i="25"/>
  <c r="AJ464" i="25"/>
  <c r="AJ463" i="25"/>
  <c r="AJ446" i="25"/>
  <c r="AJ443" i="25"/>
  <c r="AJ425" i="25"/>
  <c r="AJ403" i="25"/>
  <c r="AJ399" i="25"/>
  <c r="AJ382" i="25"/>
  <c r="AJ349" i="25"/>
  <c r="AJ326" i="25"/>
  <c r="AJ319" i="25"/>
  <c r="AJ306" i="25"/>
  <c r="AJ278" i="25"/>
  <c r="AJ448" i="25"/>
  <c r="AJ430" i="25"/>
  <c r="AJ427" i="25"/>
  <c r="AJ409" i="25"/>
  <c r="AJ387" i="25"/>
  <c r="AJ383" i="25"/>
  <c r="AJ350" i="25"/>
  <c r="AJ333" i="25"/>
  <c r="AJ330" i="25"/>
  <c r="AJ329" i="25"/>
  <c r="AJ308" i="25"/>
  <c r="AJ283" i="25"/>
  <c r="AJ281" i="25"/>
  <c r="AJ279" i="25"/>
  <c r="AJ256" i="25"/>
  <c r="AJ252" i="25"/>
  <c r="AJ235" i="25"/>
  <c r="AJ230" i="25"/>
  <c r="AJ218" i="25"/>
  <c r="AJ214" i="25"/>
  <c r="AJ197" i="25"/>
  <c r="AJ171" i="25"/>
  <c r="AJ62" i="25"/>
  <c r="AJ56" i="25"/>
  <c r="AJ55" i="25"/>
  <c r="AJ42" i="25"/>
  <c r="AJ38" i="25"/>
  <c r="AJ21" i="25"/>
  <c r="AJ19" i="25"/>
  <c r="AJ18" i="25"/>
  <c r="AJ15" i="25"/>
  <c r="AJ261" i="25"/>
  <c r="AJ257" i="25"/>
  <c r="AJ253" i="25"/>
  <c r="AJ240" i="25"/>
  <c r="AJ202" i="25"/>
  <c r="AJ181" i="25"/>
  <c r="AJ155" i="25"/>
  <c r="AJ138" i="25"/>
  <c r="AJ105" i="25"/>
  <c r="AJ67" i="25"/>
  <c r="AJ65" i="25"/>
  <c r="AJ61" i="25"/>
  <c r="AJ26" i="25"/>
  <c r="AJ5" i="25"/>
  <c r="AJ165" i="25"/>
  <c r="AJ139" i="25"/>
  <c r="AJ111" i="25"/>
  <c r="AJ72" i="25"/>
  <c r="AJ53" i="25"/>
  <c r="AJ51" i="25"/>
  <c r="AJ47" i="25"/>
  <c r="AJ28" i="25"/>
  <c r="AJ10" i="25"/>
  <c r="AJ272" i="25"/>
  <c r="AJ251" i="25"/>
  <c r="AJ249" i="25"/>
  <c r="AJ247" i="25"/>
  <c r="AJ229" i="25"/>
  <c r="AJ225" i="25"/>
  <c r="AJ213" i="25"/>
  <c r="AJ210" i="25"/>
  <c r="AJ187" i="25"/>
  <c r="AJ170" i="25"/>
  <c r="AJ166" i="25"/>
  <c r="AJ149" i="25"/>
  <c r="AJ146" i="25"/>
  <c r="AJ128" i="25"/>
  <c r="AJ124" i="25"/>
  <c r="AJ120" i="25"/>
  <c r="AJ116" i="25"/>
  <c r="AJ113" i="25"/>
  <c r="AJ95" i="25"/>
  <c r="AJ460" i="25"/>
  <c r="AJ444" i="25"/>
  <c r="AJ428" i="25"/>
  <c r="AJ410" i="25"/>
  <c r="AJ400" i="25"/>
  <c r="AJ334" i="25"/>
  <c r="AJ269" i="25"/>
  <c r="AJ263" i="25"/>
  <c r="AJ178" i="25"/>
  <c r="AJ472" i="25"/>
  <c r="AJ470" i="25"/>
  <c r="AJ465" i="25"/>
  <c r="AJ456" i="25"/>
  <c r="AJ454" i="25"/>
  <c r="AJ449" i="25"/>
  <c r="AJ440" i="25"/>
  <c r="AJ438" i="25"/>
  <c r="AJ433" i="25"/>
  <c r="AJ424" i="25"/>
  <c r="AJ422" i="25"/>
  <c r="AJ417" i="25"/>
  <c r="AJ408" i="25"/>
  <c r="AJ406" i="25"/>
  <c r="AJ401" i="25"/>
  <c r="AJ396" i="25"/>
  <c r="AJ390" i="25"/>
  <c r="AJ385" i="25"/>
  <c r="AJ380" i="25"/>
  <c r="AJ374" i="25"/>
  <c r="AJ369" i="25"/>
  <c r="AJ346" i="25"/>
  <c r="AJ345" i="25"/>
  <c r="AJ336" i="25"/>
  <c r="AJ335" i="25"/>
  <c r="AJ314" i="25"/>
  <c r="AJ313" i="25"/>
  <c r="AJ304" i="25"/>
  <c r="AJ303" i="25"/>
  <c r="AJ273" i="25"/>
  <c r="AJ241" i="25"/>
  <c r="AJ221" i="25"/>
  <c r="AJ182" i="25"/>
  <c r="AJ162" i="25"/>
  <c r="AJ68" i="25"/>
  <c r="AJ50" i="25"/>
  <c r="AJ476" i="25"/>
  <c r="AJ474" i="25"/>
  <c r="AJ469" i="25"/>
  <c r="AJ458" i="25"/>
  <c r="AJ453" i="25"/>
  <c r="AJ442" i="25"/>
  <c r="AJ437" i="25"/>
  <c r="AJ426" i="25"/>
  <c r="AJ421" i="25"/>
  <c r="AJ412" i="25"/>
  <c r="AJ405" i="25"/>
  <c r="AJ394" i="25"/>
  <c r="AJ389" i="25"/>
  <c r="AJ384" i="25"/>
  <c r="AJ378" i="25"/>
  <c r="AJ373" i="25"/>
  <c r="AJ302" i="25"/>
  <c r="AJ268" i="25"/>
  <c r="AJ237" i="25"/>
  <c r="AJ198" i="25"/>
  <c r="AJ134" i="25"/>
  <c r="AJ101" i="25"/>
  <c r="AJ64" i="25"/>
  <c r="AJ22" i="25"/>
  <c r="AJ477" i="25"/>
  <c r="AJ468" i="25"/>
  <c r="AJ466" i="25"/>
  <c r="AJ461" i="25"/>
  <c r="AJ452" i="25"/>
  <c r="AJ450" i="25"/>
  <c r="AJ445" i="25"/>
  <c r="AJ436" i="25"/>
  <c r="AJ434" i="25"/>
  <c r="AJ429" i="25"/>
  <c r="AJ420" i="25"/>
  <c r="AJ418" i="25"/>
  <c r="AJ413" i="25"/>
  <c r="AJ404" i="25"/>
  <c r="AJ402" i="25"/>
  <c r="AJ397" i="25"/>
  <c r="AJ392" i="25"/>
  <c r="AJ386" i="25"/>
  <c r="AJ381" i="25"/>
  <c r="AJ376" i="25"/>
  <c r="AJ370" i="25"/>
  <c r="AJ324" i="25"/>
  <c r="AJ54" i="25"/>
  <c r="AJ34" i="25"/>
  <c r="AJ236" i="25"/>
  <c r="AJ231" i="25"/>
  <c r="AJ209" i="25"/>
  <c r="AJ204" i="25"/>
  <c r="AJ193" i="25"/>
  <c r="AJ188" i="25"/>
  <c r="AJ177" i="25"/>
  <c r="AJ172" i="25"/>
  <c r="AJ161" i="25"/>
  <c r="AJ156" i="25"/>
  <c r="AJ145" i="25"/>
  <c r="AJ140" i="25"/>
  <c r="AJ129" i="25"/>
  <c r="AJ112" i="25"/>
  <c r="AJ102" i="25"/>
  <c r="AJ96" i="25"/>
  <c r="AJ63" i="25"/>
  <c r="AJ49" i="25"/>
  <c r="AJ33" i="25"/>
  <c r="AJ24" i="25"/>
  <c r="AJ17" i="25"/>
  <c r="AJ12" i="25"/>
  <c r="AJ368" i="25"/>
  <c r="AJ348" i="25"/>
  <c r="AJ341" i="25"/>
  <c r="AJ332" i="25"/>
  <c r="AJ325" i="25"/>
  <c r="AJ316" i="25"/>
  <c r="AJ309" i="25"/>
  <c r="AJ300" i="25"/>
  <c r="AJ280" i="25"/>
  <c r="AJ275" i="25"/>
  <c r="AJ270" i="25"/>
  <c r="AJ264" i="25"/>
  <c r="AJ259" i="25"/>
  <c r="AJ254" i="25"/>
  <c r="AJ248" i="25"/>
  <c r="AJ243" i="25"/>
  <c r="AJ238" i="25"/>
  <c r="AJ232" i="25"/>
  <c r="AJ227" i="25"/>
  <c r="AJ222" i="25"/>
  <c r="AJ205" i="25"/>
  <c r="AJ189" i="25"/>
  <c r="AJ179" i="25"/>
  <c r="AJ173" i="25"/>
  <c r="AJ163" i="25"/>
  <c r="AJ157" i="25"/>
  <c r="AJ147" i="25"/>
  <c r="AJ141" i="25"/>
  <c r="AJ131" i="25"/>
  <c r="AJ108" i="25"/>
  <c r="AJ103" i="25"/>
  <c r="AJ89" i="25"/>
  <c r="AJ85" i="25"/>
  <c r="AJ81" i="25"/>
  <c r="AJ77" i="25"/>
  <c r="AJ75" i="25"/>
  <c r="AJ73" i="25"/>
  <c r="AJ70" i="25"/>
  <c r="AJ57" i="25"/>
  <c r="AJ52" i="25"/>
  <c r="AJ45" i="25"/>
  <c r="AJ43" i="25"/>
  <c r="AJ29" i="25"/>
  <c r="AJ27" i="25"/>
  <c r="AJ13" i="25"/>
  <c r="AJ11" i="25"/>
  <c r="AJ366" i="25"/>
  <c r="AJ365" i="25"/>
  <c r="AJ362" i="25"/>
  <c r="AJ361" i="25"/>
  <c r="AJ358" i="25"/>
  <c r="AJ357" i="25"/>
  <c r="AJ354" i="25"/>
  <c r="AJ353" i="25"/>
  <c r="AJ344" i="25"/>
  <c r="AJ343" i="25"/>
  <c r="AJ337" i="25"/>
  <c r="AJ328" i="25"/>
  <c r="AJ327" i="25"/>
  <c r="AJ321" i="25"/>
  <c r="AJ312" i="25"/>
  <c r="AJ311" i="25"/>
  <c r="AJ305" i="25"/>
  <c r="AJ295" i="25"/>
  <c r="AJ291" i="25"/>
  <c r="AJ289" i="25"/>
  <c r="AJ287" i="25"/>
  <c r="AJ276" i="25"/>
  <c r="AJ271" i="25"/>
  <c r="AJ260" i="25"/>
  <c r="AJ255" i="25"/>
  <c r="AJ244" i="25"/>
  <c r="AJ239" i="25"/>
  <c r="AJ228" i="25"/>
  <c r="AJ223" i="25"/>
  <c r="AJ217" i="25"/>
  <c r="AJ212" i="25"/>
  <c r="AJ201" i="25"/>
  <c r="AJ196" i="25"/>
  <c r="AJ185" i="25"/>
  <c r="AJ180" i="25"/>
  <c r="AJ169" i="25"/>
  <c r="AJ164" i="25"/>
  <c r="AJ153" i="25"/>
  <c r="AJ148" i="25"/>
  <c r="AJ137" i="25"/>
  <c r="AJ132" i="25"/>
  <c r="AJ125" i="25"/>
  <c r="AJ121" i="25"/>
  <c r="AJ117" i="25"/>
  <c r="AJ110" i="25"/>
  <c r="AJ104" i="25"/>
  <c r="AJ94" i="25"/>
  <c r="AJ88" i="25"/>
  <c r="AJ84" i="25"/>
  <c r="AJ80" i="25"/>
  <c r="AJ76" i="25"/>
  <c r="AJ71" i="25"/>
  <c r="AJ69" i="25"/>
  <c r="AJ48" i="25"/>
  <c r="AJ41" i="25"/>
  <c r="AJ39" i="25"/>
  <c r="AJ36" i="25"/>
  <c r="AJ32" i="25"/>
  <c r="AJ25" i="25"/>
  <c r="AJ23" i="25"/>
  <c r="AJ20" i="25"/>
  <c r="AJ9" i="25"/>
  <c r="AJ7" i="25"/>
  <c r="AJ347" i="25"/>
  <c r="AJ339" i="25"/>
  <c r="AJ331" i="25"/>
  <c r="AJ323" i="25"/>
  <c r="AJ315" i="25"/>
  <c r="AJ307" i="25"/>
  <c r="AJ299" i="25"/>
  <c r="AJ293" i="25"/>
  <c r="AJ290" i="25"/>
  <c r="AJ282" i="25"/>
  <c r="AJ274" i="25"/>
  <c r="AJ266" i="25"/>
  <c r="AJ258" i="25"/>
  <c r="AJ250" i="25"/>
  <c r="AJ242" i="25"/>
  <c r="AJ234" i="25"/>
  <c r="AJ226" i="25"/>
  <c r="AJ294" i="25"/>
  <c r="AJ286" i="25"/>
  <c r="AJ215" i="25"/>
  <c r="AJ207" i="25"/>
  <c r="AJ199" i="25"/>
  <c r="AJ191" i="25"/>
  <c r="AJ220" i="25"/>
  <c r="AJ219" i="25"/>
  <c r="AJ216" i="25"/>
  <c r="AJ208" i="25"/>
  <c r="AJ200" i="25"/>
  <c r="AJ192" i="25"/>
  <c r="AJ184" i="25"/>
  <c r="AJ183" i="25"/>
  <c r="AJ176" i="25"/>
  <c r="AJ175" i="25"/>
  <c r="AJ168" i="25"/>
  <c r="AJ167" i="25"/>
  <c r="AJ160" i="25"/>
  <c r="AJ159" i="25"/>
  <c r="AJ152" i="25"/>
  <c r="AJ151" i="25"/>
  <c r="AJ144" i="25"/>
  <c r="AJ143" i="25"/>
  <c r="AJ136" i="25"/>
  <c r="AJ135" i="25"/>
  <c r="AJ211" i="25"/>
  <c r="AJ203" i="25"/>
  <c r="AJ195" i="25"/>
  <c r="AJ127" i="25"/>
  <c r="AJ123" i="25"/>
  <c r="AJ119" i="25"/>
  <c r="AJ115" i="25"/>
  <c r="AJ114" i="25"/>
  <c r="AJ107" i="25"/>
  <c r="AJ106" i="25"/>
  <c r="AJ99" i="25"/>
  <c r="AJ98" i="25"/>
  <c r="AJ126" i="25"/>
  <c r="AJ122" i="25"/>
  <c r="AJ118" i="25"/>
  <c r="AJ91" i="25"/>
  <c r="AJ87" i="25"/>
  <c r="AJ83" i="25"/>
  <c r="AJ79" i="25"/>
  <c r="AJ74" i="25"/>
  <c r="AJ66" i="25"/>
  <c r="AJ90" i="25"/>
  <c r="AJ86" i="25"/>
  <c r="AJ82" i="25"/>
  <c r="AJ78" i="25"/>
  <c r="AJ40" i="25"/>
  <c r="AJ16" i="25"/>
  <c r="AJ8" i="25"/>
  <c r="AJ3" i="25"/>
  <c r="B6" i="5"/>
  <c r="B6" i="11"/>
  <c r="B6" i="14"/>
  <c r="B6" i="16"/>
  <c r="B6" i="27"/>
  <c r="B6" i="12"/>
  <c r="B6" i="10" l="1"/>
  <c r="B6" i="23"/>
  <c r="B6" i="2"/>
  <c r="T3" i="25" l="1"/>
  <c r="T4" i="25"/>
  <c r="T5" i="25"/>
  <c r="T6" i="25"/>
  <c r="T7" i="25"/>
  <c r="T8" i="25"/>
  <c r="T9" i="25"/>
  <c r="T10" i="25"/>
  <c r="T11" i="25"/>
  <c r="T12" i="25"/>
  <c r="T13" i="25"/>
  <c r="T14" i="25"/>
  <c r="T15" i="25"/>
  <c r="T16" i="25"/>
  <c r="T17" i="25"/>
  <c r="T18" i="25"/>
  <c r="T19" i="25"/>
  <c r="T20" i="25"/>
  <c r="T21" i="25"/>
  <c r="T22" i="25"/>
  <c r="T23" i="25"/>
  <c r="T24" i="25"/>
  <c r="T25" i="25"/>
  <c r="T26" i="25"/>
  <c r="T27" i="25"/>
  <c r="T28" i="25"/>
  <c r="T29" i="25"/>
  <c r="T30" i="25"/>
  <c r="T31" i="25"/>
  <c r="T32" i="25"/>
  <c r="T33" i="25"/>
  <c r="T34" i="25"/>
  <c r="T35" i="25"/>
  <c r="T36" i="25"/>
  <c r="T37" i="25"/>
  <c r="T38" i="25"/>
  <c r="T39" i="25"/>
  <c r="T40" i="25"/>
  <c r="T41" i="25"/>
  <c r="T42" i="25"/>
  <c r="T43" i="25"/>
  <c r="T44" i="25"/>
  <c r="T45" i="25"/>
  <c r="T46" i="25"/>
  <c r="T47" i="25"/>
  <c r="T48" i="25"/>
  <c r="T49" i="25"/>
  <c r="T50" i="25"/>
  <c r="T51" i="25"/>
  <c r="T52" i="25"/>
  <c r="T53" i="25"/>
  <c r="T54" i="25"/>
  <c r="T55" i="25"/>
  <c r="T56" i="25"/>
  <c r="T57" i="25"/>
  <c r="T58" i="25"/>
  <c r="T59" i="25"/>
  <c r="T60" i="25"/>
  <c r="T61" i="25"/>
  <c r="T62" i="25"/>
  <c r="T63" i="25"/>
  <c r="T64" i="25"/>
  <c r="T65" i="25"/>
  <c r="T66" i="25"/>
  <c r="T67" i="25"/>
  <c r="T68" i="25"/>
  <c r="T69" i="25"/>
  <c r="T70" i="25"/>
  <c r="T71" i="25"/>
  <c r="T72" i="25"/>
  <c r="T73" i="25"/>
  <c r="T74" i="25"/>
  <c r="T75" i="25"/>
  <c r="T76" i="25"/>
  <c r="T77" i="25"/>
  <c r="T78" i="25"/>
  <c r="T79" i="25"/>
  <c r="U79" i="25" s="1"/>
  <c r="T80" i="25"/>
  <c r="U80" i="25" s="1"/>
  <c r="T81" i="25"/>
  <c r="U81" i="25" s="1"/>
  <c r="T82" i="25"/>
  <c r="U82" i="25" s="1"/>
  <c r="T83" i="25"/>
  <c r="U83" i="25" s="1"/>
  <c r="T84" i="25"/>
  <c r="U84" i="25" s="1"/>
  <c r="T85" i="25"/>
  <c r="U85" i="25" s="1"/>
  <c r="T86" i="25"/>
  <c r="U86" i="25" s="1"/>
  <c r="T87" i="25"/>
  <c r="U87" i="25" s="1"/>
  <c r="T88" i="25"/>
  <c r="U88" i="25" s="1"/>
  <c r="T89" i="25"/>
  <c r="U89" i="25" s="1"/>
  <c r="T90" i="25"/>
  <c r="U90" i="25" s="1"/>
  <c r="T91" i="25"/>
  <c r="U91" i="25" s="1"/>
  <c r="T92" i="25"/>
  <c r="U92" i="25" s="1"/>
  <c r="T93" i="25"/>
  <c r="U93" i="25" s="1"/>
  <c r="T94" i="25"/>
  <c r="U94" i="25" s="1"/>
  <c r="T95" i="25"/>
  <c r="U95" i="25" s="1"/>
  <c r="T96" i="25"/>
  <c r="U96" i="25" s="1"/>
  <c r="T97" i="25"/>
  <c r="U97" i="25" s="1"/>
  <c r="T98" i="25"/>
  <c r="U98" i="25" s="1"/>
  <c r="T99" i="25"/>
  <c r="U99" i="25" s="1"/>
  <c r="T100" i="25"/>
  <c r="U100" i="25" s="1"/>
  <c r="T101" i="25"/>
  <c r="U101" i="25" s="1"/>
  <c r="B707" i="27"/>
  <c r="B706" i="27"/>
  <c r="B705" i="27"/>
  <c r="B704" i="27"/>
  <c r="B703" i="27"/>
  <c r="B702" i="27"/>
  <c r="B701" i="27"/>
  <c r="B700" i="27"/>
  <c r="B699" i="27"/>
  <c r="B698" i="27"/>
  <c r="B697" i="27"/>
  <c r="B696" i="27"/>
  <c r="B695" i="27"/>
  <c r="B694" i="27"/>
  <c r="B693" i="27"/>
  <c r="B692" i="27"/>
  <c r="B691" i="27"/>
  <c r="B690" i="27"/>
  <c r="B689" i="27"/>
  <c r="B688" i="27"/>
  <c r="B687" i="27"/>
  <c r="B686" i="27"/>
  <c r="B685" i="27"/>
  <c r="B684" i="27"/>
  <c r="B683" i="27"/>
  <c r="B682" i="27"/>
  <c r="B681" i="27"/>
  <c r="B680" i="27"/>
  <c r="B679" i="27"/>
  <c r="B678" i="27"/>
  <c r="B677" i="27"/>
  <c r="B676" i="27"/>
  <c r="B675" i="27"/>
  <c r="B674" i="27"/>
  <c r="B673" i="27"/>
  <c r="B672" i="27"/>
  <c r="B671" i="27"/>
  <c r="B670" i="27"/>
  <c r="B669" i="27"/>
  <c r="B668" i="27"/>
  <c r="B667" i="27"/>
  <c r="B666" i="27"/>
  <c r="B665" i="27"/>
  <c r="B664" i="27"/>
  <c r="B663" i="27"/>
  <c r="B662" i="27"/>
  <c r="B661" i="27"/>
  <c r="B660" i="27"/>
  <c r="B659" i="27"/>
  <c r="B658" i="27"/>
  <c r="B657" i="27"/>
  <c r="B656" i="27"/>
  <c r="B655" i="27"/>
  <c r="B654" i="27"/>
  <c r="B653" i="27"/>
  <c r="B652" i="27"/>
  <c r="B651" i="27"/>
  <c r="B650" i="27"/>
  <c r="B649" i="27"/>
  <c r="B648" i="27"/>
  <c r="B647" i="27"/>
  <c r="B646" i="27"/>
  <c r="B645" i="27"/>
  <c r="B644" i="27"/>
  <c r="B643" i="27"/>
  <c r="B642" i="27"/>
  <c r="B641" i="27"/>
  <c r="B640" i="27"/>
  <c r="B639" i="27"/>
  <c r="B638" i="27"/>
  <c r="B637" i="27"/>
  <c r="B636" i="27"/>
  <c r="B635" i="27"/>
  <c r="B634" i="27"/>
  <c r="B633" i="27"/>
  <c r="B632" i="27"/>
  <c r="B631" i="27"/>
  <c r="B630" i="27"/>
  <c r="B629" i="27"/>
  <c r="B628" i="27"/>
  <c r="B627" i="27"/>
  <c r="B626" i="27"/>
  <c r="B625" i="27"/>
  <c r="B624" i="27"/>
  <c r="B623" i="27"/>
  <c r="B622" i="27"/>
  <c r="B621" i="27"/>
  <c r="B620" i="27"/>
  <c r="B619" i="27"/>
  <c r="B618" i="27"/>
  <c r="B617" i="27"/>
  <c r="B616" i="27"/>
  <c r="B615" i="27"/>
  <c r="B614" i="27"/>
  <c r="B613" i="27"/>
  <c r="B612" i="27"/>
  <c r="B611" i="27"/>
  <c r="B610" i="27"/>
  <c r="B609" i="27"/>
  <c r="B608" i="27"/>
  <c r="B607" i="27"/>
  <c r="B606" i="27"/>
  <c r="B605" i="27"/>
  <c r="B604" i="27"/>
  <c r="B603" i="27"/>
  <c r="B602" i="27"/>
  <c r="B601" i="27"/>
  <c r="B600" i="27"/>
  <c r="B599" i="27"/>
  <c r="B598" i="27"/>
  <c r="B597" i="27"/>
  <c r="B596" i="27"/>
  <c r="B595" i="27"/>
  <c r="B594" i="27"/>
  <c r="B593" i="27"/>
  <c r="B592" i="27"/>
  <c r="B591" i="27"/>
  <c r="B590" i="27"/>
  <c r="B589" i="27"/>
  <c r="B588" i="27"/>
  <c r="B587" i="27"/>
  <c r="B586" i="27"/>
  <c r="B585" i="27"/>
  <c r="B584" i="27"/>
  <c r="B583" i="27"/>
  <c r="B582" i="27"/>
  <c r="B581" i="27"/>
  <c r="B580" i="27"/>
  <c r="B579" i="27"/>
  <c r="B578" i="27"/>
  <c r="B577" i="27"/>
  <c r="B576" i="27"/>
  <c r="B575" i="27"/>
  <c r="B574" i="27"/>
  <c r="B573" i="27"/>
  <c r="B572" i="27"/>
  <c r="B571" i="27"/>
  <c r="B570" i="27"/>
  <c r="B569" i="27"/>
  <c r="B568" i="27"/>
  <c r="B567" i="27"/>
  <c r="B566" i="27"/>
  <c r="B565" i="27"/>
  <c r="B564" i="27"/>
  <c r="B563" i="27"/>
  <c r="B562" i="27"/>
  <c r="B561" i="27"/>
  <c r="B560" i="27"/>
  <c r="B559" i="27"/>
  <c r="B558" i="27"/>
  <c r="B557" i="27"/>
  <c r="B556" i="27"/>
  <c r="B555" i="27"/>
  <c r="B554" i="27"/>
  <c r="B553" i="27"/>
  <c r="B552" i="27"/>
  <c r="B551" i="27"/>
  <c r="B550" i="27"/>
  <c r="B549" i="27"/>
  <c r="B548" i="27"/>
  <c r="B547" i="27"/>
  <c r="B546" i="27"/>
  <c r="B545" i="27"/>
  <c r="B544" i="27"/>
  <c r="B543" i="27"/>
  <c r="B542" i="27"/>
  <c r="B541" i="27"/>
  <c r="B540" i="27"/>
  <c r="B539" i="27"/>
  <c r="B538" i="27"/>
  <c r="B537" i="27"/>
  <c r="B536" i="27"/>
  <c r="B535" i="27"/>
  <c r="B534" i="27"/>
  <c r="B533" i="27"/>
  <c r="B532" i="27"/>
  <c r="B531" i="27"/>
  <c r="B530" i="27"/>
  <c r="B529" i="27"/>
  <c r="B528" i="27"/>
  <c r="B527" i="27"/>
  <c r="B526" i="27"/>
  <c r="B525" i="27"/>
  <c r="B524" i="27"/>
  <c r="B523" i="27"/>
  <c r="B522" i="27"/>
  <c r="B521" i="27"/>
  <c r="B520" i="27"/>
  <c r="B519" i="27"/>
  <c r="B518" i="27"/>
  <c r="B517" i="27"/>
  <c r="B516" i="27"/>
  <c r="B515" i="27"/>
  <c r="B514" i="27"/>
  <c r="B513" i="27"/>
  <c r="B512" i="27"/>
  <c r="B511" i="27"/>
  <c r="B510" i="27"/>
  <c r="B509" i="27"/>
  <c r="B508" i="27"/>
  <c r="B507" i="27"/>
  <c r="B506" i="27"/>
  <c r="B505" i="27"/>
  <c r="B504" i="27"/>
  <c r="B503" i="27"/>
  <c r="B502" i="27"/>
  <c r="B501" i="27"/>
  <c r="B500" i="27"/>
  <c r="B499" i="27"/>
  <c r="B498" i="27"/>
  <c r="B497" i="27"/>
  <c r="B496" i="27"/>
  <c r="B495" i="27"/>
  <c r="B494" i="27"/>
  <c r="B493" i="27"/>
  <c r="B492" i="27"/>
  <c r="B491" i="27"/>
  <c r="B490" i="27"/>
  <c r="B489" i="27"/>
  <c r="B488" i="27"/>
  <c r="B487" i="27"/>
  <c r="B486" i="27"/>
  <c r="B485" i="27"/>
  <c r="B484" i="27"/>
  <c r="B483" i="27"/>
  <c r="B482" i="27"/>
  <c r="B481" i="27"/>
  <c r="B480" i="27"/>
  <c r="B479" i="27"/>
  <c r="B478" i="27"/>
  <c r="B477" i="27"/>
  <c r="B476" i="27"/>
  <c r="B475" i="27"/>
  <c r="B474" i="27"/>
  <c r="B473" i="27"/>
  <c r="B472" i="27"/>
  <c r="B471" i="27"/>
  <c r="B470" i="27"/>
  <c r="B469" i="27"/>
  <c r="B468" i="27"/>
  <c r="B467" i="27"/>
  <c r="B466" i="27"/>
  <c r="B465" i="27"/>
  <c r="B464" i="27"/>
  <c r="B463" i="27"/>
  <c r="B462" i="27"/>
  <c r="B461" i="27"/>
  <c r="B460" i="27"/>
  <c r="B459" i="27"/>
  <c r="B458" i="27"/>
  <c r="B457" i="27"/>
  <c r="B456" i="27"/>
  <c r="B455" i="27"/>
  <c r="B454" i="27"/>
  <c r="B453" i="27"/>
  <c r="B452" i="27"/>
  <c r="B451" i="27"/>
  <c r="B450" i="27"/>
  <c r="B449" i="27"/>
  <c r="B448" i="27"/>
  <c r="B447" i="27"/>
  <c r="B446" i="27"/>
  <c r="B445" i="27"/>
  <c r="B444" i="27"/>
  <c r="B443" i="27"/>
  <c r="B442" i="27"/>
  <c r="B441" i="27"/>
  <c r="B440" i="27"/>
  <c r="B439" i="27"/>
  <c r="B438" i="27"/>
  <c r="B437" i="27"/>
  <c r="B436" i="27"/>
  <c r="B435" i="27"/>
  <c r="B434" i="27"/>
  <c r="B433" i="27"/>
  <c r="B432" i="27"/>
  <c r="B431" i="27"/>
  <c r="B430" i="27"/>
  <c r="B429" i="27"/>
  <c r="B428" i="27"/>
  <c r="B427" i="27"/>
  <c r="B426" i="27"/>
  <c r="B425" i="27"/>
  <c r="B424" i="27"/>
  <c r="B423" i="27"/>
  <c r="B422" i="27"/>
  <c r="B421" i="27"/>
  <c r="B420" i="27"/>
  <c r="B419" i="27"/>
  <c r="B418" i="27"/>
  <c r="B417" i="27"/>
  <c r="B416" i="27"/>
  <c r="B415" i="27"/>
  <c r="B414" i="27"/>
  <c r="B413" i="27"/>
  <c r="B412" i="27"/>
  <c r="B411" i="27"/>
  <c r="B410" i="27"/>
  <c r="B409" i="27"/>
  <c r="B408" i="27"/>
  <c r="B407" i="27"/>
  <c r="B406" i="27"/>
  <c r="B405" i="27"/>
  <c r="B404" i="27"/>
  <c r="B403" i="27"/>
  <c r="B402" i="27"/>
  <c r="B401" i="27"/>
  <c r="B400" i="27"/>
  <c r="B399" i="27"/>
  <c r="B398" i="27"/>
  <c r="B397" i="27"/>
  <c r="B396" i="27"/>
  <c r="B395" i="27"/>
  <c r="B394" i="27"/>
  <c r="B393" i="27"/>
  <c r="B392" i="27"/>
  <c r="B391" i="27"/>
  <c r="B390" i="27"/>
  <c r="B389" i="27"/>
  <c r="B388" i="27"/>
  <c r="B387" i="27"/>
  <c r="B386" i="27"/>
  <c r="B385" i="27"/>
  <c r="B384" i="27"/>
  <c r="B383" i="27"/>
  <c r="B382" i="27"/>
  <c r="B381" i="27"/>
  <c r="B380" i="27"/>
  <c r="B379" i="27"/>
  <c r="B378" i="27"/>
  <c r="B377" i="27"/>
  <c r="B376" i="27"/>
  <c r="B375" i="27"/>
  <c r="B374" i="27"/>
  <c r="B373" i="27"/>
  <c r="B372" i="27"/>
  <c r="B371" i="27"/>
  <c r="B370" i="27"/>
  <c r="B369" i="27"/>
  <c r="B368" i="27"/>
  <c r="B367" i="27"/>
  <c r="B366" i="27"/>
  <c r="B365" i="27"/>
  <c r="B364" i="27"/>
  <c r="B363" i="27"/>
  <c r="B362" i="27"/>
  <c r="B361" i="27"/>
  <c r="B360" i="27"/>
  <c r="B359" i="27"/>
  <c r="B358" i="27"/>
  <c r="B357" i="27"/>
  <c r="B356" i="27"/>
  <c r="B355" i="27"/>
  <c r="B354" i="27"/>
  <c r="B353" i="27"/>
  <c r="B352" i="27"/>
  <c r="B351" i="27"/>
  <c r="B350" i="27"/>
  <c r="B349" i="27"/>
  <c r="B348" i="27"/>
  <c r="B347" i="27"/>
  <c r="B346" i="27"/>
  <c r="B345" i="27"/>
  <c r="B344" i="27"/>
  <c r="B343" i="27"/>
  <c r="B342" i="27"/>
  <c r="B341" i="27"/>
  <c r="B340" i="27"/>
  <c r="B339" i="27"/>
  <c r="B338" i="27"/>
  <c r="B337" i="27"/>
  <c r="B336" i="27"/>
  <c r="B335" i="27"/>
  <c r="B334" i="27"/>
  <c r="B333" i="27"/>
  <c r="B332" i="27"/>
  <c r="B331" i="27"/>
  <c r="B330" i="27"/>
  <c r="B329" i="27"/>
  <c r="B328" i="27"/>
  <c r="B327" i="27"/>
  <c r="B326" i="27"/>
  <c r="B325" i="27"/>
  <c r="B324" i="27"/>
  <c r="B323" i="27"/>
  <c r="B322" i="27"/>
  <c r="B321" i="27"/>
  <c r="B320" i="27"/>
  <c r="B319" i="27"/>
  <c r="B318" i="27"/>
  <c r="B317" i="27"/>
  <c r="B316" i="27"/>
  <c r="B315" i="27"/>
  <c r="B314" i="27"/>
  <c r="B313" i="27"/>
  <c r="B312" i="27"/>
  <c r="B311" i="27"/>
  <c r="B310" i="27"/>
  <c r="B309" i="27"/>
  <c r="B308" i="27"/>
  <c r="B307" i="27"/>
  <c r="B306" i="27"/>
  <c r="B305" i="27"/>
  <c r="B304" i="27"/>
  <c r="B303" i="27"/>
  <c r="B302" i="27"/>
  <c r="B301" i="27"/>
  <c r="B300" i="27"/>
  <c r="B299" i="27"/>
  <c r="B298" i="27"/>
  <c r="B297" i="27"/>
  <c r="B296" i="27"/>
  <c r="B295" i="27"/>
  <c r="B294" i="27"/>
  <c r="B293" i="27"/>
  <c r="B292" i="27"/>
  <c r="B291" i="27"/>
  <c r="B290" i="27"/>
  <c r="B289" i="27"/>
  <c r="B288" i="27"/>
  <c r="B287" i="27"/>
  <c r="B286" i="27"/>
  <c r="B285" i="27"/>
  <c r="B284" i="27"/>
  <c r="B283" i="27"/>
  <c r="B282" i="27"/>
  <c r="B281" i="27"/>
  <c r="B280" i="27"/>
  <c r="B279" i="27"/>
  <c r="B278" i="27"/>
  <c r="B277" i="27"/>
  <c r="B276" i="27"/>
  <c r="B275" i="27"/>
  <c r="B274" i="27"/>
  <c r="B273" i="27"/>
  <c r="B272" i="27"/>
  <c r="B271" i="27"/>
  <c r="B270" i="27"/>
  <c r="B269" i="27"/>
  <c r="B268" i="27"/>
  <c r="B267" i="27"/>
  <c r="B266" i="27"/>
  <c r="B265" i="27"/>
  <c r="B264" i="27"/>
  <c r="B263" i="27"/>
  <c r="B262" i="27"/>
  <c r="B261" i="27"/>
  <c r="B260" i="27"/>
  <c r="B259" i="27"/>
  <c r="B258" i="27"/>
  <c r="B257" i="27"/>
  <c r="B256" i="27"/>
  <c r="B255" i="27"/>
  <c r="B254" i="27"/>
  <c r="B253" i="27"/>
  <c r="B252" i="27"/>
  <c r="B251" i="27"/>
  <c r="B250" i="27"/>
  <c r="B249" i="27"/>
  <c r="B248" i="27"/>
  <c r="B247" i="27"/>
  <c r="B246" i="27"/>
  <c r="B245" i="27"/>
  <c r="B244" i="27"/>
  <c r="B243" i="27"/>
  <c r="B242" i="27"/>
  <c r="B241" i="27"/>
  <c r="B240" i="27"/>
  <c r="B239" i="27"/>
  <c r="B238" i="27"/>
  <c r="B237" i="27"/>
  <c r="B236" i="27"/>
  <c r="B235" i="27"/>
  <c r="B234" i="27"/>
  <c r="B233" i="27"/>
  <c r="B232" i="27"/>
  <c r="B231" i="27"/>
  <c r="B230" i="27"/>
  <c r="B229" i="27"/>
  <c r="B228" i="27"/>
  <c r="B227" i="27"/>
  <c r="B226" i="27"/>
  <c r="B225" i="27"/>
  <c r="B224" i="27"/>
  <c r="B223" i="27"/>
  <c r="B222" i="27"/>
  <c r="B221" i="27"/>
  <c r="B220" i="27"/>
  <c r="B219" i="27"/>
  <c r="B218" i="27"/>
  <c r="B217" i="27"/>
  <c r="B216" i="27"/>
  <c r="B215" i="27"/>
  <c r="B214" i="27"/>
  <c r="B213" i="27"/>
  <c r="B212" i="27"/>
  <c r="B211" i="27"/>
  <c r="B210" i="27"/>
  <c r="B209" i="27"/>
  <c r="B208" i="27"/>
  <c r="B207" i="27"/>
  <c r="B206" i="27"/>
  <c r="B205" i="27"/>
  <c r="B204" i="27"/>
  <c r="B203" i="27"/>
  <c r="B202" i="27"/>
  <c r="B201" i="27"/>
  <c r="B200" i="27"/>
  <c r="B199" i="27"/>
  <c r="B198" i="27"/>
  <c r="B197" i="27"/>
  <c r="B196" i="27"/>
  <c r="B195" i="27"/>
  <c r="B194" i="27"/>
  <c r="B193" i="27"/>
  <c r="B192" i="27"/>
  <c r="B191" i="27"/>
  <c r="B190" i="27"/>
  <c r="B189" i="27"/>
  <c r="B188" i="27"/>
  <c r="B187" i="27"/>
  <c r="B186" i="27"/>
  <c r="B185" i="27"/>
  <c r="B184" i="27"/>
  <c r="B183" i="27"/>
  <c r="B182" i="27"/>
  <c r="B181" i="27"/>
  <c r="B180" i="27"/>
  <c r="B179" i="27"/>
  <c r="B178" i="27"/>
  <c r="B177" i="27"/>
  <c r="B176" i="27"/>
  <c r="B175" i="27"/>
  <c r="B174" i="27"/>
  <c r="B173" i="27"/>
  <c r="B172" i="27"/>
  <c r="B171" i="27"/>
  <c r="B170" i="27"/>
  <c r="B169" i="27"/>
  <c r="B168" i="27"/>
  <c r="B167" i="27"/>
  <c r="B166" i="27"/>
  <c r="B165" i="27"/>
  <c r="B164" i="27"/>
  <c r="B163" i="27"/>
  <c r="B162" i="27"/>
  <c r="B161" i="27"/>
  <c r="B160" i="27"/>
  <c r="B159" i="27"/>
  <c r="B158" i="27"/>
  <c r="B157" i="27"/>
  <c r="B156" i="27"/>
  <c r="B155" i="27"/>
  <c r="B154" i="27"/>
  <c r="B153" i="27"/>
  <c r="B152" i="27"/>
  <c r="B151" i="27"/>
  <c r="B150" i="27"/>
  <c r="B149" i="27"/>
  <c r="B148" i="27"/>
  <c r="B147" i="27"/>
  <c r="B146" i="27"/>
  <c r="B145" i="27"/>
  <c r="B144" i="27"/>
  <c r="B143" i="27"/>
  <c r="B142" i="27"/>
  <c r="B141" i="27"/>
  <c r="B140" i="27"/>
  <c r="B139" i="27"/>
  <c r="B138" i="27"/>
  <c r="B137" i="27"/>
  <c r="B136" i="27"/>
  <c r="B135" i="27"/>
  <c r="B134" i="27"/>
  <c r="B133" i="27"/>
  <c r="B132" i="27"/>
  <c r="B131" i="27"/>
  <c r="B130" i="27"/>
  <c r="B129" i="27"/>
  <c r="B128" i="27"/>
  <c r="B127" i="27"/>
  <c r="B126" i="27"/>
  <c r="B125" i="27"/>
  <c r="B124" i="27"/>
  <c r="B123" i="27"/>
  <c r="B122" i="27"/>
  <c r="B121" i="27"/>
  <c r="B120" i="27"/>
  <c r="B119" i="27"/>
  <c r="B118" i="27"/>
  <c r="B117" i="27"/>
  <c r="B116" i="27"/>
  <c r="B115" i="27"/>
  <c r="B114" i="27"/>
  <c r="B113" i="27"/>
  <c r="B112" i="27"/>
  <c r="B111" i="27"/>
  <c r="B110" i="27"/>
  <c r="B109" i="27"/>
  <c r="B108" i="27"/>
  <c r="B107" i="27"/>
  <c r="B106" i="27"/>
  <c r="B105" i="27"/>
  <c r="B104" i="27"/>
  <c r="B103" i="27"/>
  <c r="B102" i="27"/>
  <c r="B101" i="27"/>
  <c r="D5" i="27"/>
  <c r="D4" i="27"/>
  <c r="D3" i="27"/>
  <c r="D2" i="27"/>
  <c r="Z98" i="25" l="1"/>
  <c r="Q98" i="25" s="1"/>
  <c r="Z90" i="25"/>
  <c r="Q90" i="25" s="1"/>
  <c r="Z78" i="25"/>
  <c r="Q78" i="25" s="1"/>
  <c r="Z70" i="25"/>
  <c r="Q70" i="25" s="1"/>
  <c r="Z62" i="25"/>
  <c r="Q62" i="25" s="1"/>
  <c r="Z54" i="25"/>
  <c r="Q54" i="25" s="1"/>
  <c r="Z46" i="25"/>
  <c r="Q46" i="25" s="1"/>
  <c r="Z34" i="25"/>
  <c r="Q34" i="25" s="1"/>
  <c r="Z10" i="25"/>
  <c r="Q10" i="25" s="1"/>
  <c r="Z101" i="25"/>
  <c r="Q101" i="25" s="1"/>
  <c r="Z97" i="25"/>
  <c r="Q97" i="25" s="1"/>
  <c r="Z93" i="25"/>
  <c r="Q93" i="25" s="1"/>
  <c r="Z89" i="25"/>
  <c r="Q89" i="25" s="1"/>
  <c r="Z85" i="25"/>
  <c r="Q85" i="25" s="1"/>
  <c r="Z81" i="25"/>
  <c r="Q81" i="25" s="1"/>
  <c r="Z77" i="25"/>
  <c r="Q77" i="25" s="1"/>
  <c r="Z73" i="25"/>
  <c r="Q73" i="25" s="1"/>
  <c r="Z69" i="25"/>
  <c r="Q69" i="25" s="1"/>
  <c r="Z65" i="25"/>
  <c r="Q65" i="25" s="1"/>
  <c r="Z61" i="25"/>
  <c r="Q61" i="25" s="1"/>
  <c r="Z57" i="25"/>
  <c r="Q57" i="25" s="1"/>
  <c r="Z53" i="25"/>
  <c r="Q53" i="25" s="1"/>
  <c r="Z49" i="25"/>
  <c r="Q49" i="25" s="1"/>
  <c r="Z45" i="25"/>
  <c r="Q45" i="25" s="1"/>
  <c r="Z41" i="25"/>
  <c r="Q41" i="25" s="1"/>
  <c r="Z37" i="25"/>
  <c r="Q37" i="25" s="1"/>
  <c r="Z33" i="25"/>
  <c r="Q33" i="25" s="1"/>
  <c r="Z29" i="25"/>
  <c r="Q29" i="25" s="1"/>
  <c r="Z25" i="25"/>
  <c r="Q25" i="25" s="1"/>
  <c r="Z21" i="25"/>
  <c r="Q21" i="25" s="1"/>
  <c r="Z17" i="25"/>
  <c r="Q17" i="25" s="1"/>
  <c r="Z13" i="25"/>
  <c r="Q13" i="25" s="1"/>
  <c r="Z9" i="25"/>
  <c r="Q9" i="25" s="1"/>
  <c r="Z5" i="25"/>
  <c r="Q5" i="25" s="1"/>
  <c r="Z100" i="25"/>
  <c r="Q100" i="25" s="1"/>
  <c r="Z96" i="25"/>
  <c r="Q96" i="25" s="1"/>
  <c r="Z92" i="25"/>
  <c r="Q92" i="25" s="1"/>
  <c r="Z88" i="25"/>
  <c r="Q88" i="25" s="1"/>
  <c r="Z84" i="25"/>
  <c r="Q84" i="25" s="1"/>
  <c r="Z80" i="25"/>
  <c r="Q80" i="25" s="1"/>
  <c r="Z76" i="25"/>
  <c r="Q76" i="25" s="1"/>
  <c r="Z72" i="25"/>
  <c r="Q72" i="25" s="1"/>
  <c r="Z68" i="25"/>
  <c r="Q68" i="25" s="1"/>
  <c r="Z64" i="25"/>
  <c r="Q64" i="25" s="1"/>
  <c r="Z60" i="25"/>
  <c r="Q60" i="25" s="1"/>
  <c r="Z56" i="25"/>
  <c r="Q56" i="25" s="1"/>
  <c r="Z52" i="25"/>
  <c r="Q52" i="25" s="1"/>
  <c r="Z48" i="25"/>
  <c r="Q48" i="25" s="1"/>
  <c r="Z44" i="25"/>
  <c r="Q44" i="25" s="1"/>
  <c r="Z40" i="25"/>
  <c r="Q40" i="25" s="1"/>
  <c r="Z36" i="25"/>
  <c r="Q36" i="25" s="1"/>
  <c r="Z32" i="25"/>
  <c r="Q32" i="25" s="1"/>
  <c r="Z28" i="25"/>
  <c r="Q28" i="25" s="1"/>
  <c r="Z24" i="25"/>
  <c r="Q24" i="25" s="1"/>
  <c r="Z20" i="25"/>
  <c r="Q20" i="25" s="1"/>
  <c r="Z16" i="25"/>
  <c r="Q16" i="25" s="1"/>
  <c r="Z12" i="25"/>
  <c r="Q12" i="25" s="1"/>
  <c r="Z8" i="25"/>
  <c r="Z4" i="25"/>
  <c r="Q4" i="25" s="1"/>
  <c r="Z94" i="25"/>
  <c r="Q94" i="25" s="1"/>
  <c r="Z86" i="25"/>
  <c r="Q86" i="25" s="1"/>
  <c r="Z82" i="25"/>
  <c r="Q82" i="25" s="1"/>
  <c r="Z74" i="25"/>
  <c r="Q74" i="25" s="1"/>
  <c r="Z66" i="25"/>
  <c r="Q66" i="25" s="1"/>
  <c r="Z58" i="25"/>
  <c r="Q58" i="25" s="1"/>
  <c r="Z50" i="25"/>
  <c r="Q50" i="25" s="1"/>
  <c r="Z42" i="25"/>
  <c r="Q42" i="25" s="1"/>
  <c r="Z38" i="25"/>
  <c r="Q38" i="25" s="1"/>
  <c r="Z30" i="25"/>
  <c r="Q30" i="25" s="1"/>
  <c r="Z26" i="25"/>
  <c r="Q26" i="25" s="1"/>
  <c r="Z22" i="25"/>
  <c r="Q22" i="25" s="1"/>
  <c r="Z18" i="25"/>
  <c r="Q18" i="25" s="1"/>
  <c r="Z14" i="25"/>
  <c r="Q14" i="25" s="1"/>
  <c r="Z6" i="25"/>
  <c r="Q6" i="25" s="1"/>
  <c r="Z99" i="25"/>
  <c r="Q99" i="25" s="1"/>
  <c r="Z95" i="25"/>
  <c r="Q95" i="25" s="1"/>
  <c r="Z91" i="25"/>
  <c r="Q91" i="25" s="1"/>
  <c r="Z87" i="25"/>
  <c r="Q87" i="25" s="1"/>
  <c r="Z83" i="25"/>
  <c r="Q83" i="25" s="1"/>
  <c r="Z79" i="25"/>
  <c r="Q79" i="25" s="1"/>
  <c r="Z75" i="25"/>
  <c r="Q75" i="25" s="1"/>
  <c r="Z71" i="25"/>
  <c r="Q71" i="25" s="1"/>
  <c r="Z67" i="25"/>
  <c r="Q67" i="25" s="1"/>
  <c r="Z63" i="25"/>
  <c r="Q63" i="25" s="1"/>
  <c r="Z59" i="25"/>
  <c r="Q59" i="25" s="1"/>
  <c r="Z55" i="25"/>
  <c r="Q55" i="25" s="1"/>
  <c r="Z51" i="25"/>
  <c r="Q51" i="25" s="1"/>
  <c r="Z47" i="25"/>
  <c r="Q47" i="25" s="1"/>
  <c r="Z43" i="25"/>
  <c r="Q43" i="25" s="1"/>
  <c r="Z39" i="25"/>
  <c r="Q39" i="25" s="1"/>
  <c r="Z35" i="25"/>
  <c r="Q35" i="25" s="1"/>
  <c r="Z31" i="25"/>
  <c r="Q31" i="25" s="1"/>
  <c r="Z27" i="25"/>
  <c r="Q27" i="25" s="1"/>
  <c r="Z23" i="25"/>
  <c r="Q23" i="25" s="1"/>
  <c r="Z19" i="25"/>
  <c r="Q19" i="25" s="1"/>
  <c r="Z15" i="25"/>
  <c r="Q15" i="25" s="1"/>
  <c r="Z11" i="25"/>
  <c r="Q11" i="25" s="1"/>
  <c r="Z7" i="25"/>
  <c r="Q7" i="25" s="1"/>
  <c r="Z3" i="25"/>
  <c r="M3" i="25" l="1"/>
  <c r="M4" i="25"/>
  <c r="M5" i="25"/>
  <c r="M6" i="25"/>
  <c r="M7" i="25"/>
  <c r="M8" i="25"/>
  <c r="M9" i="25"/>
  <c r="M10" i="25"/>
  <c r="M11" i="25"/>
  <c r="O2" i="25"/>
  <c r="L2" i="25" s="1"/>
  <c r="O3" i="25" l="1"/>
  <c r="L3" i="25" s="1"/>
  <c r="O5" i="25"/>
  <c r="O6" i="25"/>
  <c r="O10" i="25"/>
  <c r="L10" i="25" s="1"/>
  <c r="O7" i="25"/>
  <c r="L7" i="25" s="1"/>
  <c r="O11" i="25"/>
  <c r="L11" i="25" s="1"/>
  <c r="O4" i="25"/>
  <c r="O8" i="25"/>
  <c r="L8" i="25" s="1"/>
  <c r="O9" i="25"/>
  <c r="L9" i="25" s="1"/>
  <c r="C5" i="11"/>
  <c r="C4" i="11"/>
  <c r="C3" i="11"/>
  <c r="C2" i="11"/>
  <c r="L4" i="25" l="1"/>
  <c r="C5" i="2"/>
  <c r="C5" i="23"/>
  <c r="E5" i="16"/>
  <c r="D5" i="12"/>
  <c r="D5" i="14"/>
  <c r="E5" i="10"/>
  <c r="C5" i="5"/>
  <c r="C4" i="2"/>
  <c r="C4" i="23"/>
  <c r="E4" i="16"/>
  <c r="D4" i="12"/>
  <c r="D4" i="14"/>
  <c r="E4" i="10"/>
  <c r="C4" i="5"/>
  <c r="C3" i="2"/>
  <c r="C3" i="23"/>
  <c r="E3" i="16"/>
  <c r="D3" i="12"/>
  <c r="D3" i="14"/>
  <c r="E3" i="10"/>
  <c r="C3" i="5"/>
  <c r="C2" i="2"/>
  <c r="C2" i="23"/>
  <c r="E2" i="16"/>
  <c r="D2" i="12"/>
  <c r="D2" i="14"/>
  <c r="E2" i="10"/>
  <c r="C2" i="5"/>
  <c r="L5" i="25" l="1"/>
  <c r="B707" i="14"/>
  <c r="B706" i="14"/>
  <c r="B705" i="14"/>
  <c r="B704" i="14"/>
  <c r="B703" i="14"/>
  <c r="B702" i="14"/>
  <c r="B701" i="14"/>
  <c r="B700" i="14"/>
  <c r="B699" i="14"/>
  <c r="B698" i="14"/>
  <c r="B697" i="14"/>
  <c r="B696" i="14"/>
  <c r="B695" i="14"/>
  <c r="B694" i="14"/>
  <c r="B693" i="14"/>
  <c r="B692" i="14"/>
  <c r="B691" i="14"/>
  <c r="B690" i="14"/>
  <c r="B689" i="14"/>
  <c r="B688" i="14"/>
  <c r="B687" i="14"/>
  <c r="B686" i="14"/>
  <c r="B685" i="14"/>
  <c r="B684" i="14"/>
  <c r="B683" i="14"/>
  <c r="B682" i="14"/>
  <c r="B681" i="14"/>
  <c r="B680" i="14"/>
  <c r="B679" i="14"/>
  <c r="B678" i="14"/>
  <c r="B677" i="14"/>
  <c r="B676" i="14"/>
  <c r="B675" i="14"/>
  <c r="B674" i="14"/>
  <c r="B673" i="14"/>
  <c r="B672" i="14"/>
  <c r="B671" i="14"/>
  <c r="B670" i="14"/>
  <c r="B669" i="14"/>
  <c r="B668" i="14"/>
  <c r="B667" i="14"/>
  <c r="B666" i="14"/>
  <c r="B665" i="14"/>
  <c r="B664" i="14"/>
  <c r="B663" i="14"/>
  <c r="B662" i="14"/>
  <c r="B661" i="14"/>
  <c r="B660" i="14"/>
  <c r="B659" i="14"/>
  <c r="B658" i="14"/>
  <c r="B657" i="14"/>
  <c r="B656" i="14"/>
  <c r="B655" i="14"/>
  <c r="B654" i="14"/>
  <c r="B653" i="14"/>
  <c r="B652" i="14"/>
  <c r="B651" i="14"/>
  <c r="B650" i="14"/>
  <c r="B649" i="14"/>
  <c r="B648" i="14"/>
  <c r="B647" i="14"/>
  <c r="B646" i="14"/>
  <c r="B645" i="14"/>
  <c r="B644" i="14"/>
  <c r="B643" i="14"/>
  <c r="B642" i="14"/>
  <c r="B641" i="14"/>
  <c r="B640" i="14"/>
  <c r="B639" i="14"/>
  <c r="B638" i="14"/>
  <c r="B637" i="14"/>
  <c r="B636" i="14"/>
  <c r="B635" i="14"/>
  <c r="B634" i="14"/>
  <c r="B633" i="14"/>
  <c r="B632" i="14"/>
  <c r="B631" i="14"/>
  <c r="B630" i="14"/>
  <c r="B629" i="14"/>
  <c r="B628" i="14"/>
  <c r="B627" i="14"/>
  <c r="B626" i="14"/>
  <c r="B625" i="14"/>
  <c r="B624" i="14"/>
  <c r="B623" i="14"/>
  <c r="B622" i="14"/>
  <c r="B621" i="14"/>
  <c r="B620" i="14"/>
  <c r="B619" i="14"/>
  <c r="B618" i="14"/>
  <c r="B617" i="14"/>
  <c r="B616" i="14"/>
  <c r="B615" i="14"/>
  <c r="B614" i="14"/>
  <c r="B613" i="14"/>
  <c r="B612" i="14"/>
  <c r="B611" i="14"/>
  <c r="B610" i="14"/>
  <c r="B609" i="14"/>
  <c r="B608" i="14"/>
  <c r="B607" i="14"/>
  <c r="B606" i="14"/>
  <c r="B605" i="14"/>
  <c r="B604" i="14"/>
  <c r="B603" i="14"/>
  <c r="B602" i="14"/>
  <c r="B601" i="14"/>
  <c r="B600" i="14"/>
  <c r="B599" i="14"/>
  <c r="B598" i="14"/>
  <c r="B597" i="14"/>
  <c r="B596" i="14"/>
  <c r="B595" i="14"/>
  <c r="B594" i="14"/>
  <c r="B593" i="14"/>
  <c r="B592" i="14"/>
  <c r="B591" i="14"/>
  <c r="B590" i="14"/>
  <c r="B589" i="14"/>
  <c r="B588" i="14"/>
  <c r="B587" i="14"/>
  <c r="B586" i="14"/>
  <c r="B585" i="14"/>
  <c r="B584" i="14"/>
  <c r="B583" i="14"/>
  <c r="B582" i="14"/>
  <c r="B581" i="14"/>
  <c r="B580" i="14"/>
  <c r="B579" i="14"/>
  <c r="B578" i="14"/>
  <c r="B577" i="14"/>
  <c r="B576" i="14"/>
  <c r="B575" i="14"/>
  <c r="B574" i="14"/>
  <c r="B573" i="14"/>
  <c r="B572" i="14"/>
  <c r="B571" i="14"/>
  <c r="B570" i="14"/>
  <c r="B569" i="14"/>
  <c r="B568" i="14"/>
  <c r="B567" i="14"/>
  <c r="B566" i="14"/>
  <c r="B565" i="14"/>
  <c r="B564" i="14"/>
  <c r="B563" i="14"/>
  <c r="B562" i="14"/>
  <c r="B561" i="14"/>
  <c r="B560" i="14"/>
  <c r="B559" i="14"/>
  <c r="B558" i="14"/>
  <c r="B557" i="14"/>
  <c r="B556" i="14"/>
  <c r="B555" i="14"/>
  <c r="B554" i="14"/>
  <c r="B553" i="14"/>
  <c r="B552" i="14"/>
  <c r="B551" i="14"/>
  <c r="B550" i="14"/>
  <c r="B549" i="14"/>
  <c r="B548" i="14"/>
  <c r="B547" i="14"/>
  <c r="B546" i="14"/>
  <c r="B545" i="14"/>
  <c r="B544" i="14"/>
  <c r="B543" i="14"/>
  <c r="B542" i="14"/>
  <c r="B541" i="14"/>
  <c r="B540" i="14"/>
  <c r="B539" i="14"/>
  <c r="B538" i="14"/>
  <c r="B537" i="14"/>
  <c r="B536" i="14"/>
  <c r="B535" i="14"/>
  <c r="B534" i="14"/>
  <c r="B533" i="14"/>
  <c r="B532" i="14"/>
  <c r="B531" i="14"/>
  <c r="B530" i="14"/>
  <c r="B529" i="14"/>
  <c r="B528" i="14"/>
  <c r="B527" i="14"/>
  <c r="B526" i="14"/>
  <c r="B525" i="14"/>
  <c r="B524" i="14"/>
  <c r="B523" i="14"/>
  <c r="B522" i="14"/>
  <c r="B521" i="14"/>
  <c r="B520" i="14"/>
  <c r="B519" i="14"/>
  <c r="B518" i="14"/>
  <c r="B517" i="14"/>
  <c r="B516" i="14"/>
  <c r="B515" i="14"/>
  <c r="B514" i="14"/>
  <c r="B513" i="14"/>
  <c r="B512" i="14"/>
  <c r="B511" i="14"/>
  <c r="B510" i="14"/>
  <c r="B509" i="14"/>
  <c r="B508" i="14"/>
  <c r="B507" i="14"/>
  <c r="B506" i="14"/>
  <c r="B505" i="14"/>
  <c r="B504" i="14"/>
  <c r="B503" i="14"/>
  <c r="B502" i="14"/>
  <c r="B501" i="14"/>
  <c r="B500" i="14"/>
  <c r="B499" i="14"/>
  <c r="B498" i="14"/>
  <c r="B497" i="14"/>
  <c r="B496" i="14"/>
  <c r="B495" i="14"/>
  <c r="B494" i="14"/>
  <c r="B493" i="14"/>
  <c r="B492" i="14"/>
  <c r="B491" i="14"/>
  <c r="B490" i="14"/>
  <c r="B489" i="14"/>
  <c r="B488" i="14"/>
  <c r="B487" i="14"/>
  <c r="B486" i="14"/>
  <c r="B485" i="14"/>
  <c r="B484" i="14"/>
  <c r="B483" i="14"/>
  <c r="B482" i="14"/>
  <c r="B481" i="14"/>
  <c r="B480" i="14"/>
  <c r="B479" i="14"/>
  <c r="B478" i="14"/>
  <c r="B477" i="14"/>
  <c r="B476" i="14"/>
  <c r="B475" i="14"/>
  <c r="B474" i="14"/>
  <c r="B473" i="14"/>
  <c r="B472" i="14"/>
  <c r="B471" i="14"/>
  <c r="B470" i="14"/>
  <c r="B469" i="14"/>
  <c r="B468" i="14"/>
  <c r="B467" i="14"/>
  <c r="B466" i="14"/>
  <c r="B465" i="14"/>
  <c r="B464" i="14"/>
  <c r="B463" i="14"/>
  <c r="B462" i="14"/>
  <c r="B461" i="14"/>
  <c r="B460" i="14"/>
  <c r="B459" i="14"/>
  <c r="B458" i="14"/>
  <c r="B457" i="14"/>
  <c r="B456" i="14"/>
  <c r="B455" i="14"/>
  <c r="B454" i="14"/>
  <c r="B453" i="14"/>
  <c r="B452" i="14"/>
  <c r="B451" i="14"/>
  <c r="B450" i="14"/>
  <c r="B449" i="14"/>
  <c r="B448" i="14"/>
  <c r="B447" i="14"/>
  <c r="B446" i="14"/>
  <c r="B445" i="14"/>
  <c r="B444" i="14"/>
  <c r="B443" i="14"/>
  <c r="B442" i="14"/>
  <c r="B441" i="14"/>
  <c r="B440" i="14"/>
  <c r="B439" i="14"/>
  <c r="B438" i="14"/>
  <c r="B437" i="14"/>
  <c r="B436" i="14"/>
  <c r="B435" i="14"/>
  <c r="B434" i="14"/>
  <c r="B433" i="14"/>
  <c r="B432" i="14"/>
  <c r="B431" i="14"/>
  <c r="B430" i="14"/>
  <c r="B429" i="14"/>
  <c r="B428" i="14"/>
  <c r="B427" i="14"/>
  <c r="B426" i="14"/>
  <c r="B425" i="14"/>
  <c r="B424" i="14"/>
  <c r="B423" i="14"/>
  <c r="B422" i="14"/>
  <c r="B421" i="14"/>
  <c r="B420" i="14"/>
  <c r="B419" i="14"/>
  <c r="B418" i="14"/>
  <c r="B417" i="14"/>
  <c r="B416" i="14"/>
  <c r="B415" i="14"/>
  <c r="B414" i="14"/>
  <c r="B413" i="14"/>
  <c r="B412" i="14"/>
  <c r="B411" i="14"/>
  <c r="B410" i="14"/>
  <c r="B409" i="14"/>
  <c r="B408" i="14"/>
  <c r="B407" i="14"/>
  <c r="B406" i="14"/>
  <c r="B405" i="14"/>
  <c r="B404" i="14"/>
  <c r="B403" i="14"/>
  <c r="B402" i="14"/>
  <c r="B401" i="14"/>
  <c r="B400" i="14"/>
  <c r="B399" i="14"/>
  <c r="B398" i="14"/>
  <c r="B397" i="14"/>
  <c r="B396" i="14"/>
  <c r="B395" i="14"/>
  <c r="B394" i="14"/>
  <c r="B393" i="14"/>
  <c r="B392" i="14"/>
  <c r="B391" i="14"/>
  <c r="B390" i="14"/>
  <c r="B389" i="14"/>
  <c r="B388" i="14"/>
  <c r="B387" i="14"/>
  <c r="B386" i="14"/>
  <c r="B385" i="14"/>
  <c r="B384" i="14"/>
  <c r="B383" i="14"/>
  <c r="B382" i="14"/>
  <c r="B381" i="14"/>
  <c r="B380" i="14"/>
  <c r="B379" i="14"/>
  <c r="B378" i="14"/>
  <c r="B377" i="14"/>
  <c r="B376" i="14"/>
  <c r="B375" i="14"/>
  <c r="B374" i="14"/>
  <c r="B373" i="14"/>
  <c r="B372" i="14"/>
  <c r="B371" i="14"/>
  <c r="B370" i="14"/>
  <c r="B369" i="14"/>
  <c r="B368" i="14"/>
  <c r="B367" i="14"/>
  <c r="B366" i="14"/>
  <c r="B365" i="14"/>
  <c r="B364" i="14"/>
  <c r="B363" i="14"/>
  <c r="B362" i="14"/>
  <c r="B361" i="14"/>
  <c r="B360" i="14"/>
  <c r="B359" i="14"/>
  <c r="B358" i="14"/>
  <c r="B357" i="14"/>
  <c r="B356" i="14"/>
  <c r="B355" i="14"/>
  <c r="B354" i="14"/>
  <c r="B353" i="14"/>
  <c r="B352" i="14"/>
  <c r="B351" i="14"/>
  <c r="B350" i="14"/>
  <c r="B349" i="14"/>
  <c r="B348" i="14"/>
  <c r="B347" i="14"/>
  <c r="B346" i="14"/>
  <c r="B345" i="14"/>
  <c r="B344" i="14"/>
  <c r="B343" i="14"/>
  <c r="B342" i="14"/>
  <c r="B341" i="14"/>
  <c r="B340" i="14"/>
  <c r="B339" i="14"/>
  <c r="B338" i="14"/>
  <c r="B337" i="14"/>
  <c r="B336" i="14"/>
  <c r="B335" i="14"/>
  <c r="B334" i="14"/>
  <c r="B333" i="14"/>
  <c r="B332" i="14"/>
  <c r="B331" i="14"/>
  <c r="B330" i="14"/>
  <c r="B329" i="14"/>
  <c r="B328" i="14"/>
  <c r="B327" i="14"/>
  <c r="B326" i="14"/>
  <c r="B325" i="14"/>
  <c r="B324" i="14"/>
  <c r="B323" i="14"/>
  <c r="B322" i="14"/>
  <c r="B321" i="14"/>
  <c r="B320" i="14"/>
  <c r="B319" i="14"/>
  <c r="B318" i="14"/>
  <c r="B317" i="14"/>
  <c r="B316" i="14"/>
  <c r="B315" i="14"/>
  <c r="B314" i="14"/>
  <c r="B313" i="14"/>
  <c r="B312" i="14"/>
  <c r="B311" i="14"/>
  <c r="B310" i="14"/>
  <c r="B309" i="14"/>
  <c r="B308" i="14"/>
  <c r="B307" i="14"/>
  <c r="B306" i="14"/>
  <c r="B305" i="14"/>
  <c r="B304" i="14"/>
  <c r="B303" i="14"/>
  <c r="B302" i="14"/>
  <c r="B301" i="14"/>
  <c r="B300" i="14"/>
  <c r="B299" i="14"/>
  <c r="B298" i="14"/>
  <c r="B297" i="14"/>
  <c r="B296" i="14"/>
  <c r="B295" i="14"/>
  <c r="B294" i="14"/>
  <c r="B293" i="14"/>
  <c r="B292" i="14"/>
  <c r="B291" i="14"/>
  <c r="B290" i="14"/>
  <c r="B289" i="14"/>
  <c r="B288" i="14"/>
  <c r="B287" i="14"/>
  <c r="B286" i="14"/>
  <c r="B285" i="14"/>
  <c r="B284" i="14"/>
  <c r="B283" i="14"/>
  <c r="B282" i="14"/>
  <c r="B281" i="14"/>
  <c r="B280" i="14"/>
  <c r="B279" i="14"/>
  <c r="B278" i="14"/>
  <c r="B277" i="14"/>
  <c r="B276" i="14"/>
  <c r="B275" i="14"/>
  <c r="B274" i="14"/>
  <c r="B273" i="14"/>
  <c r="B272" i="14"/>
  <c r="B271" i="14"/>
  <c r="B270" i="14"/>
  <c r="B269" i="14"/>
  <c r="B268" i="14"/>
  <c r="B267" i="14"/>
  <c r="B266" i="14"/>
  <c r="B265" i="14"/>
  <c r="B264" i="14"/>
  <c r="B263" i="14"/>
  <c r="B262" i="14"/>
  <c r="B261" i="14"/>
  <c r="B260" i="14"/>
  <c r="B259" i="14"/>
  <c r="B258" i="14"/>
  <c r="B257" i="14"/>
  <c r="B256" i="14"/>
  <c r="B255" i="14"/>
  <c r="B254" i="14"/>
  <c r="B253" i="14"/>
  <c r="B252" i="14"/>
  <c r="B251" i="14"/>
  <c r="B250" i="14"/>
  <c r="B249" i="14"/>
  <c r="B248" i="14"/>
  <c r="B247" i="14"/>
  <c r="B246" i="14"/>
  <c r="B245" i="14"/>
  <c r="B244" i="14"/>
  <c r="B243" i="14"/>
  <c r="B242" i="14"/>
  <c r="B241" i="14"/>
  <c r="B240" i="14"/>
  <c r="B239" i="14"/>
  <c r="B238" i="14"/>
  <c r="B237" i="14"/>
  <c r="B236" i="14"/>
  <c r="B235" i="14"/>
  <c r="B234" i="14"/>
  <c r="B233" i="14"/>
  <c r="B232" i="14"/>
  <c r="B231" i="14"/>
  <c r="B230" i="14"/>
  <c r="B229" i="14"/>
  <c r="B228" i="14"/>
  <c r="B227" i="14"/>
  <c r="B226" i="14"/>
  <c r="B225" i="14"/>
  <c r="B224" i="14"/>
  <c r="B223" i="14"/>
  <c r="B222" i="14"/>
  <c r="B221" i="14"/>
  <c r="B220" i="14"/>
  <c r="B219" i="14"/>
  <c r="B218" i="14"/>
  <c r="B217" i="14"/>
  <c r="B216" i="14"/>
  <c r="B215" i="14"/>
  <c r="B214" i="14"/>
  <c r="B213" i="14"/>
  <c r="B212" i="14"/>
  <c r="B211" i="14"/>
  <c r="B210" i="14"/>
  <c r="B209" i="14"/>
  <c r="B208" i="14"/>
  <c r="B207" i="14"/>
  <c r="B206" i="14"/>
  <c r="B205" i="14"/>
  <c r="B204" i="14"/>
  <c r="B203" i="14"/>
  <c r="B202" i="14"/>
  <c r="B201" i="14"/>
  <c r="B200" i="14"/>
  <c r="B199" i="14"/>
  <c r="B198" i="14"/>
  <c r="B197" i="14"/>
  <c r="B196" i="14"/>
  <c r="B195" i="14"/>
  <c r="B194" i="14"/>
  <c r="B193" i="14"/>
  <c r="B192" i="14"/>
  <c r="B191" i="14"/>
  <c r="B190" i="14"/>
  <c r="B189" i="14"/>
  <c r="B188" i="14"/>
  <c r="B187" i="14"/>
  <c r="B186" i="14"/>
  <c r="B185" i="14"/>
  <c r="B184" i="14"/>
  <c r="B183" i="14"/>
  <c r="B182" i="14"/>
  <c r="B181" i="14"/>
  <c r="B180" i="14"/>
  <c r="B179" i="14"/>
  <c r="B178" i="14"/>
  <c r="B177" i="14"/>
  <c r="B176" i="14"/>
  <c r="B175" i="14"/>
  <c r="B174" i="14"/>
  <c r="B173" i="14"/>
  <c r="B172" i="14"/>
  <c r="B171" i="14"/>
  <c r="B170" i="14"/>
  <c r="B169" i="14"/>
  <c r="B168" i="14"/>
  <c r="B167" i="14"/>
  <c r="B166" i="14"/>
  <c r="B165" i="14"/>
  <c r="B164" i="14"/>
  <c r="B163" i="14"/>
  <c r="B162" i="14"/>
  <c r="B161" i="14"/>
  <c r="B160" i="14"/>
  <c r="B159" i="14"/>
  <c r="B158" i="14"/>
  <c r="B157" i="14"/>
  <c r="B156" i="14"/>
  <c r="B155" i="14"/>
  <c r="B154" i="14"/>
  <c r="B153" i="14"/>
  <c r="B152" i="14"/>
  <c r="B151" i="14"/>
  <c r="B150" i="14"/>
  <c r="B149" i="14"/>
  <c r="B148" i="14"/>
  <c r="B147" i="14"/>
  <c r="B146" i="14"/>
  <c r="B145" i="14"/>
  <c r="B144" i="14"/>
  <c r="B143" i="14"/>
  <c r="B142" i="14"/>
  <c r="B141" i="14"/>
  <c r="B140" i="14"/>
  <c r="B139" i="14"/>
  <c r="B138" i="14"/>
  <c r="B137" i="14"/>
  <c r="B136" i="14"/>
  <c r="B135" i="14"/>
  <c r="B134" i="14"/>
  <c r="B133" i="14"/>
  <c r="B132" i="14"/>
  <c r="B131" i="14"/>
  <c r="B130" i="14"/>
  <c r="B129" i="14"/>
  <c r="B128" i="14"/>
  <c r="B127" i="14"/>
  <c r="B126" i="14"/>
  <c r="B125" i="14"/>
  <c r="B124" i="14"/>
  <c r="B123" i="14"/>
  <c r="B122" i="14"/>
  <c r="B121" i="14"/>
  <c r="B120" i="14"/>
  <c r="B119" i="14"/>
  <c r="B118" i="14"/>
  <c r="B117" i="14"/>
  <c r="B116" i="14"/>
  <c r="B115" i="14"/>
  <c r="B114" i="14"/>
  <c r="B113" i="14"/>
  <c r="B112" i="14"/>
  <c r="B111" i="14"/>
  <c r="B110" i="14"/>
  <c r="B109" i="14"/>
  <c r="B108" i="14"/>
  <c r="B107" i="14"/>
  <c r="B106" i="14"/>
  <c r="B105" i="14"/>
  <c r="B104" i="14"/>
  <c r="B103" i="14"/>
  <c r="B102" i="14"/>
  <c r="B101" i="14"/>
  <c r="L6" i="25" l="1"/>
  <c r="N2" i="25" s="1"/>
  <c r="B24" i="5" s="1"/>
  <c r="N6" i="25" l="1"/>
  <c r="B28" i="5" s="1"/>
  <c r="N5" i="25"/>
  <c r="B27" i="5" s="1"/>
  <c r="N11" i="25"/>
  <c r="B33" i="5" s="1"/>
  <c r="N3" i="25"/>
  <c r="B25" i="5" s="1"/>
  <c r="N7" i="25"/>
  <c r="B29" i="5" s="1"/>
  <c r="N10" i="25"/>
  <c r="B32" i="5" s="1"/>
  <c r="N4" i="25"/>
  <c r="B26" i="5" s="1"/>
  <c r="N8" i="25"/>
  <c r="B30" i="5" s="1"/>
  <c r="N9" i="25"/>
  <c r="B31" i="5" s="1"/>
  <c r="E2" i="25"/>
  <c r="J2" i="25" s="1"/>
  <c r="A2" i="25" s="1"/>
  <c r="C100" i="23" l="1"/>
  <c r="C98" i="23"/>
  <c r="C96" i="23"/>
  <c r="C94" i="23"/>
  <c r="C92" i="23"/>
  <c r="C90" i="23"/>
  <c r="C88" i="23"/>
  <c r="C86" i="23"/>
  <c r="C84" i="23"/>
  <c r="C82" i="23"/>
  <c r="C80" i="23"/>
  <c r="C78" i="23"/>
  <c r="C76" i="23"/>
  <c r="C74" i="23"/>
  <c r="C72" i="23"/>
  <c r="C70" i="23"/>
  <c r="C68" i="23"/>
  <c r="C66" i="23"/>
  <c r="C64" i="23"/>
  <c r="C62" i="23"/>
  <c r="C60" i="23"/>
  <c r="C58" i="23"/>
  <c r="C56" i="23"/>
  <c r="C54" i="23"/>
  <c r="C52" i="23"/>
  <c r="C50" i="23"/>
  <c r="C48" i="23"/>
  <c r="C46" i="23"/>
  <c r="C44" i="23"/>
  <c r="C42" i="23"/>
  <c r="C40" i="23"/>
  <c r="C38" i="23"/>
  <c r="C36" i="23"/>
  <c r="C34" i="23"/>
  <c r="C32" i="23"/>
  <c r="C28" i="23"/>
  <c r="C26" i="23"/>
  <c r="B95" i="23"/>
  <c r="B71" i="23"/>
  <c r="B65" i="23"/>
  <c r="B59" i="23"/>
  <c r="B53" i="23"/>
  <c r="B45" i="23"/>
  <c r="B39" i="23"/>
  <c r="B33" i="23"/>
  <c r="B27" i="23"/>
  <c r="B100" i="23"/>
  <c r="B98" i="23"/>
  <c r="B96" i="23"/>
  <c r="B94" i="23"/>
  <c r="B92" i="23"/>
  <c r="B90" i="23"/>
  <c r="B88" i="23"/>
  <c r="B86" i="23"/>
  <c r="B84" i="23"/>
  <c r="B82" i="23"/>
  <c r="B80" i="23"/>
  <c r="B78" i="23"/>
  <c r="B76" i="23"/>
  <c r="B74" i="23"/>
  <c r="B72" i="23"/>
  <c r="B70" i="23"/>
  <c r="B68" i="23"/>
  <c r="B66" i="23"/>
  <c r="B64" i="23"/>
  <c r="B62" i="23"/>
  <c r="B60" i="23"/>
  <c r="B58" i="23"/>
  <c r="B56" i="23"/>
  <c r="B54" i="23"/>
  <c r="B52" i="23"/>
  <c r="B50" i="23"/>
  <c r="B48" i="23"/>
  <c r="B46" i="23"/>
  <c r="B44" i="23"/>
  <c r="B42" i="23"/>
  <c r="B40" i="23"/>
  <c r="B38" i="23"/>
  <c r="B36" i="23"/>
  <c r="B34" i="23"/>
  <c r="B32" i="23"/>
  <c r="B28" i="23"/>
  <c r="B26" i="23"/>
  <c r="B97" i="23"/>
  <c r="B91" i="23"/>
  <c r="B89" i="23"/>
  <c r="B85" i="23"/>
  <c r="B81" i="23"/>
  <c r="B77" i="23"/>
  <c r="B73" i="23"/>
  <c r="B67" i="23"/>
  <c r="B61" i="23"/>
  <c r="B55" i="23"/>
  <c r="B51" i="23"/>
  <c r="B47" i="23"/>
  <c r="B41" i="23"/>
  <c r="B35" i="23"/>
  <c r="B29" i="23"/>
  <c r="C99" i="23"/>
  <c r="C97" i="23"/>
  <c r="C95" i="23"/>
  <c r="C93" i="23"/>
  <c r="C91" i="23"/>
  <c r="C89" i="23"/>
  <c r="C87" i="23"/>
  <c r="C85" i="23"/>
  <c r="C83" i="23"/>
  <c r="C81" i="23"/>
  <c r="C79" i="23"/>
  <c r="C77" i="23"/>
  <c r="C75" i="23"/>
  <c r="C73" i="23"/>
  <c r="C71" i="23"/>
  <c r="C69" i="23"/>
  <c r="C67" i="23"/>
  <c r="C65" i="23"/>
  <c r="C63" i="23"/>
  <c r="C61" i="23"/>
  <c r="C59" i="23"/>
  <c r="C57" i="23"/>
  <c r="C55" i="23"/>
  <c r="C53" i="23"/>
  <c r="C51" i="23"/>
  <c r="C49" i="23"/>
  <c r="C47" i="23"/>
  <c r="C45" i="23"/>
  <c r="C43" i="23"/>
  <c r="C41" i="23"/>
  <c r="C39" i="23"/>
  <c r="C37" i="23"/>
  <c r="C35" i="23"/>
  <c r="C33" i="23"/>
  <c r="C31" i="23"/>
  <c r="C29" i="23"/>
  <c r="C27" i="23"/>
  <c r="B99" i="23"/>
  <c r="B93" i="23"/>
  <c r="B87" i="23"/>
  <c r="B83" i="23"/>
  <c r="B79" i="23"/>
  <c r="B75" i="23"/>
  <c r="B69" i="23"/>
  <c r="B63" i="23"/>
  <c r="B57" i="23"/>
  <c r="B49" i="23"/>
  <c r="B43" i="23"/>
  <c r="B37" i="23"/>
  <c r="B31" i="23"/>
  <c r="E41" i="25" l="1"/>
  <c r="R41" i="25"/>
  <c r="J13" i="25"/>
  <c r="A13" i="25" s="1"/>
  <c r="S19" i="25"/>
  <c r="S43" i="25"/>
  <c r="S59" i="25"/>
  <c r="S75" i="25"/>
  <c r="E39" i="25"/>
  <c r="R39" i="25"/>
  <c r="E75" i="25"/>
  <c r="R75" i="25"/>
  <c r="U75" i="25" s="1"/>
  <c r="E16" i="25"/>
  <c r="R16" i="25"/>
  <c r="E32" i="25"/>
  <c r="R32" i="25"/>
  <c r="E48" i="25"/>
  <c r="R48" i="25"/>
  <c r="E64" i="25"/>
  <c r="R64" i="25"/>
  <c r="E5" i="25"/>
  <c r="R5" i="25"/>
  <c r="E73" i="25"/>
  <c r="R73" i="25"/>
  <c r="S16" i="25"/>
  <c r="S32" i="25"/>
  <c r="S48" i="25"/>
  <c r="S64" i="25"/>
  <c r="E18" i="25"/>
  <c r="R18" i="25"/>
  <c r="E34" i="25"/>
  <c r="R34" i="25"/>
  <c r="E50" i="25"/>
  <c r="R50" i="25"/>
  <c r="S18" i="25"/>
  <c r="S42" i="25"/>
  <c r="S58" i="25"/>
  <c r="S74" i="25"/>
  <c r="E3" i="25"/>
  <c r="R27" i="25"/>
  <c r="E53" i="25"/>
  <c r="R53" i="25"/>
  <c r="E71" i="25"/>
  <c r="R71" i="25"/>
  <c r="J7" i="25"/>
  <c r="A7" i="25" s="1"/>
  <c r="S7" i="25"/>
  <c r="S15" i="25"/>
  <c r="S23" i="25"/>
  <c r="S31" i="25"/>
  <c r="S39" i="25"/>
  <c r="S47" i="25"/>
  <c r="S55" i="25"/>
  <c r="S63" i="25"/>
  <c r="S71" i="25"/>
  <c r="R7" i="25"/>
  <c r="E29" i="25"/>
  <c r="R29" i="25"/>
  <c r="R51" i="25"/>
  <c r="E67" i="25"/>
  <c r="R67" i="25"/>
  <c r="E4" i="25"/>
  <c r="R4" i="25"/>
  <c r="E12" i="25"/>
  <c r="R12" i="25"/>
  <c r="E20" i="25"/>
  <c r="R20" i="25"/>
  <c r="E28" i="25"/>
  <c r="R28" i="25"/>
  <c r="E36" i="25"/>
  <c r="R36" i="25"/>
  <c r="E44" i="25"/>
  <c r="R44" i="25"/>
  <c r="E52" i="25"/>
  <c r="R52" i="25"/>
  <c r="E60" i="25"/>
  <c r="R60" i="25"/>
  <c r="E68" i="25"/>
  <c r="R68" i="25"/>
  <c r="E76" i="25"/>
  <c r="R76" i="25"/>
  <c r="R17" i="25"/>
  <c r="E43" i="25"/>
  <c r="R43" i="25"/>
  <c r="S4" i="25"/>
  <c r="S12" i="25"/>
  <c r="S20" i="25"/>
  <c r="S28" i="25"/>
  <c r="S36" i="25"/>
  <c r="J44" i="25"/>
  <c r="A44" i="25" s="1"/>
  <c r="S44" i="25"/>
  <c r="S52" i="25"/>
  <c r="S60" i="25"/>
  <c r="S68" i="25"/>
  <c r="S76" i="25"/>
  <c r="E15" i="25"/>
  <c r="R15" i="25"/>
  <c r="E61" i="25"/>
  <c r="R61" i="25"/>
  <c r="S11" i="25"/>
  <c r="J27" i="25"/>
  <c r="A27" i="25" s="1"/>
  <c r="S27" i="25"/>
  <c r="S35" i="25"/>
  <c r="S51" i="25"/>
  <c r="S67" i="25"/>
  <c r="E19" i="25"/>
  <c r="R19" i="25"/>
  <c r="R59" i="25"/>
  <c r="E8" i="25"/>
  <c r="E24" i="25"/>
  <c r="R24" i="25"/>
  <c r="E40" i="25"/>
  <c r="R40" i="25"/>
  <c r="E56" i="25"/>
  <c r="R56" i="25"/>
  <c r="E72" i="25"/>
  <c r="R72" i="25"/>
  <c r="E31" i="25"/>
  <c r="R31" i="25"/>
  <c r="S24" i="25"/>
  <c r="S40" i="25"/>
  <c r="S56" i="25"/>
  <c r="S72" i="25"/>
  <c r="E21" i="25"/>
  <c r="R21" i="25"/>
  <c r="E47" i="25"/>
  <c r="R47" i="25"/>
  <c r="E65" i="25"/>
  <c r="R65" i="25"/>
  <c r="J5" i="25"/>
  <c r="S5" i="25"/>
  <c r="S13" i="25"/>
  <c r="S21" i="25"/>
  <c r="S29" i="25"/>
  <c r="S37" i="25"/>
  <c r="S45" i="25"/>
  <c r="S53" i="25"/>
  <c r="S61" i="25"/>
  <c r="S69" i="25"/>
  <c r="S77" i="25"/>
  <c r="E25" i="25"/>
  <c r="R25" i="25"/>
  <c r="R45" i="25"/>
  <c r="E63" i="25"/>
  <c r="R63" i="25"/>
  <c r="E10" i="25"/>
  <c r="R10" i="25"/>
  <c r="E26" i="25"/>
  <c r="R26" i="25"/>
  <c r="E42" i="25"/>
  <c r="R42" i="25"/>
  <c r="E58" i="25"/>
  <c r="R58" i="25"/>
  <c r="U58" i="25" s="1"/>
  <c r="E66" i="25"/>
  <c r="R66" i="25"/>
  <c r="E74" i="25"/>
  <c r="R74" i="25"/>
  <c r="R11" i="25"/>
  <c r="E37" i="25"/>
  <c r="R37" i="25"/>
  <c r="S10" i="25"/>
  <c r="S26" i="25"/>
  <c r="S34" i="25"/>
  <c r="S50" i="25"/>
  <c r="S66" i="25"/>
  <c r="E9" i="25"/>
  <c r="R9" i="25"/>
  <c r="R35" i="25"/>
  <c r="E57" i="25"/>
  <c r="R57" i="25"/>
  <c r="E77" i="25"/>
  <c r="R77" i="25"/>
  <c r="U77" i="25" s="1"/>
  <c r="J9" i="25"/>
  <c r="A9" i="25" s="1"/>
  <c r="S9" i="25"/>
  <c r="S17" i="25"/>
  <c r="S25" i="25"/>
  <c r="S33" i="25"/>
  <c r="S41" i="25"/>
  <c r="S49" i="25"/>
  <c r="S57" i="25"/>
  <c r="S65" i="25"/>
  <c r="S73" i="25"/>
  <c r="R13" i="25"/>
  <c r="E33" i="25"/>
  <c r="R33" i="25"/>
  <c r="R55" i="25"/>
  <c r="E69" i="25"/>
  <c r="R69" i="25"/>
  <c r="U69" i="25" s="1"/>
  <c r="E6" i="25"/>
  <c r="R6" i="25"/>
  <c r="E14" i="25"/>
  <c r="R14" i="25"/>
  <c r="E22" i="25"/>
  <c r="R22" i="25"/>
  <c r="E30" i="25"/>
  <c r="R30" i="25"/>
  <c r="E38" i="25"/>
  <c r="R38" i="25"/>
  <c r="E46" i="25"/>
  <c r="R46" i="25"/>
  <c r="E54" i="25"/>
  <c r="R54" i="25"/>
  <c r="E62" i="25"/>
  <c r="R62" i="25"/>
  <c r="E70" i="25"/>
  <c r="R70" i="25"/>
  <c r="E78" i="25"/>
  <c r="R78" i="25"/>
  <c r="R23" i="25"/>
  <c r="E49" i="25"/>
  <c r="R49" i="25"/>
  <c r="S6" i="25"/>
  <c r="J14" i="25"/>
  <c r="A14" i="25" s="1"/>
  <c r="S14" i="25"/>
  <c r="S22" i="25"/>
  <c r="J30" i="25"/>
  <c r="A30" i="25" s="1"/>
  <c r="S30" i="25"/>
  <c r="S38" i="25"/>
  <c r="S46" i="25"/>
  <c r="S54" i="25"/>
  <c r="J62" i="25"/>
  <c r="A62" i="25" s="1"/>
  <c r="S62" i="25"/>
  <c r="S70" i="25"/>
  <c r="J78" i="25"/>
  <c r="A78" i="25" s="1"/>
  <c r="S78" i="25"/>
  <c r="J69" i="25"/>
  <c r="A69" i="25" s="1"/>
  <c r="J77" i="25"/>
  <c r="A77" i="25" s="1"/>
  <c r="E45" i="25"/>
  <c r="E11" i="25"/>
  <c r="J18" i="25"/>
  <c r="A18" i="25" s="1"/>
  <c r="J58" i="25"/>
  <c r="A58" i="25" s="1"/>
  <c r="E59" i="25"/>
  <c r="J16" i="25"/>
  <c r="A16" i="25" s="1"/>
  <c r="J40" i="25"/>
  <c r="A40" i="25" s="1"/>
  <c r="J31" i="25"/>
  <c r="A31" i="25" s="1"/>
  <c r="J71" i="25"/>
  <c r="A71" i="25" s="1"/>
  <c r="E7" i="25"/>
  <c r="E51" i="25"/>
  <c r="E17" i="25"/>
  <c r="J4" i="25"/>
  <c r="J80" i="25"/>
  <c r="A80" i="25" s="1"/>
  <c r="J97" i="25"/>
  <c r="A97" i="25" s="1"/>
  <c r="J94" i="25"/>
  <c r="A94" i="25" s="1"/>
  <c r="J89" i="25"/>
  <c r="A89" i="25" s="1"/>
  <c r="E27" i="25"/>
  <c r="E35" i="25"/>
  <c r="J73" i="25"/>
  <c r="A73" i="25" s="1"/>
  <c r="E13" i="25"/>
  <c r="E55" i="25"/>
  <c r="E23" i="25"/>
  <c r="J46" i="25"/>
  <c r="A46" i="25" s="1"/>
  <c r="U37" i="25" l="1"/>
  <c r="U11" i="25"/>
  <c r="U35" i="25"/>
  <c r="U13" i="25"/>
  <c r="U42" i="25"/>
  <c r="U45" i="25"/>
  <c r="U15" i="25"/>
  <c r="U31" i="25"/>
  <c r="U59" i="25"/>
  <c r="U43" i="25"/>
  <c r="J41" i="25"/>
  <c r="A41" i="25" s="1"/>
  <c r="J50" i="25"/>
  <c r="A50" i="25" s="1"/>
  <c r="J37" i="25"/>
  <c r="A37" i="25" s="1"/>
  <c r="J8" i="25"/>
  <c r="A8" i="25" s="1"/>
  <c r="J51" i="25"/>
  <c r="A51" i="25" s="1"/>
  <c r="J76" i="25"/>
  <c r="A76" i="25" s="1"/>
  <c r="J39" i="25"/>
  <c r="A39" i="25" s="1"/>
  <c r="J49" i="25"/>
  <c r="A49" i="25" s="1"/>
  <c r="J79" i="25"/>
  <c r="A79" i="25" s="1"/>
  <c r="J26" i="25"/>
  <c r="A26" i="25" s="1"/>
  <c r="J72" i="25"/>
  <c r="A72" i="25" s="1"/>
  <c r="J12" i="25"/>
  <c r="A12" i="25" s="1"/>
  <c r="J45" i="25"/>
  <c r="A45" i="25" s="1"/>
  <c r="J48" i="25"/>
  <c r="A48" i="25" s="1"/>
  <c r="J68" i="25"/>
  <c r="A68" i="25" s="1"/>
  <c r="J54" i="25"/>
  <c r="A54" i="25" s="1"/>
  <c r="J100" i="25"/>
  <c r="A100" i="25" s="1"/>
  <c r="J57" i="25"/>
  <c r="A57" i="25" s="1"/>
  <c r="J21" i="25"/>
  <c r="A21" i="25" s="1"/>
  <c r="J28" i="25"/>
  <c r="A28" i="25" s="1"/>
  <c r="J23" i="25"/>
  <c r="A23" i="25" s="1"/>
  <c r="J32" i="25"/>
  <c r="A32" i="25" s="1"/>
  <c r="J75" i="25"/>
  <c r="A75" i="25" s="1"/>
  <c r="J43" i="25"/>
  <c r="A43" i="25" s="1"/>
  <c r="J85" i="25"/>
  <c r="A85" i="25" s="1"/>
  <c r="J99" i="25"/>
  <c r="A99" i="25" s="1"/>
  <c r="J25" i="25"/>
  <c r="A25" i="25" s="1"/>
  <c r="J53" i="25"/>
  <c r="A53" i="25" s="1"/>
  <c r="J60" i="25"/>
  <c r="A60" i="25" s="1"/>
  <c r="J55" i="25"/>
  <c r="A55" i="25" s="1"/>
  <c r="J64" i="25"/>
  <c r="A64" i="25" s="1"/>
  <c r="J11" i="25"/>
  <c r="A11" i="25" s="1"/>
  <c r="J22" i="25"/>
  <c r="A22" i="25" s="1"/>
  <c r="J59" i="25"/>
  <c r="A59" i="25" s="1"/>
  <c r="J84" i="25"/>
  <c r="A84" i="25" s="1"/>
  <c r="J36" i="25"/>
  <c r="A36" i="25" s="1"/>
  <c r="J63" i="25"/>
  <c r="A63" i="25" s="1"/>
  <c r="J17" i="25"/>
  <c r="A17" i="25" s="1"/>
  <c r="J98" i="25"/>
  <c r="A98" i="25" s="1"/>
  <c r="J92" i="25"/>
  <c r="A92" i="25" s="1"/>
  <c r="J95" i="25"/>
  <c r="A95" i="25" s="1"/>
  <c r="J67" i="25"/>
  <c r="A67" i="25" s="1"/>
  <c r="U49" i="25"/>
  <c r="U33" i="25"/>
  <c r="U74" i="25"/>
  <c r="U63" i="25"/>
  <c r="U47" i="25"/>
  <c r="U19" i="25"/>
  <c r="U61" i="25"/>
  <c r="U67" i="25"/>
  <c r="U29" i="25"/>
  <c r="U34" i="25"/>
  <c r="U78" i="25"/>
  <c r="U46" i="25"/>
  <c r="U14" i="25"/>
  <c r="U57" i="25"/>
  <c r="U72" i="25"/>
  <c r="U60" i="25"/>
  <c r="U28" i="25"/>
  <c r="U64" i="25"/>
  <c r="U32" i="25"/>
  <c r="J38" i="25"/>
  <c r="A38" i="25" s="1"/>
  <c r="J33" i="25"/>
  <c r="A33" i="25" s="1"/>
  <c r="J24" i="25"/>
  <c r="A24" i="25" s="1"/>
  <c r="J88" i="25"/>
  <c r="A88" i="25" s="1"/>
  <c r="J83" i="25"/>
  <c r="A83" i="25" s="1"/>
  <c r="U23" i="25"/>
  <c r="U70" i="25"/>
  <c r="U54" i="25"/>
  <c r="U38" i="25"/>
  <c r="U22" i="25"/>
  <c r="U6" i="25"/>
  <c r="U55" i="25"/>
  <c r="U66" i="25"/>
  <c r="U10" i="25"/>
  <c r="U65" i="25"/>
  <c r="U21" i="25"/>
  <c r="U56" i="25"/>
  <c r="U24" i="25"/>
  <c r="U17" i="25"/>
  <c r="U68" i="25"/>
  <c r="U52" i="25"/>
  <c r="U36" i="25"/>
  <c r="U20" i="25"/>
  <c r="U4" i="25"/>
  <c r="U51" i="25"/>
  <c r="U7" i="25"/>
  <c r="U71" i="25"/>
  <c r="U27" i="25"/>
  <c r="U50" i="25"/>
  <c r="U18" i="25"/>
  <c r="U5" i="25"/>
  <c r="U48" i="25"/>
  <c r="U16" i="25"/>
  <c r="U39" i="25"/>
  <c r="U41" i="25"/>
  <c r="U62" i="25"/>
  <c r="U30" i="25"/>
  <c r="U9" i="25"/>
  <c r="U26" i="25"/>
  <c r="U25" i="25"/>
  <c r="U40" i="25"/>
  <c r="U76" i="25"/>
  <c r="U44" i="25"/>
  <c r="U12" i="25"/>
  <c r="U53" i="25"/>
  <c r="U73" i="25"/>
  <c r="J70" i="25"/>
  <c r="A70" i="25" s="1"/>
  <c r="J6" i="25"/>
  <c r="A6" i="25" s="1"/>
  <c r="J65" i="25"/>
  <c r="A65" i="25" s="1"/>
  <c r="J101" i="25"/>
  <c r="A101" i="25" s="1"/>
  <c r="J90" i="25"/>
  <c r="A90" i="25" s="1"/>
  <c r="J87" i="25"/>
  <c r="A87" i="25" s="1"/>
  <c r="J93" i="25"/>
  <c r="A93" i="25" s="1"/>
  <c r="J74" i="25"/>
  <c r="A74" i="25" s="1"/>
  <c r="J42" i="25"/>
  <c r="A42" i="25" s="1"/>
  <c r="J10" i="25"/>
  <c r="A10" i="25" s="1"/>
  <c r="J61" i="25"/>
  <c r="A61" i="25" s="1"/>
  <c r="J29" i="25"/>
  <c r="A29" i="25" s="1"/>
  <c r="J56" i="25"/>
  <c r="A56" i="25" s="1"/>
  <c r="J35" i="25"/>
  <c r="A35" i="25" s="1"/>
  <c r="J19" i="25"/>
  <c r="A19" i="25" s="1"/>
  <c r="J86" i="25"/>
  <c r="A86" i="25" s="1"/>
  <c r="J91" i="25"/>
  <c r="A91" i="25" s="1"/>
  <c r="J81" i="25"/>
  <c r="A81" i="25" s="1"/>
  <c r="J82" i="25"/>
  <c r="A82" i="25" s="1"/>
  <c r="J96" i="25"/>
  <c r="A96" i="25" s="1"/>
  <c r="J3" i="25"/>
  <c r="A3" i="25" s="1"/>
  <c r="J52" i="25"/>
  <c r="A52" i="25" s="1"/>
  <c r="J20" i="25"/>
  <c r="A20" i="25" s="1"/>
  <c r="J47" i="25"/>
  <c r="A47" i="25" s="1"/>
  <c r="J15" i="25"/>
  <c r="A15" i="25" s="1"/>
  <c r="J66" i="25"/>
  <c r="A66" i="25" s="1"/>
  <c r="J34" i="25"/>
  <c r="A34" i="25" s="1"/>
  <c r="A4" i="25"/>
  <c r="A5" i="25" l="1"/>
  <c r="G2" i="25" s="1"/>
  <c r="F2" i="25" s="1"/>
  <c r="G67" i="25"/>
  <c r="F67" i="25" s="1"/>
  <c r="G7" i="25"/>
  <c r="F7" i="25" s="1"/>
  <c r="I50" i="25"/>
  <c r="I37" i="25"/>
  <c r="I75" i="25"/>
  <c r="H42" i="25"/>
  <c r="G59" i="25"/>
  <c r="F59" i="25" s="1"/>
  <c r="G30" i="25"/>
  <c r="F30" i="25" s="1"/>
  <c r="H62" i="25"/>
  <c r="I55" i="25"/>
  <c r="G47" i="25"/>
  <c r="F47" i="25" s="1"/>
  <c r="G93" i="25"/>
  <c r="F93" i="25" s="1"/>
  <c r="G92" i="25"/>
  <c r="F92" i="25" s="1"/>
  <c r="G4" i="25"/>
  <c r="F4" i="25" s="1"/>
  <c r="G95" i="25"/>
  <c r="F95" i="25" s="1"/>
  <c r="I99" i="25"/>
  <c r="H50" i="25"/>
  <c r="I100" i="25"/>
  <c r="G15" i="25"/>
  <c r="F15" i="25" s="1"/>
  <c r="H4" i="25"/>
  <c r="I20" i="25"/>
  <c r="H12" i="25"/>
  <c r="I84" i="25"/>
  <c r="G100" i="25"/>
  <c r="F100" i="25" s="1"/>
  <c r="I71" i="25"/>
  <c r="G45" i="25"/>
  <c r="F45" i="25" s="1"/>
  <c r="G84" i="25"/>
  <c r="F84" i="25" s="1"/>
  <c r="I88" i="25"/>
  <c r="I83" i="25"/>
  <c r="I61" i="25"/>
  <c r="G79" i="25"/>
  <c r="F79" i="25" s="1"/>
  <c r="I34" i="25"/>
  <c r="I16" i="25"/>
  <c r="I81" i="25"/>
  <c r="I94" i="25"/>
  <c r="H18" i="25"/>
  <c r="H14" i="25"/>
  <c r="G26" i="25"/>
  <c r="F26" i="25" s="1"/>
  <c r="I45" i="25"/>
  <c r="G66" i="25"/>
  <c r="F66" i="25" s="1"/>
  <c r="G32" i="25"/>
  <c r="F32" i="25" s="1"/>
  <c r="G51" i="25"/>
  <c r="F51" i="25" s="1"/>
  <c r="G39" i="25"/>
  <c r="F39" i="25" s="1"/>
  <c r="I79" i="25"/>
  <c r="H16" i="25"/>
  <c r="H10" i="25"/>
  <c r="H83" i="25"/>
  <c r="I11" i="25"/>
  <c r="H95" i="25"/>
  <c r="H99" i="25"/>
  <c r="H80" i="25"/>
  <c r="I77" i="25"/>
  <c r="G54" i="25"/>
  <c r="F54" i="25" s="1"/>
  <c r="H84" i="25"/>
  <c r="G86" i="25"/>
  <c r="F86" i="25" s="1"/>
  <c r="G29" i="25"/>
  <c r="F29" i="25" s="1"/>
  <c r="I3" i="25"/>
  <c r="H68" i="25"/>
  <c r="H85" i="25"/>
  <c r="I70" i="25"/>
  <c r="H87" i="25"/>
  <c r="H66" i="25"/>
  <c r="H57" i="25"/>
  <c r="G89" i="25"/>
  <c r="F89" i="25" s="1"/>
  <c r="G101" i="25"/>
  <c r="F101" i="25" s="1"/>
  <c r="G53" i="25"/>
  <c r="F53" i="25" s="1"/>
  <c r="G97" i="25"/>
  <c r="F97" i="25" s="1"/>
  <c r="G75" i="25"/>
  <c r="F75" i="25" s="1"/>
  <c r="H13" i="25"/>
  <c r="H8" i="25"/>
  <c r="H25" i="25"/>
  <c r="I15" i="25"/>
  <c r="H75" i="25"/>
  <c r="H33" i="25"/>
  <c r="I47" i="25"/>
  <c r="I46" i="25"/>
  <c r="H49" i="25"/>
  <c r="H22" i="25"/>
  <c r="G6" i="25"/>
  <c r="F6" i="25" s="1"/>
  <c r="I58" i="25"/>
  <c r="H91" i="25"/>
  <c r="I76" i="25"/>
  <c r="G71" i="25"/>
  <c r="F71" i="25" s="1"/>
  <c r="G28" i="25"/>
  <c r="F28" i="25" s="1"/>
  <c r="G13" i="25"/>
  <c r="F13" i="25" s="1"/>
  <c r="G44" i="25"/>
  <c r="F44" i="25" s="1"/>
  <c r="G21" i="25"/>
  <c r="F21" i="25" s="1"/>
  <c r="G33" i="25"/>
  <c r="F33" i="25" s="1"/>
  <c r="G49" i="25"/>
  <c r="F49" i="25" s="1"/>
  <c r="I96" i="25"/>
  <c r="I51" i="25"/>
  <c r="I7" i="25"/>
  <c r="H31" i="25"/>
  <c r="H28" i="25"/>
  <c r="H11" i="25"/>
  <c r="I9" i="25"/>
  <c r="G34" i="25"/>
  <c r="F34" i="25" s="1"/>
  <c r="H69" i="25"/>
  <c r="I90" i="25"/>
  <c r="H96" i="25"/>
  <c r="I26" i="25"/>
  <c r="H43" i="25"/>
  <c r="I24" i="25"/>
  <c r="G31" i="25"/>
  <c r="F31" i="25" s="1"/>
  <c r="G58" i="25"/>
  <c r="F58" i="25" s="1"/>
  <c r="H100" i="25"/>
  <c r="G68" i="25"/>
  <c r="F68" i="25" s="1"/>
  <c r="G27" i="25"/>
  <c r="F27" i="25" s="1"/>
  <c r="G38" i="25"/>
  <c r="F38" i="25" s="1"/>
  <c r="G16" i="25"/>
  <c r="F16" i="25" s="1"/>
  <c r="I14" i="25"/>
  <c r="H82" i="25"/>
  <c r="I64" i="25"/>
  <c r="H32" i="25"/>
  <c r="G55" i="25"/>
  <c r="F55" i="25" s="1"/>
  <c r="I97" i="25"/>
  <c r="I35" i="25"/>
  <c r="H94" i="25"/>
  <c r="I73" i="25"/>
  <c r="I74" i="25"/>
  <c r="I10" i="25"/>
  <c r="H23" i="25"/>
  <c r="I19" i="25"/>
  <c r="G8" i="25"/>
  <c r="F8" i="25" s="1"/>
  <c r="H52" i="25"/>
  <c r="G10" i="25"/>
  <c r="F10" i="25" s="1"/>
  <c r="I5" i="25"/>
  <c r="I31" i="25"/>
  <c r="I93" i="25"/>
  <c r="I59" i="25"/>
  <c r="I72" i="25"/>
  <c r="H58" i="25"/>
  <c r="H93" i="25"/>
  <c r="I80" i="25"/>
  <c r="I54" i="25"/>
  <c r="H7" i="25"/>
  <c r="H5" i="25"/>
  <c r="G98" i="25"/>
  <c r="F98" i="25" s="1"/>
  <c r="I8" i="25"/>
  <c r="I57" i="25"/>
  <c r="H59" i="25"/>
  <c r="H30" i="25"/>
  <c r="H37" i="25"/>
  <c r="G62" i="25"/>
  <c r="F62" i="25" s="1"/>
  <c r="G82" i="25"/>
  <c r="F82" i="25" s="1"/>
  <c r="G96" i="25"/>
  <c r="F96" i="25" s="1"/>
  <c r="G72" i="25"/>
  <c r="F72" i="25" s="1"/>
  <c r="H63" i="25"/>
  <c r="G73" i="25"/>
  <c r="F73" i="25" s="1"/>
  <c r="G90" i="25"/>
  <c r="F90" i="25" s="1"/>
  <c r="G57" i="25"/>
  <c r="F57" i="25" s="1"/>
  <c r="G11" i="25"/>
  <c r="F11" i="25" s="1"/>
  <c r="G99" i="25"/>
  <c r="F99" i="25" s="1"/>
  <c r="H44" i="25"/>
  <c r="I39" i="25"/>
  <c r="I85" i="25"/>
  <c r="H9" i="25"/>
  <c r="I29" i="25"/>
  <c r="H48" i="25"/>
  <c r="H54" i="25"/>
  <c r="I82" i="25"/>
  <c r="G9" i="25"/>
  <c r="F9" i="25" s="1"/>
  <c r="G60" i="25"/>
  <c r="F60" i="25" s="1"/>
  <c r="G64" i="25"/>
  <c r="F64" i="25" s="1"/>
  <c r="G17" i="25"/>
  <c r="F17" i="25" s="1"/>
  <c r="I12" i="25"/>
  <c r="I44" i="25"/>
  <c r="H56" i="25"/>
  <c r="I41" i="25"/>
  <c r="I53" i="25"/>
  <c r="I32" i="25"/>
  <c r="I68" i="25"/>
  <c r="G41" i="25"/>
  <c r="F41" i="25" s="1"/>
  <c r="H92" i="25"/>
  <c r="H76" i="25"/>
  <c r="I27" i="25"/>
  <c r="G81" i="25"/>
  <c r="F81" i="25" s="1"/>
  <c r="G94" i="25"/>
  <c r="F94" i="25" s="1"/>
  <c r="G19" i="25"/>
  <c r="F19" i="25" s="1"/>
  <c r="G74" i="25"/>
  <c r="F74" i="25" s="1"/>
  <c r="G85" i="25"/>
  <c r="F85" i="25" s="1"/>
  <c r="G87" i="25"/>
  <c r="F87" i="25" s="1"/>
  <c r="G36" i="25"/>
  <c r="F36" i="25" s="1"/>
  <c r="I13" i="25"/>
  <c r="H88" i="25"/>
  <c r="H70" i="25"/>
  <c r="H60" i="25"/>
  <c r="I30" i="25"/>
  <c r="H61" i="25"/>
  <c r="I92" i="25"/>
  <c r="G77" i="25"/>
  <c r="F77" i="25" s="1"/>
  <c r="H41" i="25"/>
  <c r="I65" i="25"/>
  <c r="I101" i="25"/>
  <c r="H45" i="25"/>
  <c r="H20" i="25"/>
  <c r="I69" i="25"/>
  <c r="H40" i="25"/>
  <c r="I95" i="25"/>
  <c r="H78" i="25"/>
  <c r="G14" i="25"/>
  <c r="F14" i="25" s="1"/>
  <c r="I60" i="25"/>
  <c r="G46" i="25"/>
  <c r="F46" i="25" s="1"/>
  <c r="G70" i="25"/>
  <c r="F70" i="25" s="1"/>
  <c r="H27" i="25"/>
  <c r="I86" i="25"/>
  <c r="H77" i="25"/>
  <c r="H24" i="25"/>
  <c r="H79" i="25"/>
  <c r="H38" i="25"/>
  <c r="I18" i="25"/>
  <c r="I91" i="25"/>
  <c r="I40" i="25"/>
  <c r="I28" i="25"/>
  <c r="G88" i="25"/>
  <c r="F88" i="25" s="1"/>
  <c r="I17" i="25"/>
  <c r="H3" i="25"/>
  <c r="H39" i="25"/>
  <c r="H47" i="25"/>
  <c r="G20" i="25"/>
  <c r="F20" i="25" s="1"/>
  <c r="G22" i="25"/>
  <c r="F22" i="25" s="1"/>
  <c r="H86" i="25"/>
  <c r="I42" i="25"/>
  <c r="H101" i="25"/>
  <c r="G18" i="25"/>
  <c r="F18" i="25" s="1"/>
  <c r="G52" i="25"/>
  <c r="F52" i="25" s="1"/>
  <c r="H65" i="25"/>
  <c r="H17" i="25"/>
  <c r="I23" i="25"/>
  <c r="G61" i="25"/>
  <c r="F61" i="25" s="1"/>
  <c r="G25" i="25"/>
  <c r="F25" i="25" s="1"/>
  <c r="I36" i="25"/>
  <c r="H19" i="25"/>
  <c r="H29" i="25"/>
  <c r="I67" i="25"/>
  <c r="G24" i="25"/>
  <c r="F24" i="25" s="1"/>
  <c r="I98" i="25"/>
  <c r="G91" i="25"/>
  <c r="F91" i="25" s="1"/>
  <c r="H74" i="25"/>
  <c r="H72" i="25"/>
  <c r="I6" i="25"/>
  <c r="G69" i="25"/>
  <c r="F69" i="25" s="1"/>
  <c r="I48" i="25"/>
  <c r="I33" i="25"/>
  <c r="H98" i="25"/>
  <c r="H26" i="25"/>
  <c r="I21" i="25"/>
  <c r="I49" i="25"/>
  <c r="H21" i="25"/>
  <c r="H64" i="25"/>
  <c r="G48" i="25"/>
  <c r="F48" i="25" s="1"/>
  <c r="H15" i="25"/>
  <c r="I4" i="25"/>
  <c r="I38" i="25"/>
  <c r="H6" i="25"/>
  <c r="G56" i="25"/>
  <c r="F56" i="25" s="1"/>
  <c r="I56" i="25"/>
  <c r="I25" i="25"/>
  <c r="I43" i="25"/>
  <c r="I87" i="25"/>
  <c r="G65" i="25"/>
  <c r="F65" i="25" s="1"/>
  <c r="G78" i="25"/>
  <c r="F78" i="25" s="1"/>
  <c r="H51" i="25"/>
  <c r="I22" i="25"/>
  <c r="G23" i="25"/>
  <c r="F23" i="25" s="1"/>
  <c r="G63" i="25"/>
  <c r="F63" i="25" s="1"/>
  <c r="G42" i="25"/>
  <c r="F42" i="25" s="1"/>
  <c r="G80" i="25" l="1"/>
  <c r="F80" i="25" s="1"/>
  <c r="G37" i="25"/>
  <c r="F37" i="25" s="1"/>
  <c r="H55" i="25"/>
  <c r="I62" i="25"/>
  <c r="G40" i="25"/>
  <c r="F40" i="25" s="1"/>
  <c r="H90" i="25"/>
  <c r="G12" i="25"/>
  <c r="F12" i="25" s="1"/>
  <c r="G43" i="25"/>
  <c r="F43" i="25" s="1"/>
  <c r="H97" i="25"/>
  <c r="H73" i="25"/>
  <c r="G83" i="25"/>
  <c r="F83" i="25" s="1"/>
  <c r="I52" i="25"/>
  <c r="H67" i="25"/>
  <c r="H81" i="25"/>
  <c r="G35" i="25"/>
  <c r="F35" i="25" s="1"/>
  <c r="I78" i="25"/>
  <c r="H35" i="25"/>
  <c r="I63" i="25"/>
  <c r="H53" i="25"/>
  <c r="I89" i="25"/>
  <c r="H46" i="25"/>
  <c r="I66" i="25"/>
  <c r="H34" i="25"/>
  <c r="G50" i="25"/>
  <c r="F50" i="25" s="1"/>
  <c r="G76" i="25"/>
  <c r="F76" i="25" s="1"/>
  <c r="G3" i="25"/>
  <c r="F3" i="25" s="1"/>
  <c r="C28" i="16" s="1"/>
  <c r="AH6" i="25" s="1"/>
  <c r="I2" i="25"/>
  <c r="H2" i="25"/>
  <c r="H89" i="25"/>
  <c r="G5" i="25"/>
  <c r="F5" i="25" s="1"/>
  <c r="H36" i="25"/>
  <c r="H71" i="25"/>
  <c r="B26" i="10" l="1"/>
  <c r="B25" i="23"/>
  <c r="R3" i="25" s="1"/>
  <c r="C24" i="23"/>
  <c r="S2" i="25" s="1"/>
  <c r="C25" i="23"/>
  <c r="S3" i="25" s="1"/>
  <c r="B30" i="23"/>
  <c r="R8" i="25" s="1"/>
  <c r="C30" i="23"/>
  <c r="S8" i="25" s="1"/>
  <c r="C24" i="10"/>
  <c r="B24" i="23"/>
  <c r="R2" i="25" s="1"/>
  <c r="B24" i="16"/>
  <c r="AG2" i="25" s="1"/>
  <c r="C26" i="10"/>
  <c r="B24" i="10"/>
  <c r="B26" i="16"/>
  <c r="AG4" i="25" s="1"/>
  <c r="AJ4" i="25" s="1"/>
  <c r="B28" i="10"/>
  <c r="C28" i="10"/>
  <c r="C24" i="16"/>
  <c r="AH2" i="25" s="1"/>
  <c r="B28" i="16"/>
  <c r="AG6" i="25" s="1"/>
  <c r="AJ6" i="25" s="1"/>
  <c r="C26" i="16"/>
  <c r="AH4" i="25" s="1"/>
  <c r="U2" i="25" l="1"/>
  <c r="Z2" i="25" s="1"/>
  <c r="Q2" i="25" s="1"/>
  <c r="W19" i="25" s="1"/>
  <c r="V19" i="25" s="1"/>
  <c r="AJ2" i="25"/>
  <c r="Q3" i="25"/>
  <c r="Q8" i="25"/>
  <c r="Y90" i="25"/>
  <c r="Y101" i="25"/>
  <c r="W88" i="25"/>
  <c r="V88" i="25" s="1"/>
  <c r="X82" i="25"/>
  <c r="W91" i="25"/>
  <c r="V91" i="25" s="1"/>
  <c r="W85" i="25"/>
  <c r="V85" i="25" s="1"/>
  <c r="Y49" i="25"/>
  <c r="W72" i="25"/>
  <c r="V72" i="25" s="1"/>
  <c r="X31" i="25"/>
  <c r="W96" i="25"/>
  <c r="V96" i="25" s="1"/>
  <c r="Y31" i="25"/>
  <c r="W40" i="25"/>
  <c r="V40" i="25" s="1"/>
  <c r="Y56" i="25"/>
  <c r="W100" i="25"/>
  <c r="V100" i="25" s="1"/>
  <c r="X58" i="25"/>
  <c r="W14" i="25"/>
  <c r="V14" i="25" s="1"/>
  <c r="Y45" i="25"/>
  <c r="W74" i="25"/>
  <c r="V74" i="25" s="1"/>
  <c r="Y14" i="25"/>
  <c r="W32" i="25"/>
  <c r="V32" i="25" s="1"/>
  <c r="W21" i="25"/>
  <c r="V21" i="25" s="1"/>
  <c r="X50" i="25"/>
  <c r="X96" i="25"/>
  <c r="X70" i="25"/>
  <c r="W66" i="25"/>
  <c r="V66" i="25" s="1"/>
  <c r="Y9" i="25"/>
  <c r="W69" i="25"/>
  <c r="V69" i="25" s="1"/>
  <c r="W27" i="25"/>
  <c r="V27" i="25" s="1"/>
  <c r="Y85" i="25"/>
  <c r="X32" i="25"/>
  <c r="W68" i="25"/>
  <c r="V68" i="25" s="1"/>
  <c r="W80" i="25"/>
  <c r="V80" i="25" s="1"/>
  <c r="X34" i="25"/>
  <c r="W50" i="25"/>
  <c r="V50" i="25" s="1"/>
  <c r="Y30" i="25"/>
  <c r="X68" i="25"/>
  <c r="X79" i="25"/>
  <c r="Y23" i="25"/>
  <c r="W77" i="25"/>
  <c r="V77" i="25" s="1"/>
  <c r="X97" i="25"/>
  <c r="X61" i="25"/>
  <c r="W89" i="25"/>
  <c r="V89" i="25" s="1"/>
  <c r="X43" i="25"/>
  <c r="Y53" i="25"/>
  <c r="Y13" i="25"/>
  <c r="W92" i="25"/>
  <c r="V92" i="25" s="1"/>
  <c r="Y17" i="25"/>
  <c r="X63" i="25"/>
  <c r="X47" i="25"/>
  <c r="Y38" i="25"/>
  <c r="W45" i="25"/>
  <c r="V45" i="25" s="1"/>
  <c r="X53" i="25"/>
  <c r="W81" i="25"/>
  <c r="V81" i="25" s="1"/>
  <c r="X27" i="25"/>
  <c r="Y93" i="25"/>
  <c r="Y16" i="25"/>
  <c r="X41" i="25"/>
  <c r="X46" i="25"/>
  <c r="W56" i="25"/>
  <c r="V56" i="25" s="1"/>
  <c r="X15" i="25"/>
  <c r="W64" i="25"/>
  <c r="V64" i="25" s="1"/>
  <c r="W13" i="25"/>
  <c r="V13" i="25" s="1"/>
  <c r="X45" i="25"/>
  <c r="W63" i="25"/>
  <c r="V63" i="25" s="1"/>
  <c r="W65" i="25"/>
  <c r="V65" i="25" s="1"/>
  <c r="X19" i="25"/>
  <c r="Y96" i="25"/>
  <c r="W58" i="25"/>
  <c r="V58" i="25" s="1"/>
  <c r="X33" i="25"/>
  <c r="X38" i="25"/>
  <c r="W24" i="25"/>
  <c r="V24" i="25" s="1"/>
  <c r="Y50" i="25"/>
  <c r="Y33" i="25"/>
  <c r="W11" i="25"/>
  <c r="V11" i="25" s="1"/>
  <c r="X29" i="25"/>
  <c r="X40" i="25"/>
  <c r="Y100" i="25"/>
  <c r="Y42" i="25"/>
  <c r="W57" i="25"/>
  <c r="V57" i="25" s="1"/>
  <c r="X11" i="25"/>
  <c r="Y87" i="25"/>
  <c r="W42" i="25"/>
  <c r="V42" i="25" s="1"/>
  <c r="X25" i="25"/>
  <c r="X30" i="25"/>
  <c r="X64" i="25"/>
  <c r="Y5" i="25"/>
  <c r="Y76" i="25"/>
  <c r="X71" i="25"/>
  <c r="X21" i="25"/>
  <c r="W23" i="25"/>
  <c r="V23" i="25" s="1"/>
  <c r="Y72" i="25"/>
  <c r="X20" i="25"/>
  <c r="W49" i="25"/>
  <c r="V49" i="25" s="1"/>
  <c r="X3" i="25"/>
  <c r="Y54" i="25"/>
  <c r="W34" i="25"/>
  <c r="V34" i="25" s="1"/>
  <c r="X17" i="25"/>
  <c r="X22" i="25"/>
  <c r="W93" i="25"/>
  <c r="V93" i="25" s="1"/>
  <c r="Y70" i="25"/>
  <c r="Y81" i="25"/>
  <c r="X39" i="25"/>
  <c r="Y34" i="25"/>
  <c r="X69" i="25"/>
  <c r="Y84" i="25"/>
  <c r="W76" i="25"/>
  <c r="V76" i="25" s="1"/>
  <c r="Y52" i="25"/>
  <c r="X85" i="25"/>
  <c r="X101" i="25"/>
  <c r="Y66" i="25"/>
  <c r="W84" i="25"/>
  <c r="V84" i="25" s="1"/>
  <c r="X24" i="25"/>
  <c r="Y61" i="25"/>
  <c r="X35" i="25"/>
  <c r="X44" i="25"/>
  <c r="W6" i="25"/>
  <c r="V6" i="25" s="1"/>
  <c r="X99" i="25"/>
  <c r="W38" i="25"/>
  <c r="V38" i="25" s="1"/>
  <c r="W9" i="25"/>
  <c r="V9" i="25" s="1"/>
  <c r="W70" i="25"/>
  <c r="V70" i="25" s="1"/>
  <c r="W41" i="25"/>
  <c r="V41" i="25" s="1"/>
  <c r="X4" i="25"/>
  <c r="W73" i="25"/>
  <c r="V73" i="25" s="1"/>
  <c r="X10" i="25"/>
  <c r="X16" i="25"/>
  <c r="X42" i="25"/>
  <c r="W4" i="25"/>
  <c r="V4" i="25" s="1"/>
  <c r="X74" i="25"/>
  <c r="W36" i="25"/>
  <c r="V36" i="25" s="1"/>
  <c r="X28" i="25"/>
  <c r="X5" i="25"/>
  <c r="Y51" i="25"/>
  <c r="X37" i="25"/>
  <c r="U8" i="25"/>
  <c r="U3" i="25"/>
  <c r="Y3" i="25" l="1"/>
  <c r="W53" i="25"/>
  <c r="V53" i="25" s="1"/>
  <c r="W46" i="25"/>
  <c r="V46" i="25" s="1"/>
  <c r="X62" i="25"/>
  <c r="X89" i="25"/>
  <c r="Y26" i="25"/>
  <c r="X90" i="25"/>
  <c r="X57" i="25"/>
  <c r="Y7" i="25"/>
  <c r="W71" i="25"/>
  <c r="V71" i="25" s="1"/>
  <c r="X93" i="25"/>
  <c r="W37" i="25"/>
  <c r="V37" i="25" s="1"/>
  <c r="W101" i="25"/>
  <c r="V101" i="25" s="1"/>
  <c r="X8" i="25"/>
  <c r="X54" i="25"/>
  <c r="Y21" i="25"/>
  <c r="W8" i="25"/>
  <c r="V8" i="25" s="1"/>
  <c r="Y71" i="25"/>
  <c r="X95" i="25"/>
  <c r="Y19" i="25"/>
  <c r="X67" i="25"/>
  <c r="Y63" i="25"/>
  <c r="Y35" i="25"/>
  <c r="X80" i="25"/>
  <c r="Y91" i="25"/>
  <c r="X49" i="25"/>
  <c r="Y44" i="25"/>
  <c r="Y89" i="25"/>
  <c r="W22" i="25"/>
  <c r="V22" i="25" s="1"/>
  <c r="Y59" i="25"/>
  <c r="Y82" i="25"/>
  <c r="W90" i="25"/>
  <c r="V90" i="25" s="1"/>
  <c r="Y22" i="25"/>
  <c r="X65" i="25"/>
  <c r="X78" i="25"/>
  <c r="W82" i="25"/>
  <c r="V82" i="25" s="1"/>
  <c r="X94" i="25"/>
  <c r="W15" i="25"/>
  <c r="V15" i="25" s="1"/>
  <c r="Y32" i="25"/>
  <c r="X73" i="25"/>
  <c r="X86" i="25"/>
  <c r="Y47" i="25"/>
  <c r="Y94" i="25"/>
  <c r="X51" i="25"/>
  <c r="Y78" i="25"/>
  <c r="Y29" i="25"/>
  <c r="Y18" i="25"/>
  <c r="Y36" i="25"/>
  <c r="W31" i="25"/>
  <c r="V31" i="25" s="1"/>
  <c r="Y15" i="25"/>
  <c r="Y74" i="25"/>
  <c r="Y75" i="25"/>
  <c r="W97" i="25"/>
  <c r="V97" i="25" s="1"/>
  <c r="X59" i="25"/>
  <c r="Y83" i="25"/>
  <c r="Y88" i="25"/>
  <c r="X91" i="25"/>
  <c r="W44" i="25"/>
  <c r="V44" i="25" s="1"/>
  <c r="Y58" i="25"/>
  <c r="W7" i="25"/>
  <c r="V7" i="25" s="1"/>
  <c r="W79" i="25"/>
  <c r="V79" i="25" s="1"/>
  <c r="Y48" i="25"/>
  <c r="W39" i="25"/>
  <c r="V39" i="25" s="1"/>
  <c r="X75" i="25"/>
  <c r="Y98" i="25"/>
  <c r="W12" i="25"/>
  <c r="V12" i="25" s="1"/>
  <c r="X18" i="25"/>
  <c r="X26" i="25"/>
  <c r="X88" i="25"/>
  <c r="Y40" i="25"/>
  <c r="X52" i="25"/>
  <c r="X83" i="25"/>
  <c r="W30" i="25"/>
  <c r="V30" i="25" s="1"/>
  <c r="W35" i="25"/>
  <c r="V35" i="25" s="1"/>
  <c r="Y79" i="25"/>
  <c r="X77" i="25"/>
  <c r="X66" i="25"/>
  <c r="W83" i="25"/>
  <c r="V83" i="25" s="1"/>
  <c r="Y12" i="25"/>
  <c r="W51" i="25"/>
  <c r="V51" i="25" s="1"/>
  <c r="X23" i="25"/>
  <c r="Y11" i="25"/>
  <c r="Y28" i="25"/>
  <c r="W48" i="25"/>
  <c r="V48" i="25" s="1"/>
  <c r="Y20" i="25"/>
  <c r="W59" i="25"/>
  <c r="V59" i="25" s="1"/>
  <c r="W16" i="25"/>
  <c r="V16" i="25" s="1"/>
  <c r="Y97" i="25"/>
  <c r="Y77" i="25"/>
  <c r="W17" i="25"/>
  <c r="V17" i="25" s="1"/>
  <c r="W52" i="25"/>
  <c r="V52" i="25" s="1"/>
  <c r="X12" i="25"/>
  <c r="W28" i="25"/>
  <c r="V28" i="25" s="1"/>
  <c r="Y10" i="25"/>
  <c r="X84" i="25"/>
  <c r="Y43" i="25"/>
  <c r="W25" i="25"/>
  <c r="V25" i="25" s="1"/>
  <c r="Y39" i="25"/>
  <c r="W54" i="25"/>
  <c r="V54" i="25" s="1"/>
  <c r="X14" i="25"/>
  <c r="X72" i="25"/>
  <c r="Y24" i="25"/>
  <c r="Y57" i="25"/>
  <c r="X100" i="25"/>
  <c r="W67" i="25"/>
  <c r="V67" i="25" s="1"/>
  <c r="X6" i="25"/>
  <c r="X9" i="25"/>
  <c r="W10" i="25"/>
  <c r="V10" i="25" s="1"/>
  <c r="W18" i="25"/>
  <c r="V18" i="25" s="1"/>
  <c r="W26" i="25"/>
  <c r="V26" i="25" s="1"/>
  <c r="Y41" i="25"/>
  <c r="W20" i="25"/>
  <c r="V20" i="25" s="1"/>
  <c r="X36" i="25"/>
  <c r="W3" i="25"/>
  <c r="V3" i="25" s="1"/>
  <c r="Y62" i="25"/>
  <c r="Y86" i="25"/>
  <c r="Y65" i="25"/>
  <c r="X76" i="25"/>
  <c r="W87" i="25"/>
  <c r="V87" i="25" s="1"/>
  <c r="W95" i="25"/>
  <c r="V95" i="25" s="1"/>
  <c r="W33" i="25"/>
  <c r="V33" i="25" s="1"/>
  <c r="Y6" i="25"/>
  <c r="Y60" i="25"/>
  <c r="X98" i="25"/>
  <c r="W62" i="25"/>
  <c r="V62" i="25" s="1"/>
  <c r="Y4" i="25"/>
  <c r="Y25" i="25"/>
  <c r="Y64" i="25"/>
  <c r="Y68" i="25"/>
  <c r="W60" i="25"/>
  <c r="V60" i="25" s="1"/>
  <c r="W43" i="25"/>
  <c r="V43" i="25" s="1"/>
  <c r="W78" i="25"/>
  <c r="V78" i="25" s="1"/>
  <c r="W86" i="25"/>
  <c r="V86" i="25" s="1"/>
  <c r="W94" i="25"/>
  <c r="V94" i="25" s="1"/>
  <c r="X60" i="25"/>
  <c r="W75" i="25"/>
  <c r="V75" i="25" s="1"/>
  <c r="X13" i="25"/>
  <c r="W47" i="25"/>
  <c r="V47" i="25" s="1"/>
  <c r="Y95" i="25"/>
  <c r="Y80" i="25"/>
  <c r="Y37" i="25"/>
  <c r="X56" i="25"/>
  <c r="X7" i="25"/>
  <c r="Y46" i="25"/>
  <c r="Y27" i="25"/>
  <c r="W99" i="25"/>
  <c r="V99" i="25" s="1"/>
  <c r="W2" i="25"/>
  <c r="V2" i="25" s="1"/>
  <c r="Y99" i="25"/>
  <c r="Y2" i="25"/>
  <c r="W98" i="25"/>
  <c r="V98" i="25" s="1"/>
  <c r="X55" i="25"/>
  <c r="Y69" i="25"/>
  <c r="X81" i="25"/>
  <c r="Y55" i="25"/>
  <c r="Y73" i="25"/>
  <c r="X2" i="25"/>
  <c r="X87" i="25"/>
  <c r="Y92" i="25"/>
  <c r="Y67" i="25"/>
  <c r="Y8" i="25"/>
  <c r="AK3" i="25"/>
  <c r="AF3" i="25" s="1"/>
  <c r="AK288" i="25"/>
  <c r="AF288" i="25" s="1"/>
  <c r="AK311" i="25"/>
  <c r="AF311" i="25" s="1"/>
  <c r="AK451" i="25"/>
  <c r="AF451" i="25" s="1"/>
  <c r="AK360" i="25"/>
  <c r="AF360" i="25" s="1"/>
  <c r="AK264" i="25"/>
  <c r="AF264" i="25" s="1"/>
  <c r="AK322" i="25"/>
  <c r="AF322" i="25" s="1"/>
  <c r="AK59" i="25"/>
  <c r="AF59" i="25" s="1"/>
  <c r="AK395" i="25"/>
  <c r="AF395" i="25" s="1"/>
  <c r="AK398" i="25"/>
  <c r="AF398" i="25" s="1"/>
  <c r="AK365" i="25"/>
  <c r="AF365" i="25" s="1"/>
  <c r="AK478" i="25"/>
  <c r="AF478" i="25" s="1"/>
  <c r="AK421" i="25"/>
  <c r="AF421" i="25" s="1"/>
  <c r="AK77" i="25"/>
  <c r="AF77" i="25" s="1"/>
  <c r="AK390" i="25"/>
  <c r="AF390" i="25" s="1"/>
  <c r="AK417" i="25"/>
  <c r="AF417" i="25" s="1"/>
  <c r="AK301" i="25"/>
  <c r="AF301" i="25" s="1"/>
  <c r="AK150" i="25"/>
  <c r="AF150" i="25" s="1"/>
  <c r="AK445" i="25"/>
  <c r="AF445" i="25" s="1"/>
  <c r="AK198" i="25"/>
  <c r="AF198" i="25" s="1"/>
  <c r="AK222" i="25"/>
  <c r="AF222" i="25" s="1"/>
  <c r="AK130" i="25"/>
  <c r="AF130" i="25" s="1"/>
  <c r="AK347" i="25"/>
  <c r="AF347" i="25" s="1"/>
  <c r="AK24" i="25"/>
  <c r="AF24" i="25" s="1"/>
  <c r="AK442" i="25"/>
  <c r="AF442" i="25" s="1"/>
  <c r="AK281" i="25"/>
  <c r="AF281" i="25" s="1"/>
  <c r="AK111" i="25"/>
  <c r="AF111" i="25" s="1"/>
  <c r="AK9" i="25"/>
  <c r="AF9" i="25" s="1"/>
  <c r="AK223" i="25"/>
  <c r="AF223" i="25" s="1"/>
  <c r="AK184" i="25"/>
  <c r="AF184" i="25" s="1"/>
  <c r="AK402" i="25"/>
  <c r="AF402" i="25" s="1"/>
  <c r="AK172" i="25"/>
  <c r="AF172" i="25" s="1"/>
  <c r="AK86" i="25"/>
  <c r="AF86" i="25" s="1"/>
  <c r="AK230" i="25"/>
  <c r="AF230" i="25" s="1"/>
  <c r="AK376" i="25"/>
  <c r="AF376" i="25" s="1"/>
  <c r="AK332" i="25"/>
  <c r="AF332" i="25" s="1"/>
  <c r="AK164" i="25"/>
  <c r="AF164" i="25" s="1"/>
  <c r="AK199" i="25"/>
  <c r="AF199" i="25" s="1"/>
  <c r="AK391" i="25"/>
  <c r="AF391" i="25" s="1"/>
  <c r="AK413" i="25"/>
  <c r="AF413" i="25" s="1"/>
  <c r="AK316" i="25"/>
  <c r="AF316" i="25" s="1"/>
  <c r="AK215" i="25"/>
  <c r="AF215" i="25" s="1"/>
  <c r="AK253" i="25"/>
  <c r="AF253" i="25" s="1"/>
  <c r="AK348" i="25"/>
  <c r="AF348" i="25" s="1"/>
  <c r="AK181" i="25"/>
  <c r="AF181" i="25" s="1"/>
  <c r="AK412" i="25"/>
  <c r="AF412" i="25" s="1"/>
  <c r="AK423" i="25"/>
  <c r="AF423" i="25" s="1"/>
  <c r="AK334" i="25"/>
  <c r="AF334" i="25" s="1"/>
  <c r="AK289" i="25"/>
  <c r="AF289" i="25" s="1"/>
  <c r="AK202" i="25"/>
  <c r="AF202" i="25" s="1"/>
  <c r="AK52" i="25"/>
  <c r="AF52" i="25" s="1"/>
  <c r="AK312" i="25"/>
  <c r="AF312" i="25" s="1"/>
  <c r="AK22" i="25"/>
  <c r="AF22" i="25" s="1"/>
  <c r="AK104" i="25"/>
  <c r="AF104" i="25" s="1"/>
  <c r="AK217" i="25"/>
  <c r="AF217" i="25" s="1"/>
  <c r="AK160" i="25"/>
  <c r="AF160" i="25" s="1"/>
  <c r="AK245" i="25"/>
  <c r="AF245" i="25" s="1"/>
  <c r="AK99" i="25"/>
  <c r="AF99" i="25" s="1"/>
  <c r="AK115" i="25"/>
  <c r="AF115" i="25" s="1"/>
  <c r="AK414" i="25"/>
  <c r="AF414" i="25" s="1"/>
  <c r="AK28" i="25"/>
  <c r="AF28" i="25" s="1"/>
  <c r="AK61" i="25"/>
  <c r="AF61" i="25" s="1"/>
  <c r="AK176" i="25"/>
  <c r="AF176" i="25" s="1"/>
  <c r="AK362" i="25"/>
  <c r="AF362" i="25" s="1"/>
  <c r="AK205" i="25"/>
  <c r="AF205" i="25" s="1"/>
  <c r="AK270" i="25"/>
  <c r="AF270" i="25" s="1"/>
  <c r="AK226" i="25"/>
  <c r="AF226" i="25" s="1"/>
  <c r="AK337" i="25"/>
  <c r="AF337" i="25" s="1"/>
  <c r="AK295" i="25"/>
  <c r="AF295" i="25" s="1"/>
  <c r="AK131" i="25"/>
  <c r="AF131" i="25" s="1"/>
  <c r="AK232" i="25"/>
  <c r="AF232" i="25" s="1"/>
  <c r="AK422" i="25"/>
  <c r="AF422" i="25" s="1"/>
  <c r="AK463" i="25"/>
  <c r="AF463" i="25" s="1"/>
  <c r="AK193" i="25"/>
  <c r="AF193" i="25" s="1"/>
  <c r="AK310" i="25"/>
  <c r="AF310" i="25" s="1"/>
  <c r="AK435" i="25"/>
  <c r="AF435" i="25" s="1"/>
  <c r="AK292" i="25"/>
  <c r="AF292" i="25" s="1"/>
  <c r="AK175" i="25"/>
  <c r="AF175" i="25" s="1"/>
  <c r="AK79" i="25"/>
  <c r="AF79" i="25" s="1"/>
  <c r="AK121" i="25"/>
  <c r="AF121" i="25" s="1"/>
  <c r="AK94" i="25"/>
  <c r="AF94" i="25" s="1"/>
  <c r="AK439" i="25"/>
  <c r="AF439" i="25" s="1"/>
  <c r="AK244" i="25"/>
  <c r="AF244" i="25" s="1"/>
  <c r="AK90" i="25"/>
  <c r="AF90" i="25" s="1"/>
  <c r="AK387" i="25"/>
  <c r="AF387" i="25" s="1"/>
  <c r="AK5" i="25"/>
  <c r="AF5" i="25" s="1"/>
  <c r="AK18" i="25"/>
  <c r="AF18" i="25" s="1"/>
  <c r="AK388" i="25"/>
  <c r="AF388" i="25" s="1"/>
  <c r="AK47" i="25"/>
  <c r="AF47" i="25" s="1"/>
  <c r="AK300" i="25"/>
  <c r="AF300" i="25" s="1"/>
  <c r="AK186" i="25"/>
  <c r="AF186" i="25" s="1"/>
  <c r="AK315" i="25"/>
  <c r="AF315" i="25" s="1"/>
  <c r="AK64" i="25"/>
  <c r="AF64" i="25" s="1"/>
  <c r="AK432" i="25"/>
  <c r="AF432" i="25" s="1"/>
  <c r="AK133" i="25"/>
  <c r="AF133" i="25" s="1"/>
  <c r="AK275" i="25"/>
  <c r="AF275" i="25" s="1"/>
  <c r="AK185" i="25"/>
  <c r="AF185" i="25" s="1"/>
  <c r="AK444" i="25"/>
  <c r="AF444" i="25" s="1"/>
  <c r="AK2" i="25"/>
  <c r="AF2" i="25" s="1"/>
  <c r="AK291" i="25"/>
  <c r="AF291" i="25" s="1"/>
  <c r="AK10" i="25"/>
  <c r="AF10" i="25" s="1"/>
  <c r="AK120" i="25"/>
  <c r="AF120" i="25" s="1"/>
  <c r="AK286" i="25"/>
  <c r="AF286" i="25" s="1"/>
  <c r="AK212" i="25"/>
  <c r="AF212" i="25" s="1"/>
  <c r="AK290" i="25"/>
  <c r="AF290" i="25" s="1"/>
  <c r="AK16" i="25"/>
  <c r="AF16" i="25" s="1"/>
  <c r="AK450" i="25"/>
  <c r="AF450" i="25" s="1"/>
  <c r="AK81" i="25"/>
  <c r="AF81" i="25" s="1"/>
  <c r="AK476" i="25"/>
  <c r="AF476" i="25" s="1"/>
  <c r="AK134" i="25"/>
  <c r="AF134" i="25" s="1"/>
  <c r="AK20" i="25"/>
  <c r="AF20" i="25" s="1"/>
  <c r="AK54" i="25"/>
  <c r="AF54" i="25" s="1"/>
  <c r="AK38" i="25"/>
  <c r="AF38" i="25" s="1"/>
  <c r="AK74" i="25"/>
  <c r="AF74" i="25" s="1"/>
  <c r="AK83" i="25"/>
  <c r="AF83" i="25" s="1"/>
  <c r="AK62" i="25"/>
  <c r="AF62" i="25" s="1"/>
  <c r="AK151" i="25"/>
  <c r="AF151" i="25" s="1"/>
  <c r="AK293" i="25"/>
  <c r="AF293" i="25" s="1"/>
  <c r="AK203" i="25"/>
  <c r="AF203" i="25" s="1"/>
  <c r="AK456" i="25"/>
  <c r="AF456" i="25" s="1"/>
  <c r="AK441" i="25"/>
  <c r="AF441" i="25" s="1"/>
  <c r="AK426" i="25"/>
  <c r="AF426" i="25" s="1"/>
  <c r="AK200" i="25"/>
  <c r="AF200" i="25" s="1"/>
  <c r="AK419" i="25"/>
  <c r="AF419" i="25" s="1"/>
  <c r="AK268" i="25"/>
  <c r="AF268" i="25" s="1"/>
  <c r="AK12" i="25"/>
  <c r="AF12" i="25" s="1"/>
  <c r="AK434" i="25"/>
  <c r="AF434" i="25" s="1"/>
  <c r="AK48" i="25"/>
  <c r="AF48" i="25" s="1"/>
  <c r="AK296" i="25"/>
  <c r="AF296" i="25" s="1"/>
  <c r="AK251" i="25"/>
  <c r="AF251" i="25" s="1"/>
  <c r="AK149" i="25"/>
  <c r="AF149" i="25" s="1"/>
  <c r="AK410" i="25"/>
  <c r="AF410" i="25" s="1"/>
  <c r="AK469" i="25"/>
  <c r="AF469" i="25" s="1"/>
  <c r="AK119" i="25"/>
  <c r="AF119" i="25" s="1"/>
  <c r="AK168" i="25"/>
  <c r="AF168" i="25" s="1"/>
  <c r="AK472" i="25"/>
  <c r="AF472" i="25" s="1"/>
  <c r="AK117" i="25"/>
  <c r="AF117" i="25" s="1"/>
  <c r="AK430" i="25"/>
  <c r="AF430" i="25" s="1"/>
  <c r="AK167" i="25"/>
  <c r="AF167" i="25" s="1"/>
  <c r="AK43" i="25"/>
  <c r="AF43" i="25" s="1"/>
  <c r="AK263" i="25"/>
  <c r="AF263" i="25" s="1"/>
  <c r="AK406" i="25"/>
  <c r="AF406" i="25" s="1"/>
  <c r="AK249" i="25"/>
  <c r="AF249" i="25" s="1"/>
  <c r="AK324" i="25"/>
  <c r="AF324" i="25" s="1"/>
  <c r="AK341" i="25"/>
  <c r="AF341" i="25" s="1"/>
  <c r="AK343" i="25"/>
  <c r="AF343" i="25" s="1"/>
  <c r="AK309" i="25"/>
  <c r="AF309" i="25" s="1"/>
  <c r="AK192" i="25"/>
  <c r="AF192" i="25" s="1"/>
  <c r="AK34" i="25"/>
  <c r="AF34" i="25" s="1"/>
  <c r="AK443" i="25"/>
  <c r="AF443" i="25" s="1"/>
  <c r="AK346" i="25"/>
  <c r="AF346" i="25" s="1"/>
  <c r="AK302" i="25"/>
  <c r="AF302" i="25" s="1"/>
  <c r="AK294" i="25"/>
  <c r="AF294" i="25" s="1"/>
  <c r="AK174" i="25"/>
  <c r="AF174" i="25" s="1"/>
  <c r="AK408" i="25"/>
  <c r="AF408" i="25" s="1"/>
  <c r="AK7" i="25"/>
  <c r="AF7" i="25" s="1"/>
  <c r="AK11" i="25"/>
  <c r="AF11" i="25" s="1"/>
  <c r="AK113" i="25"/>
  <c r="AF113" i="25" s="1"/>
  <c r="AK75" i="25"/>
  <c r="AF75" i="25" s="1"/>
  <c r="AK125" i="25"/>
  <c r="AF125" i="25" s="1"/>
  <c r="AK306" i="25"/>
  <c r="AF306" i="25" s="1"/>
  <c r="AK460" i="25"/>
  <c r="AF460" i="25" s="1"/>
  <c r="AK357" i="25"/>
  <c r="AF357" i="25" s="1"/>
  <c r="AK339" i="25"/>
  <c r="AF339" i="25" s="1"/>
  <c r="AK401" i="25"/>
  <c r="AF401" i="25" s="1"/>
  <c r="AK452" i="25"/>
  <c r="AF452" i="25" s="1"/>
  <c r="AK369" i="25"/>
  <c r="AF369" i="25" s="1"/>
  <c r="AK373" i="25"/>
  <c r="AF373" i="25" s="1"/>
  <c r="AK82" i="25"/>
  <c r="AF82" i="25" s="1"/>
  <c r="AK425" i="25"/>
  <c r="AF425" i="25" s="1"/>
  <c r="AK345" i="25"/>
  <c r="AF345" i="25" s="1"/>
  <c r="AK475" i="25"/>
  <c r="AF475" i="25" s="1"/>
  <c r="AK67" i="25"/>
  <c r="AF67" i="25" s="1"/>
  <c r="AK372" i="25"/>
  <c r="AF372" i="25" s="1"/>
  <c r="AK336" i="25"/>
  <c r="AF336" i="25" s="1"/>
  <c r="AK280" i="25"/>
  <c r="AF280" i="25" s="1"/>
  <c r="AK156" i="25"/>
  <c r="AF156" i="25" s="1"/>
  <c r="AK210" i="25"/>
  <c r="AF210" i="25" s="1"/>
  <c r="AK204" i="25"/>
  <c r="AF204" i="25" s="1"/>
  <c r="AK40" i="25"/>
  <c r="AF40" i="25" s="1"/>
  <c r="AK265" i="25"/>
  <c r="AF265" i="25" s="1"/>
  <c r="AK429" i="25"/>
  <c r="AF429" i="25" s="1"/>
  <c r="AK89" i="25"/>
  <c r="AF89" i="25" s="1"/>
  <c r="AK416" i="25"/>
  <c r="AF416" i="25" s="1"/>
  <c r="AK137" i="25"/>
  <c r="AF137" i="25" s="1"/>
  <c r="AK182" i="25"/>
  <c r="AF182" i="25" s="1"/>
  <c r="AK344" i="25"/>
  <c r="AF344" i="25" s="1"/>
  <c r="AK461" i="25"/>
  <c r="AF461" i="25" s="1"/>
  <c r="AK374" i="25"/>
  <c r="AF374" i="25" s="1"/>
  <c r="AK190" i="25"/>
  <c r="AF190" i="25" s="1"/>
  <c r="AK272" i="25"/>
  <c r="AF272" i="25" s="1"/>
  <c r="AK231" i="25"/>
  <c r="AF231" i="25" s="1"/>
  <c r="AK273" i="25"/>
  <c r="AF273" i="25" s="1"/>
  <c r="AK216" i="25"/>
  <c r="AF216" i="25" s="1"/>
  <c r="AK114" i="25"/>
  <c r="AF114" i="25" s="1"/>
  <c r="AK467" i="25"/>
  <c r="AF467" i="25" s="1"/>
  <c r="AK329" i="25"/>
  <c r="AF329" i="25" s="1"/>
  <c r="AK142" i="25"/>
  <c r="AF142" i="25" s="1"/>
  <c r="AK153" i="25"/>
  <c r="AF153" i="25" s="1"/>
  <c r="AK69" i="25"/>
  <c r="AF69" i="25" s="1"/>
  <c r="AK71" i="25"/>
  <c r="AF71" i="25" s="1"/>
  <c r="AK359" i="25"/>
  <c r="AF359" i="25" s="1"/>
  <c r="AK427" i="25"/>
  <c r="AF427" i="25" s="1"/>
  <c r="AK60" i="25"/>
  <c r="AF60" i="25" s="1"/>
  <c r="AK129" i="25"/>
  <c r="AF129" i="25" s="1"/>
  <c r="AK304" i="25"/>
  <c r="AF304" i="25" s="1"/>
  <c r="AK458" i="25"/>
  <c r="AF458" i="25" s="1"/>
  <c r="AK282" i="25"/>
  <c r="AF282" i="25" s="1"/>
  <c r="AK233" i="25"/>
  <c r="AF233" i="25" s="1"/>
  <c r="AK307" i="25"/>
  <c r="AF307" i="25" s="1"/>
  <c r="AK457" i="25"/>
  <c r="AF457" i="25" s="1"/>
  <c r="AK159" i="25"/>
  <c r="AF159" i="25" s="1"/>
  <c r="AK356" i="25"/>
  <c r="AF356" i="25" s="1"/>
  <c r="AK128" i="25"/>
  <c r="AF128" i="25" s="1"/>
  <c r="AK15" i="25"/>
  <c r="AF15" i="25" s="1"/>
  <c r="AK92" i="25"/>
  <c r="AF92" i="25" s="1"/>
  <c r="AK26" i="25"/>
  <c r="AF26" i="25" s="1"/>
  <c r="AK459" i="25"/>
  <c r="AF459" i="25" s="1"/>
  <c r="AK68" i="25"/>
  <c r="AF68" i="25" s="1"/>
  <c r="AK127" i="25"/>
  <c r="AF127" i="25" s="1"/>
  <c r="AK189" i="25"/>
  <c r="AF189" i="25" s="1"/>
  <c r="AK405" i="25"/>
  <c r="AF405" i="25" s="1"/>
  <c r="AK126" i="25"/>
  <c r="AF126" i="25" s="1"/>
  <c r="AK76" i="25"/>
  <c r="AF76" i="25" s="1"/>
  <c r="AK207" i="25"/>
  <c r="AF207" i="25" s="1"/>
  <c r="AK224" i="25"/>
  <c r="AF224" i="25" s="1"/>
  <c r="AK91" i="25"/>
  <c r="AF91" i="25" s="1"/>
  <c r="AK100" i="25"/>
  <c r="AF100" i="25" s="1"/>
  <c r="AK49" i="25"/>
  <c r="AF49" i="25" s="1"/>
  <c r="AK400" i="25"/>
  <c r="AF400" i="25" s="1"/>
  <c r="AK23" i="25"/>
  <c r="AF23" i="25" s="1"/>
  <c r="AK235" i="25"/>
  <c r="AF235" i="25" s="1"/>
  <c r="AK57" i="25"/>
  <c r="AF57" i="25" s="1"/>
  <c r="AK171" i="25"/>
  <c r="AF171" i="25" s="1"/>
  <c r="AK19" i="25"/>
  <c r="AF19" i="25" s="1"/>
  <c r="AK392" i="25"/>
  <c r="AF392" i="25" s="1"/>
  <c r="AK105" i="25"/>
  <c r="AF105" i="25" s="1"/>
  <c r="AK236" i="25"/>
  <c r="AF236" i="25" s="1"/>
  <c r="AK78" i="25"/>
  <c r="AF78" i="25" s="1"/>
  <c r="AK407" i="25"/>
  <c r="AF407" i="25" s="1"/>
  <c r="AK170" i="25"/>
  <c r="AF170" i="25" s="1"/>
  <c r="AK80" i="25"/>
  <c r="AF80" i="25" s="1"/>
  <c r="AK84" i="25"/>
  <c r="AF84" i="25" s="1"/>
  <c r="AK384" i="25"/>
  <c r="AF384" i="25" s="1"/>
  <c r="AK219" i="25"/>
  <c r="AF219" i="25" s="1"/>
  <c r="AK418" i="25"/>
  <c r="AF418" i="25" s="1"/>
  <c r="AK112" i="25"/>
  <c r="AF112" i="25" s="1"/>
  <c r="AK262" i="25"/>
  <c r="AF262" i="25" s="1"/>
  <c r="AK146" i="25"/>
  <c r="AF146" i="25" s="1"/>
  <c r="AK399" i="25"/>
  <c r="AF399" i="25" s="1"/>
  <c r="AK124" i="25"/>
  <c r="AF124" i="25" s="1"/>
  <c r="AK36" i="25"/>
  <c r="AF36" i="25" s="1"/>
  <c r="AK188" i="25"/>
  <c r="AF188" i="25" s="1"/>
  <c r="AK211" i="25"/>
  <c r="AF211" i="25" s="1"/>
  <c r="AK454" i="25"/>
  <c r="AF454" i="25" s="1"/>
  <c r="AK437" i="25"/>
  <c r="AF437" i="25" s="1"/>
  <c r="AK409" i="25"/>
  <c r="AF409" i="25" s="1"/>
  <c r="AK354" i="25"/>
  <c r="AF354" i="25" s="1"/>
  <c r="AK135" i="25"/>
  <c r="AF135" i="25" s="1"/>
  <c r="AK328" i="25"/>
  <c r="AF328" i="25" s="1"/>
  <c r="AK101" i="25"/>
  <c r="AF101" i="25" s="1"/>
  <c r="AK314" i="25"/>
  <c r="AF314" i="25" s="1"/>
  <c r="AK27" i="25"/>
  <c r="AF27" i="25" s="1"/>
  <c r="AK326" i="25"/>
  <c r="AF326" i="25" s="1"/>
  <c r="AK144" i="25"/>
  <c r="AF144" i="25" s="1"/>
  <c r="AK394" i="25"/>
  <c r="AF394" i="25" s="1"/>
  <c r="AK154" i="25"/>
  <c r="AF154" i="25" s="1"/>
  <c r="AK370" i="25"/>
  <c r="AF370" i="25" s="1"/>
  <c r="AK256" i="25"/>
  <c r="AF256" i="25" s="1"/>
  <c r="AK446" i="25"/>
  <c r="AF446" i="25" s="1"/>
  <c r="AK143" i="25"/>
  <c r="AF143" i="25" s="1"/>
  <c r="AK132" i="25"/>
  <c r="AF132" i="25" s="1"/>
  <c r="AK201" i="25"/>
  <c r="AF201" i="25" s="1"/>
  <c r="AK269" i="25"/>
  <c r="AF269" i="25" s="1"/>
  <c r="AK415" i="25"/>
  <c r="AF415" i="25" s="1"/>
  <c r="AK379" i="25"/>
  <c r="AF379" i="25" s="1"/>
  <c r="AK319" i="25"/>
  <c r="AF319" i="25" s="1"/>
  <c r="AK257" i="25"/>
  <c r="AF257" i="25" s="1"/>
  <c r="AK465" i="25"/>
  <c r="AF465" i="25" s="1"/>
  <c r="AK298" i="25"/>
  <c r="AF298" i="25" s="1"/>
  <c r="AK158" i="25"/>
  <c r="AF158" i="25" s="1"/>
  <c r="AK349" i="25"/>
  <c r="AF349" i="25" s="1"/>
  <c r="AK342" i="25"/>
  <c r="AF342" i="25" s="1"/>
  <c r="AK313" i="25"/>
  <c r="AF313" i="25" s="1"/>
  <c r="AK110" i="25"/>
  <c r="AF110" i="25" s="1"/>
  <c r="AK165" i="25"/>
  <c r="AF165" i="25" s="1"/>
  <c r="AK411" i="25"/>
  <c r="AF411" i="25" s="1"/>
  <c r="AK351" i="25"/>
  <c r="AF351" i="25" s="1"/>
  <c r="AK404" i="25"/>
  <c r="AF404" i="25" s="1"/>
  <c r="AK284" i="25"/>
  <c r="AF284" i="25" s="1"/>
  <c r="AK66" i="25"/>
  <c r="AF66" i="25" s="1"/>
  <c r="AK21" i="25"/>
  <c r="AF21" i="25" s="1"/>
  <c r="AK241" i="25"/>
  <c r="AF241" i="25" s="1"/>
  <c r="AK266" i="25"/>
  <c r="AF266" i="25" s="1"/>
  <c r="AK438" i="25"/>
  <c r="AF438" i="25" s="1"/>
  <c r="AK464" i="25"/>
  <c r="AF464" i="25" s="1"/>
  <c r="AK41" i="25"/>
  <c r="AF41" i="25" s="1"/>
  <c r="AK327" i="25"/>
  <c r="AF327" i="25" s="1"/>
  <c r="AK58" i="25"/>
  <c r="AF58" i="25" s="1"/>
  <c r="AK30" i="25"/>
  <c r="AF30" i="25" s="1"/>
  <c r="AK147" i="25"/>
  <c r="AF147" i="25" s="1"/>
  <c r="AK267" i="25"/>
  <c r="AF267" i="25" s="1"/>
  <c r="AK449" i="25"/>
  <c r="AF449" i="25" s="1"/>
  <c r="AK474" i="25"/>
  <c r="AF474" i="25" s="1"/>
  <c r="AK140" i="25"/>
  <c r="AF140" i="25" s="1"/>
  <c r="AK152" i="25"/>
  <c r="AF152" i="25" s="1"/>
  <c r="AK477" i="25"/>
  <c r="AF477" i="25" s="1"/>
  <c r="AK163" i="25"/>
  <c r="AF163" i="25" s="1"/>
  <c r="AK227" i="25"/>
  <c r="AF227" i="25" s="1"/>
  <c r="AK70" i="25"/>
  <c r="AF70" i="25" s="1"/>
  <c r="AK462" i="25"/>
  <c r="AF462" i="25" s="1"/>
  <c r="AK72" i="25"/>
  <c r="AF72" i="25" s="1"/>
  <c r="AK180" i="25"/>
  <c r="AF180" i="25" s="1"/>
  <c r="AK447" i="25"/>
  <c r="AF447" i="25" s="1"/>
  <c r="AK225" i="25"/>
  <c r="AF225" i="25" s="1"/>
  <c r="AK17" i="25"/>
  <c r="AF17" i="25" s="1"/>
  <c r="AK393" i="25"/>
  <c r="AF393" i="25" s="1"/>
  <c r="AK44" i="25"/>
  <c r="AF44" i="25" s="1"/>
  <c r="AK440" i="25"/>
  <c r="AF440" i="25" s="1"/>
  <c r="AK221" i="25"/>
  <c r="AF221" i="25" s="1"/>
  <c r="AK96" i="25"/>
  <c r="AF96" i="25" s="1"/>
  <c r="AK335" i="25"/>
  <c r="AF335" i="25" s="1"/>
  <c r="AK371" i="25"/>
  <c r="AF371" i="25" s="1"/>
  <c r="AK139" i="25"/>
  <c r="AF139" i="25" s="1"/>
  <c r="AK420" i="25"/>
  <c r="AF420" i="25" s="1"/>
  <c r="AK102" i="25"/>
  <c r="AF102" i="25" s="1"/>
  <c r="AK65" i="25"/>
  <c r="AF65" i="25" s="1"/>
  <c r="AK177" i="25"/>
  <c r="AF177" i="25" s="1"/>
  <c r="AK161" i="25"/>
  <c r="AF161" i="25" s="1"/>
  <c r="AK363" i="25"/>
  <c r="AF363" i="25" s="1"/>
  <c r="AK380" i="25"/>
  <c r="AF380" i="25" s="1"/>
  <c r="AK352" i="25"/>
  <c r="AF352" i="25" s="1"/>
  <c r="AK123" i="25"/>
  <c r="AF123" i="25" s="1"/>
  <c r="AK283" i="25"/>
  <c r="AF283" i="25" s="1"/>
  <c r="AK397" i="25"/>
  <c r="AF397" i="25" s="1"/>
  <c r="AK237" i="25"/>
  <c r="AF237" i="25" s="1"/>
  <c r="AK93" i="25"/>
  <c r="AF93" i="25" s="1"/>
  <c r="AK375" i="25"/>
  <c r="AF375" i="25" s="1"/>
  <c r="AK367" i="25"/>
  <c r="AF367" i="25" s="1"/>
  <c r="AK279" i="25"/>
  <c r="AF279" i="25" s="1"/>
  <c r="AK386" i="25"/>
  <c r="AF386" i="25" s="1"/>
  <c r="AK238" i="25"/>
  <c r="AF238" i="25" s="1"/>
  <c r="AK271" i="25"/>
  <c r="AF271" i="25" s="1"/>
  <c r="AK141" i="25"/>
  <c r="AF141" i="25" s="1"/>
  <c r="AK42" i="25"/>
  <c r="AF42" i="25" s="1"/>
  <c r="AK248" i="25"/>
  <c r="AF248" i="25" s="1"/>
  <c r="AK109" i="25"/>
  <c r="AF109" i="25" s="1"/>
  <c r="AK228" i="25"/>
  <c r="AF228" i="25" s="1"/>
  <c r="AK255" i="25"/>
  <c r="AF255" i="25" s="1"/>
  <c r="AK85" i="25"/>
  <c r="AF85" i="25" s="1"/>
  <c r="AK73" i="25"/>
  <c r="AF73" i="25" s="1"/>
  <c r="AK260" i="25"/>
  <c r="AF260" i="25" s="1"/>
  <c r="AK453" i="25"/>
  <c r="AF453" i="25" s="1"/>
  <c r="AK55" i="25"/>
  <c r="AF55" i="25" s="1"/>
  <c r="AK428" i="25"/>
  <c r="AF428" i="25" s="1"/>
  <c r="AK389" i="25"/>
  <c r="AF389" i="25" s="1"/>
  <c r="AK246" i="25"/>
  <c r="AF246" i="25" s="1"/>
  <c r="AK209" i="25"/>
  <c r="AF209" i="25" s="1"/>
  <c r="AK63" i="25"/>
  <c r="AF63" i="25" s="1"/>
  <c r="AK436" i="25"/>
  <c r="AF436" i="25" s="1"/>
  <c r="AK136" i="25"/>
  <c r="AF136" i="25" s="1"/>
  <c r="AK116" i="25"/>
  <c r="AF116" i="25" s="1"/>
  <c r="AK173" i="25"/>
  <c r="AF173" i="25" s="1"/>
  <c r="AK299" i="25"/>
  <c r="AF299" i="25" s="1"/>
  <c r="AK331" i="25"/>
  <c r="AF331" i="25" s="1"/>
  <c r="AK46" i="25"/>
  <c r="AF46" i="25" s="1"/>
  <c r="AK323" i="25"/>
  <c r="AF323" i="25" s="1"/>
  <c r="AK162" i="25"/>
  <c r="AF162" i="25" s="1"/>
  <c r="AK178" i="25"/>
  <c r="AF178" i="25" s="1"/>
  <c r="AK261" i="25"/>
  <c r="AF261" i="25" s="1"/>
  <c r="AK242" i="25"/>
  <c r="AF242" i="25" s="1"/>
  <c r="AK39" i="25"/>
  <c r="AF39" i="25" s="1"/>
  <c r="AK35" i="25"/>
  <c r="AF35" i="25" s="1"/>
  <c r="AK381" i="25"/>
  <c r="AF381" i="25" s="1"/>
  <c r="AK106" i="25"/>
  <c r="AF106" i="25" s="1"/>
  <c r="AK218" i="25"/>
  <c r="AF218" i="25" s="1"/>
  <c r="AK25" i="25"/>
  <c r="AF25" i="25" s="1"/>
  <c r="AK239" i="25"/>
  <c r="AF239" i="25" s="1"/>
  <c r="AK88" i="25"/>
  <c r="AF88" i="25" s="1"/>
  <c r="AK431" i="25"/>
  <c r="AF431" i="25" s="1"/>
  <c r="AK196" i="25"/>
  <c r="AF196" i="25" s="1"/>
  <c r="AK317" i="25"/>
  <c r="AF317" i="25" s="1"/>
  <c r="AK98" i="25"/>
  <c r="AF98" i="25" s="1"/>
  <c r="AK471" i="25"/>
  <c r="AF471" i="25" s="1"/>
  <c r="AK259" i="25"/>
  <c r="AF259" i="25" s="1"/>
  <c r="AK308" i="25"/>
  <c r="AF308" i="25" s="1"/>
  <c r="AK31" i="25"/>
  <c r="AF31" i="25" s="1"/>
  <c r="AK51" i="25"/>
  <c r="AF51" i="25" s="1"/>
  <c r="AK470" i="25"/>
  <c r="AF470" i="25" s="1"/>
  <c r="AK208" i="25"/>
  <c r="AF208" i="25" s="1"/>
  <c r="AK330" i="25"/>
  <c r="AF330" i="25" s="1"/>
  <c r="AK148" i="25"/>
  <c r="AF148" i="25" s="1"/>
  <c r="AK213" i="25"/>
  <c r="AF213" i="25" s="1"/>
  <c r="AK321" i="25"/>
  <c r="AF321" i="25" s="1"/>
  <c r="AK206" i="25"/>
  <c r="AF206" i="25" s="1"/>
  <c r="AK285" i="25"/>
  <c r="AF285" i="25" s="1"/>
  <c r="AK403" i="25"/>
  <c r="AF403" i="25" s="1"/>
  <c r="AK195" i="25"/>
  <c r="AF195" i="25" s="1"/>
  <c r="AK366" i="25"/>
  <c r="AF366" i="25" s="1"/>
  <c r="AK183" i="25"/>
  <c r="AF183" i="25" s="1"/>
  <c r="AK32" i="25"/>
  <c r="AF32" i="25" s="1"/>
  <c r="AK338" i="25"/>
  <c r="AF338" i="25" s="1"/>
  <c r="AK229" i="25"/>
  <c r="AF229" i="25" s="1"/>
  <c r="AK95" i="25"/>
  <c r="AF95" i="25" s="1"/>
  <c r="AK382" i="25"/>
  <c r="AF382" i="25" s="1"/>
  <c r="AK247" i="25"/>
  <c r="AF247" i="25" s="1"/>
  <c r="AK56" i="25"/>
  <c r="AF56" i="25" s="1"/>
  <c r="AK53" i="25"/>
  <c r="AF53" i="25" s="1"/>
  <c r="AK325" i="25"/>
  <c r="AF325" i="25" s="1"/>
  <c r="AK473" i="25"/>
  <c r="AF473" i="25" s="1"/>
  <c r="AK45" i="25"/>
  <c r="AF45" i="25" s="1"/>
  <c r="AK33" i="25"/>
  <c r="AF33" i="25" s="1"/>
  <c r="AK361" i="25"/>
  <c r="AF361" i="25" s="1"/>
  <c r="AK277" i="25"/>
  <c r="AF277" i="25" s="1"/>
  <c r="AK122" i="25"/>
  <c r="AF122" i="25" s="1"/>
  <c r="AK340" i="25"/>
  <c r="AF340" i="25" s="1"/>
  <c r="AK220" i="25"/>
  <c r="AF220" i="25" s="1"/>
  <c r="AK455" i="25"/>
  <c r="AF455" i="25" s="1"/>
  <c r="AK166" i="25"/>
  <c r="AF166" i="25" s="1"/>
  <c r="AK297" i="25"/>
  <c r="AF297" i="25" s="1"/>
  <c r="AK305" i="25"/>
  <c r="AF305" i="25" s="1"/>
  <c r="AK194" i="25"/>
  <c r="AF194" i="25" s="1"/>
  <c r="AK368" i="25"/>
  <c r="AF368" i="25" s="1"/>
  <c r="AK364" i="25"/>
  <c r="AF364" i="25" s="1"/>
  <c r="AK108" i="25"/>
  <c r="AF108" i="25" s="1"/>
  <c r="AK197" i="25"/>
  <c r="AF197" i="25" s="1"/>
  <c r="AK50" i="25"/>
  <c r="AF50" i="25" s="1"/>
  <c r="AK240" i="25"/>
  <c r="AF240" i="25" s="1"/>
  <c r="AK37" i="25"/>
  <c r="AF37" i="25" s="1"/>
  <c r="AK243" i="25"/>
  <c r="AF243" i="25" s="1"/>
  <c r="AK214" i="25"/>
  <c r="AF214" i="25" s="1"/>
  <c r="AK303" i="25"/>
  <c r="AF303" i="25" s="1"/>
  <c r="AK252" i="25"/>
  <c r="AF252" i="25" s="1"/>
  <c r="AK169" i="25"/>
  <c r="AF169" i="25" s="1"/>
  <c r="AK276" i="25"/>
  <c r="AF276" i="25" s="1"/>
  <c r="AK107" i="25"/>
  <c r="AF107" i="25" s="1"/>
  <c r="AK157" i="25"/>
  <c r="AF157" i="25" s="1"/>
  <c r="AK138" i="25"/>
  <c r="AF138" i="25" s="1"/>
  <c r="AK13" i="25"/>
  <c r="AF13" i="25" s="1"/>
  <c r="AK234" i="25"/>
  <c r="AF234" i="25" s="1"/>
  <c r="AK258" i="25"/>
  <c r="AF258" i="25" s="1"/>
  <c r="AK466" i="25"/>
  <c r="AF466" i="25" s="1"/>
  <c r="AK355" i="25"/>
  <c r="AF355" i="25" s="1"/>
  <c r="AK333" i="25"/>
  <c r="AF333" i="25" s="1"/>
  <c r="AK396" i="25"/>
  <c r="AF396" i="25" s="1"/>
  <c r="AK318" i="25"/>
  <c r="AF318" i="25" s="1"/>
  <c r="AK377" i="25"/>
  <c r="AF377" i="25" s="1"/>
  <c r="AK383" i="25"/>
  <c r="AF383" i="25" s="1"/>
  <c r="AK8" i="25"/>
  <c r="AF8" i="25" s="1"/>
  <c r="AK353" i="25"/>
  <c r="AF353" i="25" s="1"/>
  <c r="AK433" i="25"/>
  <c r="AF433" i="25" s="1"/>
  <c r="AK274" i="25"/>
  <c r="AF274" i="25" s="1"/>
  <c r="AK278" i="25"/>
  <c r="AF278" i="25" s="1"/>
  <c r="AK191" i="25"/>
  <c r="AF191" i="25" s="1"/>
  <c r="AK320" i="25"/>
  <c r="AF320" i="25" s="1"/>
  <c r="AK179" i="25"/>
  <c r="AF179" i="25" s="1"/>
  <c r="AK155" i="25"/>
  <c r="AF155" i="25" s="1"/>
  <c r="AK448" i="25"/>
  <c r="AF448" i="25" s="1"/>
  <c r="AK103" i="25"/>
  <c r="AF103" i="25" s="1"/>
  <c r="AK29" i="25"/>
  <c r="AF29" i="25" s="1"/>
  <c r="AK118" i="25"/>
  <c r="AF118" i="25" s="1"/>
  <c r="AK97" i="25"/>
  <c r="AF97" i="25" s="1"/>
  <c r="AK424" i="25"/>
  <c r="AF424" i="25" s="1"/>
  <c r="AK250" i="25"/>
  <c r="AF250" i="25" s="1"/>
  <c r="AK378" i="25"/>
  <c r="AF378" i="25" s="1"/>
  <c r="AK350" i="25"/>
  <c r="AF350" i="25" s="1"/>
  <c r="AK145" i="25"/>
  <c r="AF145" i="25" s="1"/>
  <c r="AK385" i="25"/>
  <c r="AF385" i="25" s="1"/>
  <c r="AK254" i="25"/>
  <c r="AF254" i="25" s="1"/>
  <c r="AK87" i="25"/>
  <c r="AF87" i="25" s="1"/>
  <c r="AK187" i="25"/>
  <c r="AF187" i="25" s="1"/>
  <c r="AK468" i="25"/>
  <c r="AF468" i="25" s="1"/>
  <c r="AK14" i="25"/>
  <c r="AF14" i="25" s="1"/>
  <c r="AK358" i="25"/>
  <c r="AF358" i="25" s="1"/>
  <c r="AK287" i="25"/>
  <c r="AF287" i="25" s="1"/>
  <c r="W29" i="25"/>
  <c r="V29" i="25" s="1"/>
  <c r="W61" i="25"/>
  <c r="V61" i="25" s="1"/>
  <c r="AK4" i="25"/>
  <c r="AF4" i="25" s="1"/>
  <c r="X92" i="25"/>
  <c r="X48" i="25"/>
  <c r="W55" i="25"/>
  <c r="V55" i="25" s="1"/>
  <c r="W5" i="25"/>
  <c r="V5" i="25" s="1"/>
  <c r="AK6" i="25"/>
  <c r="AF6" i="25" s="1"/>
  <c r="AM2" i="25" l="1"/>
  <c r="C24" i="14" s="1"/>
  <c r="AL2" i="25"/>
  <c r="B24" i="14" s="1"/>
  <c r="AM390" i="25"/>
  <c r="AL287" i="25"/>
  <c r="AL252" i="25"/>
  <c r="AN2" i="25"/>
  <c r="AN77" i="25"/>
  <c r="AM65" i="25"/>
  <c r="C87" i="14" s="1"/>
  <c r="AL403" i="25"/>
  <c r="AN178" i="25"/>
  <c r="AO178" i="25" s="1"/>
  <c r="AM328" i="25"/>
  <c r="AN138" i="25"/>
  <c r="AO138" i="25" s="1"/>
  <c r="AM358" i="25"/>
  <c r="AL152" i="25"/>
  <c r="AM104" i="25"/>
  <c r="AM112" i="25"/>
  <c r="AL181" i="25"/>
  <c r="AL104" i="25"/>
  <c r="AL87" i="25"/>
  <c r="AN273" i="25"/>
  <c r="AO273" i="25" s="1"/>
  <c r="AL67" i="25"/>
  <c r="B89" i="14" s="1"/>
  <c r="AL169" i="25"/>
  <c r="AM408" i="25"/>
  <c r="AN373" i="25"/>
  <c r="AO373" i="25" s="1"/>
  <c r="AL72" i="25"/>
  <c r="B94" i="14" s="1"/>
  <c r="AM92" i="25"/>
  <c r="AL259" i="25"/>
  <c r="AL373" i="25"/>
  <c r="AM74" i="25"/>
  <c r="C96" i="14" s="1"/>
  <c r="AN300" i="25"/>
  <c r="AO300" i="25" s="1"/>
  <c r="AN76" i="25"/>
  <c r="AL440" i="25"/>
  <c r="AM410" i="25"/>
  <c r="AN85" i="25"/>
  <c r="AO85" i="25" s="1"/>
  <c r="AL12" i="25"/>
  <c r="B34" i="14" s="1"/>
  <c r="AM244" i="25"/>
  <c r="AM378" i="25"/>
  <c r="AN194" i="25"/>
  <c r="AO194" i="25" s="1"/>
  <c r="AN24" i="25"/>
  <c r="AM442" i="25"/>
  <c r="AL326" i="25"/>
  <c r="AN143" i="25"/>
  <c r="AO143" i="25" s="1"/>
  <c r="AN280" i="25"/>
  <c r="AO280" i="25" s="1"/>
  <c r="AM453" i="25"/>
  <c r="AM155" i="25"/>
  <c r="AM274" i="25"/>
  <c r="AM55" i="25"/>
  <c r="C77" i="14" s="1"/>
  <c r="AN142" i="25"/>
  <c r="AO142" i="25" s="1"/>
  <c r="AN72" i="25"/>
  <c r="AM80" i="25"/>
  <c r="AM344" i="25"/>
  <c r="AM380" i="25"/>
  <c r="AM77" i="25"/>
  <c r="C99" i="14" s="1"/>
  <c r="AM87" i="25"/>
  <c r="AN247" i="25"/>
  <c r="AO247" i="25" s="1"/>
  <c r="AN324" i="25"/>
  <c r="AO324" i="25" s="1"/>
  <c r="AM194" i="25"/>
  <c r="AN365" i="25"/>
  <c r="AO365" i="25" s="1"/>
  <c r="AM150" i="25"/>
  <c r="AN217" i="25"/>
  <c r="AO217" i="25" s="1"/>
  <c r="AL197" i="25"/>
  <c r="AN27" i="25"/>
  <c r="AM324" i="25"/>
  <c r="AL237" i="25"/>
  <c r="AN322" i="25"/>
  <c r="AO322" i="25" s="1"/>
  <c r="AM227" i="25"/>
  <c r="AL95" i="25"/>
  <c r="AN117" i="25"/>
  <c r="AO117" i="25" s="1"/>
  <c r="AN335" i="25"/>
  <c r="AO335" i="25" s="1"/>
  <c r="AL163" i="25"/>
  <c r="AM465" i="25"/>
  <c r="AN456" i="25"/>
  <c r="AO456" i="25" s="1"/>
  <c r="AL397" i="25"/>
  <c r="AM84" i="25"/>
  <c r="AN93" i="25"/>
  <c r="AO93" i="25" s="1"/>
  <c r="AL374" i="25"/>
  <c r="AM183" i="25"/>
  <c r="AN67" i="25"/>
  <c r="AM238" i="25"/>
  <c r="AM291" i="25"/>
  <c r="AM29" i="25"/>
  <c r="C51" i="14" s="1"/>
  <c r="AM372" i="25"/>
  <c r="AN243" i="25"/>
  <c r="AO243" i="25" s="1"/>
  <c r="AN315" i="25"/>
  <c r="AO315" i="25" s="1"/>
  <c r="AL244" i="25"/>
  <c r="AL194" i="25"/>
  <c r="AL239" i="25"/>
  <c r="AN475" i="25"/>
  <c r="AO475" i="25" s="1"/>
  <c r="AM337" i="25"/>
  <c r="AL147" i="25"/>
  <c r="AM364" i="25"/>
  <c r="AL207" i="25"/>
  <c r="AN82" i="25"/>
  <c r="AO82" i="25" s="1"/>
  <c r="AN399" i="25"/>
  <c r="AO399" i="25" s="1"/>
  <c r="AL229" i="25"/>
  <c r="AL120" i="25"/>
  <c r="AL226" i="25"/>
  <c r="AN473" i="25"/>
  <c r="AO473" i="25" s="1"/>
  <c r="AN293" i="25"/>
  <c r="AO293" i="25" s="1"/>
  <c r="AM322" i="25"/>
  <c r="AL102" i="25"/>
  <c r="AL330" i="25"/>
  <c r="AN331" i="25"/>
  <c r="AO331" i="25" s="1"/>
  <c r="AL309" i="25"/>
  <c r="AL213" i="25"/>
  <c r="AL225" i="25"/>
  <c r="AN183" i="25"/>
  <c r="AO183" i="25" s="1"/>
  <c r="AM103" i="25"/>
  <c r="AL221" i="25"/>
  <c r="AL32" i="25"/>
  <c r="B54" i="14" s="1"/>
  <c r="AN92" i="25"/>
  <c r="AO92" i="25" s="1"/>
  <c r="AN135" i="25"/>
  <c r="AO135" i="25" s="1"/>
  <c r="AM211" i="25"/>
  <c r="AM144" i="25"/>
  <c r="AL315" i="25"/>
  <c r="AM78" i="25"/>
  <c r="C100" i="14" s="1"/>
  <c r="AM61" i="25"/>
  <c r="C83" i="14" s="1"/>
  <c r="AL456" i="25"/>
  <c r="AL185" i="25"/>
  <c r="AN15" i="25"/>
  <c r="AL139" i="25"/>
  <c r="AN352" i="25"/>
  <c r="AO352" i="25" s="1"/>
  <c r="AL190" i="25"/>
  <c r="AN116" i="25"/>
  <c r="AO116" i="25" s="1"/>
  <c r="AN232" i="25"/>
  <c r="AO232" i="25" s="1"/>
  <c r="AM131" i="25"/>
  <c r="AN464" i="25"/>
  <c r="AO464" i="25" s="1"/>
  <c r="AM464" i="25"/>
  <c r="AN196" i="25"/>
  <c r="AO196" i="25" s="1"/>
  <c r="AL246" i="25"/>
  <c r="AN44" i="25"/>
  <c r="AL111" i="25"/>
  <c r="AM359" i="25"/>
  <c r="AM25" i="25"/>
  <c r="C47" i="14" s="1"/>
  <c r="AL471" i="25"/>
  <c r="AM418" i="25"/>
  <c r="AM399" i="25"/>
  <c r="AL436" i="25"/>
  <c r="AL283" i="25"/>
  <c r="AL6" i="25"/>
  <c r="B28" i="14" s="1"/>
  <c r="AL422" i="25"/>
  <c r="AN20" i="25"/>
  <c r="AL55" i="25"/>
  <c r="B77" i="14" s="1"/>
  <c r="AN284" i="25"/>
  <c r="AO284" i="25" s="1"/>
  <c r="AN105" i="25"/>
  <c r="AO105" i="25" s="1"/>
  <c r="AM382" i="25"/>
  <c r="AL312" i="25"/>
  <c r="AM299" i="25"/>
  <c r="AM52" i="25"/>
  <c r="C74" i="14" s="1"/>
  <c r="AL251" i="25"/>
  <c r="AN125" i="25"/>
  <c r="AO125" i="25" s="1"/>
  <c r="AN65" i="25"/>
  <c r="AM431" i="25"/>
  <c r="AN180" i="25"/>
  <c r="AO180" i="25" s="1"/>
  <c r="AL65" i="25"/>
  <c r="B87" i="14" s="1"/>
  <c r="AM101" i="25"/>
  <c r="AM158" i="25"/>
  <c r="AM249" i="25"/>
  <c r="AN107" i="25"/>
  <c r="AO107" i="25" s="1"/>
  <c r="AN240" i="25"/>
  <c r="AO240" i="25" s="1"/>
  <c r="AL475" i="25"/>
  <c r="AN36" i="25"/>
  <c r="AL458" i="25"/>
  <c r="AN165" i="25"/>
  <c r="AO165" i="25" s="1"/>
  <c r="AL443" i="25"/>
  <c r="AM314" i="25"/>
  <c r="AL168" i="25"/>
  <c r="AN377" i="25"/>
  <c r="AO377" i="25" s="1"/>
  <c r="AL275" i="25"/>
  <c r="AM471" i="25"/>
  <c r="AM143" i="25"/>
  <c r="AN380" i="25"/>
  <c r="AO380" i="25" s="1"/>
  <c r="AN166" i="25"/>
  <c r="AO166" i="25" s="1"/>
  <c r="AL416" i="25"/>
  <c r="AL327" i="25"/>
  <c r="AM385" i="25"/>
  <c r="AM48" i="25"/>
  <c r="C70" i="14" s="1"/>
  <c r="AN329" i="25"/>
  <c r="AO329" i="25" s="1"/>
  <c r="AM113" i="25"/>
  <c r="AL460" i="25"/>
  <c r="AL398" i="25"/>
  <c r="AL277" i="25"/>
  <c r="AN153" i="25"/>
  <c r="AO153" i="25" s="1"/>
  <c r="AL166" i="25"/>
  <c r="AN422" i="25"/>
  <c r="AO422" i="25" s="1"/>
  <c r="AL4" i="25"/>
  <c r="B26" i="14" s="1"/>
  <c r="AL474" i="25"/>
  <c r="AN285" i="25"/>
  <c r="AO285" i="25" s="1"/>
  <c r="AM473" i="25"/>
  <c r="AL43" i="25"/>
  <c r="B65" i="14" s="1"/>
  <c r="AL253" i="25"/>
  <c r="AN463" i="25"/>
  <c r="AO463" i="25" s="1"/>
  <c r="AM428" i="25"/>
  <c r="AL164" i="25"/>
  <c r="AN387" i="25"/>
  <c r="AO387" i="25" s="1"/>
  <c r="AN42" i="25"/>
  <c r="AM340" i="25"/>
  <c r="AN344" i="25"/>
  <c r="AO344" i="25" s="1"/>
  <c r="AN390" i="25"/>
  <c r="AO390" i="25" s="1"/>
  <c r="AN419" i="25"/>
  <c r="AO419" i="25" s="1"/>
  <c r="AM354" i="25"/>
  <c r="AN112" i="25"/>
  <c r="AO112" i="25" s="1"/>
  <c r="AM284" i="25"/>
  <c r="AM200" i="25"/>
  <c r="AN199" i="25"/>
  <c r="AO199" i="25" s="1"/>
  <c r="AM17" i="25"/>
  <c r="C39" i="14" s="1"/>
  <c r="AM381" i="25"/>
  <c r="AL109" i="25"/>
  <c r="AN123" i="25"/>
  <c r="AO123" i="25" s="1"/>
  <c r="AM176" i="25"/>
  <c r="AL172" i="25"/>
  <c r="AL153" i="25"/>
  <c r="AN309" i="25"/>
  <c r="AO309" i="25" s="1"/>
  <c r="AN421" i="25"/>
  <c r="AO421" i="25" s="1"/>
  <c r="AL419" i="25"/>
  <c r="AM94" i="25"/>
  <c r="AL3" i="25"/>
  <c r="B25" i="14" s="1"/>
  <c r="AN271" i="25"/>
  <c r="AO271" i="25" s="1"/>
  <c r="AM107" i="25"/>
  <c r="AM180" i="25"/>
  <c r="AM186" i="25"/>
  <c r="AM310" i="25"/>
  <c r="AL350" i="25"/>
  <c r="AN439" i="25"/>
  <c r="AO439" i="25" s="1"/>
  <c r="AN296" i="25"/>
  <c r="AO296" i="25" s="1"/>
  <c r="AM325" i="25"/>
  <c r="AL334" i="25"/>
  <c r="AN46" i="25"/>
  <c r="AN64" i="25"/>
  <c r="AM60" i="25"/>
  <c r="C82" i="14" s="1"/>
  <c r="AL193" i="25"/>
  <c r="AL247" i="25"/>
  <c r="AN229" i="25"/>
  <c r="AO229" i="25" s="1"/>
  <c r="AL28" i="25"/>
  <c r="B50" i="14" s="1"/>
  <c r="AL149" i="25"/>
  <c r="AL158" i="25"/>
  <c r="AL180" i="25"/>
  <c r="AN205" i="25"/>
  <c r="AO205" i="25" s="1"/>
  <c r="AM68" i="25"/>
  <c r="C90" i="14" s="1"/>
  <c r="AM450" i="25"/>
  <c r="AM455" i="25"/>
  <c r="AM329" i="25"/>
  <c r="AM3" i="25"/>
  <c r="C25" i="14" s="1"/>
  <c r="AL116" i="25"/>
  <c r="AM293" i="25"/>
  <c r="AL317" i="25"/>
  <c r="AN222" i="25"/>
  <c r="AO222" i="25" s="1"/>
  <c r="AL97" i="25"/>
  <c r="AL266" i="25"/>
  <c r="AL210" i="25"/>
  <c r="AN133" i="25"/>
  <c r="AO133" i="25" s="1"/>
  <c r="AN161" i="25"/>
  <c r="AO161" i="25" s="1"/>
  <c r="AL410" i="25"/>
  <c r="AM254" i="25"/>
  <c r="AL414" i="25"/>
  <c r="AN414" i="25"/>
  <c r="AO414" i="25" s="1"/>
  <c r="AL30" i="25"/>
  <c r="B52" i="14" s="1"/>
  <c r="AM139" i="25"/>
  <c r="AM121" i="25"/>
  <c r="AN62" i="25"/>
  <c r="AL356" i="25"/>
  <c r="AL49" i="25"/>
  <c r="B71" i="14" s="1"/>
  <c r="AM392" i="25"/>
  <c r="AN292" i="25"/>
  <c r="AO292" i="25" s="1"/>
  <c r="AN413" i="25"/>
  <c r="AO413" i="25" s="1"/>
  <c r="AM305" i="25"/>
  <c r="AM11" i="25"/>
  <c r="C33" i="14" s="1"/>
  <c r="AN21" i="25"/>
  <c r="AM434" i="25"/>
  <c r="AL289" i="25"/>
  <c r="AL216" i="25"/>
  <c r="AL260" i="25"/>
  <c r="AM195" i="25"/>
  <c r="AN187" i="25"/>
  <c r="AO187" i="25" s="1"/>
  <c r="AM234" i="25"/>
  <c r="AM261" i="25"/>
  <c r="AN268" i="25"/>
  <c r="AO268" i="25" s="1"/>
  <c r="AN45" i="25"/>
  <c r="AL468" i="25"/>
  <c r="AL71" i="25"/>
  <c r="B93" i="14" s="1"/>
  <c r="AN255" i="25"/>
  <c r="AO255" i="25" s="1"/>
  <c r="AM445" i="25"/>
  <c r="AL90" i="25"/>
  <c r="AL76" i="25"/>
  <c r="B98" i="14" s="1"/>
  <c r="AL29" i="25"/>
  <c r="B51" i="14" s="1"/>
  <c r="AM111" i="25"/>
  <c r="AN313" i="25"/>
  <c r="AO313" i="25" s="1"/>
  <c r="AL399" i="25"/>
  <c r="AN208" i="25"/>
  <c r="AO208" i="25" s="1"/>
  <c r="AM264" i="25"/>
  <c r="AL176" i="25"/>
  <c r="AN96" i="25"/>
  <c r="AO96" i="25" s="1"/>
  <c r="AM311" i="25"/>
  <c r="AL396" i="25"/>
  <c r="AM64" i="25"/>
  <c r="C86" i="14" s="1"/>
  <c r="AN190" i="25"/>
  <c r="AO190" i="25" s="1"/>
  <c r="AM216" i="25"/>
  <c r="AM315" i="25"/>
  <c r="AM283" i="25"/>
  <c r="AN341" i="25"/>
  <c r="AO341" i="25" s="1"/>
  <c r="AL42" i="25"/>
  <c r="B64" i="14" s="1"/>
  <c r="AM228" i="25"/>
  <c r="AM406" i="25"/>
  <c r="AM343" i="25"/>
  <c r="AN401" i="25"/>
  <c r="AO401" i="25" s="1"/>
  <c r="AM282" i="25"/>
  <c r="AM191" i="25"/>
  <c r="AM142" i="25"/>
  <c r="AN89" i="25"/>
  <c r="AO89" i="25" s="1"/>
  <c r="AL64" i="25"/>
  <c r="B86" i="14" s="1"/>
  <c r="AM467" i="25"/>
  <c r="AM387" i="25"/>
  <c r="AN275" i="25"/>
  <c r="AO275" i="25" s="1"/>
  <c r="AM4" i="25"/>
  <c r="C26" i="14" s="1"/>
  <c r="AM444" i="25"/>
  <c r="AM146" i="25"/>
  <c r="AL182" i="25"/>
  <c r="AM42" i="25"/>
  <c r="C64" i="14" s="1"/>
  <c r="AL50" i="25"/>
  <c r="B72" i="14" s="1"/>
  <c r="AL278" i="25"/>
  <c r="AM365" i="25"/>
  <c r="AM367" i="25"/>
  <c r="AL371" i="25"/>
  <c r="AL66" i="25"/>
  <c r="B88" i="14" s="1"/>
  <c r="AL464" i="25"/>
  <c r="AN445" i="25"/>
  <c r="AO445" i="25" s="1"/>
  <c r="AL48" i="25"/>
  <c r="B70" i="14" s="1"/>
  <c r="AM192" i="25"/>
  <c r="AN369" i="25"/>
  <c r="AO369" i="25" s="1"/>
  <c r="AM333" i="25"/>
  <c r="AM319" i="25"/>
  <c r="AL428" i="25"/>
  <c r="AL401" i="25"/>
  <c r="AM250" i="25"/>
  <c r="AM396" i="25"/>
  <c r="AN236" i="25"/>
  <c r="AO236" i="25" s="1"/>
  <c r="AL119" i="25"/>
  <c r="AM351" i="25"/>
  <c r="AN238" i="25"/>
  <c r="AO238" i="25" s="1"/>
  <c r="AL19" i="25"/>
  <c r="B41" i="14" s="1"/>
  <c r="AN416" i="25"/>
  <c r="AO416" i="25" s="1"/>
  <c r="AM164" i="25"/>
  <c r="AN298" i="25"/>
  <c r="AO298" i="25" s="1"/>
  <c r="AM320" i="25"/>
  <c r="AM199" i="25"/>
  <c r="AM19" i="25"/>
  <c r="C41" i="14" s="1"/>
  <c r="AN17" i="25"/>
  <c r="AL134" i="25"/>
  <c r="AN86" i="25"/>
  <c r="AO86" i="25" s="1"/>
  <c r="AN174" i="25"/>
  <c r="AO174" i="25" s="1"/>
  <c r="AM316" i="25"/>
  <c r="AL261" i="25"/>
  <c r="AN98" i="25"/>
  <c r="AO98" i="25" s="1"/>
  <c r="AM159" i="25"/>
  <c r="AL382" i="25"/>
  <c r="AM458" i="25"/>
  <c r="AL318" i="25"/>
  <c r="AL467" i="25"/>
  <c r="AN351" i="25"/>
  <c r="AO351" i="25" s="1"/>
  <c r="AL62" i="25"/>
  <c r="B84" i="14" s="1"/>
  <c r="AN406" i="25"/>
  <c r="AO406" i="25" s="1"/>
  <c r="AM373" i="25"/>
  <c r="AM174" i="25"/>
  <c r="AL145" i="25"/>
  <c r="AL215" i="25"/>
  <c r="AM18" i="25"/>
  <c r="C40" i="14" s="1"/>
  <c r="AN134" i="25"/>
  <c r="AO134" i="25" s="1"/>
  <c r="AN70" i="25"/>
  <c r="AM202" i="25"/>
  <c r="AL242" i="25"/>
  <c r="AN37" i="25"/>
  <c r="AN246" i="25"/>
  <c r="AO246" i="25" s="1"/>
  <c r="AN248" i="25"/>
  <c r="AO248" i="25" s="1"/>
  <c r="AL421" i="25"/>
  <c r="AL222" i="25"/>
  <c r="AM79" i="25"/>
  <c r="AN436" i="25"/>
  <c r="AO436" i="25" s="1"/>
  <c r="AM168" i="25"/>
  <c r="AL423" i="25"/>
  <c r="AM91" i="25"/>
  <c r="AN237" i="25"/>
  <c r="AO237" i="25" s="1"/>
  <c r="AM424" i="25"/>
  <c r="AM229" i="25"/>
  <c r="AL106" i="25"/>
  <c r="AN454" i="25"/>
  <c r="AO454" i="25" s="1"/>
  <c r="AN140" i="25"/>
  <c r="AO140" i="25" s="1"/>
  <c r="AL40" i="25"/>
  <c r="B62" i="14" s="1"/>
  <c r="AL204" i="25"/>
  <c r="AL184" i="25"/>
  <c r="AM56" i="25"/>
  <c r="C78" i="14" s="1"/>
  <c r="AN360" i="25"/>
  <c r="AO360" i="25" s="1"/>
  <c r="AL115" i="25"/>
  <c r="AL228" i="25"/>
  <c r="AL362" i="25"/>
  <c r="AM187" i="25"/>
  <c r="AL17" i="25"/>
  <c r="B39" i="14" s="1"/>
  <c r="AN29" i="25"/>
  <c r="AN428" i="25"/>
  <c r="AO428" i="25" s="1"/>
  <c r="AL161" i="25"/>
  <c r="AM241" i="25"/>
  <c r="AN102" i="25"/>
  <c r="AO102" i="25" s="1"/>
  <c r="AL413" i="25"/>
  <c r="AL46" i="25"/>
  <c r="B68" i="14" s="1"/>
  <c r="AL354" i="25"/>
  <c r="AM411" i="25"/>
  <c r="AL262" i="25"/>
  <c r="AM31" i="25"/>
  <c r="C53" i="14" s="1"/>
  <c r="AN265" i="25"/>
  <c r="AO265" i="25" s="1"/>
  <c r="AM178" i="25"/>
  <c r="AL187" i="25"/>
  <c r="AN253" i="25"/>
  <c r="AO253" i="25" s="1"/>
  <c r="AM326" i="25"/>
  <c r="AM126" i="25"/>
  <c r="AM165" i="25"/>
  <c r="AM278" i="25"/>
  <c r="AL470" i="25"/>
  <c r="AL284" i="25"/>
  <c r="AL372" i="25"/>
  <c r="AM203" i="25"/>
  <c r="AL353" i="25"/>
  <c r="AN472" i="25"/>
  <c r="AO472" i="25" s="1"/>
  <c r="AN119" i="25"/>
  <c r="AO119" i="25" s="1"/>
  <c r="AL311" i="25"/>
  <c r="AL273" i="25"/>
  <c r="AL52" i="25"/>
  <c r="B74" i="14" s="1"/>
  <c r="AM205" i="25"/>
  <c r="AN362" i="25"/>
  <c r="AO362" i="25" s="1"/>
  <c r="AN437" i="25"/>
  <c r="AO437" i="25" s="1"/>
  <c r="AN34" i="25"/>
  <c r="AL98" i="25"/>
  <c r="AM339" i="25"/>
  <c r="AM141" i="25"/>
  <c r="AN88" i="25"/>
  <c r="AO88" i="25" s="1"/>
  <c r="AN63" i="25"/>
  <c r="AL267" i="25"/>
  <c r="AL113" i="25"/>
  <c r="AL379" i="25"/>
  <c r="AN451" i="25"/>
  <c r="AO451" i="25" s="1"/>
  <c r="AL286" i="25"/>
  <c r="AL295" i="25"/>
  <c r="AN223" i="25"/>
  <c r="AO223" i="25" s="1"/>
  <c r="AN339" i="25"/>
  <c r="AO339" i="25" s="1"/>
  <c r="AL392" i="25"/>
  <c r="AM441" i="25"/>
  <c r="AM347" i="25"/>
  <c r="AM14" i="25"/>
  <c r="C36" i="14" s="1"/>
  <c r="AN443" i="25"/>
  <c r="AO443" i="25" s="1"/>
  <c r="AM366" i="25"/>
  <c r="AL438" i="25"/>
  <c r="AM332" i="25"/>
  <c r="AM8" i="25"/>
  <c r="C30" i="14" s="1"/>
  <c r="AN347" i="25"/>
  <c r="AO347" i="25" s="1"/>
  <c r="AM374" i="25"/>
  <c r="AM82" i="25"/>
  <c r="AL291" i="25"/>
  <c r="AM212" i="25"/>
  <c r="AL331" i="25"/>
  <c r="AM179" i="25"/>
  <c r="AN426" i="25"/>
  <c r="AO426" i="25" s="1"/>
  <c r="AL402" i="25"/>
  <c r="AL463" i="25"/>
  <c r="AM39" i="25"/>
  <c r="C61" i="14" s="1"/>
  <c r="AM356" i="25"/>
  <c r="AL196" i="25"/>
  <c r="AN120" i="25"/>
  <c r="AO120" i="25" s="1"/>
  <c r="AM189" i="25"/>
  <c r="AM321" i="25"/>
  <c r="AN398" i="25"/>
  <c r="AO398" i="25" s="1"/>
  <c r="AN101" i="25"/>
  <c r="AO101" i="25" s="1"/>
  <c r="AL461" i="25"/>
  <c r="AM460" i="25"/>
  <c r="AN389" i="25"/>
  <c r="AO389" i="25" s="1"/>
  <c r="AM258" i="25"/>
  <c r="AN469" i="25"/>
  <c r="AO469" i="25" s="1"/>
  <c r="AM454" i="25"/>
  <c r="AL319" i="25"/>
  <c r="AL138" i="25"/>
  <c r="AL324" i="25"/>
  <c r="AL465" i="25"/>
  <c r="AM213" i="25"/>
  <c r="AL325" i="25"/>
  <c r="AM232" i="25"/>
  <c r="AM117" i="25"/>
  <c r="AM204" i="25"/>
  <c r="AM289" i="25"/>
  <c r="AM288" i="25"/>
  <c r="AN338" i="25"/>
  <c r="AO338" i="25" s="1"/>
  <c r="AM353" i="25"/>
  <c r="AL35" i="25"/>
  <c r="B57" i="14" s="1"/>
  <c r="AL84" i="25"/>
  <c r="AL209" i="25"/>
  <c r="AM224" i="25"/>
  <c r="AN259" i="25"/>
  <c r="AO259" i="25" s="1"/>
  <c r="AN274" i="25"/>
  <c r="AO274" i="25" s="1"/>
  <c r="AM256" i="25"/>
  <c r="AM287" i="25"/>
  <c r="AM207" i="25"/>
  <c r="AL227" i="25"/>
  <c r="AM62" i="25"/>
  <c r="C84" i="14" s="1"/>
  <c r="AN468" i="25"/>
  <c r="AO468" i="25" s="1"/>
  <c r="AL27" i="25"/>
  <c r="B49" i="14" s="1"/>
  <c r="AL388" i="25"/>
  <c r="AM72" i="25"/>
  <c r="C94" i="14" s="1"/>
  <c r="AN361" i="25"/>
  <c r="AO361" i="25" s="1"/>
  <c r="AL142" i="25"/>
  <c r="AM88" i="25"/>
  <c r="AN132" i="25"/>
  <c r="AO132" i="25" s="1"/>
  <c r="AN332" i="25"/>
  <c r="AO332" i="25" s="1"/>
  <c r="AM253" i="25"/>
  <c r="AM105" i="25"/>
  <c r="AL177" i="25"/>
  <c r="AN270" i="25"/>
  <c r="AO270" i="25" s="1"/>
  <c r="AN103" i="25"/>
  <c r="AO103" i="25" s="1"/>
  <c r="AL472" i="25"/>
  <c r="AM281" i="25"/>
  <c r="AN39" i="25"/>
  <c r="AN448" i="25"/>
  <c r="AO448" i="25" s="1"/>
  <c r="AN32" i="25"/>
  <c r="AL245" i="25"/>
  <c r="AM342" i="25"/>
  <c r="AL296" i="25"/>
  <c r="AM86" i="25"/>
  <c r="AN31" i="25"/>
  <c r="AM247" i="25"/>
  <c r="AM66" i="25"/>
  <c r="C88" i="14" s="1"/>
  <c r="AL94" i="25"/>
  <c r="AN78" i="25"/>
  <c r="AN384" i="25"/>
  <c r="AO384" i="25" s="1"/>
  <c r="AM20" i="25"/>
  <c r="C42" i="14" s="1"/>
  <c r="AL368" i="25"/>
  <c r="AN312" i="25"/>
  <c r="AO312" i="25" s="1"/>
  <c r="AM346" i="25"/>
  <c r="AM280" i="25"/>
  <c r="AM13" i="25"/>
  <c r="C35" i="14" s="1"/>
  <c r="AN297" i="25"/>
  <c r="AO297" i="25" s="1"/>
  <c r="AL320" i="25"/>
  <c r="AM466" i="25"/>
  <c r="AN477" i="25"/>
  <c r="AO477" i="25" s="1"/>
  <c r="AM386" i="25"/>
  <c r="AN367" i="25"/>
  <c r="AO367" i="25" s="1"/>
  <c r="AL96" i="25"/>
  <c r="AM448" i="25"/>
  <c r="AL454" i="25"/>
  <c r="AL449" i="25"/>
  <c r="AL203" i="25"/>
  <c r="AL462" i="25"/>
  <c r="AL13" i="25"/>
  <c r="B35" i="14" s="1"/>
  <c r="AL336" i="25"/>
  <c r="AL407" i="25"/>
  <c r="AL44" i="25"/>
  <c r="B66" i="14" s="1"/>
  <c r="AM99" i="25"/>
  <c r="AM9" i="25"/>
  <c r="C31" i="14" s="1"/>
  <c r="AL451" i="25"/>
  <c r="AM266" i="25"/>
  <c r="AM447" i="25"/>
  <c r="AN75" i="25"/>
  <c r="AM456" i="25"/>
  <c r="AN325" i="25"/>
  <c r="AO325" i="25" s="1"/>
  <c r="AN95" i="25"/>
  <c r="AO95" i="25" s="1"/>
  <c r="AM248" i="25"/>
  <c r="AL63" i="25"/>
  <c r="B85" i="14" s="1"/>
  <c r="AM127" i="25"/>
  <c r="AM120" i="25"/>
  <c r="AN441" i="25"/>
  <c r="AO441" i="25" s="1"/>
  <c r="AL47" i="25"/>
  <c r="B69" i="14" s="1"/>
  <c r="AL457" i="25"/>
  <c r="AM286" i="25"/>
  <c r="AN263" i="25"/>
  <c r="AO263" i="25" s="1"/>
  <c r="AM76" i="25"/>
  <c r="C98" i="14" s="1"/>
  <c r="AM338" i="25"/>
  <c r="AL15" i="25"/>
  <c r="B37" i="14" s="1"/>
  <c r="AN250" i="25"/>
  <c r="AO250" i="25" s="1"/>
  <c r="AN404" i="25"/>
  <c r="AO404" i="25" s="1"/>
  <c r="AL101" i="25"/>
  <c r="AM151" i="25"/>
  <c r="AM270" i="25"/>
  <c r="AN431" i="25"/>
  <c r="AO431" i="25" s="1"/>
  <c r="AN23" i="25"/>
  <c r="AL412" i="25"/>
  <c r="AL85" i="25"/>
  <c r="AM75" i="25"/>
  <c r="C97" i="14" s="1"/>
  <c r="AN291" i="25"/>
  <c r="AO291" i="25" s="1"/>
  <c r="AM32" i="25"/>
  <c r="C54" i="14" s="1"/>
  <c r="AL257" i="25"/>
  <c r="AM240" i="25"/>
  <c r="AM400" i="25"/>
  <c r="AM175" i="25"/>
  <c r="AM469" i="25"/>
  <c r="AL198" i="25"/>
  <c r="AN155" i="25"/>
  <c r="AO155" i="25" s="1"/>
  <c r="AL16" i="25"/>
  <c r="B38" i="14" s="1"/>
  <c r="AL391" i="25"/>
  <c r="AN427" i="25"/>
  <c r="AO427" i="25" s="1"/>
  <c r="AN310" i="25"/>
  <c r="AO310" i="25" s="1"/>
  <c r="AM269" i="25"/>
  <c r="AN219" i="25"/>
  <c r="AO219" i="25" s="1"/>
  <c r="AL369" i="25"/>
  <c r="AM436" i="25"/>
  <c r="AN346" i="25"/>
  <c r="AO346" i="25" s="1"/>
  <c r="AN234" i="25"/>
  <c r="AO234" i="25" s="1"/>
  <c r="AL150" i="25"/>
  <c r="AM138" i="25"/>
  <c r="AN204" i="25"/>
  <c r="AO204" i="25" s="1"/>
  <c r="AL298" i="25"/>
  <c r="AM292" i="25"/>
  <c r="AM221" i="25"/>
  <c r="AM173" i="25"/>
  <c r="AM472" i="25"/>
  <c r="AN52" i="25"/>
  <c r="AN126" i="25"/>
  <c r="AO126" i="25" s="1"/>
  <c r="AM312" i="25"/>
  <c r="AL33" i="25"/>
  <c r="B55" i="14" s="1"/>
  <c r="AM21" i="25"/>
  <c r="C43" i="14" s="1"/>
  <c r="AN221" i="25"/>
  <c r="AO221" i="25" s="1"/>
  <c r="AL285" i="25"/>
  <c r="AN402" i="25"/>
  <c r="AO402" i="25" s="1"/>
  <c r="AL224" i="25"/>
  <c r="AL302" i="25"/>
  <c r="AL342" i="25"/>
  <c r="AM363" i="25"/>
  <c r="AM420" i="25"/>
  <c r="AN163" i="25"/>
  <c r="AO163" i="25" s="1"/>
  <c r="AM5" i="25"/>
  <c r="C27" i="14" s="1"/>
  <c r="AM348" i="25"/>
  <c r="AM419" i="25"/>
  <c r="AM294" i="25"/>
  <c r="AN147" i="25"/>
  <c r="AO147" i="25" s="1"/>
  <c r="AM37" i="25"/>
  <c r="C59" i="14" s="1"/>
  <c r="AN215" i="25"/>
  <c r="AO215" i="25" s="1"/>
  <c r="AL300" i="25"/>
  <c r="AN73" i="25"/>
  <c r="AN261" i="25"/>
  <c r="AO261" i="25" s="1"/>
  <c r="AN220" i="25"/>
  <c r="AO220" i="25" s="1"/>
  <c r="AM123" i="25"/>
  <c r="AL332" i="25"/>
  <c r="AN167" i="25"/>
  <c r="AO167" i="25" s="1"/>
  <c r="AN175" i="25"/>
  <c r="AO175" i="25" s="1"/>
  <c r="AL367" i="25"/>
  <c r="AL279" i="25"/>
  <c r="AN7" i="25"/>
  <c r="AN299" i="25"/>
  <c r="AO299" i="25" s="1"/>
  <c r="AL34" i="25"/>
  <c r="B56" i="14" s="1"/>
  <c r="AL345" i="25"/>
  <c r="AL88" i="25"/>
  <c r="AN320" i="25"/>
  <c r="AO320" i="25" s="1"/>
  <c r="AN269" i="25"/>
  <c r="AO269" i="25" s="1"/>
  <c r="AN55" i="25"/>
  <c r="AL427" i="25"/>
  <c r="AM426" i="25"/>
  <c r="AL201" i="25"/>
  <c r="AN375" i="25"/>
  <c r="AO375" i="25" s="1"/>
  <c r="AM384" i="25"/>
  <c r="AL92" i="25"/>
  <c r="AN403" i="25"/>
  <c r="AO403" i="25" s="1"/>
  <c r="AM169" i="25"/>
  <c r="AM271" i="25"/>
  <c r="AN323" i="25"/>
  <c r="AO323" i="25" s="1"/>
  <c r="AN150" i="25"/>
  <c r="AO150" i="25" s="1"/>
  <c r="AL205" i="25"/>
  <c r="AN289" i="25"/>
  <c r="AO289" i="25" s="1"/>
  <c r="AM388" i="25"/>
  <c r="AL254" i="25"/>
  <c r="AM69" i="25"/>
  <c r="C91" i="14" s="1"/>
  <c r="AL73" i="25"/>
  <c r="B95" i="14" s="1"/>
  <c r="AM290" i="25"/>
  <c r="AM468" i="25"/>
  <c r="AM44" i="25"/>
  <c r="C66" i="14" s="1"/>
  <c r="AM416" i="25"/>
  <c r="AN191" i="25"/>
  <c r="AO191" i="25" s="1"/>
  <c r="AM236" i="25"/>
  <c r="AN252" i="25"/>
  <c r="AO252" i="25" s="1"/>
  <c r="AL446" i="25"/>
  <c r="AL400" i="25"/>
  <c r="AN146" i="25"/>
  <c r="AO146" i="25" s="1"/>
  <c r="AL314" i="25"/>
  <c r="AM397" i="25"/>
  <c r="AM73" i="25"/>
  <c r="C95" i="14" s="1"/>
  <c r="AN109" i="25"/>
  <c r="AO109" i="25" s="1"/>
  <c r="AM96" i="25"/>
  <c r="AM157" i="25"/>
  <c r="AM327" i="25"/>
  <c r="AN452" i="25"/>
  <c r="AO452" i="25" s="1"/>
  <c r="AL339" i="25"/>
  <c r="AL170" i="25"/>
  <c r="AM182" i="25"/>
  <c r="AM63" i="25"/>
  <c r="C85" i="14" s="1"/>
  <c r="AN38" i="25"/>
  <c r="AN353" i="25"/>
  <c r="AO353" i="25" s="1"/>
  <c r="AN455" i="25"/>
  <c r="AO455" i="25" s="1"/>
  <c r="AN13" i="25"/>
  <c r="AN56" i="25"/>
  <c r="AN244" i="25"/>
  <c r="AO244" i="25" s="1"/>
  <c r="AN30" i="25"/>
  <c r="AM368" i="25"/>
  <c r="AN430" i="25"/>
  <c r="AO430" i="25" s="1"/>
  <c r="AL151" i="25"/>
  <c r="AL328" i="25"/>
  <c r="AM36" i="25"/>
  <c r="C58" i="14" s="1"/>
  <c r="AN386" i="25"/>
  <c r="AO386" i="25" s="1"/>
  <c r="AM185" i="25"/>
  <c r="AM459" i="25"/>
  <c r="AL146" i="25"/>
  <c r="AM7" i="25"/>
  <c r="C29" i="14" s="1"/>
  <c r="AN160" i="25"/>
  <c r="AO160" i="25" s="1"/>
  <c r="AN47" i="25"/>
  <c r="AL186" i="25"/>
  <c r="AL434" i="25"/>
  <c r="AN113" i="25"/>
  <c r="AO113" i="25" s="1"/>
  <c r="AN466" i="25"/>
  <c r="AO466" i="25" s="1"/>
  <c r="AL433" i="25"/>
  <c r="AM110" i="25"/>
  <c r="AN393" i="25"/>
  <c r="AO393" i="25" s="1"/>
  <c r="AN458" i="25"/>
  <c r="AO458" i="25" s="1"/>
  <c r="AM100" i="25"/>
  <c r="AN16" i="25"/>
  <c r="AM463" i="25"/>
  <c r="AM57" i="25"/>
  <c r="C79" i="14" s="1"/>
  <c r="AM23" i="25"/>
  <c r="C45" i="14" s="1"/>
  <c r="AL112" i="25"/>
  <c r="AM449" i="25"/>
  <c r="AN357" i="25"/>
  <c r="AO357" i="25" s="1"/>
  <c r="AN308" i="25"/>
  <c r="AO308" i="25" s="1"/>
  <c r="AN11" i="25"/>
  <c r="AM415" i="25"/>
  <c r="AM371" i="25"/>
  <c r="AL195" i="25"/>
  <c r="AN254" i="25"/>
  <c r="AO254" i="25" s="1"/>
  <c r="AL375" i="25"/>
  <c r="AM267" i="25"/>
  <c r="AN442" i="25"/>
  <c r="AO442" i="25" s="1"/>
  <c r="AL385" i="25"/>
  <c r="AM357" i="25"/>
  <c r="AN303" i="25"/>
  <c r="AO303" i="25" s="1"/>
  <c r="AN136" i="25"/>
  <c r="AO136" i="25" s="1"/>
  <c r="AM323" i="25"/>
  <c r="AN281" i="25"/>
  <c r="AO281" i="25" s="1"/>
  <c r="AL417" i="25"/>
  <c r="AM443" i="25"/>
  <c r="AN290" i="25"/>
  <c r="AO290" i="25" s="1"/>
  <c r="AN182" i="25"/>
  <c r="AO182" i="25" s="1"/>
  <c r="AL313" i="25"/>
  <c r="AM306" i="25"/>
  <c r="AN304" i="25"/>
  <c r="AO304" i="25" s="1"/>
  <c r="AL124" i="25"/>
  <c r="AN397" i="25"/>
  <c r="AO397" i="25" s="1"/>
  <c r="AL258" i="25"/>
  <c r="AN33" i="25"/>
  <c r="AL408" i="25"/>
  <c r="AL304" i="25"/>
  <c r="AN10" i="25"/>
  <c r="AL394" i="25"/>
  <c r="AM301" i="25"/>
  <c r="AL360" i="25"/>
  <c r="AN417" i="25"/>
  <c r="AO417" i="25" s="1"/>
  <c r="AL155" i="25"/>
  <c r="AM41" i="25"/>
  <c r="C63" i="14" s="1"/>
  <c r="AN348" i="25"/>
  <c r="AO348" i="25" s="1"/>
  <c r="AL69" i="25"/>
  <c r="B91" i="14" s="1"/>
  <c r="AM45" i="25"/>
  <c r="C67" i="14" s="1"/>
  <c r="AL240" i="25"/>
  <c r="AM116" i="25"/>
  <c r="AL10" i="25"/>
  <c r="B32" i="14" s="1"/>
  <c r="AN356" i="25"/>
  <c r="AO356" i="25" s="1"/>
  <c r="AL276" i="25"/>
  <c r="AN58" i="25"/>
  <c r="AN334" i="25"/>
  <c r="AO334" i="25" s="1"/>
  <c r="AM70" i="25"/>
  <c r="C92" i="14" s="1"/>
  <c r="AL189" i="25"/>
  <c r="AL473" i="25"/>
  <c r="AM206" i="25"/>
  <c r="AN164" i="25"/>
  <c r="AO164" i="25" s="1"/>
  <c r="AN370" i="25"/>
  <c r="AO370" i="25" s="1"/>
  <c r="AM160" i="25"/>
  <c r="AM237" i="25"/>
  <c r="AL82" i="25"/>
  <c r="AN355" i="25"/>
  <c r="AO355" i="25" s="1"/>
  <c r="AN381" i="25"/>
  <c r="AO381" i="25" s="1"/>
  <c r="AL344" i="25"/>
  <c r="AL308" i="25"/>
  <c r="AN264" i="25"/>
  <c r="AO264" i="25" s="1"/>
  <c r="AL45" i="25"/>
  <c r="B67" i="14" s="1"/>
  <c r="AL132" i="25"/>
  <c r="AM223" i="25"/>
  <c r="AM303" i="25"/>
  <c r="AM10" i="25"/>
  <c r="C32" i="14" s="1"/>
  <c r="AL61" i="25"/>
  <c r="B83" i="14" s="1"/>
  <c r="AM461" i="25"/>
  <c r="AL191" i="25"/>
  <c r="AN379" i="25"/>
  <c r="AO379" i="25" s="1"/>
  <c r="AN459" i="25"/>
  <c r="AO459" i="25" s="1"/>
  <c r="AL386" i="25"/>
  <c r="AL383" i="25"/>
  <c r="AM243" i="25"/>
  <c r="AM265" i="25"/>
  <c r="AN226" i="25"/>
  <c r="AO226" i="25" s="1"/>
  <c r="AL316" i="25"/>
  <c r="AM414" i="25"/>
  <c r="AN209" i="25"/>
  <c r="AO209" i="25" s="1"/>
  <c r="AL359" i="25"/>
  <c r="AL361" i="25"/>
  <c r="AL404" i="25"/>
  <c r="AN266" i="25"/>
  <c r="AO266" i="25" s="1"/>
  <c r="AM118" i="25"/>
  <c r="AN409" i="25"/>
  <c r="AO409" i="25" s="1"/>
  <c r="AL137" i="25"/>
  <c r="AM90" i="25"/>
  <c r="AN200" i="25"/>
  <c r="AO200" i="25" s="1"/>
  <c r="AN137" i="25"/>
  <c r="AO137" i="25" s="1"/>
  <c r="AM429" i="25"/>
  <c r="AN66" i="25"/>
  <c r="AN172" i="25"/>
  <c r="AO172" i="25" s="1"/>
  <c r="AN449" i="25"/>
  <c r="AO449" i="25" s="1"/>
  <c r="AL439" i="25"/>
  <c r="AL241" i="25"/>
  <c r="AM225" i="25"/>
  <c r="AN57" i="25"/>
  <c r="AN156" i="25"/>
  <c r="AO156" i="25" s="1"/>
  <c r="AM360" i="25"/>
  <c r="AN295" i="25"/>
  <c r="AO295" i="25" s="1"/>
  <c r="AL211" i="25"/>
  <c r="AN432" i="25"/>
  <c r="AO432" i="25" s="1"/>
  <c r="AM210" i="25"/>
  <c r="AL294" i="25"/>
  <c r="AN435" i="25"/>
  <c r="AO435" i="25" s="1"/>
  <c r="AN225" i="25"/>
  <c r="AO225" i="25" s="1"/>
  <c r="AN90" i="25"/>
  <c r="AO90" i="25" s="1"/>
  <c r="AL272" i="25"/>
  <c r="AL179" i="25"/>
  <c r="AN173" i="25"/>
  <c r="AO173" i="25" s="1"/>
  <c r="AN420" i="25"/>
  <c r="AO420" i="25" s="1"/>
  <c r="AL292" i="25"/>
  <c r="AL218" i="25"/>
  <c r="AM208" i="25"/>
  <c r="AN447" i="25"/>
  <c r="AO447" i="25" s="1"/>
  <c r="AL56" i="25"/>
  <c r="B78" i="14" s="1"/>
  <c r="AL235" i="25"/>
  <c r="AM362" i="25"/>
  <c r="AM115" i="25"/>
  <c r="AN176" i="25"/>
  <c r="AO176" i="25" s="1"/>
  <c r="AN81" i="25"/>
  <c r="AO81" i="25" s="1"/>
  <c r="AL477" i="25"/>
  <c r="AL297" i="25"/>
  <c r="AM26" i="25"/>
  <c r="C48" i="14" s="1"/>
  <c r="AN311" i="25"/>
  <c r="AO311" i="25" s="1"/>
  <c r="AM106" i="25"/>
  <c r="AM148" i="25"/>
  <c r="AM95" i="25"/>
  <c r="AN231" i="25"/>
  <c r="AO231" i="25" s="1"/>
  <c r="AN22" i="25"/>
  <c r="AL7" i="25"/>
  <c r="B29" i="14" s="1"/>
  <c r="AL220" i="25"/>
  <c r="AN457" i="25"/>
  <c r="AO457" i="25" s="1"/>
  <c r="AN203" i="25"/>
  <c r="AO203" i="25" s="1"/>
  <c r="AL476" i="25"/>
  <c r="AL53" i="25"/>
  <c r="B75" i="14" s="1"/>
  <c r="AM451" i="25"/>
  <c r="AL54" i="25"/>
  <c r="B76" i="14" s="1"/>
  <c r="AN424" i="25"/>
  <c r="AO424" i="25" s="1"/>
  <c r="AM268" i="25"/>
  <c r="AN210" i="25"/>
  <c r="AO210" i="25" s="1"/>
  <c r="AM6" i="25"/>
  <c r="C28" i="14" s="1"/>
  <c r="AM361" i="25"/>
  <c r="AL199" i="25"/>
  <c r="AL156" i="25"/>
  <c r="AN343" i="25"/>
  <c r="AO343" i="25" s="1"/>
  <c r="AM163" i="25"/>
  <c r="AM38" i="25"/>
  <c r="C60" i="14" s="1"/>
  <c r="AL192" i="25"/>
  <c r="AL223" i="25"/>
  <c r="AN330" i="25"/>
  <c r="AO330" i="25" s="1"/>
  <c r="AL23" i="25"/>
  <c r="B45" i="14" s="1"/>
  <c r="AL80" i="25"/>
  <c r="AL310" i="25"/>
  <c r="AN162" i="25"/>
  <c r="AO162" i="25" s="1"/>
  <c r="AL418" i="25"/>
  <c r="AL60" i="25"/>
  <c r="B82" i="14" s="1"/>
  <c r="AL290" i="25"/>
  <c r="AN461" i="25"/>
  <c r="AO461" i="25" s="1"/>
  <c r="AL380" i="25"/>
  <c r="AL114" i="25"/>
  <c r="AN392" i="25"/>
  <c r="AO392" i="25" s="1"/>
  <c r="AL39" i="25"/>
  <c r="B61" i="14" s="1"/>
  <c r="AL128" i="25"/>
  <c r="AN129" i="25"/>
  <c r="AO129" i="25" s="1"/>
  <c r="AL429" i="25"/>
  <c r="AM162" i="25"/>
  <c r="AM334" i="25"/>
  <c r="AL365" i="25"/>
  <c r="AL453" i="25"/>
  <c r="AN186" i="25"/>
  <c r="AO186" i="25" s="1"/>
  <c r="AL59" i="25"/>
  <c r="B81" i="14" s="1"/>
  <c r="AN121" i="25"/>
  <c r="AO121" i="25" s="1"/>
  <c r="AM262" i="25"/>
  <c r="AN407" i="25"/>
  <c r="AO407" i="25" s="1"/>
  <c r="AM423" i="25"/>
  <c r="AN59" i="25"/>
  <c r="AN154" i="25"/>
  <c r="AO154" i="25" s="1"/>
  <c r="AN242" i="25"/>
  <c r="AO242" i="25" s="1"/>
  <c r="AL435" i="25"/>
  <c r="AL265" i="25"/>
  <c r="AL432" i="25"/>
  <c r="AM58" i="25"/>
  <c r="C80" i="14" s="1"/>
  <c r="AN108" i="25"/>
  <c r="AO108" i="25" s="1"/>
  <c r="AL131" i="25"/>
  <c r="AL144" i="25"/>
  <c r="AN35" i="25"/>
  <c r="AN328" i="25"/>
  <c r="AO328" i="25" s="1"/>
  <c r="AN169" i="25"/>
  <c r="AO169" i="25" s="1"/>
  <c r="AL425" i="25"/>
  <c r="AL78" i="25"/>
  <c r="B100" i="14" s="1"/>
  <c r="AM133" i="25"/>
  <c r="AN114" i="25"/>
  <c r="AO114" i="25" s="1"/>
  <c r="AN40" i="25"/>
  <c r="AM154" i="25"/>
  <c r="AM149" i="25"/>
  <c r="AN394" i="25"/>
  <c r="AO394" i="25" s="1"/>
  <c r="AN245" i="25"/>
  <c r="AO245" i="25" s="1"/>
  <c r="AM129" i="25"/>
  <c r="AM209" i="25"/>
  <c r="AM15" i="25"/>
  <c r="C37" i="14" s="1"/>
  <c r="AN149" i="25"/>
  <c r="AO149" i="25" s="1"/>
  <c r="AN251" i="25"/>
  <c r="AO251" i="25" s="1"/>
  <c r="AM279" i="25"/>
  <c r="AM276" i="25"/>
  <c r="AN444" i="25"/>
  <c r="AO444" i="25" s="1"/>
  <c r="AN202" i="25"/>
  <c r="AO202" i="25" s="1"/>
  <c r="AM475" i="25"/>
  <c r="AL329" i="25"/>
  <c r="AM377" i="25"/>
  <c r="AL81" i="25"/>
  <c r="AN378" i="25"/>
  <c r="AO378" i="25" s="1"/>
  <c r="AL249" i="25"/>
  <c r="AM47" i="25"/>
  <c r="C69" i="14" s="1"/>
  <c r="AN418" i="25"/>
  <c r="AO418" i="25" s="1"/>
  <c r="AM130" i="25"/>
  <c r="AL255" i="25"/>
  <c r="AL347" i="25"/>
  <c r="AN371" i="25"/>
  <c r="AO371" i="25" s="1"/>
  <c r="AL406" i="25"/>
  <c r="AN235" i="25"/>
  <c r="AO235" i="25" s="1"/>
  <c r="AM220" i="25"/>
  <c r="AL231" i="25"/>
  <c r="AN385" i="25"/>
  <c r="AO385" i="25" s="1"/>
  <c r="AN28" i="25"/>
  <c r="AM403" i="25"/>
  <c r="AL349" i="25"/>
  <c r="AN227" i="25"/>
  <c r="AO227" i="25" s="1"/>
  <c r="AM298" i="25"/>
  <c r="AL165" i="25"/>
  <c r="AM317" i="25"/>
  <c r="AM81" i="25"/>
  <c r="AM435" i="25"/>
  <c r="AL271" i="25"/>
  <c r="AL58" i="25"/>
  <c r="B80" i="14" s="1"/>
  <c r="AN350" i="25"/>
  <c r="AO350" i="25" s="1"/>
  <c r="AM437" i="25"/>
  <c r="AN260" i="25"/>
  <c r="AO260" i="25" s="1"/>
  <c r="AN415" i="25"/>
  <c r="AO415" i="25" s="1"/>
  <c r="AL159" i="25"/>
  <c r="AN54" i="25"/>
  <c r="AM181" i="25"/>
  <c r="AM71" i="25"/>
  <c r="C93" i="14" s="1"/>
  <c r="AM49" i="25"/>
  <c r="C71" i="14" s="1"/>
  <c r="AM308" i="25"/>
  <c r="AM398" i="25"/>
  <c r="AM217" i="25"/>
  <c r="AN410" i="25"/>
  <c r="AO410" i="25" s="1"/>
  <c r="AN100" i="25"/>
  <c r="AO100" i="25" s="1"/>
  <c r="AL352" i="25"/>
  <c r="AM421" i="25"/>
  <c r="AL411" i="25"/>
  <c r="AN359" i="25"/>
  <c r="AO359" i="25" s="1"/>
  <c r="AL24" i="25"/>
  <c r="B46" i="14" s="1"/>
  <c r="AL38" i="25"/>
  <c r="B60" i="14" s="1"/>
  <c r="AN14" i="25"/>
  <c r="AN94" i="25"/>
  <c r="AO94" i="25" s="1"/>
  <c r="AN294" i="25"/>
  <c r="AO294" i="25" s="1"/>
  <c r="AL127" i="25"/>
  <c r="AL370" i="25"/>
  <c r="AN302" i="25"/>
  <c r="AO302" i="25" s="1"/>
  <c r="AM40" i="25"/>
  <c r="C62" i="14" s="1"/>
  <c r="AN68" i="25"/>
  <c r="AL409" i="25"/>
  <c r="AL202" i="25"/>
  <c r="AN438" i="25"/>
  <c r="AO438" i="25" s="1"/>
  <c r="AN307" i="25"/>
  <c r="AO307" i="25" s="1"/>
  <c r="AL444" i="25"/>
  <c r="AM313" i="25"/>
  <c r="AL248" i="25"/>
  <c r="AM462" i="25"/>
  <c r="AN213" i="25"/>
  <c r="AO213" i="25" s="1"/>
  <c r="AN25" i="25"/>
  <c r="AN342" i="25"/>
  <c r="AO342" i="25" s="1"/>
  <c r="AN201" i="25"/>
  <c r="AO201" i="25" s="1"/>
  <c r="AL167" i="25"/>
  <c r="AM59" i="25"/>
  <c r="C81" i="14" s="1"/>
  <c r="AM457" i="25"/>
  <c r="AN467" i="25"/>
  <c r="AO467" i="25" s="1"/>
  <c r="AL136" i="25"/>
  <c r="AN450" i="25"/>
  <c r="AO450" i="25" s="1"/>
  <c r="AL346" i="25"/>
  <c r="AM277" i="25"/>
  <c r="AN228" i="25"/>
  <c r="AO228" i="25" s="1"/>
  <c r="AN50" i="25"/>
  <c r="AL122" i="25"/>
  <c r="AN83" i="25"/>
  <c r="AO83" i="25" s="1"/>
  <c r="AN471" i="25"/>
  <c r="AO471" i="25" s="1"/>
  <c r="AL355" i="25"/>
  <c r="AM295" i="25"/>
  <c r="AM218" i="25"/>
  <c r="AL430" i="25"/>
  <c r="AL389" i="25"/>
  <c r="AN446" i="25"/>
  <c r="AO446" i="25" s="1"/>
  <c r="AN376" i="25"/>
  <c r="AO376" i="25" s="1"/>
  <c r="AM345" i="25"/>
  <c r="AM196" i="25"/>
  <c r="AN127" i="25"/>
  <c r="AO127" i="25" s="1"/>
  <c r="AM53" i="25"/>
  <c r="C75" i="14" s="1"/>
  <c r="AL206" i="25"/>
  <c r="AM273" i="25"/>
  <c r="AN314" i="25"/>
  <c r="AO314" i="25" s="1"/>
  <c r="AM432" i="25"/>
  <c r="AN115" i="25"/>
  <c r="AO115" i="25" s="1"/>
  <c r="AL426" i="25"/>
  <c r="AN71" i="25"/>
  <c r="AL378" i="25"/>
  <c r="AN412" i="25"/>
  <c r="AO412" i="25" s="1"/>
  <c r="AN241" i="25"/>
  <c r="AO241" i="25" s="1"/>
  <c r="AM430" i="25"/>
  <c r="AL219" i="25"/>
  <c r="AM226" i="25"/>
  <c r="AM405" i="25"/>
  <c r="AM136" i="25"/>
  <c r="AM452" i="25"/>
  <c r="AN195" i="25"/>
  <c r="AO195" i="25" s="1"/>
  <c r="AM422" i="25"/>
  <c r="AL108" i="25"/>
  <c r="AN408" i="25"/>
  <c r="AO408" i="25" s="1"/>
  <c r="AL321" i="25"/>
  <c r="AM83" i="25"/>
  <c r="AL341" i="25"/>
  <c r="AM33" i="25"/>
  <c r="C55" i="14" s="1"/>
  <c r="AN106" i="25"/>
  <c r="AO106" i="25" s="1"/>
  <c r="AL448" i="25"/>
  <c r="AM376" i="25"/>
  <c r="AM394" i="25"/>
  <c r="AN374" i="25"/>
  <c r="AO374" i="25" s="1"/>
  <c r="AN395" i="25"/>
  <c r="AO395" i="25" s="1"/>
  <c r="AL212" i="25"/>
  <c r="AM259" i="25"/>
  <c r="AL129" i="25"/>
  <c r="AN388" i="25"/>
  <c r="AO388" i="25" s="1"/>
  <c r="AN181" i="25"/>
  <c r="AO181" i="25" s="1"/>
  <c r="AL357" i="25"/>
  <c r="AL376" i="25"/>
  <c r="AN177" i="25"/>
  <c r="AO177" i="25" s="1"/>
  <c r="AN4" i="25"/>
  <c r="AM170" i="25"/>
  <c r="AM102" i="25"/>
  <c r="AN434" i="25"/>
  <c r="AO434" i="25" s="1"/>
  <c r="AM54" i="25"/>
  <c r="C76" i="14" s="1"/>
  <c r="AL22" i="25"/>
  <c r="B44" i="14" s="1"/>
  <c r="AM352" i="25"/>
  <c r="AN41" i="25"/>
  <c r="AN287" i="25"/>
  <c r="AO287" i="25" s="1"/>
  <c r="AN364" i="25"/>
  <c r="AO364" i="25" s="1"/>
  <c r="AM85" i="25"/>
  <c r="AM263" i="25"/>
  <c r="AL175" i="25"/>
  <c r="AL348" i="25"/>
  <c r="AN460" i="25"/>
  <c r="AO460" i="25" s="1"/>
  <c r="AL303" i="25"/>
  <c r="AN197" i="25"/>
  <c r="AO197" i="25" s="1"/>
  <c r="AN262" i="25"/>
  <c r="AO262" i="25" s="1"/>
  <c r="AM369" i="25"/>
  <c r="AN249" i="25"/>
  <c r="AO249" i="25" s="1"/>
  <c r="AM235" i="25"/>
  <c r="AN474" i="25"/>
  <c r="AO474" i="25" s="1"/>
  <c r="AL105" i="25"/>
  <c r="AN382" i="25"/>
  <c r="AO382" i="25" s="1"/>
  <c r="AM245" i="25"/>
  <c r="AM222" i="25"/>
  <c r="AN433" i="25"/>
  <c r="AO433" i="25" s="1"/>
  <c r="AM438" i="25"/>
  <c r="AM379" i="25"/>
  <c r="AM46" i="25"/>
  <c r="C68" i="14" s="1"/>
  <c r="AN218" i="25"/>
  <c r="AO218" i="25" s="1"/>
  <c r="AL442" i="25"/>
  <c r="AL41" i="25"/>
  <c r="B63" i="14" s="1"/>
  <c r="AM470" i="25"/>
  <c r="AM137" i="25"/>
  <c r="AL178" i="25"/>
  <c r="AN337" i="25"/>
  <c r="AO337" i="25" s="1"/>
  <c r="AM67" i="25"/>
  <c r="C89" i="14" s="1"/>
  <c r="AM341" i="25"/>
  <c r="AM184" i="25"/>
  <c r="AN224" i="25"/>
  <c r="AO224" i="25" s="1"/>
  <c r="AL18" i="25"/>
  <c r="B40" i="14" s="1"/>
  <c r="AM296" i="25"/>
  <c r="AL437" i="25"/>
  <c r="AM51" i="25"/>
  <c r="C73" i="14" s="1"/>
  <c r="AL441" i="25"/>
  <c r="AN144" i="25"/>
  <c r="AO144" i="25" s="1"/>
  <c r="AM446" i="25"/>
  <c r="AM119" i="25"/>
  <c r="AL233" i="25"/>
  <c r="AM413" i="25"/>
  <c r="AN151" i="25"/>
  <c r="AO151" i="25" s="1"/>
  <c r="AM355" i="25"/>
  <c r="AL338" i="25"/>
  <c r="AL91" i="25"/>
  <c r="AN349" i="25"/>
  <c r="AO349" i="25" s="1"/>
  <c r="AM98" i="25"/>
  <c r="AM114" i="25"/>
  <c r="AM109" i="25"/>
  <c r="AL154" i="25"/>
  <c r="AM214" i="25"/>
  <c r="AM24" i="25"/>
  <c r="C46" i="14" s="1"/>
  <c r="AN354" i="25"/>
  <c r="AO354" i="25" s="1"/>
  <c r="AL110" i="25"/>
  <c r="AN391" i="25"/>
  <c r="AO391" i="25" s="1"/>
  <c r="AN131" i="25"/>
  <c r="AO131" i="25" s="1"/>
  <c r="AL21" i="25"/>
  <c r="B43" i="14" s="1"/>
  <c r="AN141" i="25"/>
  <c r="AO141" i="25" s="1"/>
  <c r="AL200" i="25"/>
  <c r="AM391" i="25"/>
  <c r="AL214" i="25"/>
  <c r="AL157" i="25"/>
  <c r="AL445" i="25"/>
  <c r="AN3" i="25"/>
  <c r="AN110" i="25"/>
  <c r="AO110" i="25" s="1"/>
  <c r="AM260" i="25"/>
  <c r="AM309" i="25"/>
  <c r="AN184" i="25"/>
  <c r="AO184" i="25" s="1"/>
  <c r="AM302" i="25"/>
  <c r="AM275" i="25"/>
  <c r="AM409" i="25"/>
  <c r="AM30" i="25"/>
  <c r="C52" i="14" s="1"/>
  <c r="AM401" i="25"/>
  <c r="AM476" i="25"/>
  <c r="AM440" i="25"/>
  <c r="AL299" i="25"/>
  <c r="AM108" i="25"/>
  <c r="AM153" i="25"/>
  <c r="AL263" i="25"/>
  <c r="AN256" i="25"/>
  <c r="AO256" i="25" s="1"/>
  <c r="AN198" i="25"/>
  <c r="AO198" i="25" s="1"/>
  <c r="AL125" i="25"/>
  <c r="AL162" i="25"/>
  <c r="AL121" i="25"/>
  <c r="AL420" i="25"/>
  <c r="AL450" i="25"/>
  <c r="AL141" i="25"/>
  <c r="AL469" i="25"/>
  <c r="AN318" i="25"/>
  <c r="AO318" i="25" s="1"/>
  <c r="AL288" i="25"/>
  <c r="AN60" i="25"/>
  <c r="AL37" i="25"/>
  <c r="B59" i="14" s="1"/>
  <c r="AM124" i="25"/>
  <c r="AN148" i="25"/>
  <c r="AO148" i="25" s="1"/>
  <c r="AL123" i="25"/>
  <c r="AN192" i="25"/>
  <c r="AO192" i="25" s="1"/>
  <c r="AN12" i="25"/>
  <c r="AL68" i="25"/>
  <c r="B90" i="14" s="1"/>
  <c r="AL103" i="25"/>
  <c r="AM318" i="25"/>
  <c r="AM97" i="25"/>
  <c r="AM128" i="25"/>
  <c r="AL11" i="25"/>
  <c r="B33" i="14" s="1"/>
  <c r="AM336" i="25"/>
  <c r="AM27" i="25"/>
  <c r="C49" i="14" s="1"/>
  <c r="AL431" i="25"/>
  <c r="AN425" i="25"/>
  <c r="AO425" i="25" s="1"/>
  <c r="AN179" i="25"/>
  <c r="AO179" i="25" s="1"/>
  <c r="AL126" i="25"/>
  <c r="AL31" i="25"/>
  <c r="B53" i="14" s="1"/>
  <c r="AN326" i="25"/>
  <c r="AO326" i="25" s="1"/>
  <c r="AM335" i="25"/>
  <c r="AN286" i="25"/>
  <c r="AO286" i="25" s="1"/>
  <c r="AN5" i="25"/>
  <c r="AL107" i="25"/>
  <c r="AL70" i="25"/>
  <c r="B92" i="14" s="1"/>
  <c r="AL238" i="25"/>
  <c r="AN272" i="25"/>
  <c r="AO272" i="25" s="1"/>
  <c r="AN327" i="25"/>
  <c r="AO327" i="25" s="1"/>
  <c r="AL57" i="25"/>
  <c r="B79" i="14" s="1"/>
  <c r="AL405" i="25"/>
  <c r="AL459" i="25"/>
  <c r="AL25" i="25"/>
  <c r="B47" i="14" s="1"/>
  <c r="AM166" i="25"/>
  <c r="AN317" i="25"/>
  <c r="AO317" i="25" s="1"/>
  <c r="AL364" i="25"/>
  <c r="AN405" i="25"/>
  <c r="AO405" i="25" s="1"/>
  <c r="AN233" i="25"/>
  <c r="AO233" i="25" s="1"/>
  <c r="AN366" i="25"/>
  <c r="AO366" i="25" s="1"/>
  <c r="AM16" i="25"/>
  <c r="C38" i="14" s="1"/>
  <c r="AN49" i="25"/>
  <c r="AM350" i="25"/>
  <c r="AN80" i="25"/>
  <c r="AO80" i="25" s="1"/>
  <c r="AL282" i="25"/>
  <c r="AL268" i="25"/>
  <c r="AN319" i="25"/>
  <c r="AO319" i="25" s="1"/>
  <c r="AM140" i="25"/>
  <c r="AN124" i="25"/>
  <c r="AO124" i="25" s="1"/>
  <c r="AN230" i="25"/>
  <c r="AO230" i="25" s="1"/>
  <c r="AM349" i="25"/>
  <c r="AL36" i="25"/>
  <c r="B58" i="14" s="1"/>
  <c r="AM389" i="25"/>
  <c r="AL343" i="25"/>
  <c r="AN333" i="25"/>
  <c r="AO333" i="25" s="1"/>
  <c r="AN158" i="25"/>
  <c r="AO158" i="25" s="1"/>
  <c r="AM246" i="25"/>
  <c r="AL301" i="25"/>
  <c r="AL307" i="25"/>
  <c r="AL390" i="25"/>
  <c r="AL117" i="25"/>
  <c r="AN74" i="25"/>
  <c r="AL188" i="25"/>
  <c r="AM251" i="25"/>
  <c r="AN207" i="25"/>
  <c r="AO207" i="25" s="1"/>
  <c r="AL363" i="25"/>
  <c r="AL86" i="25"/>
  <c r="AN206" i="25"/>
  <c r="AO206" i="25" s="1"/>
  <c r="AL14" i="25"/>
  <c r="B36" i="14" s="1"/>
  <c r="AM50" i="25"/>
  <c r="C72" i="14" s="1"/>
  <c r="AM330" i="25"/>
  <c r="AM193" i="25"/>
  <c r="AN396" i="25"/>
  <c r="AO396" i="25" s="1"/>
  <c r="AL280" i="25"/>
  <c r="AM404" i="25"/>
  <c r="AN91" i="25"/>
  <c r="AO91" i="25" s="1"/>
  <c r="AN368" i="25"/>
  <c r="AO368" i="25" s="1"/>
  <c r="AL264" i="25"/>
  <c r="AM161" i="25"/>
  <c r="AL8" i="25"/>
  <c r="B30" i="14" s="1"/>
  <c r="AM171" i="25"/>
  <c r="AM43" i="25"/>
  <c r="C65" i="14" s="1"/>
  <c r="AM198" i="25"/>
  <c r="AN288" i="25"/>
  <c r="AO288" i="25" s="1"/>
  <c r="AM407" i="25"/>
  <c r="AL140" i="25"/>
  <c r="AN188" i="25"/>
  <c r="AO188" i="25" s="1"/>
  <c r="AM156" i="25"/>
  <c r="AM12" i="25"/>
  <c r="C34" i="14" s="1"/>
  <c r="AM89" i="25"/>
  <c r="AL100" i="25"/>
  <c r="AN470" i="25"/>
  <c r="AO470" i="25" s="1"/>
  <c r="AM230" i="25"/>
  <c r="AM297" i="25"/>
  <c r="AN239" i="25"/>
  <c r="AO239" i="25" s="1"/>
  <c r="AN345" i="25"/>
  <c r="AO345" i="25" s="1"/>
  <c r="AM172" i="25"/>
  <c r="AL118" i="25"/>
  <c r="AN69" i="25"/>
  <c r="AM425" i="25"/>
  <c r="AN301" i="25"/>
  <c r="AO301" i="25" s="1"/>
  <c r="AM439" i="25"/>
  <c r="AN8" i="25"/>
  <c r="AL171" i="25"/>
  <c r="AL306" i="25"/>
  <c r="AN157" i="25"/>
  <c r="AO157" i="25" s="1"/>
  <c r="AN9" i="25"/>
  <c r="AN476" i="25"/>
  <c r="AO476" i="25" s="1"/>
  <c r="AM122" i="25"/>
  <c r="AL424" i="25"/>
  <c r="AM28" i="25"/>
  <c r="C50" i="14" s="1"/>
  <c r="AM177" i="25"/>
  <c r="AL183" i="25"/>
  <c r="AN79" i="25"/>
  <c r="AO79" i="25" s="1"/>
  <c r="AN316" i="25"/>
  <c r="AO316" i="25" s="1"/>
  <c r="AN211" i="25"/>
  <c r="AO211" i="25" s="1"/>
  <c r="AN168" i="25"/>
  <c r="AO168" i="25" s="1"/>
  <c r="AM252" i="25"/>
  <c r="AN283" i="25"/>
  <c r="AO283" i="25" s="1"/>
  <c r="AL337" i="25"/>
  <c r="AN257" i="25"/>
  <c r="AO257" i="25" s="1"/>
  <c r="AM412" i="25"/>
  <c r="AL9" i="25"/>
  <c r="B31" i="14" s="1"/>
  <c r="AN84" i="25"/>
  <c r="AO84" i="25" s="1"/>
  <c r="AL99" i="25"/>
  <c r="AL133" i="25"/>
  <c r="AN453" i="25"/>
  <c r="AO453" i="25" s="1"/>
  <c r="AN258" i="25"/>
  <c r="AO258" i="25" s="1"/>
  <c r="AM304" i="25"/>
  <c r="AL208" i="25"/>
  <c r="AN440" i="25"/>
  <c r="AO440" i="25" s="1"/>
  <c r="AM417" i="25"/>
  <c r="AN340" i="25"/>
  <c r="AO340" i="25" s="1"/>
  <c r="AL77" i="25"/>
  <c r="B99" i="14" s="1"/>
  <c r="AL387" i="25"/>
  <c r="AN26" i="25"/>
  <c r="AM35" i="25"/>
  <c r="C57" i="14" s="1"/>
  <c r="AL358" i="25"/>
  <c r="AN159" i="25"/>
  <c r="AO159" i="25" s="1"/>
  <c r="AL79" i="25"/>
  <c r="AN336" i="25"/>
  <c r="AO336" i="25" s="1"/>
  <c r="AM393" i="25"/>
  <c r="AL333" i="25"/>
  <c r="AN170" i="25"/>
  <c r="AO170" i="25" s="1"/>
  <c r="AN216" i="25"/>
  <c r="AO216" i="25" s="1"/>
  <c r="AM474" i="25"/>
  <c r="AL281" i="25"/>
  <c r="AM433" i="25"/>
  <c r="AL384" i="25"/>
  <c r="AM427" i="25"/>
  <c r="AN400" i="25"/>
  <c r="AO400" i="25" s="1"/>
  <c r="AM132" i="25"/>
  <c r="AN97" i="25"/>
  <c r="AO97" i="25" s="1"/>
  <c r="AM402" i="25"/>
  <c r="AL393" i="25"/>
  <c r="AL455" i="25"/>
  <c r="AL234" i="25"/>
  <c r="AN152" i="25"/>
  <c r="AO152" i="25" s="1"/>
  <c r="AN48" i="25"/>
  <c r="AN282" i="25"/>
  <c r="AO282" i="25" s="1"/>
  <c r="AM190" i="25"/>
  <c r="AN277" i="25"/>
  <c r="AO277" i="25" s="1"/>
  <c r="AL130" i="25"/>
  <c r="AL335" i="25"/>
  <c r="AN305" i="25"/>
  <c r="AO305" i="25" s="1"/>
  <c r="AN61" i="25"/>
  <c r="AL478" i="25"/>
  <c r="AL83" i="25"/>
  <c r="AM300" i="25"/>
  <c r="AL270" i="25"/>
  <c r="AL20" i="25"/>
  <c r="B42" i="14" s="1"/>
  <c r="AN118" i="25"/>
  <c r="AO118" i="25" s="1"/>
  <c r="AM242" i="25"/>
  <c r="AN478" i="25"/>
  <c r="AO478" i="25" s="1"/>
  <c r="AM478" i="25"/>
  <c r="AN278" i="25"/>
  <c r="AO278" i="25" s="1"/>
  <c r="AN18" i="25"/>
  <c r="AN189" i="25"/>
  <c r="AO189" i="25" s="1"/>
  <c r="AL217" i="25"/>
  <c r="AN462" i="25"/>
  <c r="AO462" i="25" s="1"/>
  <c r="AM239" i="25"/>
  <c r="AN321" i="25"/>
  <c r="AO321" i="25" s="1"/>
  <c r="AN51" i="25"/>
  <c r="AN43" i="25"/>
  <c r="AN372" i="25"/>
  <c r="AO372" i="25" s="1"/>
  <c r="AN122" i="25"/>
  <c r="AO122" i="25" s="1"/>
  <c r="AM331" i="25"/>
  <c r="AM307" i="25"/>
  <c r="AM147" i="25"/>
  <c r="AL366" i="25"/>
  <c r="AL173" i="25"/>
  <c r="AM22" i="25"/>
  <c r="C44" i="14" s="1"/>
  <c r="AL236" i="25"/>
  <c r="AN279" i="25"/>
  <c r="AO279" i="25" s="1"/>
  <c r="AM167" i="25"/>
  <c r="AL381" i="25"/>
  <c r="AL51" i="25"/>
  <c r="B73" i="14" s="1"/>
  <c r="AN104" i="25"/>
  <c r="AO104" i="25" s="1"/>
  <c r="AN130" i="25"/>
  <c r="AO130" i="25" s="1"/>
  <c r="AM255" i="25"/>
  <c r="AL5" i="25"/>
  <c r="B27" i="14" s="1"/>
  <c r="AL148" i="25"/>
  <c r="AM34" i="25"/>
  <c r="C56" i="14" s="1"/>
  <c r="AN19" i="25"/>
  <c r="AL232" i="25"/>
  <c r="AL351" i="25"/>
  <c r="AN128" i="25"/>
  <c r="AO128" i="25" s="1"/>
  <c r="AL377" i="25"/>
  <c r="AL230" i="25"/>
  <c r="AL243" i="25"/>
  <c r="AM201" i="25"/>
  <c r="AL89" i="25"/>
  <c r="AN306" i="25"/>
  <c r="AO306" i="25" s="1"/>
  <c r="AM125" i="25"/>
  <c r="AN363" i="25"/>
  <c r="AO363" i="25" s="1"/>
  <c r="AL305" i="25"/>
  <c r="AM215" i="25"/>
  <c r="AL26" i="25"/>
  <c r="B48" i="14" s="1"/>
  <c r="AN465" i="25"/>
  <c r="AO465" i="25" s="1"/>
  <c r="AN212" i="25"/>
  <c r="AO212" i="25" s="1"/>
  <c r="AN358" i="25"/>
  <c r="AO358" i="25" s="1"/>
  <c r="AN87" i="25"/>
  <c r="AO87" i="25" s="1"/>
  <c r="AM233" i="25"/>
  <c r="AN171" i="25"/>
  <c r="AO171" i="25" s="1"/>
  <c r="AM477" i="25"/>
  <c r="AN276" i="25"/>
  <c r="AO276" i="25" s="1"/>
  <c r="AL395" i="25"/>
  <c r="AL274" i="25"/>
  <c r="AM135" i="25"/>
  <c r="AN145" i="25"/>
  <c r="AO145" i="25" s="1"/>
  <c r="AM285" i="25"/>
  <c r="AL466" i="25"/>
  <c r="AL322" i="25"/>
  <c r="AL293" i="25"/>
  <c r="AM152" i="25"/>
  <c r="AN214" i="25"/>
  <c r="AO214" i="25" s="1"/>
  <c r="AM197" i="25"/>
  <c r="AL415" i="25"/>
  <c r="AL74" i="25"/>
  <c r="B96" i="14" s="1"/>
  <c r="AN185" i="25"/>
  <c r="AO185" i="25" s="1"/>
  <c r="AL340" i="25"/>
  <c r="AL256" i="25"/>
  <c r="AN267" i="25"/>
  <c r="AO267" i="25" s="1"/>
  <c r="AN6" i="25"/>
  <c r="AM257" i="25"/>
  <c r="AN193" i="25"/>
  <c r="AO193" i="25" s="1"/>
  <c r="AL250" i="25"/>
  <c r="AN139" i="25"/>
  <c r="AO139" i="25" s="1"/>
  <c r="AM93" i="25"/>
  <c r="AL75" i="25"/>
  <c r="B97" i="14" s="1"/>
  <c r="AL143" i="25"/>
  <c r="AN111" i="25"/>
  <c r="AO111" i="25" s="1"/>
  <c r="AM231" i="25"/>
  <c r="AM145" i="25"/>
  <c r="AM272" i="25"/>
  <c r="AM383" i="25"/>
  <c r="AL447" i="25"/>
  <c r="AN99" i="25"/>
  <c r="AO99" i="25" s="1"/>
  <c r="AM375" i="25"/>
  <c r="AN383" i="25"/>
  <c r="AO383" i="25" s="1"/>
  <c r="AN429" i="25"/>
  <c r="AO429" i="25" s="1"/>
  <c r="AL135" i="25"/>
  <c r="AL174" i="25"/>
  <c r="AN53" i="25"/>
  <c r="AL93" i="25"/>
  <c r="AN411" i="25"/>
  <c r="AO411" i="25" s="1"/>
  <c r="AL452" i="25"/>
  <c r="AL269" i="25"/>
  <c r="AL323" i="25"/>
  <c r="AN423" i="25"/>
  <c r="AO423" i="25" s="1"/>
  <c r="AM219" i="25"/>
  <c r="AL160" i="25"/>
  <c r="AM395" i="25"/>
  <c r="AM370" i="25"/>
  <c r="AM188" i="25"/>
  <c r="D26" i="12"/>
  <c r="AV4" i="25" s="1"/>
  <c r="D31" i="12"/>
  <c r="AV9" i="25" s="1"/>
  <c r="C26" i="12"/>
  <c r="AU4" i="25" s="1"/>
  <c r="C31" i="12"/>
  <c r="AU9" i="25" s="1"/>
  <c r="B26" i="12"/>
  <c r="AT4" i="25" s="1"/>
  <c r="B31" i="12"/>
  <c r="AT9" i="25" s="1"/>
  <c r="D28" i="12"/>
  <c r="AV6" i="25" s="1"/>
  <c r="C28" i="12"/>
  <c r="AU6" i="25" s="1"/>
  <c r="B28" i="12"/>
  <c r="AT6" i="25" s="1"/>
  <c r="AW6" i="25" s="1"/>
  <c r="B24" i="12"/>
  <c r="AT2" i="25" s="1"/>
  <c r="D24" i="12"/>
  <c r="AV2" i="25" s="1"/>
  <c r="C24" i="12"/>
  <c r="AU2" i="25" s="1"/>
  <c r="AM134" i="25"/>
  <c r="AW2" i="25" l="1"/>
  <c r="AO60" i="25"/>
  <c r="E82" i="14" s="1"/>
  <c r="D82" i="14"/>
  <c r="AO25" i="25"/>
  <c r="E47" i="14" s="1"/>
  <c r="D47" i="14"/>
  <c r="AO54" i="25"/>
  <c r="E76" i="14" s="1"/>
  <c r="D76" i="14"/>
  <c r="AO28" i="25"/>
  <c r="E50" i="14" s="1"/>
  <c r="D50" i="14"/>
  <c r="AO59" i="25"/>
  <c r="E81" i="14" s="1"/>
  <c r="D81" i="14"/>
  <c r="D79" i="14"/>
  <c r="AO57" i="25"/>
  <c r="E79" i="14" s="1"/>
  <c r="AO7" i="25"/>
  <c r="E29" i="14" s="1"/>
  <c r="D29" i="14"/>
  <c r="AO70" i="25"/>
  <c r="E92" i="14" s="1"/>
  <c r="D92" i="14"/>
  <c r="D28" i="14"/>
  <c r="AO6" i="25"/>
  <c r="E28" i="14" s="1"/>
  <c r="AX3" i="25"/>
  <c r="AS3" i="25" s="1"/>
  <c r="AX2" i="25"/>
  <c r="AS2" i="25" s="1"/>
  <c r="AO14" i="25"/>
  <c r="E36" i="14" s="1"/>
  <c r="D36" i="14"/>
  <c r="AO38" i="25"/>
  <c r="E60" i="14" s="1"/>
  <c r="D60" i="14"/>
  <c r="I38" i="14"/>
  <c r="F38" i="14"/>
  <c r="K38" i="14"/>
  <c r="H38" i="14"/>
  <c r="L38" i="14"/>
  <c r="M38" i="14"/>
  <c r="G38" i="14"/>
  <c r="J38" i="14"/>
  <c r="D100" i="14"/>
  <c r="AO78" i="25"/>
  <c r="E100" i="14" s="1"/>
  <c r="L72" i="14"/>
  <c r="F72" i="14"/>
  <c r="M72" i="14"/>
  <c r="J72" i="14"/>
  <c r="I72" i="14"/>
  <c r="H72" i="14"/>
  <c r="K72" i="14"/>
  <c r="G72" i="14"/>
  <c r="F77" i="14"/>
  <c r="L77" i="14"/>
  <c r="H77" i="14"/>
  <c r="G77" i="14"/>
  <c r="J77" i="14"/>
  <c r="K77" i="14"/>
  <c r="M77" i="14"/>
  <c r="I77" i="14"/>
  <c r="AO76" i="25"/>
  <c r="E98" i="14" s="1"/>
  <c r="D98" i="14"/>
  <c r="L42" i="14"/>
  <c r="F42" i="14"/>
  <c r="J42" i="14"/>
  <c r="I42" i="14"/>
  <c r="G42" i="14"/>
  <c r="H42" i="14"/>
  <c r="K42" i="14"/>
  <c r="M42" i="14"/>
  <c r="K31" i="14"/>
  <c r="F31" i="14"/>
  <c r="L31" i="14"/>
  <c r="J31" i="14"/>
  <c r="H31" i="14"/>
  <c r="M31" i="14"/>
  <c r="G31" i="14"/>
  <c r="I31" i="14"/>
  <c r="AO9" i="25"/>
  <c r="E31" i="14" s="1"/>
  <c r="D31" i="14"/>
  <c r="L92" i="14"/>
  <c r="F92" i="14"/>
  <c r="H92" i="14"/>
  <c r="G92" i="14"/>
  <c r="M92" i="14"/>
  <c r="I92" i="14"/>
  <c r="K92" i="14"/>
  <c r="J92" i="14"/>
  <c r="F60" i="14"/>
  <c r="M60" i="14"/>
  <c r="H60" i="14"/>
  <c r="K60" i="14"/>
  <c r="L60" i="14"/>
  <c r="G60" i="14"/>
  <c r="J60" i="14"/>
  <c r="I60" i="14"/>
  <c r="K100" i="14"/>
  <c r="F100" i="14"/>
  <c r="G100" i="14"/>
  <c r="M100" i="14"/>
  <c r="L100" i="14"/>
  <c r="J100" i="14"/>
  <c r="H100" i="14"/>
  <c r="I100" i="14"/>
  <c r="AO10" i="25"/>
  <c r="E32" i="14" s="1"/>
  <c r="D32" i="14"/>
  <c r="J65" i="14"/>
  <c r="F65" i="14"/>
  <c r="L65" i="14"/>
  <c r="M65" i="14"/>
  <c r="G65" i="14"/>
  <c r="H65" i="14"/>
  <c r="I65" i="14"/>
  <c r="K65" i="14"/>
  <c r="D42" i="14"/>
  <c r="AO20" i="25"/>
  <c r="E42" i="14" s="1"/>
  <c r="J54" i="14"/>
  <c r="F54" i="14"/>
  <c r="M54" i="14"/>
  <c r="K54" i="14"/>
  <c r="G54" i="14"/>
  <c r="I54" i="14"/>
  <c r="H54" i="14"/>
  <c r="L54" i="14"/>
  <c r="D89" i="14"/>
  <c r="AO67" i="25"/>
  <c r="E89" i="14" s="1"/>
  <c r="D49" i="14"/>
  <c r="AO27" i="25"/>
  <c r="E49" i="14" s="1"/>
  <c r="I46" i="14"/>
  <c r="F46" i="14"/>
  <c r="K46" i="14"/>
  <c r="H46" i="14"/>
  <c r="L46" i="14"/>
  <c r="G46" i="14"/>
  <c r="M46" i="14"/>
  <c r="J46" i="14"/>
  <c r="H67" i="14"/>
  <c r="F67" i="14"/>
  <c r="K67" i="14"/>
  <c r="G67" i="14"/>
  <c r="J67" i="14"/>
  <c r="I67" i="14"/>
  <c r="L67" i="14"/>
  <c r="M67" i="14"/>
  <c r="AO58" i="25"/>
  <c r="E80" i="14" s="1"/>
  <c r="D80" i="14"/>
  <c r="AO34" i="25"/>
  <c r="E56" i="14" s="1"/>
  <c r="D56" i="14"/>
  <c r="AO29" i="25"/>
  <c r="E51" i="14" s="1"/>
  <c r="D51" i="14"/>
  <c r="F64" i="14"/>
  <c r="I64" i="14"/>
  <c r="G64" i="14"/>
  <c r="K64" i="14"/>
  <c r="J64" i="14"/>
  <c r="L64" i="14"/>
  <c r="H64" i="14"/>
  <c r="M64" i="14"/>
  <c r="K51" i="14"/>
  <c r="F51" i="14"/>
  <c r="H51" i="14"/>
  <c r="M51" i="14"/>
  <c r="L51" i="14"/>
  <c r="G51" i="14"/>
  <c r="I51" i="14"/>
  <c r="J51" i="14"/>
  <c r="J47" i="14"/>
  <c r="F47" i="14"/>
  <c r="G47" i="14"/>
  <c r="K47" i="14"/>
  <c r="I47" i="14"/>
  <c r="L47" i="14"/>
  <c r="M47" i="14"/>
  <c r="H47" i="14"/>
  <c r="D41" i="14"/>
  <c r="AO19" i="25"/>
  <c r="E41" i="14" s="1"/>
  <c r="L97" i="14"/>
  <c r="F97" i="14"/>
  <c r="K97" i="14"/>
  <c r="M97" i="14"/>
  <c r="I97" i="14"/>
  <c r="G97" i="14"/>
  <c r="J97" i="14"/>
  <c r="H97" i="14"/>
  <c r="D71" i="14"/>
  <c r="AO49" i="25"/>
  <c r="E71" i="14" s="1"/>
  <c r="AW9" i="25"/>
  <c r="F27" i="14"/>
  <c r="H27" i="14"/>
  <c r="M27" i="14"/>
  <c r="I27" i="14"/>
  <c r="K27" i="14"/>
  <c r="L27" i="14"/>
  <c r="J27" i="14"/>
  <c r="G27" i="14"/>
  <c r="D27" i="14"/>
  <c r="AO5" i="25"/>
  <c r="E27" i="14" s="1"/>
  <c r="M90" i="14"/>
  <c r="F90" i="14"/>
  <c r="G90" i="14"/>
  <c r="I90" i="14"/>
  <c r="K90" i="14"/>
  <c r="H90" i="14"/>
  <c r="J90" i="14"/>
  <c r="L90" i="14"/>
  <c r="D72" i="14"/>
  <c r="AO50" i="25"/>
  <c r="E72" i="14" s="1"/>
  <c r="I82" i="14"/>
  <c r="F82" i="14"/>
  <c r="J82" i="14"/>
  <c r="M82" i="14"/>
  <c r="G82" i="14"/>
  <c r="H82" i="14"/>
  <c r="L82" i="14"/>
  <c r="K82" i="14"/>
  <c r="AO75" i="25"/>
  <c r="E97" i="14" s="1"/>
  <c r="D97" i="14"/>
  <c r="K39" i="14"/>
  <c r="F39" i="14"/>
  <c r="I39" i="14"/>
  <c r="G39" i="14"/>
  <c r="H39" i="14"/>
  <c r="J39" i="14"/>
  <c r="L39" i="14"/>
  <c r="M39" i="14"/>
  <c r="F98" i="14"/>
  <c r="H98" i="14"/>
  <c r="I98" i="14"/>
  <c r="G98" i="14"/>
  <c r="J98" i="14"/>
  <c r="L98" i="14"/>
  <c r="K98" i="14"/>
  <c r="M98" i="14"/>
  <c r="AO21" i="25"/>
  <c r="E43" i="14" s="1"/>
  <c r="D43" i="14"/>
  <c r="M28" i="14"/>
  <c r="F28" i="14"/>
  <c r="G28" i="14"/>
  <c r="J28" i="14"/>
  <c r="H28" i="14"/>
  <c r="L28" i="14"/>
  <c r="K28" i="14"/>
  <c r="I28" i="14"/>
  <c r="G48" i="14"/>
  <c r="F48" i="14"/>
  <c r="K48" i="14"/>
  <c r="H48" i="14"/>
  <c r="L48" i="14"/>
  <c r="I48" i="14"/>
  <c r="J48" i="14"/>
  <c r="M48" i="14"/>
  <c r="AW4" i="25"/>
  <c r="AX4" i="25" s="1"/>
  <c r="AS4" i="25" s="1"/>
  <c r="AO53" i="25"/>
  <c r="E75" i="14" s="1"/>
  <c r="D75" i="14"/>
  <c r="AO43" i="25"/>
  <c r="E65" i="14" s="1"/>
  <c r="D65" i="14"/>
  <c r="AO26" i="25"/>
  <c r="E48" i="14" s="1"/>
  <c r="D48" i="14"/>
  <c r="AO12" i="25"/>
  <c r="E34" i="14" s="1"/>
  <c r="D34" i="14"/>
  <c r="F81" i="14"/>
  <c r="M81" i="14"/>
  <c r="H81" i="14"/>
  <c r="L81" i="14"/>
  <c r="J81" i="14"/>
  <c r="G81" i="14"/>
  <c r="I81" i="14"/>
  <c r="K81" i="14"/>
  <c r="AO33" i="25"/>
  <c r="E55" i="14" s="1"/>
  <c r="D55" i="14"/>
  <c r="AO16" i="25"/>
  <c r="E38" i="14" s="1"/>
  <c r="D38" i="14"/>
  <c r="M37" i="14"/>
  <c r="F37" i="14"/>
  <c r="L37" i="14"/>
  <c r="H37" i="14"/>
  <c r="K37" i="14"/>
  <c r="J37" i="14"/>
  <c r="G37" i="14"/>
  <c r="I37" i="14"/>
  <c r="AO31" i="25"/>
  <c r="E53" i="14" s="1"/>
  <c r="D53" i="14"/>
  <c r="D39" i="14"/>
  <c r="AO17" i="25"/>
  <c r="E39" i="14" s="1"/>
  <c r="J87" i="14"/>
  <c r="F87" i="14"/>
  <c r="M87" i="14"/>
  <c r="L87" i="14"/>
  <c r="G87" i="14"/>
  <c r="K87" i="14"/>
  <c r="H87" i="14"/>
  <c r="I87" i="14"/>
  <c r="AO51" i="25"/>
  <c r="E73" i="14" s="1"/>
  <c r="D73" i="14"/>
  <c r="AO8" i="25"/>
  <c r="E30" i="14" s="1"/>
  <c r="D30" i="14"/>
  <c r="D25" i="14"/>
  <c r="AO3" i="25"/>
  <c r="E25" i="14" s="1"/>
  <c r="G40" i="14"/>
  <c r="F40" i="14"/>
  <c r="M40" i="14"/>
  <c r="I40" i="14"/>
  <c r="H40" i="14"/>
  <c r="K40" i="14"/>
  <c r="L40" i="14"/>
  <c r="J40" i="14"/>
  <c r="H80" i="14"/>
  <c r="F80" i="14"/>
  <c r="L80" i="14"/>
  <c r="I80" i="14"/>
  <c r="M80" i="14"/>
  <c r="K80" i="14"/>
  <c r="G80" i="14"/>
  <c r="J80" i="14"/>
  <c r="AO35" i="25"/>
  <c r="E57" i="14" s="1"/>
  <c r="D57" i="14"/>
  <c r="D88" i="14"/>
  <c r="AO66" i="25"/>
  <c r="E88" i="14" s="1"/>
  <c r="I32" i="14"/>
  <c r="F32" i="14"/>
  <c r="J32" i="14"/>
  <c r="M32" i="14"/>
  <c r="G32" i="14"/>
  <c r="L32" i="14"/>
  <c r="K32" i="14"/>
  <c r="H32" i="14"/>
  <c r="L50" i="14"/>
  <c r="F50" i="14"/>
  <c r="M50" i="14"/>
  <c r="H50" i="14"/>
  <c r="J50" i="14"/>
  <c r="I50" i="14"/>
  <c r="G50" i="14"/>
  <c r="K50" i="14"/>
  <c r="H26" i="14"/>
  <c r="F26" i="14"/>
  <c r="L26" i="14"/>
  <c r="J26" i="14"/>
  <c r="M26" i="14"/>
  <c r="K26" i="14"/>
  <c r="I26" i="14"/>
  <c r="G26" i="14"/>
  <c r="H99" i="14"/>
  <c r="F99" i="14"/>
  <c r="K99" i="14"/>
  <c r="J99" i="14"/>
  <c r="L99" i="14"/>
  <c r="I99" i="14"/>
  <c r="M99" i="14"/>
  <c r="G99" i="14"/>
  <c r="G76" i="14"/>
  <c r="F76" i="14"/>
  <c r="K76" i="14"/>
  <c r="L76" i="14"/>
  <c r="J76" i="14"/>
  <c r="H76" i="14"/>
  <c r="M76" i="14"/>
  <c r="I76" i="14"/>
  <c r="F57" i="14"/>
  <c r="K57" i="14"/>
  <c r="I57" i="14"/>
  <c r="J57" i="14"/>
  <c r="H57" i="14"/>
  <c r="L57" i="14"/>
  <c r="G57" i="14"/>
  <c r="M57" i="14"/>
  <c r="J74" i="14"/>
  <c r="F74" i="14"/>
  <c r="H74" i="14"/>
  <c r="K74" i="14"/>
  <c r="L74" i="14"/>
  <c r="G74" i="14"/>
  <c r="M74" i="14"/>
  <c r="I74" i="14"/>
  <c r="K25" i="14"/>
  <c r="I25" i="14"/>
  <c r="L25" i="14"/>
  <c r="M25" i="14"/>
  <c r="J25" i="14"/>
  <c r="H25" i="14"/>
  <c r="F25" i="14"/>
  <c r="G25" i="14"/>
  <c r="F94" i="14"/>
  <c r="I94" i="14"/>
  <c r="G94" i="14"/>
  <c r="L94" i="14"/>
  <c r="M94" i="14"/>
  <c r="K94" i="14"/>
  <c r="J94" i="14"/>
  <c r="H94" i="14"/>
  <c r="AO61" i="25"/>
  <c r="E83" i="14" s="1"/>
  <c r="D83" i="14"/>
  <c r="F73" i="14"/>
  <c r="G73" i="14"/>
  <c r="K73" i="14"/>
  <c r="L73" i="14"/>
  <c r="H73" i="14"/>
  <c r="J73" i="14"/>
  <c r="I73" i="14"/>
  <c r="M73" i="14"/>
  <c r="F36" i="14"/>
  <c r="J36" i="14"/>
  <c r="H36" i="14"/>
  <c r="K36" i="14"/>
  <c r="I36" i="14"/>
  <c r="G36" i="14"/>
  <c r="L36" i="14"/>
  <c r="M36" i="14"/>
  <c r="I53" i="14"/>
  <c r="F53" i="14"/>
  <c r="K53" i="14"/>
  <c r="L53" i="14"/>
  <c r="M53" i="14"/>
  <c r="H53" i="14"/>
  <c r="J53" i="14"/>
  <c r="G53" i="14"/>
  <c r="D63" i="14"/>
  <c r="AO41" i="25"/>
  <c r="E63" i="14" s="1"/>
  <c r="G95" i="14"/>
  <c r="F95" i="14"/>
  <c r="L95" i="14"/>
  <c r="M95" i="14"/>
  <c r="H95" i="14"/>
  <c r="J95" i="14"/>
  <c r="K95" i="14"/>
  <c r="I95" i="14"/>
  <c r="H84" i="14"/>
  <c r="F84" i="14"/>
  <c r="J84" i="14"/>
  <c r="M84" i="14"/>
  <c r="I84" i="14"/>
  <c r="G84" i="14"/>
  <c r="K84" i="14"/>
  <c r="L84" i="14"/>
  <c r="F93" i="14"/>
  <c r="I93" i="14"/>
  <c r="L93" i="14"/>
  <c r="H93" i="14"/>
  <c r="J93" i="14"/>
  <c r="M93" i="14"/>
  <c r="K93" i="14"/>
  <c r="G93" i="14"/>
  <c r="D87" i="14"/>
  <c r="AO65" i="25"/>
  <c r="E87" i="14" s="1"/>
  <c r="AO15" i="25"/>
  <c r="E37" i="14" s="1"/>
  <c r="D37" i="14"/>
  <c r="M58" i="14"/>
  <c r="F58" i="14"/>
  <c r="I58" i="14"/>
  <c r="J58" i="14"/>
  <c r="K58" i="14"/>
  <c r="H58" i="14"/>
  <c r="L58" i="14"/>
  <c r="G58" i="14"/>
  <c r="K45" i="14"/>
  <c r="F45" i="14"/>
  <c r="G45" i="14"/>
  <c r="H45" i="14"/>
  <c r="M45" i="14"/>
  <c r="J45" i="14"/>
  <c r="L45" i="14"/>
  <c r="I45" i="14"/>
  <c r="H75" i="14"/>
  <c r="F75" i="14"/>
  <c r="G75" i="14"/>
  <c r="M75" i="14"/>
  <c r="I75" i="14"/>
  <c r="L75" i="14"/>
  <c r="K75" i="14"/>
  <c r="J75" i="14"/>
  <c r="AO55" i="25"/>
  <c r="E77" i="14" s="1"/>
  <c r="D77" i="14"/>
  <c r="AO73" i="25"/>
  <c r="E95" i="14" s="1"/>
  <c r="D95" i="14"/>
  <c r="H70" i="14"/>
  <c r="F70" i="14"/>
  <c r="G70" i="14"/>
  <c r="J70" i="14"/>
  <c r="I70" i="14"/>
  <c r="M70" i="14"/>
  <c r="L70" i="14"/>
  <c r="K70" i="14"/>
  <c r="AO24" i="25"/>
  <c r="E46" i="14" s="1"/>
  <c r="D46" i="14"/>
  <c r="AO77" i="25"/>
  <c r="E99" i="14" s="1"/>
  <c r="D99" i="14"/>
  <c r="AO69" i="25"/>
  <c r="E91" i="14" s="1"/>
  <c r="D91" i="14"/>
  <c r="H59" i="14"/>
  <c r="F59" i="14"/>
  <c r="J59" i="14"/>
  <c r="L59" i="14"/>
  <c r="K59" i="14"/>
  <c r="I59" i="14"/>
  <c r="M59" i="14"/>
  <c r="G59" i="14"/>
  <c r="F44" i="14"/>
  <c r="H44" i="14"/>
  <c r="G44" i="14"/>
  <c r="L44" i="14"/>
  <c r="I44" i="14"/>
  <c r="K44" i="14"/>
  <c r="M44" i="14"/>
  <c r="J44" i="14"/>
  <c r="AO68" i="25"/>
  <c r="E90" i="14" s="1"/>
  <c r="D90" i="14"/>
  <c r="F91" i="14"/>
  <c r="H91" i="14"/>
  <c r="I91" i="14"/>
  <c r="G91" i="14"/>
  <c r="K91" i="14"/>
  <c r="J91" i="14"/>
  <c r="L91" i="14"/>
  <c r="M91" i="14"/>
  <c r="F66" i="14"/>
  <c r="G66" i="14"/>
  <c r="H66" i="14"/>
  <c r="J66" i="14"/>
  <c r="L66" i="14"/>
  <c r="K66" i="14"/>
  <c r="I66" i="14"/>
  <c r="M66" i="14"/>
  <c r="D54" i="14"/>
  <c r="AO32" i="25"/>
  <c r="E54" i="14" s="1"/>
  <c r="I86" i="14"/>
  <c r="F86" i="14"/>
  <c r="G86" i="14"/>
  <c r="J86" i="14"/>
  <c r="K86" i="14"/>
  <c r="M86" i="14"/>
  <c r="H86" i="14"/>
  <c r="L86" i="14"/>
  <c r="AO45" i="25"/>
  <c r="E67" i="14" s="1"/>
  <c r="D67" i="14"/>
  <c r="I71" i="14"/>
  <c r="F71" i="14"/>
  <c r="M71" i="14"/>
  <c r="K71" i="14"/>
  <c r="G71" i="14"/>
  <c r="L71" i="14"/>
  <c r="H71" i="14"/>
  <c r="J71" i="14"/>
  <c r="D24" i="14"/>
  <c r="AO2" i="25"/>
  <c r="E24" i="14" s="1"/>
  <c r="D52" i="14"/>
  <c r="AO30" i="25"/>
  <c r="E52" i="14" s="1"/>
  <c r="I69" i="14"/>
  <c r="F69" i="14"/>
  <c r="K69" i="14"/>
  <c r="M69" i="14"/>
  <c r="L69" i="14"/>
  <c r="G69" i="14"/>
  <c r="H69" i="14"/>
  <c r="J69" i="14"/>
  <c r="I49" i="14"/>
  <c r="F49" i="14"/>
  <c r="J49" i="14"/>
  <c r="L49" i="14"/>
  <c r="H49" i="14"/>
  <c r="K49" i="14"/>
  <c r="M49" i="14"/>
  <c r="G49" i="14"/>
  <c r="D86" i="14"/>
  <c r="AO64" i="25"/>
  <c r="E86" i="14" s="1"/>
  <c r="I89" i="14"/>
  <c r="F89" i="14"/>
  <c r="J89" i="14"/>
  <c r="H89" i="14"/>
  <c r="G89" i="14"/>
  <c r="M89" i="14"/>
  <c r="L89" i="14"/>
  <c r="K89" i="14"/>
  <c r="F55" i="14"/>
  <c r="G55" i="14"/>
  <c r="L55" i="14"/>
  <c r="K55" i="14"/>
  <c r="H55" i="14"/>
  <c r="J55" i="14"/>
  <c r="M55" i="14"/>
  <c r="I55" i="14"/>
  <c r="AO39" i="25"/>
  <c r="E61" i="14" s="1"/>
  <c r="D61" i="14"/>
  <c r="H41" i="14"/>
  <c r="F41" i="14"/>
  <c r="J41" i="14"/>
  <c r="G41" i="14"/>
  <c r="I41" i="14"/>
  <c r="M41" i="14"/>
  <c r="L41" i="14"/>
  <c r="K41" i="14"/>
  <c r="K88" i="14"/>
  <c r="F88" i="14"/>
  <c r="G88" i="14"/>
  <c r="L88" i="14"/>
  <c r="H88" i="14"/>
  <c r="M88" i="14"/>
  <c r="I88" i="14"/>
  <c r="J88" i="14"/>
  <c r="D84" i="14"/>
  <c r="AO62" i="25"/>
  <c r="E84" i="14" s="1"/>
  <c r="AO46" i="25"/>
  <c r="E68" i="14" s="1"/>
  <c r="D68" i="14"/>
  <c r="AO42" i="25"/>
  <c r="E64" i="14" s="1"/>
  <c r="D64" i="14"/>
  <c r="L30" i="14"/>
  <c r="F30" i="14"/>
  <c r="M30" i="14"/>
  <c r="G30" i="14"/>
  <c r="H30" i="14"/>
  <c r="J30" i="14"/>
  <c r="K30" i="14"/>
  <c r="I30" i="14"/>
  <c r="M43" i="14"/>
  <c r="F43" i="14"/>
  <c r="I43" i="14"/>
  <c r="J43" i="14"/>
  <c r="L43" i="14"/>
  <c r="H43" i="14"/>
  <c r="K43" i="14"/>
  <c r="G43" i="14"/>
  <c r="J78" i="14"/>
  <c r="F78" i="14"/>
  <c r="K78" i="14"/>
  <c r="M78" i="14"/>
  <c r="H78" i="14"/>
  <c r="L78" i="14"/>
  <c r="I78" i="14"/>
  <c r="G78" i="14"/>
  <c r="AO11" i="25"/>
  <c r="E33" i="14" s="1"/>
  <c r="D33" i="14"/>
  <c r="AO56" i="25"/>
  <c r="E78" i="14" s="1"/>
  <c r="D78" i="14"/>
  <c r="H35" i="14"/>
  <c r="F35" i="14"/>
  <c r="G35" i="14"/>
  <c r="I35" i="14"/>
  <c r="J35" i="14"/>
  <c r="M35" i="14"/>
  <c r="L35" i="14"/>
  <c r="K35" i="14"/>
  <c r="K68" i="14"/>
  <c r="F68" i="14"/>
  <c r="I68" i="14"/>
  <c r="L68" i="14"/>
  <c r="J68" i="14"/>
  <c r="M68" i="14"/>
  <c r="G68" i="14"/>
  <c r="H68" i="14"/>
  <c r="K62" i="14"/>
  <c r="F62" i="14"/>
  <c r="M62" i="14"/>
  <c r="L62" i="14"/>
  <c r="G62" i="14"/>
  <c r="H62" i="14"/>
  <c r="J62" i="14"/>
  <c r="I62" i="14"/>
  <c r="D59" i="14"/>
  <c r="AO37" i="25"/>
  <c r="E59" i="14" s="1"/>
  <c r="AO44" i="25"/>
  <c r="E66" i="14" s="1"/>
  <c r="D66" i="14"/>
  <c r="K34" i="14"/>
  <c r="F34" i="14"/>
  <c r="M34" i="14"/>
  <c r="L34" i="14"/>
  <c r="H34" i="14"/>
  <c r="I34" i="14"/>
  <c r="G34" i="14"/>
  <c r="J34" i="14"/>
  <c r="D40" i="14"/>
  <c r="AO18" i="25"/>
  <c r="E40" i="14" s="1"/>
  <c r="H96" i="14"/>
  <c r="F96" i="14"/>
  <c r="K96" i="14"/>
  <c r="J96" i="14"/>
  <c r="M96" i="14"/>
  <c r="G96" i="14"/>
  <c r="I96" i="14"/>
  <c r="L96" i="14"/>
  <c r="G79" i="14"/>
  <c r="F79" i="14"/>
  <c r="M79" i="14"/>
  <c r="L79" i="14"/>
  <c r="H79" i="14"/>
  <c r="J79" i="14"/>
  <c r="I79" i="14"/>
  <c r="K79" i="14"/>
  <c r="F61" i="14"/>
  <c r="K61" i="14"/>
  <c r="M61" i="14"/>
  <c r="H61" i="14"/>
  <c r="L61" i="14"/>
  <c r="G61" i="14"/>
  <c r="I61" i="14"/>
  <c r="J61" i="14"/>
  <c r="F29" i="14"/>
  <c r="G29" i="14"/>
  <c r="J29" i="14"/>
  <c r="H29" i="14"/>
  <c r="I29" i="14"/>
  <c r="M29" i="14"/>
  <c r="K29" i="14"/>
  <c r="L29" i="14"/>
  <c r="L83" i="14"/>
  <c r="F83" i="14"/>
  <c r="J83" i="14"/>
  <c r="I83" i="14"/>
  <c r="M83" i="14"/>
  <c r="H83" i="14"/>
  <c r="K83" i="14"/>
  <c r="G83" i="14"/>
  <c r="D35" i="14"/>
  <c r="AO13" i="25"/>
  <c r="E35" i="14" s="1"/>
  <c r="H56" i="14"/>
  <c r="F56" i="14"/>
  <c r="L56" i="14"/>
  <c r="K56" i="14"/>
  <c r="G56" i="14"/>
  <c r="J56" i="14"/>
  <c r="M56" i="14"/>
  <c r="I56" i="14"/>
  <c r="D45" i="14"/>
  <c r="AO23" i="25"/>
  <c r="E45" i="14" s="1"/>
  <c r="D85" i="14"/>
  <c r="AO63" i="25"/>
  <c r="E85" i="14" s="1"/>
  <c r="AO36" i="25"/>
  <c r="E58" i="14" s="1"/>
  <c r="D58" i="14"/>
  <c r="J24" i="14"/>
  <c r="K24" i="14"/>
  <c r="L24" i="14"/>
  <c r="H24" i="14"/>
  <c r="I24" i="14"/>
  <c r="M24" i="14"/>
  <c r="F24" i="14"/>
  <c r="G24" i="14"/>
  <c r="D70" i="14"/>
  <c r="AO48" i="25"/>
  <c r="E70" i="14" s="1"/>
  <c r="AO74" i="25"/>
  <c r="E96" i="14" s="1"/>
  <c r="D96" i="14"/>
  <c r="L33" i="14"/>
  <c r="F33" i="14"/>
  <c r="M33" i="14"/>
  <c r="G33" i="14"/>
  <c r="K33" i="14"/>
  <c r="I33" i="14"/>
  <c r="J33" i="14"/>
  <c r="H33" i="14"/>
  <c r="F63" i="14"/>
  <c r="K63" i="14"/>
  <c r="M63" i="14"/>
  <c r="H63" i="14"/>
  <c r="G63" i="14"/>
  <c r="J63" i="14"/>
  <c r="L63" i="14"/>
  <c r="I63" i="14"/>
  <c r="D26" i="14"/>
  <c r="AO4" i="25"/>
  <c r="E26" i="14" s="1"/>
  <c r="D93" i="14"/>
  <c r="AO71" i="25"/>
  <c r="E93" i="14" s="1"/>
  <c r="D62" i="14"/>
  <c r="AO40" i="25"/>
  <c r="E62" i="14" s="1"/>
  <c r="AO22" i="25"/>
  <c r="E44" i="14" s="1"/>
  <c r="D44" i="14"/>
  <c r="D69" i="14"/>
  <c r="AO47" i="25"/>
  <c r="E69" i="14" s="1"/>
  <c r="AO52" i="25"/>
  <c r="E74" i="14" s="1"/>
  <c r="D74" i="14"/>
  <c r="G85" i="14"/>
  <c r="F85" i="14"/>
  <c r="H85" i="14"/>
  <c r="J85" i="14"/>
  <c r="K85" i="14"/>
  <c r="I85" i="14"/>
  <c r="L85" i="14"/>
  <c r="M85" i="14"/>
  <c r="M52" i="14"/>
  <c r="F52" i="14"/>
  <c r="I52" i="14"/>
  <c r="K52" i="14"/>
  <c r="J52" i="14"/>
  <c r="G52" i="14"/>
  <c r="L52" i="14"/>
  <c r="H52" i="14"/>
  <c r="AO72" i="25"/>
  <c r="E94" i="14" s="1"/>
  <c r="D94" i="14"/>
  <c r="AX476" i="25" l="1"/>
  <c r="AS476" i="25" s="1"/>
  <c r="AX422" i="25"/>
  <c r="AS422" i="25" s="1"/>
  <c r="AX9" i="25"/>
  <c r="AS9" i="25" s="1"/>
  <c r="AX261" i="25"/>
  <c r="AS261" i="25" s="1"/>
  <c r="AX81" i="25"/>
  <c r="AS81" i="25" s="1"/>
  <c r="AX104" i="25"/>
  <c r="AS104" i="25" s="1"/>
  <c r="AX115" i="25"/>
  <c r="AS115" i="25" s="1"/>
  <c r="AX436" i="25"/>
  <c r="AS436" i="25" s="1"/>
  <c r="AX334" i="25"/>
  <c r="AS334" i="25" s="1"/>
  <c r="AX127" i="25"/>
  <c r="AS127" i="25" s="1"/>
  <c r="AX467" i="25"/>
  <c r="AS467" i="25" s="1"/>
  <c r="AX153" i="25"/>
  <c r="AS153" i="25" s="1"/>
  <c r="AX272" i="25"/>
  <c r="AS272" i="25" s="1"/>
  <c r="AX465" i="25"/>
  <c r="AS465" i="25" s="1"/>
  <c r="AX193" i="25"/>
  <c r="AS193" i="25" s="1"/>
  <c r="AX121" i="25"/>
  <c r="AS121" i="25" s="1"/>
  <c r="AX214" i="25"/>
  <c r="AS214" i="25" s="1"/>
  <c r="AX218" i="25"/>
  <c r="AS218" i="25" s="1"/>
  <c r="AX238" i="25"/>
  <c r="AS238" i="25" s="1"/>
  <c r="AX283" i="25"/>
  <c r="AS283" i="25" s="1"/>
  <c r="AX472" i="25"/>
  <c r="AS472" i="25" s="1"/>
  <c r="AX225" i="25"/>
  <c r="AS225" i="25" s="1"/>
  <c r="AX360" i="25"/>
  <c r="AS360" i="25" s="1"/>
  <c r="AX307" i="25"/>
  <c r="AS307" i="25" s="1"/>
  <c r="AX404" i="25"/>
  <c r="AS404" i="25" s="1"/>
  <c r="AX323" i="25"/>
  <c r="AS323" i="25" s="1"/>
  <c r="AX292" i="25"/>
  <c r="AS292" i="25" s="1"/>
  <c r="AX39" i="25"/>
  <c r="AS39" i="25" s="1"/>
  <c r="AX444" i="25"/>
  <c r="AS444" i="25" s="1"/>
  <c r="AX299" i="25"/>
  <c r="AS299" i="25" s="1"/>
  <c r="AX362" i="25"/>
  <c r="AS362" i="25" s="1"/>
  <c r="AX322" i="25"/>
  <c r="AS322" i="25" s="1"/>
  <c r="AX24" i="25"/>
  <c r="AS24" i="25" s="1"/>
  <c r="AX182" i="25"/>
  <c r="AS182" i="25" s="1"/>
  <c r="AX314" i="25"/>
  <c r="AS314" i="25" s="1"/>
  <c r="AX364" i="25"/>
  <c r="AS364" i="25" s="1"/>
  <c r="AX361" i="25"/>
  <c r="AS361" i="25" s="1"/>
  <c r="AX298" i="25"/>
  <c r="AS298" i="25" s="1"/>
  <c r="AX106" i="25"/>
  <c r="AS106" i="25" s="1"/>
  <c r="AX176" i="25"/>
  <c r="AS176" i="25" s="1"/>
  <c r="AX65" i="25"/>
  <c r="AS65" i="25" s="1"/>
  <c r="AX236" i="25"/>
  <c r="AS236" i="25" s="1"/>
  <c r="AX461" i="25"/>
  <c r="AS461" i="25" s="1"/>
  <c r="AX171" i="25"/>
  <c r="AS171" i="25" s="1"/>
  <c r="AX408" i="25"/>
  <c r="AS408" i="25" s="1"/>
  <c r="AX162" i="25"/>
  <c r="AS162" i="25" s="1"/>
  <c r="AX251" i="25"/>
  <c r="AS251" i="25" s="1"/>
  <c r="AX163" i="25"/>
  <c r="AS163" i="25" s="1"/>
  <c r="AX220" i="25"/>
  <c r="AS220" i="25" s="1"/>
  <c r="AX346" i="25"/>
  <c r="AS346" i="25" s="1"/>
  <c r="AX186" i="25"/>
  <c r="AS186" i="25" s="1"/>
  <c r="AX228" i="25"/>
  <c r="AS228" i="25" s="1"/>
  <c r="AX359" i="25"/>
  <c r="AS359" i="25" s="1"/>
  <c r="AX259" i="25"/>
  <c r="AS259" i="25" s="1"/>
  <c r="AX340" i="25"/>
  <c r="AS340" i="25" s="1"/>
  <c r="AX149" i="25"/>
  <c r="AS149" i="25" s="1"/>
  <c r="AX111" i="25"/>
  <c r="AS111" i="25" s="1"/>
  <c r="AX45" i="25"/>
  <c r="AS45" i="25" s="1"/>
  <c r="AX270" i="25"/>
  <c r="AS270" i="25" s="1"/>
  <c r="AX305" i="25"/>
  <c r="AS305" i="25" s="1"/>
  <c r="AX15" i="25"/>
  <c r="AS15" i="25" s="1"/>
  <c r="AX125" i="25"/>
  <c r="AS125" i="25" s="1"/>
  <c r="AX366" i="25"/>
  <c r="AS366" i="25" s="1"/>
  <c r="AX326" i="25"/>
  <c r="AS326" i="25" s="1"/>
  <c r="AX242" i="25"/>
  <c r="AS242" i="25" s="1"/>
  <c r="AX282" i="25"/>
  <c r="AS282" i="25" s="1"/>
  <c r="AX32" i="25"/>
  <c r="AS32" i="25" s="1"/>
  <c r="AX275" i="25"/>
  <c r="AS275" i="25" s="1"/>
  <c r="AX82" i="25"/>
  <c r="AS82" i="25" s="1"/>
  <c r="AX386" i="25"/>
  <c r="AS386" i="25" s="1"/>
  <c r="AX7" i="25"/>
  <c r="AS7" i="25" s="1"/>
  <c r="AX77" i="25"/>
  <c r="AS77" i="25" s="1"/>
  <c r="AX400" i="25"/>
  <c r="AS400" i="25" s="1"/>
  <c r="AX355" i="25"/>
  <c r="AS355" i="25" s="1"/>
  <c r="AX183" i="25"/>
  <c r="AS183" i="25" s="1"/>
  <c r="AX184" i="25"/>
  <c r="AS184" i="25" s="1"/>
  <c r="AX181" i="25"/>
  <c r="AS181" i="25" s="1"/>
  <c r="AX330" i="25"/>
  <c r="AS330" i="25" s="1"/>
  <c r="AX342" i="25"/>
  <c r="AS342" i="25" s="1"/>
  <c r="AX54" i="25"/>
  <c r="AS54" i="25" s="1"/>
  <c r="AX161" i="25"/>
  <c r="AS161" i="25" s="1"/>
  <c r="AX211" i="25"/>
  <c r="AS211" i="25" s="1"/>
  <c r="AX93" i="25"/>
  <c r="AS93" i="25" s="1"/>
  <c r="AX316" i="25"/>
  <c r="AS316" i="25" s="1"/>
  <c r="AX212" i="25"/>
  <c r="AS212" i="25" s="1"/>
  <c r="AX217" i="25"/>
  <c r="AS217" i="25" s="1"/>
  <c r="AX112" i="25"/>
  <c r="AS112" i="25" s="1"/>
  <c r="AX146" i="25"/>
  <c r="AS146" i="25" s="1"/>
  <c r="AX90" i="25"/>
  <c r="AS90" i="25" s="1"/>
  <c r="AX152" i="25"/>
  <c r="AS152" i="25" s="1"/>
  <c r="AX352" i="25"/>
  <c r="AS352" i="25" s="1"/>
  <c r="AX226" i="25"/>
  <c r="AS226" i="25" s="1"/>
  <c r="AX166" i="25"/>
  <c r="AS166" i="25" s="1"/>
  <c r="AX198" i="25"/>
  <c r="AS198" i="25" s="1"/>
  <c r="AX311" i="25"/>
  <c r="AS311" i="25" s="1"/>
  <c r="AX406" i="25"/>
  <c r="AS406" i="25" s="1"/>
  <c r="AX331" i="25"/>
  <c r="AS331" i="25" s="1"/>
  <c r="AX137" i="25"/>
  <c r="AS137" i="25" s="1"/>
  <c r="AX199" i="25"/>
  <c r="AS199" i="25" s="1"/>
  <c r="AX318" i="25"/>
  <c r="AS318" i="25" s="1"/>
  <c r="AX110" i="25"/>
  <c r="AS110" i="25" s="1"/>
  <c r="AX419" i="25"/>
  <c r="AS419" i="25" s="1"/>
  <c r="AX201" i="25"/>
  <c r="AS201" i="25" s="1"/>
  <c r="AX341" i="25"/>
  <c r="AS341" i="25" s="1"/>
  <c r="AX407" i="25"/>
  <c r="AS407" i="25" s="1"/>
  <c r="AX392" i="25"/>
  <c r="AS392" i="25" s="1"/>
  <c r="AX387" i="25"/>
  <c r="AS387" i="25" s="1"/>
  <c r="AX370" i="25"/>
  <c r="AS370" i="25" s="1"/>
  <c r="AX339" i="25"/>
  <c r="AS339" i="25" s="1"/>
  <c r="AX56" i="25"/>
  <c r="AS56" i="25" s="1"/>
  <c r="AX114" i="25"/>
  <c r="AS114" i="25" s="1"/>
  <c r="AX28" i="25"/>
  <c r="AS28" i="25" s="1"/>
  <c r="AX329" i="25"/>
  <c r="AS329" i="25" s="1"/>
  <c r="AX358" i="25"/>
  <c r="AS358" i="25" s="1"/>
  <c r="AX75" i="25"/>
  <c r="AS75" i="25" s="1"/>
  <c r="AX453" i="25"/>
  <c r="AS453" i="25" s="1"/>
  <c r="AX328" i="25"/>
  <c r="AS328" i="25" s="1"/>
  <c r="AX6" i="25"/>
  <c r="AS6" i="25" s="1"/>
  <c r="AX244" i="25"/>
  <c r="AS244" i="25" s="1"/>
  <c r="AX266" i="25"/>
  <c r="AS266" i="25" s="1"/>
  <c r="AX79" i="25"/>
  <c r="AS79" i="25" s="1"/>
  <c r="AX264" i="25"/>
  <c r="AS264" i="25" s="1"/>
  <c r="AX474" i="25"/>
  <c r="AS474" i="25" s="1"/>
  <c r="AX336" i="25"/>
  <c r="AS336" i="25" s="1"/>
  <c r="AX129" i="25"/>
  <c r="AS129" i="25" s="1"/>
  <c r="AX154" i="25"/>
  <c r="AS154" i="25" s="1"/>
  <c r="AX31" i="25"/>
  <c r="AS31" i="25" s="1"/>
  <c r="AX396" i="25"/>
  <c r="AS396" i="25" s="1"/>
  <c r="AX52" i="25"/>
  <c r="AS52" i="25" s="1"/>
  <c r="AX303" i="25"/>
  <c r="AS303" i="25" s="1"/>
  <c r="AX131" i="25"/>
  <c r="AS131" i="25" s="1"/>
  <c r="AX433" i="25"/>
  <c r="AS433" i="25" s="1"/>
  <c r="AX74" i="25"/>
  <c r="AS74" i="25" s="1"/>
  <c r="AX195" i="25"/>
  <c r="AS195" i="25" s="1"/>
  <c r="AX469" i="25"/>
  <c r="AS469" i="25" s="1"/>
  <c r="AX134" i="25"/>
  <c r="AS134" i="25" s="1"/>
  <c r="AX309" i="25"/>
  <c r="AS309" i="25" s="1"/>
  <c r="AX463" i="25"/>
  <c r="AS463" i="25" s="1"/>
  <c r="AX300" i="25"/>
  <c r="AS300" i="25" s="1"/>
  <c r="AX293" i="25"/>
  <c r="AS293" i="25" s="1"/>
  <c r="AX14" i="25"/>
  <c r="AS14" i="25" s="1"/>
  <c r="AX347" i="25"/>
  <c r="AS347" i="25" s="1"/>
  <c r="AX64" i="25"/>
  <c r="AS64" i="25" s="1"/>
  <c r="AX12" i="25"/>
  <c r="AS12" i="25" s="1"/>
  <c r="AX466" i="25"/>
  <c r="AS466" i="25" s="1"/>
  <c r="AX89" i="25"/>
  <c r="AS89" i="25" s="1"/>
  <c r="AX230" i="25"/>
  <c r="AS230" i="25" s="1"/>
  <c r="AX55" i="25"/>
  <c r="AS55" i="25" s="1"/>
  <c r="AX398" i="25"/>
  <c r="AS398" i="25" s="1"/>
  <c r="AX243" i="25"/>
  <c r="AS243" i="25" s="1"/>
  <c r="AX239" i="25"/>
  <c r="AS239" i="25" s="1"/>
  <c r="AX168" i="25"/>
  <c r="AS168" i="25" s="1"/>
  <c r="AX434" i="25"/>
  <c r="AS434" i="25" s="1"/>
  <c r="AX349" i="25"/>
  <c r="AS349" i="25" s="1"/>
  <c r="AX139" i="25"/>
  <c r="AS139" i="25" s="1"/>
  <c r="AX70" i="25"/>
  <c r="AS70" i="25" s="1"/>
  <c r="AX369" i="25"/>
  <c r="AS369" i="25" s="1"/>
  <c r="AX209" i="25"/>
  <c r="AS209" i="25" s="1"/>
  <c r="AX413" i="25"/>
  <c r="AS413" i="25" s="1"/>
  <c r="AX34" i="25"/>
  <c r="AS34" i="25" s="1"/>
  <c r="AX135" i="25"/>
  <c r="AS135" i="25" s="1"/>
  <c r="AX245" i="25"/>
  <c r="AS245" i="25" s="1"/>
  <c r="AX88" i="25"/>
  <c r="AS88" i="25" s="1"/>
  <c r="AX440" i="25"/>
  <c r="AS440" i="25" s="1"/>
  <c r="AX458" i="25"/>
  <c r="AS458" i="25" s="1"/>
  <c r="AX67" i="25"/>
  <c r="AS67" i="25" s="1"/>
  <c r="AX399" i="25"/>
  <c r="AS399" i="25" s="1"/>
  <c r="AX194" i="25"/>
  <c r="AS194" i="25" s="1"/>
  <c r="AX57" i="25"/>
  <c r="AS57" i="25" s="1"/>
  <c r="AX278" i="25"/>
  <c r="AS278" i="25" s="1"/>
  <c r="AX101" i="25"/>
  <c r="AS101" i="25" s="1"/>
  <c r="AX68" i="25"/>
  <c r="AS68" i="25" s="1"/>
  <c r="AX286" i="25"/>
  <c r="AS286" i="25" s="1"/>
  <c r="AX429" i="25"/>
  <c r="AS429" i="25" s="1"/>
  <c r="AX376" i="25"/>
  <c r="AS376" i="25" s="1"/>
  <c r="AX71" i="25"/>
  <c r="AS71" i="25" s="1"/>
  <c r="AX240" i="25"/>
  <c r="AS240" i="25" s="1"/>
  <c r="AX464" i="25"/>
  <c r="AS464" i="25" s="1"/>
  <c r="AX380" i="25"/>
  <c r="AS380" i="25" s="1"/>
  <c r="AX345" i="25"/>
  <c r="AS345" i="25" s="1"/>
  <c r="AX390" i="25"/>
  <c r="AS390" i="25" s="1"/>
  <c r="AX277" i="25"/>
  <c r="AS277" i="25" s="1"/>
  <c r="AX117" i="25"/>
  <c r="AS117" i="25" s="1"/>
  <c r="AX372" i="25"/>
  <c r="AS372" i="25" s="1"/>
  <c r="AX22" i="25"/>
  <c r="AS22" i="25" s="1"/>
  <c r="AX457" i="25"/>
  <c r="AS457" i="25" s="1"/>
  <c r="AX222" i="25"/>
  <c r="AS222" i="25" s="1"/>
  <c r="AX462" i="25"/>
  <c r="AS462" i="25" s="1"/>
  <c r="AX229" i="25"/>
  <c r="AS229" i="25" s="1"/>
  <c r="AX128" i="25"/>
  <c r="AS128" i="25" s="1"/>
  <c r="AX224" i="25"/>
  <c r="AS224" i="25" s="1"/>
  <c r="AX223" i="25"/>
  <c r="AS223" i="25" s="1"/>
  <c r="AX241" i="25"/>
  <c r="AS241" i="25" s="1"/>
  <c r="AX276" i="25"/>
  <c r="AS276" i="25" s="1"/>
  <c r="AX315" i="25"/>
  <c r="AS315" i="25" s="1"/>
  <c r="AX375" i="25"/>
  <c r="AS375" i="25" s="1"/>
  <c r="AX456" i="25"/>
  <c r="AS456" i="25" s="1"/>
  <c r="AX306" i="25"/>
  <c r="AS306" i="25" s="1"/>
  <c r="AX414" i="25"/>
  <c r="AS414" i="25" s="1"/>
  <c r="AX473" i="25"/>
  <c r="AS473" i="25" s="1"/>
  <c r="AX11" i="25"/>
  <c r="AS11" i="25" s="1"/>
  <c r="AX437" i="25"/>
  <c r="AS437" i="25" s="1"/>
  <c r="AX333" i="25"/>
  <c r="AS333" i="25" s="1"/>
  <c r="AX130" i="25"/>
  <c r="AS130" i="25" s="1"/>
  <c r="AX174" i="25"/>
  <c r="AS174" i="25" s="1"/>
  <c r="AX445" i="25"/>
  <c r="AS445" i="25" s="1"/>
  <c r="AX365" i="25"/>
  <c r="AS365" i="25" s="1"/>
  <c r="AX141" i="25"/>
  <c r="AS141" i="25" s="1"/>
  <c r="AX108" i="25"/>
  <c r="AS108" i="25" s="1"/>
  <c r="AX207" i="25"/>
  <c r="AS207" i="25" s="1"/>
  <c r="AX219" i="25"/>
  <c r="AS219" i="25" s="1"/>
  <c r="AX317" i="25"/>
  <c r="AS317" i="25" s="1"/>
  <c r="AX99" i="25"/>
  <c r="AS99" i="25" s="1"/>
  <c r="AX377" i="25"/>
  <c r="AS377" i="25" s="1"/>
  <c r="AX410" i="25"/>
  <c r="AS410" i="25" s="1"/>
  <c r="AX96" i="25"/>
  <c r="AS96" i="25" s="1"/>
  <c r="AX274" i="25"/>
  <c r="AS274" i="25" s="1"/>
  <c r="AX285" i="25"/>
  <c r="AS285" i="25" s="1"/>
  <c r="AX308" i="25"/>
  <c r="AS308" i="25" s="1"/>
  <c r="AX72" i="25"/>
  <c r="AS72" i="25" s="1"/>
  <c r="AX170" i="25"/>
  <c r="AS170" i="25" s="1"/>
  <c r="AX313" i="25"/>
  <c r="AS313" i="25" s="1"/>
  <c r="AX202" i="25"/>
  <c r="AS202" i="25" s="1"/>
  <c r="AX158" i="25"/>
  <c r="AS158" i="25" s="1"/>
  <c r="AX116" i="25"/>
  <c r="AS116" i="25" s="1"/>
  <c r="AX237" i="25"/>
  <c r="AS237" i="25" s="1"/>
  <c r="AX418" i="25"/>
  <c r="AS418" i="25" s="1"/>
  <c r="AX302" i="25"/>
  <c r="AS302" i="25" s="1"/>
  <c r="AX297" i="25"/>
  <c r="AS297" i="25" s="1"/>
  <c r="AX449" i="25"/>
  <c r="AS449" i="25" s="1"/>
  <c r="AX447" i="25"/>
  <c r="AS447" i="25" s="1"/>
  <c r="AX335" i="25"/>
  <c r="AS335" i="25" s="1"/>
  <c r="AX304" i="25"/>
  <c r="AS304" i="25" s="1"/>
  <c r="AX265" i="25"/>
  <c r="AS265" i="25" s="1"/>
  <c r="AX235" i="25"/>
  <c r="AS235" i="25" s="1"/>
  <c r="AX133" i="25"/>
  <c r="AS133" i="25" s="1"/>
  <c r="AX190" i="25"/>
  <c r="AS190" i="25" s="1"/>
  <c r="AX425" i="25"/>
  <c r="AS425" i="25" s="1"/>
  <c r="AX421" i="25"/>
  <c r="AS421" i="25" s="1"/>
  <c r="AX188" i="25"/>
  <c r="AS188" i="25" s="1"/>
  <c r="AX344" i="25"/>
  <c r="AS344" i="25" s="1"/>
  <c r="AX450" i="25"/>
  <c r="AS450" i="25" s="1"/>
  <c r="AX280" i="25"/>
  <c r="AS280" i="25" s="1"/>
  <c r="AX142" i="25"/>
  <c r="AS142" i="25" s="1"/>
  <c r="AX151" i="25"/>
  <c r="AS151" i="25" s="1"/>
  <c r="AX40" i="25"/>
  <c r="AS40" i="25" s="1"/>
  <c r="AX191" i="25"/>
  <c r="AS191" i="25" s="1"/>
  <c r="AX428" i="25"/>
  <c r="AS428" i="25" s="1"/>
  <c r="AX388" i="25"/>
  <c r="AS388" i="25" s="1"/>
  <c r="AX159" i="25"/>
  <c r="AS159" i="25" s="1"/>
  <c r="AX253" i="25"/>
  <c r="AS253" i="25" s="1"/>
  <c r="AX409" i="25"/>
  <c r="AS409" i="25" s="1"/>
  <c r="AX295" i="25"/>
  <c r="AS295" i="25" s="1"/>
  <c r="AX401" i="25"/>
  <c r="AS401" i="25" s="1"/>
  <c r="AX5" i="25"/>
  <c r="AS5" i="25" s="1"/>
  <c r="AX343" i="25"/>
  <c r="AS343" i="25" s="1"/>
  <c r="AX175" i="25"/>
  <c r="AS175" i="25" s="1"/>
  <c r="AX290" i="25"/>
  <c r="AS290" i="25" s="1"/>
  <c r="AX281" i="25"/>
  <c r="AS281" i="25" s="1"/>
  <c r="AX177" i="25"/>
  <c r="AS177" i="25" s="1"/>
  <c r="AX460" i="25"/>
  <c r="AS460" i="25" s="1"/>
  <c r="AX26" i="25"/>
  <c r="AS26" i="25" s="1"/>
  <c r="AX321" i="25"/>
  <c r="AS321" i="25" s="1"/>
  <c r="AX249" i="25"/>
  <c r="AS249" i="25" s="1"/>
  <c r="AX371" i="25"/>
  <c r="AS371" i="25" s="1"/>
  <c r="AX172" i="25"/>
  <c r="AS172" i="25" s="1"/>
  <c r="AX250" i="25"/>
  <c r="AS250" i="25" s="1"/>
  <c r="AX254" i="25"/>
  <c r="AS254" i="25" s="1"/>
  <c r="AX405" i="25"/>
  <c r="AS405" i="25" s="1"/>
  <c r="AX185" i="25"/>
  <c r="AS185" i="25" s="1"/>
  <c r="AX379" i="25"/>
  <c r="AS379" i="25" s="1"/>
  <c r="AX60" i="25"/>
  <c r="AS60" i="25" s="1"/>
  <c r="AX136" i="25"/>
  <c r="AS136" i="25" s="1"/>
  <c r="AX206" i="25"/>
  <c r="AS206" i="25" s="1"/>
  <c r="AX59" i="25"/>
  <c r="AS59" i="25" s="1"/>
  <c r="AX50" i="25"/>
  <c r="AS50" i="25" s="1"/>
  <c r="AX63" i="25"/>
  <c r="AS63" i="25" s="1"/>
  <c r="AX394" i="25"/>
  <c r="AS394" i="25" s="1"/>
  <c r="AX448" i="25"/>
  <c r="AS448" i="25" s="1"/>
  <c r="AX452" i="25"/>
  <c r="AS452" i="25" s="1"/>
  <c r="AX327" i="25"/>
  <c r="AS327" i="25" s="1"/>
  <c r="AX192" i="25"/>
  <c r="AS192" i="25" s="1"/>
  <c r="AX132" i="25"/>
  <c r="AS132" i="25" s="1"/>
  <c r="AX348" i="25"/>
  <c r="AS348" i="25" s="1"/>
  <c r="AX49" i="25"/>
  <c r="AS49" i="25" s="1"/>
  <c r="AX383" i="25"/>
  <c r="AS383" i="25" s="1"/>
  <c r="AX319" i="25"/>
  <c r="AS319" i="25" s="1"/>
  <c r="AX470" i="25"/>
  <c r="AS470" i="25" s="1"/>
  <c r="AX255" i="25"/>
  <c r="AS255" i="25" s="1"/>
  <c r="AX148" i="25"/>
  <c r="AS148" i="25" s="1"/>
  <c r="AX150" i="25"/>
  <c r="AS150" i="25" s="1"/>
  <c r="AX16" i="25"/>
  <c r="AS16" i="25" s="1"/>
  <c r="AX103" i="25"/>
  <c r="AS103" i="25" s="1"/>
  <c r="AX427" i="25"/>
  <c r="AS427" i="25" s="1"/>
  <c r="AX10" i="25"/>
  <c r="AS10" i="25" s="1"/>
  <c r="AX385" i="25"/>
  <c r="AS385" i="25" s="1"/>
  <c r="AX363" i="25"/>
  <c r="AS363" i="25" s="1"/>
  <c r="AX477" i="25"/>
  <c r="AS477" i="25" s="1"/>
  <c r="AX46" i="25"/>
  <c r="AS46" i="25" s="1"/>
  <c r="AX454" i="25"/>
  <c r="AS454" i="25" s="1"/>
  <c r="AX143" i="25"/>
  <c r="AS143" i="25" s="1"/>
  <c r="AX91" i="25"/>
  <c r="AS91" i="25" s="1"/>
  <c r="AX124" i="25"/>
  <c r="AS124" i="25" s="1"/>
  <c r="AX156" i="25"/>
  <c r="AS156" i="25" s="1"/>
  <c r="AX48" i="25"/>
  <c r="AS48" i="25" s="1"/>
  <c r="AX424" i="25"/>
  <c r="AS424" i="25" s="1"/>
  <c r="AX373" i="25"/>
  <c r="AS373" i="25" s="1"/>
  <c r="AX18" i="25"/>
  <c r="AS18" i="25" s="1"/>
  <c r="AX169" i="25"/>
  <c r="AS169" i="25" s="1"/>
  <c r="AX291" i="25"/>
  <c r="AS291" i="25" s="1"/>
  <c r="AX416" i="25"/>
  <c r="AS416" i="25" s="1"/>
  <c r="AX324" i="25"/>
  <c r="AS324" i="25" s="1"/>
  <c r="AX431" i="25"/>
  <c r="AS431" i="25" s="1"/>
  <c r="AX368" i="25"/>
  <c r="AS368" i="25" s="1"/>
  <c r="AX41" i="25"/>
  <c r="AS41" i="25" s="1"/>
  <c r="AX374" i="25"/>
  <c r="AS374" i="25" s="1"/>
  <c r="AX459" i="25"/>
  <c r="AS459" i="25" s="1"/>
  <c r="AX248" i="25"/>
  <c r="AS248" i="25" s="1"/>
  <c r="AX167" i="25"/>
  <c r="AS167" i="25" s="1"/>
  <c r="AX438" i="25"/>
  <c r="AS438" i="25" s="1"/>
  <c r="AX441" i="25"/>
  <c r="AS441" i="25" s="1"/>
  <c r="AX475" i="25"/>
  <c r="AS475" i="25" s="1"/>
  <c r="AX227" i="25"/>
  <c r="AS227" i="25" s="1"/>
  <c r="AX105" i="25"/>
  <c r="AS105" i="25" s="1"/>
  <c r="AX196" i="25"/>
  <c r="AS196" i="25" s="1"/>
  <c r="AX269" i="25"/>
  <c r="AS269" i="25" s="1"/>
  <c r="AX43" i="25"/>
  <c r="AS43" i="25" s="1"/>
  <c r="AX157" i="25"/>
  <c r="AS157" i="25" s="1"/>
  <c r="AX173" i="25"/>
  <c r="AS173" i="25" s="1"/>
  <c r="AX27" i="25"/>
  <c r="AS27" i="25" s="1"/>
  <c r="AX17" i="25"/>
  <c r="AS17" i="25" s="1"/>
  <c r="AX296" i="25"/>
  <c r="AS296" i="25" s="1"/>
  <c r="AX478" i="25"/>
  <c r="AS478" i="25" s="1"/>
  <c r="AX337" i="25"/>
  <c r="AS337" i="25" s="1"/>
  <c r="AX20" i="25"/>
  <c r="AS20" i="25" s="1"/>
  <c r="AX113" i="25"/>
  <c r="AS113" i="25" s="1"/>
  <c r="AX446" i="25"/>
  <c r="AS446" i="25" s="1"/>
  <c r="AX160" i="25"/>
  <c r="AS160" i="25" s="1"/>
  <c r="AX367" i="25"/>
  <c r="AS367" i="25" s="1"/>
  <c r="AX279" i="25"/>
  <c r="AS279" i="25" s="1"/>
  <c r="AX123" i="25"/>
  <c r="AS123" i="25" s="1"/>
  <c r="AX95" i="25"/>
  <c r="AS95" i="25" s="1"/>
  <c r="AX439" i="25"/>
  <c r="AS439" i="25" s="1"/>
  <c r="AX19" i="25"/>
  <c r="AS19" i="25" s="1"/>
  <c r="AX397" i="25"/>
  <c r="AS397" i="25" s="1"/>
  <c r="AX62" i="25"/>
  <c r="AS62" i="25" s="1"/>
  <c r="AX42" i="25"/>
  <c r="AS42" i="25" s="1"/>
  <c r="AX107" i="25"/>
  <c r="AS107" i="25" s="1"/>
  <c r="AX402" i="25"/>
  <c r="AS402" i="25" s="1"/>
  <c r="AX147" i="25"/>
  <c r="AS147" i="25" s="1"/>
  <c r="AX36" i="25"/>
  <c r="AS36" i="25" s="1"/>
  <c r="AX288" i="25"/>
  <c r="AS288" i="25" s="1"/>
  <c r="AX30" i="25"/>
  <c r="AS30" i="25" s="1"/>
  <c r="AX118" i="25"/>
  <c r="AS118" i="25" s="1"/>
  <c r="AX356" i="25"/>
  <c r="AS356" i="25" s="1"/>
  <c r="AX145" i="25"/>
  <c r="AS145" i="25" s="1"/>
  <c r="AX58" i="25"/>
  <c r="AS58" i="25" s="1"/>
  <c r="AX204" i="25"/>
  <c r="AS204" i="25" s="1"/>
  <c r="AX411" i="25"/>
  <c r="AS411" i="25" s="1"/>
  <c r="AX332" i="25"/>
  <c r="AS332" i="25" s="1"/>
  <c r="AX294" i="25"/>
  <c r="AS294" i="25" s="1"/>
  <c r="AX138" i="25"/>
  <c r="AS138" i="25" s="1"/>
  <c r="AX233" i="25"/>
  <c r="AS233" i="25" s="1"/>
  <c r="AX289" i="25"/>
  <c r="AS289" i="25" s="1"/>
  <c r="AX178" i="25"/>
  <c r="AS178" i="25" s="1"/>
  <c r="AX471" i="25"/>
  <c r="AS471" i="25" s="1"/>
  <c r="AX25" i="25"/>
  <c r="AS25" i="25" s="1"/>
  <c r="AX246" i="25"/>
  <c r="AS246" i="25" s="1"/>
  <c r="AX338" i="25"/>
  <c r="AS338" i="25" s="1"/>
  <c r="AX287" i="25"/>
  <c r="AS287" i="25" s="1"/>
  <c r="AX51" i="25"/>
  <c r="AS51" i="25" s="1"/>
  <c r="AX47" i="25"/>
  <c r="AS47" i="25" s="1"/>
  <c r="AX122" i="25"/>
  <c r="AS122" i="25" s="1"/>
  <c r="AX284" i="25"/>
  <c r="AS284" i="25" s="1"/>
  <c r="AX69" i="25"/>
  <c r="AS69" i="25" s="1"/>
  <c r="AX180" i="25"/>
  <c r="AS180" i="25" s="1"/>
  <c r="AX215" i="25"/>
  <c r="AS215" i="25" s="1"/>
  <c r="AX94" i="25"/>
  <c r="AS94" i="25" s="1"/>
  <c r="AX442" i="25"/>
  <c r="AS442" i="25" s="1"/>
  <c r="AX97" i="25"/>
  <c r="AS97" i="25" s="1"/>
  <c r="AX382" i="25"/>
  <c r="AS382" i="25" s="1"/>
  <c r="AX232" i="25"/>
  <c r="AS232" i="25" s="1"/>
  <c r="AX384" i="25"/>
  <c r="AS384" i="25" s="1"/>
  <c r="AX44" i="25"/>
  <c r="AS44" i="25" s="1"/>
  <c r="AX203" i="25"/>
  <c r="AS203" i="25" s="1"/>
  <c r="AX8" i="25"/>
  <c r="AS8" i="25" s="1"/>
  <c r="AX78" i="25"/>
  <c r="AS78" i="25" s="1"/>
  <c r="AX210" i="25"/>
  <c r="AS210" i="25" s="1"/>
  <c r="AX268" i="25"/>
  <c r="AS268" i="25" s="1"/>
  <c r="AX216" i="25"/>
  <c r="AS216" i="25" s="1"/>
  <c r="AX21" i="25"/>
  <c r="AS21" i="25" s="1"/>
  <c r="AX120" i="25"/>
  <c r="AS120" i="25" s="1"/>
  <c r="AX98" i="25"/>
  <c r="AS98" i="25" s="1"/>
  <c r="AX92" i="25"/>
  <c r="AS92" i="25" s="1"/>
  <c r="AX221" i="25"/>
  <c r="AS221" i="25" s="1"/>
  <c r="AX412" i="25"/>
  <c r="AS412" i="25" s="1"/>
  <c r="AX435" i="25"/>
  <c r="AS435" i="25" s="1"/>
  <c r="AX395" i="25"/>
  <c r="AS395" i="25" s="1"/>
  <c r="AX164" i="25"/>
  <c r="AS164" i="25" s="1"/>
  <c r="AX354" i="25"/>
  <c r="AS354" i="25" s="1"/>
  <c r="AX100" i="25"/>
  <c r="AS100" i="25" s="1"/>
  <c r="AX126" i="25"/>
  <c r="AS126" i="25" s="1"/>
  <c r="AX197" i="25"/>
  <c r="AS197" i="25" s="1"/>
  <c r="AX301" i="25"/>
  <c r="AS301" i="25" s="1"/>
  <c r="AX23" i="25"/>
  <c r="AS23" i="25" s="1"/>
  <c r="AX29" i="25"/>
  <c r="AS29" i="25" s="1"/>
  <c r="AX140" i="25"/>
  <c r="AS140" i="25" s="1"/>
  <c r="AX83" i="25"/>
  <c r="AS83" i="25" s="1"/>
  <c r="AX189" i="25"/>
  <c r="AS189" i="25" s="1"/>
  <c r="AX310" i="25"/>
  <c r="AS310" i="25" s="1"/>
  <c r="AX86" i="25"/>
  <c r="AS86" i="25" s="1"/>
  <c r="AX391" i="25"/>
  <c r="AS391" i="25" s="1"/>
  <c r="AX231" i="25"/>
  <c r="AS231" i="25" s="1"/>
  <c r="AX455" i="25"/>
  <c r="AS455" i="25" s="1"/>
  <c r="AX417" i="25"/>
  <c r="AS417" i="25" s="1"/>
  <c r="AX325" i="25"/>
  <c r="AS325" i="25" s="1"/>
  <c r="AX432" i="25"/>
  <c r="AS432" i="25" s="1"/>
  <c r="AX271" i="25"/>
  <c r="AS271" i="25" s="1"/>
  <c r="AX420" i="25"/>
  <c r="AS420" i="25" s="1"/>
  <c r="AX247" i="25"/>
  <c r="AS247" i="25" s="1"/>
  <c r="AX234" i="25"/>
  <c r="AS234" i="25" s="1"/>
  <c r="AX205" i="25"/>
  <c r="AS205" i="25" s="1"/>
  <c r="AX213" i="25"/>
  <c r="AS213" i="25" s="1"/>
  <c r="AX258" i="25"/>
  <c r="AS258" i="25" s="1"/>
  <c r="AX85" i="25"/>
  <c r="AS85" i="25" s="1"/>
  <c r="AX260" i="25"/>
  <c r="AS260" i="25" s="1"/>
  <c r="AX76" i="25"/>
  <c r="AS76" i="25" s="1"/>
  <c r="AX423" i="25"/>
  <c r="AS423" i="25" s="1"/>
  <c r="AX200" i="25"/>
  <c r="AS200" i="25" s="1"/>
  <c r="AX443" i="25"/>
  <c r="AS443" i="25" s="1"/>
  <c r="AX389" i="25"/>
  <c r="AS389" i="25" s="1"/>
  <c r="AX430" i="25"/>
  <c r="AS430" i="25" s="1"/>
  <c r="AX312" i="25"/>
  <c r="AS312" i="25" s="1"/>
  <c r="AX403" i="25"/>
  <c r="AS403" i="25" s="1"/>
  <c r="AX119" i="25"/>
  <c r="AS119" i="25" s="1"/>
  <c r="AX252" i="25"/>
  <c r="AS252" i="25" s="1"/>
  <c r="AX353" i="25"/>
  <c r="AS353" i="25" s="1"/>
  <c r="AX273" i="25"/>
  <c r="AS273" i="25" s="1"/>
  <c r="AX66" i="25"/>
  <c r="AS66" i="25" s="1"/>
  <c r="AX378" i="25"/>
  <c r="AS378" i="25" s="1"/>
  <c r="AX393" i="25"/>
  <c r="AS393" i="25" s="1"/>
  <c r="AX144" i="25"/>
  <c r="AS144" i="25" s="1"/>
  <c r="AX38" i="25"/>
  <c r="AS38" i="25" s="1"/>
  <c r="AX33" i="25"/>
  <c r="AS33" i="25" s="1"/>
  <c r="AX109" i="25"/>
  <c r="AS109" i="25" s="1"/>
  <c r="AX350" i="25"/>
  <c r="AS350" i="25" s="1"/>
  <c r="AX262" i="25"/>
  <c r="AS262" i="25" s="1"/>
  <c r="AX263" i="25"/>
  <c r="AS263" i="25" s="1"/>
  <c r="AX257" i="25"/>
  <c r="AS257" i="25" s="1"/>
  <c r="AX320" i="25"/>
  <c r="AS320" i="25" s="1"/>
  <c r="AX451" i="25"/>
  <c r="AS451" i="25" s="1"/>
  <c r="AX267" i="25"/>
  <c r="AS267" i="25" s="1"/>
  <c r="AX61" i="25"/>
  <c r="AS61" i="25" s="1"/>
  <c r="AX208" i="25"/>
  <c r="AS208" i="25" s="1"/>
  <c r="AX468" i="25"/>
  <c r="AS468" i="25" s="1"/>
  <c r="AX53" i="25"/>
  <c r="AS53" i="25" s="1"/>
  <c r="AX426" i="25"/>
  <c r="AS426" i="25" s="1"/>
  <c r="AX155" i="25"/>
  <c r="AS155" i="25" s="1"/>
  <c r="AX80" i="25"/>
  <c r="AS80" i="25" s="1"/>
  <c r="AX73" i="25"/>
  <c r="AS73" i="25" s="1"/>
  <c r="AX102" i="25"/>
  <c r="AS102" i="25" s="1"/>
  <c r="AX179" i="25"/>
  <c r="AS179" i="25" s="1"/>
  <c r="AX87" i="25"/>
  <c r="AS87" i="25" s="1"/>
  <c r="AX35" i="25"/>
  <c r="AS35" i="25" s="1"/>
  <c r="AX13" i="25"/>
  <c r="AS13" i="25" s="1"/>
  <c r="AX187" i="25"/>
  <c r="AS187" i="25" s="1"/>
  <c r="AX357" i="25"/>
  <c r="AS357" i="25" s="1"/>
  <c r="AX256" i="25"/>
  <c r="AS256" i="25" s="1"/>
  <c r="AX381" i="25"/>
  <c r="AS381" i="25" s="1"/>
  <c r="AX165" i="25"/>
  <c r="AS165" i="25" s="1"/>
  <c r="AX84" i="25"/>
  <c r="AS84" i="25" s="1"/>
  <c r="AX37" i="25"/>
  <c r="AS37" i="25" s="1"/>
  <c r="AX415" i="25"/>
  <c r="AS415" i="25" s="1"/>
  <c r="AX351" i="25"/>
  <c r="AS351" i="25" s="1"/>
  <c r="BA300" i="25" l="1"/>
  <c r="BB300" i="25" s="1"/>
  <c r="AZ352" i="25"/>
  <c r="AZ185" i="25"/>
  <c r="BA412" i="25"/>
  <c r="BB412" i="25" s="1"/>
  <c r="BA399" i="25"/>
  <c r="BB399" i="25" s="1"/>
  <c r="BA293" i="25"/>
  <c r="BB293" i="25" s="1"/>
  <c r="AY131" i="25"/>
  <c r="AZ29" i="25"/>
  <c r="C51" i="27" s="1"/>
  <c r="AZ11" i="25"/>
  <c r="C33" i="27" s="1"/>
  <c r="BA442" i="25"/>
  <c r="BB442" i="25" s="1"/>
  <c r="AY9" i="25"/>
  <c r="B31" i="27" s="1"/>
  <c r="AY85" i="25"/>
  <c r="AZ177" i="25"/>
  <c r="AZ292" i="25"/>
  <c r="AZ448" i="25"/>
  <c r="AZ260" i="25"/>
  <c r="AY157" i="25"/>
  <c r="AY207" i="25"/>
  <c r="BA345" i="25"/>
  <c r="BB345" i="25" s="1"/>
  <c r="BA113" i="25"/>
  <c r="BB113" i="25" s="1"/>
  <c r="AZ262" i="25"/>
  <c r="AY202" i="25"/>
  <c r="BA72" i="25"/>
  <c r="AY35" i="25"/>
  <c r="B57" i="27" s="1"/>
  <c r="AY332" i="25"/>
  <c r="AY151" i="25"/>
  <c r="AY309" i="25"/>
  <c r="BA239" i="25"/>
  <c r="BB239" i="25" s="1"/>
  <c r="AZ176" i="25"/>
  <c r="AZ42" i="25"/>
  <c r="C64" i="27" s="1"/>
  <c r="AZ351" i="25"/>
  <c r="AZ336" i="25"/>
  <c r="AY263" i="25"/>
  <c r="AZ251" i="25"/>
  <c r="AZ77" i="25"/>
  <c r="C99" i="27" s="1"/>
  <c r="AY308" i="25"/>
  <c r="AY186" i="25"/>
  <c r="AY269" i="25"/>
  <c r="BA443" i="25"/>
  <c r="BB443" i="25" s="1"/>
  <c r="AY410" i="25"/>
  <c r="AZ257" i="25"/>
  <c r="AZ268" i="25"/>
  <c r="AY211" i="25"/>
  <c r="AZ381" i="25"/>
  <c r="BA470" i="25"/>
  <c r="BB470" i="25" s="1"/>
  <c r="AZ161" i="25"/>
  <c r="BA381" i="25"/>
  <c r="BB381" i="25" s="1"/>
  <c r="AZ456" i="25"/>
  <c r="BA96" i="25"/>
  <c r="BB96" i="25" s="1"/>
  <c r="AY294" i="25"/>
  <c r="BA195" i="25"/>
  <c r="BB195" i="25" s="1"/>
  <c r="AY326" i="25"/>
  <c r="AY175" i="25"/>
  <c r="AY130" i="25"/>
  <c r="AZ442" i="25"/>
  <c r="AZ458" i="25"/>
  <c r="AY69" i="25"/>
  <c r="B91" i="27" s="1"/>
  <c r="BA18" i="25"/>
  <c r="AY17" i="25"/>
  <c r="B39" i="27" s="1"/>
  <c r="AY53" i="25"/>
  <c r="B75" i="27" s="1"/>
  <c r="AZ193" i="25"/>
  <c r="AY91" i="25"/>
  <c r="AZ120" i="25"/>
  <c r="AY385" i="25"/>
  <c r="AZ34" i="25"/>
  <c r="C56" i="27" s="1"/>
  <c r="BA28" i="25"/>
  <c r="BA277" i="25"/>
  <c r="BB277" i="25" s="1"/>
  <c r="AZ322" i="25"/>
  <c r="BA308" i="25"/>
  <c r="BB308" i="25" s="1"/>
  <c r="AZ314" i="25"/>
  <c r="AZ146" i="25"/>
  <c r="AZ265" i="25"/>
  <c r="BA85" i="25"/>
  <c r="BB85" i="25" s="1"/>
  <c r="AZ457" i="25"/>
  <c r="AY342" i="25"/>
  <c r="BA365" i="25"/>
  <c r="BB365" i="25" s="1"/>
  <c r="AY307" i="25"/>
  <c r="AZ447" i="25"/>
  <c r="BA253" i="25"/>
  <c r="BB253" i="25" s="1"/>
  <c r="AY438" i="25"/>
  <c r="AZ6" i="25"/>
  <c r="C28" i="27" s="1"/>
  <c r="AZ238" i="25"/>
  <c r="AZ124" i="25"/>
  <c r="AZ36" i="25"/>
  <c r="C58" i="27" s="1"/>
  <c r="BA279" i="25"/>
  <c r="BB279" i="25" s="1"/>
  <c r="AZ343" i="25"/>
  <c r="AZ319" i="25"/>
  <c r="BA9" i="25"/>
  <c r="AZ169" i="25"/>
  <c r="BA377" i="25"/>
  <c r="BB377" i="25" s="1"/>
  <c r="AZ71" i="25"/>
  <c r="C93" i="27" s="1"/>
  <c r="AZ440" i="25"/>
  <c r="AZ451" i="25"/>
  <c r="AY196" i="25"/>
  <c r="AY191" i="25"/>
  <c r="AZ354" i="25"/>
  <c r="AZ103" i="25"/>
  <c r="AZ245" i="25"/>
  <c r="BA129" i="25"/>
  <c r="BB129" i="25" s="1"/>
  <c r="AY375" i="25"/>
  <c r="BA250" i="25"/>
  <c r="BB250" i="25" s="1"/>
  <c r="AY338" i="25"/>
  <c r="BA426" i="25"/>
  <c r="BB426" i="25" s="1"/>
  <c r="AY428" i="25"/>
  <c r="AZ296" i="25"/>
  <c r="AZ369" i="25"/>
  <c r="AY172" i="25"/>
  <c r="AY37" i="25"/>
  <c r="B59" i="27" s="1"/>
  <c r="AY392" i="25"/>
  <c r="BA226" i="25"/>
  <c r="BB226" i="25" s="1"/>
  <c r="AZ338" i="25"/>
  <c r="BA284" i="25"/>
  <c r="BB284" i="25" s="1"/>
  <c r="BA238" i="25"/>
  <c r="BB238" i="25" s="1"/>
  <c r="AZ261" i="25"/>
  <c r="AY177" i="25"/>
  <c r="AY219" i="25"/>
  <c r="AY100" i="25"/>
  <c r="AY188" i="25"/>
  <c r="BA410" i="25"/>
  <c r="BB410" i="25" s="1"/>
  <c r="AY71" i="25"/>
  <c r="B93" i="27" s="1"/>
  <c r="AY271" i="25"/>
  <c r="BA132" i="25"/>
  <c r="BB132" i="25" s="1"/>
  <c r="AZ140" i="25"/>
  <c r="BA45" i="25"/>
  <c r="AY48" i="25"/>
  <c r="B70" i="27" s="1"/>
  <c r="BA193" i="25"/>
  <c r="BB193" i="25" s="1"/>
  <c r="AY446" i="25"/>
  <c r="AY320" i="25"/>
  <c r="BA296" i="25"/>
  <c r="BB296" i="25" s="1"/>
  <c r="BA455" i="25"/>
  <c r="BB455" i="25" s="1"/>
  <c r="AZ460" i="25"/>
  <c r="AZ411" i="25"/>
  <c r="BA81" i="25"/>
  <c r="BB81" i="25" s="1"/>
  <c r="AY44" i="25"/>
  <c r="B66" i="27" s="1"/>
  <c r="AY321" i="25"/>
  <c r="BA362" i="25"/>
  <c r="BB362" i="25" s="1"/>
  <c r="BA109" i="25"/>
  <c r="BB109" i="25" s="1"/>
  <c r="AZ143" i="25"/>
  <c r="AY33" i="25"/>
  <c r="B55" i="27" s="1"/>
  <c r="AY52" i="25"/>
  <c r="B74" i="27" s="1"/>
  <c r="AZ254" i="25"/>
  <c r="AZ27" i="25"/>
  <c r="C49" i="27" s="1"/>
  <c r="AY236" i="25"/>
  <c r="AY361" i="25"/>
  <c r="BA423" i="25"/>
  <c r="BB423" i="25" s="1"/>
  <c r="AY429" i="25"/>
  <c r="AY340" i="25"/>
  <c r="AY366" i="25"/>
  <c r="BA316" i="25"/>
  <c r="BB316" i="25" s="1"/>
  <c r="AY343" i="25"/>
  <c r="AY350" i="25"/>
  <c r="AY206" i="25"/>
  <c r="AY465" i="25"/>
  <c r="AZ472" i="25"/>
  <c r="AZ14" i="25"/>
  <c r="C36" i="27" s="1"/>
  <c r="AY318" i="25"/>
  <c r="AY324" i="25"/>
  <c r="AZ18" i="25"/>
  <c r="C40" i="27" s="1"/>
  <c r="BA218" i="25"/>
  <c r="BB218" i="25" s="1"/>
  <c r="AY39" i="25"/>
  <c r="B61" i="27" s="1"/>
  <c r="BA246" i="25"/>
  <c r="BB246" i="25" s="1"/>
  <c r="AY72" i="25"/>
  <c r="B94" i="27" s="1"/>
  <c r="BA139" i="25"/>
  <c r="BB139" i="25" s="1"/>
  <c r="BA122" i="25"/>
  <c r="BB122" i="25" s="1"/>
  <c r="AZ294" i="25"/>
  <c r="AZ263" i="25"/>
  <c r="AY317" i="25"/>
  <c r="AY272" i="25"/>
  <c r="AY13" i="25"/>
  <c r="B35" i="27" s="1"/>
  <c r="AZ81" i="25"/>
  <c r="AZ83" i="25"/>
  <c r="BA370" i="25"/>
  <c r="BB370" i="25" s="1"/>
  <c r="AY106" i="25"/>
  <c r="AY461" i="25"/>
  <c r="BA314" i="25"/>
  <c r="BB314" i="25" s="1"/>
  <c r="BA154" i="25"/>
  <c r="BB154" i="25" s="1"/>
  <c r="BA116" i="25"/>
  <c r="BB116" i="25" s="1"/>
  <c r="BA146" i="25"/>
  <c r="BB146" i="25" s="1"/>
  <c r="BA457" i="25"/>
  <c r="BB457" i="25" s="1"/>
  <c r="BA445" i="25"/>
  <c r="BB445" i="25" s="1"/>
  <c r="AY170" i="25"/>
  <c r="AZ449" i="25"/>
  <c r="BA456" i="25"/>
  <c r="BB456" i="25" s="1"/>
  <c r="AZ165" i="25"/>
  <c r="BA150" i="25"/>
  <c r="BB150" i="25" s="1"/>
  <c r="AY110" i="25"/>
  <c r="AY439" i="25"/>
  <c r="AY413" i="25"/>
  <c r="BA6" i="25"/>
  <c r="AY249" i="25"/>
  <c r="AY160" i="25"/>
  <c r="AY153" i="25"/>
  <c r="BA222" i="25"/>
  <c r="BB222" i="25" s="1"/>
  <c r="BA474" i="25"/>
  <c r="BB474" i="25" s="1"/>
  <c r="BA261" i="25"/>
  <c r="BB261" i="25" s="1"/>
  <c r="AY432" i="25"/>
  <c r="AZ374" i="25"/>
  <c r="AY16" i="25"/>
  <c r="B38" i="27" s="1"/>
  <c r="AY97" i="25"/>
  <c r="AY165" i="25"/>
  <c r="AY183" i="25"/>
  <c r="BA274" i="25"/>
  <c r="BB274" i="25" s="1"/>
  <c r="BA401" i="25"/>
  <c r="BB401" i="25" s="1"/>
  <c r="AY138" i="25"/>
  <c r="BA213" i="25"/>
  <c r="BB213" i="25" s="1"/>
  <c r="BA453" i="25"/>
  <c r="BB453" i="25" s="1"/>
  <c r="AZ213" i="25"/>
  <c r="AY353" i="25"/>
  <c r="BA330" i="25"/>
  <c r="BB330" i="25" s="1"/>
  <c r="BA245" i="25"/>
  <c r="BB245" i="25" s="1"/>
  <c r="AZ418" i="25"/>
  <c r="AZ22" i="25"/>
  <c r="C44" i="27" s="1"/>
  <c r="AY19" i="25"/>
  <c r="B41" i="27" s="1"/>
  <c r="AY55" i="25"/>
  <c r="B77" i="27" s="1"/>
  <c r="AZ223" i="25"/>
  <c r="BA319" i="25"/>
  <c r="BB319" i="25" s="1"/>
  <c r="AZ444" i="25"/>
  <c r="BA451" i="25"/>
  <c r="BB451" i="25" s="1"/>
  <c r="AZ12" i="25"/>
  <c r="C34" i="27" s="1"/>
  <c r="AZ347" i="25"/>
  <c r="BA69" i="25"/>
  <c r="AY103" i="25"/>
  <c r="AY78" i="25"/>
  <c r="B100" i="27" s="1"/>
  <c r="AZ163" i="25"/>
  <c r="BA7" i="25"/>
  <c r="BA211" i="25"/>
  <c r="BB211" i="25" s="1"/>
  <c r="AY395" i="25"/>
  <c r="BA210" i="25"/>
  <c r="BB210" i="25" s="1"/>
  <c r="BA119" i="25"/>
  <c r="BB119" i="25" s="1"/>
  <c r="BA280" i="25"/>
  <c r="BB280" i="25" s="1"/>
  <c r="AZ191" i="25"/>
  <c r="AZ299" i="25"/>
  <c r="AY441" i="25"/>
  <c r="AZ342" i="25"/>
  <c r="AZ403" i="25"/>
  <c r="AY303" i="25"/>
  <c r="AZ45" i="25"/>
  <c r="C67" i="27" s="1"/>
  <c r="BA75" i="25"/>
  <c r="AZ275" i="25"/>
  <c r="AY187" i="25"/>
  <c r="BA43" i="25"/>
  <c r="AY75" i="25"/>
  <c r="B97" i="27" s="1"/>
  <c r="AZ137" i="25"/>
  <c r="AY478" i="25"/>
  <c r="BA16" i="25"/>
  <c r="AZ59" i="25"/>
  <c r="C81" i="27" s="1"/>
  <c r="AZ130" i="25"/>
  <c r="AY159" i="25"/>
  <c r="AZ371" i="25"/>
  <c r="BA33" i="25"/>
  <c r="AY245" i="25"/>
  <c r="BA234" i="25"/>
  <c r="BB234" i="25" s="1"/>
  <c r="AY293" i="25"/>
  <c r="BA17" i="25"/>
  <c r="AY7" i="25"/>
  <c r="B29" i="27" s="1"/>
  <c r="AY178" i="25"/>
  <c r="BA38" i="25"/>
  <c r="AY56" i="25"/>
  <c r="B78" i="27" s="1"/>
  <c r="BA91" i="25"/>
  <c r="BB91" i="25" s="1"/>
  <c r="AY394" i="25"/>
  <c r="AZ345" i="25"/>
  <c r="AZ247" i="25"/>
  <c r="AZ78" i="25"/>
  <c r="C100" i="27" s="1"/>
  <c r="AZ239" i="25"/>
  <c r="AZ320" i="25"/>
  <c r="AZ180" i="25"/>
  <c r="AZ372" i="25"/>
  <c r="AY352" i="25"/>
  <c r="AY440" i="25"/>
  <c r="BA22" i="25"/>
  <c r="BA432" i="25"/>
  <c r="BB432" i="25" s="1"/>
  <c r="AZ427" i="25"/>
  <c r="AY30" i="25"/>
  <c r="B52" i="27" s="1"/>
  <c r="AZ189" i="25"/>
  <c r="BA133" i="25"/>
  <c r="BB133" i="25" s="1"/>
  <c r="AY216" i="25"/>
  <c r="AZ395" i="25"/>
  <c r="AZ92" i="25"/>
  <c r="BA87" i="25"/>
  <c r="BB87" i="25" s="1"/>
  <c r="BA328" i="25"/>
  <c r="BB328" i="25" s="1"/>
  <c r="BA200" i="25"/>
  <c r="BB200" i="25" s="1"/>
  <c r="BA371" i="25"/>
  <c r="BB371" i="25" s="1"/>
  <c r="BA80" i="25"/>
  <c r="BB80" i="25" s="1"/>
  <c r="AY443" i="25"/>
  <c r="AZ149" i="25"/>
  <c r="AZ187" i="25"/>
  <c r="AZ74" i="25"/>
  <c r="C96" i="27" s="1"/>
  <c r="AY36" i="25"/>
  <c r="B58" i="27" s="1"/>
  <c r="BA217" i="25"/>
  <c r="BB217" i="25" s="1"/>
  <c r="AY466" i="25"/>
  <c r="AZ461" i="25"/>
  <c r="AZ113" i="25"/>
  <c r="BA309" i="25"/>
  <c r="BB309" i="25" s="1"/>
  <c r="BA120" i="25"/>
  <c r="BB120" i="25" s="1"/>
  <c r="AY137" i="25"/>
  <c r="BA348" i="25"/>
  <c r="BB348" i="25" s="1"/>
  <c r="BA19" i="25"/>
  <c r="AY74" i="25"/>
  <c r="B96" i="27" s="1"/>
  <c r="AY32" i="25"/>
  <c r="B54" i="27" s="1"/>
  <c r="AY22" i="25"/>
  <c r="B44" i="27" s="1"/>
  <c r="AZ309" i="25"/>
  <c r="AZ107" i="25"/>
  <c r="AY248" i="25"/>
  <c r="AY379" i="25"/>
  <c r="AZ276" i="25"/>
  <c r="BA225" i="25"/>
  <c r="BB225" i="25" s="1"/>
  <c r="AY198" i="25"/>
  <c r="BA74" i="25"/>
  <c r="AY264" i="25"/>
  <c r="AY228" i="25"/>
  <c r="AY444" i="25"/>
  <c r="AZ337" i="25"/>
  <c r="BA86" i="25"/>
  <c r="BB86" i="25" s="1"/>
  <c r="AZ211" i="25"/>
  <c r="AY455" i="25"/>
  <c r="AZ478" i="25"/>
  <c r="AY421" i="25"/>
  <c r="AZ199" i="25"/>
  <c r="BA99" i="25"/>
  <c r="BB99" i="25" s="1"/>
  <c r="AY14" i="25"/>
  <c r="B36" i="27" s="1"/>
  <c r="AY283" i="25"/>
  <c r="BA167" i="25"/>
  <c r="BB167" i="25" s="1"/>
  <c r="BA295" i="25"/>
  <c r="BB295" i="25" s="1"/>
  <c r="BA160" i="25"/>
  <c r="BB160" i="25" s="1"/>
  <c r="BA256" i="25"/>
  <c r="BB256" i="25" s="1"/>
  <c r="AZ363" i="25"/>
  <c r="BA124" i="25"/>
  <c r="BB124" i="25" s="1"/>
  <c r="BA158" i="25"/>
  <c r="BB158" i="25" s="1"/>
  <c r="BA161" i="25"/>
  <c r="BB161" i="25" s="1"/>
  <c r="AY312" i="25"/>
  <c r="AY456" i="25"/>
  <c r="BA323" i="25"/>
  <c r="BB323" i="25" s="1"/>
  <c r="AZ469" i="25"/>
  <c r="AY347" i="25"/>
  <c r="BA478" i="25"/>
  <c r="BB478" i="25" s="1"/>
  <c r="AY365" i="25"/>
  <c r="AY176" i="25"/>
  <c r="BA93" i="25"/>
  <c r="BB93" i="25" s="1"/>
  <c r="AY149" i="25"/>
  <c r="AY250" i="25"/>
  <c r="AZ179" i="25"/>
  <c r="AZ40" i="25"/>
  <c r="C62" i="27" s="1"/>
  <c r="AZ229" i="25"/>
  <c r="BA439" i="25"/>
  <c r="BB439" i="25" s="1"/>
  <c r="AZ82" i="25"/>
  <c r="BA352" i="25"/>
  <c r="BB352" i="25" s="1"/>
  <c r="AY64" i="25"/>
  <c r="B86" i="27" s="1"/>
  <c r="AZ218" i="25"/>
  <c r="BA321" i="25"/>
  <c r="BB321" i="25" s="1"/>
  <c r="BA388" i="25"/>
  <c r="BB388" i="25" s="1"/>
  <c r="AY184" i="25"/>
  <c r="BA437" i="25"/>
  <c r="BB437" i="25" s="1"/>
  <c r="AY10" i="25"/>
  <c r="B32" i="27" s="1"/>
  <c r="BA382" i="25"/>
  <c r="BB382" i="25" s="1"/>
  <c r="AY273" i="25"/>
  <c r="BA249" i="25"/>
  <c r="BB249" i="25" s="1"/>
  <c r="AZ350" i="25"/>
  <c r="AZ283" i="25"/>
  <c r="AZ284" i="25"/>
  <c r="BA460" i="25"/>
  <c r="BB460" i="25" s="1"/>
  <c r="AZ47" i="25"/>
  <c r="C69" i="27" s="1"/>
  <c r="AZ443" i="25"/>
  <c r="AZ258" i="25"/>
  <c r="AY29" i="25"/>
  <c r="B51" i="27" s="1"/>
  <c r="BA73" i="25"/>
  <c r="AY127" i="25"/>
  <c r="AY105" i="25"/>
  <c r="AZ295" i="25"/>
  <c r="AY51" i="25"/>
  <c r="B73" i="27" s="1"/>
  <c r="AZ278" i="25"/>
  <c r="AZ228" i="25"/>
  <c r="AY65" i="25"/>
  <c r="B87" i="27" s="1"/>
  <c r="AZ69" i="25"/>
  <c r="C91" i="27" s="1"/>
  <c r="BA55" i="25"/>
  <c r="BA2" i="25"/>
  <c r="AY173" i="25"/>
  <c r="AY119" i="25"/>
  <c r="BA27" i="25"/>
  <c r="AY268" i="25"/>
  <c r="AY276" i="25"/>
  <c r="AY111" i="25"/>
  <c r="BA94" i="25"/>
  <c r="BB94" i="25" s="1"/>
  <c r="AY453" i="25"/>
  <c r="AZ56" i="25"/>
  <c r="C78" i="27" s="1"/>
  <c r="BA143" i="25"/>
  <c r="BB143" i="25" s="1"/>
  <c r="AZ43" i="25"/>
  <c r="C65" i="27" s="1"/>
  <c r="BA436" i="25"/>
  <c r="BB436" i="25" s="1"/>
  <c r="AY214" i="25"/>
  <c r="AZ87" i="25"/>
  <c r="AZ366" i="25"/>
  <c r="BA263" i="25"/>
  <c r="BB263" i="25" s="1"/>
  <c r="AY467" i="25"/>
  <c r="BA67" i="25"/>
  <c r="BA384" i="25"/>
  <c r="BB384" i="25" s="1"/>
  <c r="BA351" i="25"/>
  <c r="BB351" i="25" s="1"/>
  <c r="AZ405" i="25"/>
  <c r="AY274" i="25"/>
  <c r="AY433" i="25"/>
  <c r="AZ412" i="25"/>
  <c r="AZ453" i="25"/>
  <c r="AY61" i="25"/>
  <c r="B83" i="27" s="1"/>
  <c r="AZ316" i="25"/>
  <c r="AY322" i="25"/>
  <c r="AZ172" i="25"/>
  <c r="AZ158" i="25"/>
  <c r="BA424" i="25"/>
  <c r="BB424" i="25" s="1"/>
  <c r="AY243" i="25"/>
  <c r="AZ334" i="25"/>
  <c r="AZ190" i="25"/>
  <c r="AZ445" i="25"/>
  <c r="AY418" i="25"/>
  <c r="AZ302" i="25"/>
  <c r="AY147" i="25"/>
  <c r="AZ37" i="25"/>
  <c r="C59" i="27" s="1"/>
  <c r="AZ436" i="25"/>
  <c r="AY454" i="25"/>
  <c r="BA41" i="25"/>
  <c r="BA285" i="25"/>
  <c r="BB285" i="25" s="1"/>
  <c r="AZ51" i="25"/>
  <c r="C73" i="27" s="1"/>
  <c r="AZ197" i="25"/>
  <c r="AZ473" i="25"/>
  <c r="BA258" i="25"/>
  <c r="BB258" i="25" s="1"/>
  <c r="AZ144" i="25"/>
  <c r="BA29" i="25"/>
  <c r="AZ424" i="25"/>
  <c r="AZ333" i="25"/>
  <c r="BA108" i="25"/>
  <c r="BB108" i="25" s="1"/>
  <c r="BA260" i="25"/>
  <c r="BB260" i="25" s="1"/>
  <c r="AY266" i="25"/>
  <c r="AY164" i="25"/>
  <c r="AZ288" i="25"/>
  <c r="AY63" i="25"/>
  <c r="B85" i="27" s="1"/>
  <c r="BA266" i="25"/>
  <c r="BB266" i="25" s="1"/>
  <c r="AZ402" i="25"/>
  <c r="AZ46" i="25"/>
  <c r="C68" i="27" s="1"/>
  <c r="BA174" i="25"/>
  <c r="BB174" i="25" s="1"/>
  <c r="BA152" i="25"/>
  <c r="BB152" i="25" s="1"/>
  <c r="AY325" i="25"/>
  <c r="AY120" i="25"/>
  <c r="AY222" i="25"/>
  <c r="AZ321" i="25"/>
  <c r="AZ183" i="25"/>
  <c r="AY348" i="25"/>
  <c r="AY363" i="25"/>
  <c r="AY143" i="25"/>
  <c r="AZ141" i="25"/>
  <c r="AZ332" i="25"/>
  <c r="BA101" i="25"/>
  <c r="BB101" i="25" s="1"/>
  <c r="BA137" i="25"/>
  <c r="BB137" i="25" s="1"/>
  <c r="AZ80" i="25"/>
  <c r="BA359" i="25"/>
  <c r="BB359" i="25" s="1"/>
  <c r="BA95" i="25"/>
  <c r="BB95" i="25" s="1"/>
  <c r="AY442" i="25"/>
  <c r="AY87" i="25"/>
  <c r="BA366" i="25"/>
  <c r="BB366" i="25" s="1"/>
  <c r="AZ219" i="25"/>
  <c r="AZ290" i="25"/>
  <c r="BA395" i="25"/>
  <c r="BB395" i="25" s="1"/>
  <c r="BA353" i="25"/>
  <c r="BB353" i="25" s="1"/>
  <c r="BA49" i="25"/>
  <c r="BA112" i="25"/>
  <c r="BB112" i="25" s="1"/>
  <c r="AY229" i="25"/>
  <c r="BA313" i="25"/>
  <c r="BB313" i="25" s="1"/>
  <c r="AZ390" i="25"/>
  <c r="BA318" i="25"/>
  <c r="BB318" i="25" s="1"/>
  <c r="BA334" i="25"/>
  <c r="BB334" i="25" s="1"/>
  <c r="BA14" i="25"/>
  <c r="AY121" i="25"/>
  <c r="AZ175" i="25"/>
  <c r="AY330" i="25"/>
  <c r="BA65" i="25"/>
  <c r="AY96" i="25"/>
  <c r="BA251" i="25"/>
  <c r="BB251" i="25" s="1"/>
  <c r="AZ106" i="25"/>
  <c r="AZ85" i="25"/>
  <c r="BA242" i="25"/>
  <c r="BB242" i="25" s="1"/>
  <c r="AZ194" i="25"/>
  <c r="AY380" i="25"/>
  <c r="AY152" i="25"/>
  <c r="AY407" i="25"/>
  <c r="BA303" i="25"/>
  <c r="BB303" i="25" s="1"/>
  <c r="BA166" i="25"/>
  <c r="BB166" i="25" s="1"/>
  <c r="AZ429" i="25"/>
  <c r="BA312" i="25"/>
  <c r="BB312" i="25" s="1"/>
  <c r="BA136" i="25"/>
  <c r="BB136" i="25" s="1"/>
  <c r="AY437" i="25"/>
  <c r="AY23" i="25"/>
  <c r="B45" i="27" s="1"/>
  <c r="AY336" i="25"/>
  <c r="AZ306" i="25"/>
  <c r="AY445" i="25"/>
  <c r="BA464" i="25"/>
  <c r="BB464" i="25" s="1"/>
  <c r="BA125" i="25"/>
  <c r="BB125" i="25" s="1"/>
  <c r="AY116" i="25"/>
  <c r="BA26" i="25"/>
  <c r="BA413" i="25"/>
  <c r="BB413" i="25" s="1"/>
  <c r="AZ9" i="25"/>
  <c r="C31" i="27" s="1"/>
  <c r="AY139" i="25"/>
  <c r="AZ327" i="25"/>
  <c r="AZ201" i="25"/>
  <c r="AY364" i="25"/>
  <c r="AZ233" i="25"/>
  <c r="BA145" i="25"/>
  <c r="BB145" i="25" s="1"/>
  <c r="AZ244" i="25"/>
  <c r="BA332" i="25"/>
  <c r="BB332" i="25" s="1"/>
  <c r="AZ331" i="25"/>
  <c r="BA51" i="25"/>
  <c r="AY135" i="25"/>
  <c r="AY226" i="25"/>
  <c r="AZ434" i="25"/>
  <c r="AY396" i="25"/>
  <c r="AY335" i="25"/>
  <c r="AY253" i="25"/>
  <c r="BA326" i="25"/>
  <c r="BB326" i="25" s="1"/>
  <c r="BA450" i="25"/>
  <c r="BB450" i="25" s="1"/>
  <c r="AZ330" i="25"/>
  <c r="AY185" i="25"/>
  <c r="AZ339" i="25"/>
  <c r="AZ367" i="25"/>
  <c r="AZ41" i="25"/>
  <c r="C63" i="27" s="1"/>
  <c r="BA431" i="25"/>
  <c r="BB431" i="25" s="1"/>
  <c r="AZ253" i="25"/>
  <c r="BA407" i="25"/>
  <c r="BB407" i="25" s="1"/>
  <c r="AY344" i="25"/>
  <c r="BA282" i="25"/>
  <c r="BB282" i="25" s="1"/>
  <c r="AZ23" i="25"/>
  <c r="C45" i="27" s="1"/>
  <c r="AY12" i="25"/>
  <c r="B34" i="27" s="1"/>
  <c r="AY475" i="25"/>
  <c r="AY115" i="25"/>
  <c r="AZ136" i="25"/>
  <c r="BA278" i="25"/>
  <c r="BB278" i="25" s="1"/>
  <c r="BA447" i="25"/>
  <c r="BB447" i="25" s="1"/>
  <c r="AY104" i="25"/>
  <c r="AZ386" i="25"/>
  <c r="AY403" i="25"/>
  <c r="AY431" i="25"/>
  <c r="BA142" i="25"/>
  <c r="BB142" i="25" s="1"/>
  <c r="BA235" i="25"/>
  <c r="BB235" i="25" s="1"/>
  <c r="AY328" i="25"/>
  <c r="BA390" i="25"/>
  <c r="BB390" i="25" s="1"/>
  <c r="BA172" i="25"/>
  <c r="BB172" i="25" s="1"/>
  <c r="BA35" i="25"/>
  <c r="AY393" i="25"/>
  <c r="AY387" i="25"/>
  <c r="AZ181" i="25"/>
  <c r="AZ326" i="25"/>
  <c r="AZ225" i="25"/>
  <c r="AZ475" i="25"/>
  <c r="AZ131" i="25"/>
  <c r="AZ147" i="25"/>
  <c r="BA338" i="25"/>
  <c r="BB338" i="25" s="1"/>
  <c r="AY199" i="25"/>
  <c r="AZ160" i="25"/>
  <c r="AZ466" i="25"/>
  <c r="AZ349" i="25"/>
  <c r="BA240" i="25"/>
  <c r="BB240" i="25" s="1"/>
  <c r="BA262" i="25"/>
  <c r="BB262" i="25" s="1"/>
  <c r="BA433" i="25"/>
  <c r="BB433" i="25" s="1"/>
  <c r="BA13" i="25"/>
  <c r="AZ464" i="25"/>
  <c r="AY247" i="25"/>
  <c r="AY142" i="25"/>
  <c r="AY241" i="25"/>
  <c r="AZ407" i="25"/>
  <c r="BA363" i="25"/>
  <c r="BB363" i="25" s="1"/>
  <c r="BA216" i="25"/>
  <c r="BB216" i="25" s="1"/>
  <c r="AY292" i="25"/>
  <c r="BA163" i="25"/>
  <c r="BB163" i="25" s="1"/>
  <c r="AZ269" i="25"/>
  <c r="AZ376" i="25"/>
  <c r="AY311" i="25"/>
  <c r="BA176" i="25"/>
  <c r="BB176" i="25" s="1"/>
  <c r="AZ317" i="25"/>
  <c r="AZ335" i="25"/>
  <c r="AZ15" i="25"/>
  <c r="C37" i="27" s="1"/>
  <c r="AZ249" i="25"/>
  <c r="AY144" i="25"/>
  <c r="AZ353" i="25"/>
  <c r="AZ410" i="25"/>
  <c r="AZ53" i="25"/>
  <c r="C75" i="27" s="1"/>
  <c r="AZ64" i="25"/>
  <c r="C86" i="27" s="1"/>
  <c r="AY281" i="25"/>
  <c r="AZ474" i="25"/>
  <c r="AZ54" i="25"/>
  <c r="C76" i="27" s="1"/>
  <c r="BA394" i="25"/>
  <c r="BB394" i="25" s="1"/>
  <c r="BA44" i="25"/>
  <c r="AY5" i="25"/>
  <c r="B27" i="27" s="1"/>
  <c r="AZ192" i="25"/>
  <c r="AZ142" i="25"/>
  <c r="BA400" i="25"/>
  <c r="BB400" i="25" s="1"/>
  <c r="AY331" i="25"/>
  <c r="BA48" i="25"/>
  <c r="AZ102" i="25"/>
  <c r="BA294" i="25"/>
  <c r="BB294" i="25" s="1"/>
  <c r="AZ305" i="25"/>
  <c r="AZ432" i="25"/>
  <c r="BA70" i="25"/>
  <c r="AZ243" i="25"/>
  <c r="BA138" i="25"/>
  <c r="BB138" i="25" s="1"/>
  <c r="AZ419" i="25"/>
  <c r="BA454" i="25"/>
  <c r="BB454" i="25" s="1"/>
  <c r="BA46" i="25"/>
  <c r="BA110" i="25"/>
  <c r="BB110" i="25" s="1"/>
  <c r="BA236" i="25"/>
  <c r="BB236" i="25" s="1"/>
  <c r="AZ30" i="25"/>
  <c r="C52" i="27" s="1"/>
  <c r="AY203" i="25"/>
  <c r="AY128" i="25"/>
  <c r="AY158" i="25"/>
  <c r="AY59" i="25"/>
  <c r="B81" i="27" s="1"/>
  <c r="BA194" i="25"/>
  <c r="BB194" i="25" s="1"/>
  <c r="AZ135" i="25"/>
  <c r="AY232" i="25"/>
  <c r="BA327" i="25"/>
  <c r="BB327" i="25" s="1"/>
  <c r="AZ422" i="25"/>
  <c r="AY422" i="25"/>
  <c r="AY430" i="25"/>
  <c r="AZ122" i="25"/>
  <c r="AY205" i="25"/>
  <c r="AZ293" i="25"/>
  <c r="BA181" i="25"/>
  <c r="BB181" i="25" s="1"/>
  <c r="AZ235" i="25"/>
  <c r="AY356" i="25"/>
  <c r="BA3" i="25"/>
  <c r="AY284" i="25"/>
  <c r="AY133" i="25"/>
  <c r="BA165" i="25"/>
  <c r="BB165" i="25" s="1"/>
  <c r="AY345" i="25"/>
  <c r="BA475" i="25"/>
  <c r="BB475" i="25" s="1"/>
  <c r="AZ468" i="25"/>
  <c r="AZ227" i="25"/>
  <c r="AZ401" i="25"/>
  <c r="AY11" i="25"/>
  <c r="B33" i="27" s="1"/>
  <c r="BA291" i="25"/>
  <c r="BB291" i="25" s="1"/>
  <c r="AY315" i="25"/>
  <c r="AY382" i="25"/>
  <c r="AY267" i="25"/>
  <c r="AY125" i="25"/>
  <c r="AY40" i="25"/>
  <c r="B62" i="27" s="1"/>
  <c r="BA419" i="25"/>
  <c r="BB419" i="25" s="1"/>
  <c r="AY408" i="25"/>
  <c r="BA286" i="25"/>
  <c r="BB286" i="25" s="1"/>
  <c r="BA64" i="25"/>
  <c r="AZ138" i="25"/>
  <c r="BA435" i="25"/>
  <c r="BB435" i="25" s="1"/>
  <c r="AY76" i="25"/>
  <c r="B98" i="27" s="1"/>
  <c r="AZ373" i="25"/>
  <c r="AZ66" i="25"/>
  <c r="C88" i="27" s="1"/>
  <c r="BA292" i="25"/>
  <c r="BB292" i="25" s="1"/>
  <c r="AY449" i="25"/>
  <c r="AZ396" i="25"/>
  <c r="AY95" i="25"/>
  <c r="AY300" i="25"/>
  <c r="AY409" i="25"/>
  <c r="BA135" i="25"/>
  <c r="BB135" i="25" s="1"/>
  <c r="BA153" i="25"/>
  <c r="BB153" i="25" s="1"/>
  <c r="AY388" i="25"/>
  <c r="AY304" i="25"/>
  <c r="AY372" i="25"/>
  <c r="BA215" i="25"/>
  <c r="BB215" i="25" s="1"/>
  <c r="AZ279" i="25"/>
  <c r="AY299" i="25"/>
  <c r="BA272" i="25"/>
  <c r="BB272" i="25" s="1"/>
  <c r="BA111" i="25"/>
  <c r="BB111" i="25" s="1"/>
  <c r="BA180" i="25"/>
  <c r="BB180" i="25" s="1"/>
  <c r="AY155" i="25"/>
  <c r="AZ423" i="25"/>
  <c r="BA224" i="25"/>
  <c r="BB224" i="25" s="1"/>
  <c r="AZ224" i="25"/>
  <c r="AY358" i="25"/>
  <c r="BA204" i="25"/>
  <c r="BB204" i="25" s="1"/>
  <c r="AY60" i="25"/>
  <c r="B82" i="27" s="1"/>
  <c r="AZ153" i="25"/>
  <c r="AY297" i="25"/>
  <c r="AZ195" i="25"/>
  <c r="AZ252" i="25"/>
  <c r="AY412" i="25"/>
  <c r="AZ16" i="25"/>
  <c r="C38" i="27" s="1"/>
  <c r="AY189" i="25"/>
  <c r="BA114" i="25"/>
  <c r="BB114" i="25" s="1"/>
  <c r="AZ174" i="25"/>
  <c r="AZ38" i="25"/>
  <c r="C60" i="27" s="1"/>
  <c r="AY4" i="25"/>
  <c r="B26" i="27" s="1"/>
  <c r="AZ178" i="25"/>
  <c r="BA102" i="25"/>
  <c r="BB102" i="25" s="1"/>
  <c r="BA164" i="25"/>
  <c r="BB164" i="25" s="1"/>
  <c r="AY301" i="25"/>
  <c r="AY377" i="25"/>
  <c r="AY102" i="25"/>
  <c r="AZ86" i="25"/>
  <c r="AY398" i="25"/>
  <c r="BA76" i="25"/>
  <c r="BA462" i="25"/>
  <c r="BB462" i="25" s="1"/>
  <c r="AY354" i="25"/>
  <c r="AY161" i="25"/>
  <c r="AY302" i="25"/>
  <c r="BA267" i="25"/>
  <c r="BB267" i="25" s="1"/>
  <c r="AY378" i="25"/>
  <c r="AY411" i="25"/>
  <c r="AZ132" i="25"/>
  <c r="AY415" i="25"/>
  <c r="AZ240" i="25"/>
  <c r="AY27" i="25"/>
  <c r="B49" i="27" s="1"/>
  <c r="AY62" i="25"/>
  <c r="B84" i="27" s="1"/>
  <c r="BA268" i="25"/>
  <c r="BB268" i="25" s="1"/>
  <c r="AZ205" i="25"/>
  <c r="BA339" i="25"/>
  <c r="BB339" i="25" s="1"/>
  <c r="AZ150" i="25"/>
  <c r="AZ307" i="25"/>
  <c r="AZ55" i="25"/>
  <c r="C77" i="27" s="1"/>
  <c r="AZ170" i="25"/>
  <c r="AY477" i="25"/>
  <c r="AZ437" i="25"/>
  <c r="AZ114" i="25"/>
  <c r="AZ198" i="25"/>
  <c r="BA425" i="25"/>
  <c r="BB425" i="25" s="1"/>
  <c r="AZ438" i="25"/>
  <c r="AZ28" i="25"/>
  <c r="C50" i="27" s="1"/>
  <c r="AY209" i="25"/>
  <c r="AY80" i="25"/>
  <c r="AZ304" i="25"/>
  <c r="BA162" i="25"/>
  <c r="BB162" i="25" s="1"/>
  <c r="AZ115" i="25"/>
  <c r="BA208" i="25"/>
  <c r="BB208" i="25" s="1"/>
  <c r="BA440" i="25"/>
  <c r="BB440" i="25" s="1"/>
  <c r="AZ382" i="25"/>
  <c r="AY289" i="25"/>
  <c r="AY355" i="25"/>
  <c r="BA290" i="25"/>
  <c r="BB290" i="25" s="1"/>
  <c r="BA441" i="25"/>
  <c r="BB441" i="25" s="1"/>
  <c r="AY457" i="25"/>
  <c r="AY458" i="25"/>
  <c r="AY237" i="25"/>
  <c r="AY349" i="25"/>
  <c r="BA25" i="25"/>
  <c r="AZ346" i="25"/>
  <c r="AZ271" i="25"/>
  <c r="AZ476" i="25"/>
  <c r="AZ323" i="25"/>
  <c r="BA331" i="25"/>
  <c r="BB331" i="25" s="1"/>
  <c r="AZ303" i="25"/>
  <c r="BA298" i="25"/>
  <c r="BB298" i="25" s="1"/>
  <c r="AY259" i="25"/>
  <c r="AY246" i="25"/>
  <c r="AY179" i="25"/>
  <c r="BA100" i="25"/>
  <c r="BB100" i="25" s="1"/>
  <c r="AZ370" i="25"/>
  <c r="AY414" i="25"/>
  <c r="AZ39" i="25"/>
  <c r="C61" i="27" s="1"/>
  <c r="AZ167" i="25"/>
  <c r="BA24" i="25"/>
  <c r="AZ463" i="25"/>
  <c r="BA201" i="25"/>
  <c r="BB201" i="25" s="1"/>
  <c r="BA92" i="25"/>
  <c r="BB92" i="25" s="1"/>
  <c r="AY427" i="25"/>
  <c r="AY275" i="25"/>
  <c r="AY107" i="25"/>
  <c r="AZ264" i="25"/>
  <c r="AY166" i="25"/>
  <c r="BA252" i="25"/>
  <c r="BB252" i="25" s="1"/>
  <c r="AY57" i="25"/>
  <c r="B79" i="27" s="1"/>
  <c r="AZ375" i="25"/>
  <c r="BA349" i="25"/>
  <c r="BB349" i="25" s="1"/>
  <c r="BA178" i="25"/>
  <c r="BB178" i="25" s="1"/>
  <c r="AZ421" i="25"/>
  <c r="AY2" i="25"/>
  <c r="B24" i="27" s="1"/>
  <c r="F24" i="27" s="1"/>
  <c r="G24" i="27" s="1"/>
  <c r="AY6" i="25"/>
  <c r="B28" i="27" s="1"/>
  <c r="AZ133" i="25"/>
  <c r="BA458" i="25"/>
  <c r="BB458" i="25" s="1"/>
  <c r="BA15" i="25"/>
  <c r="AZ93" i="25"/>
  <c r="AZ329" i="25"/>
  <c r="AZ377" i="25"/>
  <c r="BA369" i="25"/>
  <c r="BB369" i="25" s="1"/>
  <c r="AY424" i="25"/>
  <c r="AY452" i="25"/>
  <c r="AY257" i="25"/>
  <c r="AZ248" i="25"/>
  <c r="AZ360" i="25"/>
  <c r="AZ104" i="25"/>
  <c r="AY260" i="25"/>
  <c r="AZ237" i="25"/>
  <c r="AY381" i="25"/>
  <c r="AY252" i="25"/>
  <c r="AZ398" i="25"/>
  <c r="BA115" i="25"/>
  <c r="BB115" i="25" s="1"/>
  <c r="AY156" i="25"/>
  <c r="AZ156" i="25"/>
  <c r="AZ272" i="25"/>
  <c r="BA297" i="25"/>
  <c r="BB297" i="25" s="1"/>
  <c r="AY223" i="25"/>
  <c r="BA374" i="25"/>
  <c r="BB374" i="25" s="1"/>
  <c r="BA473" i="25"/>
  <c r="BB473" i="25" s="1"/>
  <c r="AZ435" i="25"/>
  <c r="AZ267" i="25"/>
  <c r="AY280" i="25"/>
  <c r="BA364" i="25"/>
  <c r="BB364" i="25" s="1"/>
  <c r="BA97" i="25"/>
  <c r="BB97" i="25" s="1"/>
  <c r="AZ72" i="25"/>
  <c r="C94" i="27" s="1"/>
  <c r="BA347" i="25"/>
  <c r="BB347" i="25" s="1"/>
  <c r="AZ391" i="25"/>
  <c r="AY108" i="25"/>
  <c r="AY73" i="25"/>
  <c r="B95" i="27" s="1"/>
  <c r="BA406" i="25"/>
  <c r="BB406" i="25" s="1"/>
  <c r="AZ112" i="25"/>
  <c r="AY265" i="25"/>
  <c r="AZ118" i="25"/>
  <c r="BA376" i="25"/>
  <c r="BB376" i="25" s="1"/>
  <c r="AZ154" i="25"/>
  <c r="AZ358" i="25"/>
  <c r="AZ285" i="25"/>
  <c r="BA342" i="25"/>
  <c r="BB342" i="25" s="1"/>
  <c r="AY79" i="25"/>
  <c r="AY233" i="25"/>
  <c r="AY134" i="25"/>
  <c r="AY77" i="25"/>
  <c r="B99" i="27" s="1"/>
  <c r="AZ210" i="25"/>
  <c r="BA386" i="25"/>
  <c r="BB386" i="25" s="1"/>
  <c r="AZ364" i="25"/>
  <c r="AY426" i="25"/>
  <c r="BA182" i="25"/>
  <c r="BB182" i="25" s="1"/>
  <c r="AZ24" i="25"/>
  <c r="C46" i="27" s="1"/>
  <c r="BA61" i="25"/>
  <c r="BA346" i="25"/>
  <c r="BB346" i="25" s="1"/>
  <c r="AZ368" i="25"/>
  <c r="BA82" i="25"/>
  <c r="BB82" i="25" s="1"/>
  <c r="AY258" i="25"/>
  <c r="BA466" i="25"/>
  <c r="BB466" i="25" s="1"/>
  <c r="BA50" i="25"/>
  <c r="AZ159" i="25"/>
  <c r="BA10" i="25"/>
  <c r="BA421" i="25"/>
  <c r="BB421" i="25" s="1"/>
  <c r="AY244" i="25"/>
  <c r="AZ385" i="25"/>
  <c r="BA392" i="25"/>
  <c r="BB392" i="25" s="1"/>
  <c r="AZ97" i="25"/>
  <c r="AZ446" i="25"/>
  <c r="BA372" i="25"/>
  <c r="BB372" i="25" s="1"/>
  <c r="BA446" i="25"/>
  <c r="BB446" i="25" s="1"/>
  <c r="AY316" i="25"/>
  <c r="AY180" i="25"/>
  <c r="BA322" i="25"/>
  <c r="BB322" i="25" s="1"/>
  <c r="AY86" i="25"/>
  <c r="AY24" i="25"/>
  <c r="B46" i="27" s="1"/>
  <c r="AY242" i="25"/>
  <c r="AZ400" i="25"/>
  <c r="BA188" i="25"/>
  <c r="BB188" i="25" s="1"/>
  <c r="AY402" i="25"/>
  <c r="BA305" i="25"/>
  <c r="BB305" i="25" s="1"/>
  <c r="BA336" i="25"/>
  <c r="BB336" i="25" s="1"/>
  <c r="AY217" i="25"/>
  <c r="BA128" i="25"/>
  <c r="BB128" i="25" s="1"/>
  <c r="AZ274" i="25"/>
  <c r="AY341" i="25"/>
  <c r="AY182" i="25"/>
  <c r="BA62" i="25"/>
  <c r="AY327" i="25"/>
  <c r="BA84" i="25"/>
  <c r="BB84" i="25" s="1"/>
  <c r="AY230" i="25"/>
  <c r="AZ298" i="25"/>
  <c r="AZ246" i="25"/>
  <c r="BA106" i="25"/>
  <c r="BB106" i="25" s="1"/>
  <c r="AZ348" i="25"/>
  <c r="AZ242" i="25"/>
  <c r="AZ465" i="25"/>
  <c r="AY285" i="25"/>
  <c r="AZ182" i="25"/>
  <c r="AY235" i="25"/>
  <c r="BA311" i="25"/>
  <c r="BB311" i="25" s="1"/>
  <c r="BA463" i="25"/>
  <c r="BB463" i="25" s="1"/>
  <c r="BA186" i="25"/>
  <c r="BB186" i="25" s="1"/>
  <c r="AZ417" i="25"/>
  <c r="BA11" i="25"/>
  <c r="AZ439" i="25"/>
  <c r="AY84" i="25"/>
  <c r="BA221" i="25"/>
  <c r="BB221" i="25" s="1"/>
  <c r="AZ171" i="25"/>
  <c r="BA411" i="25"/>
  <c r="BB411" i="25" s="1"/>
  <c r="BA383" i="25"/>
  <c r="BB383" i="25" s="1"/>
  <c r="BA255" i="25"/>
  <c r="BB255" i="25" s="1"/>
  <c r="BA444" i="25"/>
  <c r="BB444" i="25" s="1"/>
  <c r="AZ65" i="25"/>
  <c r="C87" i="27" s="1"/>
  <c r="AZ184" i="25"/>
  <c r="BA63" i="25"/>
  <c r="AY306" i="25"/>
  <c r="AY49" i="25"/>
  <c r="B71" i="27" s="1"/>
  <c r="AZ315" i="25"/>
  <c r="BA4" i="25"/>
  <c r="AZ196" i="25"/>
  <c r="BA203" i="25"/>
  <c r="BB203" i="25" s="1"/>
  <c r="BA229" i="25"/>
  <c r="BB229" i="25" s="1"/>
  <c r="AY406" i="25"/>
  <c r="AZ413" i="25"/>
  <c r="BA151" i="25"/>
  <c r="BB151" i="25" s="1"/>
  <c r="AY171" i="25"/>
  <c r="BA428" i="25"/>
  <c r="BB428" i="25" s="1"/>
  <c r="AY434" i="25"/>
  <c r="AZ208" i="25"/>
  <c r="AZ21" i="25"/>
  <c r="C43" i="27" s="1"/>
  <c r="AZ310" i="25"/>
  <c r="AY45" i="25"/>
  <c r="B67" i="27" s="1"/>
  <c r="BA30" i="25"/>
  <c r="AZ341" i="25"/>
  <c r="AY213" i="25"/>
  <c r="AY470" i="25"/>
  <c r="AZ477" i="25"/>
  <c r="AY117" i="25"/>
  <c r="BA184" i="25"/>
  <c r="BB184" i="25" s="1"/>
  <c r="BA265" i="25"/>
  <c r="BB265" i="25" s="1"/>
  <c r="AZ433" i="25"/>
  <c r="AZ426" i="25"/>
  <c r="AY70" i="25"/>
  <c r="B92" i="27" s="1"/>
  <c r="BA126" i="25"/>
  <c r="BB126" i="25" s="1"/>
  <c r="BA220" i="25"/>
  <c r="BB220" i="25" s="1"/>
  <c r="AZ414" i="25"/>
  <c r="AZ152" i="25"/>
  <c r="AZ209" i="25"/>
  <c r="BA12" i="25"/>
  <c r="AZ459" i="25"/>
  <c r="AZ188" i="25"/>
  <c r="BA243" i="25"/>
  <c r="BB243" i="25" s="1"/>
  <c r="BA68" i="25"/>
  <c r="BA237" i="25"/>
  <c r="BB237" i="25" s="1"/>
  <c r="BA391" i="25"/>
  <c r="BB391" i="25" s="1"/>
  <c r="AZ408" i="25"/>
  <c r="AY462" i="25"/>
  <c r="AY221" i="25"/>
  <c r="BA434" i="25"/>
  <c r="BB434" i="25" s="1"/>
  <c r="AZ44" i="25"/>
  <c r="C66" i="27" s="1"/>
  <c r="BA148" i="25"/>
  <c r="BB148" i="25" s="1"/>
  <c r="BA469" i="25"/>
  <c r="BB469" i="25" s="1"/>
  <c r="AY369" i="25"/>
  <c r="BA396" i="25"/>
  <c r="BB396" i="25" s="1"/>
  <c r="BA354" i="25"/>
  <c r="BB354" i="25" s="1"/>
  <c r="BA310" i="25"/>
  <c r="BB310" i="25" s="1"/>
  <c r="AY476" i="25"/>
  <c r="AY46" i="25"/>
  <c r="B68" i="27" s="1"/>
  <c r="BA205" i="25"/>
  <c r="BB205" i="25" s="1"/>
  <c r="AY383" i="25"/>
  <c r="BA214" i="25"/>
  <c r="BB214" i="25" s="1"/>
  <c r="AZ91" i="25"/>
  <c r="AZ441" i="25"/>
  <c r="AY43" i="25"/>
  <c r="B65" i="27" s="1"/>
  <c r="BA317" i="25"/>
  <c r="BB317" i="25" s="1"/>
  <c r="AZ282" i="25"/>
  <c r="BA219" i="25"/>
  <c r="BB219" i="25" s="1"/>
  <c r="AZ312" i="25"/>
  <c r="AZ89" i="25"/>
  <c r="AZ255" i="25"/>
  <c r="AZ471" i="25"/>
  <c r="AY305" i="25"/>
  <c r="AZ270" i="25"/>
  <c r="AY93" i="25"/>
  <c r="AY337" i="25"/>
  <c r="AZ365" i="25"/>
  <c r="BA459" i="25"/>
  <c r="BB459" i="25" s="1"/>
  <c r="BA32" i="25"/>
  <c r="BA169" i="25"/>
  <c r="BB169" i="25" s="1"/>
  <c r="AY174" i="25"/>
  <c r="AZ416" i="25"/>
  <c r="AY3" i="25"/>
  <c r="B25" i="27" s="1"/>
  <c r="F25" i="27" s="1"/>
  <c r="G25" i="27" s="1"/>
  <c r="AY240" i="25"/>
  <c r="BA197" i="25"/>
  <c r="BB197" i="25" s="1"/>
  <c r="AZ3" i="25"/>
  <c r="C25" i="27" s="1"/>
  <c r="AY417" i="25"/>
  <c r="AY123" i="25"/>
  <c r="AZ344" i="25"/>
  <c r="BA452" i="25"/>
  <c r="BB452" i="25" s="1"/>
  <c r="BA461" i="25"/>
  <c r="BB461" i="25" s="1"/>
  <c r="BA58" i="25"/>
  <c r="BA52" i="25"/>
  <c r="AZ217" i="25"/>
  <c r="AZ470" i="25"/>
  <c r="AZ2" i="25"/>
  <c r="C24" i="27" s="1"/>
  <c r="AY282" i="25"/>
  <c r="AZ328" i="25"/>
  <c r="AZ25" i="25"/>
  <c r="C47" i="27" s="1"/>
  <c r="AZ204" i="25"/>
  <c r="AY88" i="25"/>
  <c r="BA207" i="25"/>
  <c r="BB207" i="25" s="1"/>
  <c r="AY168" i="25"/>
  <c r="BA397" i="25"/>
  <c r="BB397" i="25" s="1"/>
  <c r="AY146" i="25"/>
  <c r="BA343" i="25"/>
  <c r="BB343" i="25" s="1"/>
  <c r="BA344" i="25"/>
  <c r="BB344" i="25" s="1"/>
  <c r="AZ324" i="25"/>
  <c r="AZ19" i="25"/>
  <c r="C41" i="27" s="1"/>
  <c r="BA375" i="25"/>
  <c r="BB375" i="25" s="1"/>
  <c r="AY210" i="25"/>
  <c r="BA367" i="25"/>
  <c r="BB367" i="25" s="1"/>
  <c r="AZ70" i="25"/>
  <c r="C92" i="27" s="1"/>
  <c r="BA20" i="25"/>
  <c r="AY54" i="25"/>
  <c r="B76" i="27" s="1"/>
  <c r="BA206" i="25"/>
  <c r="BB206" i="25" s="1"/>
  <c r="AZ202" i="25"/>
  <c r="AY118" i="25"/>
  <c r="BA34" i="25"/>
  <c r="AZ387" i="25"/>
  <c r="BA393" i="25"/>
  <c r="BB393" i="25" s="1"/>
  <c r="AZ455" i="25"/>
  <c r="AZ17" i="25"/>
  <c r="C39" i="27" s="1"/>
  <c r="BA149" i="25"/>
  <c r="BB149" i="25" s="1"/>
  <c r="AZ117" i="25"/>
  <c r="AZ207" i="25"/>
  <c r="BA183" i="25"/>
  <c r="BB183" i="25" s="1"/>
  <c r="AY472" i="25"/>
  <c r="BA288" i="25"/>
  <c r="BB288" i="25" s="1"/>
  <c r="AZ67" i="25"/>
  <c r="C89" i="27" s="1"/>
  <c r="BA248" i="25"/>
  <c r="BB248" i="25" s="1"/>
  <c r="AZ222" i="25"/>
  <c r="AZ318" i="25"/>
  <c r="AY31" i="25"/>
  <c r="B53" i="27" s="1"/>
  <c r="AY397" i="25"/>
  <c r="AZ266" i="25"/>
  <c r="AZ462" i="25"/>
  <c r="AZ340" i="25"/>
  <c r="AY310" i="25"/>
  <c r="AY136" i="25"/>
  <c r="AY124" i="25"/>
  <c r="AY420" i="25"/>
  <c r="AY254" i="25"/>
  <c r="AZ430" i="25"/>
  <c r="BA117" i="25"/>
  <c r="BB117" i="25" s="1"/>
  <c r="AZ273" i="25"/>
  <c r="AZ168" i="25"/>
  <c r="AY204" i="25"/>
  <c r="AZ428" i="25"/>
  <c r="BA228" i="25"/>
  <c r="BB228" i="25" s="1"/>
  <c r="AY197" i="25"/>
  <c r="BA302" i="25"/>
  <c r="BB302" i="25" s="1"/>
  <c r="BA471" i="25"/>
  <c r="BB471" i="25" s="1"/>
  <c r="BA241" i="25"/>
  <c r="BB241" i="25" s="1"/>
  <c r="BA127" i="25"/>
  <c r="BB127" i="25" s="1"/>
  <c r="AZ226" i="25"/>
  <c r="AZ397" i="25"/>
  <c r="AY386" i="25"/>
  <c r="BA254" i="25"/>
  <c r="BB254" i="25" s="1"/>
  <c r="AY154" i="25"/>
  <c r="BA337" i="25"/>
  <c r="BB337" i="25" s="1"/>
  <c r="AY390" i="25"/>
  <c r="BA130" i="25"/>
  <c r="BB130" i="25" s="1"/>
  <c r="AY464" i="25"/>
  <c r="AZ49" i="25"/>
  <c r="C71" i="27" s="1"/>
  <c r="AY419" i="25"/>
  <c r="AY239" i="25"/>
  <c r="AZ90" i="25"/>
  <c r="BA287" i="25"/>
  <c r="BB287" i="25" s="1"/>
  <c r="AY201" i="25"/>
  <c r="AZ409" i="25"/>
  <c r="BA360" i="25"/>
  <c r="BB360" i="25" s="1"/>
  <c r="BA398" i="25"/>
  <c r="BB398" i="25" s="1"/>
  <c r="AZ62" i="25"/>
  <c r="C84" i="27" s="1"/>
  <c r="BA379" i="25"/>
  <c r="BB379" i="25" s="1"/>
  <c r="AZ289" i="25"/>
  <c r="AZ301" i="25"/>
  <c r="AY141" i="25"/>
  <c r="BA283" i="25"/>
  <c r="BB283" i="25" s="1"/>
  <c r="BA199" i="25"/>
  <c r="BB199" i="25" s="1"/>
  <c r="AY425" i="25"/>
  <c r="AZ454" i="25"/>
  <c r="BA414" i="25"/>
  <c r="BB414" i="25" s="1"/>
  <c r="AY270" i="25"/>
  <c r="AY200" i="25"/>
  <c r="AY314" i="25"/>
  <c r="AY58" i="25"/>
  <c r="B80" i="27" s="1"/>
  <c r="AY167" i="25"/>
  <c r="BA179" i="25"/>
  <c r="BB179" i="25" s="1"/>
  <c r="BA356" i="25"/>
  <c r="BB356" i="25" s="1"/>
  <c r="BA477" i="25"/>
  <c r="BB477" i="25" s="1"/>
  <c r="AZ359" i="25"/>
  <c r="BA257" i="25"/>
  <c r="BB257" i="25" s="1"/>
  <c r="AZ313" i="25"/>
  <c r="BA358" i="25"/>
  <c r="BB358" i="25" s="1"/>
  <c r="BA387" i="25"/>
  <c r="BB387" i="25" s="1"/>
  <c r="BA420" i="25"/>
  <c r="BB420" i="25" s="1"/>
  <c r="AY351" i="25"/>
  <c r="AZ75" i="25"/>
  <c r="C97" i="27" s="1"/>
  <c r="AZ216" i="25"/>
  <c r="AY291" i="25"/>
  <c r="AY367" i="25"/>
  <c r="BA168" i="25"/>
  <c r="BB168" i="25" s="1"/>
  <c r="BA244" i="25"/>
  <c r="BB244" i="25" s="1"/>
  <c r="BA36" i="25"/>
  <c r="AZ200" i="25"/>
  <c r="AY256" i="25"/>
  <c r="BA155" i="25"/>
  <c r="BB155" i="25" s="1"/>
  <c r="BA430" i="25"/>
  <c r="BB430" i="25" s="1"/>
  <c r="AY346" i="25"/>
  <c r="BA189" i="25"/>
  <c r="BB189" i="25" s="1"/>
  <c r="AY286" i="25"/>
  <c r="BA79" i="25"/>
  <c r="BB79" i="25" s="1"/>
  <c r="AY208" i="25"/>
  <c r="AZ119" i="25"/>
  <c r="BA418" i="25"/>
  <c r="BB418" i="25" s="1"/>
  <c r="BA270" i="25"/>
  <c r="BB270" i="25" s="1"/>
  <c r="AZ88" i="25"/>
  <c r="AZ215" i="25"/>
  <c r="AY26" i="25"/>
  <c r="B48" i="27" s="1"/>
  <c r="BA131" i="25"/>
  <c r="BB131" i="25" s="1"/>
  <c r="AZ378" i="25"/>
  <c r="BA389" i="25"/>
  <c r="BB389" i="25" s="1"/>
  <c r="AY463" i="25"/>
  <c r="AZ73" i="25"/>
  <c r="C95" i="27" s="1"/>
  <c r="AZ425" i="25"/>
  <c r="AY238" i="25"/>
  <c r="BA333" i="25"/>
  <c r="BB333" i="25" s="1"/>
  <c r="BA177" i="25"/>
  <c r="BB177" i="25" s="1"/>
  <c r="AY212" i="25"/>
  <c r="BA361" i="25"/>
  <c r="BB361" i="25" s="1"/>
  <c r="BA276" i="25"/>
  <c r="BB276" i="25" s="1"/>
  <c r="AZ5" i="25"/>
  <c r="C27" i="27" s="1"/>
  <c r="AZ128" i="25"/>
  <c r="AZ361" i="25"/>
  <c r="AZ297" i="25"/>
  <c r="BA60" i="25"/>
  <c r="AZ116" i="25"/>
  <c r="AZ230" i="25"/>
  <c r="BA264" i="25"/>
  <c r="BB264" i="25" s="1"/>
  <c r="AY231" i="25"/>
  <c r="AZ221" i="25"/>
  <c r="BA90" i="25"/>
  <c r="BB90" i="25" s="1"/>
  <c r="BA335" i="25"/>
  <c r="BB335" i="25" s="1"/>
  <c r="BA307" i="25"/>
  <c r="BB307" i="25" s="1"/>
  <c r="BA23" i="25"/>
  <c r="BA147" i="25"/>
  <c r="BB147" i="25" s="1"/>
  <c r="AY469" i="25"/>
  <c r="AY193" i="25"/>
  <c r="AZ8" i="25"/>
  <c r="C30" i="27" s="1"/>
  <c r="AY278" i="25"/>
  <c r="AY368" i="25"/>
  <c r="AY435" i="25"/>
  <c r="BA427" i="25"/>
  <c r="BB427" i="25" s="1"/>
  <c r="AZ241" i="25"/>
  <c r="AZ291" i="25"/>
  <c r="AY400" i="25"/>
  <c r="AZ277" i="25"/>
  <c r="AY423" i="25"/>
  <c r="AY359" i="25"/>
  <c r="BA159" i="25"/>
  <c r="BB159" i="25" s="1"/>
  <c r="AZ110" i="25"/>
  <c r="BA355" i="25"/>
  <c r="BB355" i="25" s="1"/>
  <c r="BA88" i="25"/>
  <c r="BB88" i="25" s="1"/>
  <c r="AY374" i="25"/>
  <c r="AZ232" i="25"/>
  <c r="AZ99" i="25"/>
  <c r="AZ406" i="25"/>
  <c r="AY460" i="25"/>
  <c r="AZ96" i="25"/>
  <c r="AZ206" i="25"/>
  <c r="AZ393" i="25"/>
  <c r="AY112" i="25"/>
  <c r="BA289" i="25"/>
  <c r="BB289" i="25" s="1"/>
  <c r="AZ259" i="25"/>
  <c r="AY391" i="25"/>
  <c r="AZ31" i="25"/>
  <c r="C53" i="27" s="1"/>
  <c r="BA157" i="25"/>
  <c r="BB157" i="25" s="1"/>
  <c r="BA468" i="25"/>
  <c r="BB468" i="25" s="1"/>
  <c r="AY474" i="25"/>
  <c r="AZ404" i="25"/>
  <c r="AY83" i="25"/>
  <c r="AY28" i="25"/>
  <c r="B50" i="27" s="1"/>
  <c r="BA54" i="25"/>
  <c r="BA89" i="25"/>
  <c r="BB89" i="25" s="1"/>
  <c r="AZ220" i="25"/>
  <c r="AZ162" i="25"/>
  <c r="AY162" i="25"/>
  <c r="AY21" i="25"/>
  <c r="B43" i="27" s="1"/>
  <c r="AY290" i="25"/>
  <c r="BA232" i="25"/>
  <c r="BB232" i="25" s="1"/>
  <c r="AZ52" i="25"/>
  <c r="C74" i="27" s="1"/>
  <c r="AZ125" i="25"/>
  <c r="BA281" i="25"/>
  <c r="BB281" i="25" s="1"/>
  <c r="AZ20" i="25"/>
  <c r="C42" i="27" s="1"/>
  <c r="AY339" i="25"/>
  <c r="AZ452" i="25"/>
  <c r="BA231" i="25"/>
  <c r="BB231" i="25" s="1"/>
  <c r="BA191" i="25"/>
  <c r="BB191" i="25" s="1"/>
  <c r="AY148" i="25"/>
  <c r="BA325" i="25"/>
  <c r="BB325" i="25" s="1"/>
  <c r="AY277" i="25"/>
  <c r="BA269" i="25"/>
  <c r="BB269" i="25" s="1"/>
  <c r="AY195" i="25"/>
  <c r="BA104" i="25"/>
  <c r="BB104" i="25" s="1"/>
  <c r="AZ126" i="25"/>
  <c r="BA156" i="25"/>
  <c r="BB156" i="25" s="1"/>
  <c r="AZ203" i="25"/>
  <c r="AY227" i="25"/>
  <c r="AZ392" i="25"/>
  <c r="BA465" i="25"/>
  <c r="BB465" i="25" s="1"/>
  <c r="AZ10" i="25"/>
  <c r="C32" i="27" s="1"/>
  <c r="AY225" i="25"/>
  <c r="AZ4" i="25"/>
  <c r="C26" i="27" s="1"/>
  <c r="BA5" i="25"/>
  <c r="BA340" i="25"/>
  <c r="BB340" i="25" s="1"/>
  <c r="AY47" i="25"/>
  <c r="B69" i="27" s="1"/>
  <c r="AY296" i="25"/>
  <c r="AZ155" i="25"/>
  <c r="AZ355" i="25"/>
  <c r="AY50" i="25"/>
  <c r="B72" i="27" s="1"/>
  <c r="BA416" i="25"/>
  <c r="BB416" i="25" s="1"/>
  <c r="AY190" i="25"/>
  <c r="BA405" i="25"/>
  <c r="BB405" i="25" s="1"/>
  <c r="AY399" i="25"/>
  <c r="AY362" i="25"/>
  <c r="AZ139" i="25"/>
  <c r="BA134" i="25"/>
  <c r="BB134" i="25" s="1"/>
  <c r="AY8" i="25"/>
  <c r="B30" i="27" s="1"/>
  <c r="AZ300" i="25"/>
  <c r="BA121" i="25"/>
  <c r="BB121" i="25" s="1"/>
  <c r="AZ129" i="25"/>
  <c r="AY298" i="25"/>
  <c r="AY89" i="25"/>
  <c r="AZ173" i="25"/>
  <c r="AZ13" i="25"/>
  <c r="C35" i="27" s="1"/>
  <c r="AZ84" i="25"/>
  <c r="AY357" i="25"/>
  <c r="AZ35" i="25"/>
  <c r="C57" i="27" s="1"/>
  <c r="AY140" i="25"/>
  <c r="AY113" i="25"/>
  <c r="BA301" i="25"/>
  <c r="BB301" i="25" s="1"/>
  <c r="AZ68" i="25"/>
  <c r="C90" i="27" s="1"/>
  <c r="BA350" i="25"/>
  <c r="BB350" i="25" s="1"/>
  <c r="AY447" i="25"/>
  <c r="AY251" i="25"/>
  <c r="AY329" i="25"/>
  <c r="AY224" i="25"/>
  <c r="BA105" i="25"/>
  <c r="BB105" i="25" s="1"/>
  <c r="BA472" i="25"/>
  <c r="BB472" i="25" s="1"/>
  <c r="AY129" i="25"/>
  <c r="BA448" i="25"/>
  <c r="BB448" i="25" s="1"/>
  <c r="AY25" i="25"/>
  <c r="B47" i="27" s="1"/>
  <c r="BA40" i="25"/>
  <c r="AZ325" i="25"/>
  <c r="AZ60" i="25"/>
  <c r="C82" i="27" s="1"/>
  <c r="BA357" i="25"/>
  <c r="BB357" i="25" s="1"/>
  <c r="AY109" i="25"/>
  <c r="AY261" i="25"/>
  <c r="AZ108" i="25"/>
  <c r="AY41" i="25"/>
  <c r="B63" i="27" s="1"/>
  <c r="BA409" i="25"/>
  <c r="BB409" i="25" s="1"/>
  <c r="AZ79" i="25"/>
  <c r="AZ111" i="25"/>
  <c r="AZ61" i="25"/>
  <c r="C83" i="27" s="1"/>
  <c r="AY98" i="25"/>
  <c r="AY287" i="25"/>
  <c r="AY373" i="25"/>
  <c r="AZ57" i="25"/>
  <c r="C79" i="27" s="1"/>
  <c r="BA320" i="25"/>
  <c r="BB320" i="25" s="1"/>
  <c r="BA467" i="25"/>
  <c r="BB467" i="25" s="1"/>
  <c r="AY279" i="25"/>
  <c r="AY163" i="25"/>
  <c r="AZ127" i="25"/>
  <c r="BA59" i="25"/>
  <c r="BA198" i="25"/>
  <c r="BB198" i="25" s="1"/>
  <c r="AZ166" i="25"/>
  <c r="BA368" i="25"/>
  <c r="BB368" i="25" s="1"/>
  <c r="AY459" i="25"/>
  <c r="AY436" i="25"/>
  <c r="AZ26" i="25"/>
  <c r="C48" i="27" s="1"/>
  <c r="AY468" i="25"/>
  <c r="BA83" i="25"/>
  <c r="BB83" i="25" s="1"/>
  <c r="AY448" i="25"/>
  <c r="AZ399" i="25"/>
  <c r="AY94" i="25"/>
  <c r="BA196" i="25"/>
  <c r="BB196" i="25" s="1"/>
  <c r="AY169" i="25"/>
  <c r="AZ214" i="25"/>
  <c r="AZ236" i="25"/>
  <c r="AY416" i="25"/>
  <c r="AZ48" i="25"/>
  <c r="C70" i="27" s="1"/>
  <c r="AY194" i="25"/>
  <c r="AY319" i="25"/>
  <c r="BA31" i="25"/>
  <c r="BA42" i="25"/>
  <c r="BA380" i="25"/>
  <c r="BB380" i="25" s="1"/>
  <c r="BA47" i="25"/>
  <c r="BA415" i="25"/>
  <c r="BB415" i="25" s="1"/>
  <c r="AY145" i="25"/>
  <c r="AY371" i="25"/>
  <c r="AY192" i="25"/>
  <c r="AY20" i="25"/>
  <c r="B42" i="27" s="1"/>
  <c r="AY384" i="25"/>
  <c r="BA56" i="25"/>
  <c r="AY450" i="25"/>
  <c r="BA341" i="25"/>
  <c r="BB341" i="25" s="1"/>
  <c r="AZ234" i="25"/>
  <c r="BA233" i="25"/>
  <c r="BB233" i="25" s="1"/>
  <c r="AY67" i="25"/>
  <c r="B89" i="27" s="1"/>
  <c r="BA57" i="25"/>
  <c r="AZ7" i="25"/>
  <c r="C29" i="27" s="1"/>
  <c r="AY288" i="25"/>
  <c r="BA77" i="25"/>
  <c r="AZ50" i="25"/>
  <c r="C72" i="27" s="1"/>
  <c r="AZ98" i="25"/>
  <c r="BA185" i="25"/>
  <c r="BB185" i="25" s="1"/>
  <c r="AZ101" i="25"/>
  <c r="BA192" i="25"/>
  <c r="BB192" i="25" s="1"/>
  <c r="AY401" i="25"/>
  <c r="BA227" i="25"/>
  <c r="BB227" i="25" s="1"/>
  <c r="BA373" i="25"/>
  <c r="BB373" i="25" s="1"/>
  <c r="AZ467" i="25"/>
  <c r="AZ388" i="25"/>
  <c r="AY34" i="25"/>
  <c r="B56" i="27" s="1"/>
  <c r="BA275" i="25"/>
  <c r="BB275" i="25" s="1"/>
  <c r="AZ76" i="25"/>
  <c r="C98" i="27" s="1"/>
  <c r="BA476" i="25"/>
  <c r="BB476" i="25" s="1"/>
  <c r="AY360" i="25"/>
  <c r="AZ157" i="25"/>
  <c r="AZ286" i="25"/>
  <c r="AZ212" i="25"/>
  <c r="AY471" i="25"/>
  <c r="BA429" i="25"/>
  <c r="BB429" i="25" s="1"/>
  <c r="AY333" i="25"/>
  <c r="BA438" i="25"/>
  <c r="BB438" i="25" s="1"/>
  <c r="AY255" i="25"/>
  <c r="BA324" i="25"/>
  <c r="BB324" i="25" s="1"/>
  <c r="BA223" i="25"/>
  <c r="BB223" i="25" s="1"/>
  <c r="BA378" i="25"/>
  <c r="BB378" i="25" s="1"/>
  <c r="BA78" i="25"/>
  <c r="BA171" i="25"/>
  <c r="BB171" i="25" s="1"/>
  <c r="BA170" i="25"/>
  <c r="BB170" i="25" s="1"/>
  <c r="AY334" i="25"/>
  <c r="AY150" i="25"/>
  <c r="BA306" i="25"/>
  <c r="BB306" i="25" s="1"/>
  <c r="AZ145" i="25"/>
  <c r="AZ32" i="25"/>
  <c r="C54" i="27" s="1"/>
  <c r="AY38" i="25"/>
  <c r="B60" i="27" s="1"/>
  <c r="BA8" i="25"/>
  <c r="BA385" i="25"/>
  <c r="BB385" i="25" s="1"/>
  <c r="AZ420" i="25"/>
  <c r="AZ389" i="25"/>
  <c r="AY15" i="25"/>
  <c r="B37" i="27" s="1"/>
  <c r="AZ280" i="25"/>
  <c r="AZ231" i="25"/>
  <c r="AZ100" i="25"/>
  <c r="AY81" i="25"/>
  <c r="BA71" i="25"/>
  <c r="BA66" i="25"/>
  <c r="BA259" i="25"/>
  <c r="BB259" i="25" s="1"/>
  <c r="BA144" i="25"/>
  <c r="BB144" i="25" s="1"/>
  <c r="BA422" i="25"/>
  <c r="BB422" i="25" s="1"/>
  <c r="AZ383" i="25"/>
  <c r="AY181" i="25"/>
  <c r="BA449" i="25"/>
  <c r="BB449" i="25" s="1"/>
  <c r="BA402" i="25"/>
  <c r="BB402" i="25" s="1"/>
  <c r="AY220" i="25"/>
  <c r="AZ33" i="25"/>
  <c r="C55" i="27" s="1"/>
  <c r="AY18" i="25"/>
  <c r="B40" i="27" s="1"/>
  <c r="AZ356" i="25"/>
  <c r="AY114" i="25"/>
  <c r="BA408" i="25"/>
  <c r="BB408" i="25" s="1"/>
  <c r="AY451" i="25"/>
  <c r="AY234" i="25"/>
  <c r="BA98" i="25"/>
  <c r="BB98" i="25" s="1"/>
  <c r="AZ134" i="25"/>
  <c r="AZ63" i="25"/>
  <c r="C85" i="27" s="1"/>
  <c r="BA190" i="25"/>
  <c r="BB190" i="25" s="1"/>
  <c r="AY405" i="25"/>
  <c r="AZ450" i="25"/>
  <c r="AY389" i="25"/>
  <c r="AY42" i="25"/>
  <c r="B64" i="27" s="1"/>
  <c r="AY323" i="25"/>
  <c r="AZ121" i="25"/>
  <c r="AY132" i="25"/>
  <c r="AZ431" i="25"/>
  <c r="AZ308" i="25"/>
  <c r="AZ94" i="25"/>
  <c r="BA315" i="25"/>
  <c r="BB315" i="25" s="1"/>
  <c r="BA304" i="25"/>
  <c r="BB304" i="25" s="1"/>
  <c r="BA230" i="25"/>
  <c r="BB230" i="25" s="1"/>
  <c r="AZ151" i="25"/>
  <c r="BA21" i="25"/>
  <c r="BA417" i="25"/>
  <c r="BB417" i="25" s="1"/>
  <c r="BA403" i="25"/>
  <c r="BB403" i="25" s="1"/>
  <c r="BA404" i="25"/>
  <c r="BB404" i="25" s="1"/>
  <c r="AY82" i="25"/>
  <c r="AY126" i="25"/>
  <c r="BA299" i="25"/>
  <c r="BB299" i="25" s="1"/>
  <c r="AY473" i="25"/>
  <c r="AZ256" i="25"/>
  <c r="AZ379" i="25"/>
  <c r="AY90" i="25"/>
  <c r="AZ362" i="25"/>
  <c r="BA141" i="25"/>
  <c r="BB141" i="25" s="1"/>
  <c r="BA173" i="25"/>
  <c r="BB173" i="25" s="1"/>
  <c r="AZ415" i="25"/>
  <c r="AY376" i="25"/>
  <c r="AZ394" i="25"/>
  <c r="AY92" i="25"/>
  <c r="AZ109" i="25"/>
  <c r="BA202" i="25"/>
  <c r="BB202" i="25" s="1"/>
  <c r="BA118" i="25"/>
  <c r="BB118" i="25" s="1"/>
  <c r="AZ384" i="25"/>
  <c r="AZ105" i="25"/>
  <c r="AY66" i="25"/>
  <c r="B88" i="27" s="1"/>
  <c r="AZ380" i="25"/>
  <c r="AZ357" i="25"/>
  <c r="AZ164" i="25"/>
  <c r="BA37" i="25"/>
  <c r="BA53" i="25"/>
  <c r="AZ123" i="25"/>
  <c r="BA187" i="25"/>
  <c r="BB187" i="25" s="1"/>
  <c r="BA39" i="25"/>
  <c r="BA273" i="25"/>
  <c r="BB273" i="25" s="1"/>
  <c r="AY68" i="25"/>
  <c r="B90" i="27" s="1"/>
  <c r="AY295" i="25"/>
  <c r="AZ287" i="25"/>
  <c r="AY313" i="25"/>
  <c r="BA271" i="25"/>
  <c r="BB271" i="25" s="1"/>
  <c r="AY370" i="25"/>
  <c r="BA329" i="25"/>
  <c r="BB329" i="25" s="1"/>
  <c r="AY404" i="25"/>
  <c r="AZ311" i="25"/>
  <c r="AY122" i="25"/>
  <c r="AZ186" i="25"/>
  <c r="AZ95" i="25"/>
  <c r="BA140" i="25"/>
  <c r="BB140" i="25" s="1"/>
  <c r="AY99" i="25"/>
  <c r="BA212" i="25"/>
  <c r="BB212" i="25" s="1"/>
  <c r="AZ281" i="25"/>
  <c r="BA123" i="25"/>
  <c r="BB123" i="25" s="1"/>
  <c r="AZ58" i="25"/>
  <c r="C80" i="27" s="1"/>
  <c r="AZ148" i="25"/>
  <c r="BA247" i="25"/>
  <c r="BB247" i="25" s="1"/>
  <c r="BA209" i="25"/>
  <c r="BB209" i="25" s="1"/>
  <c r="AY215" i="25"/>
  <c r="AY218" i="25"/>
  <c r="AY101" i="25"/>
  <c r="AY262" i="25"/>
  <c r="AZ250" i="25"/>
  <c r="BA103" i="25"/>
  <c r="BB103" i="25" s="1"/>
  <c r="BA107" i="25"/>
  <c r="BB107" i="25" s="1"/>
  <c r="BA175" i="25"/>
  <c r="BB175" i="25" s="1"/>
  <c r="G95" i="27" l="1"/>
  <c r="F95" i="27"/>
  <c r="BB64" i="25"/>
  <c r="E86" i="27" s="1"/>
  <c r="D86" i="27"/>
  <c r="BB41" i="25"/>
  <c r="E63" i="27" s="1"/>
  <c r="D63" i="27"/>
  <c r="G83" i="27"/>
  <c r="F83" i="27"/>
  <c r="F73" i="27"/>
  <c r="G73" i="27"/>
  <c r="G32" i="27"/>
  <c r="F32" i="27"/>
  <c r="G52" i="27"/>
  <c r="F52" i="27"/>
  <c r="BB38" i="25"/>
  <c r="E60" i="27" s="1"/>
  <c r="D60" i="27"/>
  <c r="D65" i="27"/>
  <c r="BB43" i="25"/>
  <c r="E65" i="27" s="1"/>
  <c r="BB7" i="25"/>
  <c r="E29" i="27" s="1"/>
  <c r="D29" i="27"/>
  <c r="G88" i="27"/>
  <c r="F88" i="27"/>
  <c r="BB56" i="25"/>
  <c r="E78" i="27" s="1"/>
  <c r="D78" i="27"/>
  <c r="BB15" i="25"/>
  <c r="E37" i="27" s="1"/>
  <c r="D37" i="27"/>
  <c r="F81" i="27"/>
  <c r="G81" i="27"/>
  <c r="F85" i="27"/>
  <c r="G85" i="27"/>
  <c r="G36" i="27"/>
  <c r="F36" i="27"/>
  <c r="G58" i="27"/>
  <c r="F58" i="27"/>
  <c r="G61" i="27"/>
  <c r="F61" i="27"/>
  <c r="G76" i="27"/>
  <c r="F76" i="27"/>
  <c r="BB48" i="25"/>
  <c r="E70" i="27" s="1"/>
  <c r="D70" i="27"/>
  <c r="G29" i="27"/>
  <c r="F29" i="27"/>
  <c r="G100" i="27"/>
  <c r="F100" i="27"/>
  <c r="BB8" i="25"/>
  <c r="E30" i="27" s="1"/>
  <c r="D30" i="27"/>
  <c r="BB40" i="25"/>
  <c r="E62" i="27" s="1"/>
  <c r="D62" i="27"/>
  <c r="BB20" i="25"/>
  <c r="E42" i="27" s="1"/>
  <c r="D42" i="27"/>
  <c r="G92" i="27"/>
  <c r="F92" i="27"/>
  <c r="F99" i="27"/>
  <c r="G99" i="27"/>
  <c r="F84" i="27"/>
  <c r="G84" i="27"/>
  <c r="G82" i="27"/>
  <c r="F82" i="27"/>
  <c r="D25" i="27"/>
  <c r="BB3" i="25"/>
  <c r="E25" i="27" s="1"/>
  <c r="BB13" i="25"/>
  <c r="E35" i="27" s="1"/>
  <c r="D35" i="27"/>
  <c r="G34" i="27"/>
  <c r="F34" i="27"/>
  <c r="BB26" i="25"/>
  <c r="E48" i="27" s="1"/>
  <c r="D48" i="27"/>
  <c r="BB22" i="25"/>
  <c r="E44" i="27" s="1"/>
  <c r="D44" i="27"/>
  <c r="BB17" i="25"/>
  <c r="E39" i="27" s="1"/>
  <c r="D39" i="27"/>
  <c r="BB75" i="25"/>
  <c r="E97" i="27" s="1"/>
  <c r="D97" i="27"/>
  <c r="G47" i="27"/>
  <c r="F47" i="27"/>
  <c r="F72" i="27"/>
  <c r="G72" i="27"/>
  <c r="G43" i="27"/>
  <c r="F43" i="27"/>
  <c r="G65" i="27"/>
  <c r="F65" i="27"/>
  <c r="BB10" i="25"/>
  <c r="E32" i="27" s="1"/>
  <c r="D32" i="27"/>
  <c r="F28" i="27"/>
  <c r="G28" i="27"/>
  <c r="BB24" i="25"/>
  <c r="E46" i="27" s="1"/>
  <c r="D46" i="27"/>
  <c r="BB25" i="25"/>
  <c r="E47" i="27" s="1"/>
  <c r="D47" i="27"/>
  <c r="F49" i="27"/>
  <c r="G49" i="27"/>
  <c r="F62" i="27"/>
  <c r="G62" i="27"/>
  <c r="BB35" i="25"/>
  <c r="E57" i="27" s="1"/>
  <c r="D57" i="27"/>
  <c r="BB73" i="25"/>
  <c r="E95" i="27" s="1"/>
  <c r="D95" i="27"/>
  <c r="BB69" i="25"/>
  <c r="E91" i="27" s="1"/>
  <c r="D91" i="27"/>
  <c r="BB6" i="25"/>
  <c r="E28" i="27" s="1"/>
  <c r="D28" i="27"/>
  <c r="F70" i="27"/>
  <c r="G70" i="27"/>
  <c r="BB49" i="25"/>
  <c r="E71" i="27" s="1"/>
  <c r="D71" i="27"/>
  <c r="F51" i="27"/>
  <c r="G51" i="27"/>
  <c r="G44" i="27"/>
  <c r="F44" i="27"/>
  <c r="F74" i="27"/>
  <c r="G74" i="27"/>
  <c r="D67" i="27"/>
  <c r="BB45" i="25"/>
  <c r="E67" i="27" s="1"/>
  <c r="G59" i="27"/>
  <c r="F59" i="27"/>
  <c r="G75" i="27"/>
  <c r="F75" i="27"/>
  <c r="G90" i="27"/>
  <c r="F90" i="27"/>
  <c r="BB32" i="25"/>
  <c r="E54" i="27" s="1"/>
  <c r="D54" i="27"/>
  <c r="BB50" i="25"/>
  <c r="E72" i="27" s="1"/>
  <c r="D72" i="27"/>
  <c r="G86" i="27"/>
  <c r="F86" i="27"/>
  <c r="F54" i="27"/>
  <c r="G54" i="27"/>
  <c r="G55" i="27"/>
  <c r="F55" i="27"/>
  <c r="G39" i="27"/>
  <c r="F39" i="27"/>
  <c r="F31" i="27"/>
  <c r="G31" i="27"/>
  <c r="G64" i="27"/>
  <c r="F64" i="27"/>
  <c r="BB77" i="25"/>
  <c r="E99" i="27" s="1"/>
  <c r="D99" i="27"/>
  <c r="D69" i="27"/>
  <c r="BB47" i="25"/>
  <c r="E69" i="27" s="1"/>
  <c r="G46" i="27"/>
  <c r="F46" i="27"/>
  <c r="G27" i="27"/>
  <c r="F27" i="27"/>
  <c r="BB51" i="25"/>
  <c r="E73" i="27" s="1"/>
  <c r="D73" i="27"/>
  <c r="BB27" i="25"/>
  <c r="E49" i="27" s="1"/>
  <c r="D49" i="27"/>
  <c r="G96" i="27"/>
  <c r="F96" i="27"/>
  <c r="BB33" i="25"/>
  <c r="E55" i="27" s="1"/>
  <c r="D55" i="27"/>
  <c r="BB18" i="25"/>
  <c r="E40" i="27" s="1"/>
  <c r="D40" i="27"/>
  <c r="D43" i="27"/>
  <c r="BB21" i="25"/>
  <c r="E43" i="27" s="1"/>
  <c r="G69" i="27"/>
  <c r="F69" i="27"/>
  <c r="BB60" i="25"/>
  <c r="E82" i="27" s="1"/>
  <c r="D82" i="27"/>
  <c r="BB36" i="25"/>
  <c r="E58" i="27" s="1"/>
  <c r="D58" i="27"/>
  <c r="BB52" i="25"/>
  <c r="E74" i="27" s="1"/>
  <c r="D74" i="27"/>
  <c r="BB46" i="25"/>
  <c r="E68" i="27" s="1"/>
  <c r="D68" i="27"/>
  <c r="D66" i="27"/>
  <c r="BB44" i="25"/>
  <c r="E66" i="27" s="1"/>
  <c r="D89" i="27"/>
  <c r="BB67" i="25"/>
  <c r="E89" i="27" s="1"/>
  <c r="BB19" i="25"/>
  <c r="E41" i="27" s="1"/>
  <c r="D41" i="27"/>
  <c r="G35" i="27"/>
  <c r="F35" i="27"/>
  <c r="G91" i="27"/>
  <c r="F91" i="27"/>
  <c r="G60" i="27"/>
  <c r="F60" i="27"/>
  <c r="BB39" i="25"/>
  <c r="E61" i="27" s="1"/>
  <c r="D61" i="27"/>
  <c r="D88" i="27"/>
  <c r="BB66" i="25"/>
  <c r="E88" i="27" s="1"/>
  <c r="BB42" i="25"/>
  <c r="E64" i="27" s="1"/>
  <c r="D64" i="27"/>
  <c r="BB54" i="25"/>
  <c r="E76" i="27" s="1"/>
  <c r="D76" i="27"/>
  <c r="G48" i="27"/>
  <c r="F48" i="27"/>
  <c r="BB58" i="25"/>
  <c r="E80" i="27" s="1"/>
  <c r="D80" i="27"/>
  <c r="BB68" i="25"/>
  <c r="E90" i="27" s="1"/>
  <c r="D90" i="27"/>
  <c r="BB29" i="25"/>
  <c r="E51" i="27" s="1"/>
  <c r="D51" i="27"/>
  <c r="F93" i="27"/>
  <c r="G93" i="27"/>
  <c r="D31" i="27"/>
  <c r="BB9" i="25"/>
  <c r="E31" i="27" s="1"/>
  <c r="F57" i="27"/>
  <c r="G57" i="27"/>
  <c r="BB23" i="25"/>
  <c r="E45" i="27" s="1"/>
  <c r="D45" i="27"/>
  <c r="BB31" i="25"/>
  <c r="E53" i="27" s="1"/>
  <c r="D53" i="27"/>
  <c r="G50" i="27"/>
  <c r="F50" i="27"/>
  <c r="G80" i="27"/>
  <c r="F80" i="27"/>
  <c r="F68" i="27"/>
  <c r="G68" i="27"/>
  <c r="BB11" i="25"/>
  <c r="E33" i="27" s="1"/>
  <c r="D33" i="27"/>
  <c r="G79" i="27"/>
  <c r="F79" i="27"/>
  <c r="G33" i="27"/>
  <c r="F33" i="27"/>
  <c r="F45" i="27"/>
  <c r="G45" i="27"/>
  <c r="BB65" i="25"/>
  <c r="E87" i="27" s="1"/>
  <c r="D87" i="27"/>
  <c r="D24" i="27"/>
  <c r="BB2" i="25"/>
  <c r="E24" i="27" s="1"/>
  <c r="D94" i="27"/>
  <c r="BB72" i="25"/>
  <c r="E94" i="27" s="1"/>
  <c r="F42" i="27"/>
  <c r="G42" i="27"/>
  <c r="D93" i="27"/>
  <c r="BB71" i="25"/>
  <c r="E93" i="27" s="1"/>
  <c r="D26" i="27"/>
  <c r="F26" i="27" s="1"/>
  <c r="G26" i="27" s="1"/>
  <c r="BB4" i="25"/>
  <c r="E26" i="27" s="1"/>
  <c r="BB62" i="25"/>
  <c r="E84" i="27" s="1"/>
  <c r="D84" i="27"/>
  <c r="D77" i="27"/>
  <c r="BB55" i="25"/>
  <c r="E77" i="27" s="1"/>
  <c r="F77" i="27"/>
  <c r="G77" i="27"/>
  <c r="F38" i="27"/>
  <c r="G38" i="27"/>
  <c r="F66" i="27"/>
  <c r="G66" i="27"/>
  <c r="F37" i="27"/>
  <c r="G37" i="27"/>
  <c r="D27" i="27"/>
  <c r="BB5" i="25"/>
  <c r="E27" i="27" s="1"/>
  <c r="BB37" i="25"/>
  <c r="E59" i="27" s="1"/>
  <c r="D59" i="27"/>
  <c r="BB78" i="25"/>
  <c r="E100" i="27" s="1"/>
  <c r="D100" i="27"/>
  <c r="F63" i="27"/>
  <c r="G63" i="27"/>
  <c r="BB61" i="25"/>
  <c r="E83" i="27" s="1"/>
  <c r="D83" i="27"/>
  <c r="BB16" i="25"/>
  <c r="E38" i="27" s="1"/>
  <c r="D38" i="27"/>
  <c r="G41" i="27"/>
  <c r="F41" i="27"/>
  <c r="BB57" i="25"/>
  <c r="E79" i="27" s="1"/>
  <c r="D79" i="27"/>
  <c r="BB53" i="25"/>
  <c r="E75" i="27" s="1"/>
  <c r="D75" i="27"/>
  <c r="F89" i="27"/>
  <c r="G89" i="27"/>
  <c r="G56" i="27"/>
  <c r="F56" i="27"/>
  <c r="G30" i="27"/>
  <c r="F30" i="27"/>
  <c r="D34" i="27"/>
  <c r="BB12" i="25"/>
  <c r="E34" i="27" s="1"/>
  <c r="BB30" i="25"/>
  <c r="E52" i="27" s="1"/>
  <c r="D52" i="27"/>
  <c r="G71" i="27"/>
  <c r="F71" i="27"/>
  <c r="G98" i="27"/>
  <c r="F98" i="27"/>
  <c r="BB70" i="25"/>
  <c r="E92" i="27" s="1"/>
  <c r="D92" i="27"/>
  <c r="F87" i="27"/>
  <c r="G87" i="27"/>
  <c r="BB74" i="25"/>
  <c r="E96" i="27" s="1"/>
  <c r="D96" i="27"/>
  <c r="BB59" i="25"/>
  <c r="E81" i="27" s="1"/>
  <c r="D81" i="27"/>
  <c r="BB34" i="25"/>
  <c r="E56" i="27" s="1"/>
  <c r="D56" i="27"/>
  <c r="F67" i="27"/>
  <c r="G67" i="27"/>
  <c r="BB14" i="25"/>
  <c r="E36" i="27" s="1"/>
  <c r="D36" i="27"/>
  <c r="G40" i="27"/>
  <c r="F40" i="27"/>
  <c r="F53" i="27"/>
  <c r="G53" i="27"/>
  <c r="BB63" i="25"/>
  <c r="E85" i="27" s="1"/>
  <c r="D85" i="27"/>
  <c r="BB76" i="25"/>
  <c r="E98" i="27" s="1"/>
  <c r="D98" i="27"/>
  <c r="G78" i="27"/>
  <c r="F78" i="27"/>
  <c r="G97" i="27"/>
  <c r="F97" i="27"/>
  <c r="G94" i="27"/>
  <c r="F94" i="27"/>
  <c r="BB28" i="25"/>
  <c r="E50" i="27" s="1"/>
  <c r="D50" i="2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<sst xmlns="http://schemas.openxmlformats.org/spreadsheetml/2006/main" count="1346" uniqueCount="378">
  <si>
    <t>Template Name</t>
  </si>
  <si>
    <t>CitationID</t>
  </si>
  <si>
    <t>Template Version</t>
  </si>
  <si>
    <t>Last Updated Date</t>
  </si>
  <si>
    <t>SITE INFORMATION</t>
  </si>
  <si>
    <t>ADDITIONAL INFORMATION</t>
  </si>
  <si>
    <t xml:space="preserve">Address 2 </t>
  </si>
  <si>
    <t>Please enter any additional information.</t>
  </si>
  <si>
    <t xml:space="preserve">Enter associated file name reference. </t>
  </si>
  <si>
    <t>CompanyName</t>
  </si>
  <si>
    <t>AddressLine1</t>
  </si>
  <si>
    <t>AddressLine2</t>
  </si>
  <si>
    <t>CityName</t>
  </si>
  <si>
    <t>CountyName</t>
  </si>
  <si>
    <t>StateName</t>
  </si>
  <si>
    <t>PeriodStartDate</t>
  </si>
  <si>
    <t>PeriodEndDate</t>
  </si>
  <si>
    <t>AddInfo</t>
  </si>
  <si>
    <t>AddFile</t>
  </si>
  <si>
    <t>e.g.: ABC Company</t>
  </si>
  <si>
    <t>e.g.: 123 Main Street</t>
  </si>
  <si>
    <t>e.g.: Suite 100</t>
  </si>
  <si>
    <t>e.g.: Brooklyn</t>
  </si>
  <si>
    <t>e.g.: NY</t>
  </si>
  <si>
    <t>e.g.: 11221</t>
  </si>
  <si>
    <r>
      <t xml:space="preserve">e.g.: addlinfo.zip </t>
    </r>
    <r>
      <rPr>
        <b/>
        <sz val="11"/>
        <color theme="1"/>
        <rFont val="Calibri"/>
        <family val="2"/>
        <scheme val="minor"/>
      </rPr>
      <t/>
    </r>
  </si>
  <si>
    <t>e.g.: 13:15</t>
  </si>
  <si>
    <t>e.g.: 15:52</t>
  </si>
  <si>
    <t>e.g.: 6240</t>
  </si>
  <si>
    <t>e.g.: 0.58%</t>
  </si>
  <si>
    <t>e.g.: 13:05</t>
  </si>
  <si>
    <t>CPMS, CEMS, COMS, Processes, or Control Changes</t>
  </si>
  <si>
    <t>e.g.: 16.08</t>
  </si>
  <si>
    <t>e.g.: 1</t>
  </si>
  <si>
    <t>Blank</t>
  </si>
  <si>
    <t>e.g.: Kings</t>
  </si>
  <si>
    <t>DO NOT REMOVE OR EDIT INFORMATION IN ROWS 1 THROUGH 5
FOR INTERNAL USE ONLY</t>
  </si>
  <si>
    <t>IMPORTANT: The spreadsheet must be uploaded into CEDRI as a single ZIP file, which must include this Excel workbook and any related attachments that were referenced in the workbook (i.e., additional information file found in the "Company Information" worksheet).
Note: If you are uploading file attachments for your report, the uploaded files may be in any format (e.g., zip, docx, PDF). If you would like to include an Excel file(s) as an attachment, you must first zip the excel file(s) into a separate ZIP file to the master ZIP file that will be uploaded into CEDRI.
Once all data have been entered in the worksheet, combine this Excel workbook and all attachment files (including any ZIP file containing separate excel file(s), if applicable) into a single ZIP file for upload to CEDRI.
Please ensure your report includes all of the required data elements found in the listed citations below for this spreadsheet upload submission.</t>
  </si>
  <si>
    <t>Responsible Agency Facility ID 
(State Facility Identifier)</t>
  </si>
  <si>
    <t>Intentionally Blank</t>
  </si>
  <si>
    <t>e.g. Line 1</t>
  </si>
  <si>
    <t xml:space="preserve">e.g.: Line 1 </t>
  </si>
  <si>
    <t>Unitlist</t>
  </si>
  <si>
    <t>e.g.: TC1792 PM Filter Bank Inlet Temperature</t>
  </si>
  <si>
    <t>e.g.: Control Equipment Problems</t>
  </si>
  <si>
    <t>e.g.: Line 1</t>
  </si>
  <si>
    <t>e.g.: 9145555555</t>
  </si>
  <si>
    <t>Companylist</t>
  </si>
  <si>
    <t>Monitoring Equipment Malfunctions</t>
  </si>
  <si>
    <t>Nonmonitoring Equipment Malfunctions</t>
  </si>
  <si>
    <t>Quality Assurance/Quality Control Calibrations</t>
  </si>
  <si>
    <t>Other Known Causes</t>
  </si>
  <si>
    <t>Other Unknown Causes</t>
  </si>
  <si>
    <t>CMSCauseList</t>
  </si>
  <si>
    <t>Column1</t>
  </si>
  <si>
    <t>Column2</t>
  </si>
  <si>
    <t>Rank</t>
  </si>
  <si>
    <t>Name</t>
  </si>
  <si>
    <t>Limits</t>
  </si>
  <si>
    <t>Cem</t>
  </si>
  <si>
    <t>CEMName</t>
  </si>
  <si>
    <t>Column3</t>
  </si>
  <si>
    <t>Column5</t>
  </si>
  <si>
    <t>Column4</t>
  </si>
  <si>
    <t>Column42</t>
  </si>
  <si>
    <t>Column43</t>
  </si>
  <si>
    <t>Deviation Causes</t>
  </si>
  <si>
    <t>Other Period</t>
  </si>
  <si>
    <t>e.g.: Other Period</t>
  </si>
  <si>
    <t>e.g.:  Particulate Matter</t>
  </si>
  <si>
    <t>Particulate Matter</t>
  </si>
  <si>
    <t>Control Equipment Problems</t>
  </si>
  <si>
    <t>Process Problems</t>
  </si>
  <si>
    <t>Malfunction</t>
  </si>
  <si>
    <t>Source</t>
  </si>
  <si>
    <t>Limit</t>
  </si>
  <si>
    <t>Facility</t>
  </si>
  <si>
    <t>Unique</t>
  </si>
  <si>
    <t>Column432</t>
  </si>
  <si>
    <t>Pollutant</t>
  </si>
  <si>
    <t>states</t>
  </si>
  <si>
    <t>AK</t>
  </si>
  <si>
    <t>AL</t>
  </si>
  <si>
    <t>AR</t>
  </si>
  <si>
    <t>AS</t>
  </si>
  <si>
    <t>AZ</t>
  </si>
  <si>
    <t>CA</t>
  </si>
  <si>
    <t>CO</t>
  </si>
  <si>
    <t>CT</t>
  </si>
  <si>
    <t>DC</t>
  </si>
  <si>
    <t>DE</t>
  </si>
  <si>
    <t>FL</t>
  </si>
  <si>
    <t>GA</t>
  </si>
  <si>
    <t>GU</t>
  </si>
  <si>
    <t>HI</t>
  </si>
  <si>
    <t>IA</t>
  </si>
  <si>
    <t>ID</t>
  </si>
  <si>
    <t>IL</t>
  </si>
  <si>
    <t>IN</t>
  </si>
  <si>
    <t>KS</t>
  </si>
  <si>
    <t>KY</t>
  </si>
  <si>
    <t>LA</t>
  </si>
  <si>
    <t>MA</t>
  </si>
  <si>
    <t>MD</t>
  </si>
  <si>
    <t>ME</t>
  </si>
  <si>
    <t>MI</t>
  </si>
  <si>
    <t>MN</t>
  </si>
  <si>
    <t>MO</t>
  </si>
  <si>
    <t>MP</t>
  </si>
  <si>
    <t>MS</t>
  </si>
  <si>
    <t>MT</t>
  </si>
  <si>
    <t>NC</t>
  </si>
  <si>
    <t>ND</t>
  </si>
  <si>
    <t>NE</t>
  </si>
  <si>
    <t>NH</t>
  </si>
  <si>
    <t>NJ</t>
  </si>
  <si>
    <t>NM</t>
  </si>
  <si>
    <t>NV</t>
  </si>
  <si>
    <t>NY</t>
  </si>
  <si>
    <t>OH</t>
  </si>
  <si>
    <t>OK</t>
  </si>
  <si>
    <t>OR</t>
  </si>
  <si>
    <t>PA</t>
  </si>
  <si>
    <t>PR</t>
  </si>
  <si>
    <t>RI</t>
  </si>
  <si>
    <t>SC</t>
  </si>
  <si>
    <t>SD</t>
  </si>
  <si>
    <t>TN</t>
  </si>
  <si>
    <t>TX</t>
  </si>
  <si>
    <t>UT</t>
  </si>
  <si>
    <t>VA</t>
  </si>
  <si>
    <t>VI</t>
  </si>
  <si>
    <t>VT</t>
  </si>
  <si>
    <t>WA</t>
  </si>
  <si>
    <t>WI</t>
  </si>
  <si>
    <t>WV</t>
  </si>
  <si>
    <t>WY</t>
  </si>
  <si>
    <t>e.g.: 5:10</t>
  </si>
  <si>
    <t>Mercury</t>
  </si>
  <si>
    <t>Opacity</t>
  </si>
  <si>
    <t>e.g.: Recalibrated</t>
  </si>
  <si>
    <t>e.g. Out of Control</t>
  </si>
  <si>
    <t>Revision Number</t>
  </si>
  <si>
    <t>Date</t>
  </si>
  <si>
    <t>Revisions</t>
  </si>
  <si>
    <t>Description of Malfunction</t>
  </si>
  <si>
    <t>e.g.: 3/2/2019</t>
  </si>
  <si>
    <t>e.g.: 72.45</t>
  </si>
  <si>
    <t>e.g.: 1.16%</t>
  </si>
  <si>
    <t>e.g.: 0.00</t>
  </si>
  <si>
    <t>e.g.: 36.20</t>
  </si>
  <si>
    <t>e.g.: 2/12/2019</t>
  </si>
  <si>
    <t>e.g.:  Loss of power to entire plant</t>
  </si>
  <si>
    <t>e.g.: 2/1/2019</t>
  </si>
  <si>
    <t>e.g.: 2/3/2019</t>
  </si>
  <si>
    <t>e.g.: 8:02</t>
  </si>
  <si>
    <t>e.g.: 2/13/2019</t>
  </si>
  <si>
    <t>ZIPCode</t>
  </si>
  <si>
    <t>StateFacID</t>
  </si>
  <si>
    <t>PeriodChangeDesc</t>
  </si>
  <si>
    <t>e.g.: 01/01/2020</t>
  </si>
  <si>
    <t>e.g.: 6/30/2020</t>
  </si>
  <si>
    <t>Company_Information</t>
  </si>
  <si>
    <t>Description_of_Changes</t>
  </si>
  <si>
    <t>Worksheet Name</t>
  </si>
  <si>
    <t>Parent</t>
  </si>
  <si>
    <t>JSON Key</t>
  </si>
  <si>
    <t>Parent Primary Key</t>
  </si>
  <si>
    <t>Child Foreign Key</t>
  </si>
  <si>
    <t>records</t>
  </si>
  <si>
    <t>Draft version released in Docket</t>
  </si>
  <si>
    <t>RecordId</t>
  </si>
  <si>
    <r>
      <t xml:space="preserve">Company Record No.
</t>
    </r>
    <r>
      <rPr>
        <sz val="11"/>
        <color rgb="FF0070C0"/>
        <rFont val="Calibri"/>
        <family val="2"/>
        <scheme val="minor"/>
      </rPr>
      <t>(Field value will automatically generate if a value is not entered.)</t>
    </r>
  </si>
  <si>
    <r>
      <t xml:space="preserve">Company Record No. 
</t>
    </r>
    <r>
      <rPr>
        <b/>
        <sz val="11"/>
        <color rgb="FF0070C0"/>
        <rFont val="Calibri"/>
        <family val="2"/>
        <scheme val="minor"/>
      </rPr>
      <t>(Select from dropdown)</t>
    </r>
  </si>
  <si>
    <r>
      <t xml:space="preserve">Company Record No.
</t>
    </r>
    <r>
      <rPr>
        <sz val="11"/>
        <color rgb="FF0070C0"/>
        <rFont val="Calibri"/>
        <family val="2"/>
        <scheme val="minor"/>
      </rPr>
      <t>(Select from dropdown)</t>
    </r>
  </si>
  <si>
    <r>
      <t xml:space="preserve">Company Record No. 
</t>
    </r>
    <r>
      <rPr>
        <b/>
        <sz val="11"/>
        <color rgb="FF0070C0"/>
        <rFont val="Calibri"/>
        <family val="2"/>
        <scheme val="minor"/>
      </rPr>
      <t>(Autofilled)</t>
    </r>
  </si>
  <si>
    <r>
      <t xml:space="preserve">Company Record No. 
</t>
    </r>
    <r>
      <rPr>
        <b/>
        <sz val="11"/>
        <color rgb="FF0070C0"/>
        <rFont val="Calibri"/>
        <family val="2"/>
        <scheme val="minor"/>
      </rPr>
      <t>(Autocompleted)</t>
    </r>
  </si>
  <si>
    <t>e.g.:</t>
  </si>
  <si>
    <t>Draft</t>
  </si>
  <si>
    <t>63.7341(b) and (c) Quarterly and Semiannual Compliance Reports (Spreadsheet Template)</t>
  </si>
  <si>
    <t>63.7341(b) and (c)</t>
  </si>
  <si>
    <t>40 CFR Part 63, Subpart CCCCC National Emission Standards for Hazardous Air Pollutants for Coke Ovens: Pushing, Quenching, and Battery Stacks - 
§63.7341(b) and (c) Quarterly and Semiannual Compliance Reports Spreadsheet Template</t>
  </si>
  <si>
    <t xml:space="preserve">40 CFR Part 63, Subpart CCCCC National Emission Standards for Hazardous Air Pollutants for Coke Ovens: Pushing, Quenching, and Battery Stacks - </t>
  </si>
  <si>
    <t>§63.7341(b) and (c) Quarterly and Semiannual Compliance Reports Spreadsheet Template</t>
  </si>
  <si>
    <t>Company Name 
(§63.7341(c)(1))</t>
  </si>
  <si>
    <t>Address 
(§63.7341(c)(1))</t>
  </si>
  <si>
    <t>City
(§63.7341(c)(1))</t>
  </si>
  <si>
    <t>Zip Code
(§63.7341(c)(1))</t>
  </si>
  <si>
    <t>Beginning Date of Reporting Period 
(§63.7341(c)(3))</t>
  </si>
  <si>
    <t>Ending Date of
 Reporting Period
(§63.7341(c)(3))</t>
  </si>
  <si>
    <t>Starting Date 
of Malfunction
(§63.7341(c)(8)(i))</t>
  </si>
  <si>
    <t>Starting Time
 of Malfunction
(§63.7341(c)(8)(i))</t>
  </si>
  <si>
    <t>Ending Date
 of Malfunction
(§63.7341(c)(8)(i))</t>
  </si>
  <si>
    <t>Ending Time
 of Malfunction
(§63.7341(c)(8)(i))</t>
  </si>
  <si>
    <t>Total Operating Time
(Hours)
(§63.7341(c)(7)(i))</t>
  </si>
  <si>
    <t>OperatingTime_DNC</t>
  </si>
  <si>
    <t>AffectedSource_DNC</t>
  </si>
  <si>
    <t>Cause of Deviation
(§63.7341(c)(7)(ii))</t>
  </si>
  <si>
    <t>Corrective Action Taken
(§63.7341(c)(7)(ii))</t>
  </si>
  <si>
    <t>DeviationCause_DNC</t>
  </si>
  <si>
    <t>CorrectiveAction_DNC</t>
  </si>
  <si>
    <t>Process Unit Description
(§63.7341(c)(8)(ix))</t>
  </si>
  <si>
    <t>Brief Description of CMS
(§63.7341(c)(8)(x))</t>
  </si>
  <si>
    <t>Date of Last CMS 
Certification or Audit
(§63.7341(c)(8)(xi))</t>
  </si>
  <si>
    <t>Description of any continuous monitoring systems, processes, or controls which have occurred since the last reporting period
(§63.7341(c)(8)(xii)</t>
  </si>
  <si>
    <t>ProcessUnitDesc_AS</t>
  </si>
  <si>
    <t>OperatingTime_AS</t>
  </si>
  <si>
    <t>Total Source Operating Time
(§63.7341(c)(8)(xiii))</t>
  </si>
  <si>
    <t>Identification of Each HAP Monitored
(§63.7341(c)(8)(viii))</t>
  </si>
  <si>
    <t>For Out of Control, Description of Corrective Action Taken
(§63.7341(c)(8)(iii)  and §63.8(c)(8))</t>
  </si>
  <si>
    <r>
      <t xml:space="preserve">Process Unit Description
(§63.7341(c)(8)(ix))
</t>
    </r>
    <r>
      <rPr>
        <sz val="11"/>
        <color rgb="FF0070C0"/>
        <rFont val="Calibri"/>
        <family val="2"/>
        <scheme val="minor"/>
      </rPr>
      <t>(Autocompleted)</t>
    </r>
  </si>
  <si>
    <r>
      <t xml:space="preserve">Brief Description of CPMS, CEMS, or COMS
(§63.7341(c)(8)(x))
</t>
    </r>
    <r>
      <rPr>
        <sz val="11"/>
        <color rgb="FF0070C0"/>
        <rFont val="Calibri"/>
        <family val="2"/>
        <scheme val="minor"/>
      </rPr>
      <t>(Autocompleted)</t>
    </r>
  </si>
  <si>
    <t>Operating Hours</t>
  </si>
  <si>
    <t>e.g.: 3260</t>
  </si>
  <si>
    <t>Hours</t>
  </si>
  <si>
    <r>
      <t xml:space="preserve">Total Source
Operating Time 
(hours)
(§63.7341(c)(8)(xiii))
</t>
    </r>
    <r>
      <rPr>
        <sz val="11"/>
        <color rgb="FF0070C0"/>
        <rFont val="Calibri"/>
        <family val="2"/>
        <scheme val="minor"/>
      </rPr>
      <t>(Autocompleted)</t>
    </r>
  </si>
  <si>
    <r>
      <t xml:space="preserve">Company Record No.
</t>
    </r>
    <r>
      <rPr>
        <sz val="11"/>
        <color rgb="FF0070C0"/>
        <rFont val="Calibri"/>
        <family val="2"/>
        <scheme val="minor"/>
      </rPr>
      <t>(Autocompleted)</t>
    </r>
  </si>
  <si>
    <r>
      <t xml:space="preserve">Total Duration of
 CPMS, CEMS, or COMS
 Downtime (hours) 
(§63.7341(c)(8)(vii))
</t>
    </r>
    <r>
      <rPr>
        <sz val="11"/>
        <color rgb="FF0070C0"/>
        <rFont val="Calibri"/>
        <family val="2"/>
        <scheme val="minor"/>
      </rPr>
      <t>(Calculated value)</t>
    </r>
  </si>
  <si>
    <r>
      <t xml:space="preserve">Total Duration of
 CPMS Downtime as
 a per cent of Total
 Source Operating Time
(§63.7341(c)(8)(vii))
</t>
    </r>
    <r>
      <rPr>
        <sz val="11"/>
        <color rgb="FF0070C0"/>
        <rFont val="Calibri"/>
        <family val="2"/>
        <scheme val="minor"/>
      </rPr>
      <t>(Calculated value)</t>
    </r>
  </si>
  <si>
    <t>Startup</t>
  </si>
  <si>
    <t>Shutdown</t>
  </si>
  <si>
    <r>
      <t xml:space="preserve">Type of Operating Period
(§63.7341(c)(8)(iv))
</t>
    </r>
    <r>
      <rPr>
        <b/>
        <sz val="11"/>
        <color rgb="FF0070C0"/>
        <rFont val="Calibri"/>
        <family val="2"/>
        <scheme val="minor"/>
      </rPr>
      <t>(Select from dropdown)</t>
    </r>
  </si>
  <si>
    <t>End Date of Deviation
(§63.7341(c)(8)(iv))</t>
  </si>
  <si>
    <t>End Time of 
Deviation
(§63.7341(c)(8)(iv))</t>
  </si>
  <si>
    <r>
      <t xml:space="preserve">Cause of Deviation
(§63.7341(c)(8)(vi))
</t>
    </r>
    <r>
      <rPr>
        <b/>
        <sz val="11"/>
        <color rgb="FF0070C0"/>
        <rFont val="Calibri"/>
        <family val="2"/>
        <scheme val="minor"/>
      </rPr>
      <t>(Select from dropdown)</t>
    </r>
  </si>
  <si>
    <r>
      <t xml:space="preserve">Process Unit Description
(§63.7341(c)(8)(ix))
</t>
    </r>
    <r>
      <rPr>
        <sz val="11"/>
        <color rgb="FF0070C0"/>
        <rFont val="Calibri"/>
        <family val="2"/>
        <scheme val="minor"/>
      </rPr>
      <t>(Autofilled)</t>
    </r>
  </si>
  <si>
    <r>
      <t xml:space="preserve">Limit Deviated From
(§63.7341(c)(8))
</t>
    </r>
    <r>
      <rPr>
        <b/>
        <sz val="11"/>
        <color rgb="FF0070C0"/>
        <rFont val="Calibri"/>
        <family val="2"/>
        <scheme val="minor"/>
      </rPr>
      <t>(Autofilled)</t>
    </r>
  </si>
  <si>
    <r>
      <t xml:space="preserve">Total Source Operating Time
(§63.7341(c)(8)(xiii))
</t>
    </r>
    <r>
      <rPr>
        <sz val="11"/>
        <color rgb="FF0070C0"/>
        <rFont val="Calibri"/>
        <family val="2"/>
        <scheme val="minor"/>
      </rPr>
      <t>(Autofilled)</t>
    </r>
  </si>
  <si>
    <r>
      <t xml:space="preserve">Total Duration of 
Deviations
(hours, minutes for opacity) 
(§63.7341(c)(8)(v))
</t>
    </r>
    <r>
      <rPr>
        <b/>
        <sz val="11"/>
        <color rgb="FF0070C0"/>
        <rFont val="Calibri"/>
        <family val="2"/>
        <scheme val="minor"/>
      </rPr>
      <t>(Calculated value)</t>
    </r>
  </si>
  <si>
    <r>
      <t xml:space="preserve">Total Duration of 
Deviations Due to 
Startup
(hours, minutes for opacity)   
(§63.7341(c)(8)(vi))
</t>
    </r>
    <r>
      <rPr>
        <b/>
        <sz val="11"/>
        <color rgb="FF0070C0"/>
        <rFont val="Calibri"/>
        <family val="2"/>
        <scheme val="minor"/>
      </rPr>
      <t>(Calculated value)</t>
    </r>
  </si>
  <si>
    <r>
      <t xml:space="preserve">Total Duration of 
Deviations 
 as a per cent of 
Total Source Operating Time
(§63.7341(c)(8)(v))
</t>
    </r>
    <r>
      <rPr>
        <b/>
        <sz val="11"/>
        <color rgb="FF0070C0"/>
        <rFont val="Calibri"/>
        <family val="2"/>
        <scheme val="minor"/>
      </rPr>
      <t>(Calculated value)</t>
    </r>
  </si>
  <si>
    <r>
      <t xml:space="preserve">Total Duration of 
Deviations Shutdown
(hours, minutes for opacity)  
(§63.7341(c)(8)(vi))
</t>
    </r>
    <r>
      <rPr>
        <b/>
        <sz val="11"/>
        <color rgb="FF0070C0"/>
        <rFont val="Calibri"/>
        <family val="2"/>
        <scheme val="minor"/>
      </rPr>
      <t>(Calculated value)</t>
    </r>
  </si>
  <si>
    <r>
      <t xml:space="preserve">Total Duration of 
Deviations Due to 
Control Equipment Problems
(hours, minutes for opacity)   
(§63.7341(c)(8)(vi))
</t>
    </r>
    <r>
      <rPr>
        <b/>
        <sz val="11"/>
        <color rgb="FF0070C0"/>
        <rFont val="Calibri"/>
        <family val="2"/>
        <scheme val="minor"/>
      </rPr>
      <t>(Calculated value)</t>
    </r>
  </si>
  <si>
    <r>
      <t xml:space="preserve">Total Duration of 
Deviations Due to 
Process Problems
(hours, minutes for opacity)  
(§63.7341(c)(8)(vi))
</t>
    </r>
    <r>
      <rPr>
        <b/>
        <sz val="11"/>
        <color rgb="FF0070C0"/>
        <rFont val="Calibri"/>
        <family val="2"/>
        <scheme val="minor"/>
      </rPr>
      <t>(Calculated value)</t>
    </r>
  </si>
  <si>
    <r>
      <t xml:space="preserve">Total Duration of
Deviations Due to 
Other Known Causes
(hours, minutes for opacity)  
(§63.7341(c)(8)(vi))
</t>
    </r>
    <r>
      <rPr>
        <b/>
        <sz val="11"/>
        <color rgb="FF0070C0"/>
        <rFont val="Calibri"/>
        <family val="2"/>
        <scheme val="minor"/>
      </rPr>
      <t>(Calculated value)</t>
    </r>
  </si>
  <si>
    <r>
      <t xml:space="preserve">Total Duration of Deviations Due to Other Unknown Causes
(hours, minutes for opacity)  
(§63.7341(c)(8)(vi))
</t>
    </r>
    <r>
      <rPr>
        <b/>
        <sz val="11"/>
        <color rgb="FF0070C0"/>
        <rFont val="Calibri"/>
        <family val="2"/>
        <scheme val="minor"/>
      </rPr>
      <t>(Calculated value)</t>
    </r>
  </si>
  <si>
    <r>
      <t xml:space="preserve">Company Record No. and Process Unit Description
(§63.7341(c)(8)(ix))
</t>
    </r>
    <r>
      <rPr>
        <sz val="11"/>
        <color rgb="FF0070C0"/>
        <rFont val="Calibri"/>
        <family val="2"/>
        <scheme val="minor"/>
      </rPr>
      <t>(Select from dropdown)</t>
    </r>
  </si>
  <si>
    <r>
      <t xml:space="preserve">Company Record No. 
</t>
    </r>
    <r>
      <rPr>
        <sz val="11"/>
        <color rgb="FF0070C0"/>
        <rFont val="Calibri"/>
        <family val="2"/>
        <scheme val="minor"/>
      </rPr>
      <t>(Autocompleted)</t>
    </r>
  </si>
  <si>
    <t>Record Number</t>
  </si>
  <si>
    <t>OperatingHours</t>
  </si>
  <si>
    <r>
      <t xml:space="preserve">Company RecordNo., Process Unit Description, and Brief Description of CMS
(§63.7341(c)(8)(ix) and (x))
</t>
    </r>
    <r>
      <rPr>
        <sz val="11"/>
        <color rgb="FF0070C0"/>
        <rFont val="Calibri"/>
        <family val="2"/>
        <scheme val="minor"/>
      </rPr>
      <t>(Select from dropdown)</t>
    </r>
  </si>
  <si>
    <r>
      <t xml:space="preserve">Brief Description of CMS
(§63.7341(c)(8)(x))
</t>
    </r>
    <r>
      <rPr>
        <sz val="11"/>
        <color rgb="FF0070C0"/>
        <rFont val="Calibri"/>
        <family val="2"/>
        <scheme val="minor"/>
      </rPr>
      <t>(Autocompleted)</t>
    </r>
  </si>
  <si>
    <r>
      <t>Particulate Matter (</t>
    </r>
    <r>
      <rPr>
        <sz val="11"/>
        <color theme="1"/>
        <rFont val="Calibri"/>
        <family val="2"/>
      </rPr>
      <t>§</t>
    </r>
    <r>
      <rPr>
        <sz val="11"/>
        <color theme="1"/>
        <rFont val="Calibri"/>
        <family val="2"/>
        <scheme val="minor"/>
      </rPr>
      <t>63.7290(a))</t>
    </r>
  </si>
  <si>
    <t>Venturi Scrubber - Maintain daily average pressure drop at or above established minimum (§63.7290(b)(1))</t>
  </si>
  <si>
    <t>Venturi Scrubber - Maintain daily average scrubber water flow rate at or above established minimum (§63.7290(b)(1))</t>
  </si>
  <si>
    <t>Hot Water Scrubber - Maintain daily average water pressure at or above established minimum (§63.7290(b)(2))</t>
  </si>
  <si>
    <t>Hot Water Scrubber - Maintain daily average water temperature at or above established minimum (§63.7290(b)(2))</t>
  </si>
  <si>
    <t>Capture System w/out Electric Motor Driven Fan- Maintain daily average static pressure at or above established minimum vacuum (§63.7290(b)(3)(ii))</t>
  </si>
  <si>
    <t>Capture System w/ Electric Motor Driven Fan- Maintain daily average fan motor amperes at or above established minimum limit (§63.7290(b)(3)(i))</t>
  </si>
  <si>
    <t>Capture System w/out Electric Motor Driven Fan- Maintain daily average fan revolutions per minute (RPM) at or above established minimum level (§63.7290(b)(3)(ii))</t>
  </si>
  <si>
    <t>CMSOutofControlFlag</t>
  </si>
  <si>
    <t>LimitsFlag</t>
  </si>
  <si>
    <t>DeviationFlag</t>
  </si>
  <si>
    <t>e.g.: 1 Line 1</t>
  </si>
  <si>
    <t>IDProcessUnit_CMSId</t>
  </si>
  <si>
    <t>ProcessUnitDesc_CMSId</t>
  </si>
  <si>
    <t>CMSDescription_CMSId</t>
  </si>
  <si>
    <t>AuditDate_CMSId</t>
  </si>
  <si>
    <t>ProcessUnitDesc_Mal</t>
  </si>
  <si>
    <t>IDProcessUnit_Mal</t>
  </si>
  <si>
    <t>ProcessUnitDesc_CD</t>
  </si>
  <si>
    <t>CMSDescription_CD</t>
  </si>
  <si>
    <t>IDProcessCMS_CD</t>
  </si>
  <si>
    <t>e.g.: 1 Line 1 TC1792 PM Filter Bank Inlet Temperature</t>
  </si>
  <si>
    <t>ProcessUnitDesc_CSR</t>
  </si>
  <si>
    <t>CMSDescription_CSR</t>
  </si>
  <si>
    <r>
      <t xml:space="preserve">CMS Inoperative or 
Out of Control
(§63.7341(c)(8)(ii) or (iii))
</t>
    </r>
    <r>
      <rPr>
        <sz val="11"/>
        <color rgb="FF0070C0"/>
        <rFont val="Calibri"/>
        <family val="2"/>
        <scheme val="minor"/>
      </rPr>
      <t>(Select from dropdown)</t>
    </r>
  </si>
  <si>
    <t>Duration CMS Inoperative 
or Out of Control 
(hours)
(§63.7341(c)(8)(ii) or (iii))</t>
  </si>
  <si>
    <t>OutageDescription_CD</t>
  </si>
  <si>
    <t>StartDate_CD</t>
  </si>
  <si>
    <t>StartTime_CD</t>
  </si>
  <si>
    <t>Duration_CD</t>
  </si>
  <si>
    <t>StartDate_Mal</t>
  </si>
  <si>
    <t>StartTime_Mal</t>
  </si>
  <si>
    <t>EndDate_Mal</t>
  </si>
  <si>
    <t>EndTime_Mal</t>
  </si>
  <si>
    <t>Description_Mal</t>
  </si>
  <si>
    <t>HAPId_AS</t>
  </si>
  <si>
    <t>Duration_DNC</t>
  </si>
  <si>
    <t>CorrectiveAction_CD</t>
  </si>
  <si>
    <t>OperatingTime_CSR</t>
  </si>
  <si>
    <t>TotalDuration_CSR</t>
  </si>
  <si>
    <t>DurationPercent_CSR</t>
  </si>
  <si>
    <t>IdProcessUnit_LDC</t>
  </si>
  <si>
    <t>ProcessUnitDesc_LDC</t>
  </si>
  <si>
    <t>Deviation_LDC</t>
  </si>
  <si>
    <t>PeriodType_LDC</t>
  </si>
  <si>
    <t>StartDate_LDC</t>
  </si>
  <si>
    <t>StartTime_LDC</t>
  </si>
  <si>
    <t>EndDate_LDC</t>
  </si>
  <si>
    <t>EndTime_LDC</t>
  </si>
  <si>
    <t>Duration_LDC</t>
  </si>
  <si>
    <t>Cause_LDC</t>
  </si>
  <si>
    <t>ProcessUnitDesc_LSRC</t>
  </si>
  <si>
    <t>Deviation_LSRC</t>
  </si>
  <si>
    <t>OperatingTime_LSRC</t>
  </si>
  <si>
    <t>Duration_LSRC</t>
  </si>
  <si>
    <t>DurationPercent_LSRC</t>
  </si>
  <si>
    <t>EquipmentCausedDeviation_LSRC</t>
  </si>
  <si>
    <t>ProcessCausedDeviation_LSRC</t>
  </si>
  <si>
    <t>StartupCausedDeviation_LSRC</t>
  </si>
  <si>
    <t>ShutdownCausedDeviation_LSRC</t>
  </si>
  <si>
    <t>OtherCausedDeviation_LSRC</t>
  </si>
  <si>
    <t>UnknownCausedDeviation_LSRC</t>
  </si>
  <si>
    <t>Certifications</t>
  </si>
  <si>
    <t>Deviation_NoCMS</t>
  </si>
  <si>
    <t>Affected_Sources</t>
  </si>
  <si>
    <t>CMS_Identification</t>
  </si>
  <si>
    <t>CMS_Detail</t>
  </si>
  <si>
    <t>CMS_Summary_Report</t>
  </si>
  <si>
    <t>Limits_Details_w_CMS</t>
  </si>
  <si>
    <t>Limits_Summary_Report_w_CMS</t>
  </si>
  <si>
    <t>DeviationNoCMS</t>
  </si>
  <si>
    <t>AffectedSources</t>
  </si>
  <si>
    <t>CMSIdentification</t>
  </si>
  <si>
    <t>CMSDetail</t>
  </si>
  <si>
    <t>CMSSummaryReport</t>
  </si>
  <si>
    <t>LimitsDetailswCMS</t>
  </si>
  <si>
    <t>LimitsSummaryReportwCMS</t>
  </si>
  <si>
    <t>DescriptionofChanges</t>
  </si>
  <si>
    <t>e.g.:  3420.00</t>
  </si>
  <si>
    <t>Capture System - Maintain daily average volumetric flow rate at or above established minimum limit (§63.7290(b)(3))</t>
  </si>
  <si>
    <r>
      <t xml:space="preserve">
</t>
    </r>
    <r>
      <rPr>
        <b/>
        <sz val="11"/>
        <color theme="1"/>
        <rFont val="Calibri"/>
        <family val="2"/>
        <scheme val="minor"/>
      </rPr>
      <t>Electronic reporting:</t>
    </r>
    <r>
      <rPr>
        <sz val="11"/>
        <color theme="1"/>
        <rFont val="Calibri"/>
        <family val="2"/>
        <scheme val="minor"/>
      </rPr>
      <t xml:space="preserve">
Electronic submission of Semiannual Compliance Reports through the EPA's Compliance and Emissions Data Reporting Interface (CEDRI) is required under §</t>
    </r>
    <r>
      <rPr>
        <sz val="11"/>
        <rFont val="Calibri"/>
        <family val="2"/>
        <scheme val="minor"/>
      </rPr>
      <t>63.7341(f)</t>
    </r>
    <r>
      <rPr>
        <sz val="11"/>
        <color theme="1"/>
        <rFont val="Calibri"/>
        <family val="2"/>
        <scheme val="minor"/>
      </rPr>
      <t>. CEDRI is accessed through the EPA's Central Data Exchange (https://cdx.epa.gov).</t>
    </r>
  </si>
  <si>
    <r>
      <t xml:space="preserve">
The CEDRI spreadsheet template upload feature allows you to submit data in a single report for a single company or multiple companies, as well as multiple sites, using this EPA provided Excel workbook.  Data for each company must be entered into the worksheet labeled </t>
    </r>
    <r>
      <rPr>
        <i/>
        <sz val="11"/>
        <color theme="1"/>
        <rFont val="Calibri"/>
        <family val="2"/>
        <scheme val="minor"/>
      </rPr>
      <t>Company_Information</t>
    </r>
    <r>
      <rPr>
        <sz val="11"/>
        <color theme="1"/>
        <rFont val="Calibri"/>
        <family val="2"/>
        <scheme val="minor"/>
      </rPr>
      <t xml:space="preserve"> in this Excel workbook.  Each row in the </t>
    </r>
    <r>
      <rPr>
        <i/>
        <sz val="11"/>
        <color theme="1"/>
        <rFont val="Calibri"/>
        <family val="2"/>
        <scheme val="minor"/>
      </rPr>
      <t>Company_Information</t>
    </r>
    <r>
      <rPr>
        <sz val="11"/>
        <color theme="1"/>
        <rFont val="Calibri"/>
        <family val="2"/>
        <scheme val="minor"/>
      </rPr>
      <t xml:space="preserve"> worksheet includes the data for a single company/facility. The Company Record No. will be used as an index field to match the information on each tab to the appropriate company/facility. 
For each facility record found in the </t>
    </r>
    <r>
      <rPr>
        <i/>
        <sz val="11"/>
        <color theme="1"/>
        <rFont val="Calibri"/>
        <family val="2"/>
        <scheme val="minor"/>
      </rPr>
      <t>Company_Informatio</t>
    </r>
    <r>
      <rPr>
        <sz val="11"/>
        <color theme="1"/>
        <rFont val="Calibri"/>
        <family val="2"/>
        <scheme val="minor"/>
      </rPr>
      <t xml:space="preserve">n worksheet, you may reference a single file attachment that includes additional information. 
</t>
    </r>
  </si>
  <si>
    <t>Although we do not expect persons to assert a claim of CBI, if persons wish to assert a CBI claim for some of the information in this report, you must submit a version of the report with the CBI omitted via CEDRI and submit a complete report, including any information claimed to be CBI, to EPA. The preferred method to receive CBI is for it to be transmitted electronically using email attachments, File Transfer Protocol, or other online file sharing services. Electronic submissions must be transmitted directly to the OAQPS CBI Office at the email address oaqpscbi@epa.gov to the attention of the Coke Ovens Sector Lead. If assistance is needed with submitting large electronic files that exceed the file size limit for email attachments, and if you do not have your own file sharing service, please email oaqpscbi@epa.gov to request a file transfer link. If you cannot transmit the file electronically, you may send CBI information through the postal service to the following address:</t>
  </si>
  <si>
    <t xml:space="preserve">Do not submit confidential business information (CBI) to EPA via CEDRI. EPA will make all the information submitted through this form via CEDRI available to the public without further notice to you. All CBI claims must be asserted at the time of submission. Anything submitted using CEDRI cannot later be claimed to be CBI. Furthermore, under CAA section 114(c) emissions data is not entitled to confidential treatment, and EPA is required to make emissions data available to the public. Thus, emissions data will not be protected as CBI and will be made publicly available.
</t>
  </si>
  <si>
    <t xml:space="preserve">OAQPS Document Control Officer (C404-02)
OAQPS, U.S. Environmental Protection Agency
Attn: Coke Ovens Sector Lead
Research Triangle Park, North Carolina 27711 
</t>
  </si>
  <si>
    <t xml:space="preserve">The mailed CBI material should be double wrapped and clearly marked. Any CBI markings should not show through the outer envelope. Clearly mark the part or all of the information that you claim to be CBI. Information not marked as CBI may be authorized for public release without prior notice. Information marked as CBI will not be disclosed except in accordance with procedures set forth in 40 CFR part 2.
</t>
  </si>
  <si>
    <t xml:space="preserve">Instructions for Spreadsheet Template
</t>
  </si>
  <si>
    <r>
      <t xml:space="preserve">Purpose:
</t>
    </r>
    <r>
      <rPr>
        <sz val="11"/>
        <color theme="1"/>
        <rFont val="Calibri"/>
        <family val="2"/>
        <scheme val="minor"/>
      </rPr>
      <t xml:space="preserve">This spreadsheet template was designed by the U.S. EPA to facilitate Semiannual Compliance certification for facilities subject under the 40 CFR part 63, subpart CCCCC National Emission Standard for Hazardous Air Pollutants for Coke Ovens: Pushing, Quenching, and Battery Stacks.  </t>
    </r>
  </si>
  <si>
    <t>County
(§63.7341(c)(1))</t>
  </si>
  <si>
    <t>e.g.: coke oven gas</t>
  </si>
  <si>
    <t>Start Date CMS 
Inoperative or Out of Control
(§63.7341(c)(8)(ii) or (iii))</t>
  </si>
  <si>
    <t>Start Time CMS Inoperative or Out of Control
((§63.7341(c)(8)(ii) or (iii))</t>
  </si>
  <si>
    <t>Limitation_DNC</t>
  </si>
  <si>
    <t>Daily reading of pressure drop across baghouse cell (§63.7330(a)(1))</t>
  </si>
  <si>
    <t>Daily pressure drop across baghouse cell within normal range (§63.7330(a)(1))</t>
  </si>
  <si>
    <t>Weekly inspection of hopper for dust removal (§63.7330(a)(2))</t>
  </si>
  <si>
    <t>Daily check of compressed air supply for pulse jet baghouse (§63.7330(a)(3))</t>
  </si>
  <si>
    <t>Bag cleaning mechanism not functioning properly (§63.7330(a)(5))</t>
  </si>
  <si>
    <t>Quarterly inpection of physical integrity of the baghouse (§63.7330(a)(7))</t>
  </si>
  <si>
    <t>Quarterly inpection of of fans for wear, material  buildup, and corrosion (§63.7330(a)(8))</t>
  </si>
  <si>
    <t>Other (Specify here)</t>
  </si>
  <si>
    <t>e.g.:  Dust not removed from hopper (§63.7330(a)(2))</t>
  </si>
  <si>
    <t>Dust not removed from hopper (§63.7330(a)(2))</t>
  </si>
  <si>
    <t>Monitor cleaning cycles to ensure proper operation (§63.7330(a)(4))</t>
  </si>
  <si>
    <t>Cleaning cycles not operating correcting (§63.7330(a)(42))</t>
  </si>
  <si>
    <t>Monthly inspection of bag cleaning mechanism (§63.7330(a)(5))</t>
  </si>
  <si>
    <r>
      <t xml:space="preserve">Limitation Deviated From
(§63.7341(c)(7)(i))
</t>
    </r>
    <r>
      <rPr>
        <sz val="11"/>
        <color rgb="FF0070C0"/>
        <rFont val="Calibri"/>
        <family val="2"/>
        <scheme val="minor"/>
      </rPr>
      <t>(Select from dropdown)</t>
    </r>
  </si>
  <si>
    <r>
      <rPr>
        <b/>
        <sz val="11"/>
        <color theme="1"/>
        <rFont val="Calibri"/>
        <family val="2"/>
        <scheme val="minor"/>
      </rPr>
      <t>Template Navigation and Tabs to Complete:</t>
    </r>
    <r>
      <rPr>
        <sz val="11"/>
        <color theme="1"/>
        <rFont val="Calibri"/>
        <family val="2"/>
        <scheme val="minor"/>
      </rPr>
      <t xml:space="preserve">
Gray Tabs:  The gray tab (</t>
    </r>
    <r>
      <rPr>
        <i/>
        <sz val="11"/>
        <color theme="1"/>
        <rFont val="Calibri"/>
        <family val="2"/>
        <scheme val="minor"/>
      </rPr>
      <t>Company_Information</t>
    </r>
    <r>
      <rPr>
        <sz val="11"/>
        <color theme="1"/>
        <rFont val="Calibri"/>
        <family val="2"/>
        <scheme val="minor"/>
      </rPr>
      <t xml:space="preserve">) contains general information that will mostly remain unchanged from report to report.  After completing the gray tab, the workbook may be saved as a site specific template for use in subsequent reports to limit subsequent data entry.  This tab should be reviewed for changes prior to submittal as it contains dates for reporting. The </t>
    </r>
    <r>
      <rPr>
        <i/>
        <sz val="11"/>
        <color theme="1"/>
        <rFont val="Calibri"/>
        <family val="2"/>
        <scheme val="minor"/>
      </rPr>
      <t>Revisions</t>
    </r>
    <r>
      <rPr>
        <sz val="11"/>
        <color theme="1"/>
        <rFont val="Calibri"/>
        <family val="2"/>
        <scheme val="minor"/>
      </rPr>
      <t xml:space="preserve"> tab presents the revision number, date, and details for all revisions to the template.
Green Tabs:  Green tabs (</t>
    </r>
    <r>
      <rPr>
        <i/>
        <sz val="11"/>
        <color theme="1"/>
        <rFont val="Calibri"/>
        <family val="2"/>
        <scheme val="minor"/>
      </rPr>
      <t>Certifications</t>
    </r>
    <r>
      <rPr>
        <sz val="11"/>
        <color theme="1"/>
        <rFont val="Calibri"/>
        <family val="2"/>
        <scheme val="minor"/>
      </rPr>
      <t xml:space="preserve">, </t>
    </r>
    <r>
      <rPr>
        <i/>
        <sz val="11"/>
        <color theme="1"/>
        <rFont val="Calibri"/>
        <family val="2"/>
        <scheme val="minor"/>
      </rPr>
      <t>Deviation_NoCMS</t>
    </r>
    <r>
      <rPr>
        <sz val="11"/>
        <color theme="1"/>
        <rFont val="Calibri"/>
        <family val="2"/>
        <scheme val="minor"/>
      </rPr>
      <t xml:space="preserve">, </t>
    </r>
    <r>
      <rPr>
        <i/>
        <sz val="11"/>
        <color theme="1"/>
        <rFont val="Calibri"/>
        <family val="2"/>
        <scheme val="minor"/>
      </rPr>
      <t>Affected_Sources</t>
    </r>
    <r>
      <rPr>
        <sz val="11"/>
        <color theme="1"/>
        <rFont val="Calibri"/>
        <family val="2"/>
        <scheme val="minor"/>
      </rPr>
      <t xml:space="preserve">, </t>
    </r>
    <r>
      <rPr>
        <i/>
        <sz val="11"/>
        <color theme="1"/>
        <rFont val="Calibri"/>
        <family val="2"/>
        <scheme val="minor"/>
      </rPr>
      <t>CMS_Identification</t>
    </r>
    <r>
      <rPr>
        <sz val="11"/>
        <color theme="1"/>
        <rFont val="Calibri"/>
        <family val="2"/>
        <scheme val="minor"/>
      </rPr>
      <t xml:space="preserve">, </t>
    </r>
    <r>
      <rPr>
        <i/>
        <sz val="11"/>
        <color theme="1"/>
        <rFont val="Calibri"/>
        <family val="2"/>
        <scheme val="minor"/>
      </rPr>
      <t>Malfunction</t>
    </r>
    <r>
      <rPr>
        <sz val="11"/>
        <color theme="1"/>
        <rFont val="Calibri"/>
        <family val="2"/>
        <scheme val="minor"/>
      </rPr>
      <t xml:space="preserve">, </t>
    </r>
    <r>
      <rPr>
        <i/>
        <sz val="11"/>
        <color theme="1"/>
        <rFont val="Calibri"/>
        <family val="2"/>
        <scheme val="minor"/>
      </rPr>
      <t>CMS_Detail</t>
    </r>
    <r>
      <rPr>
        <sz val="11"/>
        <color theme="1"/>
        <rFont val="Calibri"/>
        <family val="2"/>
        <scheme val="minor"/>
      </rPr>
      <t xml:space="preserve">, </t>
    </r>
    <r>
      <rPr>
        <i/>
        <sz val="11"/>
        <color theme="1"/>
        <rFont val="Calibri"/>
        <family val="2"/>
        <scheme val="minor"/>
      </rPr>
      <t>CMS_Summary_Report</t>
    </r>
    <r>
      <rPr>
        <sz val="11"/>
        <color theme="1"/>
        <rFont val="Calibri"/>
        <family val="2"/>
        <scheme val="minor"/>
      </rPr>
      <t xml:space="preserve">, </t>
    </r>
    <r>
      <rPr>
        <i/>
        <sz val="11"/>
        <color theme="1"/>
        <rFont val="Calibri"/>
        <family val="2"/>
        <scheme val="minor"/>
      </rPr>
      <t>Limits_Details_w_CPMS</t>
    </r>
    <r>
      <rPr>
        <sz val="11"/>
        <color theme="1"/>
        <rFont val="Calibri"/>
        <family val="2"/>
        <scheme val="minor"/>
      </rPr>
      <t xml:space="preserve">, </t>
    </r>
    <r>
      <rPr>
        <i/>
        <sz val="11"/>
        <color theme="1"/>
        <rFont val="Calibri"/>
        <family val="2"/>
        <scheme val="minor"/>
      </rPr>
      <t>Limits_Summary_Report_w_CMS</t>
    </r>
    <r>
      <rPr>
        <sz val="11"/>
        <color theme="1"/>
        <rFont val="Calibri"/>
        <family val="2"/>
        <scheme val="minor"/>
      </rPr>
      <t xml:space="preserve">, and </t>
    </r>
    <r>
      <rPr>
        <i/>
        <sz val="11"/>
        <color theme="1"/>
        <rFont val="Calibri"/>
        <family val="2"/>
        <scheme val="minor"/>
      </rPr>
      <t>Description_of_Changes</t>
    </r>
    <r>
      <rPr>
        <sz val="11"/>
        <color theme="1"/>
        <rFont val="Calibri"/>
        <family val="2"/>
        <scheme val="minor"/>
      </rPr>
      <t xml:space="preserve">) are to be completed as necessary to complete the Semiannual report. Some cells are linked to previous tabs or are calculations dependent upon data entry. A number of cells contain dynamic dropdown lists dependent on entries in previous tabs, these menus will be blank until that information is completed.  Cells with calculated results are locked and colored light pink.
The </t>
    </r>
    <r>
      <rPr>
        <i/>
        <sz val="11"/>
        <color theme="1"/>
        <rFont val="Calibri"/>
        <family val="2"/>
        <scheme val="minor"/>
      </rPr>
      <t>Certifications</t>
    </r>
    <r>
      <rPr>
        <sz val="11"/>
        <color theme="1"/>
        <rFont val="Calibri"/>
        <family val="2"/>
        <scheme val="minor"/>
      </rPr>
      <t xml:space="preserve"> tab must be completed for every report.
Within the tabs, example rows are colored light orange (rows 14 through 23), and the XML tags (row 13) are colored green. These rows are locked; no data entry is made in these rows.  Cells with fixed calculations are colored light pink and are locked to prevent data entry. Some cells have optional calculations that may be used or overwritten, these are not colored or locked, but the optional calculation is reflected in the header. 
The date of report required by </t>
    </r>
    <r>
      <rPr>
        <sz val="11"/>
        <color theme="1"/>
        <rFont val="Calibri"/>
        <family val="2"/>
      </rPr>
      <t>§</t>
    </r>
    <r>
      <rPr>
        <sz val="11"/>
        <color theme="1"/>
        <rFont val="Calibri"/>
        <family val="2"/>
        <scheme val="minor"/>
      </rPr>
      <t xml:space="preserve">63.7341(c)(3) is set and recorded within CEDRI at the certification of the report in CEDRI.
The certification of truth accuracy and completeness required by §63.7341(c)(2) is completed through the certification process within CEDRI. </t>
    </r>
  </si>
  <si>
    <t>StartDate_DNC</t>
  </si>
  <si>
    <t>StartTime_DNC</t>
  </si>
  <si>
    <t>Start Date of Deviation
(§63.7341(c)(4))</t>
  </si>
  <si>
    <t>Start Time of 
Deviation
(§63.7341(c)4))</t>
  </si>
  <si>
    <t>Duration of 
Deviation
(hours)  
(§63.7341(c)(4) and (7)(ii))</t>
  </si>
  <si>
    <t>Affected Source
(§63.7341(c)(4) and (7)(i))</t>
  </si>
  <si>
    <t>Estimate_DL</t>
  </si>
  <si>
    <t>Method_DL</t>
  </si>
  <si>
    <t>e.g.: 1.3 lb Coke Oven Gas</t>
  </si>
  <si>
    <t>e.g.: AP-42 emission factor</t>
  </si>
  <si>
    <r>
      <t xml:space="preserve">Company Record No. and Process Unit Description
(§63.7341(c)(4) and (8)(ix))
</t>
    </r>
    <r>
      <rPr>
        <sz val="11"/>
        <color rgb="FF0070C0"/>
        <rFont val="Calibri"/>
        <family val="2"/>
        <scheme val="minor"/>
      </rPr>
      <t>(Select from dropdown)</t>
    </r>
  </si>
  <si>
    <t>Start Date of Deviation
(§63.7341(c)(4) and (8)(iv))</t>
  </si>
  <si>
    <t>Start Time of 
Deviation
(§63.7341(c)(4) and (8)(iv))</t>
  </si>
  <si>
    <r>
      <t xml:space="preserve">Duration of 
Deviation
(hours, minutes for opacity)  
(§63.7341(c)(4) and (8)(iv))
</t>
    </r>
    <r>
      <rPr>
        <b/>
        <sz val="11"/>
        <color rgb="FF0070C0"/>
        <rFont val="Calibri"/>
        <family val="2"/>
        <scheme val="minor"/>
      </rPr>
      <t>(Calculated value)</t>
    </r>
  </si>
  <si>
    <t>Estimate of Quantity of Each Regulated Pollutant Emitted over Emission Limit (Name and Amount including units) 
(§63.7341(c)(4))</t>
  </si>
  <si>
    <t>Method Used to Estimate Emissions
(§63.7341(c)(4))</t>
  </si>
  <si>
    <t>Final ICR Draft</t>
  </si>
  <si>
    <r>
      <t xml:space="preserve">State Abbreviation
(§63.7341(c)(1))
</t>
    </r>
    <r>
      <rPr>
        <sz val="11"/>
        <color rgb="FF0070C0"/>
        <rFont val="Calibri"/>
        <family val="2"/>
        <scheme val="minor"/>
      </rPr>
      <t>(Select from dropdown)</t>
    </r>
  </si>
  <si>
    <r>
      <t xml:space="preserve">Selecting Yes certifies that there were no deviations from the emission limits for battery stacks during the reporting period. 
(§63.7341(c)(5))
</t>
    </r>
    <r>
      <rPr>
        <b/>
        <sz val="11"/>
        <color rgb="FF0070C0"/>
        <rFont val="Calibri"/>
        <family val="2"/>
        <scheme val="minor"/>
      </rPr>
      <t>(Select from dropdown)</t>
    </r>
  </si>
  <si>
    <r>
      <t xml:space="preserve">Selecting Yes certifies that there were no deviations from the emission limitations, work practice standards, or operation and maintenance requirements during the reporting period.
(§63.7341(c)(5))
</t>
    </r>
    <r>
      <rPr>
        <b/>
        <sz val="11"/>
        <color rgb="FF0070C0"/>
        <rFont val="Calibri"/>
        <family val="2"/>
        <scheme val="minor"/>
      </rPr>
      <t>(Select from dropdown)</t>
    </r>
  </si>
  <si>
    <r>
      <t xml:space="preserve">Selecting Yes certifies that there were no periods during which a continuous monitoring system was out of control during the reporting period.
(§63.7341(c)(6))
</t>
    </r>
    <r>
      <rPr>
        <b/>
        <sz val="11"/>
        <color rgb="FF0070C0"/>
        <rFont val="Calibri"/>
        <family val="2"/>
        <scheme val="minor"/>
      </rPr>
      <t>(Select from dropdown)</t>
    </r>
  </si>
  <si>
    <r>
      <t xml:space="preserve">Limit Deviated From
(§63.7341(c)(8))
</t>
    </r>
    <r>
      <rPr>
        <b/>
        <sz val="11"/>
        <color rgb="FF0070C0"/>
        <rFont val="Calibri"/>
        <family val="2"/>
        <scheme val="minor"/>
      </rPr>
      <t>(Select from dropdown)</t>
    </r>
  </si>
  <si>
    <t xml:space="preserve">Company_Information: added "Select from dropdown" to header fo column H; Throughout: replaced D in Dropdown with d; </t>
  </si>
  <si>
    <t xml:space="preserve">OMB No.: 2060-0521 Form 5900-621 </t>
  </si>
  <si>
    <t>For further Paperwork Reduction Act information see: https://www.epa.gov/electronic-reporting-air-emissions/paperwork-reduction-act-pra-cedri-and-ert</t>
  </si>
  <si>
    <t>Initial release version</t>
  </si>
  <si>
    <t>v1.00</t>
  </si>
  <si>
    <t>e.g.: 01/31/2019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</si>
</sst>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mm/dd/yyyy"/>
    <numFmt numFmtId="165" formatCode="m/d/yyyy;@"/>
    <numFmt numFmtId="166" formatCode="h:mm;@"/>
    <numFmt numFmtId="167" formatCode="00000"/>
    <numFmt numFmtId="168" formatCode="mm/dd/yy;@"/>
  </numFmts>
  <fonts count="33" x14ac:knownFonts="1">
    <font>
      <sz val="11"/>
      <color theme="1"/>
      <name val="Calibri"/>
      <family val="2"/>
      <scheme val="minor"/>
    </font>
    <font>
      <b/>
      <sz val="11"/>
      <color theme="1"/>
      <name val="Calibri"/>
      <family val="2"/>
      <scheme val="minor"/>
    </font>
    <font>
      <b/>
      <sz val="10"/>
      <color theme="1"/>
      <name val="Calibri"/>
      <family val="2"/>
      <scheme val="minor"/>
    </font>
    <font>
      <sz val="10"/>
      <color theme="1"/>
      <name val="Calibri"/>
      <family val="2"/>
      <scheme val="minor"/>
    </font>
    <font>
      <i/>
      <sz val="10"/>
      <color theme="1"/>
      <name val="Calibri"/>
      <family val="2"/>
      <scheme val="minor"/>
    </font>
    <font>
      <sz val="11"/>
      <color rgb="FF000000"/>
      <name val="Calibri"/>
      <family val="2"/>
      <scheme val="minor"/>
    </font>
    <font>
      <sz val="11"/>
      <color theme="1"/>
      <name val="Arial"/>
      <family val="2"/>
    </font>
    <font>
      <sz val="10"/>
      <color theme="1"/>
      <name val="Arial"/>
      <family val="2"/>
    </font>
    <font>
      <b/>
      <sz val="10"/>
      <name val="Arial"/>
      <family val="2"/>
    </font>
    <font>
      <b/>
      <sz val="10"/>
      <color theme="1"/>
      <name val="Arial"/>
      <family val="2"/>
    </font>
    <font>
      <sz val="9"/>
      <color theme="1"/>
      <name val="Arial"/>
      <family val="2"/>
    </font>
    <font>
      <sz val="11"/>
      <color theme="1"/>
      <name val="Calibri"/>
      <family val="2"/>
      <scheme val="minor"/>
    </font>
    <font>
      <b/>
      <sz val="16"/>
      <color theme="1"/>
      <name val="Calibri"/>
      <family val="2"/>
      <scheme val="minor"/>
    </font>
    <font>
      <b/>
      <sz val="14"/>
      <color theme="1"/>
      <name val="Calibri"/>
      <family val="2"/>
      <scheme val="minor"/>
    </font>
    <font>
      <sz val="11"/>
      <name val="Calibri"/>
      <family val="2"/>
      <scheme val="minor"/>
    </font>
    <font>
      <sz val="11"/>
      <color rgb="FF0070C0"/>
      <name val="Calibri"/>
      <family val="2"/>
      <scheme val="minor"/>
    </font>
    <font>
      <sz val="10"/>
      <name val="Calibri"/>
      <family val="2"/>
      <scheme val="minor"/>
    </font>
    <font>
      <sz val="12"/>
      <color rgb="FF2F2F2F"/>
      <name val="Segoe UI"/>
      <family val="2"/>
    </font>
    <font>
      <b/>
      <i/>
      <sz val="11"/>
      <color theme="1"/>
      <name val="Calibri"/>
      <family val="2"/>
      <scheme val="minor"/>
    </font>
    <font>
      <i/>
      <sz val="11"/>
      <color theme="1"/>
      <name val="Calibri"/>
      <family val="2"/>
      <scheme val="minor"/>
    </font>
    <font>
      <i/>
      <sz val="10"/>
      <color theme="0"/>
      <name val="Calibri"/>
      <family val="2"/>
      <scheme val="minor"/>
    </font>
    <font>
      <b/>
      <sz val="11"/>
      <color rgb="FF000000"/>
      <name val="Calibri"/>
      <family val="2"/>
      <scheme val="minor"/>
    </font>
    <font>
      <b/>
      <sz val="10"/>
      <color theme="0"/>
      <name val="Calibri"/>
      <family val="2"/>
      <scheme val="minor"/>
    </font>
    <font>
      <sz val="11"/>
      <color rgb="FF000000"/>
      <name val="Segoe UI"/>
      <family val="2"/>
    </font>
    <font>
      <sz val="10"/>
      <color rgb="FF242729"/>
      <name val="Consolas"/>
      <family val="3"/>
    </font>
    <font>
      <b/>
      <i/>
      <sz val="12"/>
      <color theme="1"/>
      <name val="Calibri"/>
      <family val="2"/>
      <scheme val="minor"/>
    </font>
    <font>
      <b/>
      <sz val="11"/>
      <color rgb="FF0070C0"/>
      <name val="Calibri"/>
      <family val="2"/>
      <scheme val="minor"/>
    </font>
    <font>
      <b/>
      <sz val="12"/>
      <color theme="1"/>
      <name val="Calibri"/>
      <family val="2"/>
      <scheme val="minor"/>
    </font>
    <font>
      <b/>
      <sz val="11"/>
      <color theme="4" tint="-0.249977111117893"/>
      <name val="Calibri"/>
      <family val="2"/>
      <scheme val="minor"/>
    </font>
    <font>
      <sz val="11"/>
      <color theme="4" tint="-0.249977111117893"/>
      <name val="Calibri"/>
      <family val="2"/>
      <scheme val="minor"/>
    </font>
    <font>
      <sz val="11"/>
      <color theme="1"/>
      <name val="Calibri"/>
      <family val="2"/>
    </font>
    <font>
      <sz val="8"/>
      <name val="Calibri"/>
      <family val="2"/>
      <scheme val="minor"/>
    </font>
    <font>
      <b/>
      <sz val="11"/>
      <color rgb="FF000000"/>
      <name val="Segoe UI"/>
      <family val="2"/>
    </font>
  </fonts>
  <fills count="11">
    <fill>
      <patternFill patternType="none"/>
    </fill>
    <fill>
      <patternFill patternType="gray125"/>
    </fill>
    <fill>
      <patternFill patternType="solid">
        <fgColor rgb="FFFFFF00"/>
        <bgColor indexed="64"/>
      </patternFill>
    </fill>
    <fill>
      <patternFill patternType="solid">
        <fgColor theme="9" tint="0.59999389629810485"/>
        <bgColor indexed="64"/>
      </patternFill>
    </fill>
    <fill>
      <patternFill patternType="solid">
        <fgColor theme="5" tint="0.59999389629810485"/>
        <bgColor indexed="64"/>
      </patternFill>
    </fill>
    <fill>
      <patternFill patternType="solid">
        <fgColor theme="0" tint="-4.9989318521683403E-2"/>
        <bgColor indexed="64"/>
      </patternFill>
    </fill>
    <fill>
      <patternFill patternType="solid">
        <fgColor theme="5" tint="0.79998168889431442"/>
        <bgColor indexed="64"/>
      </patternFill>
    </fill>
    <fill>
      <patternFill patternType="solid">
        <fgColor theme="9" tint="0.59996337778862885"/>
        <bgColor indexed="64"/>
      </patternFill>
    </fill>
    <fill>
      <patternFill patternType="solid">
        <fgColor theme="0" tint="-0.14999847407452621"/>
        <bgColor theme="0" tint="-0.14999847407452621"/>
      </patternFill>
    </fill>
    <fill>
      <patternFill patternType="solid">
        <fgColor theme="5" tint="0.79998168889431442"/>
        <bgColor theme="0" tint="-0.14999847407452621"/>
      </patternFill>
    </fill>
    <fill>
      <patternFill patternType="solid">
        <fgColor theme="6" tint="0.39997558519241921"/>
        <bgColor indexed="64"/>
      </patternFill>
    </fill>
  </fills>
  <borders count="52">
    <border>
      <left/>
      <right/>
      <top/>
      <bottom/>
      <diagonal/>
    </border>
    <border>
      <left/>
      <right/>
      <top/>
      <bottom style="medium">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auto="1"/>
      </left>
      <right/>
      <top style="thin">
        <color auto="1"/>
      </top>
      <bottom style="thin">
        <color auto="1"/>
      </bottom>
      <diagonal/>
    </border>
    <border>
      <left/>
      <right/>
      <top style="thin">
        <color auto="1"/>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right/>
      <top style="medium">
        <color indexed="64"/>
      </top>
      <bottom/>
      <diagonal/>
    </border>
    <border>
      <left style="thin">
        <color indexed="64"/>
      </left>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right/>
      <top style="medium">
        <color indexed="64"/>
      </top>
      <bottom style="medium">
        <color indexed="64"/>
      </bottom>
      <diagonal/>
    </border>
    <border>
      <left/>
      <right/>
      <top style="thin">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style="thin">
        <color indexed="64"/>
      </left>
      <right/>
      <top style="medium">
        <color indexed="64"/>
      </top>
      <bottom/>
      <diagonal/>
    </border>
    <border>
      <left/>
      <right/>
      <top/>
      <bottom style="thin">
        <color theme="1"/>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auto="1"/>
      </left>
      <right style="medium">
        <color indexed="64"/>
      </right>
      <top style="thin">
        <color auto="1"/>
      </top>
      <bottom style="thin">
        <color auto="1"/>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diagonal/>
    </border>
    <border>
      <left style="thin">
        <color indexed="64"/>
      </left>
      <right/>
      <top style="thin">
        <color indexed="64"/>
      </top>
      <bottom style="medium">
        <color indexed="64"/>
      </bottom>
      <diagonal/>
    </border>
    <border>
      <left style="thin">
        <color indexed="64"/>
      </left>
      <right style="medium">
        <color indexed="64"/>
      </right>
      <top style="medium">
        <color indexed="64"/>
      </top>
      <bottom/>
      <diagonal/>
    </border>
    <border>
      <left/>
      <right/>
      <top style="thin">
        <color indexed="64"/>
      </top>
      <bottom style="medium">
        <color indexed="64"/>
      </bottom>
      <diagonal/>
    </border>
    <border>
      <left style="thin">
        <color indexed="64"/>
      </left>
      <right/>
      <top/>
      <bottom/>
      <diagonal/>
    </border>
    <border>
      <left style="thin">
        <color indexed="64"/>
      </left>
      <right/>
      <top style="medium">
        <color indexed="64"/>
      </top>
      <bottom style="thin">
        <color indexed="64"/>
      </bottom>
      <diagonal/>
    </border>
    <border>
      <left/>
      <right style="thin">
        <color indexed="64"/>
      </right>
      <top/>
      <bottom style="thin">
        <color theme="1"/>
      </bottom>
      <diagonal/>
    </border>
    <border>
      <left/>
      <right style="thin">
        <color indexed="64"/>
      </right>
      <top style="thin">
        <color indexed="64"/>
      </top>
      <bottom/>
      <diagonal/>
    </border>
    <border>
      <left style="thin">
        <color indexed="64"/>
      </left>
      <right style="thin">
        <color indexed="64"/>
      </right>
      <top/>
      <bottom/>
      <diagonal/>
    </border>
    <border>
      <left style="medium">
        <color indexed="64"/>
      </left>
      <right/>
      <top style="medium">
        <color indexed="64"/>
      </top>
      <bottom/>
      <diagonal/>
    </border>
    <border>
      <left style="medium">
        <color indexed="64"/>
      </left>
      <right/>
      <top style="thin">
        <color indexed="64"/>
      </top>
      <bottom/>
      <diagonal/>
    </border>
    <border>
      <left style="medium">
        <color indexed="64"/>
      </left>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right/>
      <top style="thin">
        <color theme="1"/>
      </top>
      <bottom/>
      <diagonal/>
    </border>
    <border>
      <left style="thin">
        <color indexed="64"/>
      </left>
      <right style="thick">
        <color indexed="64"/>
      </right>
      <top style="medium">
        <color indexed="64"/>
      </top>
      <bottom/>
      <diagonal/>
    </border>
    <border>
      <left style="thin">
        <color indexed="64"/>
      </left>
      <right style="thick">
        <color indexed="64"/>
      </right>
      <top style="thin">
        <color indexed="64"/>
      </top>
      <bottom/>
      <diagonal/>
    </border>
    <border>
      <left style="thin">
        <color indexed="64"/>
      </left>
      <right style="thick">
        <color indexed="64"/>
      </right>
      <top style="thin">
        <color auto="1"/>
      </top>
      <bottom style="thin">
        <color auto="1"/>
      </bottom>
      <diagonal/>
    </border>
    <border>
      <left style="thin">
        <color indexed="64"/>
      </left>
      <right style="thin">
        <color indexed="64"/>
      </right>
      <top style="thin">
        <color indexed="64"/>
      </top>
      <bottom style="thick">
        <color indexed="64"/>
      </bottom>
      <diagonal/>
    </border>
    <border>
      <left style="thin">
        <color indexed="64"/>
      </left>
      <right style="thick">
        <color indexed="64"/>
      </right>
      <top style="thin">
        <color indexed="64"/>
      </top>
      <bottom style="thick">
        <color indexed="64"/>
      </bottom>
      <diagonal/>
    </border>
  </borders>
  <cellStyleXfs count="2">
    <xf numFmtId="0" fontId="0" fillId="0" borderId="0"/>
    <xf numFmtId="9" fontId="11" fillId="0" borderId="0" applyFont="0" applyFill="0" applyBorder="0" applyAlignment="0" applyProtection="0"/>
  </cellStyleXfs>
  <cellXfs count="386">
    <xf numFmtId="0" fontId="0" fillId="0" borderId="0" xfId="0"/>
    <xf numFmtId="0" fontId="3" fillId="0" borderId="0" xfId="0" applyFont="1"/>
    <xf numFmtId="0" fontId="2" fillId="2" borderId="0" xfId="0" applyFont="1" applyFill="1" applyAlignment="1">
      <alignment horizontal="left" vertical="center" wrapText="1"/>
    </xf>
    <xf numFmtId="0" fontId="2" fillId="2" borderId="0" xfId="0" applyFont="1" applyFill="1" applyAlignment="1"/>
    <xf numFmtId="0" fontId="3" fillId="0" borderId="0" xfId="0" applyFont="1" applyFill="1"/>
    <xf numFmtId="0" fontId="2" fillId="0" borderId="0" xfId="0" applyFont="1" applyFill="1" applyAlignment="1">
      <alignment vertical="top" wrapText="1"/>
    </xf>
    <xf numFmtId="0" fontId="0" fillId="0" borderId="0" xfId="0" applyAlignment="1"/>
    <xf numFmtId="0" fontId="3" fillId="0" borderId="0" xfId="0" applyFont="1" applyProtection="1"/>
    <xf numFmtId="0" fontId="0" fillId="0" borderId="0" xfId="0" applyProtection="1"/>
    <xf numFmtId="0" fontId="0" fillId="0" borderId="0" xfId="0" applyProtection="1">
      <protection locked="0"/>
    </xf>
    <xf numFmtId="0" fontId="1" fillId="0" borderId="0" xfId="0" applyFont="1" applyFill="1" applyBorder="1" applyAlignment="1" applyProtection="1">
      <alignment horizontal="left" vertical="top"/>
    </xf>
    <xf numFmtId="1" fontId="0" fillId="0" borderId="0" xfId="0" applyNumberFormat="1" applyFont="1" applyFill="1" applyBorder="1" applyAlignment="1" applyProtection="1">
      <alignment vertical="top"/>
    </xf>
    <xf numFmtId="0" fontId="0" fillId="0" borderId="0" xfId="0" applyFont="1" applyAlignment="1" applyProtection="1">
      <alignment horizontal="center"/>
    </xf>
    <xf numFmtId="49" fontId="0" fillId="3" borderId="2" xfId="0" applyNumberFormat="1" applyFont="1" applyFill="1" applyBorder="1" applyAlignment="1" applyProtection="1">
      <alignment vertical="top"/>
    </xf>
    <xf numFmtId="0" fontId="0" fillId="3" borderId="3" xfId="0" applyFont="1" applyFill="1" applyBorder="1" applyAlignment="1" applyProtection="1">
      <alignment vertical="top"/>
    </xf>
    <xf numFmtId="0" fontId="0" fillId="0" borderId="0" xfId="0" applyFont="1" applyFill="1" applyProtection="1"/>
    <xf numFmtId="49" fontId="0" fillId="4" borderId="4" xfId="0" applyNumberFormat="1" applyFont="1" applyFill="1" applyBorder="1" applyAlignment="1" applyProtection="1">
      <alignment vertical="top"/>
    </xf>
    <xf numFmtId="0" fontId="0" fillId="4" borderId="5" xfId="0" applyFont="1" applyFill="1" applyBorder="1" applyAlignment="1" applyProtection="1">
      <alignment vertical="top"/>
    </xf>
    <xf numFmtId="164" fontId="0" fillId="4" borderId="5" xfId="0" applyNumberFormat="1" applyFont="1" applyFill="1" applyBorder="1" applyAlignment="1" applyProtection="1">
      <alignment vertical="top"/>
    </xf>
    <xf numFmtId="0" fontId="0" fillId="0" borderId="0" xfId="0" applyFont="1" applyProtection="1"/>
    <xf numFmtId="0" fontId="1" fillId="0" borderId="0" xfId="0" applyFont="1" applyBorder="1" applyAlignment="1" applyProtection="1">
      <alignment horizontal="center" vertical="top"/>
    </xf>
    <xf numFmtId="0" fontId="6" fillId="0" borderId="0" xfId="0" applyFont="1" applyProtection="1"/>
    <xf numFmtId="0" fontId="1" fillId="0" borderId="0" xfId="0" applyFont="1" applyBorder="1" applyAlignment="1" applyProtection="1">
      <alignment horizontal="left" vertical="top"/>
    </xf>
    <xf numFmtId="0" fontId="0" fillId="0" borderId="0" xfId="0" applyFont="1"/>
    <xf numFmtId="0" fontId="3" fillId="0" borderId="0" xfId="0" applyFont="1" applyAlignment="1" applyProtection="1"/>
    <xf numFmtId="0" fontId="2" fillId="2" borderId="0" xfId="0" applyFont="1" applyFill="1" applyAlignment="1">
      <alignment horizontal="centerContinuous" vertical="center" wrapText="1"/>
    </xf>
    <xf numFmtId="0" fontId="3" fillId="0" borderId="0" xfId="0" applyFont="1" applyAlignment="1" applyProtection="1">
      <alignment horizontal="centerContinuous"/>
    </xf>
    <xf numFmtId="0" fontId="2" fillId="2" borderId="0" xfId="0" applyFont="1" applyFill="1" applyAlignment="1">
      <alignment vertical="center"/>
    </xf>
    <xf numFmtId="0" fontId="3" fillId="2" borderId="0" xfId="0" applyFont="1" applyFill="1" applyAlignment="1"/>
    <xf numFmtId="2" fontId="3" fillId="2" borderId="0" xfId="0" applyNumberFormat="1" applyFont="1" applyFill="1" applyAlignment="1"/>
    <xf numFmtId="0" fontId="1" fillId="0" borderId="0" xfId="0" applyFont="1" applyFill="1" applyBorder="1" applyAlignment="1" applyProtection="1">
      <alignment vertical="top" wrapText="1"/>
    </xf>
    <xf numFmtId="0" fontId="1" fillId="0" borderId="0" xfId="0" applyFont="1" applyBorder="1" applyAlignment="1" applyProtection="1">
      <alignment vertical="top"/>
    </xf>
    <xf numFmtId="1" fontId="0" fillId="0" borderId="0" xfId="0" applyNumberFormat="1" applyFont="1" applyFill="1" applyBorder="1" applyAlignment="1" applyProtection="1">
      <alignment vertical="top" wrapText="1"/>
    </xf>
    <xf numFmtId="0" fontId="1" fillId="0" borderId="1" xfId="0" applyFont="1" applyBorder="1" applyAlignment="1" applyProtection="1">
      <alignment vertical="top"/>
    </xf>
    <xf numFmtId="0" fontId="1" fillId="0" borderId="0" xfId="0" applyFont="1" applyBorder="1" applyAlignment="1" applyProtection="1">
      <alignment horizontal="centerContinuous" vertical="top"/>
    </xf>
    <xf numFmtId="0" fontId="0" fillId="0" borderId="0" xfId="0" applyAlignment="1">
      <alignment wrapText="1"/>
    </xf>
    <xf numFmtId="0" fontId="0" fillId="0" borderId="0" xfId="0" applyAlignment="1">
      <alignment vertical="top" wrapText="1"/>
    </xf>
    <xf numFmtId="0" fontId="4" fillId="0" borderId="0" xfId="0" applyFont="1" applyAlignment="1">
      <alignment vertical="center" wrapText="1"/>
    </xf>
    <xf numFmtId="0" fontId="2" fillId="2" borderId="0" xfId="0" applyFont="1" applyFill="1" applyAlignment="1" applyProtection="1">
      <alignment horizontal="left" vertical="center"/>
    </xf>
    <xf numFmtId="0" fontId="2" fillId="2" borderId="0" xfId="0" applyFont="1" applyFill="1" applyAlignment="1" applyProtection="1">
      <alignment horizontal="centerContinuous" vertical="center" wrapText="1"/>
    </xf>
    <xf numFmtId="0" fontId="2" fillId="2" borderId="0" xfId="0" applyFont="1" applyFill="1" applyAlignment="1" applyProtection="1">
      <alignment horizontal="left" vertical="center" wrapText="1"/>
    </xf>
    <xf numFmtId="0" fontId="2" fillId="2" borderId="0" xfId="0" applyFont="1" applyFill="1" applyAlignment="1" applyProtection="1">
      <alignment vertical="center"/>
    </xf>
    <xf numFmtId="0" fontId="2" fillId="2" borderId="0" xfId="0" applyFont="1" applyFill="1" applyAlignment="1" applyProtection="1"/>
    <xf numFmtId="0" fontId="3" fillId="2" borderId="0" xfId="0" applyFont="1" applyFill="1" applyAlignment="1" applyProtection="1">
      <alignment horizontal="left"/>
    </xf>
    <xf numFmtId="0" fontId="3" fillId="2" borderId="0" xfId="0" applyFont="1" applyFill="1" applyAlignment="1" applyProtection="1"/>
    <xf numFmtId="2" fontId="3" fillId="2" borderId="0" xfId="0" applyNumberFormat="1" applyFont="1" applyFill="1" applyAlignment="1" applyProtection="1">
      <alignment horizontal="left"/>
    </xf>
    <xf numFmtId="2" fontId="3" fillId="2" borderId="0" xfId="0" applyNumberFormat="1" applyFont="1" applyFill="1" applyAlignment="1" applyProtection="1"/>
    <xf numFmtId="14" fontId="3" fillId="2" borderId="0" xfId="0" applyNumberFormat="1" applyFont="1" applyFill="1" applyAlignment="1" applyProtection="1">
      <alignment horizontal="left"/>
    </xf>
    <xf numFmtId="14" fontId="3" fillId="2" borderId="0" xfId="0" applyNumberFormat="1" applyFont="1" applyFill="1" applyAlignment="1" applyProtection="1"/>
    <xf numFmtId="0" fontId="0" fillId="2" borderId="0" xfId="0" applyFill="1" applyAlignment="1" applyProtection="1">
      <alignment horizontal="centerContinuous" vertical="center" wrapText="1"/>
    </xf>
    <xf numFmtId="0" fontId="12" fillId="0" borderId="0" xfId="0" applyFont="1" applyAlignment="1" applyProtection="1">
      <alignment horizontal="left"/>
    </xf>
    <xf numFmtId="0" fontId="13" fillId="0" borderId="0" xfId="0" applyFont="1" applyAlignment="1" applyProtection="1">
      <alignment horizontal="centerContinuous"/>
    </xf>
    <xf numFmtId="0" fontId="13" fillId="0" borderId="0" xfId="0" applyFont="1" applyAlignment="1" applyProtection="1"/>
    <xf numFmtId="0" fontId="1" fillId="0" borderId="0" xfId="0" applyFont="1" applyAlignment="1" applyProtection="1">
      <alignment horizontal="left"/>
    </xf>
    <xf numFmtId="0" fontId="0" fillId="0" borderId="0" xfId="0" applyFont="1" applyAlignment="1" applyProtection="1"/>
    <xf numFmtId="0" fontId="0" fillId="0" borderId="0" xfId="0" applyFont="1" applyAlignment="1" applyProtection="1">
      <alignment horizontal="left"/>
    </xf>
    <xf numFmtId="0" fontId="0" fillId="0" borderId="0" xfId="0" applyBorder="1" applyAlignment="1" applyProtection="1">
      <alignment wrapText="1"/>
    </xf>
    <xf numFmtId="0" fontId="1" fillId="0" borderId="6" xfId="0" applyFont="1" applyBorder="1" applyAlignment="1" applyProtection="1">
      <alignment wrapText="1"/>
    </xf>
    <xf numFmtId="0" fontId="1" fillId="0" borderId="6" xfId="0" applyFont="1" applyBorder="1" applyAlignment="1" applyProtection="1"/>
    <xf numFmtId="0" fontId="2" fillId="2" borderId="0" xfId="0" applyFont="1" applyFill="1" applyAlignment="1" applyProtection="1">
      <alignment vertical="center" wrapText="1"/>
    </xf>
    <xf numFmtId="0" fontId="1" fillId="0" borderId="6" xfId="0" applyFont="1" applyBorder="1" applyAlignment="1" applyProtection="1">
      <alignment horizontal="center" wrapText="1"/>
    </xf>
    <xf numFmtId="0" fontId="0" fillId="0" borderId="0" xfId="0" applyFill="1" applyProtection="1"/>
    <xf numFmtId="0" fontId="0" fillId="0" borderId="0" xfId="0" applyFill="1" applyBorder="1" applyAlignment="1" applyProtection="1">
      <alignment wrapText="1"/>
    </xf>
    <xf numFmtId="49" fontId="0" fillId="4" borderId="5" xfId="0" applyNumberFormat="1" applyFont="1" applyFill="1" applyBorder="1" applyAlignment="1" applyProtection="1">
      <alignment vertical="top"/>
    </xf>
    <xf numFmtId="49" fontId="0" fillId="3" borderId="3" xfId="0" applyNumberFormat="1" applyFont="1" applyFill="1" applyBorder="1" applyAlignment="1" applyProtection="1">
      <alignment vertical="top"/>
    </xf>
    <xf numFmtId="165" fontId="0" fillId="0" borderId="0" xfId="0" applyNumberFormat="1"/>
    <xf numFmtId="166" fontId="0" fillId="0" borderId="0" xfId="0" applyNumberFormat="1"/>
    <xf numFmtId="0" fontId="3" fillId="0" borderId="0" xfId="0" applyFont="1" applyAlignment="1" applyProtection="1">
      <alignment wrapText="1"/>
    </xf>
    <xf numFmtId="0" fontId="0" fillId="0" borderId="0" xfId="0" applyAlignment="1" applyProtection="1">
      <alignment wrapText="1"/>
    </xf>
    <xf numFmtId="0" fontId="1" fillId="0" borderId="0" xfId="0" applyFont="1" applyBorder="1" applyAlignment="1" applyProtection="1">
      <alignment vertical="top" wrapText="1"/>
    </xf>
    <xf numFmtId="0" fontId="1" fillId="0" borderId="0" xfId="0" applyFont="1" applyBorder="1" applyAlignment="1" applyProtection="1">
      <alignment horizontal="left" vertical="top" wrapText="1"/>
    </xf>
    <xf numFmtId="0" fontId="18" fillId="0" borderId="0" xfId="0" applyFont="1" applyAlignment="1">
      <alignment horizontal="centerContinuous" vertical="center" wrapText="1"/>
    </xf>
    <xf numFmtId="0" fontId="19" fillId="0" borderId="0" xfId="0" applyFont="1" applyAlignment="1">
      <alignment horizontal="centerContinuous" vertical="center" wrapText="1"/>
    </xf>
    <xf numFmtId="0" fontId="0" fillId="0" borderId="0" xfId="0" applyFont="1" applyAlignment="1">
      <alignment horizontal="centerContinuous" wrapText="1"/>
    </xf>
    <xf numFmtId="0" fontId="1" fillId="0" borderId="0" xfId="0" applyFont="1" applyBorder="1" applyAlignment="1" applyProtection="1">
      <alignment horizontal="centerContinuous" vertical="top" wrapText="1"/>
    </xf>
    <xf numFmtId="0" fontId="3" fillId="2" borderId="0" xfId="0" applyFont="1" applyFill="1" applyAlignment="1" applyProtection="1">
      <alignment wrapText="1"/>
    </xf>
    <xf numFmtId="2" fontId="3" fillId="2" borderId="0" xfId="0" applyNumberFormat="1" applyFont="1" applyFill="1" applyAlignment="1" applyProtection="1">
      <alignment wrapText="1"/>
    </xf>
    <xf numFmtId="14" fontId="3" fillId="2" borderId="0" xfId="0" applyNumberFormat="1" applyFont="1" applyFill="1" applyAlignment="1" applyProtection="1">
      <alignment wrapText="1"/>
    </xf>
    <xf numFmtId="0" fontId="2" fillId="2" borderId="0" xfId="0" applyFont="1" applyFill="1" applyAlignment="1" applyProtection="1">
      <alignment horizontal="right" vertical="center" wrapText="1"/>
    </xf>
    <xf numFmtId="0" fontId="2" fillId="2" borderId="0" xfId="0" applyFont="1" applyFill="1" applyAlignment="1" applyProtection="1">
      <alignment horizontal="right"/>
    </xf>
    <xf numFmtId="0" fontId="0" fillId="0" borderId="0" xfId="0" applyFill="1"/>
    <xf numFmtId="0" fontId="1" fillId="0" borderId="0" xfId="0" applyFont="1" applyFill="1" applyBorder="1" applyAlignment="1" applyProtection="1">
      <alignment horizontal="centerContinuous" vertical="top"/>
    </xf>
    <xf numFmtId="2" fontId="2" fillId="2" borderId="0" xfId="0" applyNumberFormat="1" applyFont="1" applyFill="1" applyAlignment="1" applyProtection="1">
      <alignment horizontal="centerContinuous" vertical="center" wrapText="1"/>
    </xf>
    <xf numFmtId="2" fontId="2" fillId="2" borderId="0" xfId="0" applyNumberFormat="1" applyFont="1" applyFill="1" applyAlignment="1" applyProtection="1">
      <alignment vertical="center"/>
    </xf>
    <xf numFmtId="2" fontId="0" fillId="0" borderId="0" xfId="0" applyNumberFormat="1" applyProtection="1"/>
    <xf numFmtId="2" fontId="1" fillId="0" borderId="0" xfId="0" applyNumberFormat="1" applyFont="1" applyBorder="1" applyAlignment="1" applyProtection="1">
      <alignment horizontal="centerContinuous" vertical="top" wrapText="1"/>
    </xf>
    <xf numFmtId="2" fontId="1" fillId="0" borderId="0" xfId="0" applyNumberFormat="1" applyFont="1" applyFill="1" applyBorder="1" applyAlignment="1" applyProtection="1">
      <alignment vertical="top" wrapText="1"/>
    </xf>
    <xf numFmtId="2" fontId="0" fillId="0" borderId="0" xfId="0" applyNumberFormat="1" applyFont="1" applyFill="1" applyBorder="1" applyAlignment="1" applyProtection="1">
      <alignment vertical="top"/>
    </xf>
    <xf numFmtId="2" fontId="0" fillId="0" borderId="0" xfId="0" applyNumberFormat="1" applyBorder="1" applyAlignment="1" applyProtection="1">
      <alignment wrapText="1"/>
    </xf>
    <xf numFmtId="2" fontId="1" fillId="0" borderId="6" xfId="0" applyNumberFormat="1" applyFont="1" applyBorder="1" applyAlignment="1" applyProtection="1">
      <alignment wrapText="1"/>
    </xf>
    <xf numFmtId="2" fontId="0" fillId="0" borderId="0" xfId="0" applyNumberFormat="1"/>
    <xf numFmtId="0" fontId="20" fillId="0" borderId="0" xfId="0" applyFont="1" applyAlignment="1">
      <alignment vertical="center" wrapText="1"/>
    </xf>
    <xf numFmtId="14" fontId="3" fillId="2" borderId="0" xfId="0" applyNumberFormat="1" applyFont="1" applyFill="1" applyAlignment="1">
      <alignment horizontal="left"/>
    </xf>
    <xf numFmtId="0" fontId="2" fillId="0" borderId="0" xfId="0" applyFont="1" applyFill="1" applyAlignment="1">
      <alignment vertical="center"/>
    </xf>
    <xf numFmtId="0" fontId="3" fillId="0" borderId="0" xfId="0" applyFont="1" applyFill="1" applyAlignment="1"/>
    <xf numFmtId="2" fontId="3" fillId="0" borderId="0" xfId="0" applyNumberFormat="1" applyFont="1" applyFill="1" applyAlignment="1"/>
    <xf numFmtId="14" fontId="3" fillId="0" borderId="0" xfId="0" applyNumberFormat="1" applyFont="1" applyFill="1" applyAlignment="1"/>
    <xf numFmtId="0" fontId="0" fillId="3" borderId="12" xfId="0" applyFont="1" applyFill="1" applyBorder="1" applyAlignment="1" applyProtection="1">
      <alignment vertical="top"/>
    </xf>
    <xf numFmtId="0" fontId="0" fillId="4" borderId="7" xfId="0" applyFont="1" applyFill="1" applyBorder="1" applyAlignment="1" applyProtection="1">
      <alignment vertical="top" wrapText="1"/>
    </xf>
    <xf numFmtId="0" fontId="0" fillId="0" borderId="0" xfId="0" applyBorder="1" applyProtection="1">
      <protection locked="0"/>
    </xf>
    <xf numFmtId="1" fontId="5" fillId="3" borderId="2" xfId="0" applyNumberFormat="1" applyFont="1" applyFill="1" applyBorder="1" applyAlignment="1" applyProtection="1">
      <alignment vertical="center"/>
    </xf>
    <xf numFmtId="1" fontId="5" fillId="4" borderId="4" xfId="0" applyNumberFormat="1" applyFont="1" applyFill="1" applyBorder="1" applyAlignment="1" applyProtection="1">
      <alignment vertical="center"/>
    </xf>
    <xf numFmtId="49" fontId="0" fillId="3" borderId="6" xfId="0" applyNumberFormat="1" applyFont="1" applyFill="1" applyBorder="1" applyAlignment="1" applyProtection="1">
      <alignment vertical="top"/>
    </xf>
    <xf numFmtId="49" fontId="0" fillId="4" borderId="8" xfId="0" applyNumberFormat="1" applyFont="1" applyFill="1" applyBorder="1" applyAlignment="1" applyProtection="1">
      <alignment vertical="top"/>
    </xf>
    <xf numFmtId="49" fontId="0" fillId="3" borderId="12" xfId="0" applyNumberFormat="1" applyFont="1" applyFill="1" applyBorder="1" applyAlignment="1" applyProtection="1">
      <alignment vertical="top"/>
    </xf>
    <xf numFmtId="49" fontId="0" fillId="4" borderId="7" xfId="0" applyNumberFormat="1" applyFont="1" applyFill="1" applyBorder="1" applyAlignment="1" applyProtection="1">
      <alignment vertical="top"/>
    </xf>
    <xf numFmtId="0" fontId="7" fillId="0" borderId="0" xfId="0" applyFont="1" applyFill="1" applyProtection="1"/>
    <xf numFmtId="0" fontId="8" fillId="0" borderId="0" xfId="0" applyFont="1" applyFill="1" applyAlignment="1" applyProtection="1">
      <alignment horizontal="left" vertical="top" wrapText="1"/>
    </xf>
    <xf numFmtId="0" fontId="22" fillId="0" borderId="0" xfId="0" applyFont="1" applyFill="1" applyAlignment="1" applyProtection="1">
      <alignment horizontal="right"/>
    </xf>
    <xf numFmtId="0" fontId="0" fillId="5" borderId="0" xfId="0" applyFill="1" applyBorder="1" applyAlignment="1" applyProtection="1">
      <alignment horizontal="center"/>
      <protection locked="0"/>
    </xf>
    <xf numFmtId="0" fontId="0" fillId="0" borderId="0" xfId="0" applyBorder="1" applyAlignment="1" applyProtection="1">
      <alignment wrapText="1"/>
      <protection locked="0"/>
    </xf>
    <xf numFmtId="165" fontId="0" fillId="0" borderId="0" xfId="0" applyNumberFormat="1" applyBorder="1" applyProtection="1">
      <protection locked="0"/>
    </xf>
    <xf numFmtId="2" fontId="0" fillId="0" borderId="0" xfId="0" applyNumberFormat="1" applyBorder="1" applyProtection="1">
      <protection locked="0"/>
    </xf>
    <xf numFmtId="0" fontId="0" fillId="5" borderId="21" xfId="0" applyFill="1" applyBorder="1" applyAlignment="1" applyProtection="1">
      <alignment horizontal="center"/>
      <protection locked="0"/>
    </xf>
    <xf numFmtId="0" fontId="0" fillId="0" borderId="21" xfId="0" applyBorder="1" applyAlignment="1" applyProtection="1">
      <alignment wrapText="1"/>
      <protection locked="0"/>
    </xf>
    <xf numFmtId="165" fontId="0" fillId="0" borderId="21" xfId="0" applyNumberFormat="1" applyBorder="1" applyProtection="1">
      <protection locked="0"/>
    </xf>
    <xf numFmtId="2" fontId="0" fillId="0" borderId="21" xfId="0" applyNumberFormat="1" applyBorder="1" applyProtection="1">
      <protection locked="0"/>
    </xf>
    <xf numFmtId="0" fontId="0" fillId="0" borderId="0" xfId="0" applyBorder="1" applyAlignment="1">
      <alignment wrapText="1"/>
    </xf>
    <xf numFmtId="165" fontId="0" fillId="0" borderId="0" xfId="0" applyNumberFormat="1" applyBorder="1"/>
    <xf numFmtId="2" fontId="0" fillId="0" borderId="0" xfId="0" applyNumberFormat="1" applyBorder="1"/>
    <xf numFmtId="0" fontId="7" fillId="0" borderId="0" xfId="0" applyFont="1" applyFill="1" applyAlignment="1" applyProtection="1">
      <alignment horizontal="centerContinuous"/>
    </xf>
    <xf numFmtId="0" fontId="8" fillId="0" borderId="0" xfId="0" applyFont="1" applyFill="1" applyAlignment="1" applyProtection="1">
      <alignment horizontal="left" vertical="center"/>
    </xf>
    <xf numFmtId="0" fontId="23" fillId="0" borderId="0" xfId="0" applyFont="1"/>
    <xf numFmtId="49" fontId="0" fillId="3" borderId="10" xfId="0" applyNumberFormat="1" applyFont="1" applyFill="1" applyBorder="1" applyAlignment="1" applyProtection="1">
      <alignment vertical="top"/>
    </xf>
    <xf numFmtId="0" fontId="14" fillId="0" borderId="0" xfId="0" applyFont="1" applyAlignment="1" applyProtection="1"/>
    <xf numFmtId="0" fontId="1" fillId="0" borderId="23" xfId="0" applyFont="1" applyBorder="1" applyAlignment="1" applyProtection="1">
      <alignment horizontal="centerContinuous" vertical="top"/>
    </xf>
    <xf numFmtId="0" fontId="1" fillId="0" borderId="20" xfId="0" applyFont="1" applyBorder="1" applyAlignment="1" applyProtection="1">
      <alignment horizontal="centerContinuous" vertical="top"/>
    </xf>
    <xf numFmtId="0" fontId="0" fillId="0" borderId="20" xfId="0" applyBorder="1" applyAlignment="1" applyProtection="1">
      <alignment horizontal="centerContinuous" vertical="top" wrapText="1"/>
    </xf>
    <xf numFmtId="0" fontId="1" fillId="0" borderId="22" xfId="0" applyFont="1" applyBorder="1" applyAlignment="1" applyProtection="1">
      <alignment horizontal="centerContinuous" vertical="top"/>
    </xf>
    <xf numFmtId="0" fontId="1" fillId="0" borderId="24" xfId="0" applyFont="1" applyBorder="1" applyAlignment="1" applyProtection="1">
      <alignment horizontal="centerContinuous" vertical="top"/>
    </xf>
    <xf numFmtId="0" fontId="1" fillId="0" borderId="19" xfId="0" applyFont="1" applyBorder="1" applyAlignment="1" applyProtection="1">
      <alignment vertical="top"/>
    </xf>
    <xf numFmtId="0" fontId="18" fillId="0" borderId="0" xfId="0" applyFont="1" applyAlignment="1">
      <alignment horizontal="left" vertical="center"/>
    </xf>
    <xf numFmtId="0" fontId="0" fillId="0" borderId="5" xfId="0" applyBorder="1" applyAlignment="1">
      <alignment wrapText="1"/>
    </xf>
    <xf numFmtId="0" fontId="0" fillId="0" borderId="7" xfId="0" applyBorder="1" applyAlignment="1">
      <alignment wrapText="1"/>
    </xf>
    <xf numFmtId="0" fontId="0" fillId="8" borderId="0" xfId="0" applyFont="1" applyFill="1"/>
    <xf numFmtId="0" fontId="0" fillId="8" borderId="25" xfId="0" applyFont="1" applyFill="1" applyBorder="1"/>
    <xf numFmtId="0" fontId="1" fillId="0" borderId="0" xfId="0" applyFont="1" applyBorder="1" applyAlignment="1" applyProtection="1">
      <alignment wrapText="1"/>
    </xf>
    <xf numFmtId="0" fontId="1" fillId="0" borderId="0" xfId="0" applyFont="1" applyBorder="1" applyAlignment="1" applyProtection="1">
      <alignment horizontal="center" wrapText="1"/>
    </xf>
    <xf numFmtId="49" fontId="0" fillId="4" borderId="29" xfId="0" applyNumberFormat="1" applyFont="1" applyFill="1" applyBorder="1" applyAlignment="1" applyProtection="1">
      <alignment vertical="top"/>
    </xf>
    <xf numFmtId="49" fontId="0" fillId="3" borderId="28" xfId="0" applyNumberFormat="1" applyFont="1" applyFill="1" applyBorder="1" applyAlignment="1" applyProtection="1">
      <alignment vertical="top"/>
    </xf>
    <xf numFmtId="0" fontId="23" fillId="0" borderId="0" xfId="0" applyNumberFormat="1" applyFont="1"/>
    <xf numFmtId="0" fontId="1" fillId="0" borderId="0" xfId="0" applyFont="1"/>
    <xf numFmtId="0" fontId="1" fillId="0" borderId="0" xfId="0" applyFont="1" applyBorder="1" applyAlignment="1" applyProtection="1"/>
    <xf numFmtId="0" fontId="0" fillId="0" borderId="0" xfId="0" applyFont="1" applyBorder="1" applyAlignment="1" applyProtection="1">
      <alignment horizontal="center" wrapText="1"/>
    </xf>
    <xf numFmtId="0" fontId="23" fillId="0" borderId="0" xfId="0" applyFont="1" applyFill="1"/>
    <xf numFmtId="0" fontId="0" fillId="0" borderId="11" xfId="0" applyFill="1" applyBorder="1" applyAlignment="1" applyProtection="1">
      <alignment horizontal="center"/>
      <protection locked="0"/>
    </xf>
    <xf numFmtId="0" fontId="0" fillId="0" borderId="0" xfId="0" applyFill="1" applyBorder="1" applyAlignment="1" applyProtection="1">
      <alignment horizontal="center"/>
      <protection locked="0"/>
    </xf>
    <xf numFmtId="0" fontId="0" fillId="0" borderId="0" xfId="0" applyFont="1" applyFill="1" applyBorder="1"/>
    <xf numFmtId="0" fontId="0" fillId="0" borderId="0" xfId="0" applyFont="1" applyFill="1"/>
    <xf numFmtId="0" fontId="24" fillId="0" borderId="0" xfId="0" applyFont="1" applyFill="1" applyAlignment="1">
      <alignment horizontal="left" vertical="center" wrapText="1" indent="1"/>
    </xf>
    <xf numFmtId="0" fontId="0" fillId="0" borderId="0" xfId="0" applyNumberFormat="1" applyFont="1" applyFill="1" applyBorder="1"/>
    <xf numFmtId="0" fontId="25" fillId="0" borderId="0" xfId="0" applyFont="1" applyAlignment="1">
      <alignment horizontal="left" vertical="center" wrapText="1"/>
    </xf>
    <xf numFmtId="0" fontId="3" fillId="0" borderId="0" xfId="0" applyFont="1" applyBorder="1" applyProtection="1"/>
    <xf numFmtId="0" fontId="0" fillId="0" borderId="0" xfId="0" applyBorder="1" applyProtection="1"/>
    <xf numFmtId="0" fontId="0" fillId="0" borderId="0" xfId="0" applyFont="1" applyFill="1" applyBorder="1" applyProtection="1"/>
    <xf numFmtId="0" fontId="0" fillId="0" borderId="0" xfId="0" applyFont="1" applyBorder="1" applyProtection="1"/>
    <xf numFmtId="0" fontId="0" fillId="0" borderId="0" xfId="0" applyBorder="1"/>
    <xf numFmtId="0" fontId="18" fillId="0" borderId="0" xfId="0" applyFont="1" applyAlignment="1" applyProtection="1">
      <alignment horizontal="centerContinuous" vertical="center" wrapText="1"/>
    </xf>
    <xf numFmtId="0" fontId="0" fillId="8" borderId="0" xfId="0" applyFont="1" applyFill="1" applyBorder="1"/>
    <xf numFmtId="0" fontId="10" fillId="0" borderId="0" xfId="0" applyFont="1" applyFill="1" applyAlignment="1" applyProtection="1"/>
    <xf numFmtId="1" fontId="5" fillId="3" borderId="24" xfId="0" applyNumberFormat="1" applyFont="1" applyFill="1" applyBorder="1" applyAlignment="1">
      <alignment vertical="center"/>
    </xf>
    <xf numFmtId="49" fontId="0" fillId="3" borderId="24" xfId="0" applyNumberFormat="1" applyFont="1" applyFill="1" applyBorder="1" applyAlignment="1">
      <alignment vertical="top" wrapText="1"/>
    </xf>
    <xf numFmtId="49" fontId="0" fillId="3" borderId="24" xfId="0" applyNumberFormat="1" applyFont="1" applyFill="1" applyBorder="1" applyAlignment="1">
      <alignment vertical="top"/>
    </xf>
    <xf numFmtId="2" fontId="0" fillId="3" borderId="24" xfId="0" applyNumberFormat="1" applyFont="1" applyFill="1" applyBorder="1" applyAlignment="1">
      <alignment vertical="top"/>
    </xf>
    <xf numFmtId="1" fontId="5" fillId="4" borderId="17" xfId="0" applyNumberFormat="1" applyFont="1" applyFill="1" applyBorder="1" applyAlignment="1">
      <alignment vertical="center"/>
    </xf>
    <xf numFmtId="49" fontId="0" fillId="4" borderId="17" xfId="0" applyNumberFormat="1" applyFont="1" applyFill="1" applyBorder="1" applyAlignment="1">
      <alignment vertical="top" wrapText="1"/>
    </xf>
    <xf numFmtId="49" fontId="0" fillId="4" borderId="17" xfId="0" applyNumberFormat="1" applyFont="1" applyFill="1" applyBorder="1" applyAlignment="1">
      <alignment vertical="top"/>
    </xf>
    <xf numFmtId="2" fontId="0" fillId="4" borderId="17" xfId="0" applyNumberFormat="1" applyFont="1" applyFill="1" applyBorder="1" applyAlignment="1">
      <alignment vertical="top"/>
    </xf>
    <xf numFmtId="49" fontId="0" fillId="4" borderId="16" xfId="0" applyNumberFormat="1" applyFont="1" applyFill="1" applyBorder="1" applyAlignment="1">
      <alignment vertical="top" wrapText="1"/>
    </xf>
    <xf numFmtId="0" fontId="0" fillId="0" borderId="0" xfId="0" applyFont="1" applyFill="1" applyAlignment="1" applyProtection="1">
      <alignment horizontal="center"/>
    </xf>
    <xf numFmtId="1" fontId="5" fillId="3" borderId="11" xfId="0" applyNumberFormat="1" applyFont="1" applyFill="1" applyBorder="1" applyAlignment="1">
      <alignment vertical="center"/>
    </xf>
    <xf numFmtId="1" fontId="5" fillId="4" borderId="21" xfId="0" applyNumberFormat="1" applyFont="1" applyFill="1" applyBorder="1" applyAlignment="1">
      <alignment vertical="center"/>
    </xf>
    <xf numFmtId="0" fontId="0" fillId="0" borderId="0" xfId="0" applyFont="1" applyFill="1" applyBorder="1" applyAlignment="1" applyProtection="1">
      <alignment horizontal="center" wrapText="1"/>
    </xf>
    <xf numFmtId="0" fontId="0" fillId="0" borderId="0" xfId="0" applyFont="1" applyFill="1" applyAlignment="1" applyProtection="1">
      <alignment horizontal="center" wrapText="1"/>
    </xf>
    <xf numFmtId="49" fontId="0" fillId="3" borderId="32" xfId="0" applyNumberFormat="1" applyFont="1" applyFill="1" applyBorder="1" applyAlignment="1">
      <alignment vertical="top"/>
    </xf>
    <xf numFmtId="14" fontId="1" fillId="0" borderId="0" xfId="0" applyNumberFormat="1" applyFont="1" applyProtection="1"/>
    <xf numFmtId="0" fontId="2" fillId="2" borderId="0" xfId="0" applyFont="1" applyFill="1" applyBorder="1" applyAlignment="1" applyProtection="1">
      <alignment vertical="center" wrapText="1"/>
    </xf>
    <xf numFmtId="0" fontId="2" fillId="2" borderId="0" xfId="0" applyFont="1" applyFill="1" applyBorder="1" applyAlignment="1" applyProtection="1">
      <alignment horizontal="left" vertical="center"/>
    </xf>
    <xf numFmtId="0" fontId="3" fillId="2" borderId="0" xfId="0" applyFont="1" applyFill="1" applyBorder="1" applyAlignment="1" applyProtection="1">
      <alignment horizontal="left"/>
    </xf>
    <xf numFmtId="2" fontId="3" fillId="2" borderId="0" xfId="0" applyNumberFormat="1" applyFont="1" applyFill="1" applyBorder="1" applyAlignment="1" applyProtection="1">
      <alignment horizontal="left"/>
    </xf>
    <xf numFmtId="14" fontId="3" fillId="2" borderId="0" xfId="0" applyNumberFormat="1" applyFont="1" applyFill="1" applyBorder="1" applyAlignment="1" applyProtection="1">
      <alignment horizontal="left"/>
    </xf>
    <xf numFmtId="0" fontId="0" fillId="0" borderId="0" xfId="0" applyFill="1" applyBorder="1" applyProtection="1"/>
    <xf numFmtId="0" fontId="1" fillId="0" borderId="0" xfId="0" applyFont="1" applyFill="1" applyBorder="1" applyAlignment="1" applyProtection="1">
      <alignment horizontal="center" wrapText="1"/>
    </xf>
    <xf numFmtId="0" fontId="0" fillId="0" borderId="0" xfId="0" applyFont="1" applyBorder="1" applyAlignment="1" applyProtection="1">
      <alignment horizontal="center"/>
    </xf>
    <xf numFmtId="0" fontId="0" fillId="0" borderId="0" xfId="0" applyFill="1" applyBorder="1"/>
    <xf numFmtId="0" fontId="22" fillId="0" borderId="0" xfId="0" applyFont="1" applyFill="1" applyBorder="1" applyAlignment="1" applyProtection="1">
      <alignment horizontal="right"/>
    </xf>
    <xf numFmtId="0" fontId="16" fillId="0" borderId="0" xfId="0" applyFont="1" applyBorder="1" applyAlignment="1" applyProtection="1">
      <alignment horizontal="left"/>
    </xf>
    <xf numFmtId="0" fontId="16" fillId="0" borderId="0" xfId="0" applyFont="1" applyAlignment="1" applyProtection="1">
      <alignment horizontal="left"/>
    </xf>
    <xf numFmtId="0" fontId="1" fillId="0" borderId="0" xfId="0" applyNumberFormat="1" applyFont="1" applyAlignment="1" applyProtection="1">
      <alignment horizontal="left"/>
    </xf>
    <xf numFmtId="0" fontId="9" fillId="0" borderId="0" xfId="0" applyFont="1" applyFill="1" applyBorder="1" applyAlignment="1" applyProtection="1"/>
    <xf numFmtId="0" fontId="1" fillId="0" borderId="25" xfId="0" applyFont="1" applyFill="1" applyBorder="1"/>
    <xf numFmtId="0" fontId="29" fillId="0" borderId="0" xfId="0" applyFont="1" applyFill="1" applyBorder="1"/>
    <xf numFmtId="0" fontId="29" fillId="0" borderId="0" xfId="0" applyFont="1" applyFill="1"/>
    <xf numFmtId="0" fontId="29" fillId="0" borderId="0" xfId="0" applyNumberFormat="1" applyFont="1" applyFill="1" applyBorder="1"/>
    <xf numFmtId="0" fontId="28" fillId="0" borderId="25" xfId="0" applyFont="1" applyFill="1" applyBorder="1"/>
    <xf numFmtId="1" fontId="5" fillId="4" borderId="21" xfId="0" applyNumberFormat="1" applyFont="1" applyFill="1" applyBorder="1" applyAlignment="1">
      <alignment vertical="top"/>
    </xf>
    <xf numFmtId="1" fontId="5" fillId="4" borderId="17" xfId="0" applyNumberFormat="1" applyFont="1" applyFill="1" applyBorder="1" applyAlignment="1">
      <alignment vertical="top"/>
    </xf>
    <xf numFmtId="0" fontId="0" fillId="0" borderId="0" xfId="0" applyFont="1" applyAlignment="1" applyProtection="1">
      <alignment vertical="top"/>
    </xf>
    <xf numFmtId="166" fontId="0" fillId="3" borderId="3" xfId="0" applyNumberFormat="1" applyFont="1" applyFill="1" applyBorder="1" applyAlignment="1" applyProtection="1">
      <alignment vertical="top"/>
      <protection locked="0"/>
    </xf>
    <xf numFmtId="0" fontId="1" fillId="0" borderId="13" xfId="0" applyFont="1" applyBorder="1" applyAlignment="1">
      <alignment horizontal="center" vertical="center" wrapText="1"/>
    </xf>
    <xf numFmtId="0" fontId="1" fillId="0" borderId="14" xfId="0" applyFont="1" applyBorder="1" applyAlignment="1">
      <alignment horizontal="center" vertical="center" wrapText="1"/>
    </xf>
    <xf numFmtId="0" fontId="1" fillId="0" borderId="15" xfId="0" applyFont="1" applyBorder="1" applyAlignment="1">
      <alignment horizontal="center" vertical="center" wrapText="1"/>
    </xf>
    <xf numFmtId="2" fontId="0" fillId="0" borderId="2" xfId="0" applyNumberFormat="1" applyBorder="1" applyAlignment="1">
      <alignment wrapText="1"/>
    </xf>
    <xf numFmtId="14" fontId="0" fillId="0" borderId="3" xfId="0" applyNumberFormat="1" applyBorder="1" applyAlignment="1">
      <alignment wrapText="1"/>
    </xf>
    <xf numFmtId="0" fontId="0" fillId="0" borderId="12" xfId="0" applyBorder="1" applyAlignment="1">
      <alignment wrapText="1"/>
    </xf>
    <xf numFmtId="2" fontId="0" fillId="0" borderId="4" xfId="0" applyNumberFormat="1" applyBorder="1" applyAlignment="1">
      <alignment wrapText="1"/>
    </xf>
    <xf numFmtId="2" fontId="0" fillId="0" borderId="39" xfId="0" applyNumberFormat="1" applyBorder="1" applyAlignment="1">
      <alignment wrapText="1"/>
    </xf>
    <xf numFmtId="0" fontId="0" fillId="0" borderId="16" xfId="0" applyBorder="1" applyAlignment="1">
      <alignment wrapText="1"/>
    </xf>
    <xf numFmtId="0" fontId="0" fillId="0" borderId="17" xfId="0" applyBorder="1" applyAlignment="1">
      <alignment wrapText="1"/>
    </xf>
    <xf numFmtId="166" fontId="0" fillId="4" borderId="5" xfId="0" applyNumberFormat="1" applyFont="1" applyFill="1" applyBorder="1" applyAlignment="1" applyProtection="1">
      <alignment vertical="top"/>
    </xf>
    <xf numFmtId="0" fontId="2" fillId="2" borderId="0" xfId="0" applyFont="1" applyFill="1" applyAlignment="1">
      <alignment horizontal="left" vertical="center"/>
    </xf>
    <xf numFmtId="0" fontId="6" fillId="0" borderId="0" xfId="0" applyFont="1" applyFill="1" applyBorder="1" applyProtection="1"/>
    <xf numFmtId="0" fontId="10" fillId="0" borderId="0" xfId="0" applyFont="1" applyFill="1" applyBorder="1" applyAlignment="1" applyProtection="1"/>
    <xf numFmtId="49" fontId="0" fillId="0" borderId="0" xfId="0" applyNumberFormat="1" applyFont="1" applyFill="1" applyBorder="1" applyAlignment="1">
      <alignment vertical="top"/>
    </xf>
    <xf numFmtId="0" fontId="1" fillId="0" borderId="24" xfId="0" applyFont="1" applyBorder="1" applyAlignment="1">
      <alignment horizontal="center" wrapText="1"/>
    </xf>
    <xf numFmtId="49" fontId="0" fillId="4" borderId="31" xfId="0" applyNumberFormat="1" applyFont="1" applyFill="1" applyBorder="1" applyAlignment="1">
      <alignment vertical="top"/>
    </xf>
    <xf numFmtId="0" fontId="1" fillId="10" borderId="6" xfId="0" applyFont="1" applyFill="1" applyBorder="1"/>
    <xf numFmtId="14" fontId="0" fillId="0" borderId="5" xfId="0" applyNumberFormat="1" applyBorder="1" applyAlignment="1">
      <alignment wrapText="1"/>
    </xf>
    <xf numFmtId="1" fontId="5" fillId="3" borderId="41" xfId="0" applyNumberFormat="1" applyFont="1" applyFill="1" applyBorder="1" applyAlignment="1">
      <alignment vertical="center"/>
    </xf>
    <xf numFmtId="0" fontId="5" fillId="0" borderId="19" xfId="0" applyFont="1" applyFill="1" applyBorder="1" applyAlignment="1" applyProtection="1">
      <alignment horizontal="center" wrapText="1"/>
    </xf>
    <xf numFmtId="0" fontId="5" fillId="0" borderId="18" xfId="0" applyFont="1" applyFill="1" applyBorder="1" applyAlignment="1" applyProtection="1">
      <alignment horizontal="center" wrapText="1"/>
    </xf>
    <xf numFmtId="0" fontId="5" fillId="0" borderId="14" xfId="0" applyFont="1" applyFill="1" applyBorder="1" applyAlignment="1" applyProtection="1">
      <alignment horizontal="center" wrapText="1"/>
    </xf>
    <xf numFmtId="0" fontId="5" fillId="0" borderId="15" xfId="0" applyFont="1" applyFill="1" applyBorder="1" applyAlignment="1" applyProtection="1">
      <alignment horizontal="center" wrapText="1"/>
    </xf>
    <xf numFmtId="0" fontId="5" fillId="0" borderId="13" xfId="0" applyFont="1" applyFill="1" applyBorder="1" applyAlignment="1" applyProtection="1">
      <alignment horizontal="center" wrapText="1"/>
    </xf>
    <xf numFmtId="0" fontId="5" fillId="0" borderId="26" xfId="0" applyFont="1" applyFill="1" applyBorder="1" applyAlignment="1" applyProtection="1">
      <alignment horizontal="center" wrapText="1"/>
    </xf>
    <xf numFmtId="0" fontId="5" fillId="0" borderId="30" xfId="0" applyFont="1" applyFill="1" applyBorder="1" applyAlignment="1" applyProtection="1">
      <alignment horizontal="center" wrapText="1"/>
    </xf>
    <xf numFmtId="0" fontId="21" fillId="0" borderId="0" xfId="0" applyFont="1" applyFill="1" applyBorder="1" applyAlignment="1">
      <alignment horizontal="center" wrapText="1"/>
    </xf>
    <xf numFmtId="0" fontId="21" fillId="0" borderId="36" xfId="0" applyFont="1" applyFill="1" applyBorder="1" applyAlignment="1">
      <alignment horizontal="center" wrapText="1"/>
    </xf>
    <xf numFmtId="2" fontId="21" fillId="0" borderId="36" xfId="0" applyNumberFormat="1" applyFont="1" applyFill="1" applyBorder="1" applyAlignment="1">
      <alignment horizontal="center" wrapText="1"/>
    </xf>
    <xf numFmtId="0" fontId="21" fillId="0" borderId="40" xfId="0" applyFont="1" applyFill="1" applyBorder="1" applyAlignment="1">
      <alignment horizontal="center" wrapText="1"/>
    </xf>
    <xf numFmtId="0" fontId="0" fillId="3" borderId="24" xfId="0" applyFont="1" applyFill="1" applyBorder="1" applyAlignment="1">
      <alignment horizontal="left" wrapText="1"/>
    </xf>
    <xf numFmtId="0" fontId="0" fillId="3" borderId="34" xfId="0" applyFont="1" applyFill="1" applyBorder="1" applyAlignment="1">
      <alignment horizontal="left" wrapText="1"/>
    </xf>
    <xf numFmtId="0" fontId="21" fillId="0" borderId="41" xfId="0" applyFont="1" applyBorder="1" applyAlignment="1">
      <alignment horizontal="center" wrapText="1"/>
    </xf>
    <xf numFmtId="0" fontId="6" fillId="0" borderId="0" xfId="0" applyFont="1" applyFill="1" applyBorder="1" applyAlignment="1" applyProtection="1"/>
    <xf numFmtId="14" fontId="27" fillId="0" borderId="0" xfId="0" applyNumberFormat="1" applyFont="1" applyAlignment="1">
      <alignment wrapText="1"/>
    </xf>
    <xf numFmtId="0" fontId="0" fillId="0" borderId="16" xfId="0" applyBorder="1" applyAlignment="1" applyProtection="1">
      <alignment vertical="top" wrapText="1"/>
      <protection locked="0"/>
    </xf>
    <xf numFmtId="0" fontId="0" fillId="0" borderId="16" xfId="0" applyBorder="1" applyAlignment="1" applyProtection="1">
      <alignment vertical="top"/>
      <protection locked="0"/>
    </xf>
    <xf numFmtId="167" fontId="0" fillId="0" borderId="16" xfId="0" applyNumberFormat="1" applyBorder="1" applyAlignment="1" applyProtection="1">
      <alignment vertical="top"/>
      <protection locked="0"/>
    </xf>
    <xf numFmtId="165" fontId="0" fillId="0" borderId="16" xfId="0" applyNumberFormat="1" applyBorder="1" applyAlignment="1" applyProtection="1">
      <alignment vertical="top"/>
      <protection locked="0"/>
    </xf>
    <xf numFmtId="0" fontId="0" fillId="0" borderId="17" xfId="0" applyBorder="1" applyAlignment="1" applyProtection="1">
      <alignment vertical="top" wrapText="1"/>
      <protection locked="0"/>
    </xf>
    <xf numFmtId="0" fontId="0" fillId="0" borderId="0" xfId="0" applyAlignment="1" applyProtection="1">
      <alignment vertical="top"/>
      <protection locked="0"/>
    </xf>
    <xf numFmtId="1" fontId="5" fillId="3" borderId="44" xfId="0" applyNumberFormat="1" applyFont="1" applyFill="1" applyBorder="1" applyAlignment="1">
      <alignment vertical="center"/>
    </xf>
    <xf numFmtId="1" fontId="5" fillId="3" borderId="10" xfId="0" applyNumberFormat="1" applyFont="1" applyFill="1" applyBorder="1" applyAlignment="1" applyProtection="1">
      <alignment vertical="center"/>
    </xf>
    <xf numFmtId="1" fontId="5" fillId="4" borderId="4" xfId="0" applyNumberFormat="1" applyFont="1" applyFill="1" applyBorder="1" applyAlignment="1" applyProtection="1">
      <alignment vertical="top"/>
    </xf>
    <xf numFmtId="0" fontId="0" fillId="0" borderId="0" xfId="0" applyAlignment="1">
      <alignment vertical="top"/>
    </xf>
    <xf numFmtId="0" fontId="0" fillId="0" borderId="4" xfId="0" applyBorder="1" applyAlignment="1" applyProtection="1">
      <alignment vertical="top" wrapText="1"/>
      <protection locked="0"/>
    </xf>
    <xf numFmtId="0" fontId="0" fillId="0" borderId="5" xfId="0" applyBorder="1" applyAlignment="1" applyProtection="1">
      <alignment vertical="top" wrapText="1"/>
      <protection locked="0"/>
    </xf>
    <xf numFmtId="1" fontId="5" fillId="3" borderId="45" xfId="0" applyNumberFormat="1" applyFont="1" applyFill="1" applyBorder="1" applyAlignment="1">
      <alignment vertical="center"/>
    </xf>
    <xf numFmtId="165" fontId="0" fillId="0" borderId="5" xfId="0" applyNumberFormat="1" applyBorder="1" applyAlignment="1" applyProtection="1">
      <alignment vertical="top"/>
      <protection locked="0"/>
    </xf>
    <xf numFmtId="166" fontId="0" fillId="0" borderId="5" xfId="0" applyNumberFormat="1" applyBorder="1" applyAlignment="1" applyProtection="1">
      <alignment vertical="top"/>
      <protection locked="0"/>
    </xf>
    <xf numFmtId="166" fontId="0" fillId="0" borderId="7" xfId="0" applyNumberFormat="1" applyBorder="1" applyAlignment="1" applyProtection="1">
      <alignment vertical="top"/>
      <protection locked="0"/>
    </xf>
    <xf numFmtId="166" fontId="0" fillId="0" borderId="16" xfId="0" applyNumberFormat="1" applyBorder="1" applyAlignment="1" applyProtection="1">
      <alignment vertical="top"/>
      <protection locked="0"/>
    </xf>
    <xf numFmtId="166" fontId="0" fillId="0" borderId="17" xfId="0" applyNumberFormat="1" applyBorder="1" applyAlignment="1" applyProtection="1">
      <alignment vertical="top"/>
      <protection locked="0"/>
    </xf>
    <xf numFmtId="1" fontId="5" fillId="4" borderId="27" xfId="0" applyNumberFormat="1" applyFont="1" applyFill="1" applyBorder="1" applyAlignment="1" applyProtection="1">
      <alignment vertical="top"/>
    </xf>
    <xf numFmtId="0" fontId="0" fillId="0" borderId="0" xfId="0" applyFont="1" applyBorder="1" applyAlignment="1" applyProtection="1">
      <alignment vertical="top"/>
    </xf>
    <xf numFmtId="0" fontId="0" fillId="0" borderId="0" xfId="0" applyBorder="1" applyAlignment="1" applyProtection="1">
      <alignment vertical="top"/>
    </xf>
    <xf numFmtId="0" fontId="0" fillId="0" borderId="0" xfId="0" applyAlignment="1" applyProtection="1">
      <alignment vertical="top"/>
    </xf>
    <xf numFmtId="0" fontId="0" fillId="0" borderId="5" xfId="0" applyBorder="1" applyAlignment="1" applyProtection="1">
      <alignment vertical="top"/>
      <protection locked="0"/>
    </xf>
    <xf numFmtId="0" fontId="0" fillId="0" borderId="5" xfId="0" applyNumberFormat="1" applyFill="1" applyBorder="1" applyAlignment="1" applyProtection="1">
      <alignment vertical="top" wrapText="1"/>
      <protection locked="0"/>
    </xf>
    <xf numFmtId="0" fontId="0" fillId="0" borderId="0" xfId="0" applyBorder="1" applyAlignment="1">
      <alignment vertical="top"/>
    </xf>
    <xf numFmtId="0" fontId="0" fillId="0" borderId="16" xfId="0" applyNumberFormat="1" applyFill="1" applyBorder="1" applyAlignment="1" applyProtection="1">
      <alignment vertical="top" wrapText="1"/>
      <protection locked="0"/>
    </xf>
    <xf numFmtId="1" fontId="5" fillId="4" borderId="5" xfId="0" applyNumberFormat="1" applyFont="1" applyFill="1" applyBorder="1" applyAlignment="1" applyProtection="1">
      <alignment vertical="top"/>
    </xf>
    <xf numFmtId="0" fontId="0" fillId="6" borderId="21" xfId="0" applyFont="1" applyFill="1" applyBorder="1" applyAlignment="1" applyProtection="1">
      <alignment vertical="top" wrapText="1"/>
    </xf>
    <xf numFmtId="0" fontId="0" fillId="6" borderId="17" xfId="0" applyFont="1" applyFill="1" applyBorder="1" applyAlignment="1" applyProtection="1">
      <alignment vertical="top" wrapText="1"/>
    </xf>
    <xf numFmtId="0" fontId="0" fillId="6" borderId="5" xfId="0" applyFill="1" applyBorder="1" applyAlignment="1" applyProtection="1">
      <alignment vertical="top"/>
    </xf>
    <xf numFmtId="0" fontId="0" fillId="6" borderId="9" xfId="0" applyFill="1" applyBorder="1" applyAlignment="1" applyProtection="1">
      <alignment vertical="top"/>
    </xf>
    <xf numFmtId="2" fontId="0" fillId="6" borderId="17" xfId="0" applyNumberFormat="1" applyFont="1" applyFill="1" applyBorder="1" applyAlignment="1">
      <alignment vertical="top"/>
    </xf>
    <xf numFmtId="0" fontId="0" fillId="6" borderId="35" xfId="0" applyFont="1" applyFill="1" applyBorder="1" applyAlignment="1" applyProtection="1">
      <alignment vertical="top" wrapText="1"/>
    </xf>
    <xf numFmtId="0" fontId="0" fillId="6" borderId="33" xfId="0" applyFont="1" applyFill="1" applyBorder="1" applyAlignment="1" applyProtection="1">
      <alignment vertical="top" wrapText="1"/>
    </xf>
    <xf numFmtId="2" fontId="0" fillId="6" borderId="7" xfId="0" applyNumberFormat="1" applyFont="1" applyFill="1" applyBorder="1" applyAlignment="1">
      <alignment vertical="top"/>
    </xf>
    <xf numFmtId="0" fontId="5" fillId="3" borderId="11" xfId="0" applyNumberFormat="1" applyFont="1" applyFill="1" applyBorder="1" applyAlignment="1">
      <alignment vertical="top"/>
    </xf>
    <xf numFmtId="0" fontId="1" fillId="7" borderId="37" xfId="0" applyNumberFormat="1" applyFont="1" applyFill="1" applyBorder="1" applyAlignment="1" applyProtection="1">
      <alignment vertical="top"/>
    </xf>
    <xf numFmtId="0" fontId="0" fillId="0" borderId="0" xfId="0" applyNumberFormat="1" applyFont="1" applyBorder="1" applyAlignment="1" applyProtection="1">
      <alignment vertical="top"/>
    </xf>
    <xf numFmtId="0" fontId="0" fillId="0" borderId="0" xfId="0" applyNumberFormat="1" applyFont="1" applyAlignment="1" applyProtection="1">
      <alignment vertical="top"/>
    </xf>
    <xf numFmtId="0" fontId="0" fillId="0" borderId="0" xfId="0" applyNumberFormat="1" applyFont="1" applyAlignment="1" applyProtection="1">
      <alignment horizontal="left" vertical="top"/>
    </xf>
    <xf numFmtId="0" fontId="5" fillId="4" borderId="4" xfId="0" applyNumberFormat="1" applyFont="1" applyFill="1" applyBorder="1" applyAlignment="1" applyProtection="1">
      <alignment vertical="top"/>
    </xf>
    <xf numFmtId="0" fontId="0" fillId="4" borderId="7" xfId="0" applyNumberFormat="1" applyFont="1" applyFill="1" applyBorder="1" applyAlignment="1" applyProtection="1">
      <alignment vertical="top"/>
    </xf>
    <xf numFmtId="0" fontId="0" fillId="0" borderId="0" xfId="0" applyNumberFormat="1" applyFont="1" applyBorder="1" applyAlignment="1" applyProtection="1">
      <alignment horizontal="left" vertical="top"/>
    </xf>
    <xf numFmtId="0" fontId="14" fillId="0" borderId="4" xfId="0" applyNumberFormat="1" applyFont="1" applyFill="1" applyBorder="1" applyAlignment="1" applyProtection="1">
      <alignment vertical="top" wrapText="1"/>
      <protection locked="0"/>
    </xf>
    <xf numFmtId="0" fontId="14" fillId="0" borderId="7" xfId="0" applyNumberFormat="1" applyFont="1" applyBorder="1" applyAlignment="1" applyProtection="1">
      <alignment horizontal="left" vertical="top"/>
      <protection locked="0"/>
    </xf>
    <xf numFmtId="0" fontId="22" fillId="0" borderId="0" xfId="0" applyNumberFormat="1" applyFont="1" applyFill="1" applyBorder="1" applyAlignment="1" applyProtection="1">
      <alignment horizontal="right" vertical="top"/>
    </xf>
    <xf numFmtId="0" fontId="14" fillId="0" borderId="39" xfId="0" applyNumberFormat="1" applyFont="1" applyFill="1" applyBorder="1" applyAlignment="1" applyProtection="1">
      <alignment vertical="top" wrapText="1"/>
      <protection locked="0"/>
    </xf>
    <xf numFmtId="0" fontId="14" fillId="0" borderId="17" xfId="0" applyNumberFormat="1" applyFont="1" applyBorder="1" applyAlignment="1" applyProtection="1">
      <alignment horizontal="left" vertical="top"/>
      <protection locked="0"/>
    </xf>
    <xf numFmtId="0" fontId="21" fillId="0" borderId="38" xfId="0" applyFont="1" applyBorder="1" applyAlignment="1" applyProtection="1">
      <alignment horizontal="center" wrapText="1"/>
    </xf>
    <xf numFmtId="0" fontId="21" fillId="0" borderId="1" xfId="0" applyFont="1" applyFill="1" applyBorder="1" applyAlignment="1" applyProtection="1">
      <alignment horizontal="center" wrapText="1"/>
    </xf>
    <xf numFmtId="1" fontId="5" fillId="4" borderId="42" xfId="0" applyNumberFormat="1" applyFont="1" applyFill="1" applyBorder="1" applyAlignment="1">
      <alignment vertical="top"/>
    </xf>
    <xf numFmtId="0" fontId="0" fillId="6" borderId="42" xfId="0" applyFont="1" applyFill="1" applyBorder="1" applyAlignment="1">
      <alignment vertical="top" wrapText="1"/>
    </xf>
    <xf numFmtId="0" fontId="14" fillId="0" borderId="17" xfId="0" applyFont="1" applyBorder="1" applyAlignment="1" applyProtection="1">
      <alignment horizontal="center" vertical="top" wrapText="1"/>
      <protection locked="0"/>
    </xf>
    <xf numFmtId="0" fontId="0" fillId="9" borderId="42" xfId="0" applyFont="1" applyFill="1" applyBorder="1" applyAlignment="1">
      <alignment vertical="top"/>
    </xf>
    <xf numFmtId="0" fontId="0" fillId="8" borderId="17" xfId="0" applyFont="1" applyFill="1" applyBorder="1" applyAlignment="1" applyProtection="1">
      <alignment horizontal="center" vertical="top"/>
      <protection locked="0"/>
    </xf>
    <xf numFmtId="0" fontId="0" fillId="8" borderId="31" xfId="0" applyFont="1" applyFill="1" applyBorder="1" applyAlignment="1" applyProtection="1">
      <alignment horizontal="center" vertical="top"/>
      <protection locked="0"/>
    </xf>
    <xf numFmtId="0" fontId="0" fillId="6" borderId="42" xfId="0" applyFont="1" applyFill="1" applyBorder="1" applyAlignment="1">
      <alignment vertical="top"/>
    </xf>
    <xf numFmtId="0" fontId="0" fillId="0" borderId="17" xfId="0" applyFont="1" applyBorder="1" applyAlignment="1" applyProtection="1">
      <alignment horizontal="center" vertical="top"/>
      <protection locked="0"/>
    </xf>
    <xf numFmtId="0" fontId="0" fillId="0" borderId="31" xfId="0" applyFont="1" applyBorder="1" applyAlignment="1" applyProtection="1">
      <alignment horizontal="center" vertical="top"/>
      <protection locked="0"/>
    </xf>
    <xf numFmtId="0" fontId="0" fillId="9" borderId="43" xfId="0" applyFont="1" applyFill="1" applyBorder="1" applyAlignment="1">
      <alignment vertical="top"/>
    </xf>
    <xf numFmtId="0" fontId="0" fillId="8" borderId="33" xfId="0" applyFont="1" applyFill="1" applyBorder="1" applyAlignment="1" applyProtection="1">
      <alignment horizontal="center" vertical="top"/>
      <protection locked="0"/>
    </xf>
    <xf numFmtId="0" fontId="0" fillId="8" borderId="30" xfId="0" applyFont="1" applyFill="1" applyBorder="1" applyAlignment="1" applyProtection="1">
      <alignment horizontal="center" vertical="top"/>
      <protection locked="0"/>
    </xf>
    <xf numFmtId="0" fontId="0" fillId="0" borderId="25" xfId="0" applyFont="1" applyBorder="1"/>
    <xf numFmtId="0" fontId="32" fillId="0" borderId="46" xfId="0" applyFont="1" applyBorder="1"/>
    <xf numFmtId="0" fontId="0" fillId="8" borderId="46" xfId="0" applyFont="1" applyFill="1" applyBorder="1"/>
    <xf numFmtId="0" fontId="23" fillId="8" borderId="46" xfId="0" applyFont="1" applyFill="1" applyBorder="1"/>
    <xf numFmtId="0" fontId="23" fillId="8" borderId="46" xfId="0" applyNumberFormat="1" applyFont="1" applyFill="1" applyBorder="1" applyAlignment="1">
      <alignment horizontal="left" vertical="center" wrapText="1" indent="1"/>
    </xf>
    <xf numFmtId="0" fontId="0" fillId="0" borderId="0" xfId="0" applyFont="1" applyBorder="1"/>
    <xf numFmtId="0" fontId="23" fillId="8" borderId="0" xfId="0" applyNumberFormat="1" applyFont="1" applyFill="1"/>
    <xf numFmtId="0" fontId="23" fillId="8" borderId="0" xfId="0" applyFont="1" applyFill="1"/>
    <xf numFmtId="0" fontId="1" fillId="0" borderId="46" xfId="0" applyFont="1" applyBorder="1"/>
    <xf numFmtId="0" fontId="0" fillId="8" borderId="46" xfId="0" applyNumberFormat="1" applyFont="1" applyFill="1" applyBorder="1"/>
    <xf numFmtId="0" fontId="24" fillId="8" borderId="46" xfId="0" applyNumberFormat="1" applyFont="1" applyFill="1" applyBorder="1" applyAlignment="1">
      <alignment horizontal="left" vertical="center" wrapText="1" indent="1"/>
    </xf>
    <xf numFmtId="0" fontId="0" fillId="0" borderId="0" xfId="0" applyNumberFormat="1" applyFont="1"/>
    <xf numFmtId="0" fontId="0" fillId="8" borderId="0" xfId="0" applyNumberFormat="1" applyFont="1" applyFill="1"/>
    <xf numFmtId="0" fontId="0" fillId="0" borderId="25" xfId="0" applyNumberFormat="1" applyFont="1" applyBorder="1"/>
    <xf numFmtId="0" fontId="24" fillId="8" borderId="46" xfId="0" applyFont="1" applyFill="1" applyBorder="1" applyAlignment="1">
      <alignment horizontal="left" vertical="center" wrapText="1" indent="1"/>
    </xf>
    <xf numFmtId="0" fontId="23" fillId="0" borderId="25" xfId="0" applyFont="1" applyBorder="1"/>
    <xf numFmtId="0" fontId="23" fillId="0" borderId="0" xfId="0" applyNumberFormat="1" applyFont="1" applyFill="1"/>
    <xf numFmtId="0" fontId="0" fillId="0" borderId="25" xfId="0" applyFont="1" applyFill="1" applyBorder="1"/>
    <xf numFmtId="0" fontId="23" fillId="0" borderId="25" xfId="0" applyNumberFormat="1" applyFont="1" applyFill="1" applyBorder="1"/>
    <xf numFmtId="0" fontId="23" fillId="0" borderId="25" xfId="0" applyFont="1" applyFill="1" applyBorder="1"/>
    <xf numFmtId="0" fontId="0" fillId="0" borderId="6" xfId="0" applyFont="1" applyBorder="1"/>
    <xf numFmtId="0" fontId="23" fillId="0" borderId="6" xfId="0" applyNumberFormat="1" applyFont="1" applyBorder="1"/>
    <xf numFmtId="0" fontId="23" fillId="0" borderId="6" xfId="0" applyFont="1" applyBorder="1"/>
    <xf numFmtId="0" fontId="1" fillId="0" borderId="34" xfId="0" applyFont="1" applyBorder="1" applyAlignment="1">
      <alignment horizontal="center" wrapText="1"/>
    </xf>
    <xf numFmtId="0" fontId="14" fillId="0" borderId="31" xfId="0" applyFont="1" applyBorder="1" applyAlignment="1" applyProtection="1">
      <alignment horizontal="center" vertical="top" wrapText="1"/>
      <protection locked="0"/>
    </xf>
    <xf numFmtId="49" fontId="0" fillId="3" borderId="24" xfId="0" applyNumberFormat="1" applyFont="1" applyFill="1" applyBorder="1" applyAlignment="1" applyProtection="1">
      <alignment vertical="top"/>
    </xf>
    <xf numFmtId="49" fontId="0" fillId="4" borderId="17" xfId="0" applyNumberFormat="1" applyFont="1" applyFill="1" applyBorder="1" applyAlignment="1" applyProtection="1">
      <alignment vertical="top"/>
    </xf>
    <xf numFmtId="2" fontId="0" fillId="6" borderId="17" xfId="0" applyNumberFormat="1" applyFont="1" applyFill="1" applyBorder="1" applyAlignment="1" applyProtection="1">
      <alignment vertical="top"/>
    </xf>
    <xf numFmtId="2" fontId="0" fillId="0" borderId="7" xfId="0" applyNumberFormat="1" applyBorder="1" applyAlignment="1" applyProtection="1">
      <alignment vertical="top"/>
      <protection locked="0"/>
    </xf>
    <xf numFmtId="2" fontId="0" fillId="0" borderId="17" xfId="0" applyNumberFormat="1" applyBorder="1" applyAlignment="1" applyProtection="1">
      <alignment vertical="top"/>
      <protection locked="0"/>
    </xf>
    <xf numFmtId="10" fontId="0" fillId="6" borderId="29" xfId="1" applyNumberFormat="1" applyFont="1" applyFill="1" applyBorder="1" applyAlignment="1" applyProtection="1">
      <alignment vertical="top"/>
    </xf>
    <xf numFmtId="10" fontId="0" fillId="6" borderId="30" xfId="1" applyNumberFormat="1" applyFont="1" applyFill="1" applyBorder="1" applyAlignment="1" applyProtection="1">
      <alignment vertical="top"/>
    </xf>
    <xf numFmtId="2" fontId="0" fillId="6" borderId="5" xfId="0" applyNumberFormat="1" applyFill="1" applyBorder="1" applyAlignment="1" applyProtection="1">
      <alignment vertical="top"/>
    </xf>
    <xf numFmtId="2" fontId="17" fillId="6" borderId="5" xfId="0" applyNumberFormat="1" applyFont="1" applyFill="1" applyBorder="1" applyAlignment="1" applyProtection="1">
      <alignment vertical="top"/>
    </xf>
    <xf numFmtId="2" fontId="0" fillId="6" borderId="9" xfId="0" applyNumberFormat="1" applyFill="1" applyBorder="1" applyAlignment="1" applyProtection="1">
      <alignment vertical="top"/>
    </xf>
    <xf numFmtId="2" fontId="0" fillId="6" borderId="7" xfId="0" applyNumberFormat="1" applyFont="1" applyFill="1" applyBorder="1" applyAlignment="1" applyProtection="1">
      <alignment vertical="top"/>
    </xf>
    <xf numFmtId="0" fontId="21" fillId="0" borderId="36" xfId="0" applyFont="1" applyFill="1" applyBorder="1" applyAlignment="1" applyProtection="1">
      <alignment horizontal="center" wrapText="1"/>
    </xf>
    <xf numFmtId="10" fontId="0" fillId="6" borderId="17" xfId="1" applyNumberFormat="1" applyFont="1" applyFill="1" applyBorder="1" applyAlignment="1" applyProtection="1">
      <alignment vertical="top"/>
    </xf>
    <xf numFmtId="10" fontId="0" fillId="6" borderId="7" xfId="1" applyNumberFormat="1" applyFont="1" applyFill="1" applyBorder="1" applyAlignment="1" applyProtection="1">
      <alignment vertical="top"/>
    </xf>
    <xf numFmtId="2" fontId="17" fillId="6" borderId="17" xfId="0" applyNumberFormat="1" applyFont="1" applyFill="1" applyBorder="1" applyAlignment="1" applyProtection="1">
      <alignment vertical="top"/>
    </xf>
    <xf numFmtId="2" fontId="0" fillId="6" borderId="33" xfId="0" applyNumberFormat="1" applyFont="1" applyFill="1" applyBorder="1" applyAlignment="1" applyProtection="1">
      <alignment vertical="top"/>
    </xf>
    <xf numFmtId="1" fontId="5" fillId="3" borderId="3" xfId="0" applyNumberFormat="1" applyFont="1" applyFill="1" applyBorder="1" applyAlignment="1" applyProtection="1">
      <alignment vertical="center"/>
    </xf>
    <xf numFmtId="0" fontId="0" fillId="0" borderId="39" xfId="0" applyBorder="1" applyAlignment="1" applyProtection="1">
      <alignment vertical="top" wrapText="1"/>
      <protection locked="0"/>
    </xf>
    <xf numFmtId="0" fontId="0" fillId="6" borderId="4" xfId="0" applyFill="1" applyBorder="1" applyAlignment="1" applyProtection="1">
      <alignment vertical="top" wrapText="1"/>
    </xf>
    <xf numFmtId="0" fontId="0" fillId="6" borderId="27" xfId="0" applyFill="1" applyBorder="1" applyAlignment="1" applyProtection="1">
      <alignment vertical="top"/>
    </xf>
    <xf numFmtId="49" fontId="0" fillId="3" borderId="37" xfId="0" applyNumberFormat="1" applyFont="1" applyFill="1" applyBorder="1" applyAlignment="1" applyProtection="1">
      <alignment vertical="top"/>
    </xf>
    <xf numFmtId="0" fontId="0" fillId="6" borderId="39" xfId="0" applyFill="1" applyBorder="1" applyAlignment="1" applyProtection="1">
      <alignment vertical="top" wrapText="1"/>
    </xf>
    <xf numFmtId="2" fontId="0" fillId="0" borderId="5" xfId="0" applyNumberFormat="1" applyFill="1" applyBorder="1" applyAlignment="1" applyProtection="1">
      <alignment vertical="top"/>
      <protection locked="0"/>
    </xf>
    <xf numFmtId="0" fontId="1" fillId="0" borderId="0" xfId="0" applyFont="1" applyAlignment="1">
      <alignment horizontal="left" vertical="center" wrapText="1"/>
    </xf>
    <xf numFmtId="0" fontId="0" fillId="0" borderId="0" xfId="0" applyFont="1" applyAlignment="1">
      <alignment vertical="top" wrapText="1"/>
    </xf>
    <xf numFmtId="0" fontId="0" fillId="0" borderId="0" xfId="0" applyFont="1" applyFill="1" applyAlignment="1">
      <alignment vertical="top" wrapText="1"/>
    </xf>
    <xf numFmtId="0" fontId="0" fillId="0" borderId="0" xfId="0" applyAlignment="1">
      <alignment vertical="center" wrapText="1"/>
    </xf>
    <xf numFmtId="0" fontId="0" fillId="0" borderId="0" xfId="0" applyAlignment="1">
      <alignment horizontal="left" vertical="center" wrapText="1" indent="3"/>
    </xf>
    <xf numFmtId="0" fontId="5" fillId="0" borderId="36" xfId="0" applyFont="1" applyFill="1" applyBorder="1" applyAlignment="1" applyProtection="1">
      <alignment horizontal="center" wrapText="1"/>
    </xf>
    <xf numFmtId="0" fontId="0" fillId="0" borderId="0" xfId="0" applyFont="1" applyFill="1" applyAlignment="1">
      <alignment vertical="center" wrapText="1"/>
    </xf>
    <xf numFmtId="0" fontId="21" fillId="0" borderId="32" xfId="0" applyFont="1" applyBorder="1" applyAlignment="1">
      <alignment horizontal="center" wrapText="1"/>
    </xf>
    <xf numFmtId="49" fontId="0" fillId="3" borderId="32" xfId="0" applyNumberFormat="1" applyFill="1" applyBorder="1" applyAlignment="1">
      <alignment vertical="top"/>
    </xf>
    <xf numFmtId="49" fontId="0" fillId="4" borderId="16" xfId="0" applyNumberFormat="1" applyFill="1" applyBorder="1" applyAlignment="1">
      <alignment vertical="top" wrapText="1"/>
    </xf>
    <xf numFmtId="2" fontId="0" fillId="4" borderId="16" xfId="0" applyNumberFormat="1" applyFont="1" applyFill="1" applyBorder="1" applyAlignment="1">
      <alignment vertical="top"/>
    </xf>
    <xf numFmtId="0" fontId="0" fillId="0" borderId="21" xfId="0" applyFont="1" applyFill="1" applyBorder="1" applyAlignment="1" applyProtection="1">
      <alignment horizontal="left" vertical="top" wrapText="1"/>
      <protection locked="0"/>
    </xf>
    <xf numFmtId="0" fontId="0" fillId="0" borderId="17" xfId="0" applyFont="1" applyFill="1" applyBorder="1" applyAlignment="1" applyProtection="1">
      <alignment horizontal="left" vertical="top" wrapText="1"/>
      <protection locked="0"/>
    </xf>
    <xf numFmtId="2" fontId="0" fillId="0" borderId="17" xfId="0" applyNumberFormat="1" applyFont="1" applyFill="1" applyBorder="1" applyAlignment="1" applyProtection="1">
      <alignment horizontal="left" vertical="top" wrapText="1"/>
      <protection locked="0"/>
    </xf>
    <xf numFmtId="165" fontId="0" fillId="0" borderId="17" xfId="0" applyNumberFormat="1" applyFont="1" applyFill="1" applyBorder="1" applyAlignment="1" applyProtection="1">
      <alignment horizontal="left" vertical="top"/>
      <protection locked="0"/>
    </xf>
    <xf numFmtId="166" fontId="0" fillId="0" borderId="17" xfId="0" applyNumberFormat="1" applyFont="1" applyFill="1" applyBorder="1" applyAlignment="1" applyProtection="1">
      <alignment horizontal="left" vertical="top"/>
      <protection locked="0"/>
    </xf>
    <xf numFmtId="2" fontId="0" fillId="0" borderId="17" xfId="0" applyNumberFormat="1" applyFont="1" applyFill="1" applyBorder="1" applyAlignment="1" applyProtection="1">
      <alignment horizontal="left" vertical="top"/>
      <protection locked="0"/>
    </xf>
    <xf numFmtId="0" fontId="0" fillId="0" borderId="5" xfId="0" applyNumberFormat="1" applyFont="1" applyFill="1" applyBorder="1" applyAlignment="1" applyProtection="1">
      <alignment horizontal="left" vertical="top"/>
      <protection locked="0"/>
    </xf>
    <xf numFmtId="0" fontId="0" fillId="0" borderId="5" xfId="0" applyFont="1" applyFill="1" applyBorder="1" applyAlignment="1" applyProtection="1">
      <alignment horizontal="left" vertical="top" wrapText="1"/>
      <protection locked="0"/>
    </xf>
    <xf numFmtId="0" fontId="0" fillId="0" borderId="16" xfId="0" applyFont="1" applyFill="1" applyBorder="1" applyAlignment="1" applyProtection="1">
      <alignment horizontal="left" vertical="top" wrapText="1"/>
      <protection locked="0"/>
    </xf>
    <xf numFmtId="0" fontId="0" fillId="0" borderId="0" xfId="0" applyAlignment="1">
      <alignment horizontal="left" vertical="top"/>
    </xf>
    <xf numFmtId="0" fontId="0" fillId="0" borderId="17" xfId="0" applyNumberFormat="1" applyFont="1" applyFill="1" applyBorder="1" applyAlignment="1" applyProtection="1">
      <alignment horizontal="left" vertical="top"/>
      <protection locked="0"/>
    </xf>
    <xf numFmtId="49" fontId="0" fillId="3" borderId="47" xfId="0" applyNumberFormat="1" applyFill="1" applyBorder="1" applyAlignment="1">
      <alignment vertical="top"/>
    </xf>
    <xf numFmtId="49" fontId="0" fillId="4" borderId="48" xfId="0" applyNumberFormat="1" applyFill="1" applyBorder="1" applyAlignment="1">
      <alignment vertical="top" wrapText="1"/>
    </xf>
    <xf numFmtId="2" fontId="0" fillId="4" borderId="48" xfId="0" applyNumberFormat="1" applyFont="1" applyFill="1" applyBorder="1" applyAlignment="1">
      <alignment vertical="top"/>
    </xf>
    <xf numFmtId="0" fontId="0" fillId="0" borderId="49" xfId="0" applyNumberFormat="1" applyFont="1" applyFill="1" applyBorder="1" applyAlignment="1" applyProtection="1">
      <alignment horizontal="left" vertical="top"/>
      <protection locked="0"/>
    </xf>
    <xf numFmtId="0" fontId="0" fillId="6" borderId="4" xfId="0" applyFill="1" applyBorder="1" applyAlignment="1" applyProtection="1">
      <alignment horizontal="left" vertical="top" wrapText="1"/>
    </xf>
    <xf numFmtId="0" fontId="0" fillId="0" borderId="5" xfId="0" applyBorder="1" applyAlignment="1" applyProtection="1">
      <alignment horizontal="left" vertical="top" wrapText="1"/>
      <protection locked="0"/>
    </xf>
    <xf numFmtId="0" fontId="0" fillId="0" borderId="17" xfId="0" applyFont="1" applyFill="1" applyBorder="1" applyAlignment="1" applyProtection="1">
      <alignment horizontal="left" wrapText="1"/>
      <protection locked="0"/>
    </xf>
    <xf numFmtId="165" fontId="0" fillId="0" borderId="17" xfId="0" applyNumberFormat="1" applyFont="1" applyFill="1" applyBorder="1" applyAlignment="1" applyProtection="1">
      <alignment horizontal="left"/>
      <protection locked="0"/>
    </xf>
    <xf numFmtId="166" fontId="0" fillId="0" borderId="17" xfId="0" applyNumberFormat="1" applyFont="1" applyFill="1" applyBorder="1" applyAlignment="1" applyProtection="1">
      <alignment horizontal="left"/>
      <protection locked="0"/>
    </xf>
    <xf numFmtId="2" fontId="0" fillId="6" borderId="17" xfId="0" applyNumberFormat="1" applyFont="1" applyFill="1" applyBorder="1" applyAlignment="1" applyProtection="1">
      <alignment horizontal="left"/>
    </xf>
    <xf numFmtId="0" fontId="0" fillId="0" borderId="16" xfId="0" applyFont="1" applyFill="1" applyBorder="1" applyAlignment="1" applyProtection="1">
      <alignment horizontal="left" wrapText="1"/>
      <protection locked="0"/>
    </xf>
    <xf numFmtId="0" fontId="0" fillId="0" borderId="0" xfId="0" applyAlignment="1">
      <alignment horizontal="left"/>
    </xf>
    <xf numFmtId="0" fontId="0" fillId="0" borderId="5" xfId="0" applyFont="1" applyBorder="1" applyAlignment="1" applyProtection="1">
      <alignment horizontal="left" wrapText="1"/>
      <protection locked="0"/>
    </xf>
    <xf numFmtId="0" fontId="0" fillId="0" borderId="49" xfId="0" applyFont="1" applyBorder="1" applyAlignment="1" applyProtection="1">
      <alignment horizontal="left" wrapText="1"/>
      <protection locked="0"/>
    </xf>
    <xf numFmtId="0" fontId="0" fillId="0" borderId="50" xfId="0" applyFont="1" applyBorder="1" applyAlignment="1" applyProtection="1">
      <alignment horizontal="left" wrapText="1"/>
      <protection locked="0"/>
    </xf>
    <xf numFmtId="0" fontId="0" fillId="0" borderId="51" xfId="0" applyFont="1" applyBorder="1" applyAlignment="1" applyProtection="1">
      <alignment horizontal="left" wrapText="1"/>
      <protection locked="0"/>
    </xf>
    <xf numFmtId="14" fontId="27" fillId="0" borderId="0" xfId="0" applyNumberFormat="1" applyFont="1" applyFill="1" applyAlignment="1">
      <alignment horizontal="left"/>
    </xf>
    <xf numFmtId="168" fontId="0" fillId="0" borderId="7" xfId="0" applyNumberFormat="1" applyBorder="1" applyAlignment="1" applyProtection="1">
      <alignment vertical="top"/>
      <protection locked="0"/>
    </xf>
    <xf numFmtId="168" fontId="0" fillId="0" borderId="17" xfId="0" applyNumberFormat="1" applyBorder="1" applyAlignment="1" applyProtection="1">
      <alignment vertical="top"/>
      <protection locked="0"/>
    </xf>
  </cellXfs>
  <cellStyles count="2">
    <cellStyle name="Normal" xfId="0" builtinId="0"/>
    <cellStyle name="Percent" xfId="1" builtinId="5"/>
  </cellStyles>
  <dxfs count="155">
    <dxf>
      <alignment horizontal="general" vertical="bottom" textRotation="0" wrapText="1" indent="0" justifyLastLine="0" shrinkToFit="0" readingOrder="0"/>
      <border diagonalUp="0" diagonalDown="0">
        <left style="thin">
          <color auto="1"/>
        </left>
        <right/>
        <top style="thin">
          <color auto="1"/>
        </top>
        <bottom style="thin">
          <color auto="1"/>
        </bottom>
        <vertical style="thin">
          <color auto="1"/>
        </vertical>
        <horizontal style="thin">
          <color auto="1"/>
        </horizontal>
      </border>
    </dxf>
    <dxf>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style="thin">
          <color auto="1"/>
        </vertical>
        <horizontal style="thin">
          <color auto="1"/>
        </horizontal>
      </border>
    </dxf>
    <dxf>
      <numFmt numFmtId="2" formatCode="0.00"/>
      <alignment horizontal="general" vertical="bottom" textRotation="0" wrapText="1" indent="0" justifyLastLine="0" shrinkToFit="0" readingOrder="0"/>
      <border diagonalUp="0" diagonalDown="0">
        <left/>
        <right style="thin">
          <color auto="1"/>
        </right>
        <top style="thin">
          <color auto="1"/>
        </top>
        <bottom style="thin">
          <color auto="1"/>
        </bottom>
        <vertical style="thin">
          <color auto="1"/>
        </vertical>
        <horizontal style="thin">
          <color auto="1"/>
        </horizontal>
      </border>
    </dxf>
    <dxf>
      <border>
        <top style="thin">
          <color auto="1"/>
        </top>
      </border>
    </dxf>
    <dxf>
      <border diagonalUp="0" diagonalDown="0">
        <left style="medium">
          <color auto="1"/>
        </left>
        <right style="medium">
          <color auto="1"/>
        </right>
        <top style="medium">
          <color auto="1"/>
        </top>
        <bottom style="medium">
          <color auto="1"/>
        </bottom>
      </border>
    </dxf>
    <dxf>
      <border>
        <bottom style="medium">
          <color indexed="64"/>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left style="thin">
          <color auto="1"/>
        </left>
        <right style="thin">
          <color auto="1"/>
        </right>
        <top/>
        <bottom/>
        <vertical style="thin">
          <color auto="1"/>
        </vertical>
        <horizontal style="thin">
          <color auto="1"/>
        </horizontal>
      </border>
    </dxf>
    <dxf>
      <font>
        <b val="0"/>
        <i val="0"/>
        <strike val="0"/>
        <condense val="0"/>
        <extend val="0"/>
        <outline val="0"/>
        <shadow val="0"/>
        <u val="none"/>
        <vertAlign val="baseline"/>
        <sz val="11"/>
        <color rgb="FF0070C0"/>
        <name val="Calibri"/>
        <scheme val="minor"/>
      </font>
      <numFmt numFmtId="0" formatCode="General"/>
      <alignment horizontal="left" vertical="top" textRotation="0" wrapText="0" indent="0" justifyLastLine="0" shrinkToFit="0" readingOrder="0"/>
      <border diagonalUp="0" diagonalDown="0" outline="0">
        <left style="thin">
          <color auto="1"/>
        </left>
        <right/>
        <top style="thin">
          <color auto="1"/>
        </top>
        <bottom style="thin">
          <color auto="1"/>
        </bottom>
      </border>
      <protection locked="0" hidden="0"/>
    </dxf>
    <dxf>
      <font>
        <b val="0"/>
        <i val="0"/>
        <strike val="0"/>
        <condense val="0"/>
        <extend val="0"/>
        <outline val="0"/>
        <shadow val="0"/>
        <u val="none"/>
        <vertAlign val="baseline"/>
        <sz val="11"/>
        <color theme="1"/>
        <name val="Calibri"/>
        <scheme val="minor"/>
      </font>
      <numFmt numFmtId="0" formatCode="General"/>
      <fill>
        <patternFill patternType="none">
          <fgColor indexed="64"/>
          <bgColor indexed="65"/>
        </patternFill>
      </fill>
      <alignment horizontal="general" vertical="top" textRotation="0" wrapText="1" indent="0" justifyLastLine="0" shrinkToFit="0" readingOrder="0"/>
      <border diagonalUp="0" diagonalDown="0" outline="0">
        <left/>
        <right style="thin">
          <color indexed="64"/>
        </right>
        <top style="thin">
          <color indexed="64"/>
        </top>
        <bottom style="thin">
          <color indexed="64"/>
        </bottom>
      </border>
      <protection locked="0" hidden="0"/>
    </dxf>
    <dxf>
      <border outline="0">
        <left style="medium">
          <color indexed="64"/>
        </left>
        <right style="medium">
          <color indexed="64"/>
        </right>
        <top style="medium">
          <color indexed="64"/>
        </top>
        <bottom style="medium">
          <color indexed="64"/>
        </bottom>
      </border>
    </dxf>
    <dxf>
      <numFmt numFmtId="0" formatCode="General"/>
      <alignment vertical="top" textRotation="0" indent="0" justifyLastLine="0" shrinkToFit="0" readingOrder="0"/>
    </dxf>
    <dxf>
      <alignment vertical="bottom" textRotation="0" indent="0" justifyLastLine="0" shrinkToFit="0" readingOrder="0"/>
    </dxf>
    <dxf>
      <font>
        <b val="0"/>
        <i val="0"/>
        <strike val="0"/>
        <condense val="0"/>
        <extend val="0"/>
        <outline val="0"/>
        <shadow val="0"/>
        <u val="none"/>
        <vertAlign val="baseline"/>
        <sz val="11"/>
        <color theme="1"/>
        <name val="Calibri"/>
        <scheme val="minor"/>
      </font>
      <fill>
        <patternFill patternType="solid">
          <fgColor indexed="64"/>
          <bgColor theme="5" tint="0.79998168889431442"/>
        </patternFill>
      </fill>
      <border diagonalUp="0" diagonalDown="0">
        <left style="thin">
          <color indexed="64"/>
        </left>
        <right/>
        <top style="thin">
          <color indexed="64"/>
        </top>
        <bottom/>
        <vertical/>
        <horizontal/>
      </border>
      <protection locked="1" hidden="0"/>
    </dxf>
    <dxf>
      <font>
        <b val="0"/>
        <i val="0"/>
        <strike val="0"/>
        <condense val="0"/>
        <extend val="0"/>
        <outline val="0"/>
        <shadow val="0"/>
        <u val="none"/>
        <vertAlign val="baseline"/>
        <sz val="11"/>
        <color theme="1"/>
        <name val="Calibri"/>
        <scheme val="minor"/>
      </font>
      <fill>
        <patternFill patternType="solid">
          <fgColor indexed="64"/>
          <bgColor theme="5" tint="0.79998168889431442"/>
        </patternFill>
      </fill>
      <border diagonalUp="0" diagonalDown="0">
        <left style="thin">
          <color indexed="64"/>
        </left>
        <right/>
        <top style="thin">
          <color indexed="64"/>
        </top>
        <bottom/>
        <vertical/>
        <horizontal/>
      </border>
      <protection locked="1" hidden="0"/>
    </dxf>
    <dxf>
      <font>
        <b val="0"/>
        <i val="0"/>
        <strike val="0"/>
        <condense val="0"/>
        <extend val="0"/>
        <outline val="0"/>
        <shadow val="0"/>
        <u val="none"/>
        <vertAlign val="baseline"/>
        <sz val="11"/>
        <color theme="1"/>
        <name val="Calibri"/>
        <scheme val="minor"/>
      </font>
      <fill>
        <patternFill patternType="solid">
          <fgColor indexed="64"/>
          <bgColor theme="5" tint="0.79998168889431442"/>
        </patternFill>
      </fill>
      <border diagonalUp="0" diagonalDown="0">
        <left style="thin">
          <color indexed="64"/>
        </left>
        <right/>
        <top style="thin">
          <color indexed="64"/>
        </top>
        <bottom/>
        <vertical/>
        <horizontal/>
      </border>
      <protection locked="1" hidden="0"/>
    </dxf>
    <dxf>
      <font>
        <b val="0"/>
        <i val="0"/>
        <strike val="0"/>
        <condense val="0"/>
        <extend val="0"/>
        <outline val="0"/>
        <shadow val="0"/>
        <u val="none"/>
        <vertAlign val="baseline"/>
        <sz val="11"/>
        <color theme="1"/>
        <name val="Calibri"/>
        <scheme val="minor"/>
      </font>
      <fill>
        <patternFill patternType="solid">
          <fgColor indexed="64"/>
          <bgColor theme="5" tint="0.79998168889431442"/>
        </patternFill>
      </fill>
      <border diagonalUp="0" diagonalDown="0">
        <left style="thin">
          <color indexed="64"/>
        </left>
        <right/>
        <top style="thin">
          <color indexed="64"/>
        </top>
        <bottom/>
        <vertical/>
        <horizontal/>
      </border>
      <protection locked="1" hidden="0"/>
    </dxf>
    <dxf>
      <font>
        <b val="0"/>
        <i val="0"/>
        <strike val="0"/>
        <condense val="0"/>
        <extend val="0"/>
        <outline val="0"/>
        <shadow val="0"/>
        <u val="none"/>
        <vertAlign val="baseline"/>
        <sz val="11"/>
        <color theme="1"/>
        <name val="Calibri"/>
        <family val="2"/>
        <scheme val="minor"/>
      </font>
      <numFmt numFmtId="14" formatCode="0.00%"/>
      <fill>
        <patternFill patternType="none">
          <fgColor indexed="64"/>
          <bgColor indexed="65"/>
        </patternFill>
      </fill>
      <alignment horizontal="general" vertical="top" textRotation="0" wrapText="0" indent="0" justifyLastLine="0" shrinkToFit="0" readingOrder="0"/>
      <border diagonalUp="0" diagonalDown="0">
        <left style="thin">
          <color indexed="64"/>
        </left>
        <right/>
        <top style="thin">
          <color indexed="64"/>
        </top>
        <bottom/>
        <vertical/>
        <horizontal/>
      </border>
      <protection locked="1" hidden="0"/>
    </dxf>
    <dxf>
      <font>
        <b val="0"/>
        <i val="0"/>
        <strike val="0"/>
        <condense val="0"/>
        <extend val="0"/>
        <outline val="0"/>
        <shadow val="0"/>
        <u val="none"/>
        <vertAlign val="baseline"/>
        <sz val="11"/>
        <color theme="1"/>
        <name val="Calibri"/>
        <family val="2"/>
        <scheme val="minor"/>
      </font>
      <numFmt numFmtId="14" formatCode="0.00%"/>
      <fill>
        <patternFill patternType="none">
          <fgColor indexed="64"/>
          <bgColor indexed="65"/>
        </patternFill>
      </fill>
      <alignment horizontal="general" vertical="top" textRotation="0" wrapText="0" indent="0" justifyLastLine="0" shrinkToFit="0" readingOrder="0"/>
      <border diagonalUp="0" diagonalDown="0">
        <left style="thin">
          <color indexed="64"/>
        </left>
        <right/>
        <top style="thin">
          <color indexed="64"/>
        </top>
        <bottom/>
        <vertical/>
        <horizontal/>
      </border>
      <protection locked="1" hidden="0"/>
    </dxf>
    <dxf>
      <font>
        <b val="0"/>
        <i val="0"/>
        <strike val="0"/>
        <condense val="0"/>
        <extend val="0"/>
        <outline val="0"/>
        <shadow val="0"/>
        <u val="none"/>
        <vertAlign val="baseline"/>
        <sz val="11"/>
        <color theme="1"/>
        <name val="Calibri"/>
        <scheme val="minor"/>
      </font>
      <numFmt numFmtId="14" formatCode="0.00%"/>
      <fill>
        <patternFill patternType="solid">
          <fgColor indexed="64"/>
          <bgColor theme="5" tint="0.79998168889431442"/>
        </patternFill>
      </fill>
      <border diagonalUp="0" diagonalDown="0">
        <left style="thin">
          <color indexed="64"/>
        </left>
        <right/>
        <top style="thin">
          <color indexed="64"/>
        </top>
        <bottom/>
        <vertical/>
        <horizontal/>
      </border>
    </dxf>
    <dxf>
      <font>
        <b val="0"/>
        <i val="0"/>
        <strike val="0"/>
        <condense val="0"/>
        <extend val="0"/>
        <outline val="0"/>
        <shadow val="0"/>
        <u val="none"/>
        <vertAlign val="baseline"/>
        <sz val="11"/>
        <color theme="1"/>
        <name val="Calibri"/>
        <scheme val="minor"/>
      </font>
      <fill>
        <patternFill patternType="solid">
          <fgColor indexed="64"/>
          <bgColor theme="5" tint="0.79998168889431442"/>
        </patternFill>
      </fill>
      <border diagonalUp="0" diagonalDown="0">
        <left style="thin">
          <color indexed="64"/>
        </left>
        <right/>
        <top style="thin">
          <color indexed="64"/>
        </top>
        <bottom/>
        <vertical/>
        <horizontal/>
      </border>
    </dxf>
    <dxf>
      <font>
        <b val="0"/>
        <i val="0"/>
        <strike val="0"/>
        <condense val="0"/>
        <extend val="0"/>
        <outline val="0"/>
        <shadow val="0"/>
        <u val="none"/>
        <vertAlign val="baseline"/>
        <sz val="11"/>
        <color theme="1"/>
        <name val="Calibri"/>
        <scheme val="minor"/>
      </font>
      <border diagonalUp="0" diagonalDown="0">
        <left style="thin">
          <color indexed="64"/>
        </left>
        <right/>
        <top style="thin">
          <color indexed="64"/>
        </top>
        <bottom/>
        <vertical/>
        <horizontal/>
      </border>
    </dxf>
    <dxf>
      <font>
        <b val="0"/>
        <i val="0"/>
        <strike val="0"/>
        <condense val="0"/>
        <extend val="0"/>
        <outline val="0"/>
        <shadow val="0"/>
        <u val="none"/>
        <vertAlign val="baseline"/>
        <sz val="11"/>
        <color theme="1"/>
        <name val="Calibri"/>
        <scheme val="minor"/>
      </font>
      <border diagonalUp="0" diagonalDown="0">
        <left style="thin">
          <color indexed="64"/>
        </left>
        <right/>
        <top style="thin">
          <color indexed="64"/>
        </top>
        <bottom/>
        <vertical/>
        <horizontal/>
      </border>
    </dxf>
    <dxf>
      <font>
        <b val="0"/>
        <i val="0"/>
        <strike val="0"/>
        <condense val="0"/>
        <extend val="0"/>
        <outline val="0"/>
        <shadow val="0"/>
        <u val="none"/>
        <vertAlign val="baseline"/>
        <sz val="11"/>
        <color theme="1"/>
        <name val="Calibri"/>
        <scheme val="minor"/>
      </font>
      <border diagonalUp="0" diagonalDown="0">
        <left style="thin">
          <color indexed="64"/>
        </left>
        <right/>
        <top style="thin">
          <color indexed="64"/>
        </top>
        <bottom/>
        <vertical/>
        <horizontal/>
      </border>
    </dxf>
    <dxf>
      <font>
        <b val="0"/>
        <i val="0"/>
        <strike val="0"/>
        <condense val="0"/>
        <extend val="0"/>
        <outline val="0"/>
        <shadow val="0"/>
        <u val="none"/>
        <vertAlign val="baseline"/>
        <sz val="11"/>
        <color theme="1"/>
        <name val="Calibri"/>
        <scheme val="minor"/>
      </font>
      <alignment horizontal="general" vertical="bottom" textRotation="0" wrapText="1" indent="0" justifyLastLine="0" shrinkToFit="0" readingOrder="0"/>
      <border diagonalUp="0" diagonalDown="0">
        <left/>
        <right/>
        <top style="thin">
          <color indexed="64"/>
        </top>
        <bottom/>
        <vertical/>
        <horizontal/>
      </border>
    </dxf>
    <dxf>
      <border outline="0">
        <left style="medium">
          <color indexed="64"/>
        </left>
        <right style="medium">
          <color indexed="64"/>
        </right>
        <top style="medium">
          <color indexed="64"/>
        </top>
      </border>
    </dxf>
    <dxf>
      <font>
        <b val="0"/>
        <i val="0"/>
        <strike val="0"/>
        <condense val="0"/>
        <extend val="0"/>
        <outline val="0"/>
        <shadow val="0"/>
        <u val="none"/>
        <vertAlign val="baseline"/>
        <sz val="11"/>
        <color theme="1"/>
        <name val="Calibri"/>
        <scheme val="minor"/>
      </font>
      <fill>
        <patternFill patternType="solid">
          <fgColor indexed="64"/>
          <bgColor theme="5" tint="0.79998168889431442"/>
        </patternFill>
      </fill>
    </dxf>
    <dxf>
      <font>
        <b/>
        <i val="0"/>
        <strike val="0"/>
        <condense val="0"/>
        <extend val="0"/>
        <outline val="0"/>
        <shadow val="0"/>
        <u val="none"/>
        <vertAlign val="baseline"/>
        <sz val="11"/>
        <color rgb="FF000000"/>
        <name val="Calibri"/>
        <scheme val="minor"/>
      </font>
      <fill>
        <patternFill patternType="none">
          <fgColor indexed="64"/>
          <bgColor auto="1"/>
        </patternFill>
      </fill>
      <alignment horizontal="center" vertical="bottom" textRotation="0" wrapText="1" indent="0" justifyLastLine="0" shrinkToFit="0" readingOrder="0"/>
    </dxf>
    <dxf>
      <font>
        <b val="0"/>
        <i val="0"/>
        <strike val="0"/>
        <condense val="0"/>
        <extend val="0"/>
        <outline val="0"/>
        <shadow val="0"/>
        <u val="none"/>
        <vertAlign val="baseline"/>
        <sz val="11"/>
        <color theme="1"/>
        <name val="Calibri"/>
        <scheme val="minor"/>
      </font>
      <alignment horizontal="general" vertical="bottom" textRotation="0" wrapText="1" indent="0" justifyLastLine="0" shrinkToFit="0" readingOrder="0"/>
      <border diagonalUp="0" diagonalDown="0">
        <left style="thin">
          <color indexed="64"/>
        </left>
        <right style="thick">
          <color indexed="64"/>
        </right>
        <vertical style="thin">
          <color indexed="64"/>
        </vertical>
      </border>
    </dxf>
    <dxf>
      <font>
        <b val="0"/>
        <i val="0"/>
        <strike val="0"/>
        <condense val="0"/>
        <extend val="0"/>
        <outline val="0"/>
        <shadow val="0"/>
        <u val="none"/>
        <vertAlign val="baseline"/>
        <sz val="11"/>
        <color theme="1"/>
        <name val="Calibri"/>
        <scheme val="minor"/>
      </font>
      <alignment horizontal="general" vertical="bottom" textRotation="0" wrapText="1" indent="0" justifyLastLine="0" shrinkToFit="0" readingOrder="0"/>
      <border diagonalUp="0" diagonalDown="0">
        <left style="thin">
          <color indexed="64"/>
        </left>
        <right style="thin">
          <color indexed="64"/>
        </right>
        <vertical style="thin">
          <color indexed="64"/>
        </vertical>
      </border>
    </dxf>
    <dxf>
      <font>
        <b val="0"/>
        <i val="0"/>
        <strike val="0"/>
        <condense val="0"/>
        <extend val="0"/>
        <outline val="0"/>
        <shadow val="0"/>
        <u val="none"/>
        <vertAlign val="baseline"/>
        <sz val="11"/>
        <color theme="1"/>
        <name val="Calibri"/>
        <scheme val="minor"/>
      </font>
      <alignment horizontal="general" vertical="bottom" textRotation="0" wrapText="1" indent="0" justifyLastLine="0" shrinkToFit="0" readingOrder="0"/>
      <border diagonalUp="0" diagonalDown="0">
        <left style="thin">
          <color indexed="64"/>
        </left>
        <right style="thin">
          <color indexed="64"/>
        </right>
        <top style="thin">
          <color indexed="64"/>
        </top>
        <bottom/>
        <vertical style="thin">
          <color indexed="64"/>
        </vertical>
        <horizontal/>
      </border>
    </dxf>
    <dxf>
      <font>
        <b val="0"/>
        <i val="0"/>
        <strike val="0"/>
        <condense val="0"/>
        <extend val="0"/>
        <outline val="0"/>
        <shadow val="0"/>
        <u val="none"/>
        <vertAlign val="baseline"/>
        <sz val="11"/>
        <color theme="1"/>
        <name val="Calibri"/>
        <scheme val="minor"/>
      </font>
      <numFmt numFmtId="2" formatCode="0.00"/>
      <border diagonalUp="0" diagonalDown="0">
        <left style="thin">
          <color indexed="64"/>
        </left>
        <right/>
        <top style="thin">
          <color indexed="64"/>
        </top>
        <bottom/>
        <vertical/>
        <horizontal/>
      </border>
    </dxf>
    <dxf>
      <font>
        <b val="0"/>
        <i val="0"/>
        <strike val="0"/>
        <condense val="0"/>
        <extend val="0"/>
        <outline val="0"/>
        <shadow val="0"/>
        <u val="none"/>
        <vertAlign val="baseline"/>
        <sz val="11"/>
        <color theme="1"/>
        <name val="Calibri"/>
        <scheme val="minor"/>
      </font>
      <numFmt numFmtId="165" formatCode="m/d/yyyy;@"/>
      <fill>
        <patternFill patternType="none">
          <fgColor indexed="64"/>
          <bgColor indexed="65"/>
        </patternFill>
      </fill>
      <border diagonalUp="0" diagonalDown="0">
        <left style="thin">
          <color indexed="64"/>
        </left>
        <right/>
        <top style="thin">
          <color indexed="64"/>
        </top>
        <bottom/>
        <vertical/>
        <horizontal/>
      </border>
    </dxf>
    <dxf>
      <font>
        <b val="0"/>
        <i val="0"/>
        <strike val="0"/>
        <condense val="0"/>
        <extend val="0"/>
        <outline val="0"/>
        <shadow val="0"/>
        <u val="none"/>
        <vertAlign val="baseline"/>
        <sz val="11"/>
        <color theme="1"/>
        <name val="Calibri"/>
        <scheme val="minor"/>
      </font>
      <numFmt numFmtId="165" formatCode="m/d/yyyy;@"/>
      <fill>
        <patternFill patternType="none">
          <fgColor indexed="64"/>
          <bgColor indexed="65"/>
        </patternFill>
      </fill>
      <border diagonalUp="0" diagonalDown="0">
        <left style="thin">
          <color indexed="64"/>
        </left>
        <right/>
        <top style="thin">
          <color indexed="64"/>
        </top>
        <bottom/>
        <vertical/>
        <horizontal/>
      </border>
    </dxf>
    <dxf>
      <font>
        <b val="0"/>
        <i val="0"/>
        <strike val="0"/>
        <condense val="0"/>
        <extend val="0"/>
        <outline val="0"/>
        <shadow val="0"/>
        <u val="none"/>
        <vertAlign val="baseline"/>
        <sz val="11"/>
        <color theme="1"/>
        <name val="Calibri"/>
        <scheme val="minor"/>
      </font>
      <numFmt numFmtId="165" formatCode="m/d/yyyy;@"/>
      <border diagonalUp="0" diagonalDown="0">
        <left style="thin">
          <color indexed="64"/>
        </left>
        <right/>
        <top style="thin">
          <color indexed="64"/>
        </top>
        <bottom/>
        <vertical/>
        <horizontal/>
      </border>
    </dxf>
    <dxf>
      <font>
        <b val="0"/>
        <i val="0"/>
        <strike val="0"/>
        <condense val="0"/>
        <extend val="0"/>
        <outline val="0"/>
        <shadow val="0"/>
        <u val="none"/>
        <vertAlign val="baseline"/>
        <sz val="11"/>
        <color theme="1"/>
        <name val="Calibri"/>
        <scheme val="minor"/>
      </font>
      <numFmt numFmtId="165" formatCode="m/d/yyyy;@"/>
      <border diagonalUp="0" diagonalDown="0">
        <left style="thin">
          <color indexed="64"/>
        </left>
        <right/>
        <top style="thin">
          <color indexed="64"/>
        </top>
        <bottom/>
        <vertical/>
        <horizontal/>
      </border>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general" vertical="bottom" textRotation="0" wrapText="1" indent="0" justifyLastLine="0" shrinkToFit="0" readingOrder="0"/>
      <border diagonalUp="0" diagonalDown="0">
        <left style="thin">
          <color indexed="64"/>
        </left>
        <right/>
        <top style="thin">
          <color indexed="64"/>
        </top>
        <bottom/>
        <vertical/>
        <horizontal/>
      </border>
      <protection locked="0" hidden="0"/>
    </dxf>
    <dxf>
      <font>
        <b val="0"/>
        <i val="0"/>
        <strike val="0"/>
        <condense val="0"/>
        <extend val="0"/>
        <outline val="0"/>
        <shadow val="0"/>
        <u val="none"/>
        <vertAlign val="baseline"/>
        <sz val="11"/>
        <color theme="1"/>
        <name val="Calibri"/>
        <scheme val="minor"/>
      </font>
      <alignment horizontal="general" vertical="bottom" textRotation="0" wrapText="1"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general" vertical="bottom" textRotation="0" wrapText="1" indent="0" justifyLastLine="0" shrinkToFit="0" readingOrder="0"/>
      <border diagonalUp="0" diagonalDown="0">
        <left style="thin">
          <color indexed="64"/>
        </left>
        <right/>
        <top style="thin">
          <color indexed="64"/>
        </top>
        <bottom/>
        <vertical/>
        <horizontal/>
      </border>
      <protection locked="0" hidden="0"/>
    </dxf>
    <dxf>
      <font>
        <b val="0"/>
        <i val="0"/>
        <strike val="0"/>
        <condense val="0"/>
        <extend val="0"/>
        <outline val="0"/>
        <shadow val="0"/>
        <u val="none"/>
        <vertAlign val="baseline"/>
        <sz val="11"/>
        <color theme="1"/>
        <name val="Calibri"/>
        <scheme val="minor"/>
      </font>
      <alignment horizontal="general" vertical="bottom" textRotation="0" wrapText="1"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1"/>
        <color theme="1"/>
        <name val="Calibri"/>
        <scheme val="minor"/>
      </font>
      <alignment horizontal="general" vertical="bottom" textRotation="0" wrapText="1" indent="0" justifyLastLine="0" shrinkToFit="0" readingOrder="0"/>
      <border diagonalUp="0" diagonalDown="0">
        <left/>
        <right/>
        <top style="thin">
          <color indexed="64"/>
        </top>
        <bottom/>
        <vertical/>
        <horizontal/>
      </border>
    </dxf>
    <dxf>
      <border outline="0">
        <left style="medium">
          <color indexed="64"/>
        </left>
        <right style="thin">
          <color indexed="64"/>
        </right>
        <top style="medium">
          <color indexed="64"/>
        </top>
        <bottom style="medium">
          <color indexed="64"/>
        </bottom>
      </border>
    </dxf>
    <dxf>
      <font>
        <b val="0"/>
        <i val="0"/>
        <strike val="0"/>
        <condense val="0"/>
        <extend val="0"/>
        <outline val="0"/>
        <shadow val="0"/>
        <u val="none"/>
        <vertAlign val="baseline"/>
        <sz val="11"/>
        <color theme="1"/>
        <name val="Calibri"/>
        <scheme val="minor"/>
      </font>
      <alignment horizontal="general" vertical="bottom" textRotation="0" wrapText="1" indent="0" justifyLastLine="0" shrinkToFit="0" readingOrder="0"/>
    </dxf>
    <dxf>
      <font>
        <b/>
        <i val="0"/>
        <strike val="0"/>
        <condense val="0"/>
        <extend val="0"/>
        <outline val="0"/>
        <shadow val="0"/>
        <u val="none"/>
        <vertAlign val="baseline"/>
        <sz val="11"/>
        <color rgb="FF000000"/>
        <name val="Calibri"/>
        <scheme val="minor"/>
      </font>
      <fill>
        <patternFill patternType="none">
          <fgColor indexed="64"/>
          <bgColor indexed="65"/>
        </patternFill>
      </fill>
      <alignment horizontal="center" vertical="bottom" textRotation="0" wrapText="1" indent="0" justifyLastLine="0" shrinkToFit="0" readingOrder="0"/>
    </dxf>
    <dxf>
      <font>
        <b val="0"/>
        <i val="0"/>
        <strike val="0"/>
        <condense val="0"/>
        <extend val="0"/>
        <outline val="0"/>
        <shadow val="0"/>
        <u val="none"/>
        <vertAlign val="baseline"/>
        <sz val="11"/>
        <color theme="1"/>
        <name val="Calibri"/>
        <scheme val="minor"/>
      </font>
      <numFmt numFmtId="14" formatCode="0.00%"/>
      <fill>
        <patternFill patternType="solid">
          <fgColor indexed="64"/>
          <bgColor theme="5" tint="0.79998168889431442"/>
        </patternFill>
      </fill>
      <border diagonalUp="0" diagonalDown="0">
        <left style="thin">
          <color indexed="64"/>
        </left>
        <right style="medium">
          <color indexed="64"/>
        </right>
        <top style="thin">
          <color indexed="64"/>
        </top>
        <bottom style="thin">
          <color indexed="64"/>
        </bottom>
        <vertical/>
        <horizontal/>
      </border>
      <protection locked="1" hidden="0"/>
    </dxf>
    <dxf>
      <fill>
        <patternFill patternType="solid">
          <fgColor indexed="64"/>
          <bgColor theme="5" tint="0.79998168889431442"/>
        </patternFill>
      </fill>
      <border diagonalUp="0" diagonalDown="0">
        <left style="thin">
          <color indexed="64"/>
        </left>
        <right style="thin">
          <color indexed="64"/>
        </right>
        <top style="thin">
          <color indexed="64"/>
        </top>
        <bottom style="thin">
          <color indexed="64"/>
        </bottom>
        <vertical/>
        <horizontal/>
      </border>
      <protection locked="1"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right style="thin">
          <color indexed="64"/>
        </right>
        <top style="thin">
          <color indexed="64"/>
        </top>
        <bottom style="thin">
          <color indexed="64"/>
        </bottom>
        <vertical/>
        <horizontal/>
      </border>
      <protection locked="0" hidden="0"/>
    </dxf>
    <dxf>
      <fill>
        <patternFill patternType="solid">
          <fgColor indexed="64"/>
          <bgColor theme="0" tint="-4.9989318521683403E-2"/>
        </patternFill>
      </fill>
      <alignment horizontal="center" vertical="bottom" textRotation="0" wrapText="0" indent="0" justifyLastLine="0" shrinkToFit="0" readingOrder="0"/>
      <border diagonalUp="0" diagonalDown="0">
        <left/>
        <right style="thin">
          <color indexed="64"/>
        </right>
        <top style="thin">
          <color indexed="64"/>
        </top>
        <bottom style="thin">
          <color indexed="64"/>
        </bottom>
        <vertical/>
        <horizontal/>
      </border>
      <protection locked="0" hidden="0"/>
    </dxf>
    <dxf>
      <fill>
        <patternFill patternType="solid">
          <fgColor indexed="64"/>
          <bgColor theme="0" tint="-4.9989318521683403E-2"/>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border outline="0">
        <left style="medium">
          <color rgb="FF000000"/>
        </left>
        <right style="medium">
          <color rgb="FF000000"/>
        </right>
        <top style="medium">
          <color rgb="FF000000"/>
        </top>
      </border>
    </dxf>
    <dxf>
      <fill>
        <patternFill patternType="solid">
          <fgColor rgb="FF000000"/>
          <bgColor rgb="FFFCE4D6"/>
        </patternFill>
      </fill>
      <protection locked="1" hidden="0"/>
    </dxf>
    <dxf>
      <border outline="0">
        <bottom style="medium">
          <color rgb="FF000000"/>
        </bottom>
      </border>
    </dxf>
    <dxf>
      <font>
        <b val="0"/>
        <i val="0"/>
        <strike val="0"/>
        <condense val="0"/>
        <extend val="0"/>
        <outline val="0"/>
        <shadow val="0"/>
        <u val="none"/>
        <vertAlign val="baseline"/>
        <sz val="11"/>
        <color rgb="FF000000"/>
        <name val="Calibri"/>
        <scheme val="minor"/>
      </font>
      <fill>
        <patternFill patternType="none">
          <fgColor indexed="64"/>
          <bgColor auto="1"/>
        </patternFill>
      </fill>
      <alignment horizontal="center" vertical="bottom" textRotation="0" wrapText="1" indent="0" justifyLastLine="0" shrinkToFit="0" readingOrder="0"/>
      <protection locked="1" hidden="0"/>
    </dxf>
    <dxf>
      <numFmt numFmtId="166" formatCode="h:mm;@"/>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numFmt numFmtId="166" formatCode="h:mm;@"/>
      <border diagonalUp="0" diagonalDown="0">
        <left style="thin">
          <color indexed="64"/>
        </left>
        <right style="thin">
          <color indexed="64"/>
        </right>
        <top style="thin">
          <color indexed="64"/>
        </top>
        <bottom style="thin">
          <color indexed="64"/>
        </bottom>
        <vertical/>
        <horizontal/>
      </border>
      <protection locked="0" hidden="0"/>
    </dxf>
    <dxf>
      <numFmt numFmtId="165" formatCode="m/d/yyyy;@"/>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fill>
        <patternFill patternType="solid">
          <fgColor indexed="64"/>
          <bgColor theme="0" tint="-4.9989318521683403E-2"/>
        </patternFill>
      </fill>
      <alignment horizontal="center" vertical="bottom" textRotation="0" wrapText="0" indent="0" justifyLastLine="0" shrinkToFit="0" readingOrder="0"/>
      <border diagonalUp="0" diagonalDown="0">
        <left/>
        <right style="thin">
          <color indexed="64"/>
        </right>
        <top style="thin">
          <color indexed="64"/>
        </top>
        <bottom style="thin">
          <color indexed="64"/>
        </bottom>
        <vertical/>
        <horizontal/>
      </border>
      <protection locked="0" hidden="0"/>
    </dxf>
    <dxf>
      <border diagonalUp="0" diagonalDown="0">
        <left style="medium">
          <color indexed="64"/>
        </left>
        <right style="thin">
          <color indexed="64"/>
        </right>
        <top style="thin">
          <color indexed="64"/>
        </top>
        <bottom style="thin">
          <color indexed="64"/>
        </bottom>
        <vertical/>
        <horizontal/>
      </border>
      <protection locked="0" hidden="0"/>
    </dxf>
    <dxf>
      <border outline="0">
        <left style="medium">
          <color indexed="64"/>
        </left>
        <right style="medium">
          <color indexed="64"/>
        </right>
        <top style="medium">
          <color indexed="64"/>
        </top>
        <bottom style="medium">
          <color indexed="64"/>
        </bottom>
      </border>
    </dxf>
    <dxf>
      <border>
        <bottom style="medium">
          <color auto="1"/>
        </bottom>
      </border>
    </dxf>
    <dxf>
      <font>
        <b val="0"/>
        <i val="0"/>
        <strike val="0"/>
        <condense val="0"/>
        <extend val="0"/>
        <outline val="0"/>
        <shadow val="0"/>
        <u val="none"/>
        <vertAlign val="baseline"/>
        <sz val="11"/>
        <color rgb="FF000000"/>
        <name val="Calibri"/>
        <scheme val="minor"/>
      </font>
      <fill>
        <patternFill patternType="none">
          <fgColor indexed="64"/>
          <bgColor auto="1"/>
        </patternFill>
      </fill>
      <alignment horizontal="center" vertical="bottom" textRotation="0" wrapText="1" indent="0" justifyLastLine="0" shrinkToFit="0" readingOrder="0"/>
      <border diagonalUp="0" diagonalDown="0" outline="0">
        <left style="thin">
          <color auto="1"/>
        </left>
        <right style="thin">
          <color auto="1"/>
        </right>
        <top/>
        <bottom/>
      </border>
      <protection locked="1" hidden="0"/>
    </dxf>
    <dxf>
      <numFmt numFmtId="166" formatCode="h:mm;@"/>
      <alignment horizontal="general" vertical="bottom" textRotation="0" wrapText="0" indent="0" justifyLastLine="0" shrinkToFit="0" readingOrder="0"/>
      <border diagonalUp="0" diagonalDown="0">
        <left style="thin">
          <color auto="1"/>
        </left>
        <right/>
        <top style="thin">
          <color auto="1"/>
        </top>
        <bottom style="thin">
          <color auto="1"/>
        </bottom>
        <vertical/>
        <horizontal/>
      </border>
      <protection locked="0" hidden="0"/>
    </dxf>
    <dxf>
      <numFmt numFmtId="165" formatCode="m/d/yyyy;@"/>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numFmt numFmtId="166" formatCode="h:mm;@"/>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numFmt numFmtId="165" formatCode="m/d/yyyy;@"/>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general" vertical="top" textRotation="0" wrapText="1" indent="0" justifyLastLine="0" shrinkToFit="0" readingOrder="0"/>
      <border diagonalUp="0" diagonalDown="0">
        <left/>
        <right style="thin">
          <color indexed="64"/>
        </right>
        <top style="thin">
          <color indexed="64"/>
        </top>
        <bottom style="thin">
          <color indexed="64"/>
        </bottom>
        <vertical/>
        <horizontal/>
      </border>
      <protection locked="0" hidden="0"/>
    </dxf>
    <dxf>
      <fill>
        <patternFill patternType="solid">
          <fgColor indexed="64"/>
          <bgColor theme="0" tint="-4.9989318521683403E-2"/>
        </patternFill>
      </fill>
      <alignment horizontal="center" vertical="bottom" textRotation="0" wrapText="0" indent="0" justifyLastLine="0" shrinkToFit="0" readingOrder="0"/>
      <border diagonalUp="0" diagonalDown="0">
        <left/>
        <right style="thin">
          <color indexed="64"/>
        </right>
        <top style="thin">
          <color indexed="64"/>
        </top>
        <bottom style="thin">
          <color indexed="64"/>
        </bottom>
        <vertical/>
        <horizontal/>
      </border>
      <protection locked="0" hidden="0"/>
    </dxf>
    <dxf>
      <alignment horizontal="general" vertical="bottom" textRotation="0" wrapText="0" indent="0" justifyLastLine="0" shrinkToFit="0" readingOrder="0"/>
      <border diagonalUp="0" diagonalDown="0">
        <left/>
        <right style="thin">
          <color indexed="64"/>
        </right>
        <top style="thin">
          <color indexed="64"/>
        </top>
        <bottom style="thin">
          <color indexed="64"/>
        </bottom>
        <vertical/>
        <horizontal/>
      </border>
      <protection locked="0" hidden="0"/>
    </dxf>
    <dxf>
      <border outline="0">
        <left style="medium">
          <color indexed="64"/>
        </left>
        <right style="medium">
          <color indexed="64"/>
        </right>
        <top style="medium">
          <color indexed="64"/>
        </top>
        <bottom style="medium">
          <color indexed="64"/>
        </bottom>
      </border>
    </dxf>
    <dxf>
      <alignment horizontal="general" vertical="bottom" textRotation="0" wrapText="0" indent="0" justifyLastLine="0" shrinkToFit="0" readingOrder="0"/>
      <protection locked="0" hidden="0"/>
    </dxf>
    <dxf>
      <border>
        <bottom style="medium">
          <color indexed="64"/>
        </bottom>
      </border>
    </dxf>
    <dxf>
      <font>
        <b val="0"/>
        <i val="0"/>
        <strike val="0"/>
        <condense val="0"/>
        <extend val="0"/>
        <outline val="0"/>
        <shadow val="0"/>
        <u val="none"/>
        <vertAlign val="baseline"/>
        <sz val="11"/>
        <color rgb="FF000000"/>
        <name val="Calibri"/>
        <scheme val="minor"/>
      </font>
      <fill>
        <patternFill patternType="none">
          <fgColor indexed="64"/>
          <bgColor auto="1"/>
        </patternFill>
      </fill>
      <alignment horizontal="center" vertical="bottom" textRotation="0" wrapText="1" indent="0" justifyLastLine="0" shrinkToFit="0" readingOrder="0"/>
      <border diagonalUp="0" diagonalDown="0" outline="0">
        <left style="thin">
          <color indexed="64"/>
        </left>
        <right style="thin">
          <color indexed="64"/>
        </right>
        <top/>
        <bottom/>
      </border>
      <protection locked="1" hidden="0"/>
    </dxf>
    <dxf>
      <numFmt numFmtId="165" formatCode="m/d/yyyy;@"/>
      <border diagonalUp="0" diagonalDown="0">
        <left style="thin">
          <color auto="1"/>
        </left>
        <right/>
        <top style="thin">
          <color auto="1"/>
        </top>
        <bottom style="thin">
          <color auto="1"/>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ill>
        <patternFill patternType="solid">
          <fgColor indexed="64"/>
          <bgColor theme="0" tint="-4.9989318521683403E-2"/>
        </patternFill>
      </fill>
      <alignment horizontal="center" vertical="bottom" textRotation="0" wrapText="0" indent="0" justifyLastLine="0" shrinkToFit="0" readingOrder="0"/>
      <border diagonalUp="0" diagonalDown="0">
        <left/>
        <right style="thin">
          <color indexed="64"/>
        </right>
        <top style="thin">
          <color indexed="64"/>
        </top>
        <bottom style="thin">
          <color indexed="64"/>
        </bottom>
        <vertical/>
        <horizontal/>
      </border>
      <protection locked="0" hidden="0"/>
    </dxf>
    <dxf>
      <border diagonalUp="0" diagonalDown="0">
        <left/>
        <right style="thin">
          <color indexed="64"/>
        </right>
        <top style="thin">
          <color indexed="64"/>
        </top>
        <bottom style="thin">
          <color indexed="64"/>
        </bottom>
        <vertical/>
        <horizontal/>
      </border>
      <protection locked="0" hidden="0"/>
    </dxf>
    <dxf>
      <border diagonalUp="0" diagonalDown="0">
        <left style="medium">
          <color indexed="64"/>
        </left>
        <right style="medium">
          <color indexed="64"/>
        </right>
        <top style="medium">
          <color indexed="64"/>
        </top>
        <bottom style="medium">
          <color indexed="64"/>
        </bottom>
      </border>
    </dxf>
    <dxf>
      <protection locked="0" hidden="0"/>
    </dxf>
    <dxf>
      <border outline="0">
        <bottom style="medium">
          <color indexed="64"/>
        </bottom>
      </border>
    </dxf>
    <dxf>
      <font>
        <b val="0"/>
        <i val="0"/>
        <strike val="0"/>
        <condense val="0"/>
        <extend val="0"/>
        <outline val="0"/>
        <shadow val="0"/>
        <u val="none"/>
        <vertAlign val="baseline"/>
        <sz val="11"/>
        <color rgb="FF000000"/>
        <name val="Calibri"/>
        <scheme val="minor"/>
      </font>
      <fill>
        <patternFill patternType="none">
          <fgColor indexed="64"/>
          <bgColor auto="1"/>
        </patternFill>
      </fill>
      <alignment horizontal="center" vertical="bottom" textRotation="0" wrapText="1" indent="0" justifyLastLine="0" shrinkToFit="0" readingOrder="0"/>
      <protection locked="1" hidden="0"/>
    </dxf>
    <dxf>
      <numFmt numFmtId="165" formatCode="m/d/yyyy;@"/>
      <border diagonalUp="0" diagonalDown="0">
        <left style="thin">
          <color auto="1"/>
        </left>
        <right/>
        <top style="thin">
          <color auto="1"/>
        </top>
        <bottom style="thin">
          <color auto="1"/>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fill>
        <patternFill patternType="solid">
          <fgColor indexed="64"/>
          <bgColor theme="0" tint="-4.9989318521683403E-2"/>
        </patternFill>
      </fill>
      <alignment horizontal="center" vertical="bottom" textRotation="0" wrapText="0" indent="0" justifyLastLine="0" shrinkToFit="0" readingOrder="0"/>
      <border diagonalUp="0" diagonalDown="0">
        <left/>
        <right style="thin">
          <color indexed="64"/>
        </right>
        <top style="thin">
          <color indexed="64"/>
        </top>
        <bottom style="thin">
          <color indexed="64"/>
        </bottom>
        <vertical/>
        <horizontal/>
      </border>
      <protection locked="0" hidden="0"/>
    </dxf>
    <dxf>
      <border diagonalUp="0" diagonalDown="0">
        <left/>
        <right style="thin">
          <color indexed="64"/>
        </right>
        <top style="thin">
          <color indexed="64"/>
        </top>
        <bottom style="thin">
          <color indexed="64"/>
        </bottom>
        <vertical/>
        <horizontal/>
      </border>
      <protection locked="0" hidden="0"/>
    </dxf>
    <dxf>
      <border outline="0">
        <left style="medium">
          <color rgb="FF000000"/>
        </left>
        <right style="thin">
          <color rgb="FF000000"/>
        </right>
        <top style="medium">
          <color rgb="FF000000"/>
        </top>
        <bottom style="medium">
          <color rgb="FF000000"/>
        </bottom>
      </border>
    </dxf>
    <dxf>
      <protection locked="0" hidden="0"/>
    </dxf>
    <dxf>
      <border outline="0">
        <bottom style="medium">
          <color rgb="FF000000"/>
        </bottom>
      </border>
    </dxf>
    <dxf>
      <font>
        <b val="0"/>
        <i val="0"/>
        <strike val="0"/>
        <condense val="0"/>
        <extend val="0"/>
        <outline val="0"/>
        <shadow val="0"/>
        <u val="none"/>
        <vertAlign val="baseline"/>
        <sz val="11"/>
        <color rgb="FF000000"/>
        <name val="Calibri"/>
        <scheme val="minor"/>
      </font>
      <fill>
        <patternFill patternType="none">
          <fgColor indexed="64"/>
          <bgColor auto="1"/>
        </patternFill>
      </fill>
      <alignment horizontal="center" vertical="bottom" textRotation="0" wrapText="1" indent="0" justifyLastLine="0" shrinkToFit="0" readingOrder="0"/>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vertical/>
        <horizontal/>
      </border>
      <protection locked="0" hidden="0"/>
    </dxf>
    <dxf>
      <font>
        <b val="0"/>
        <i val="0"/>
        <strike val="0"/>
        <condense val="0"/>
        <extend val="0"/>
        <outline val="0"/>
        <shadow val="0"/>
        <u val="none"/>
        <vertAlign val="baseline"/>
        <sz val="11"/>
        <color theme="1"/>
        <name val="Calibri"/>
        <scheme val="minor"/>
      </font>
      <alignment horizontal="general" vertical="bottom" textRotation="0" wrapText="1" indent="0" justifyLastLine="0" shrinkToFit="0" readingOrder="0"/>
      <border diagonalUp="0" diagonalDown="0">
        <left style="thin">
          <color indexed="64"/>
        </left>
        <right style="thin">
          <color indexed="64"/>
        </right>
        <top style="thin">
          <color indexed="64"/>
        </top>
        <bottom/>
        <vertical style="thin">
          <color indexed="64"/>
        </vertical>
        <horizontal/>
      </border>
    </dxf>
    <dxf>
      <font>
        <b val="0"/>
        <i val="0"/>
        <strike val="0"/>
        <condense val="0"/>
        <extend val="0"/>
        <outline val="0"/>
        <shadow val="0"/>
        <u val="none"/>
        <vertAlign val="baseline"/>
        <sz val="11"/>
        <color theme="1"/>
        <name val="Calibri"/>
        <family val="2"/>
        <scheme val="minor"/>
      </font>
      <numFmt numFmtId="2" formatCode="0.00"/>
      <fill>
        <patternFill patternType="none">
          <fgColor indexed="64"/>
          <bgColor indexed="65"/>
        </patternFill>
      </fill>
      <border diagonalUp="0" diagonalDown="0">
        <left style="thin">
          <color indexed="64"/>
        </left>
        <right/>
        <top style="thin">
          <color indexed="64"/>
        </top>
        <bottom/>
        <vertical/>
        <horizontal/>
      </border>
      <protection locked="0" hidden="0"/>
    </dxf>
    <dxf>
      <font>
        <b val="0"/>
        <i val="0"/>
        <strike val="0"/>
        <condense val="0"/>
        <extend val="0"/>
        <outline val="0"/>
        <shadow val="0"/>
        <u val="none"/>
        <vertAlign val="baseline"/>
        <sz val="11"/>
        <color theme="1"/>
        <name val="Calibri"/>
        <family val="2"/>
        <scheme val="minor"/>
      </font>
      <numFmt numFmtId="2" formatCode="0.00"/>
      <fill>
        <patternFill patternType="none">
          <fgColor indexed="64"/>
          <bgColor indexed="65"/>
        </patternFill>
      </fill>
      <border diagonalUp="0" diagonalDown="0">
        <left style="thin">
          <color indexed="64"/>
        </left>
        <right/>
        <top style="thin">
          <color indexed="64"/>
        </top>
        <bottom/>
        <vertical/>
        <horizontal/>
      </border>
      <protection locked="0" hidden="0"/>
    </dxf>
    <dxf>
      <font>
        <b val="0"/>
        <i val="0"/>
        <strike val="0"/>
        <condense val="0"/>
        <extend val="0"/>
        <outline val="0"/>
        <shadow val="0"/>
        <u val="none"/>
        <vertAlign val="baseline"/>
        <sz val="11"/>
        <color theme="1"/>
        <name val="Calibri"/>
        <scheme val="minor"/>
      </font>
      <numFmt numFmtId="2" formatCode="0.00"/>
      <border diagonalUp="0" diagonalDown="0">
        <left style="thin">
          <color indexed="64"/>
        </left>
        <right/>
        <top style="thin">
          <color indexed="64"/>
        </top>
        <bottom/>
        <vertical/>
        <horizontal/>
      </border>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general" vertical="bottom" textRotation="0" wrapText="1" indent="0" justifyLastLine="0" shrinkToFit="0" readingOrder="0"/>
      <border diagonalUp="0" diagonalDown="0">
        <left style="thin">
          <color indexed="64"/>
        </left>
        <right/>
        <top style="thin">
          <color indexed="64"/>
        </top>
        <bottom/>
        <vertical/>
        <horizontal/>
      </border>
      <protection locked="0" hidden="0"/>
    </dxf>
    <dxf>
      <font>
        <b val="0"/>
        <i val="0"/>
        <strike val="0"/>
        <condense val="0"/>
        <extend val="0"/>
        <outline val="0"/>
        <shadow val="0"/>
        <u val="none"/>
        <vertAlign val="baseline"/>
        <sz val="11"/>
        <color theme="1"/>
        <name val="Calibri"/>
        <family val="2"/>
        <scheme val="minor"/>
      </font>
      <numFmt numFmtId="2" formatCode="0.00"/>
      <fill>
        <patternFill patternType="none">
          <fgColor indexed="64"/>
          <bgColor indexed="65"/>
        </patternFill>
      </fill>
      <alignment horizontal="general" vertical="bottom" textRotation="0" wrapText="1" indent="0" justifyLastLine="0" shrinkToFit="0" readingOrder="0"/>
      <border diagonalUp="0" diagonalDown="0">
        <left style="thin">
          <color indexed="64"/>
        </left>
        <right/>
        <top style="thin">
          <color indexed="64"/>
        </top>
        <bottom/>
        <vertical/>
        <horizontal/>
      </border>
      <protection locked="0" hidden="0"/>
    </dxf>
    <dxf>
      <font>
        <b val="0"/>
        <i val="0"/>
        <strike val="0"/>
        <condense val="0"/>
        <extend val="0"/>
        <outline val="0"/>
        <shadow val="0"/>
        <u val="none"/>
        <vertAlign val="baseline"/>
        <sz val="11"/>
        <color theme="1"/>
        <name val="Calibri"/>
        <scheme val="minor"/>
      </font>
      <alignment horizontal="general" vertical="bottom" textRotation="0" wrapText="1"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general" vertical="bottom" textRotation="0" wrapText="1" indent="0" justifyLastLine="0" shrinkToFit="0" readingOrder="0"/>
      <border diagonalUp="0" diagonalDown="0">
        <left style="thin">
          <color indexed="64"/>
        </left>
        <right/>
        <top style="thin">
          <color indexed="64"/>
        </top>
        <bottom/>
        <vertical/>
        <horizontal/>
      </border>
      <protection locked="0" hidden="0"/>
    </dxf>
    <dxf>
      <font>
        <b val="0"/>
        <i val="0"/>
        <strike val="0"/>
        <condense val="0"/>
        <extend val="0"/>
        <outline val="0"/>
        <shadow val="0"/>
        <u val="none"/>
        <vertAlign val="baseline"/>
        <sz val="11"/>
        <color theme="1"/>
        <name val="Calibri"/>
        <scheme val="minor"/>
      </font>
      <alignment horizontal="general" vertical="bottom" textRotation="0" wrapText="1"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1"/>
        <color theme="1"/>
        <name val="Calibri"/>
        <scheme val="minor"/>
      </font>
      <alignment horizontal="general" vertical="bottom" textRotation="0" wrapText="1" indent="0" justifyLastLine="0" shrinkToFit="0" readingOrder="0"/>
      <border diagonalUp="0" diagonalDown="0">
        <left/>
        <right/>
        <top style="thin">
          <color indexed="64"/>
        </top>
        <bottom/>
        <vertical/>
        <horizontal/>
      </border>
    </dxf>
    <dxf>
      <border outline="0">
        <left style="medium">
          <color rgb="FF000000"/>
        </left>
        <right style="thin">
          <color rgb="FF000000"/>
        </right>
        <top style="medium">
          <color rgb="FF000000"/>
        </top>
        <bottom style="medium">
          <color rgb="FF000000"/>
        </bottom>
      </border>
    </dxf>
    <dxf>
      <font>
        <b val="0"/>
        <i val="0"/>
        <strike val="0"/>
        <condense val="0"/>
        <extend val="0"/>
        <outline val="0"/>
        <shadow val="0"/>
        <u val="none"/>
        <vertAlign val="baseline"/>
        <sz val="11"/>
        <color rgb="FF000000"/>
        <name val="Calibri"/>
        <scheme val="none"/>
      </font>
      <alignment horizontal="general" vertical="bottom" textRotation="0" wrapText="1" indent="0" justifyLastLine="0" shrinkToFit="0" readingOrder="0"/>
    </dxf>
    <dxf>
      <font>
        <b/>
        <i val="0"/>
        <strike val="0"/>
        <condense val="0"/>
        <extend val="0"/>
        <outline val="0"/>
        <shadow val="0"/>
        <u val="none"/>
        <vertAlign val="baseline"/>
        <sz val="11"/>
        <color rgb="FF000000"/>
        <name val="Calibri"/>
        <scheme val="minor"/>
      </font>
      <fill>
        <patternFill patternType="none">
          <fgColor indexed="64"/>
          <bgColor indexed="65"/>
        </patternFill>
      </fill>
      <alignment horizontal="center" vertical="bottom" textRotation="0" wrapText="1" indent="0" justifyLastLine="0" shrinkToFit="0" readingOrder="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border diagonalUp="0" diagonalDown="0">
        <left/>
        <right style="medium">
          <color indexed="64"/>
        </right>
        <top/>
        <bottom/>
        <vertical/>
        <horizontal/>
      </border>
      <protection locked="0" hidden="0"/>
    </dxf>
    <dxf>
      <border outline="0">
        <left style="medium">
          <color indexed="64"/>
        </left>
        <right style="medium">
          <color indexed="64"/>
        </right>
        <top style="medium">
          <color indexed="64"/>
        </top>
        <bottom style="medium">
          <color indexed="64"/>
        </bottom>
      </border>
    </dxf>
    <dxf>
      <protection locked="0" hidden="0"/>
    </dxf>
    <dxf>
      <border outline="0">
        <bottom style="medium">
          <color indexed="64"/>
        </bottom>
      </border>
    </dxf>
    <dxf>
      <font>
        <b val="0"/>
        <i val="0"/>
        <strike val="0"/>
        <condense val="0"/>
        <extend val="0"/>
        <outline val="0"/>
        <shadow val="0"/>
        <u val="none"/>
        <vertAlign val="baseline"/>
        <sz val="11"/>
        <color rgb="FF000000"/>
        <name val="Calibri"/>
        <scheme val="minor"/>
      </font>
      <fill>
        <patternFill patternType="none">
          <fgColor indexed="64"/>
          <bgColor auto="1"/>
        </patternFill>
      </fill>
      <alignment horizontal="center" vertical="bottom" textRotation="0" wrapText="1"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theme="4" tint="-0.249977111117893"/>
        <name val="Calibri"/>
        <scheme val="minor"/>
      </font>
      <numFmt numFmtId="0" formatCode="General"/>
      <fill>
        <patternFill patternType="none">
          <fgColor indexed="64"/>
          <bgColor indexed="65"/>
        </patternFill>
      </fill>
    </dxf>
    <dxf>
      <font>
        <b val="0"/>
        <i val="0"/>
        <strike val="0"/>
        <condense val="0"/>
        <extend val="0"/>
        <outline val="0"/>
        <shadow val="0"/>
        <u val="none"/>
        <vertAlign val="baseline"/>
        <sz val="11"/>
        <color theme="4" tint="-0.249977111117893"/>
        <name val="Calibri"/>
        <scheme val="minor"/>
      </font>
      <numFmt numFmtId="0" formatCode="General"/>
      <fill>
        <patternFill patternType="none">
          <fgColor indexed="64"/>
          <bgColor indexed="65"/>
        </patternFill>
      </fill>
    </dxf>
    <dxf>
      <font>
        <b val="0"/>
        <i val="0"/>
        <strike val="0"/>
        <condense val="0"/>
        <extend val="0"/>
        <outline val="0"/>
        <shadow val="0"/>
        <u val="none"/>
        <vertAlign val="baseline"/>
        <sz val="11"/>
        <color theme="4" tint="-0.249977111117893"/>
        <name val="Calibri"/>
        <scheme val="minor"/>
      </font>
      <numFmt numFmtId="0" formatCode="General"/>
      <fill>
        <patternFill patternType="none">
          <fgColor indexed="64"/>
          <bgColor indexed="65"/>
        </patternFill>
      </fill>
    </dxf>
    <dxf>
      <font>
        <b val="0"/>
        <i val="0"/>
        <strike val="0"/>
        <condense val="0"/>
        <extend val="0"/>
        <outline val="0"/>
        <shadow val="0"/>
        <u val="none"/>
        <vertAlign val="baseline"/>
        <sz val="11"/>
        <color theme="4" tint="-0.249977111117893"/>
        <name val="Calibri"/>
        <scheme val="minor"/>
      </font>
      <numFmt numFmtId="0" formatCode="General"/>
      <fill>
        <patternFill patternType="none">
          <fgColor indexed="64"/>
          <bgColor indexed="65"/>
        </patternFill>
      </fill>
    </dxf>
    <dxf>
      <font>
        <b val="0"/>
        <i val="0"/>
        <strike val="0"/>
        <condense val="0"/>
        <extend val="0"/>
        <outline val="0"/>
        <shadow val="0"/>
        <u val="none"/>
        <vertAlign val="baseline"/>
        <sz val="10"/>
        <color rgb="FF242729"/>
        <name val="Consolas"/>
        <scheme val="none"/>
      </font>
      <fill>
        <patternFill patternType="none">
          <fgColor indexed="64"/>
          <bgColor indexed="65"/>
        </patternFill>
      </fill>
      <alignment horizontal="left" vertical="center" textRotation="0" wrapText="1" indent="1" justifyLastLine="0" shrinkToFit="0" readingOrder="0"/>
    </dxf>
    <dxf>
      <font>
        <b val="0"/>
        <i val="0"/>
        <strike val="0"/>
        <condense val="0"/>
        <extend val="0"/>
        <outline val="0"/>
        <shadow val="0"/>
        <u val="none"/>
        <vertAlign val="baseline"/>
        <sz val="11"/>
        <color theme="4" tint="-0.249977111117893"/>
        <name val="Calibri"/>
        <scheme val="minor"/>
      </font>
      <fill>
        <patternFill patternType="none">
          <fgColor indexed="64"/>
          <bgColor indexed="65"/>
        </patternFill>
      </fill>
    </dxf>
    <dxf>
      <font>
        <b val="0"/>
        <i val="0"/>
        <strike val="0"/>
        <condense val="0"/>
        <extend val="0"/>
        <outline val="0"/>
        <shadow val="0"/>
        <u val="none"/>
        <vertAlign val="baseline"/>
        <sz val="11"/>
        <color theme="4" tint="-0.249977111117893"/>
        <name val="Calibri"/>
        <scheme val="minor"/>
      </font>
      <numFmt numFmtId="0" formatCode="General"/>
      <fill>
        <patternFill patternType="none">
          <fgColor indexed="64"/>
          <bgColor indexed="65"/>
        </patternFill>
      </fill>
    </dxf>
    <dxf>
      <font>
        <b val="0"/>
        <i val="0"/>
        <strike val="0"/>
        <condense val="0"/>
        <extend val="0"/>
        <outline val="0"/>
        <shadow val="0"/>
        <u val="none"/>
        <vertAlign val="baseline"/>
        <sz val="11"/>
        <color theme="4" tint="-0.249977111117893"/>
        <name val="Calibri"/>
        <scheme val="minor"/>
      </font>
      <numFmt numFmtId="0" formatCode="General"/>
      <fill>
        <patternFill patternType="none">
          <fgColor indexed="64"/>
          <bgColor indexed="65"/>
        </patternFill>
      </fill>
    </dxf>
    <dxf>
      <font>
        <b val="0"/>
        <i val="0"/>
        <strike val="0"/>
        <condense val="0"/>
        <extend val="0"/>
        <outline val="0"/>
        <shadow val="0"/>
        <u val="none"/>
        <vertAlign val="baseline"/>
        <sz val="11"/>
        <color theme="4" tint="-0.249977111117893"/>
        <name val="Calibri"/>
        <scheme val="minor"/>
      </font>
      <numFmt numFmtId="0" formatCode="General"/>
      <fill>
        <patternFill patternType="none">
          <fgColor indexed="64"/>
          <bgColor indexed="65"/>
        </patternFill>
      </fill>
    </dxf>
    <dxf>
      <font>
        <b val="0"/>
        <i val="0"/>
        <strike val="0"/>
        <condense val="0"/>
        <extend val="0"/>
        <outline val="0"/>
        <shadow val="0"/>
        <u val="none"/>
        <vertAlign val="baseline"/>
        <sz val="11"/>
        <color theme="4" tint="-0.249977111117893"/>
        <name val="Calibri"/>
        <scheme val="minor"/>
      </font>
      <fill>
        <patternFill patternType="none">
          <fgColor indexed="64"/>
          <bgColor indexed="65"/>
        </patternFill>
      </fill>
    </dxf>
    <dxf>
      <border outline="0">
        <top style="thin">
          <color theme="1"/>
        </top>
      </border>
    </dxf>
    <dxf>
      <font>
        <b val="0"/>
        <i val="0"/>
        <strike val="0"/>
        <condense val="0"/>
        <extend val="0"/>
        <outline val="0"/>
        <shadow val="0"/>
        <u val="none"/>
        <vertAlign val="baseline"/>
        <sz val="11"/>
        <color theme="4" tint="-0.249977111117893"/>
        <name val="Calibri"/>
        <scheme val="minor"/>
      </font>
      <fill>
        <patternFill patternType="none">
          <fgColor indexed="64"/>
          <bgColor indexed="65"/>
        </patternFill>
      </fill>
    </dxf>
    <dxf>
      <border outline="0">
        <bottom style="thin">
          <color theme="1"/>
        </bottom>
      </border>
    </dxf>
    <dxf>
      <font>
        <b/>
        <i val="0"/>
        <strike val="0"/>
        <condense val="0"/>
        <extend val="0"/>
        <outline val="0"/>
        <shadow val="0"/>
        <u val="none"/>
        <vertAlign val="baseline"/>
        <sz val="11"/>
        <color theme="4" tint="-0.249977111117893"/>
        <name val="Calibri"/>
        <scheme val="minor"/>
      </font>
      <fill>
        <patternFill patternType="none">
          <fgColor indexed="64"/>
          <bgColor indexed="65"/>
        </patternFill>
      </fill>
    </dxf>
    <dxf>
      <font>
        <b val="0"/>
        <i val="0"/>
        <strike val="0"/>
        <condense val="0"/>
        <extend val="0"/>
        <outline val="0"/>
        <shadow val="0"/>
        <u val="none"/>
        <vertAlign val="baseline"/>
        <sz val="11"/>
        <color theme="1"/>
        <name val="Calibri"/>
        <scheme val="minor"/>
      </font>
      <numFmt numFmtId="0" formatCode="General"/>
      <fill>
        <patternFill patternType="none">
          <fgColor indexed="64"/>
          <bgColor indexed="65"/>
        </patternFill>
      </fill>
    </dxf>
    <dxf>
      <font>
        <b val="0"/>
        <i val="0"/>
        <strike val="0"/>
        <condense val="0"/>
        <extend val="0"/>
        <outline val="0"/>
        <shadow val="0"/>
        <u val="none"/>
        <vertAlign val="baseline"/>
        <sz val="11"/>
        <color theme="1"/>
        <name val="Calibri"/>
        <scheme val="minor"/>
      </font>
      <numFmt numFmtId="0" formatCode="General"/>
      <fill>
        <patternFill patternType="none">
          <fgColor indexed="64"/>
          <bgColor indexed="65"/>
        </patternFill>
      </fill>
    </dxf>
    <dxf>
      <font>
        <b val="0"/>
        <i val="0"/>
        <strike val="0"/>
        <condense val="0"/>
        <extend val="0"/>
        <outline val="0"/>
        <shadow val="0"/>
        <u val="none"/>
        <vertAlign val="baseline"/>
        <sz val="11"/>
        <color theme="1"/>
        <name val="Calibri"/>
        <scheme val="minor"/>
      </font>
      <numFmt numFmtId="0" formatCode="General"/>
      <fill>
        <patternFill patternType="none">
          <fgColor indexed="64"/>
          <bgColor indexed="65"/>
        </patternFill>
      </fill>
    </dxf>
    <dxf>
      <font>
        <b val="0"/>
        <i val="0"/>
        <strike val="0"/>
        <condense val="0"/>
        <extend val="0"/>
        <outline val="0"/>
        <shadow val="0"/>
        <u val="none"/>
        <vertAlign val="baseline"/>
        <sz val="11"/>
        <color theme="1"/>
        <name val="Calibri"/>
        <scheme val="minor"/>
      </font>
      <numFmt numFmtId="0" formatCode="General"/>
      <fill>
        <patternFill patternType="none">
          <fgColor indexed="64"/>
          <bgColor indexed="65"/>
        </patternFill>
      </fill>
    </dxf>
    <dxf>
      <font>
        <b val="0"/>
        <i val="0"/>
        <strike val="0"/>
        <condense val="0"/>
        <extend val="0"/>
        <outline val="0"/>
        <shadow val="0"/>
        <u val="none"/>
        <vertAlign val="baseline"/>
        <sz val="10"/>
        <color rgb="FF242729"/>
        <name val="Consolas"/>
        <scheme val="none"/>
      </font>
      <fill>
        <patternFill patternType="none">
          <fgColor indexed="64"/>
          <bgColor indexed="65"/>
        </patternFill>
      </fill>
      <alignment horizontal="left" vertical="center" textRotation="0" wrapText="1" indent="1" justifyLastLine="0" shrinkToFit="0" readingOrder="0"/>
    </dxf>
    <dxf>
      <font>
        <b val="0"/>
        <i val="0"/>
        <strike val="0"/>
        <condense val="0"/>
        <extend val="0"/>
        <outline val="0"/>
        <shadow val="0"/>
        <u val="none"/>
        <vertAlign val="baseline"/>
        <sz val="11"/>
        <color theme="1"/>
        <name val="Calibri"/>
        <scheme val="minor"/>
      </font>
      <fill>
        <patternFill patternType="none">
          <fgColor indexed="64"/>
          <bgColor indexed="65"/>
        </patternFill>
      </fill>
    </dxf>
    <dxf>
      <font>
        <b val="0"/>
        <i val="0"/>
        <strike val="0"/>
        <condense val="0"/>
        <extend val="0"/>
        <outline val="0"/>
        <shadow val="0"/>
        <u val="none"/>
        <vertAlign val="baseline"/>
        <sz val="11"/>
        <color theme="1"/>
        <name val="Calibri"/>
        <scheme val="minor"/>
      </font>
      <fill>
        <patternFill patternType="none">
          <fgColor indexed="64"/>
          <bgColor indexed="65"/>
        </patternFill>
      </fill>
    </dxf>
    <dxf>
      <font>
        <b val="0"/>
        <i val="0"/>
        <strike val="0"/>
        <condense val="0"/>
        <extend val="0"/>
        <outline val="0"/>
        <shadow val="0"/>
        <u val="none"/>
        <vertAlign val="baseline"/>
        <sz val="11"/>
        <color theme="1"/>
        <name val="Calibri"/>
        <scheme val="minor"/>
      </font>
      <fill>
        <patternFill patternType="none">
          <fgColor indexed="64"/>
          <bgColor indexed="65"/>
        </patternFill>
      </fill>
    </dxf>
    <dxf>
      <font>
        <b val="0"/>
        <i val="0"/>
        <strike val="0"/>
        <condense val="0"/>
        <extend val="0"/>
        <outline val="0"/>
        <shadow val="0"/>
        <u val="none"/>
        <vertAlign val="baseline"/>
        <sz val="11"/>
        <color theme="1"/>
        <name val="Calibri"/>
        <scheme val="minor"/>
      </font>
      <fill>
        <patternFill patternType="none">
          <fgColor indexed="64"/>
          <bgColor indexed="65"/>
        </patternFill>
      </fill>
    </dxf>
    <dxf>
      <font>
        <b val="0"/>
        <i val="0"/>
        <strike val="0"/>
        <condense val="0"/>
        <extend val="0"/>
        <outline val="0"/>
        <shadow val="0"/>
        <u val="none"/>
        <vertAlign val="baseline"/>
        <sz val="11"/>
        <color theme="1"/>
        <name val="Calibri"/>
        <scheme val="minor"/>
      </font>
      <fill>
        <patternFill patternType="none">
          <fgColor indexed="64"/>
          <bgColor indexed="65"/>
        </patternFill>
      </fill>
    </dxf>
    <dxf>
      <border outline="0">
        <top style="thin">
          <color theme="1"/>
        </top>
      </border>
    </dxf>
    <dxf>
      <font>
        <b val="0"/>
        <i val="0"/>
        <strike val="0"/>
        <condense val="0"/>
        <extend val="0"/>
        <outline val="0"/>
        <shadow val="0"/>
        <u val="none"/>
        <vertAlign val="baseline"/>
        <sz val="11"/>
        <color theme="1"/>
        <name val="Calibri"/>
        <scheme val="minor"/>
      </font>
      <fill>
        <patternFill patternType="none">
          <fgColor indexed="64"/>
          <bgColor indexed="65"/>
        </patternFill>
      </fill>
    </dxf>
    <dxf>
      <border outline="0">
        <bottom style="thin">
          <color theme="1"/>
        </bottom>
      </border>
    </dxf>
    <dxf>
      <font>
        <b/>
        <i val="0"/>
        <strike val="0"/>
        <condense val="0"/>
        <extend val="0"/>
        <outline val="0"/>
        <shadow val="0"/>
        <u val="none"/>
        <vertAlign val="baseline"/>
        <sz val="11"/>
        <color theme="1"/>
        <name val="Calibri"/>
        <scheme val="minor"/>
      </font>
      <fill>
        <patternFill patternType="none">
          <fgColor indexed="64"/>
          <bgColor indexed="65"/>
        </patternFill>
      </fill>
    </dxf>
    <dxf>
      <font>
        <b val="0"/>
        <i val="0"/>
        <strike val="0"/>
        <condense val="0"/>
        <extend val="0"/>
        <outline val="0"/>
        <shadow val="0"/>
        <u val="none"/>
        <vertAlign val="baseline"/>
        <sz val="11"/>
        <color theme="1"/>
        <name val="Calibri"/>
        <scheme val="minor"/>
      </font>
      <fill>
        <patternFill patternType="solid">
          <fgColor theme="0" tint="-0.14999847407452621"/>
          <bgColor theme="0" tint="-0.14999847407452621"/>
        </patternFill>
      </fill>
    </dxf>
    <dxf>
      <font>
        <b/>
        <i val="0"/>
        <strike val="0"/>
        <condense val="0"/>
        <extend val="0"/>
        <outline val="0"/>
        <shadow val="0"/>
        <u val="none"/>
        <vertAlign val="baseline"/>
        <sz val="11"/>
        <color theme="1"/>
        <name val="Calibri"/>
        <scheme val="minor"/>
      </font>
    </dxf>
  </dxfs>
  <tableStyles count="0" defaultTableStyle="TableStyleMedium2" defaultPivotStyle="PivotStyleLight16"/>
  <colors>
    <mruColors>
      <color rgb="FFEEECE1"/>
      <color rgb="FFEEECE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4284133</xdr:colOff>
      <xdr:row>13</xdr:row>
      <xdr:rowOff>144992</xdr:rowOff>
    </xdr:from>
    <xdr:to>
      <xdr:col>1</xdr:col>
      <xdr:colOff>5141383</xdr:colOff>
      <xdr:row>13</xdr:row>
      <xdr:rowOff>144992</xdr:rowOff>
    </xdr:to>
    <xdr:pic>
      <xdr:nvPicPr>
        <xdr:cNvPr id="3" name="Picture 2" descr="Trangle containing an excalation poitnt to draw attentio to text in this cell (B9)" title="Attention Triangle">
          <a:extLst>
            <a:ext uri="{FF2B5EF4-FFF2-40B4-BE49-F238E27FC236}">
              <a16:creationId xmlns:a16="http://schemas.microsoft.com/office/drawing/2014/main" id="{08E1B513-6313-49D4-91EE-025D85DEAE03}"/>
            </a:ext>
          </a:extLst>
        </xdr:cNvPr>
        <xdr:cNvPicPr/>
      </xdr:nvPicPr>
      <xdr:blipFill>
        <a:blip xmlns:r="http://schemas.openxmlformats.org/officeDocument/2006/relationships" r:embed="rId1"/>
        <a:stretch>
          <a:fillRect/>
        </a:stretch>
      </xdr:blipFill>
      <xdr:spPr>
        <a:xfrm>
          <a:off x="4284133" y="4878917"/>
          <a:ext cx="857250" cy="0"/>
        </a:xfrm>
        <a:prstGeom prst="rect">
          <a:avLst/>
        </a:prstGeom>
      </xdr:spPr>
    </xdr:pic>
    <xdr:clientData/>
  </xdr:twoCellAnchor>
  <xdr:twoCellAnchor>
    <xdr:from>
      <xdr:col>1</xdr:col>
      <xdr:colOff>4762500</xdr:colOff>
      <xdr:row>14</xdr:row>
      <xdr:rowOff>76200</xdr:rowOff>
    </xdr:from>
    <xdr:to>
      <xdr:col>1</xdr:col>
      <xdr:colOff>5619750</xdr:colOff>
      <xdr:row>14</xdr:row>
      <xdr:rowOff>742950</xdr:rowOff>
    </xdr:to>
    <xdr:pic>
      <xdr:nvPicPr>
        <xdr:cNvPr id="4" name="Picture 3" descr="Trangle containing an excalation poitnt to draw attentio to text in this cell (B9)" title="Attention Triangle">
          <a:extLst>
            <a:ext uri="{FF2B5EF4-FFF2-40B4-BE49-F238E27FC236}">
              <a16:creationId xmlns:a16="http://schemas.microsoft.com/office/drawing/2014/main" id="{2AF09F18-5CE3-4E21-8882-5EDA85C6BEB9}"/>
            </a:ext>
          </a:extLst>
        </xdr:cNvPr>
        <xdr:cNvPicPr/>
      </xdr:nvPicPr>
      <xdr:blipFill>
        <a:blip xmlns:r="http://schemas.openxmlformats.org/officeDocument/2006/relationships" r:embed="rId1"/>
        <a:stretch>
          <a:fillRect/>
        </a:stretch>
      </xdr:blipFill>
      <xdr:spPr>
        <a:xfrm>
          <a:off x="4762500" y="5953125"/>
          <a:ext cx="857250" cy="666750"/>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04000000}" name="Table15" displayName="Table15" ref="AD1:AD10" totalsRowShown="0" headerRowDxfId="154">
  <autoFilter ref="AD1:AD10" xr:uid="{00000000-0009-0000-0100-00000F000000}"/>
  <tableColumns count="1">
    <tableColumn id="1" xr3:uid="{00000000-0010-0000-0400-000001000000}" name="Limits"/>
  </tableColumns>
  <tableStyleInfo name="TableStyleLight1"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10000000}" name="Identification" displayName="Identification" ref="B12:F100" totalsRowShown="0" headerRowDxfId="85" dataDxfId="83" headerRowBorderDxfId="84" tableBorderDxfId="82">
  <autoFilter ref="B12:F100" xr:uid="{00000000-0009-0000-0100-000002000000}"/>
  <tableColumns count="5">
    <tableColumn id="1" xr3:uid="{00000000-0010-0000-1000-000001000000}" name="Company Record No. _x000a_(Autocompleted)" dataDxfId="81">
      <calculatedColumnFormula>IF(ISBLANK(#REF!),"",ROW(B13)-23)</calculatedColumnFormula>
    </tableColumn>
    <tableColumn id="6" xr3:uid="{00000000-0010-0000-1000-000006000000}" name="Process Unit Description_x000a_(§63.7341(c)(8)(ix))_x000a_(Autocompleted)" dataDxfId="80"/>
    <tableColumn id="2" xr3:uid="{0778F876-8147-49C4-80DF-47B6B39DC0F6}" name="Company Record No. and Process Unit Description_x000a_(§63.7341(c)(8)(ix))_x000a_(Select from dropdown)" dataDxfId="79"/>
    <tableColumn id="3" xr3:uid="{00000000-0010-0000-1000-000003000000}" name="Brief Description of CMS_x000a_(§63.7341(c)(8)(x))" dataDxfId="78"/>
    <tableColumn id="5" xr3:uid="{00000000-0010-0000-1000-000005000000}" name="Date of Last CMS _x000a_Certification or Audit_x000a_(§63.7341(c)(8)(xi))" dataDxfId="77"/>
  </tableColumns>
  <tableStyleInfo name="TableStyleLight1"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11000000}" name="Malfunction" displayName="Malfunction" ref="B12:I100" totalsRowShown="0" headerRowDxfId="76" dataDxfId="74" headerRowBorderDxfId="75" tableBorderDxfId="73">
  <autoFilter ref="B12:I100" xr:uid="{00000000-0009-0000-0100-000006000000}"/>
  <tableColumns count="8">
    <tableColumn id="1" xr3:uid="{00000000-0010-0000-1100-000001000000}" name="Company Record No. _x000a_(Autocompleted)" dataDxfId="72">
      <calculatedColumnFormula>IF(ISBLANK(E13),"",ROW(B13)-23)</calculatedColumnFormula>
    </tableColumn>
    <tableColumn id="7" xr3:uid="{00000000-0010-0000-1100-000007000000}" name="Process Unit Description_x000a_(§63.7341(c)(8)(ix))_x000a_(Autocompleted)" dataDxfId="71"/>
    <tableColumn id="8" xr3:uid="{AAA85298-7F1C-462F-82C6-E2C7B77D0D04}" name="Company Record No. and Process Unit Description_x000a_(§63.7341(c)(8)(ix))_x000a_(Select from dropdown)" dataDxfId="70"/>
    <tableColumn id="2" xr3:uid="{00000000-0010-0000-1100-000002000000}" name="Description of Malfunction" dataDxfId="69"/>
    <tableColumn id="3" xr3:uid="{00000000-0010-0000-1100-000003000000}" name="Starting Date _x000a_of Malfunction_x000a_(§63.7341(c)(8)(i))" dataDxfId="68"/>
    <tableColumn id="4" xr3:uid="{00000000-0010-0000-1100-000004000000}" name="Starting Time_x000a_ of Malfunction_x000a_(§63.7341(c)(8)(i))" dataDxfId="67"/>
    <tableColumn id="5" xr3:uid="{00000000-0010-0000-1100-000005000000}" name="Ending Date_x000a_ of Malfunction_x000a_(§63.7341(c)(8)(i))" dataDxfId="66"/>
    <tableColumn id="6" xr3:uid="{00000000-0010-0000-1100-000006000000}" name="Ending Time_x000a_ of Malfunction_x000a_(§63.7341(c)(8)(i))" dataDxfId="65"/>
  </tableColumns>
  <tableStyleInfo name="TableStyleLight1"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12000000}" name="CEMDeviation" displayName="CEMDeviation" ref="B12:J500" totalsRowShown="0" headerRowDxfId="64" headerRowBorderDxfId="63" tableBorderDxfId="62">
  <autoFilter ref="B12:J500" xr:uid="{00000000-0009-0000-0100-000004000000}"/>
  <tableColumns count="9">
    <tableColumn id="1" xr3:uid="{00000000-0010-0000-1200-000001000000}" name="Company Record No._x000a_(Autocompleted)" dataDxfId="61">
      <calculatedColumnFormula>IF(ISBLANK(D13),"",ROW(B13)-23)</calculatedColumnFormula>
    </tableColumn>
    <tableColumn id="9" xr3:uid="{00000000-0010-0000-1200-000009000000}" name="Process Unit Description_x000a_(§63.7341(c)(8)(ix))_x000a_(Autocompleted)" dataDxfId="60"/>
    <tableColumn id="2" xr3:uid="{00000000-0010-0000-1200-000002000000}" name="Brief Description of CMS_x000a_(§63.7341(c)(8)(x))_x000a_(Autocompleted)" dataDxfId="59"/>
    <tableColumn id="8" xr3:uid="{A1BFC8D5-8C97-4A83-9AE8-02CA051BC3A4}" name="Company RecordNo., Process Unit Description, and Brief Description of CMS_x000a_(§63.7341(c)(8)(ix) and (x))_x000a_(Select from dropdown)" dataDxfId="58"/>
    <tableColumn id="3" xr3:uid="{00000000-0010-0000-1200-000003000000}" name="CMS Inoperative or _x000a_Out of Control_x000a_(§63.7341(c)(8)(ii) or (iii))_x000a_(Select from dropdown)" dataDxfId="57"/>
    <tableColumn id="4" xr3:uid="{00000000-0010-0000-1200-000004000000}" name="Start Date CMS _x000a_Inoperative or Out of Control_x000a_(§63.7341(c)(8)(ii) or (iii))" dataDxfId="56"/>
    <tableColumn id="5" xr3:uid="{00000000-0010-0000-1200-000005000000}" name="Start Time CMS Inoperative or Out of Control_x000a_((§63.7341(c)(8)(ii) or (iii))" dataDxfId="55"/>
    <tableColumn id="6" xr3:uid="{00000000-0010-0000-1200-000006000000}" name="Duration CMS Inoperative _x000a_or Out of Control _x000a_(hours)_x000a_(§63.7341(c)(8)(ii) or (iii))" dataDxfId="54"/>
    <tableColumn id="7" xr3:uid="{00000000-0010-0000-1200-000007000000}" name="For Out of Control, Description of Corrective Action Taken_x000a_(§63.7341(c)(8)(iii)  and §63.8(c)(8))" dataDxfId="53"/>
  </tableColumns>
  <tableStyleInfo name="TableStyleLight1"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13000000}" name="DeviationSummary12" displayName="DeviationSummary12" ref="B12:G100" totalsRowShown="0" headerRowDxfId="52" dataDxfId="50" headerRowBorderDxfId="51" tableBorderDxfId="49">
  <autoFilter ref="B12:G100" xr:uid="{00000000-0009-0000-0100-00000B000000}"/>
  <tableColumns count="6">
    <tableColumn id="1" xr3:uid="{00000000-0010-0000-1300-000001000000}" name="Company Record No._x000a_(Autocompleted)" dataDxfId="48"/>
    <tableColumn id="15" xr3:uid="{00000000-0010-0000-1300-00000F000000}" name="Process Unit Description_x000a_(§63.7341(c)(8)(ix))_x000a_(Autocompleted)" dataDxfId="47"/>
    <tableColumn id="11" xr3:uid="{00000000-0010-0000-1300-00000B000000}" name="Brief Description of CPMS, CEMS, or COMS_x000a_(§63.7341(c)(8)(x))_x000a_(Autocompleted)" dataDxfId="46"/>
    <tableColumn id="2" xr3:uid="{00000000-0010-0000-1300-000002000000}" name="Total Source_x000a_Operating Time _x000a_(hours)_x000a_(§63.7341(c)(8)(xiii))_x000a_(Autocompleted)" dataDxfId="45"/>
    <tableColumn id="9" xr3:uid="{00000000-0010-0000-1300-000009000000}" name="Total Duration of_x000a_ CPMS, CEMS, or COMS_x000a_ Downtime (hours) _x000a_(§63.7341(c)(8)(vii))_x000a_(Calculated value)" dataDxfId="44">
      <calculatedColumnFormula>IF($E13="","",SUM(CMS_Detail!#REF!,))</calculatedColumnFormula>
    </tableColumn>
    <tableColumn id="10" xr3:uid="{00000000-0010-0000-1300-00000A000000}" name="Total Duration of_x000a_ CPMS Downtime as_x000a_ a per cent of Total_x000a_ Source Operating Time_x000a_(§63.7341(c)(8)(vii))_x000a_(Calculated value)" dataDxfId="43" dataCellStyle="Percent">
      <calculatedColumnFormula>IF($E13="","",IF(F13=0,"N/A",F13/$E13))</calculatedColumnFormula>
    </tableColumn>
  </tableColumns>
  <tableStyleInfo name="TableStyleLight1"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14000000}" name="Table5" displayName="Table5" ref="B12:N500" totalsRowShown="0" headerRowDxfId="42" dataDxfId="41" tableBorderDxfId="40">
  <autoFilter ref="B12:N500" xr:uid="{00000000-0009-0000-0100-000005000000}"/>
  <tableColumns count="13">
    <tableColumn id="1" xr3:uid="{00000000-0010-0000-1400-000001000000}" name="Company Record No. _x000a_(Autocompleted)" dataDxfId="39"/>
    <tableColumn id="2" xr3:uid="{00000000-0010-0000-1400-000002000000}" name="Process Unit Description_x000a_(§63.7341(c)(8)(ix))_x000a_(Autocompleted)" dataDxfId="38"/>
    <tableColumn id="23" xr3:uid="{3E6EC266-6673-4297-A76F-D6D0DFE72611}" name="Company Record No. and Process Unit Description_x000a_(§63.7341(c)(4) and (8)(ix))_x000a_(Select from dropdown)" dataDxfId="37"/>
    <tableColumn id="3" xr3:uid="{00000000-0010-0000-1400-000003000000}" name="Limit Deviated From_x000a_(§63.7341(c)(8))_x000a_(Select from dropdown)" dataDxfId="36"/>
    <tableColumn id="15" xr3:uid="{00000000-0010-0000-1400-00000F000000}" name="Type of Operating Period_x000a_(§63.7341(c)(8)(iv))_x000a_(Select from dropdown)" dataDxfId="35"/>
    <tableColumn id="4" xr3:uid="{00000000-0010-0000-1400-000004000000}" name="Start Date of Deviation_x000a_(§63.7341(c)(4) and (8)(iv))" dataDxfId="34"/>
    <tableColumn id="5" xr3:uid="{00000000-0010-0000-1400-000005000000}" name="Start Time of _x000a_Deviation_x000a_(§63.7341(c)(4) and (8)(iv))" dataDxfId="33"/>
    <tableColumn id="14" xr3:uid="{00000000-0010-0000-1400-00000E000000}" name="End Date of Deviation_x000a_(§63.7341(c)(8)(iv))" dataDxfId="32"/>
    <tableColumn id="13" xr3:uid="{00000000-0010-0000-1400-00000D000000}" name="End Time of _x000a_Deviation_x000a_(§63.7341(c)(8)(iv))" dataDxfId="31"/>
    <tableColumn id="6" xr3:uid="{00000000-0010-0000-1400-000006000000}" name="Duration of _x000a_Deviation_x000a_(hours, minutes for opacity)  _x000a_(§63.7341(c)(4) and (8)(iv))_x000a_(Calculated value)" dataDxfId="30"/>
    <tableColumn id="7" xr3:uid="{00000000-0010-0000-1400-000007000000}" name="Cause of Deviation_x000a_(§63.7341(c)(8)(vi))_x000a_(Select from dropdown)" dataDxfId="29"/>
    <tableColumn id="8" xr3:uid="{574CFC1C-7D7E-4E98-A338-229C64486287}" name="Estimate of Quantity of Each Regulated Pollutant Emitted over Emission Limit (Name and Amount including units) _x000a_(§63.7341(c)(4))" dataDxfId="28"/>
    <tableColumn id="9" xr3:uid="{E1820C4F-8047-4A01-A8E0-37251DC8F427}" name="Method Used to Estimate Emissions_x000a_(§63.7341(c)(4))" dataDxfId="27"/>
  </tableColumns>
  <tableStyleInfo name="TableStyleLight1"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15000000}" name="Table14" displayName="Table14" ref="B12:M100" totalsRowShown="0" headerRowDxfId="26" dataDxfId="25" tableBorderDxfId="24">
  <autoFilter ref="B12:M100" xr:uid="{00000000-0009-0000-0100-00000E000000}"/>
  <tableColumns count="12">
    <tableColumn id="1" xr3:uid="{00000000-0010-0000-1500-000001000000}" name="Company Record No. _x000a_(Autofilled)" dataDxfId="23"/>
    <tableColumn id="2" xr3:uid="{00000000-0010-0000-1500-000002000000}" name="Process Unit Description_x000a_(§63.7341(c)(8)(ix))_x000a_(Autofilled)" dataDxfId="22"/>
    <tableColumn id="3" xr3:uid="{00000000-0010-0000-1500-000003000000}" name="Limit Deviated From_x000a_(§63.7341(c)(8))_x000a_(Autofilled)" dataDxfId="21"/>
    <tableColumn id="4" xr3:uid="{00000000-0010-0000-1500-000004000000}" name="Total Source Operating Time_x000a_(§63.7341(c)(8)(xiii))_x000a_(Autofilled)" dataDxfId="20"/>
    <tableColumn id="5" xr3:uid="{00000000-0010-0000-1500-000005000000}" name="Total Duration of _x000a_Deviations_x000a_(hours, minutes for opacity) _x000a_(§63.7341(c)(8)(v))_x000a_(Calculated value)" dataDxfId="19">
      <calculatedColumnFormula>IF(E13="","",SUM(J13:M13))</calculatedColumnFormula>
    </tableColumn>
    <tableColumn id="6" xr3:uid="{00000000-0010-0000-1500-000006000000}" name="Total Duration of _x000a_Deviations _x000a_ as a per cent of _x000a_Total Source Operating Time_x000a_(§63.7341(c)(8)(v))_x000a_(Calculated value)" dataDxfId="18" dataCellStyle="Percent">
      <calculatedColumnFormula>IF($E13="","",IF(F13=0,"N/A",IF(D13="Opacity", F13/60,F13)/$E13))</calculatedColumnFormula>
    </tableColumn>
    <tableColumn id="11" xr3:uid="{677766FD-DE40-464F-A9EC-CED25A22F7C5}" name="Total Duration of _x000a_Deviations Due to _x000a_Startup_x000a_(hours, minutes for opacity)   _x000a_(§63.7341(c)(8)(vi))_x000a_(Calculated value)" dataDxfId="17" dataCellStyle="Percent"/>
    <tableColumn id="12" xr3:uid="{88FD26B4-6D4D-4E3A-9F60-B249EA3ADE05}" name="Total Duration of _x000a_Deviations Shutdown_x000a_(hours, minutes for opacity)  _x000a_(§63.7341(c)(8)(vi))_x000a_(Calculated value)" dataDxfId="16" dataCellStyle="Percent"/>
    <tableColumn id="7" xr3:uid="{00000000-0010-0000-1500-000007000000}" name="Total Duration of _x000a_Deviations Due to _x000a_Control Equipment Problems_x000a_(hours, minutes for opacity)   _x000a_(§63.7341(c)(8)(vi))_x000a_(Calculated value)" dataDxfId="15">
      <calculatedColumnFormula>IF($E13="","",SUMIFS(Limits_Details_w_CMS!$I$24:$I$5800,Limits_Details_w_CMS!$C$24:$C$5800,C13,Limits_Details_w_CMS!$E$24:$E$5800,D13,Limits_Details_w_CMS!$J$24:$J$5800,"Control Equipment Problems"))</calculatedColumnFormula>
    </tableColumn>
    <tableColumn id="8" xr3:uid="{00000000-0010-0000-1500-000008000000}" name="Total Duration of _x000a_Deviations Due to _x000a_Process Problems_x000a_(hours, minutes for opacity)  _x000a_(§63.7341(c)(8)(vi))_x000a_(Calculated value)" dataDxfId="14">
      <calculatedColumnFormula>IF($E13="","",SUMIFS(Limits_Details_w_CMS!$I$24:$I$5800,Limits_Details_w_CMS!$C$24:$C$5800,C13,Limits_Details_w_CMS!$E$24:$E$5800,D13,Limits_Details_w_CMS!$J$24:$J$5800,"Process Problems"))</calculatedColumnFormula>
    </tableColumn>
    <tableColumn id="9" xr3:uid="{00000000-0010-0000-1500-000009000000}" name="Total Duration of_x000a_Deviations Due to _x000a_Other Known Causes_x000a_(hours, minutes for opacity)  _x000a_(§63.7341(c)(8)(vi))_x000a_(Calculated value)" dataDxfId="13">
      <calculatedColumnFormula>IF($E13="","",SUMIFS(Limits_Details_w_CMS!$I$24:$I$5800,Limits_Details_w_CMS!$C$24:$C$5800,C13,Limits_Details_w_CMS!$E$24:$E$5800,D13,Limits_Details_w_CMS!$J$24:$J$5800,"Other Known Causes"))</calculatedColumnFormula>
    </tableColumn>
    <tableColumn id="10" xr3:uid="{00000000-0010-0000-1500-00000A000000}" name="Total Duration of Deviations Due to Other Unknown Causes_x000a_(hours, minutes for opacity)  _x000a_(§63.7341(c)(8)(vi))_x000a_(Calculated value)" dataDxfId="12">
      <calculatedColumnFormula>IF($E13="","",SUMIFS(Limits_Details_w_CMS!$I$24:$I$5800,Limits_Details_w_CMS!$C$24:$C$5800,C13,Limits_Details_w_CMS!$E$24:$E$5800,D13,Limits_Details_w_CMS!$J$24:$J$5800,"Other Unknown Causes"))</calculatedColumnFormula>
    </tableColumn>
  </tableColumns>
  <tableStyleInfo name="TableStyleLight1"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16000000}" name="Table7" displayName="Table7" ref="B12:C33" totalsRowShown="0" headerRowDxfId="11" dataDxfId="10" tableBorderDxfId="9">
  <autoFilter ref="B12:C33" xr:uid="{00000000-0009-0000-0100-000007000000}">
    <filterColumn colId="0" hiddenButton="1"/>
    <filterColumn colId="1" hiddenButton="1"/>
  </autoFilter>
  <tableColumns count="2">
    <tableColumn id="1" xr3:uid="{00000000-0010-0000-1600-000001000000}" name="Company Record No. _x000a_(Select from dropdown)" dataDxfId="8"/>
    <tableColumn id="2" xr3:uid="{00000000-0010-0000-1600-000002000000}" name="Description of any continuous monitoring systems, processes, or controls which have occurred since the last reporting period_x000a_(§63.7341(c)(8)(xii)" dataDxfId="7"/>
  </tableColumns>
  <tableStyleInfo name="TableStyleLight1"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17000000}" name="Table1923" displayName="Table1923" ref="A3:C12" totalsRowShown="0" headerRowDxfId="6" headerRowBorderDxfId="5" tableBorderDxfId="4" totalsRowBorderDxfId="3">
  <autoFilter ref="A3:C12" xr:uid="{00000000-0009-0000-0100-00001C000000}">
    <filterColumn colId="0" hiddenButton="1"/>
    <filterColumn colId="1" hiddenButton="1"/>
    <filterColumn colId="2" hiddenButton="1"/>
  </autoFilter>
  <tableColumns count="3">
    <tableColumn id="1" xr3:uid="{00000000-0010-0000-1700-000001000000}" name="Revision Number" dataDxfId="2"/>
    <tableColumn id="2" xr3:uid="{00000000-0010-0000-1700-000002000000}" name="Date" dataDxfId="1"/>
    <tableColumn id="3" xr3:uid="{00000000-0010-0000-1700-000003000000}" name="Revisions" dataDxfId="0"/>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05000000}" name="Table16" displayName="Table16" ref="AB15:AB21" totalsRowShown="0" headerRowDxfId="153">
  <autoFilter ref="AB15:AB21" xr:uid="{00000000-0009-0000-0100-000010000000}"/>
  <tableColumns count="1">
    <tableColumn id="1" xr3:uid="{00000000-0010-0000-0500-000001000000}" name="Deviation Causes"/>
  </tableColumns>
  <tableStyleInfo name="TableStyleLight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06000000}" name="Table18" displayName="Table18" ref="AF1:AO478" totalsRowShown="0" headerRowDxfId="152" dataDxfId="150" headerRowBorderDxfId="151" tableBorderDxfId="149">
  <autoFilter ref="AF1:AO478" xr:uid="{00000000-0009-0000-0100-000012000000}"/>
  <tableColumns count="10">
    <tableColumn id="1" xr3:uid="{00000000-0010-0000-0600-000001000000}" name="Column5" dataDxfId="148">
      <calculatedColumnFormula>+IF(AK2="","",MAX(AF$1:AF1)+1)</calculatedColumnFormula>
    </tableColumn>
    <tableColumn id="2" xr3:uid="{00000000-0010-0000-0600-000002000000}" name="Facility" dataDxfId="147">
      <calculatedColumnFormula>IF(Limits_Details_w_CMS!B24="","",Limits_Details_w_CMS!B24)</calculatedColumnFormula>
    </tableColumn>
    <tableColumn id="3" xr3:uid="{00000000-0010-0000-0600-000003000000}" name="Source" dataDxfId="146">
      <calculatedColumnFormula>IF(Limits_Details_w_CMS!C24="","",Limits_Details_w_CMS!C24)</calculatedColumnFormula>
    </tableColumn>
    <tableColumn id="4" xr3:uid="{00000000-0010-0000-0600-000004000000}" name="Limit" dataDxfId="145">
      <calculatedColumnFormula>IF(Limits_Details_w_CMS!E24="","",Limits_Details_w_CMS!E24)</calculatedColumnFormula>
    </tableColumn>
    <tableColumn id="5" xr3:uid="{00000000-0010-0000-0600-000005000000}" name="Unique" dataDxfId="144">
      <calculatedColumnFormula>AG2&amp;AH2&amp;AI2</calculatedColumnFormula>
    </tableColumn>
    <tableColumn id="6" xr3:uid="{00000000-0010-0000-0600-000006000000}" name="Column4" dataDxfId="143">
      <calculatedColumnFormula>IF(COUNTIF(AJ$2:AJ2,AJ2)=1,AJ2,"")</calculatedColumnFormula>
    </tableColumn>
    <tableColumn id="7" xr3:uid="{00000000-0010-0000-0600-000007000000}" name="Column42" dataDxfId="142">
      <calculatedColumnFormula>+IFERROR(INDEX(AG$2:AG$955,MATCH(ROW()-ROW(AL$1),AF$2:AF$955,0)),"")</calculatedColumnFormula>
    </tableColumn>
    <tableColumn id="8" xr3:uid="{00000000-0010-0000-0600-000008000000}" name="Column43" dataDxfId="141">
      <calculatedColumnFormula>+IFERROR(INDEX(AH$2:AH$955,MATCH(ROW()-ROW(AL$1),AF$2:AF$955,0)),"")</calculatedColumnFormula>
    </tableColumn>
    <tableColumn id="9" xr3:uid="{00000000-0010-0000-0600-000009000000}" name="Column432" dataDxfId="140">
      <calculatedColumnFormula>+IFERROR(INDEX(AI$2:AI$955,MATCH(ROW()-ROW(AL$1),AF$2:AF$955,0)),"")</calculatedColumnFormula>
    </tableColumn>
    <tableColumn id="10" xr3:uid="{0C7E08E7-B13E-4036-82D7-164208AFC4F5}" name="Hours" dataDxfId="139">
      <calculatedColumnFormula>IF(AN2="","",VLOOKUP(AL2&amp;" "&amp;AM2,$F$2:$J$101,4,FALSE))</calculatedColumnFormula>
    </tableColumn>
  </tableColumns>
  <tableStyleInfo name="TableStyleLight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07000000}" name="Table20" displayName="Table20" ref="AQ1:AQ57" totalsRowShown="0">
  <autoFilter ref="AQ1:AQ57" xr:uid="{00000000-0009-0000-0100-000014000000}"/>
  <tableColumns count="1">
    <tableColumn id="1" xr3:uid="{00000000-0010-0000-0700-000001000000}" name="states"/>
  </tableColumns>
  <tableStyleInfo name="TableStyleLight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08000000}" name="Table21" displayName="Table21" ref="AS1:BB478" totalsRowShown="0" headerRowDxfId="138" dataDxfId="136" headerRowBorderDxfId="137" tableBorderDxfId="135">
  <autoFilter ref="AS1:BB478" xr:uid="{00000000-0009-0000-0100-000015000000}"/>
  <tableColumns count="10">
    <tableColumn id="1" xr3:uid="{00000000-0010-0000-0800-000001000000}" name="Column5" dataDxfId="134">
      <calculatedColumnFormula>+IF(AX2="","",MAX(AS$1:AS1)+1)</calculatedColumnFormula>
    </tableColumn>
    <tableColumn id="2" xr3:uid="{00000000-0010-0000-0800-000002000000}" name="Facility" dataDxfId="133">
      <calculatedColumnFormula>IF(CMS_Detail!B24="","",CMS_Detail!B24)</calculatedColumnFormula>
    </tableColumn>
    <tableColumn id="3" xr3:uid="{00000000-0010-0000-0800-000003000000}" name="Source" dataDxfId="132">
      <calculatedColumnFormula>IF(CMS_Detail!C24="","",CMS_Detail!C24)</calculatedColumnFormula>
    </tableColumn>
    <tableColumn id="4" xr3:uid="{00000000-0010-0000-0800-000004000000}" name="Limit" dataDxfId="131">
      <calculatedColumnFormula>IF(CMS_Detail!D24="","",CMS_Detail!D24)</calculatedColumnFormula>
    </tableColumn>
    <tableColumn id="5" xr3:uid="{00000000-0010-0000-0800-000005000000}" name="Unique" dataDxfId="130">
      <calculatedColumnFormula>AT2&amp;AU2&amp;AV2</calculatedColumnFormula>
    </tableColumn>
    <tableColumn id="6" xr3:uid="{00000000-0010-0000-0800-000006000000}" name="Column4" dataDxfId="129">
      <calculatedColumnFormula>IF(COUNTIF(AW$2:AW2,AW2)=1,AW2,"")</calculatedColumnFormula>
    </tableColumn>
    <tableColumn id="7" xr3:uid="{00000000-0010-0000-0800-000007000000}" name="Column42" dataDxfId="128">
      <calculatedColumnFormula>+IFERROR(INDEX(AT$2:AT$955,MATCH(ROW()-ROW(AY$1),AS$2:AS$955,0)),"")</calculatedColumnFormula>
    </tableColumn>
    <tableColumn id="8" xr3:uid="{00000000-0010-0000-0800-000008000000}" name="Column43" dataDxfId="127">
      <calculatedColumnFormula>+IFERROR(INDEX(AU$2:AU$955,MATCH(ROW()-ROW(AY$1),AS$2:AS$955,0)),"")</calculatedColumnFormula>
    </tableColumn>
    <tableColumn id="9" xr3:uid="{00000000-0010-0000-0800-000009000000}" name="Column432" dataDxfId="126">
      <calculatedColumnFormula>+IFERROR(INDEX(AV$2:AV$955,MATCH(ROW()-ROW(AY$1),AS$2:AS$955,0)),"")</calculatedColumnFormula>
    </tableColumn>
    <tableColumn id="10" xr3:uid="{891896BA-0699-49E3-A7D8-3FC4A06107E2}" name="Hours" dataDxfId="125">
      <calculatedColumnFormula>IF(BA2="","",VLOOKUP($AZ2,$H$2:$I$101,2,FALSE))</calculatedColumnFormula>
    </tableColumn>
  </tableColumns>
  <tableStyleInfo name="TableStyleLight10"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09000000}" name="Table22" displayName="Table22" ref="AB23:AB26" totalsRowShown="0">
  <autoFilter ref="AB23:AB26" xr:uid="{00000000-0009-0000-0100-000016000000}"/>
  <tableColumns count="1">
    <tableColumn id="1" xr3:uid="{00000000-0010-0000-0900-000001000000}" name="Pollutant"/>
  </tableColumns>
  <tableStyleInfo name="TableStyleLight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D000000}" name="CompanyInformation" displayName="CompanyInformation" ref="B12:N33" totalsRowShown="0" headerRowDxfId="124" dataDxfId="122" headerRowBorderDxfId="123" tableBorderDxfId="121">
  <autoFilter ref="B12:N33" xr:uid="{00000000-0009-0000-0100-000001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autoFilter>
  <tableColumns count="13">
    <tableColumn id="1" xr3:uid="{00000000-0010-0000-0D00-000001000000}" name="Company Record No._x000a_(Field value will automatically generate if a value is not entered.)" dataDxfId="120"/>
    <tableColumn id="2" xr3:uid="{00000000-0010-0000-0D00-000002000000}" name="Company Name _x000a_(§63.7341(c)(1))" dataDxfId="119"/>
    <tableColumn id="3" xr3:uid="{00000000-0010-0000-0D00-000003000000}" name="Address _x000a_(§63.7341(c)(1))" dataDxfId="118"/>
    <tableColumn id="4" xr3:uid="{00000000-0010-0000-0D00-000004000000}" name="Address 2 " dataDxfId="117"/>
    <tableColumn id="5" xr3:uid="{00000000-0010-0000-0D00-000005000000}" name="City_x000a_(§63.7341(c)(1))" dataDxfId="116"/>
    <tableColumn id="6" xr3:uid="{00000000-0010-0000-0D00-000006000000}" name="County_x000a_(§63.7341(c)(1))" dataDxfId="115"/>
    <tableColumn id="7" xr3:uid="{00000000-0010-0000-0D00-000007000000}" name="State Abbreviation_x000a_(§63.7341(c)(1))_x000a_(Select from dropdown)" dataDxfId="114"/>
    <tableColumn id="8" xr3:uid="{00000000-0010-0000-0D00-000008000000}" name="Zip Code_x000a_(§63.7341(c)(1))" dataDxfId="113"/>
    <tableColumn id="9" xr3:uid="{00000000-0010-0000-0D00-000009000000}" name="Responsible Agency Facility ID _x000a_(State Facility Identifier)" dataDxfId="112"/>
    <tableColumn id="11" xr3:uid="{00000000-0010-0000-0D00-00000B000000}" name="Beginning Date of Reporting Period _x000a_(§63.7341(c)(3))" dataDxfId="111"/>
    <tableColumn id="12" xr3:uid="{00000000-0010-0000-0D00-00000C000000}" name="Ending Date of_x000a_ Reporting Period_x000a_(§63.7341(c)(3))" dataDxfId="110"/>
    <tableColumn id="13" xr3:uid="{00000000-0010-0000-0D00-00000D000000}" name="Please enter any additional information." dataDxfId="109"/>
    <tableColumn id="14" xr3:uid="{00000000-0010-0000-0D00-00000E000000}" name="Enter associated file name reference. " dataDxfId="108"/>
  </tableColumns>
  <tableStyleInfo name="TableStyleLight1"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5F2652F2-A73E-4DC1-96B2-26B8ABF032AD}" name="Table54" displayName="Table54" ref="B12:L500" totalsRowShown="0" headerRowDxfId="107" dataDxfId="106" tableBorderDxfId="105">
  <autoFilter ref="B12:L500" xr:uid="{00000000-0009-0000-0100-000005000000}"/>
  <tableColumns count="11">
    <tableColumn id="1" xr3:uid="{00BED43E-5363-4455-A47F-5C079C999F01}" name="Company Record No. _x000a_(Select from dropdown)" dataDxfId="104"/>
    <tableColumn id="2" xr3:uid="{291CF9D6-49BE-4AC2-9082-83202E75FC1D}" name="Affected Source_x000a_(§63.7341(c)(4) and (7)(i))" dataDxfId="103"/>
    <tableColumn id="5" xr3:uid="{51BCD92E-821E-47F6-B7C8-E82F1351D650}" name="Limitation Deviated From_x000a_(§63.7341(c)(7)(i))_x000a_(Select from dropdown)" dataDxfId="102"/>
    <tableColumn id="3" xr3:uid="{76309BC3-B8BB-4B15-9321-1AD1786AE07F}" name="Total Operating Time_x000a_(Hours)_x000a_(§63.7341(c)(7)(i))" dataDxfId="101"/>
    <tableColumn id="8" xr3:uid="{C8DE96B7-31B7-47E7-8A9F-F3AF970D75F7}" name="Start Date of Deviation_x000a_(§63.7341(c)(4))" dataDxfId="100"/>
    <tableColumn id="15" xr3:uid="{44F94A96-F544-4AC2-8E1B-C3D9211F5C9B}" name="Start Time of _x000a_Deviation_x000a_(§63.7341(c)4))" dataDxfId="99"/>
    <tableColumn id="6" xr3:uid="{1C526BE1-4D98-4E4A-81DC-F84CA3CAE799}" name="Duration of _x000a_Deviation_x000a_(hours)  _x000a_(§63.7341(c)(4) and (7)(ii))" dataDxfId="98"/>
    <tableColumn id="9" xr3:uid="{5595D1FF-EC66-4F0E-BB03-6D2D3EF5DC2B}" name="Estimate of Quantity of Each Regulated Pollutant Emitted over Emission Limit (Name and Amount including units) _x000a_(§63.7341(c)(4))" dataDxfId="97"/>
    <tableColumn id="10" xr3:uid="{05EBF947-9E63-43F7-B1D0-7AF5DCB4532D}" name="Method Used to Estimate Emissions_x000a_(§63.7341(c)(4))" dataDxfId="96"/>
    <tableColumn id="7" xr3:uid="{1C35D524-2368-41E2-9FEC-C8D10BA9DD5C}" name="Cause of Deviation_x000a_(§63.7341(c)(7)(ii))" dataDxfId="95"/>
    <tableColumn id="4" xr3:uid="{2F4E7717-909C-41EF-888E-96158EDC1BF3}" name="Corrective Action Taken_x000a_(§63.7341(c)(7)(ii))" dataDxfId="94"/>
  </tableColumns>
  <tableStyleInfo name="TableStyleLight1"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C3FD3A25-0444-4F57-9180-84AFADADDE3D}" name="Identification9" displayName="Identification9" ref="B12:E100" totalsRowShown="0" headerRowDxfId="93" dataDxfId="91" headerRowBorderDxfId="92" tableBorderDxfId="90">
  <autoFilter ref="B12:E100" xr:uid="{00000000-0009-0000-0100-000002000000}"/>
  <tableColumns count="4">
    <tableColumn id="1" xr3:uid="{BC061942-8FBE-4240-8152-342ECFA2721E}" name="Company Record No._x000a_(Select from dropdown)" dataDxfId="89">
      <calculatedColumnFormula>IF(ISBLANK(#REF!),"",ROW(B13)-23)</calculatedColumnFormula>
    </tableColumn>
    <tableColumn id="6" xr3:uid="{EB2F2DE0-D0CB-4748-A42F-47F5B42126FA}" name="Process Unit Description_x000a_(§63.7341(c)(8)(ix))" dataDxfId="88"/>
    <tableColumn id="3" xr3:uid="{A18A61DA-2B42-4AAC-8F55-1AFCFED749B9}" name="Identification of Each HAP Monitored_x000a_(§63.7341(c)(8)(viii))" dataDxfId="87"/>
    <tableColumn id="5" xr3:uid="{3AFB1D22-046A-4E69-8B7B-FDB841DF8CF1}" name="Total Source Operating Time_x000a_(§63.7341(c)(8)(xiii))" dataDxfId="86"/>
  </tableColumns>
  <tableStyleInfo name="TableStyleLight1"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2.xml"/><Relationship Id="rId7" Type="http://schemas.openxmlformats.org/officeDocument/2006/relationships/table" Target="../tables/table6.xml"/><Relationship Id="rId2" Type="http://schemas.openxmlformats.org/officeDocument/2006/relationships/table" Target="../tables/table1.xml"/><Relationship Id="rId1" Type="http://schemas.openxmlformats.org/officeDocument/2006/relationships/printerSettings" Target="../printerSettings/printerSettings1.bin"/><Relationship Id="rId6" Type="http://schemas.openxmlformats.org/officeDocument/2006/relationships/table" Target="../tables/table5.xml"/><Relationship Id="rId5" Type="http://schemas.openxmlformats.org/officeDocument/2006/relationships/table" Target="../tables/table4.xml"/><Relationship Id="rId4" Type="http://schemas.openxmlformats.org/officeDocument/2006/relationships/table" Target="../tables/table3.xml"/></Relationships>
</file>

<file path=xl/worksheets/_rels/sheet10.xml.rels><?xml version="1.0" encoding="UTF-8" standalone="yes"?>
<Relationships xmlns="http://schemas.openxmlformats.org/package/2006/relationships"><Relationship Id="rId2" Type="http://schemas.openxmlformats.org/officeDocument/2006/relationships/table" Target="../tables/table13.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table" Target="../tables/table14.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table" Target="../tables/table15.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table" Target="../tables/table16.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table" Target="../tables/table17.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7.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8.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 Target="../tables/table9.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table" Target="../tables/table10.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table" Target="../tables/table11.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table" Target="../tables/table12.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0000"/>
  </sheetPr>
  <dimension ref="A1:BB500"/>
  <sheetViews>
    <sheetView topLeftCell="X1" workbookViewId="0">
      <selection activeCell="AD26" sqref="AD26"/>
    </sheetView>
  </sheetViews>
  <sheetFormatPr defaultRowHeight="14.5" x14ac:dyDescent="0.35"/>
  <cols>
    <col min="1" max="2" width="11.54296875" customWidth="1"/>
    <col min="8" max="10" width="14.08984375" customWidth="1"/>
    <col min="25" max="26" width="13.08984375" customWidth="1"/>
    <col min="28" max="28" width="80.453125" customWidth="1"/>
    <col min="30" max="30" width="55" customWidth="1"/>
    <col min="31" max="31" width="11.6328125" customWidth="1"/>
    <col min="32" max="32" width="9.453125" customWidth="1"/>
    <col min="35" max="35" width="9.6328125" customWidth="1"/>
    <col min="36" max="36" width="25.90625" bestFit="1" customWidth="1"/>
    <col min="37" max="37" width="25.36328125" customWidth="1"/>
    <col min="38" max="38" width="12" customWidth="1"/>
    <col min="39" max="39" width="13" customWidth="1"/>
    <col min="45" max="45" width="11" customWidth="1"/>
    <col min="46" max="46" width="9.453125" customWidth="1"/>
    <col min="49" max="49" width="9.6328125" customWidth="1"/>
    <col min="50" max="50" width="11" customWidth="1"/>
    <col min="51" max="52" width="12" customWidth="1"/>
    <col min="53" max="54" width="13" customWidth="1"/>
  </cols>
  <sheetData>
    <row r="1" spans="1:54" ht="16.5" x14ac:dyDescent="0.45">
      <c r="A1" s="298" t="s">
        <v>56</v>
      </c>
      <c r="B1" s="298" t="s">
        <v>238</v>
      </c>
      <c r="C1" s="298" t="s">
        <v>57</v>
      </c>
      <c r="D1" s="298" t="s">
        <v>212</v>
      </c>
      <c r="E1" s="298"/>
      <c r="F1" s="298"/>
      <c r="G1" s="298"/>
      <c r="H1" s="298" t="s">
        <v>42</v>
      </c>
      <c r="I1" s="298" t="s">
        <v>239</v>
      </c>
      <c r="J1" s="298" t="s">
        <v>54</v>
      </c>
      <c r="L1" s="305" t="s">
        <v>55</v>
      </c>
      <c r="M1" s="305" t="s">
        <v>54</v>
      </c>
      <c r="N1" s="305" t="s">
        <v>47</v>
      </c>
      <c r="O1" s="305" t="s">
        <v>61</v>
      </c>
      <c r="P1" s="122"/>
      <c r="Q1" s="298" t="s">
        <v>56</v>
      </c>
      <c r="R1" s="298"/>
      <c r="S1" s="298"/>
      <c r="T1" s="298" t="s">
        <v>59</v>
      </c>
      <c r="U1" s="298"/>
      <c r="V1" s="298"/>
      <c r="W1" s="298"/>
      <c r="X1" s="298"/>
      <c r="Y1" s="298" t="s">
        <v>60</v>
      </c>
      <c r="Z1" s="298" t="s">
        <v>54</v>
      </c>
      <c r="AA1" s="122"/>
      <c r="AB1" s="141" t="s">
        <v>53</v>
      </c>
      <c r="AD1" s="141" t="s">
        <v>58</v>
      </c>
      <c r="AF1" s="190" t="s">
        <v>62</v>
      </c>
      <c r="AG1" s="190" t="s">
        <v>76</v>
      </c>
      <c r="AH1" s="190" t="s">
        <v>74</v>
      </c>
      <c r="AI1" s="190" t="s">
        <v>75</v>
      </c>
      <c r="AJ1" s="190" t="s">
        <v>77</v>
      </c>
      <c r="AK1" s="190" t="s">
        <v>63</v>
      </c>
      <c r="AL1" s="190" t="s">
        <v>64</v>
      </c>
      <c r="AM1" s="190" t="s">
        <v>65</v>
      </c>
      <c r="AN1" s="190" t="s">
        <v>78</v>
      </c>
      <c r="AO1" s="190" t="s">
        <v>214</v>
      </c>
      <c r="AQ1" t="s">
        <v>80</v>
      </c>
      <c r="AS1" s="194" t="s">
        <v>62</v>
      </c>
      <c r="AT1" s="194" t="s">
        <v>76</v>
      </c>
      <c r="AU1" s="194" t="s">
        <v>74</v>
      </c>
      <c r="AV1" s="194" t="s">
        <v>75</v>
      </c>
      <c r="AW1" s="194" t="s">
        <v>77</v>
      </c>
      <c r="AX1" s="194" t="s">
        <v>63</v>
      </c>
      <c r="AY1" s="194" t="s">
        <v>64</v>
      </c>
      <c r="AZ1" s="194" t="s">
        <v>65</v>
      </c>
      <c r="BA1" s="194" t="s">
        <v>78</v>
      </c>
      <c r="BB1" s="194" t="s">
        <v>214</v>
      </c>
    </row>
    <row r="2" spans="1:54" ht="78" x14ac:dyDescent="0.45">
      <c r="A2" s="299" t="str">
        <f>+IF(J2="","",MAX(A1:A$1)+1)</f>
        <v/>
      </c>
      <c r="B2" s="299" t="str">
        <f>IF(Affected_Sources!B24="","",Affected_Sources!B24)</f>
        <v/>
      </c>
      <c r="C2" s="300" t="str" cm="1">
        <f t="array" ref="C2">IF(SUMPRODUCT(--(LEN(Affected_Sources!C24:C100)&gt;0))&gt;0,IF(Affected_Sources!C24="","",Affected_Sources!C24),"Complete the Affected_Source tab")</f>
        <v>Complete the Affected_Source tab</v>
      </c>
      <c r="D2" s="300" t="str">
        <f>IF(Affected_Sources!E24="","",Affected_Sources!E24)</f>
        <v/>
      </c>
      <c r="E2" s="300" t="str">
        <f>IF(B2="","",CONCATENATE(B2,C2))</f>
        <v/>
      </c>
      <c r="F2" s="300" t="str">
        <f>IF(G2="","",G2&amp;" "&amp;H2)</f>
        <v/>
      </c>
      <c r="G2" s="300" t="str">
        <f>+IFERROR(INDEX(B$2:B$501,MATCH(ROW()-ROW($H$1),A$2:A$501,0)),"")</f>
        <v/>
      </c>
      <c r="H2" s="300" t="str">
        <f>+IFERROR(INDEX(C$2:C$501,MATCH(ROW()-ROW($H$1),A$2:A$501,0)),"")</f>
        <v/>
      </c>
      <c r="I2" s="300" t="str">
        <f>+IFERROR(INDEX(D$2:D$501,MATCH(ROW()-ROW($H$1),A$2:A$501,0)),"")</f>
        <v/>
      </c>
      <c r="J2" s="301" t="str">
        <f>IF(COUNTIF(E$2:E2,E2)=1,E2,"")</f>
        <v/>
      </c>
      <c r="L2" s="299">
        <f>+IF(O2="","",MAX(L1:L$1)+1)</f>
        <v>1</v>
      </c>
      <c r="M2" s="306" t="str" cm="1">
        <f t="array" ref="M2">IF(SUMPRODUCT(--(LEN(Company_Information!B24:B33)&gt;0))&gt;0,IF(Company_Information!B24="","",Company_Information!B24),"Complete the Company_Information tab")</f>
        <v>Complete the Company_Information tab</v>
      </c>
      <c r="N2" s="300" t="str">
        <f t="shared" ref="N2:N11" si="0">+IFERROR(INDEX(M$2:M$501,MATCH(ROW()-ROW($N$1),L$2:L$501,0)),"")</f>
        <v>Complete the Company_Information tab</v>
      </c>
      <c r="O2" s="307" t="str">
        <f>IF(COUNTIF(M$2:M2,M2)=1,M2,"")</f>
        <v>Complete the Company_Information tab</v>
      </c>
      <c r="P2" s="122"/>
      <c r="Q2" s="299">
        <f>+IF(Z2="","",MAX(Q1:Q$1)+1)</f>
        <v>1</v>
      </c>
      <c r="R2" s="299" t="str">
        <f>IF(CMS_Identification!B24="","",CMS_Identification!B24)</f>
        <v/>
      </c>
      <c r="S2" s="299" t="str">
        <f>IF(CMS_Identification!C24="","",CMS_Identification!C24)</f>
        <v/>
      </c>
      <c r="T2" s="306" t="str" cm="1">
        <f t="array" ref="T2">IF(SUMPRODUCT(--(LEN(CMS_Identification!E24:E123)&gt;0))&gt;0,IF(CMS_Identification!E24="","",CMS_Identification!E24),"Complete the CEM_COM_CPMS_Identification tab")</f>
        <v>Complete the CEM_COM_CPMS_Identification tab</v>
      </c>
      <c r="U2" s="306" t="str">
        <f>CONCATENATE(R2,S2,T2)</f>
        <v>Complete the CEM_COM_CPMS_Identification tab</v>
      </c>
      <c r="V2" s="306" t="str">
        <f>IF(W2="","",W2&amp;" "&amp;X2&amp;" "&amp;Y2)</f>
        <v/>
      </c>
      <c r="W2" s="300" t="str">
        <f>+IFERROR(INDEX(R$2:R$501,MATCH(ROW()-ROW($Y$1),Q$2:Q$501,0)),"")</f>
        <v/>
      </c>
      <c r="X2" s="300" t="str">
        <f>+IFERROR(INDEX(S$2:S$501,MATCH(ROW()-ROW($Y$1),Q$2:Q$501,0)),"")</f>
        <v/>
      </c>
      <c r="Y2" s="300" t="str">
        <f>+IFERROR(INDEX(T$2:T$501,MATCH(ROW()-ROW($Y$1),Q$2:Q$501,0)),"")</f>
        <v>Complete the CEM_COM_CPMS_Identification tab</v>
      </c>
      <c r="Z2" s="311" t="str">
        <f>IF(COUNTIF(U$2:U2,U2)=1,U2,"")</f>
        <v>Complete the CEM_COM_CPMS_Identification tab</v>
      </c>
      <c r="AA2" s="122"/>
      <c r="AB2" s="134" t="s">
        <v>48</v>
      </c>
      <c r="AD2" t="s">
        <v>242</v>
      </c>
      <c r="AF2" s="147" t="str">
        <f>+IF(AK2="","",MAX(AF1:AF$1)+1)</f>
        <v/>
      </c>
      <c r="AG2" s="148" t="str">
        <f>IF(Limits_Details_w_CMS!B24="","",Limits_Details_w_CMS!B24)</f>
        <v/>
      </c>
      <c r="AH2" s="148" t="str">
        <f>IF(Limits_Details_w_CMS!C24="","",Limits_Details_w_CMS!C24)</f>
        <v/>
      </c>
      <c r="AI2" s="148" t="str">
        <f>IF(Limits_Details_w_CMS!E24="","",Limits_Details_w_CMS!E24)</f>
        <v/>
      </c>
      <c r="AJ2" s="148" t="str">
        <f>AG2&amp;AH2&amp;AI2</f>
        <v/>
      </c>
      <c r="AK2" s="149" t="str">
        <f>IF(COUNTIF(AJ$2:AJ2,AJ2)=1,AJ2,"")</f>
        <v/>
      </c>
      <c r="AL2" s="150" t="str">
        <f t="shared" ref="AL2:AL65" si="1">+IFERROR(INDEX(AG$2:AG$955,MATCH(ROW()-ROW(AL$1),AF$2:AF$955,0)),"")</f>
        <v/>
      </c>
      <c r="AM2" s="150" t="str">
        <f t="shared" ref="AM2:AM65" si="2">+IFERROR(INDEX(AH$2:AH$955,MATCH(ROW()-ROW(AL$1),AF$2:AF$955,0)),"")</f>
        <v/>
      </c>
      <c r="AN2" s="150" t="str">
        <f t="shared" ref="AN2:AN65" si="3">+IFERROR(INDEX(AI$2:AI$955,MATCH(ROW()-ROW(AL$1),AF$2:AF$955,0)),"")</f>
        <v/>
      </c>
      <c r="AO2" s="150" t="str">
        <f t="shared" ref="AO2:AO65" si="4">IF(AN2="","",VLOOKUP(AL2&amp;" "&amp;AM2,$F$2:$J$101,4,FALSE))</f>
        <v/>
      </c>
      <c r="AQ2" t="s">
        <v>81</v>
      </c>
      <c r="AS2" s="191" t="str">
        <f>+IF(AX2="","",MAX(AS1:AS$1)+1)</f>
        <v/>
      </c>
      <c r="AT2" s="192" t="str">
        <f>IF(CMS_Detail!B24="","",CMS_Detail!B24)</f>
        <v/>
      </c>
      <c r="AU2" s="192" t="str">
        <f>IF(CMS_Detail!C24="","",CMS_Detail!C24)</f>
        <v/>
      </c>
      <c r="AV2" s="192" t="str">
        <f>IF(CMS_Detail!D24="","",CMS_Detail!D24)</f>
        <v/>
      </c>
      <c r="AW2" s="192" t="str">
        <f>AT2&amp;AU2&amp;AV2</f>
        <v/>
      </c>
      <c r="AX2" s="149" t="str">
        <f>IF(COUNTIF(AW$2:AW2,AW2)=1,AW2,"")</f>
        <v/>
      </c>
      <c r="AY2" s="193" t="str">
        <f t="shared" ref="AY2" si="5">+IFERROR(INDEX(AT$2:AT$955,MATCH(ROW()-ROW(AY$1),AS$2:AS$955,0)),"")</f>
        <v/>
      </c>
      <c r="AZ2" s="193" t="str">
        <f t="shared" ref="AZ2" si="6">+IFERROR(INDEX(AU$2:AU$955,MATCH(ROW()-ROW(AY$1),AS$2:AS$955,0)),"")</f>
        <v/>
      </c>
      <c r="BA2" s="193" t="str">
        <f t="shared" ref="BA2" si="7">+IFERROR(INDEX(AV$2:AV$955,MATCH(ROW()-ROW(AY$1),AS$2:AS$955,0)),"")</f>
        <v/>
      </c>
      <c r="BB2" s="193" t="str">
        <f t="shared" ref="BB2:BB65" si="8">IF(BA2="","",VLOOKUP($AZ2,$H$2:$I$101,2,FALSE))</f>
        <v/>
      </c>
    </row>
    <row r="3" spans="1:54" ht="16.5" x14ac:dyDescent="0.45">
      <c r="A3" s="302" t="str">
        <f>+IF(J3="","",MAX(A$1:A2)+1)</f>
        <v/>
      </c>
      <c r="B3" s="302" t="str">
        <f>IF(Affected_Sources!B25="","",Affected_Sources!B25)</f>
        <v/>
      </c>
      <c r="C3" s="302" t="str">
        <f>IF(Affected_Sources!C25="","",Affected_Sources!C25)</f>
        <v/>
      </c>
      <c r="D3" s="140" t="str">
        <f>IF(Affected_Sources!E25="","",Affected_Sources!E25)</f>
        <v/>
      </c>
      <c r="E3" s="140" t="str">
        <f t="shared" ref="E3:E66" si="9">IF(B3="","",CONCATENATE(B3,C3))</f>
        <v/>
      </c>
      <c r="F3" s="140" t="str">
        <f t="shared" ref="F3:F66" si="10">IF(G3="","",G3&amp;" "&amp;H3)</f>
        <v/>
      </c>
      <c r="G3" s="140" t="str">
        <f t="shared" ref="G3:G66" si="11">+IFERROR(INDEX(B$2:B$501,MATCH(ROW()-ROW($H$1),A$2:A$501,0)),"")</f>
        <v/>
      </c>
      <c r="H3" s="122" t="str">
        <f t="shared" ref="H3:H65" si="12">+IFERROR(INDEX(C$2:C$501,MATCH(ROW()-ROW($H$1),A$2:A$501,0)),"")</f>
        <v/>
      </c>
      <c r="I3" s="122" t="str">
        <f t="shared" ref="I3:I66" si="13">+IFERROR(INDEX(D$2:D$501,MATCH(ROW()-ROW($H$1),A$2:A$501,0)),"")</f>
        <v/>
      </c>
      <c r="J3" s="140" t="str">
        <f>IF(COUNTIF(C$2:C3,C3)=1,C3,"")</f>
        <v/>
      </c>
      <c r="L3" s="302" t="str">
        <f>+IF(O3="","",MAX(L$1:L2)+1)</f>
        <v/>
      </c>
      <c r="M3" s="308" t="str">
        <f>+IF(Company_Information!B25="","",Company_Information!B25)</f>
        <v/>
      </c>
      <c r="N3" s="23" t="str">
        <f t="shared" si="0"/>
        <v/>
      </c>
      <c r="O3" s="308" t="str">
        <f>IF(COUNTIF(M$2:M3,M3)=1,M3,"")</f>
        <v/>
      </c>
      <c r="P3" s="122"/>
      <c r="Q3" s="302" t="str">
        <f>+IF(Z3="","",MAX(Q$1:Q2)+1)</f>
        <v/>
      </c>
      <c r="R3" s="302" t="str">
        <f>IF(CMS_Identification!B25="","",CMS_Identification!B25)</f>
        <v/>
      </c>
      <c r="S3" s="302" t="str">
        <f>IF(CMS_Identification!C25="","",CMS_Identification!C25)</f>
        <v/>
      </c>
      <c r="T3" s="308" t="str">
        <f>IF(CMS_Identification!E25="","",CMS_Identification!E25)</f>
        <v/>
      </c>
      <c r="U3" s="308" t="str">
        <f t="shared" ref="U3:U66" si="14">CONCATENATE(R3,S3,T3)</f>
        <v/>
      </c>
      <c r="V3" s="308" t="str">
        <f t="shared" ref="V3:V66" si="15">IF(W3="","",W3&amp;" "&amp;X3&amp;" "&amp;Y3)</f>
        <v/>
      </c>
      <c r="W3" s="308" t="str">
        <f t="shared" ref="W3:W66" si="16">+IFERROR(INDEX(R$2:R$501,MATCH(ROW()-ROW($Y$1),Q$2:Q$501,0)),"")</f>
        <v/>
      </c>
      <c r="X3" s="308" t="str">
        <f t="shared" ref="X3:X66" si="17">+IFERROR(INDEX(S$2:S$501,MATCH(ROW()-ROW($Y$1),Q$2:Q$501,0)),"")</f>
        <v/>
      </c>
      <c r="Y3" s="122" t="str">
        <f t="shared" ref="Y3:Y66" si="18">+IFERROR(INDEX(T$2:T$501,MATCH(ROW()-ROW($Y$1),Q$2:Q$501,0)),"")</f>
        <v/>
      </c>
      <c r="Z3" s="122" t="str">
        <f>IF(COUNTIF(T$2:T3,T3)=1,T3,"")</f>
        <v/>
      </c>
      <c r="AA3" s="122"/>
      <c r="AB3" s="23" t="s">
        <v>49</v>
      </c>
      <c r="AD3" t="s">
        <v>243</v>
      </c>
      <c r="AF3" s="147" t="str">
        <f>+IF(AK3="","",MAX(AF$1:AF2)+1)</f>
        <v/>
      </c>
      <c r="AG3" s="148" t="str">
        <f>IF(Limits_Details_w_CMS!B25="","",Limits_Details_w_CMS!B25)</f>
        <v/>
      </c>
      <c r="AH3" s="148" t="str">
        <f>IF(Limits_Details_w_CMS!C25="","",Limits_Details_w_CMS!C25)</f>
        <v/>
      </c>
      <c r="AI3" s="148" t="str">
        <f>IF(Limits_Details_w_CMS!E25="","",Limits_Details_w_CMS!E25)</f>
        <v/>
      </c>
      <c r="AJ3" s="148" t="str">
        <f t="shared" ref="AJ3:AJ66" si="19">AG3&amp;AH3&amp;AI3</f>
        <v/>
      </c>
      <c r="AK3" s="149" t="str">
        <f>IF(COUNTIF(AJ$2:AJ3,AJ3)=1,AJ3,"")</f>
        <v/>
      </c>
      <c r="AL3" s="150" t="str">
        <f t="shared" si="1"/>
        <v/>
      </c>
      <c r="AM3" s="150" t="str">
        <f t="shared" si="2"/>
        <v/>
      </c>
      <c r="AN3" s="150" t="str">
        <f t="shared" si="3"/>
        <v/>
      </c>
      <c r="AO3" s="150" t="str">
        <f t="shared" si="4"/>
        <v/>
      </c>
      <c r="AQ3" t="s">
        <v>82</v>
      </c>
      <c r="AS3" s="191" t="str">
        <f>+IF(AX3="","",MAX(AS$1:AS2)+1)</f>
        <v/>
      </c>
      <c r="AT3" s="192" t="str">
        <f>IF(CMS_Detail!B25="","",CMS_Detail!B25)</f>
        <v/>
      </c>
      <c r="AU3" s="192" t="str">
        <f>IF(CMS_Detail!C25="","",CMS_Detail!C25)</f>
        <v/>
      </c>
      <c r="AV3" s="192" t="str">
        <f>IF(CMS_Detail!D25="","",CMS_Detail!D25)</f>
        <v/>
      </c>
      <c r="AW3" s="192" t="str">
        <f t="shared" ref="AW3:AW66" si="20">AT3&amp;AU3&amp;AV3</f>
        <v/>
      </c>
      <c r="AX3" s="149" t="str">
        <f>IF(COUNTIF(AW$2:AW3,AW3)=1,AW3,"")</f>
        <v/>
      </c>
      <c r="AY3" s="193" t="str">
        <f t="shared" ref="AY3:AY66" si="21">+IFERROR(INDEX(AT$2:AT$955,MATCH(ROW()-ROW(AY$1),AS$2:AS$955,0)),"")</f>
        <v/>
      </c>
      <c r="AZ3" s="193" t="str">
        <f t="shared" ref="AZ3:AZ66" si="22">+IFERROR(INDEX(AU$2:AU$955,MATCH(ROW()-ROW(AY$1),AS$2:AS$955,0)),"")</f>
        <v/>
      </c>
      <c r="BA3" s="193" t="str">
        <f t="shared" ref="BA3:BA66" si="23">+IFERROR(INDEX(AV$2:AV$955,MATCH(ROW()-ROW(AY$1),AS$2:AS$955,0)),"")</f>
        <v/>
      </c>
      <c r="BB3" s="193" t="str">
        <f t="shared" si="8"/>
        <v/>
      </c>
    </row>
    <row r="4" spans="1:54" ht="16.5" x14ac:dyDescent="0.45">
      <c r="A4" s="158" t="str">
        <f>+IF(J4="","",MAX(A$1:A3)+1)</f>
        <v/>
      </c>
      <c r="B4" s="158" t="str">
        <f>IF(Affected_Sources!B26="","",Affected_Sources!B26)</f>
        <v/>
      </c>
      <c r="C4" s="303" t="str">
        <f>IF(Affected_Sources!C26="","",Affected_Sources!C26)</f>
        <v/>
      </c>
      <c r="D4" s="303" t="str">
        <f>IF(Affected_Sources!E26="","",Affected_Sources!E26)</f>
        <v/>
      </c>
      <c r="E4" s="303" t="str">
        <f t="shared" si="9"/>
        <v/>
      </c>
      <c r="F4" s="303" t="str">
        <f t="shared" si="10"/>
        <v/>
      </c>
      <c r="G4" s="303" t="str">
        <f t="shared" si="11"/>
        <v/>
      </c>
      <c r="H4" s="304" t="str">
        <f t="shared" si="12"/>
        <v/>
      </c>
      <c r="I4" s="304" t="str">
        <f t="shared" si="13"/>
        <v/>
      </c>
      <c r="J4" s="303" t="str">
        <f>IF(COUNTIF(C$2:C4,C4)=1,C4,"")</f>
        <v/>
      </c>
      <c r="L4" s="158" t="str">
        <f>+IF(O4="","",MAX(L$1:L3)+1)</f>
        <v/>
      </c>
      <c r="M4" s="309" t="str">
        <f>+IF(Company_Information!B26="","",Company_Information!B26)</f>
        <v/>
      </c>
      <c r="N4" s="134" t="str">
        <f t="shared" si="0"/>
        <v/>
      </c>
      <c r="O4" s="309" t="str">
        <f>IF(COUNTIF(M$2:M4,M4)=1,M4,"")</f>
        <v/>
      </c>
      <c r="P4" s="122"/>
      <c r="Q4" s="158" t="str">
        <f>+IF(Z4="","",MAX(Q$1:Q3)+1)</f>
        <v/>
      </c>
      <c r="R4" s="158" t="str">
        <f>IF(CMS_Identification!B26="","",CMS_Identification!B26)</f>
        <v/>
      </c>
      <c r="S4" s="158" t="str">
        <f>IF(CMS_Identification!C26="","",CMS_Identification!C26)</f>
        <v/>
      </c>
      <c r="T4" s="309" t="str">
        <f>IF(CMS_Identification!E26="","",CMS_Identification!E26)</f>
        <v/>
      </c>
      <c r="U4" s="309" t="str">
        <f t="shared" si="14"/>
        <v/>
      </c>
      <c r="V4" s="309" t="str">
        <f t="shared" si="15"/>
        <v/>
      </c>
      <c r="W4" s="309" t="str">
        <f t="shared" si="16"/>
        <v/>
      </c>
      <c r="X4" s="309" t="str">
        <f t="shared" si="17"/>
        <v/>
      </c>
      <c r="Y4" s="304" t="str">
        <f t="shared" si="18"/>
        <v/>
      </c>
      <c r="Z4" s="304" t="str">
        <f>IF(COUNTIF(T$2:T4,T4)=1,T4,"")</f>
        <v/>
      </c>
      <c r="AA4" s="122"/>
      <c r="AB4" s="134" t="s">
        <v>50</v>
      </c>
      <c r="AD4" t="s">
        <v>244</v>
      </c>
      <c r="AF4" s="147" t="str">
        <f>+IF(AK4="","",MAX(AF$1:AF3)+1)</f>
        <v/>
      </c>
      <c r="AG4" s="148" t="str">
        <f>IF(Limits_Details_w_CMS!B26="","",Limits_Details_w_CMS!B26)</f>
        <v/>
      </c>
      <c r="AH4" s="148" t="str">
        <f>IF(Limits_Details_w_CMS!C26="","",Limits_Details_w_CMS!C26)</f>
        <v/>
      </c>
      <c r="AI4" s="148" t="str">
        <f>IF(Limits_Details_w_CMS!E26="","",Limits_Details_w_CMS!E26)</f>
        <v/>
      </c>
      <c r="AJ4" s="148" t="str">
        <f t="shared" si="19"/>
        <v/>
      </c>
      <c r="AK4" s="149" t="str">
        <f>IF(COUNTIF(AJ$2:AJ4,AJ4)=1,AJ4,"")</f>
        <v/>
      </c>
      <c r="AL4" s="150" t="str">
        <f t="shared" si="1"/>
        <v/>
      </c>
      <c r="AM4" s="150" t="str">
        <f t="shared" si="2"/>
        <v/>
      </c>
      <c r="AN4" s="150" t="str">
        <f t="shared" si="3"/>
        <v/>
      </c>
      <c r="AO4" s="150" t="str">
        <f t="shared" si="4"/>
        <v/>
      </c>
      <c r="AQ4" t="s">
        <v>83</v>
      </c>
      <c r="AS4" s="191" t="str">
        <f>+IF(AX4="","",MAX(AS$1:AS3)+1)</f>
        <v/>
      </c>
      <c r="AT4" s="192" t="str">
        <f>IF(CMS_Detail!B26="","",CMS_Detail!B26)</f>
        <v/>
      </c>
      <c r="AU4" s="192" t="str">
        <f>IF(CMS_Detail!C26="","",CMS_Detail!C26)</f>
        <v/>
      </c>
      <c r="AV4" s="192" t="str">
        <f>IF(CMS_Detail!D26="","",CMS_Detail!D26)</f>
        <v/>
      </c>
      <c r="AW4" s="192" t="str">
        <f t="shared" si="20"/>
        <v/>
      </c>
      <c r="AX4" s="149" t="str">
        <f>IF(COUNTIF(AW$2:AW4,AW4)=1,AW4,"")</f>
        <v/>
      </c>
      <c r="AY4" s="193" t="str">
        <f t="shared" si="21"/>
        <v/>
      </c>
      <c r="AZ4" s="193" t="str">
        <f t="shared" si="22"/>
        <v/>
      </c>
      <c r="BA4" s="193" t="str">
        <f t="shared" si="23"/>
        <v/>
      </c>
      <c r="BB4" s="193" t="str">
        <f t="shared" si="8"/>
        <v/>
      </c>
    </row>
    <row r="5" spans="1:54" ht="16.5" x14ac:dyDescent="0.45">
      <c r="A5" s="302" t="str">
        <f>+IF(J5="","",MAX(A$1:A4)+1)</f>
        <v/>
      </c>
      <c r="B5" s="302" t="str">
        <f>IF(Affected_Sources!B27="","",Affected_Sources!B27)</f>
        <v/>
      </c>
      <c r="C5" s="140" t="str">
        <f>IF(Affected_Sources!C27="","",Affected_Sources!C27)</f>
        <v/>
      </c>
      <c r="D5" s="140" t="str">
        <f>IF(Affected_Sources!E27="","",Affected_Sources!E27)</f>
        <v/>
      </c>
      <c r="E5" s="140" t="str">
        <f t="shared" si="9"/>
        <v/>
      </c>
      <c r="F5" s="140" t="str">
        <f t="shared" si="10"/>
        <v/>
      </c>
      <c r="G5" s="140" t="str">
        <f t="shared" si="11"/>
        <v/>
      </c>
      <c r="H5" s="122" t="str">
        <f t="shared" si="12"/>
        <v/>
      </c>
      <c r="I5" s="122" t="str">
        <f t="shared" si="13"/>
        <v/>
      </c>
      <c r="J5" s="140" t="str">
        <f>IF(COUNTIF(C$2:C5,C5)=1,C5,"")</f>
        <v/>
      </c>
      <c r="L5" s="302" t="str">
        <f>+IF(O5="","",MAX(L$1:L4)+1)</f>
        <v/>
      </c>
      <c r="M5" s="308" t="str">
        <f>+IF(Company_Information!B27="","",Company_Information!B27)</f>
        <v/>
      </c>
      <c r="N5" s="23" t="str">
        <f t="shared" si="0"/>
        <v/>
      </c>
      <c r="O5" s="308" t="str">
        <f>IF(COUNTIF(M$2:M5,M5)=1,M5,"")</f>
        <v/>
      </c>
      <c r="P5" s="122"/>
      <c r="Q5" s="302" t="str">
        <f>+IF(Z5="","",MAX(Q$1:Q4)+1)</f>
        <v/>
      </c>
      <c r="R5" s="302" t="str">
        <f>IF(CMS_Identification!B27="","",CMS_Identification!B27)</f>
        <v/>
      </c>
      <c r="S5" s="302" t="str">
        <f>IF(CMS_Identification!C27="","",CMS_Identification!C27)</f>
        <v/>
      </c>
      <c r="T5" s="308" t="str">
        <f>IF(CMS_Identification!E27="","",CMS_Identification!E27)</f>
        <v/>
      </c>
      <c r="U5" s="308" t="str">
        <f t="shared" si="14"/>
        <v/>
      </c>
      <c r="V5" s="308" t="str">
        <f t="shared" si="15"/>
        <v/>
      </c>
      <c r="W5" s="308" t="str">
        <f t="shared" si="16"/>
        <v/>
      </c>
      <c r="X5" s="308" t="str">
        <f t="shared" si="17"/>
        <v/>
      </c>
      <c r="Y5" s="122" t="str">
        <f t="shared" si="18"/>
        <v/>
      </c>
      <c r="Z5" s="122" t="str">
        <f>IF(COUNTIF(T$2:T5,T5)=1,T5,"")</f>
        <v/>
      </c>
      <c r="AA5" s="122"/>
      <c r="AB5" s="23" t="s">
        <v>51</v>
      </c>
      <c r="AD5" t="s">
        <v>245</v>
      </c>
      <c r="AF5" s="147" t="str">
        <f>+IF(AK5="","",MAX(AF$1:AF4)+1)</f>
        <v/>
      </c>
      <c r="AG5" s="148" t="str">
        <f>IF(Limits_Details_w_CMS!B27="","",Limits_Details_w_CMS!B27)</f>
        <v/>
      </c>
      <c r="AH5" s="148" t="str">
        <f>IF(Limits_Details_w_CMS!C27="","",Limits_Details_w_CMS!C27)</f>
        <v/>
      </c>
      <c r="AI5" s="148" t="str">
        <f>IF(Limits_Details_w_CMS!E27="","",Limits_Details_w_CMS!E27)</f>
        <v/>
      </c>
      <c r="AJ5" s="148" t="str">
        <f t="shared" si="19"/>
        <v/>
      </c>
      <c r="AK5" s="149" t="str">
        <f>IF(COUNTIF(AJ$2:AJ5,AJ5)=1,AJ5,"")</f>
        <v/>
      </c>
      <c r="AL5" s="150" t="str">
        <f t="shared" si="1"/>
        <v/>
      </c>
      <c r="AM5" s="150" t="str">
        <f t="shared" si="2"/>
        <v/>
      </c>
      <c r="AN5" s="150" t="str">
        <f t="shared" si="3"/>
        <v/>
      </c>
      <c r="AO5" s="150" t="str">
        <f t="shared" si="4"/>
        <v/>
      </c>
      <c r="AQ5" t="s">
        <v>84</v>
      </c>
      <c r="AS5" s="191" t="str">
        <f>+IF(AX5="","",MAX(AS$1:AS4)+1)</f>
        <v/>
      </c>
      <c r="AT5" s="192" t="str">
        <f>IF(CMS_Detail!B27="","",CMS_Detail!B27)</f>
        <v/>
      </c>
      <c r="AU5" s="192" t="str">
        <f>IF(CMS_Detail!C27="","",CMS_Detail!C27)</f>
        <v/>
      </c>
      <c r="AV5" s="192" t="str">
        <f>IF(CMS_Detail!D27="","",CMS_Detail!D27)</f>
        <v/>
      </c>
      <c r="AW5" s="192" t="str">
        <f t="shared" si="20"/>
        <v/>
      </c>
      <c r="AX5" s="149" t="str">
        <f>IF(COUNTIF(AW$2:AW5,AW5)=1,AW5,"")</f>
        <v/>
      </c>
      <c r="AY5" s="193" t="str">
        <f t="shared" si="21"/>
        <v/>
      </c>
      <c r="AZ5" s="193" t="str">
        <f t="shared" si="22"/>
        <v/>
      </c>
      <c r="BA5" s="193" t="str">
        <f t="shared" si="23"/>
        <v/>
      </c>
      <c r="BB5" s="193" t="str">
        <f t="shared" si="8"/>
        <v/>
      </c>
    </row>
    <row r="6" spans="1:54" ht="16.5" x14ac:dyDescent="0.45">
      <c r="A6" s="158" t="str">
        <f>+IF(J6="","",MAX(A$1:A5)+1)</f>
        <v/>
      </c>
      <c r="B6" s="158" t="str">
        <f>IF(Affected_Sources!B28="","",Affected_Sources!B28)</f>
        <v/>
      </c>
      <c r="C6" s="303" t="str">
        <f>IF(Affected_Sources!C28="","",Affected_Sources!C28)</f>
        <v/>
      </c>
      <c r="D6" s="303" t="str">
        <f>IF(Affected_Sources!E28="","",Affected_Sources!E28)</f>
        <v/>
      </c>
      <c r="E6" s="303" t="str">
        <f t="shared" si="9"/>
        <v/>
      </c>
      <c r="F6" s="303" t="str">
        <f t="shared" si="10"/>
        <v/>
      </c>
      <c r="G6" s="303" t="str">
        <f t="shared" si="11"/>
        <v/>
      </c>
      <c r="H6" s="304" t="str">
        <f t="shared" si="12"/>
        <v/>
      </c>
      <c r="I6" s="304" t="str">
        <f t="shared" si="13"/>
        <v/>
      </c>
      <c r="J6" s="303" t="str">
        <f>IF(COUNTIF(C$2:C6,C6)=1,C6,"")</f>
        <v/>
      </c>
      <c r="L6" s="158" t="str">
        <f>+IF(O6="","",MAX(L$1:L5)+1)</f>
        <v/>
      </c>
      <c r="M6" s="309" t="str">
        <f>+IF(Company_Information!B28="","",Company_Information!B28)</f>
        <v/>
      </c>
      <c r="N6" s="134" t="str">
        <f t="shared" si="0"/>
        <v/>
      </c>
      <c r="O6" s="309" t="str">
        <f>IF(COUNTIF(M$2:M6,M6)=1,M6,"")</f>
        <v/>
      </c>
      <c r="P6" s="122"/>
      <c r="Q6" s="158" t="str">
        <f>+IF(Z6="","",MAX(Q$1:Q5)+1)</f>
        <v/>
      </c>
      <c r="R6" s="158" t="str">
        <f>IF(CMS_Identification!B28="","",CMS_Identification!B28)</f>
        <v/>
      </c>
      <c r="S6" s="158" t="str">
        <f>IF(CMS_Identification!C28="","",CMS_Identification!C28)</f>
        <v/>
      </c>
      <c r="T6" s="309" t="str">
        <f>IF(CMS_Identification!E28="","",CMS_Identification!E28)</f>
        <v/>
      </c>
      <c r="U6" s="309" t="str">
        <f t="shared" si="14"/>
        <v/>
      </c>
      <c r="V6" s="309" t="str">
        <f t="shared" si="15"/>
        <v/>
      </c>
      <c r="W6" s="309" t="str">
        <f t="shared" si="16"/>
        <v/>
      </c>
      <c r="X6" s="309" t="str">
        <f t="shared" si="17"/>
        <v/>
      </c>
      <c r="Y6" s="304" t="str">
        <f t="shared" si="18"/>
        <v/>
      </c>
      <c r="Z6" s="304" t="str">
        <f>IF(COUNTIF(T$2:T6,T6)=1,T6,"")</f>
        <v/>
      </c>
      <c r="AA6" s="122"/>
      <c r="AB6" s="135" t="s">
        <v>52</v>
      </c>
      <c r="AD6" t="s">
        <v>246</v>
      </c>
      <c r="AF6" s="147" t="str">
        <f>+IF(AK6="","",MAX(AF$1:AF5)+1)</f>
        <v/>
      </c>
      <c r="AG6" s="148" t="str">
        <f>IF(Limits_Details_w_CMS!B28="","",Limits_Details_w_CMS!B28)</f>
        <v/>
      </c>
      <c r="AH6" s="148" t="str">
        <f>IF(Limits_Details_w_CMS!C28="","",Limits_Details_w_CMS!C28)</f>
        <v/>
      </c>
      <c r="AI6" s="148" t="str">
        <f>IF(Limits_Details_w_CMS!E28="","",Limits_Details_w_CMS!E28)</f>
        <v/>
      </c>
      <c r="AJ6" s="148" t="str">
        <f t="shared" si="19"/>
        <v/>
      </c>
      <c r="AK6" s="149" t="str">
        <f>IF(COUNTIF(AJ$2:AJ6,AJ6)=1,AJ6,"")</f>
        <v/>
      </c>
      <c r="AL6" s="150" t="str">
        <f t="shared" si="1"/>
        <v/>
      </c>
      <c r="AM6" s="150" t="str">
        <f t="shared" si="2"/>
        <v/>
      </c>
      <c r="AN6" s="150" t="str">
        <f t="shared" si="3"/>
        <v/>
      </c>
      <c r="AO6" s="150" t="str">
        <f t="shared" si="4"/>
        <v/>
      </c>
      <c r="AQ6" t="s">
        <v>85</v>
      </c>
      <c r="AS6" s="191" t="str">
        <f>+IF(AX6="","",MAX(AS$1:AS5)+1)</f>
        <v/>
      </c>
      <c r="AT6" s="192" t="str">
        <f>IF(CMS_Detail!B28="","",CMS_Detail!B28)</f>
        <v/>
      </c>
      <c r="AU6" s="192" t="str">
        <f>IF(CMS_Detail!C28="","",CMS_Detail!C28)</f>
        <v/>
      </c>
      <c r="AV6" s="192" t="str">
        <f>IF(CMS_Detail!D28="","",CMS_Detail!D28)</f>
        <v/>
      </c>
      <c r="AW6" s="192" t="str">
        <f t="shared" si="20"/>
        <v/>
      </c>
      <c r="AX6" s="149" t="str">
        <f>IF(COUNTIF(AW$2:AW6,AW6)=1,AW6,"")</f>
        <v/>
      </c>
      <c r="AY6" s="193" t="str">
        <f t="shared" si="21"/>
        <v/>
      </c>
      <c r="AZ6" s="193" t="str">
        <f t="shared" si="22"/>
        <v/>
      </c>
      <c r="BA6" s="193" t="str">
        <f t="shared" si="23"/>
        <v/>
      </c>
      <c r="BB6" s="193" t="str">
        <f t="shared" si="8"/>
        <v/>
      </c>
    </row>
    <row r="7" spans="1:54" ht="16.5" x14ac:dyDescent="0.45">
      <c r="A7" s="302" t="str">
        <f>+IF(J7="","",MAX(A$1:A6)+1)</f>
        <v/>
      </c>
      <c r="B7" s="302" t="str">
        <f>IF(Affected_Sources!B29="","",Affected_Sources!B29)</f>
        <v/>
      </c>
      <c r="C7" s="140" t="str">
        <f>IF(Affected_Sources!C29="","",Affected_Sources!C29)</f>
        <v/>
      </c>
      <c r="D7" s="140" t="str">
        <f>IF(Affected_Sources!E29="","",Affected_Sources!E29)</f>
        <v/>
      </c>
      <c r="E7" s="140" t="str">
        <f t="shared" si="9"/>
        <v/>
      </c>
      <c r="F7" s="140" t="str">
        <f t="shared" si="10"/>
        <v/>
      </c>
      <c r="G7" s="140" t="str">
        <f t="shared" si="11"/>
        <v/>
      </c>
      <c r="H7" s="122" t="str">
        <f t="shared" si="12"/>
        <v/>
      </c>
      <c r="I7" s="122" t="str">
        <f t="shared" si="13"/>
        <v/>
      </c>
      <c r="J7" s="140" t="str">
        <f>IF(COUNTIF(C$2:C7,C7)=1,C7,"")</f>
        <v/>
      </c>
      <c r="L7" s="302" t="str">
        <f>+IF(O7="","",MAX(L$1:L6)+1)</f>
        <v/>
      </c>
      <c r="M7" s="308" t="str">
        <f>+IF(Company_Information!B29="","",Company_Information!B29)</f>
        <v/>
      </c>
      <c r="N7" s="23" t="str">
        <f t="shared" si="0"/>
        <v/>
      </c>
      <c r="O7" s="308" t="str">
        <f>IF(COUNTIF(M$2:M7,M7)=1,M7,"")</f>
        <v/>
      </c>
      <c r="P7" s="122"/>
      <c r="Q7" s="302" t="str">
        <f>+IF(Z7="","",MAX(Q$1:Q6)+1)</f>
        <v/>
      </c>
      <c r="R7" s="302" t="str">
        <f>IF(CMS_Identification!B29="","",CMS_Identification!B29)</f>
        <v/>
      </c>
      <c r="S7" s="302" t="str">
        <f>IF(CMS_Identification!C29="","",CMS_Identification!C29)</f>
        <v/>
      </c>
      <c r="T7" s="308" t="str">
        <f>IF(CMS_Identification!E29="","",CMS_Identification!E29)</f>
        <v/>
      </c>
      <c r="U7" s="308" t="str">
        <f t="shared" si="14"/>
        <v/>
      </c>
      <c r="V7" s="308" t="str">
        <f t="shared" si="15"/>
        <v/>
      </c>
      <c r="W7" s="308" t="str">
        <f t="shared" si="16"/>
        <v/>
      </c>
      <c r="X7" s="308" t="str">
        <f t="shared" si="17"/>
        <v/>
      </c>
      <c r="Y7" s="122" t="str">
        <f t="shared" si="18"/>
        <v/>
      </c>
      <c r="Z7" s="122" t="str">
        <f>IF(COUNTIF(T$2:T7,T7)=1,T7,"")</f>
        <v/>
      </c>
      <c r="AA7" s="122"/>
      <c r="AD7" t="s">
        <v>321</v>
      </c>
      <c r="AF7" s="147" t="str">
        <f>+IF(AK7="","",MAX(AF$1:AF6)+1)</f>
        <v/>
      </c>
      <c r="AG7" s="148" t="str">
        <f>IF(Limits_Details_w_CMS!B29="","",Limits_Details_w_CMS!B29)</f>
        <v/>
      </c>
      <c r="AH7" s="148" t="str">
        <f>IF(Limits_Details_w_CMS!C29="","",Limits_Details_w_CMS!C29)</f>
        <v/>
      </c>
      <c r="AI7" s="148" t="str">
        <f>IF(Limits_Details_w_CMS!E29="","",Limits_Details_w_CMS!E29)</f>
        <v/>
      </c>
      <c r="AJ7" s="148" t="str">
        <f t="shared" si="19"/>
        <v/>
      </c>
      <c r="AK7" s="149" t="str">
        <f>IF(COUNTIF(AJ$2:AJ7,AJ7)=1,AJ7,"")</f>
        <v/>
      </c>
      <c r="AL7" s="150" t="str">
        <f t="shared" si="1"/>
        <v/>
      </c>
      <c r="AM7" s="150" t="str">
        <f t="shared" si="2"/>
        <v/>
      </c>
      <c r="AN7" s="150" t="str">
        <f t="shared" si="3"/>
        <v/>
      </c>
      <c r="AO7" s="150" t="str">
        <f t="shared" si="4"/>
        <v/>
      </c>
      <c r="AQ7" t="s">
        <v>86</v>
      </c>
      <c r="AS7" s="191" t="str">
        <f>+IF(AX7="","",MAX(AS$1:AS6)+1)</f>
        <v/>
      </c>
      <c r="AT7" s="192" t="str">
        <f>IF(CMS_Detail!B29="","",CMS_Detail!B29)</f>
        <v/>
      </c>
      <c r="AU7" s="192" t="str">
        <f>IF(CMS_Detail!C29="","",CMS_Detail!C29)</f>
        <v/>
      </c>
      <c r="AV7" s="192" t="str">
        <f>IF(CMS_Detail!D29="","",CMS_Detail!D29)</f>
        <v/>
      </c>
      <c r="AW7" s="192" t="str">
        <f t="shared" si="20"/>
        <v/>
      </c>
      <c r="AX7" s="149" t="str">
        <f>IF(COUNTIF(AW$2:AW7,AW7)=1,AW7,"")</f>
        <v/>
      </c>
      <c r="AY7" s="193" t="str">
        <f t="shared" si="21"/>
        <v/>
      </c>
      <c r="AZ7" s="193" t="str">
        <f t="shared" si="22"/>
        <v/>
      </c>
      <c r="BA7" s="193" t="str">
        <f t="shared" si="23"/>
        <v/>
      </c>
      <c r="BB7" s="193" t="str">
        <f t="shared" si="8"/>
        <v/>
      </c>
    </row>
    <row r="8" spans="1:54" ht="16.5" x14ac:dyDescent="0.45">
      <c r="A8" s="158" t="str">
        <f>+IF(J8="","",MAX(A$1:A7)+1)</f>
        <v/>
      </c>
      <c r="B8" s="158" t="str">
        <f>IF(Affected_Sources!B30="","",Affected_Sources!B30)</f>
        <v/>
      </c>
      <c r="C8" s="303" t="str">
        <f>IF(Affected_Sources!C30="","",Affected_Sources!C30)</f>
        <v/>
      </c>
      <c r="D8" s="303" t="str">
        <f>IF(Affected_Sources!E30="","",Affected_Sources!E30)</f>
        <v/>
      </c>
      <c r="E8" s="303" t="str">
        <f t="shared" si="9"/>
        <v/>
      </c>
      <c r="F8" s="303" t="str">
        <f t="shared" si="10"/>
        <v/>
      </c>
      <c r="G8" s="303" t="str">
        <f t="shared" si="11"/>
        <v/>
      </c>
      <c r="H8" s="304" t="str">
        <f t="shared" si="12"/>
        <v/>
      </c>
      <c r="I8" s="304" t="str">
        <f t="shared" si="13"/>
        <v/>
      </c>
      <c r="J8" s="303" t="str">
        <f>IF(COUNTIF(C$2:C8,C8)=1,C8,"")</f>
        <v/>
      </c>
      <c r="L8" s="158" t="str">
        <f>+IF(O8="","",MAX(L$1:L7)+1)</f>
        <v/>
      </c>
      <c r="M8" s="309" t="str">
        <f>+IF(Company_Information!B30="","",Company_Information!B30)</f>
        <v/>
      </c>
      <c r="N8" s="134" t="str">
        <f t="shared" si="0"/>
        <v/>
      </c>
      <c r="O8" s="309" t="str">
        <f>IF(COUNTIF(M$2:M8,M8)=1,M8,"")</f>
        <v/>
      </c>
      <c r="P8" s="122"/>
      <c r="Q8" s="158" t="str">
        <f>+IF(Z8="","",MAX(Q$1:Q7)+1)</f>
        <v/>
      </c>
      <c r="R8" s="158" t="str">
        <f>IF(CMS_Identification!B30="","",CMS_Identification!B30)</f>
        <v/>
      </c>
      <c r="S8" s="158" t="str">
        <f>IF(CMS_Identification!C30="","",CMS_Identification!C30)</f>
        <v/>
      </c>
      <c r="T8" s="309" t="str">
        <f>IF(CMS_Identification!E30="","",CMS_Identification!E30)</f>
        <v/>
      </c>
      <c r="U8" s="309" t="str">
        <f t="shared" si="14"/>
        <v/>
      </c>
      <c r="V8" s="309" t="str">
        <f t="shared" si="15"/>
        <v/>
      </c>
      <c r="W8" s="309" t="str">
        <f t="shared" si="16"/>
        <v/>
      </c>
      <c r="X8" s="309" t="str">
        <f t="shared" si="17"/>
        <v/>
      </c>
      <c r="Y8" s="304" t="str">
        <f t="shared" si="18"/>
        <v/>
      </c>
      <c r="Z8" s="304" t="str">
        <f>IF(COUNTIF(T$2:T8,T8)=1,T8,"")</f>
        <v/>
      </c>
      <c r="AA8" s="122"/>
      <c r="AD8" t="s">
        <v>248</v>
      </c>
      <c r="AF8" s="147" t="str">
        <f>+IF(AK8="","",MAX(AF$1:AF7)+1)</f>
        <v/>
      </c>
      <c r="AG8" s="148" t="str">
        <f>IF(Limits_Details_w_CMS!B30="","",Limits_Details_w_CMS!B30)</f>
        <v/>
      </c>
      <c r="AH8" s="148" t="str">
        <f>IF(Limits_Details_w_CMS!C30="","",Limits_Details_w_CMS!C30)</f>
        <v/>
      </c>
      <c r="AI8" s="148" t="str">
        <f>IF(Limits_Details_w_CMS!E30="","",Limits_Details_w_CMS!E30)</f>
        <v/>
      </c>
      <c r="AJ8" s="148" t="str">
        <f t="shared" si="19"/>
        <v/>
      </c>
      <c r="AK8" s="149" t="str">
        <f>IF(COUNTIF(AJ$2:AJ8,AJ8)=1,AJ8,"")</f>
        <v/>
      </c>
      <c r="AL8" s="150" t="str">
        <f t="shared" si="1"/>
        <v/>
      </c>
      <c r="AM8" s="150" t="str">
        <f t="shared" si="2"/>
        <v/>
      </c>
      <c r="AN8" s="150" t="str">
        <f t="shared" si="3"/>
        <v/>
      </c>
      <c r="AO8" s="150" t="str">
        <f t="shared" si="4"/>
        <v/>
      </c>
      <c r="AQ8" t="s">
        <v>87</v>
      </c>
      <c r="AS8" s="191" t="str">
        <f>+IF(AX8="","",MAX(AS$1:AS7)+1)</f>
        <v/>
      </c>
      <c r="AT8" s="192" t="str">
        <f>IF(CMS_Detail!B30="","",CMS_Detail!B30)</f>
        <v/>
      </c>
      <c r="AU8" s="192" t="str">
        <f>IF(CMS_Detail!C30="","",CMS_Detail!C30)</f>
        <v/>
      </c>
      <c r="AV8" s="192" t="str">
        <f>IF(CMS_Detail!D30="","",CMS_Detail!D30)</f>
        <v/>
      </c>
      <c r="AW8" s="192" t="str">
        <f t="shared" si="20"/>
        <v/>
      </c>
      <c r="AX8" s="149" t="str">
        <f>IF(COUNTIF(AW$2:AW8,AW8)=1,AW8,"")</f>
        <v/>
      </c>
      <c r="AY8" s="193" t="str">
        <f t="shared" si="21"/>
        <v/>
      </c>
      <c r="AZ8" s="193" t="str">
        <f t="shared" si="22"/>
        <v/>
      </c>
      <c r="BA8" s="193" t="str">
        <f t="shared" si="23"/>
        <v/>
      </c>
      <c r="BB8" s="193" t="str">
        <f t="shared" si="8"/>
        <v/>
      </c>
    </row>
    <row r="9" spans="1:54" ht="16.5" x14ac:dyDescent="0.45">
      <c r="A9" s="302" t="str">
        <f>+IF(J9="","",MAX(A$1:A8)+1)</f>
        <v/>
      </c>
      <c r="B9" s="302" t="str">
        <f>IF(Affected_Sources!B31="","",Affected_Sources!B31)</f>
        <v/>
      </c>
      <c r="C9" s="140" t="str">
        <f>IF(Affected_Sources!C31="","",Affected_Sources!C31)</f>
        <v/>
      </c>
      <c r="D9" s="140" t="str">
        <f>IF(Affected_Sources!E31="","",Affected_Sources!E31)</f>
        <v/>
      </c>
      <c r="E9" s="140" t="str">
        <f t="shared" si="9"/>
        <v/>
      </c>
      <c r="F9" s="140" t="str">
        <f t="shared" si="10"/>
        <v/>
      </c>
      <c r="G9" s="140" t="str">
        <f t="shared" si="11"/>
        <v/>
      </c>
      <c r="H9" s="122" t="str">
        <f t="shared" si="12"/>
        <v/>
      </c>
      <c r="I9" s="122" t="str">
        <f t="shared" si="13"/>
        <v/>
      </c>
      <c r="J9" s="140" t="str">
        <f>IF(COUNTIF(C$2:C9,C9)=1,C9,"")</f>
        <v/>
      </c>
      <c r="L9" s="302" t="str">
        <f>+IF(O9="","",MAX(L$1:L8)+1)</f>
        <v/>
      </c>
      <c r="M9" s="308" t="str">
        <f>+IF(Company_Information!B31="","",Company_Information!B31)</f>
        <v/>
      </c>
      <c r="N9" s="23" t="str">
        <f t="shared" si="0"/>
        <v/>
      </c>
      <c r="O9" s="308" t="str">
        <f>IF(COUNTIF(M$2:M9,M9)=1,M9,"")</f>
        <v/>
      </c>
      <c r="P9" s="122"/>
      <c r="Q9" s="302" t="str">
        <f>+IF(Z9="","",MAX(Q$1:Q8)+1)</f>
        <v/>
      </c>
      <c r="R9" s="302" t="str">
        <f>IF(CMS_Identification!B31="","",CMS_Identification!B31)</f>
        <v/>
      </c>
      <c r="S9" s="302" t="str">
        <f>IF(CMS_Identification!C31="","",CMS_Identification!C31)</f>
        <v/>
      </c>
      <c r="T9" s="308" t="str">
        <f>IF(CMS_Identification!E31="","",CMS_Identification!E31)</f>
        <v/>
      </c>
      <c r="U9" s="308" t="str">
        <f t="shared" si="14"/>
        <v/>
      </c>
      <c r="V9" s="308" t="str">
        <f t="shared" si="15"/>
        <v/>
      </c>
      <c r="W9" s="308" t="str">
        <f t="shared" si="16"/>
        <v/>
      </c>
      <c r="X9" s="308" t="str">
        <f t="shared" si="17"/>
        <v/>
      </c>
      <c r="Y9" s="122" t="str">
        <f t="shared" si="18"/>
        <v/>
      </c>
      <c r="Z9" s="122" t="str">
        <f>IF(COUNTIF(T$2:T9,T9)=1,T9,"")</f>
        <v/>
      </c>
      <c r="AA9" s="122"/>
      <c r="AD9" t="s">
        <v>247</v>
      </c>
      <c r="AF9" s="147" t="str">
        <f>+IF(AK9="","",MAX(AF$1:AF8)+1)</f>
        <v/>
      </c>
      <c r="AG9" s="148" t="str">
        <f>IF(Limits_Details_w_CMS!B31="","",Limits_Details_w_CMS!B31)</f>
        <v/>
      </c>
      <c r="AH9" s="148" t="str">
        <f>IF(Limits_Details_w_CMS!C31="","",Limits_Details_w_CMS!C31)</f>
        <v/>
      </c>
      <c r="AI9" s="148" t="str">
        <f>IF(Limits_Details_w_CMS!E31="","",Limits_Details_w_CMS!E31)</f>
        <v/>
      </c>
      <c r="AJ9" s="148" t="str">
        <f t="shared" si="19"/>
        <v/>
      </c>
      <c r="AK9" s="149" t="str">
        <f>IF(COUNTIF(AJ$2:AJ9,AJ9)=1,AJ9,"")</f>
        <v/>
      </c>
      <c r="AL9" s="150" t="str">
        <f t="shared" si="1"/>
        <v/>
      </c>
      <c r="AM9" s="150" t="str">
        <f t="shared" si="2"/>
        <v/>
      </c>
      <c r="AN9" s="150" t="str">
        <f t="shared" si="3"/>
        <v/>
      </c>
      <c r="AO9" s="150" t="str">
        <f t="shared" si="4"/>
        <v/>
      </c>
      <c r="AQ9" t="s">
        <v>88</v>
      </c>
      <c r="AS9" s="191" t="str">
        <f>+IF(AX9="","",MAX(AS$1:AS8)+1)</f>
        <v/>
      </c>
      <c r="AT9" s="192" t="str">
        <f>IF(CMS_Detail!B31="","",CMS_Detail!B31)</f>
        <v/>
      </c>
      <c r="AU9" s="192" t="str">
        <f>IF(CMS_Detail!C31="","",CMS_Detail!C31)</f>
        <v/>
      </c>
      <c r="AV9" s="192" t="str">
        <f>IF(CMS_Detail!D31="","",CMS_Detail!D31)</f>
        <v/>
      </c>
      <c r="AW9" s="192" t="str">
        <f t="shared" si="20"/>
        <v/>
      </c>
      <c r="AX9" s="149" t="str">
        <f>IF(COUNTIF(AW$2:AW9,AW9)=1,AW9,"")</f>
        <v/>
      </c>
      <c r="AY9" s="193" t="str">
        <f t="shared" si="21"/>
        <v/>
      </c>
      <c r="AZ9" s="193" t="str">
        <f t="shared" si="22"/>
        <v/>
      </c>
      <c r="BA9" s="193" t="str">
        <f t="shared" si="23"/>
        <v/>
      </c>
      <c r="BB9" s="193" t="str">
        <f t="shared" si="8"/>
        <v/>
      </c>
    </row>
    <row r="10" spans="1:54" ht="16.5" x14ac:dyDescent="0.45">
      <c r="A10" s="158" t="str">
        <f>+IF(J10="","",MAX(A$1:A9)+1)</f>
        <v/>
      </c>
      <c r="B10" s="158" t="str">
        <f>IF(Affected_Sources!B32="","",Affected_Sources!B32)</f>
        <v/>
      </c>
      <c r="C10" s="303" t="str">
        <f>IF(Affected_Sources!C32="","",Affected_Sources!C32)</f>
        <v/>
      </c>
      <c r="D10" s="303" t="str">
        <f>IF(Affected_Sources!E32="","",Affected_Sources!E32)</f>
        <v/>
      </c>
      <c r="E10" s="303" t="str">
        <f t="shared" si="9"/>
        <v/>
      </c>
      <c r="F10" s="303" t="str">
        <f t="shared" si="10"/>
        <v/>
      </c>
      <c r="G10" s="303" t="str">
        <f t="shared" si="11"/>
        <v/>
      </c>
      <c r="H10" s="304" t="str">
        <f t="shared" si="12"/>
        <v/>
      </c>
      <c r="I10" s="304" t="str">
        <f t="shared" si="13"/>
        <v/>
      </c>
      <c r="J10" s="303" t="str">
        <f>IF(COUNTIF(C$2:C10,C10)=1,C10,"")</f>
        <v/>
      </c>
      <c r="L10" s="158" t="str">
        <f>+IF(O10="","",MAX(L$1:L9)+1)</f>
        <v/>
      </c>
      <c r="M10" s="309" t="str">
        <f>+IF(Company_Information!B32="","",Company_Information!B32)</f>
        <v/>
      </c>
      <c r="N10" s="134" t="str">
        <f t="shared" si="0"/>
        <v/>
      </c>
      <c r="O10" s="309" t="str">
        <f>IF(COUNTIF(M$2:M10,M10)=1,M10,"")</f>
        <v/>
      </c>
      <c r="P10" s="122"/>
      <c r="Q10" s="158" t="str">
        <f>+IF(Z10="","",MAX(Q$1:Q9)+1)</f>
        <v/>
      </c>
      <c r="R10" s="158" t="str">
        <f>IF(CMS_Identification!B32="","",CMS_Identification!B32)</f>
        <v/>
      </c>
      <c r="S10" s="158" t="str">
        <f>IF(CMS_Identification!C32="","",CMS_Identification!C32)</f>
        <v/>
      </c>
      <c r="T10" s="309" t="str">
        <f>IF(CMS_Identification!E32="","",CMS_Identification!E32)</f>
        <v/>
      </c>
      <c r="U10" s="309" t="str">
        <f t="shared" si="14"/>
        <v/>
      </c>
      <c r="V10" s="309" t="str">
        <f t="shared" si="15"/>
        <v/>
      </c>
      <c r="W10" s="309" t="str">
        <f t="shared" si="16"/>
        <v/>
      </c>
      <c r="X10" s="309" t="str">
        <f t="shared" si="17"/>
        <v/>
      </c>
      <c r="Y10" s="304" t="str">
        <f t="shared" si="18"/>
        <v/>
      </c>
      <c r="Z10" s="304" t="str">
        <f>IF(COUNTIF(T$2:T10,T10)=1,T10,"")</f>
        <v/>
      </c>
      <c r="AA10" s="122"/>
      <c r="AB10" t="s">
        <v>219</v>
      </c>
      <c r="AD10" t="s">
        <v>249</v>
      </c>
      <c r="AF10" s="147" t="str">
        <f>+IF(AK10="","",MAX(AF$1:AF9)+1)</f>
        <v/>
      </c>
      <c r="AG10" s="148" t="str">
        <f>IF(Limits_Details_w_CMS!B32="","",Limits_Details_w_CMS!B32)</f>
        <v/>
      </c>
      <c r="AH10" s="148" t="str">
        <f>IF(Limits_Details_w_CMS!C32="","",Limits_Details_w_CMS!C32)</f>
        <v/>
      </c>
      <c r="AI10" s="148" t="str">
        <f>IF(Limits_Details_w_CMS!E32="","",Limits_Details_w_CMS!E32)</f>
        <v/>
      </c>
      <c r="AJ10" s="148" t="str">
        <f t="shared" si="19"/>
        <v/>
      </c>
      <c r="AK10" s="149" t="str">
        <f>IF(COUNTIF(AJ$2:AJ10,AJ10)=1,AJ10,"")</f>
        <v/>
      </c>
      <c r="AL10" s="150" t="str">
        <f t="shared" si="1"/>
        <v/>
      </c>
      <c r="AM10" s="150" t="str">
        <f t="shared" si="2"/>
        <v/>
      </c>
      <c r="AN10" s="150" t="str">
        <f t="shared" si="3"/>
        <v/>
      </c>
      <c r="AO10" s="150" t="str">
        <f t="shared" si="4"/>
        <v/>
      </c>
      <c r="AQ10" t="s">
        <v>89</v>
      </c>
      <c r="AS10" s="191" t="str">
        <f>+IF(AX10="","",MAX(AS$1:AS9)+1)</f>
        <v/>
      </c>
      <c r="AT10" s="192" t="str">
        <f>IF(CMS_Detail!B32="","",CMS_Detail!B32)</f>
        <v/>
      </c>
      <c r="AU10" s="192" t="str">
        <f>IF(CMS_Detail!C32="","",CMS_Detail!C32)</f>
        <v/>
      </c>
      <c r="AV10" s="192" t="str">
        <f>IF(CMS_Detail!D32="","",CMS_Detail!D32)</f>
        <v/>
      </c>
      <c r="AW10" s="192" t="str">
        <f t="shared" si="20"/>
        <v/>
      </c>
      <c r="AX10" s="149" t="str">
        <f>IF(COUNTIF(AW$2:AW10,AW10)=1,AW10,"")</f>
        <v/>
      </c>
      <c r="AY10" s="193" t="str">
        <f t="shared" si="21"/>
        <v/>
      </c>
      <c r="AZ10" s="193" t="str">
        <f t="shared" si="22"/>
        <v/>
      </c>
      <c r="BA10" s="193" t="str">
        <f t="shared" si="23"/>
        <v/>
      </c>
      <c r="BB10" s="193" t="str">
        <f t="shared" si="8"/>
        <v/>
      </c>
    </row>
    <row r="11" spans="1:54" ht="16.5" x14ac:dyDescent="0.45">
      <c r="A11" s="302" t="str">
        <f>+IF(J11="","",MAX(A$1:A10)+1)</f>
        <v/>
      </c>
      <c r="B11" s="302" t="str">
        <f>IF(Affected_Sources!B33="","",Affected_Sources!B33)</f>
        <v/>
      </c>
      <c r="C11" s="140" t="str">
        <f>IF(Affected_Sources!C33="","",Affected_Sources!C33)</f>
        <v/>
      </c>
      <c r="D11" s="140" t="str">
        <f>IF(Affected_Sources!E33="","",Affected_Sources!E33)</f>
        <v/>
      </c>
      <c r="E11" s="140" t="str">
        <f t="shared" si="9"/>
        <v/>
      </c>
      <c r="F11" s="140" t="str">
        <f t="shared" si="10"/>
        <v/>
      </c>
      <c r="G11" s="140" t="str">
        <f t="shared" si="11"/>
        <v/>
      </c>
      <c r="H11" s="122" t="str">
        <f t="shared" si="12"/>
        <v/>
      </c>
      <c r="I11" s="122" t="str">
        <f t="shared" si="13"/>
        <v/>
      </c>
      <c r="J11" s="140" t="str">
        <f>IF(COUNTIF(C$2:C11,C11)=1,C11,"")</f>
        <v/>
      </c>
      <c r="L11" s="297" t="str">
        <f>+IF(O11="","",MAX(L$1:L10)+1)</f>
        <v/>
      </c>
      <c r="M11" s="310" t="str">
        <f>+IF(Company_Information!B33="","",Company_Information!B33)</f>
        <v/>
      </c>
      <c r="N11" s="297" t="str">
        <f t="shared" si="0"/>
        <v/>
      </c>
      <c r="O11" s="310" t="str">
        <f>IF(COUNTIF(M$2:M11,M11)=1,M11,"")</f>
        <v/>
      </c>
      <c r="P11" s="122"/>
      <c r="Q11" s="302" t="str">
        <f>+IF(Z11="","",MAX(Q$1:Q10)+1)</f>
        <v/>
      </c>
      <c r="R11" s="302" t="str">
        <f>IF(CMS_Identification!B33="","",CMS_Identification!B33)</f>
        <v/>
      </c>
      <c r="S11" s="302" t="str">
        <f>IF(CMS_Identification!C33="","",CMS_Identification!C33)</f>
        <v/>
      </c>
      <c r="T11" s="308" t="str">
        <f>IF(CMS_Identification!E33="","",CMS_Identification!E33)</f>
        <v/>
      </c>
      <c r="U11" s="308" t="str">
        <f t="shared" si="14"/>
        <v/>
      </c>
      <c r="V11" s="308" t="str">
        <f t="shared" si="15"/>
        <v/>
      </c>
      <c r="W11" s="308" t="str">
        <f t="shared" si="16"/>
        <v/>
      </c>
      <c r="X11" s="308" t="str">
        <f t="shared" si="17"/>
        <v/>
      </c>
      <c r="Y11" s="122" t="str">
        <f t="shared" si="18"/>
        <v/>
      </c>
      <c r="Z11" s="122" t="str">
        <f>IF(COUNTIF(T$2:T11,T11)=1,T11,"")</f>
        <v/>
      </c>
      <c r="AA11" s="122"/>
      <c r="AB11" t="s">
        <v>220</v>
      </c>
      <c r="AF11" s="147" t="str">
        <f>+IF(AK11="","",MAX(AF$1:AF10)+1)</f>
        <v/>
      </c>
      <c r="AG11" s="148" t="str">
        <f>IF(Limits_Details_w_CMS!B33="","",Limits_Details_w_CMS!B33)</f>
        <v/>
      </c>
      <c r="AH11" s="148" t="str">
        <f>IF(Limits_Details_w_CMS!C33="","",Limits_Details_w_CMS!C33)</f>
        <v/>
      </c>
      <c r="AI11" s="148" t="str">
        <f>IF(Limits_Details_w_CMS!E33="","",Limits_Details_w_CMS!E33)</f>
        <v/>
      </c>
      <c r="AJ11" s="148" t="str">
        <f t="shared" si="19"/>
        <v/>
      </c>
      <c r="AK11" s="149" t="str">
        <f>IF(COUNTIF(AJ$2:AJ11,AJ11)=1,AJ11,"")</f>
        <v/>
      </c>
      <c r="AL11" s="150" t="str">
        <f t="shared" si="1"/>
        <v/>
      </c>
      <c r="AM11" s="150" t="str">
        <f t="shared" si="2"/>
        <v/>
      </c>
      <c r="AN11" s="150" t="str">
        <f t="shared" si="3"/>
        <v/>
      </c>
      <c r="AO11" s="150" t="str">
        <f t="shared" si="4"/>
        <v/>
      </c>
      <c r="AQ11" t="s">
        <v>90</v>
      </c>
      <c r="AS11" s="191" t="str">
        <f>+IF(AX11="","",MAX(AS$1:AS10)+1)</f>
        <v/>
      </c>
      <c r="AT11" s="192" t="str">
        <f>IF(CMS_Detail!B33="","",CMS_Detail!B33)</f>
        <v/>
      </c>
      <c r="AU11" s="192" t="str">
        <f>IF(CMS_Detail!C33="","",CMS_Detail!C33)</f>
        <v/>
      </c>
      <c r="AV11" s="192" t="str">
        <f>IF(CMS_Detail!D33="","",CMS_Detail!D33)</f>
        <v/>
      </c>
      <c r="AW11" s="192" t="str">
        <f t="shared" si="20"/>
        <v/>
      </c>
      <c r="AX11" s="149" t="str">
        <f>IF(COUNTIF(AW$2:AW11,AW11)=1,AW11,"")</f>
        <v/>
      </c>
      <c r="AY11" s="193" t="str">
        <f t="shared" si="21"/>
        <v/>
      </c>
      <c r="AZ11" s="193" t="str">
        <f t="shared" si="22"/>
        <v/>
      </c>
      <c r="BA11" s="193" t="str">
        <f t="shared" si="23"/>
        <v/>
      </c>
      <c r="BB11" s="193" t="str">
        <f t="shared" si="8"/>
        <v/>
      </c>
    </row>
    <row r="12" spans="1:54" ht="16.5" x14ac:dyDescent="0.45">
      <c r="A12" s="158" t="str">
        <f>+IF(J12="","",MAX(A$1:A11)+1)</f>
        <v/>
      </c>
      <c r="B12" s="158" t="str">
        <f>IF(Affected_Sources!B34="","",Affected_Sources!B34)</f>
        <v/>
      </c>
      <c r="C12" s="303" t="str">
        <f>IF(Affected_Sources!C34="","",Affected_Sources!C34)</f>
        <v/>
      </c>
      <c r="D12" s="303" t="str">
        <f>IF(Affected_Sources!E34="","",Affected_Sources!E34)</f>
        <v/>
      </c>
      <c r="E12" s="303" t="str">
        <f t="shared" si="9"/>
        <v/>
      </c>
      <c r="F12" s="303" t="str">
        <f t="shared" si="10"/>
        <v/>
      </c>
      <c r="G12" s="303" t="str">
        <f t="shared" si="11"/>
        <v/>
      </c>
      <c r="H12" s="304" t="str">
        <f t="shared" si="12"/>
        <v/>
      </c>
      <c r="I12" s="304" t="str">
        <f t="shared" si="13"/>
        <v/>
      </c>
      <c r="J12" s="303" t="str">
        <f>IF(COUNTIF(C$2:C12,C12)=1,C12,"")</f>
        <v/>
      </c>
      <c r="M12" s="122"/>
      <c r="Q12" s="158" t="str">
        <f>+IF(Z12="","",MAX(Q$1:Q11)+1)</f>
        <v/>
      </c>
      <c r="R12" s="158" t="str">
        <f>IF(CMS_Identification!B34="","",CMS_Identification!B34)</f>
        <v/>
      </c>
      <c r="S12" s="158" t="str">
        <f>IF(CMS_Identification!C34="","",CMS_Identification!C34)</f>
        <v/>
      </c>
      <c r="T12" s="309" t="str">
        <f>IF(CMS_Identification!E34="","",CMS_Identification!E34)</f>
        <v/>
      </c>
      <c r="U12" s="309" t="str">
        <f t="shared" si="14"/>
        <v/>
      </c>
      <c r="V12" s="309" t="str">
        <f t="shared" si="15"/>
        <v/>
      </c>
      <c r="W12" s="309" t="str">
        <f t="shared" si="16"/>
        <v/>
      </c>
      <c r="X12" s="309" t="str">
        <f t="shared" si="17"/>
        <v/>
      </c>
      <c r="Y12" s="304" t="str">
        <f t="shared" si="18"/>
        <v/>
      </c>
      <c r="Z12" s="304" t="str">
        <f>IF(COUNTIF(T$2:T12,T12)=1,T12,"")</f>
        <v/>
      </c>
      <c r="AB12" t="s">
        <v>73</v>
      </c>
      <c r="AF12" s="147" t="str">
        <f>+IF(AK12="","",MAX(AF$1:AF11)+1)</f>
        <v/>
      </c>
      <c r="AG12" s="148" t="str">
        <f>IF(Limits_Details_w_CMS!B34="","",Limits_Details_w_CMS!B34)</f>
        <v/>
      </c>
      <c r="AH12" s="148" t="str">
        <f>IF(Limits_Details_w_CMS!C34="","",Limits_Details_w_CMS!C34)</f>
        <v/>
      </c>
      <c r="AI12" s="148" t="str">
        <f>IF(Limits_Details_w_CMS!E34="","",Limits_Details_w_CMS!E34)</f>
        <v/>
      </c>
      <c r="AJ12" s="148" t="str">
        <f t="shared" si="19"/>
        <v/>
      </c>
      <c r="AK12" s="149" t="str">
        <f>IF(COUNTIF(AJ$2:AJ12,AJ12)=1,AJ12,"")</f>
        <v/>
      </c>
      <c r="AL12" s="150" t="str">
        <f t="shared" si="1"/>
        <v/>
      </c>
      <c r="AM12" s="150" t="str">
        <f t="shared" si="2"/>
        <v/>
      </c>
      <c r="AN12" s="150" t="str">
        <f t="shared" si="3"/>
        <v/>
      </c>
      <c r="AO12" s="150" t="str">
        <f t="shared" si="4"/>
        <v/>
      </c>
      <c r="AQ12" t="s">
        <v>91</v>
      </c>
      <c r="AS12" s="191" t="str">
        <f>+IF(AX12="","",MAX(AS$1:AS11)+1)</f>
        <v/>
      </c>
      <c r="AT12" s="192" t="str">
        <f>IF(CMS_Detail!B34="","",CMS_Detail!B34)</f>
        <v/>
      </c>
      <c r="AU12" s="192" t="str">
        <f>IF(CMS_Detail!C34="","",CMS_Detail!C34)</f>
        <v/>
      </c>
      <c r="AV12" s="192" t="str">
        <f>IF(CMS_Detail!D34="","",CMS_Detail!D34)</f>
        <v/>
      </c>
      <c r="AW12" s="192" t="str">
        <f t="shared" si="20"/>
        <v/>
      </c>
      <c r="AX12" s="149" t="str">
        <f>IF(COUNTIF(AW$2:AW12,AW12)=1,AW12,"")</f>
        <v/>
      </c>
      <c r="AY12" s="193" t="str">
        <f t="shared" si="21"/>
        <v/>
      </c>
      <c r="AZ12" s="193" t="str">
        <f t="shared" si="22"/>
        <v/>
      </c>
      <c r="BA12" s="193" t="str">
        <f t="shared" si="23"/>
        <v/>
      </c>
      <c r="BB12" s="193" t="str">
        <f t="shared" si="8"/>
        <v/>
      </c>
    </row>
    <row r="13" spans="1:54" ht="16.5" x14ac:dyDescent="0.45">
      <c r="A13" s="302" t="str">
        <f>+IF(J13="","",MAX(A$1:A12)+1)</f>
        <v/>
      </c>
      <c r="B13" s="302" t="str">
        <f>IF(Affected_Sources!B35="","",Affected_Sources!B35)</f>
        <v/>
      </c>
      <c r="C13" s="140" t="str">
        <f>IF(Affected_Sources!C35="","",Affected_Sources!C35)</f>
        <v/>
      </c>
      <c r="D13" s="140" t="str">
        <f>IF(Affected_Sources!E35="","",Affected_Sources!E35)</f>
        <v/>
      </c>
      <c r="E13" s="140" t="str">
        <f t="shared" si="9"/>
        <v/>
      </c>
      <c r="F13" s="140" t="str">
        <f t="shared" si="10"/>
        <v/>
      </c>
      <c r="G13" s="140" t="str">
        <f t="shared" si="11"/>
        <v/>
      </c>
      <c r="H13" s="122" t="str">
        <f t="shared" si="12"/>
        <v/>
      </c>
      <c r="I13" s="122" t="str">
        <f t="shared" si="13"/>
        <v/>
      </c>
      <c r="J13" s="140" t="str">
        <f>IF(COUNTIF(C$2:C13,C13)=1,C13,"")</f>
        <v/>
      </c>
      <c r="M13" s="122"/>
      <c r="Q13" s="302" t="str">
        <f>+IF(Z13="","",MAX(Q$1:Q12)+1)</f>
        <v/>
      </c>
      <c r="R13" s="302" t="str">
        <f>IF(CMS_Identification!B35="","",CMS_Identification!B35)</f>
        <v/>
      </c>
      <c r="S13" s="302" t="str">
        <f>IF(CMS_Identification!C35="","",CMS_Identification!C35)</f>
        <v/>
      </c>
      <c r="T13" s="308" t="str">
        <f>IF(CMS_Identification!E35="","",CMS_Identification!E35)</f>
        <v/>
      </c>
      <c r="U13" s="308" t="str">
        <f t="shared" si="14"/>
        <v/>
      </c>
      <c r="V13" s="308" t="str">
        <f t="shared" si="15"/>
        <v/>
      </c>
      <c r="W13" s="308" t="str">
        <f t="shared" si="16"/>
        <v/>
      </c>
      <c r="X13" s="308" t="str">
        <f t="shared" si="17"/>
        <v/>
      </c>
      <c r="Y13" s="122" t="str">
        <f t="shared" si="18"/>
        <v/>
      </c>
      <c r="Z13" s="122" t="str">
        <f>IF(COUNTIF(T$2:T13,T13)=1,T13,"")</f>
        <v/>
      </c>
      <c r="AB13" t="s">
        <v>67</v>
      </c>
      <c r="AF13" s="147" t="str">
        <f>+IF(AK13="","",MAX(AF$1:AF12)+1)</f>
        <v/>
      </c>
      <c r="AG13" s="148" t="str">
        <f>IF(Limits_Details_w_CMS!B35="","",Limits_Details_w_CMS!B35)</f>
        <v/>
      </c>
      <c r="AH13" s="148" t="str">
        <f>IF(Limits_Details_w_CMS!C35="","",Limits_Details_w_CMS!C35)</f>
        <v/>
      </c>
      <c r="AI13" s="148" t="str">
        <f>IF(Limits_Details_w_CMS!E35="","",Limits_Details_w_CMS!E35)</f>
        <v/>
      </c>
      <c r="AJ13" s="148" t="str">
        <f t="shared" si="19"/>
        <v/>
      </c>
      <c r="AK13" s="149" t="str">
        <f>IF(COUNTIF(AJ$2:AJ13,AJ13)=1,AJ13,"")</f>
        <v/>
      </c>
      <c r="AL13" s="150" t="str">
        <f t="shared" si="1"/>
        <v/>
      </c>
      <c r="AM13" s="150" t="str">
        <f t="shared" si="2"/>
        <v/>
      </c>
      <c r="AN13" s="150" t="str">
        <f t="shared" si="3"/>
        <v/>
      </c>
      <c r="AO13" s="150" t="str">
        <f t="shared" si="4"/>
        <v/>
      </c>
      <c r="AQ13" t="s">
        <v>92</v>
      </c>
      <c r="AS13" s="191" t="str">
        <f>+IF(AX13="","",MAX(AS$1:AS12)+1)</f>
        <v/>
      </c>
      <c r="AT13" s="192" t="str">
        <f>IF(CMS_Detail!B35="","",CMS_Detail!B35)</f>
        <v/>
      </c>
      <c r="AU13" s="192" t="str">
        <f>IF(CMS_Detail!C35="","",CMS_Detail!C35)</f>
        <v/>
      </c>
      <c r="AV13" s="192" t="str">
        <f>IF(CMS_Detail!D35="","",CMS_Detail!D35)</f>
        <v/>
      </c>
      <c r="AW13" s="192" t="str">
        <f t="shared" si="20"/>
        <v/>
      </c>
      <c r="AX13" s="149" t="str">
        <f>IF(COUNTIF(AW$2:AW13,AW13)=1,AW13,"")</f>
        <v/>
      </c>
      <c r="AY13" s="193" t="str">
        <f t="shared" si="21"/>
        <v/>
      </c>
      <c r="AZ13" s="193" t="str">
        <f t="shared" si="22"/>
        <v/>
      </c>
      <c r="BA13" s="193" t="str">
        <f t="shared" si="23"/>
        <v/>
      </c>
      <c r="BB13" s="193" t="str">
        <f t="shared" si="8"/>
        <v/>
      </c>
    </row>
    <row r="14" spans="1:54" ht="16.5" x14ac:dyDescent="0.45">
      <c r="A14" s="158" t="str">
        <f>+IF(J14="","",MAX(A$1:A13)+1)</f>
        <v/>
      </c>
      <c r="B14" s="158" t="str">
        <f>IF(Affected_Sources!B36="","",Affected_Sources!B36)</f>
        <v/>
      </c>
      <c r="C14" s="303" t="str">
        <f>IF(Affected_Sources!C36="","",Affected_Sources!C36)</f>
        <v/>
      </c>
      <c r="D14" s="303" t="str">
        <f>IF(Affected_Sources!E36="","",Affected_Sources!E36)</f>
        <v/>
      </c>
      <c r="E14" s="303" t="str">
        <f t="shared" si="9"/>
        <v/>
      </c>
      <c r="F14" s="303" t="str">
        <f t="shared" si="10"/>
        <v/>
      </c>
      <c r="G14" s="303" t="str">
        <f t="shared" si="11"/>
        <v/>
      </c>
      <c r="H14" s="304" t="str">
        <f t="shared" si="12"/>
        <v/>
      </c>
      <c r="I14" s="304" t="str">
        <f t="shared" si="13"/>
        <v/>
      </c>
      <c r="J14" s="303" t="str">
        <f>IF(COUNTIF(C$2:C14,C14)=1,C14,"")</f>
        <v/>
      </c>
      <c r="M14" s="122"/>
      <c r="Q14" s="158" t="str">
        <f>+IF(Z14="","",MAX(Q$1:Q13)+1)</f>
        <v/>
      </c>
      <c r="R14" s="158" t="str">
        <f>IF(CMS_Identification!B36="","",CMS_Identification!B36)</f>
        <v/>
      </c>
      <c r="S14" s="158" t="str">
        <f>IF(CMS_Identification!C36="","",CMS_Identification!C36)</f>
        <v/>
      </c>
      <c r="T14" s="309" t="str">
        <f>IF(CMS_Identification!E36="","",CMS_Identification!E36)</f>
        <v/>
      </c>
      <c r="U14" s="309" t="str">
        <f t="shared" si="14"/>
        <v/>
      </c>
      <c r="V14" s="309" t="str">
        <f t="shared" si="15"/>
        <v/>
      </c>
      <c r="W14" s="309" t="str">
        <f t="shared" si="16"/>
        <v/>
      </c>
      <c r="X14" s="309" t="str">
        <f t="shared" si="17"/>
        <v/>
      </c>
      <c r="Y14" s="304" t="str">
        <f t="shared" si="18"/>
        <v/>
      </c>
      <c r="Z14" s="304" t="str">
        <f>IF(COUNTIF(T$2:T14,T14)=1,T14,"")</f>
        <v/>
      </c>
      <c r="AD14" t="s">
        <v>335</v>
      </c>
      <c r="AF14" s="147" t="str">
        <f>+IF(AK14="","",MAX(AF$1:AF13)+1)</f>
        <v/>
      </c>
      <c r="AG14" s="148" t="str">
        <f>IF(Limits_Details_w_CMS!B36="","",Limits_Details_w_CMS!B36)</f>
        <v/>
      </c>
      <c r="AH14" s="148" t="str">
        <f>IF(Limits_Details_w_CMS!C36="","",Limits_Details_w_CMS!C36)</f>
        <v/>
      </c>
      <c r="AI14" s="148" t="str">
        <f>IF(Limits_Details_w_CMS!E36="","",Limits_Details_w_CMS!E36)</f>
        <v/>
      </c>
      <c r="AJ14" s="148" t="str">
        <f t="shared" si="19"/>
        <v/>
      </c>
      <c r="AK14" s="149" t="str">
        <f>IF(COUNTIF(AJ$2:AJ14,AJ14)=1,AJ14,"")</f>
        <v/>
      </c>
      <c r="AL14" s="150" t="str">
        <f t="shared" si="1"/>
        <v/>
      </c>
      <c r="AM14" s="150" t="str">
        <f t="shared" si="2"/>
        <v/>
      </c>
      <c r="AN14" s="150" t="str">
        <f t="shared" si="3"/>
        <v/>
      </c>
      <c r="AO14" s="150" t="str">
        <f t="shared" si="4"/>
        <v/>
      </c>
      <c r="AQ14" t="s">
        <v>93</v>
      </c>
      <c r="AS14" s="191" t="str">
        <f>+IF(AX14="","",MAX(AS$1:AS13)+1)</f>
        <v/>
      </c>
      <c r="AT14" s="192" t="str">
        <f>IF(CMS_Detail!B36="","",CMS_Detail!B36)</f>
        <v/>
      </c>
      <c r="AU14" s="192" t="str">
        <f>IF(CMS_Detail!C36="","",CMS_Detail!C36)</f>
        <v/>
      </c>
      <c r="AV14" s="192" t="str">
        <f>IF(CMS_Detail!D36="","",CMS_Detail!D36)</f>
        <v/>
      </c>
      <c r="AW14" s="192" t="str">
        <f t="shared" si="20"/>
        <v/>
      </c>
      <c r="AX14" s="149" t="str">
        <f>IF(COUNTIF(AW$2:AW14,AW14)=1,AW14,"")</f>
        <v/>
      </c>
      <c r="AY14" s="193" t="str">
        <f t="shared" si="21"/>
        <v/>
      </c>
      <c r="AZ14" s="193" t="str">
        <f t="shared" si="22"/>
        <v/>
      </c>
      <c r="BA14" s="193" t="str">
        <f t="shared" si="23"/>
        <v/>
      </c>
      <c r="BB14" s="193" t="str">
        <f t="shared" si="8"/>
        <v/>
      </c>
    </row>
    <row r="15" spans="1:54" ht="16.5" x14ac:dyDescent="0.45">
      <c r="A15" s="302" t="str">
        <f>+IF(J15="","",MAX(A$1:A14)+1)</f>
        <v/>
      </c>
      <c r="B15" s="302" t="str">
        <f>IF(Affected_Sources!B37="","",Affected_Sources!B37)</f>
        <v/>
      </c>
      <c r="C15" s="140" t="str">
        <f>IF(Affected_Sources!C37="","",Affected_Sources!C37)</f>
        <v/>
      </c>
      <c r="D15" s="140" t="str">
        <f>IF(Affected_Sources!E37="","",Affected_Sources!E37)</f>
        <v/>
      </c>
      <c r="E15" s="140" t="str">
        <f t="shared" si="9"/>
        <v/>
      </c>
      <c r="F15" s="140" t="str">
        <f t="shared" si="10"/>
        <v/>
      </c>
      <c r="G15" s="140" t="str">
        <f t="shared" si="11"/>
        <v/>
      </c>
      <c r="H15" s="122" t="str">
        <f t="shared" si="12"/>
        <v/>
      </c>
      <c r="I15" s="122" t="str">
        <f t="shared" si="13"/>
        <v/>
      </c>
      <c r="J15" s="140" t="str">
        <f>IF(COUNTIF(C$2:C15,C15)=1,C15,"")</f>
        <v/>
      </c>
      <c r="M15" s="122"/>
      <c r="Q15" s="302" t="str">
        <f>+IF(Z15="","",MAX(Q$1:Q14)+1)</f>
        <v/>
      </c>
      <c r="R15" s="302" t="str">
        <f>IF(CMS_Identification!B37="","",CMS_Identification!B37)</f>
        <v/>
      </c>
      <c r="S15" s="302" t="str">
        <f>IF(CMS_Identification!C37="","",CMS_Identification!C37)</f>
        <v/>
      </c>
      <c r="T15" s="308" t="str">
        <f>IF(CMS_Identification!E37="","",CMS_Identification!E37)</f>
        <v/>
      </c>
      <c r="U15" s="308" t="str">
        <f t="shared" si="14"/>
        <v/>
      </c>
      <c r="V15" s="308" t="str">
        <f t="shared" si="15"/>
        <v/>
      </c>
      <c r="W15" s="308" t="str">
        <f t="shared" si="16"/>
        <v/>
      </c>
      <c r="X15" s="308" t="str">
        <f t="shared" si="17"/>
        <v/>
      </c>
      <c r="Y15" s="122" t="str">
        <f t="shared" si="18"/>
        <v/>
      </c>
      <c r="Z15" s="122" t="str">
        <f>IF(COUNTIF(T$2:T15,T15)=1,T15,"")</f>
        <v/>
      </c>
      <c r="AB15" s="158" t="s">
        <v>66</v>
      </c>
      <c r="AD15" t="s">
        <v>336</v>
      </c>
      <c r="AF15" s="147" t="str">
        <f>+IF(AK15="","",MAX(AF$1:AF14)+1)</f>
        <v/>
      </c>
      <c r="AG15" s="148" t="str">
        <f>IF(Limits_Details_w_CMS!B37="","",Limits_Details_w_CMS!B37)</f>
        <v/>
      </c>
      <c r="AH15" s="148" t="str">
        <f>IF(Limits_Details_w_CMS!C37="","",Limits_Details_w_CMS!C37)</f>
        <v/>
      </c>
      <c r="AI15" s="148" t="str">
        <f>IF(Limits_Details_w_CMS!E37="","",Limits_Details_w_CMS!E37)</f>
        <v/>
      </c>
      <c r="AJ15" s="148" t="str">
        <f t="shared" si="19"/>
        <v/>
      </c>
      <c r="AK15" s="149" t="str">
        <f>IF(COUNTIF(AJ$2:AJ15,AJ15)=1,AJ15,"")</f>
        <v/>
      </c>
      <c r="AL15" s="150" t="str">
        <f t="shared" si="1"/>
        <v/>
      </c>
      <c r="AM15" s="150" t="str">
        <f t="shared" si="2"/>
        <v/>
      </c>
      <c r="AN15" s="150" t="str">
        <f t="shared" si="3"/>
        <v/>
      </c>
      <c r="AO15" s="150" t="str">
        <f t="shared" si="4"/>
        <v/>
      </c>
      <c r="AQ15" t="s">
        <v>94</v>
      </c>
      <c r="AS15" s="191" t="str">
        <f>+IF(AX15="","",MAX(AS$1:AS14)+1)</f>
        <v/>
      </c>
      <c r="AT15" s="192" t="str">
        <f>IF(CMS_Detail!B37="","",CMS_Detail!B37)</f>
        <v/>
      </c>
      <c r="AU15" s="192" t="str">
        <f>IF(CMS_Detail!C37="","",CMS_Detail!C37)</f>
        <v/>
      </c>
      <c r="AV15" s="192" t="str">
        <f>IF(CMS_Detail!D37="","",CMS_Detail!D37)</f>
        <v/>
      </c>
      <c r="AW15" s="192" t="str">
        <f t="shared" si="20"/>
        <v/>
      </c>
      <c r="AX15" s="149" t="str">
        <f>IF(COUNTIF(AW$2:AW15,AW15)=1,AW15,"")</f>
        <v/>
      </c>
      <c r="AY15" s="193" t="str">
        <f t="shared" si="21"/>
        <v/>
      </c>
      <c r="AZ15" s="193" t="str">
        <f t="shared" si="22"/>
        <v/>
      </c>
      <c r="BA15" s="193" t="str">
        <f t="shared" si="23"/>
        <v/>
      </c>
      <c r="BB15" s="193" t="str">
        <f t="shared" si="8"/>
        <v/>
      </c>
    </row>
    <row r="16" spans="1:54" ht="16.5" x14ac:dyDescent="0.45">
      <c r="A16" s="158" t="str">
        <f>+IF(J16="","",MAX(A$1:A15)+1)</f>
        <v/>
      </c>
      <c r="B16" s="158" t="str">
        <f>IF(Affected_Sources!B38="","",Affected_Sources!B38)</f>
        <v/>
      </c>
      <c r="C16" s="303" t="str">
        <f>IF(Affected_Sources!C38="","",Affected_Sources!C38)</f>
        <v/>
      </c>
      <c r="D16" s="303" t="str">
        <f>IF(Affected_Sources!E38="","",Affected_Sources!E38)</f>
        <v/>
      </c>
      <c r="E16" s="303" t="str">
        <f t="shared" si="9"/>
        <v/>
      </c>
      <c r="F16" s="303" t="str">
        <f t="shared" si="10"/>
        <v/>
      </c>
      <c r="G16" s="303" t="str">
        <f t="shared" si="11"/>
        <v/>
      </c>
      <c r="H16" s="304" t="str">
        <f t="shared" si="12"/>
        <v/>
      </c>
      <c r="I16" s="304" t="str">
        <f t="shared" si="13"/>
        <v/>
      </c>
      <c r="J16" s="303" t="str">
        <f>IF(COUNTIF(C$2:C16,C16)=1,C16,"")</f>
        <v/>
      </c>
      <c r="M16" s="122"/>
      <c r="Q16" s="158" t="str">
        <f>+IF(Z16="","",MAX(Q$1:Q15)+1)</f>
        <v/>
      </c>
      <c r="R16" s="158" t="str">
        <f>IF(CMS_Identification!B38="","",CMS_Identification!B38)</f>
        <v/>
      </c>
      <c r="S16" s="158" t="str">
        <f>IF(CMS_Identification!C38="","",CMS_Identification!C38)</f>
        <v/>
      </c>
      <c r="T16" s="309" t="str">
        <f>IF(CMS_Identification!E38="","",CMS_Identification!E38)</f>
        <v/>
      </c>
      <c r="U16" s="309" t="str">
        <f t="shared" si="14"/>
        <v/>
      </c>
      <c r="V16" s="309" t="str">
        <f t="shared" si="15"/>
        <v/>
      </c>
      <c r="W16" s="309" t="str">
        <f t="shared" si="16"/>
        <v/>
      </c>
      <c r="X16" s="309" t="str">
        <f t="shared" si="17"/>
        <v/>
      </c>
      <c r="Y16" s="304" t="str">
        <f t="shared" si="18"/>
        <v/>
      </c>
      <c r="Z16" s="304" t="str">
        <f>IF(COUNTIF(T$2:T16,T16)=1,T16,"")</f>
        <v/>
      </c>
      <c r="AB16" s="158" t="s">
        <v>219</v>
      </c>
      <c r="AD16" t="s">
        <v>337</v>
      </c>
      <c r="AF16" s="147" t="str">
        <f>+IF(AK16="","",MAX(AF$1:AF15)+1)</f>
        <v/>
      </c>
      <c r="AG16" s="148" t="str">
        <f>IF(Limits_Details_w_CMS!B38="","",Limits_Details_w_CMS!B38)</f>
        <v/>
      </c>
      <c r="AH16" s="148" t="str">
        <f>IF(Limits_Details_w_CMS!C38="","",Limits_Details_w_CMS!C38)</f>
        <v/>
      </c>
      <c r="AI16" s="148" t="str">
        <f>IF(Limits_Details_w_CMS!E38="","",Limits_Details_w_CMS!E38)</f>
        <v/>
      </c>
      <c r="AJ16" s="148" t="str">
        <f t="shared" si="19"/>
        <v/>
      </c>
      <c r="AK16" s="149" t="str">
        <f>IF(COUNTIF(AJ$2:AJ16,AJ16)=1,AJ16,"")</f>
        <v/>
      </c>
      <c r="AL16" s="150" t="str">
        <f t="shared" si="1"/>
        <v/>
      </c>
      <c r="AM16" s="150" t="str">
        <f t="shared" si="2"/>
        <v/>
      </c>
      <c r="AN16" s="150" t="str">
        <f t="shared" si="3"/>
        <v/>
      </c>
      <c r="AO16" s="150" t="str">
        <f t="shared" si="4"/>
        <v/>
      </c>
      <c r="AQ16" t="s">
        <v>95</v>
      </c>
      <c r="AS16" s="191" t="str">
        <f>+IF(AX16="","",MAX(AS$1:AS15)+1)</f>
        <v/>
      </c>
      <c r="AT16" s="192" t="str">
        <f>IF(CMS_Detail!B38="","",CMS_Detail!B38)</f>
        <v/>
      </c>
      <c r="AU16" s="192" t="str">
        <f>IF(CMS_Detail!C38="","",CMS_Detail!C38)</f>
        <v/>
      </c>
      <c r="AV16" s="192" t="str">
        <f>IF(CMS_Detail!D38="","",CMS_Detail!D38)</f>
        <v/>
      </c>
      <c r="AW16" s="192" t="str">
        <f t="shared" si="20"/>
        <v/>
      </c>
      <c r="AX16" s="149" t="str">
        <f>IF(COUNTIF(AW$2:AW16,AW16)=1,AW16,"")</f>
        <v/>
      </c>
      <c r="AY16" s="193" t="str">
        <f t="shared" si="21"/>
        <v/>
      </c>
      <c r="AZ16" s="193" t="str">
        <f t="shared" si="22"/>
        <v/>
      </c>
      <c r="BA16" s="193" t="str">
        <f t="shared" si="23"/>
        <v/>
      </c>
      <c r="BB16" s="193" t="str">
        <f t="shared" si="8"/>
        <v/>
      </c>
    </row>
    <row r="17" spans="1:54" ht="16.5" x14ac:dyDescent="0.45">
      <c r="A17" s="302" t="str">
        <f>+IF(J17="","",MAX(A$1:A16)+1)</f>
        <v/>
      </c>
      <c r="B17" s="302" t="str">
        <f>IF(Affected_Sources!B39="","",Affected_Sources!B39)</f>
        <v/>
      </c>
      <c r="C17" s="140" t="str">
        <f>IF(Affected_Sources!C39="","",Affected_Sources!C39)</f>
        <v/>
      </c>
      <c r="D17" s="140" t="str">
        <f>IF(Affected_Sources!E39="","",Affected_Sources!E39)</f>
        <v/>
      </c>
      <c r="E17" s="140" t="str">
        <f t="shared" si="9"/>
        <v/>
      </c>
      <c r="F17" s="140" t="str">
        <f t="shared" si="10"/>
        <v/>
      </c>
      <c r="G17" s="140" t="str">
        <f t="shared" si="11"/>
        <v/>
      </c>
      <c r="H17" s="122" t="str">
        <f t="shared" si="12"/>
        <v/>
      </c>
      <c r="I17" s="122" t="str">
        <f t="shared" si="13"/>
        <v/>
      </c>
      <c r="J17" s="140" t="str">
        <f>IF(COUNTIF(C$2:C17,C17)=1,C17,"")</f>
        <v/>
      </c>
      <c r="M17" s="122"/>
      <c r="Q17" s="302" t="str">
        <f>+IF(Z17="","",MAX(Q$1:Q16)+1)</f>
        <v/>
      </c>
      <c r="R17" s="302" t="str">
        <f>IF(CMS_Identification!B39="","",CMS_Identification!B39)</f>
        <v/>
      </c>
      <c r="S17" s="302" t="str">
        <f>IF(CMS_Identification!C39="","",CMS_Identification!C39)</f>
        <v/>
      </c>
      <c r="T17" s="308" t="str">
        <f>IF(CMS_Identification!E39="","",CMS_Identification!E39)</f>
        <v/>
      </c>
      <c r="U17" s="308" t="str">
        <f t="shared" si="14"/>
        <v/>
      </c>
      <c r="V17" s="308" t="str">
        <f t="shared" si="15"/>
        <v/>
      </c>
      <c r="W17" s="308" t="str">
        <f t="shared" si="16"/>
        <v/>
      </c>
      <c r="X17" s="308" t="str">
        <f t="shared" si="17"/>
        <v/>
      </c>
      <c r="Y17" s="122" t="str">
        <f t="shared" si="18"/>
        <v/>
      </c>
      <c r="Z17" s="122" t="str">
        <f>IF(COUNTIF(T$2:T17,T17)=1,T17,"")</f>
        <v/>
      </c>
      <c r="AB17" s="158" t="s">
        <v>220</v>
      </c>
      <c r="AD17" t="s">
        <v>344</v>
      </c>
      <c r="AF17" s="147" t="str">
        <f>+IF(AK17="","",MAX(AF$1:AF16)+1)</f>
        <v/>
      </c>
      <c r="AG17" s="148" t="str">
        <f>IF(Limits_Details_w_CMS!B39="","",Limits_Details_w_CMS!B39)</f>
        <v/>
      </c>
      <c r="AH17" s="148" t="str">
        <f>IF(Limits_Details_w_CMS!C39="","",Limits_Details_w_CMS!C39)</f>
        <v/>
      </c>
      <c r="AI17" s="148" t="str">
        <f>IF(Limits_Details_w_CMS!E39="","",Limits_Details_w_CMS!E39)</f>
        <v/>
      </c>
      <c r="AJ17" s="148" t="str">
        <f t="shared" si="19"/>
        <v/>
      </c>
      <c r="AK17" s="149" t="str">
        <f>IF(COUNTIF(AJ$2:AJ17,AJ17)=1,AJ17,"")</f>
        <v/>
      </c>
      <c r="AL17" s="150" t="str">
        <f t="shared" si="1"/>
        <v/>
      </c>
      <c r="AM17" s="150" t="str">
        <f t="shared" si="2"/>
        <v/>
      </c>
      <c r="AN17" s="150" t="str">
        <f t="shared" si="3"/>
        <v/>
      </c>
      <c r="AO17" s="150" t="str">
        <f t="shared" si="4"/>
        <v/>
      </c>
      <c r="AQ17" t="s">
        <v>96</v>
      </c>
      <c r="AS17" s="191" t="str">
        <f>+IF(AX17="","",MAX(AS$1:AS16)+1)</f>
        <v/>
      </c>
      <c r="AT17" s="192" t="str">
        <f>IF(CMS_Detail!B39="","",CMS_Detail!B39)</f>
        <v/>
      </c>
      <c r="AU17" s="192" t="str">
        <f>IF(CMS_Detail!C39="","",CMS_Detail!C39)</f>
        <v/>
      </c>
      <c r="AV17" s="192" t="str">
        <f>IF(CMS_Detail!D39="","",CMS_Detail!D39)</f>
        <v/>
      </c>
      <c r="AW17" s="192" t="str">
        <f t="shared" si="20"/>
        <v/>
      </c>
      <c r="AX17" s="149" t="str">
        <f>IF(COUNTIF(AW$2:AW17,AW17)=1,AW17,"")</f>
        <v/>
      </c>
      <c r="AY17" s="193" t="str">
        <f t="shared" si="21"/>
        <v/>
      </c>
      <c r="AZ17" s="193" t="str">
        <f t="shared" si="22"/>
        <v/>
      </c>
      <c r="BA17" s="193" t="str">
        <f t="shared" si="23"/>
        <v/>
      </c>
      <c r="BB17" s="193" t="str">
        <f t="shared" si="8"/>
        <v/>
      </c>
    </row>
    <row r="18" spans="1:54" ht="16.5" x14ac:dyDescent="0.45">
      <c r="A18" s="158" t="str">
        <f>+IF(J18="","",MAX(A$1:A17)+1)</f>
        <v/>
      </c>
      <c r="B18" s="158" t="str">
        <f>IF(Affected_Sources!B40="","",Affected_Sources!B40)</f>
        <v/>
      </c>
      <c r="C18" s="303" t="str">
        <f>IF(Affected_Sources!C40="","",Affected_Sources!C40)</f>
        <v/>
      </c>
      <c r="D18" s="303" t="str">
        <f>IF(Affected_Sources!E40="","",Affected_Sources!E40)</f>
        <v/>
      </c>
      <c r="E18" s="303" t="str">
        <f t="shared" si="9"/>
        <v/>
      </c>
      <c r="F18" s="303" t="str">
        <f t="shared" si="10"/>
        <v/>
      </c>
      <c r="G18" s="303" t="str">
        <f t="shared" si="11"/>
        <v/>
      </c>
      <c r="H18" s="304" t="str">
        <f t="shared" si="12"/>
        <v/>
      </c>
      <c r="I18" s="304" t="str">
        <f t="shared" si="13"/>
        <v/>
      </c>
      <c r="J18" s="303" t="str">
        <f>IF(COUNTIF(C$2:C18,C18)=1,C18,"")</f>
        <v/>
      </c>
      <c r="M18" s="122"/>
      <c r="Q18" s="158" t="str">
        <f>+IF(Z18="","",MAX(Q$1:Q17)+1)</f>
        <v/>
      </c>
      <c r="R18" s="158" t="str">
        <f>IF(CMS_Identification!B40="","",CMS_Identification!B40)</f>
        <v/>
      </c>
      <c r="S18" s="158" t="str">
        <f>IF(CMS_Identification!C40="","",CMS_Identification!C40)</f>
        <v/>
      </c>
      <c r="T18" s="309" t="str">
        <f>IF(CMS_Identification!E40="","",CMS_Identification!E40)</f>
        <v/>
      </c>
      <c r="U18" s="309" t="str">
        <f t="shared" si="14"/>
        <v/>
      </c>
      <c r="V18" s="309" t="str">
        <f t="shared" si="15"/>
        <v/>
      </c>
      <c r="W18" s="309" t="str">
        <f t="shared" si="16"/>
        <v/>
      </c>
      <c r="X18" s="309" t="str">
        <f t="shared" si="17"/>
        <v/>
      </c>
      <c r="Y18" s="304" t="str">
        <f t="shared" si="18"/>
        <v/>
      </c>
      <c r="Z18" s="304" t="str">
        <f>IF(COUNTIF(T$2:T18,T18)=1,T18,"")</f>
        <v/>
      </c>
      <c r="AB18" t="s">
        <v>71</v>
      </c>
      <c r="AD18" t="s">
        <v>338</v>
      </c>
      <c r="AF18" s="147" t="str">
        <f>+IF(AK18="","",MAX(AF$1:AF17)+1)</f>
        <v/>
      </c>
      <c r="AG18" s="148" t="str">
        <f>IF(Limits_Details_w_CMS!B40="","",Limits_Details_w_CMS!B40)</f>
        <v/>
      </c>
      <c r="AH18" s="148" t="str">
        <f>IF(Limits_Details_w_CMS!C40="","",Limits_Details_w_CMS!C40)</f>
        <v/>
      </c>
      <c r="AI18" s="148" t="str">
        <f>IF(Limits_Details_w_CMS!E40="","",Limits_Details_w_CMS!E40)</f>
        <v/>
      </c>
      <c r="AJ18" s="148" t="str">
        <f t="shared" si="19"/>
        <v/>
      </c>
      <c r="AK18" s="149" t="str">
        <f>IF(COUNTIF(AJ$2:AJ18,AJ18)=1,AJ18,"")</f>
        <v/>
      </c>
      <c r="AL18" s="150" t="str">
        <f t="shared" si="1"/>
        <v/>
      </c>
      <c r="AM18" s="150" t="str">
        <f t="shared" si="2"/>
        <v/>
      </c>
      <c r="AN18" s="150" t="str">
        <f t="shared" si="3"/>
        <v/>
      </c>
      <c r="AO18" s="150" t="str">
        <f t="shared" si="4"/>
        <v/>
      </c>
      <c r="AQ18" t="s">
        <v>97</v>
      </c>
      <c r="AS18" s="191" t="str">
        <f>+IF(AX18="","",MAX(AS$1:AS17)+1)</f>
        <v/>
      </c>
      <c r="AT18" s="192" t="str">
        <f>IF(CMS_Detail!B40="","",CMS_Detail!B40)</f>
        <v/>
      </c>
      <c r="AU18" s="192" t="str">
        <f>IF(CMS_Detail!C40="","",CMS_Detail!C40)</f>
        <v/>
      </c>
      <c r="AV18" s="192" t="str">
        <f>IF(CMS_Detail!D40="","",CMS_Detail!D40)</f>
        <v/>
      </c>
      <c r="AW18" s="192" t="str">
        <f t="shared" si="20"/>
        <v/>
      </c>
      <c r="AX18" s="149" t="str">
        <f>IF(COUNTIF(AW$2:AW18,AW18)=1,AW18,"")</f>
        <v/>
      </c>
      <c r="AY18" s="193" t="str">
        <f t="shared" si="21"/>
        <v/>
      </c>
      <c r="AZ18" s="193" t="str">
        <f t="shared" si="22"/>
        <v/>
      </c>
      <c r="BA18" s="193" t="str">
        <f t="shared" si="23"/>
        <v/>
      </c>
      <c r="BB18" s="193" t="str">
        <f t="shared" si="8"/>
        <v/>
      </c>
    </row>
    <row r="19" spans="1:54" ht="16.5" x14ac:dyDescent="0.45">
      <c r="A19" s="302" t="str">
        <f>+IF(J19="","",MAX(A$1:A18)+1)</f>
        <v/>
      </c>
      <c r="B19" s="302" t="str">
        <f>IF(Affected_Sources!B41="","",Affected_Sources!B41)</f>
        <v/>
      </c>
      <c r="C19" s="140" t="str">
        <f>IF(Affected_Sources!C41="","",Affected_Sources!C41)</f>
        <v/>
      </c>
      <c r="D19" s="140" t="str">
        <f>IF(Affected_Sources!E41="","",Affected_Sources!E41)</f>
        <v/>
      </c>
      <c r="E19" s="140" t="str">
        <f t="shared" si="9"/>
        <v/>
      </c>
      <c r="F19" s="140" t="str">
        <f t="shared" si="10"/>
        <v/>
      </c>
      <c r="G19" s="140" t="str">
        <f t="shared" si="11"/>
        <v/>
      </c>
      <c r="H19" s="122" t="str">
        <f t="shared" si="12"/>
        <v/>
      </c>
      <c r="I19" s="122" t="str">
        <f t="shared" si="13"/>
        <v/>
      </c>
      <c r="J19" s="140" t="str">
        <f>IF(COUNTIF(C$2:C19,C19)=1,C19,"")</f>
        <v/>
      </c>
      <c r="M19" s="122"/>
      <c r="Q19" s="302" t="str">
        <f>+IF(Z19="","",MAX(Q$1:Q18)+1)</f>
        <v/>
      </c>
      <c r="R19" s="302" t="str">
        <f>IF(CMS_Identification!B41="","",CMS_Identification!B41)</f>
        <v/>
      </c>
      <c r="S19" s="302" t="str">
        <f>IF(CMS_Identification!C41="","",CMS_Identification!C41)</f>
        <v/>
      </c>
      <c r="T19" s="308" t="str">
        <f>IF(CMS_Identification!E41="","",CMS_Identification!E41)</f>
        <v/>
      </c>
      <c r="U19" s="308" t="str">
        <f t="shared" si="14"/>
        <v/>
      </c>
      <c r="V19" s="308" t="str">
        <f t="shared" si="15"/>
        <v/>
      </c>
      <c r="W19" s="308" t="str">
        <f t="shared" si="16"/>
        <v/>
      </c>
      <c r="X19" s="308" t="str">
        <f t="shared" si="17"/>
        <v/>
      </c>
      <c r="Y19" s="122" t="str">
        <f t="shared" si="18"/>
        <v/>
      </c>
      <c r="Z19" s="122" t="str">
        <f>IF(COUNTIF(T$2:T19,T19)=1,T19,"")</f>
        <v/>
      </c>
      <c r="AB19" t="s">
        <v>72</v>
      </c>
      <c r="AD19" t="s">
        <v>345</v>
      </c>
      <c r="AF19" s="147" t="str">
        <f>+IF(AK19="","",MAX(AF$1:AF18)+1)</f>
        <v/>
      </c>
      <c r="AG19" s="148" t="str">
        <f>IF(Limits_Details_w_CMS!B41="","",Limits_Details_w_CMS!B41)</f>
        <v/>
      </c>
      <c r="AH19" s="148" t="str">
        <f>IF(Limits_Details_w_CMS!C41="","",Limits_Details_w_CMS!C41)</f>
        <v/>
      </c>
      <c r="AI19" s="148" t="str">
        <f>IF(Limits_Details_w_CMS!E41="","",Limits_Details_w_CMS!E41)</f>
        <v/>
      </c>
      <c r="AJ19" s="148" t="str">
        <f t="shared" si="19"/>
        <v/>
      </c>
      <c r="AK19" s="149" t="str">
        <f>IF(COUNTIF(AJ$2:AJ19,AJ19)=1,AJ19,"")</f>
        <v/>
      </c>
      <c r="AL19" s="150" t="str">
        <f t="shared" si="1"/>
        <v/>
      </c>
      <c r="AM19" s="150" t="str">
        <f t="shared" si="2"/>
        <v/>
      </c>
      <c r="AN19" s="150" t="str">
        <f t="shared" si="3"/>
        <v/>
      </c>
      <c r="AO19" s="150" t="str">
        <f t="shared" si="4"/>
        <v/>
      </c>
      <c r="AQ19" t="s">
        <v>98</v>
      </c>
      <c r="AS19" s="191" t="str">
        <f>+IF(AX19="","",MAX(AS$1:AS18)+1)</f>
        <v/>
      </c>
      <c r="AT19" s="192" t="str">
        <f>IF(CMS_Detail!B41="","",CMS_Detail!B41)</f>
        <v/>
      </c>
      <c r="AU19" s="192" t="str">
        <f>IF(CMS_Detail!C41="","",CMS_Detail!C41)</f>
        <v/>
      </c>
      <c r="AV19" s="192" t="str">
        <f>IF(CMS_Detail!D41="","",CMS_Detail!D41)</f>
        <v/>
      </c>
      <c r="AW19" s="192" t="str">
        <f t="shared" si="20"/>
        <v/>
      </c>
      <c r="AX19" s="149" t="str">
        <f>IF(COUNTIF(AW$2:AW19,AW19)=1,AW19,"")</f>
        <v/>
      </c>
      <c r="AY19" s="193" t="str">
        <f t="shared" si="21"/>
        <v/>
      </c>
      <c r="AZ19" s="193" t="str">
        <f t="shared" si="22"/>
        <v/>
      </c>
      <c r="BA19" s="193" t="str">
        <f t="shared" si="23"/>
        <v/>
      </c>
      <c r="BB19" s="193" t="str">
        <f t="shared" si="8"/>
        <v/>
      </c>
    </row>
    <row r="20" spans="1:54" ht="16.5" x14ac:dyDescent="0.45">
      <c r="A20" s="158" t="str">
        <f>+IF(J20="","",MAX(A$1:A19)+1)</f>
        <v/>
      </c>
      <c r="B20" s="158" t="str">
        <f>IF(Affected_Sources!B42="","",Affected_Sources!B42)</f>
        <v/>
      </c>
      <c r="C20" s="303" t="str">
        <f>IF(Affected_Sources!C42="","",Affected_Sources!C42)</f>
        <v/>
      </c>
      <c r="D20" s="303" t="str">
        <f>IF(Affected_Sources!E42="","",Affected_Sources!E42)</f>
        <v/>
      </c>
      <c r="E20" s="303" t="str">
        <f t="shared" si="9"/>
        <v/>
      </c>
      <c r="F20" s="303" t="str">
        <f t="shared" si="10"/>
        <v/>
      </c>
      <c r="G20" s="303" t="str">
        <f t="shared" si="11"/>
        <v/>
      </c>
      <c r="H20" s="304" t="str">
        <f t="shared" si="12"/>
        <v/>
      </c>
      <c r="I20" s="304" t="str">
        <f t="shared" si="13"/>
        <v/>
      </c>
      <c r="J20" s="303" t="str">
        <f>IF(COUNTIF(C$2:C20,C20)=1,C20,"")</f>
        <v/>
      </c>
      <c r="M20" s="122"/>
      <c r="Q20" s="158" t="str">
        <f>+IF(Z20="","",MAX(Q$1:Q19)+1)</f>
        <v/>
      </c>
      <c r="R20" s="158" t="str">
        <f>IF(CMS_Identification!B42="","",CMS_Identification!B42)</f>
        <v/>
      </c>
      <c r="S20" s="158" t="str">
        <f>IF(CMS_Identification!C42="","",CMS_Identification!C42)</f>
        <v/>
      </c>
      <c r="T20" s="309" t="str">
        <f>IF(CMS_Identification!E42="","",CMS_Identification!E42)</f>
        <v/>
      </c>
      <c r="U20" s="309" t="str">
        <f t="shared" si="14"/>
        <v/>
      </c>
      <c r="V20" s="309" t="str">
        <f t="shared" si="15"/>
        <v/>
      </c>
      <c r="W20" s="309" t="str">
        <f t="shared" si="16"/>
        <v/>
      </c>
      <c r="X20" s="309" t="str">
        <f t="shared" si="17"/>
        <v/>
      </c>
      <c r="Y20" s="304" t="str">
        <f t="shared" si="18"/>
        <v/>
      </c>
      <c r="Z20" s="304" t="str">
        <f>IF(COUNTIF(T$2:T20,T20)=1,T20,"")</f>
        <v/>
      </c>
      <c r="AB20" t="s">
        <v>51</v>
      </c>
      <c r="AD20" t="s">
        <v>346</v>
      </c>
      <c r="AF20" s="147" t="str">
        <f>+IF(AK20="","",MAX(AF$1:AF19)+1)</f>
        <v/>
      </c>
      <c r="AG20" s="148" t="str">
        <f>IF(Limits_Details_w_CMS!B42="","",Limits_Details_w_CMS!B42)</f>
        <v/>
      </c>
      <c r="AH20" s="148" t="str">
        <f>IF(Limits_Details_w_CMS!C42="","",Limits_Details_w_CMS!C42)</f>
        <v/>
      </c>
      <c r="AI20" s="148" t="str">
        <f>IF(Limits_Details_w_CMS!E42="","",Limits_Details_w_CMS!E42)</f>
        <v/>
      </c>
      <c r="AJ20" s="148" t="str">
        <f t="shared" si="19"/>
        <v/>
      </c>
      <c r="AK20" s="149" t="str">
        <f>IF(COUNTIF(AJ$2:AJ20,AJ20)=1,AJ20,"")</f>
        <v/>
      </c>
      <c r="AL20" s="150" t="str">
        <f t="shared" si="1"/>
        <v/>
      </c>
      <c r="AM20" s="150" t="str">
        <f t="shared" si="2"/>
        <v/>
      </c>
      <c r="AN20" s="150" t="str">
        <f t="shared" si="3"/>
        <v/>
      </c>
      <c r="AO20" s="150" t="str">
        <f t="shared" si="4"/>
        <v/>
      </c>
      <c r="AQ20" t="s">
        <v>99</v>
      </c>
      <c r="AS20" s="191" t="str">
        <f>+IF(AX20="","",MAX(AS$1:AS19)+1)</f>
        <v/>
      </c>
      <c r="AT20" s="192" t="str">
        <f>IF(CMS_Detail!B42="","",CMS_Detail!B42)</f>
        <v/>
      </c>
      <c r="AU20" s="192" t="str">
        <f>IF(CMS_Detail!C42="","",CMS_Detail!C42)</f>
        <v/>
      </c>
      <c r="AV20" s="192" t="str">
        <f>IF(CMS_Detail!D42="","",CMS_Detail!D42)</f>
        <v/>
      </c>
      <c r="AW20" s="192" t="str">
        <f t="shared" si="20"/>
        <v/>
      </c>
      <c r="AX20" s="149" t="str">
        <f>IF(COUNTIF(AW$2:AW20,AW20)=1,AW20,"")</f>
        <v/>
      </c>
      <c r="AY20" s="193" t="str">
        <f t="shared" si="21"/>
        <v/>
      </c>
      <c r="AZ20" s="193" t="str">
        <f t="shared" si="22"/>
        <v/>
      </c>
      <c r="BA20" s="193" t="str">
        <f t="shared" si="23"/>
        <v/>
      </c>
      <c r="BB20" s="193" t="str">
        <f t="shared" si="8"/>
        <v/>
      </c>
    </row>
    <row r="21" spans="1:54" ht="16.5" x14ac:dyDescent="0.45">
      <c r="A21" s="302" t="str">
        <f>+IF(J21="","",MAX(A$1:A20)+1)</f>
        <v/>
      </c>
      <c r="B21" s="302" t="str">
        <f>IF(Affected_Sources!B43="","",Affected_Sources!B43)</f>
        <v/>
      </c>
      <c r="C21" s="140" t="str">
        <f>IF(Affected_Sources!C43="","",Affected_Sources!C43)</f>
        <v/>
      </c>
      <c r="D21" s="140" t="str">
        <f>IF(Affected_Sources!E43="","",Affected_Sources!E43)</f>
        <v/>
      </c>
      <c r="E21" s="140" t="str">
        <f t="shared" si="9"/>
        <v/>
      </c>
      <c r="F21" s="140" t="str">
        <f t="shared" si="10"/>
        <v/>
      </c>
      <c r="G21" s="140" t="str">
        <f t="shared" si="11"/>
        <v/>
      </c>
      <c r="H21" s="122" t="str">
        <f t="shared" si="12"/>
        <v/>
      </c>
      <c r="I21" s="122" t="str">
        <f t="shared" si="13"/>
        <v/>
      </c>
      <c r="J21" s="140" t="str">
        <f>IF(COUNTIF(C$2:C21,C21)=1,C21,"")</f>
        <v/>
      </c>
      <c r="M21" s="122"/>
      <c r="Q21" s="302" t="str">
        <f>+IF(Z21="","",MAX(Q$1:Q20)+1)</f>
        <v/>
      </c>
      <c r="R21" s="302" t="str">
        <f>IF(CMS_Identification!B43="","",CMS_Identification!B43)</f>
        <v/>
      </c>
      <c r="S21" s="302" t="str">
        <f>IF(CMS_Identification!C43="","",CMS_Identification!C43)</f>
        <v/>
      </c>
      <c r="T21" s="308" t="str">
        <f>IF(CMS_Identification!E43="","",CMS_Identification!E43)</f>
        <v/>
      </c>
      <c r="U21" s="308" t="str">
        <f t="shared" si="14"/>
        <v/>
      </c>
      <c r="V21" s="308" t="str">
        <f t="shared" si="15"/>
        <v/>
      </c>
      <c r="W21" s="308" t="str">
        <f t="shared" si="16"/>
        <v/>
      </c>
      <c r="X21" s="308" t="str">
        <f t="shared" si="17"/>
        <v/>
      </c>
      <c r="Y21" s="122" t="str">
        <f t="shared" si="18"/>
        <v/>
      </c>
      <c r="Z21" s="122" t="str">
        <f>IF(COUNTIF(T$2:T21,T21)=1,T21,"")</f>
        <v/>
      </c>
      <c r="AB21" t="s">
        <v>52</v>
      </c>
      <c r="AD21" t="s">
        <v>347</v>
      </c>
      <c r="AF21" s="147" t="str">
        <f>+IF(AK21="","",MAX(AF$1:AF20)+1)</f>
        <v/>
      </c>
      <c r="AG21" s="148" t="str">
        <f>IF(Limits_Details_w_CMS!B43="","",Limits_Details_w_CMS!B43)</f>
        <v/>
      </c>
      <c r="AH21" s="148" t="str">
        <f>IF(Limits_Details_w_CMS!C43="","",Limits_Details_w_CMS!C43)</f>
        <v/>
      </c>
      <c r="AI21" s="148" t="str">
        <f>IF(Limits_Details_w_CMS!E43="","",Limits_Details_w_CMS!E43)</f>
        <v/>
      </c>
      <c r="AJ21" s="148" t="str">
        <f t="shared" si="19"/>
        <v/>
      </c>
      <c r="AK21" s="149" t="str">
        <f>IF(COUNTIF(AJ$2:AJ21,AJ21)=1,AJ21,"")</f>
        <v/>
      </c>
      <c r="AL21" s="150" t="str">
        <f t="shared" si="1"/>
        <v/>
      </c>
      <c r="AM21" s="150" t="str">
        <f t="shared" si="2"/>
        <v/>
      </c>
      <c r="AN21" s="150" t="str">
        <f t="shared" si="3"/>
        <v/>
      </c>
      <c r="AO21" s="150" t="str">
        <f t="shared" si="4"/>
        <v/>
      </c>
      <c r="AQ21" t="s">
        <v>100</v>
      </c>
      <c r="AS21" s="191" t="str">
        <f>+IF(AX21="","",MAX(AS$1:AS20)+1)</f>
        <v/>
      </c>
      <c r="AT21" s="192" t="str">
        <f>IF(CMS_Detail!B43="","",CMS_Detail!B43)</f>
        <v/>
      </c>
      <c r="AU21" s="192" t="str">
        <f>IF(CMS_Detail!C43="","",CMS_Detail!C43)</f>
        <v/>
      </c>
      <c r="AV21" s="192" t="str">
        <f>IF(CMS_Detail!D43="","",CMS_Detail!D43)</f>
        <v/>
      </c>
      <c r="AW21" s="192" t="str">
        <f t="shared" si="20"/>
        <v/>
      </c>
      <c r="AX21" s="149" t="str">
        <f>IF(COUNTIF(AW$2:AW21,AW21)=1,AW21,"")</f>
        <v/>
      </c>
      <c r="AY21" s="193" t="str">
        <f t="shared" si="21"/>
        <v/>
      </c>
      <c r="AZ21" s="193" t="str">
        <f t="shared" si="22"/>
        <v/>
      </c>
      <c r="BA21" s="193" t="str">
        <f t="shared" si="23"/>
        <v/>
      </c>
      <c r="BB21" s="193" t="str">
        <f t="shared" si="8"/>
        <v/>
      </c>
    </row>
    <row r="22" spans="1:54" ht="16.5" x14ac:dyDescent="0.45">
      <c r="A22" s="158" t="str">
        <f>+IF(J22="","",MAX(A$1:A21)+1)</f>
        <v/>
      </c>
      <c r="B22" s="158" t="str">
        <f>IF(Affected_Sources!B44="","",Affected_Sources!B44)</f>
        <v/>
      </c>
      <c r="C22" s="303" t="str">
        <f>IF(Affected_Sources!C44="","",Affected_Sources!C44)</f>
        <v/>
      </c>
      <c r="D22" s="303" t="str">
        <f>IF(Affected_Sources!E44="","",Affected_Sources!E44)</f>
        <v/>
      </c>
      <c r="E22" s="303" t="str">
        <f t="shared" si="9"/>
        <v/>
      </c>
      <c r="F22" s="303" t="str">
        <f t="shared" si="10"/>
        <v/>
      </c>
      <c r="G22" s="303" t="str">
        <f t="shared" si="11"/>
        <v/>
      </c>
      <c r="H22" s="304" t="str">
        <f t="shared" si="12"/>
        <v/>
      </c>
      <c r="I22" s="304" t="str">
        <f t="shared" si="13"/>
        <v/>
      </c>
      <c r="J22" s="303" t="str">
        <f>IF(COUNTIF(C$2:C22,C22)=1,C22,"")</f>
        <v/>
      </c>
      <c r="M22" s="122"/>
      <c r="Q22" s="158" t="str">
        <f>+IF(Z22="","",MAX(Q$1:Q21)+1)</f>
        <v/>
      </c>
      <c r="R22" s="158" t="str">
        <f>IF(CMS_Identification!B44="","",CMS_Identification!B44)</f>
        <v/>
      </c>
      <c r="S22" s="158" t="str">
        <f>IF(CMS_Identification!C44="","",CMS_Identification!C44)</f>
        <v/>
      </c>
      <c r="T22" s="309" t="str">
        <f>IF(CMS_Identification!E44="","",CMS_Identification!E44)</f>
        <v/>
      </c>
      <c r="U22" s="309" t="str">
        <f t="shared" si="14"/>
        <v/>
      </c>
      <c r="V22" s="309" t="str">
        <f t="shared" si="15"/>
        <v/>
      </c>
      <c r="W22" s="309" t="str">
        <f t="shared" si="16"/>
        <v/>
      </c>
      <c r="X22" s="309" t="str">
        <f t="shared" si="17"/>
        <v/>
      </c>
      <c r="Y22" s="304" t="str">
        <f t="shared" si="18"/>
        <v/>
      </c>
      <c r="Z22" s="304" t="str">
        <f>IF(COUNTIF(T$2:T22,T22)=1,T22,"")</f>
        <v/>
      </c>
      <c r="AD22" t="s">
        <v>339</v>
      </c>
      <c r="AF22" s="147" t="str">
        <f>+IF(AK22="","",MAX(AF$1:AF21)+1)</f>
        <v/>
      </c>
      <c r="AG22" s="148" t="str">
        <f>IF(Limits_Details_w_CMS!B44="","",Limits_Details_w_CMS!B44)</f>
        <v/>
      </c>
      <c r="AH22" s="148" t="str">
        <f>IF(Limits_Details_w_CMS!C44="","",Limits_Details_w_CMS!C44)</f>
        <v/>
      </c>
      <c r="AI22" s="148" t="str">
        <f>IF(Limits_Details_w_CMS!E44="","",Limits_Details_w_CMS!E44)</f>
        <v/>
      </c>
      <c r="AJ22" s="148" t="str">
        <f t="shared" si="19"/>
        <v/>
      </c>
      <c r="AK22" s="149" t="str">
        <f>IF(COUNTIF(AJ$2:AJ22,AJ22)=1,AJ22,"")</f>
        <v/>
      </c>
      <c r="AL22" s="150" t="str">
        <f t="shared" si="1"/>
        <v/>
      </c>
      <c r="AM22" s="150" t="str">
        <f t="shared" si="2"/>
        <v/>
      </c>
      <c r="AN22" s="150" t="str">
        <f t="shared" si="3"/>
        <v/>
      </c>
      <c r="AO22" s="150" t="str">
        <f t="shared" si="4"/>
        <v/>
      </c>
      <c r="AQ22" t="s">
        <v>101</v>
      </c>
      <c r="AS22" s="191" t="str">
        <f>+IF(AX22="","",MAX(AS$1:AS21)+1)</f>
        <v/>
      </c>
      <c r="AT22" s="192" t="str">
        <f>IF(CMS_Detail!B44="","",CMS_Detail!B44)</f>
        <v/>
      </c>
      <c r="AU22" s="192" t="str">
        <f>IF(CMS_Detail!C44="","",CMS_Detail!C44)</f>
        <v/>
      </c>
      <c r="AV22" s="192" t="str">
        <f>IF(CMS_Detail!D44="","",CMS_Detail!D44)</f>
        <v/>
      </c>
      <c r="AW22" s="192" t="str">
        <f t="shared" si="20"/>
        <v/>
      </c>
      <c r="AX22" s="149" t="str">
        <f>IF(COUNTIF(AW$2:AW22,AW22)=1,AW22,"")</f>
        <v/>
      </c>
      <c r="AY22" s="193" t="str">
        <f t="shared" si="21"/>
        <v/>
      </c>
      <c r="AZ22" s="193" t="str">
        <f t="shared" si="22"/>
        <v/>
      </c>
      <c r="BA22" s="193" t="str">
        <f t="shared" si="23"/>
        <v/>
      </c>
      <c r="BB22" s="193" t="str">
        <f t="shared" si="8"/>
        <v/>
      </c>
    </row>
    <row r="23" spans="1:54" ht="16.5" x14ac:dyDescent="0.45">
      <c r="A23" s="302" t="str">
        <f>+IF(J23="","",MAX(A$1:A22)+1)</f>
        <v/>
      </c>
      <c r="B23" s="302" t="str">
        <f>IF(Affected_Sources!B45="","",Affected_Sources!B45)</f>
        <v/>
      </c>
      <c r="C23" s="140" t="str">
        <f>IF(Affected_Sources!C45="","",Affected_Sources!C45)</f>
        <v/>
      </c>
      <c r="D23" s="140" t="str">
        <f>IF(Affected_Sources!E45="","",Affected_Sources!E45)</f>
        <v/>
      </c>
      <c r="E23" s="140" t="str">
        <f t="shared" si="9"/>
        <v/>
      </c>
      <c r="F23" s="140" t="str">
        <f t="shared" si="10"/>
        <v/>
      </c>
      <c r="G23" s="140" t="str">
        <f t="shared" si="11"/>
        <v/>
      </c>
      <c r="H23" s="122" t="str">
        <f t="shared" si="12"/>
        <v/>
      </c>
      <c r="I23" s="122" t="str">
        <f t="shared" si="13"/>
        <v/>
      </c>
      <c r="J23" s="140" t="str">
        <f>IF(COUNTIF(C$2:C23,C23)=1,C23,"")</f>
        <v/>
      </c>
      <c r="M23" s="122"/>
      <c r="Q23" s="302" t="str">
        <f>+IF(Z23="","",MAX(Q$1:Q22)+1)</f>
        <v/>
      </c>
      <c r="R23" s="302" t="str">
        <f>IF(CMS_Identification!B45="","",CMS_Identification!B45)</f>
        <v/>
      </c>
      <c r="S23" s="302" t="str">
        <f>IF(CMS_Identification!C45="","",CMS_Identification!C45)</f>
        <v/>
      </c>
      <c r="T23" s="308" t="str">
        <f>IF(CMS_Identification!E45="","",CMS_Identification!E45)</f>
        <v/>
      </c>
      <c r="U23" s="308" t="str">
        <f t="shared" si="14"/>
        <v/>
      </c>
      <c r="V23" s="308" t="str">
        <f t="shared" si="15"/>
        <v/>
      </c>
      <c r="W23" s="308" t="str">
        <f t="shared" si="16"/>
        <v/>
      </c>
      <c r="X23" s="308" t="str">
        <f t="shared" si="17"/>
        <v/>
      </c>
      <c r="Y23" s="122" t="str">
        <f t="shared" si="18"/>
        <v/>
      </c>
      <c r="Z23" s="122" t="str">
        <f>IF(COUNTIF(T$2:T23,T23)=1,T23,"")</f>
        <v/>
      </c>
      <c r="AB23" t="s">
        <v>79</v>
      </c>
      <c r="AD23" t="s">
        <v>340</v>
      </c>
      <c r="AF23" s="147" t="str">
        <f>+IF(AK23="","",MAX(AF$1:AF22)+1)</f>
        <v/>
      </c>
      <c r="AG23" s="148" t="str">
        <f>IF(Limits_Details_w_CMS!B45="","",Limits_Details_w_CMS!B45)</f>
        <v/>
      </c>
      <c r="AH23" s="148" t="str">
        <f>IF(Limits_Details_w_CMS!C45="","",Limits_Details_w_CMS!C45)</f>
        <v/>
      </c>
      <c r="AI23" s="148" t="str">
        <f>IF(Limits_Details_w_CMS!E45="","",Limits_Details_w_CMS!E45)</f>
        <v/>
      </c>
      <c r="AJ23" s="148" t="str">
        <f t="shared" si="19"/>
        <v/>
      </c>
      <c r="AK23" s="149" t="str">
        <f>IF(COUNTIF(AJ$2:AJ23,AJ23)=1,AJ23,"")</f>
        <v/>
      </c>
      <c r="AL23" s="150" t="str">
        <f t="shared" si="1"/>
        <v/>
      </c>
      <c r="AM23" s="150" t="str">
        <f t="shared" si="2"/>
        <v/>
      </c>
      <c r="AN23" s="150" t="str">
        <f t="shared" si="3"/>
        <v/>
      </c>
      <c r="AO23" s="150" t="str">
        <f t="shared" si="4"/>
        <v/>
      </c>
      <c r="AQ23" t="s">
        <v>102</v>
      </c>
      <c r="AS23" s="191" t="str">
        <f>+IF(AX23="","",MAX(AS$1:AS22)+1)</f>
        <v/>
      </c>
      <c r="AT23" s="192" t="str">
        <f>IF(CMS_Detail!B45="","",CMS_Detail!B45)</f>
        <v/>
      </c>
      <c r="AU23" s="192" t="str">
        <f>IF(CMS_Detail!C45="","",CMS_Detail!C45)</f>
        <v/>
      </c>
      <c r="AV23" s="192" t="str">
        <f>IF(CMS_Detail!D45="","",CMS_Detail!D45)</f>
        <v/>
      </c>
      <c r="AW23" s="192" t="str">
        <f t="shared" si="20"/>
        <v/>
      </c>
      <c r="AX23" s="149" t="str">
        <f>IF(COUNTIF(AW$2:AW23,AW23)=1,AW23,"")</f>
        <v/>
      </c>
      <c r="AY23" s="193" t="str">
        <f t="shared" si="21"/>
        <v/>
      </c>
      <c r="AZ23" s="193" t="str">
        <f t="shared" si="22"/>
        <v/>
      </c>
      <c r="BA23" s="193" t="str">
        <f t="shared" si="23"/>
        <v/>
      </c>
      <c r="BB23" s="193" t="str">
        <f t="shared" si="8"/>
        <v/>
      </c>
    </row>
    <row r="24" spans="1:54" ht="16.5" x14ac:dyDescent="0.45">
      <c r="A24" s="158" t="str">
        <f>+IF(J24="","",MAX(A$1:A23)+1)</f>
        <v/>
      </c>
      <c r="B24" s="158" t="str">
        <f>IF(Affected_Sources!B46="","",Affected_Sources!B46)</f>
        <v/>
      </c>
      <c r="C24" s="303" t="str">
        <f>IF(Affected_Sources!C46="","",Affected_Sources!C46)</f>
        <v/>
      </c>
      <c r="D24" s="303" t="str">
        <f>IF(Affected_Sources!E46="","",Affected_Sources!E46)</f>
        <v/>
      </c>
      <c r="E24" s="303" t="str">
        <f t="shared" si="9"/>
        <v/>
      </c>
      <c r="F24" s="303" t="str">
        <f t="shared" si="10"/>
        <v/>
      </c>
      <c r="G24" s="303" t="str">
        <f t="shared" si="11"/>
        <v/>
      </c>
      <c r="H24" s="304" t="str">
        <f t="shared" si="12"/>
        <v/>
      </c>
      <c r="I24" s="304" t="str">
        <f t="shared" si="13"/>
        <v/>
      </c>
      <c r="J24" s="303" t="str">
        <f>IF(COUNTIF(C$2:C24,C24)=1,C24,"")</f>
        <v/>
      </c>
      <c r="M24" s="122"/>
      <c r="Q24" s="158" t="str">
        <f>+IF(Z24="","",MAX(Q$1:Q23)+1)</f>
        <v/>
      </c>
      <c r="R24" s="158" t="str">
        <f>IF(CMS_Identification!B46="","",CMS_Identification!B46)</f>
        <v/>
      </c>
      <c r="S24" s="158" t="str">
        <f>IF(CMS_Identification!C46="","",CMS_Identification!C46)</f>
        <v/>
      </c>
      <c r="T24" s="309" t="str">
        <f>IF(CMS_Identification!E46="","",CMS_Identification!E46)</f>
        <v/>
      </c>
      <c r="U24" s="309" t="str">
        <f t="shared" si="14"/>
        <v/>
      </c>
      <c r="V24" s="309" t="str">
        <f t="shared" si="15"/>
        <v/>
      </c>
      <c r="W24" s="309" t="str">
        <f t="shared" si="16"/>
        <v/>
      </c>
      <c r="X24" s="309" t="str">
        <f t="shared" si="17"/>
        <v/>
      </c>
      <c r="Y24" s="304" t="str">
        <f t="shared" si="18"/>
        <v/>
      </c>
      <c r="Z24" s="304" t="str">
        <f>IF(COUNTIF(T$2:T24,T24)=1,T24,"")</f>
        <v/>
      </c>
      <c r="AB24" t="s">
        <v>70</v>
      </c>
      <c r="AD24" t="s">
        <v>341</v>
      </c>
      <c r="AF24" s="147" t="str">
        <f>+IF(AK24="","",MAX(AF$1:AF23)+1)</f>
        <v/>
      </c>
      <c r="AG24" s="148" t="str">
        <f>IF(Limits_Details_w_CMS!B46="","",Limits_Details_w_CMS!B46)</f>
        <v/>
      </c>
      <c r="AH24" s="148" t="str">
        <f>IF(Limits_Details_w_CMS!C46="","",Limits_Details_w_CMS!C46)</f>
        <v/>
      </c>
      <c r="AI24" s="148" t="str">
        <f>IF(Limits_Details_w_CMS!E46="","",Limits_Details_w_CMS!E46)</f>
        <v/>
      </c>
      <c r="AJ24" s="148" t="str">
        <f t="shared" si="19"/>
        <v/>
      </c>
      <c r="AK24" s="149" t="str">
        <f>IF(COUNTIF(AJ$2:AJ24,AJ24)=1,AJ24,"")</f>
        <v/>
      </c>
      <c r="AL24" s="150" t="str">
        <f t="shared" si="1"/>
        <v/>
      </c>
      <c r="AM24" s="150" t="str">
        <f t="shared" si="2"/>
        <v/>
      </c>
      <c r="AN24" s="150" t="str">
        <f t="shared" si="3"/>
        <v/>
      </c>
      <c r="AO24" s="150" t="str">
        <f t="shared" si="4"/>
        <v/>
      </c>
      <c r="AQ24" t="s">
        <v>103</v>
      </c>
      <c r="AS24" s="191" t="str">
        <f>+IF(AX24="","",MAX(AS$1:AS23)+1)</f>
        <v/>
      </c>
      <c r="AT24" s="192" t="str">
        <f>IF(CMS_Detail!B46="","",CMS_Detail!B46)</f>
        <v/>
      </c>
      <c r="AU24" s="192" t="str">
        <f>IF(CMS_Detail!C46="","",CMS_Detail!C46)</f>
        <v/>
      </c>
      <c r="AV24" s="192" t="str">
        <f>IF(CMS_Detail!D46="","",CMS_Detail!D46)</f>
        <v/>
      </c>
      <c r="AW24" s="192" t="str">
        <f t="shared" si="20"/>
        <v/>
      </c>
      <c r="AX24" s="149" t="str">
        <f>IF(COUNTIF(AW$2:AW24,AW24)=1,AW24,"")</f>
        <v/>
      </c>
      <c r="AY24" s="193" t="str">
        <f t="shared" si="21"/>
        <v/>
      </c>
      <c r="AZ24" s="193" t="str">
        <f t="shared" si="22"/>
        <v/>
      </c>
      <c r="BA24" s="193" t="str">
        <f t="shared" si="23"/>
        <v/>
      </c>
      <c r="BB24" s="193" t="str">
        <f t="shared" si="8"/>
        <v/>
      </c>
    </row>
    <row r="25" spans="1:54" ht="16.5" x14ac:dyDescent="0.45">
      <c r="A25" s="302" t="str">
        <f>+IF(J25="","",MAX(A$1:A24)+1)</f>
        <v/>
      </c>
      <c r="B25" s="302" t="str">
        <f>IF(Affected_Sources!B47="","",Affected_Sources!B47)</f>
        <v/>
      </c>
      <c r="C25" s="140" t="str">
        <f>IF(Affected_Sources!C47="","",Affected_Sources!C47)</f>
        <v/>
      </c>
      <c r="D25" s="140" t="str">
        <f>IF(Affected_Sources!E47="","",Affected_Sources!E47)</f>
        <v/>
      </c>
      <c r="E25" s="140" t="str">
        <f t="shared" si="9"/>
        <v/>
      </c>
      <c r="F25" s="140" t="str">
        <f t="shared" si="10"/>
        <v/>
      </c>
      <c r="G25" s="140" t="str">
        <f t="shared" si="11"/>
        <v/>
      </c>
      <c r="H25" s="122" t="str">
        <f t="shared" si="12"/>
        <v/>
      </c>
      <c r="I25" s="122" t="str">
        <f t="shared" si="13"/>
        <v/>
      </c>
      <c r="J25" s="140" t="str">
        <f>IF(COUNTIF(C$2:C25,C25)=1,C25,"")</f>
        <v/>
      </c>
      <c r="M25" s="122"/>
      <c r="Q25" s="302" t="str">
        <f>+IF(Z25="","",MAX(Q$1:Q24)+1)</f>
        <v/>
      </c>
      <c r="R25" s="302" t="str">
        <f>IF(CMS_Identification!B47="","",CMS_Identification!B47)</f>
        <v/>
      </c>
      <c r="S25" s="302" t="str">
        <f>IF(CMS_Identification!C47="","",CMS_Identification!C47)</f>
        <v/>
      </c>
      <c r="T25" s="308" t="str">
        <f>IF(CMS_Identification!E47="","",CMS_Identification!E47)</f>
        <v/>
      </c>
      <c r="U25" s="308" t="str">
        <f t="shared" si="14"/>
        <v/>
      </c>
      <c r="V25" s="308" t="str">
        <f t="shared" si="15"/>
        <v/>
      </c>
      <c r="W25" s="308" t="str">
        <f t="shared" si="16"/>
        <v/>
      </c>
      <c r="X25" s="308" t="str">
        <f t="shared" si="17"/>
        <v/>
      </c>
      <c r="Y25" s="122" t="str">
        <f t="shared" si="18"/>
        <v/>
      </c>
      <c r="Z25" s="122" t="str">
        <f>IF(COUNTIF(T$2:T25,T25)=1,T25,"")</f>
        <v/>
      </c>
      <c r="AB25" t="s">
        <v>138</v>
      </c>
      <c r="AD25" t="s">
        <v>342</v>
      </c>
      <c r="AF25" s="147" t="str">
        <f>+IF(AK25="","",MAX(AF$1:AF24)+1)</f>
        <v/>
      </c>
      <c r="AG25" s="148" t="str">
        <f>IF(Limits_Details_w_CMS!B47="","",Limits_Details_w_CMS!B47)</f>
        <v/>
      </c>
      <c r="AH25" s="148" t="str">
        <f>IF(Limits_Details_w_CMS!C47="","",Limits_Details_w_CMS!C47)</f>
        <v/>
      </c>
      <c r="AI25" s="148" t="str">
        <f>IF(Limits_Details_w_CMS!E47="","",Limits_Details_w_CMS!E47)</f>
        <v/>
      </c>
      <c r="AJ25" s="148" t="str">
        <f t="shared" si="19"/>
        <v/>
      </c>
      <c r="AK25" s="149" t="str">
        <f>IF(COUNTIF(AJ$2:AJ25,AJ25)=1,AJ25,"")</f>
        <v/>
      </c>
      <c r="AL25" s="150" t="str">
        <f t="shared" si="1"/>
        <v/>
      </c>
      <c r="AM25" s="150" t="str">
        <f t="shared" si="2"/>
        <v/>
      </c>
      <c r="AN25" s="150" t="str">
        <f t="shared" si="3"/>
        <v/>
      </c>
      <c r="AO25" s="150" t="str">
        <f t="shared" si="4"/>
        <v/>
      </c>
      <c r="AQ25" t="s">
        <v>104</v>
      </c>
      <c r="AS25" s="191" t="str">
        <f>+IF(AX25="","",MAX(AS$1:AS24)+1)</f>
        <v/>
      </c>
      <c r="AT25" s="192" t="str">
        <f>IF(CMS_Detail!B47="","",CMS_Detail!B47)</f>
        <v/>
      </c>
      <c r="AU25" s="192" t="str">
        <f>IF(CMS_Detail!C47="","",CMS_Detail!C47)</f>
        <v/>
      </c>
      <c r="AV25" s="192" t="str">
        <f>IF(CMS_Detail!D47="","",CMS_Detail!D47)</f>
        <v/>
      </c>
      <c r="AW25" s="192" t="str">
        <f t="shared" si="20"/>
        <v/>
      </c>
      <c r="AX25" s="149" t="str">
        <f>IF(COUNTIF(AW$2:AW25,AW25)=1,AW25,"")</f>
        <v/>
      </c>
      <c r="AY25" s="193" t="str">
        <f t="shared" si="21"/>
        <v/>
      </c>
      <c r="AZ25" s="193" t="str">
        <f t="shared" si="22"/>
        <v/>
      </c>
      <c r="BA25" s="193" t="str">
        <f t="shared" si="23"/>
        <v/>
      </c>
      <c r="BB25" s="193" t="str">
        <f t="shared" si="8"/>
        <v/>
      </c>
    </row>
    <row r="26" spans="1:54" ht="16.5" x14ac:dyDescent="0.45">
      <c r="A26" s="158" t="str">
        <f>+IF(J26="","",MAX(A$1:A25)+1)</f>
        <v/>
      </c>
      <c r="B26" s="158" t="str">
        <f>IF(Affected_Sources!B48="","",Affected_Sources!B48)</f>
        <v/>
      </c>
      <c r="C26" s="303" t="str">
        <f>IF(Affected_Sources!C48="","",Affected_Sources!C48)</f>
        <v/>
      </c>
      <c r="D26" s="303" t="str">
        <f>IF(Affected_Sources!E48="","",Affected_Sources!E48)</f>
        <v/>
      </c>
      <c r="E26" s="303" t="str">
        <f t="shared" si="9"/>
        <v/>
      </c>
      <c r="F26" s="303" t="str">
        <f t="shared" si="10"/>
        <v/>
      </c>
      <c r="G26" s="303" t="str">
        <f t="shared" si="11"/>
        <v/>
      </c>
      <c r="H26" s="304" t="str">
        <f t="shared" si="12"/>
        <v/>
      </c>
      <c r="I26" s="304" t="str">
        <f t="shared" si="13"/>
        <v/>
      </c>
      <c r="J26" s="303" t="str">
        <f>IF(COUNTIF(C$2:C26,C26)=1,C26,"")</f>
        <v/>
      </c>
      <c r="M26" s="122"/>
      <c r="Q26" s="158" t="str">
        <f>+IF(Z26="","",MAX(Q$1:Q25)+1)</f>
        <v/>
      </c>
      <c r="R26" s="158" t="str">
        <f>IF(CMS_Identification!B48="","",CMS_Identification!B48)</f>
        <v/>
      </c>
      <c r="S26" s="158" t="str">
        <f>IF(CMS_Identification!C48="","",CMS_Identification!C48)</f>
        <v/>
      </c>
      <c r="T26" s="309" t="str">
        <f>IF(CMS_Identification!E48="","",CMS_Identification!E48)</f>
        <v/>
      </c>
      <c r="U26" s="309" t="str">
        <f t="shared" si="14"/>
        <v/>
      </c>
      <c r="V26" s="309" t="str">
        <f t="shared" si="15"/>
        <v/>
      </c>
      <c r="W26" s="309" t="str">
        <f t="shared" si="16"/>
        <v/>
      </c>
      <c r="X26" s="309" t="str">
        <f t="shared" si="17"/>
        <v/>
      </c>
      <c r="Y26" s="304" t="str">
        <f t="shared" si="18"/>
        <v/>
      </c>
      <c r="Z26" s="304" t="str">
        <f>IF(COUNTIF(T$2:T26,T26)=1,T26,"")</f>
        <v/>
      </c>
      <c r="AB26" t="s">
        <v>139</v>
      </c>
      <c r="AF26" s="147" t="str">
        <f>+IF(AK26="","",MAX(AF$1:AF25)+1)</f>
        <v/>
      </c>
      <c r="AG26" s="148" t="str">
        <f>IF(Limits_Details_w_CMS!B48="","",Limits_Details_w_CMS!B48)</f>
        <v/>
      </c>
      <c r="AH26" s="148" t="str">
        <f>IF(Limits_Details_w_CMS!C48="","",Limits_Details_w_CMS!C48)</f>
        <v/>
      </c>
      <c r="AI26" s="148" t="str">
        <f>IF(Limits_Details_w_CMS!E48="","",Limits_Details_w_CMS!E48)</f>
        <v/>
      </c>
      <c r="AJ26" s="148" t="str">
        <f t="shared" si="19"/>
        <v/>
      </c>
      <c r="AK26" s="149" t="str">
        <f>IF(COUNTIF(AJ$2:AJ26,AJ26)=1,AJ26,"")</f>
        <v/>
      </c>
      <c r="AL26" s="150" t="str">
        <f t="shared" si="1"/>
        <v/>
      </c>
      <c r="AM26" s="150" t="str">
        <f t="shared" si="2"/>
        <v/>
      </c>
      <c r="AN26" s="150" t="str">
        <f t="shared" si="3"/>
        <v/>
      </c>
      <c r="AO26" s="150" t="str">
        <f t="shared" si="4"/>
        <v/>
      </c>
      <c r="AQ26" t="s">
        <v>105</v>
      </c>
      <c r="AS26" s="191" t="str">
        <f>+IF(AX26="","",MAX(AS$1:AS25)+1)</f>
        <v/>
      </c>
      <c r="AT26" s="192" t="str">
        <f>IF(CMS_Detail!B48="","",CMS_Detail!B48)</f>
        <v/>
      </c>
      <c r="AU26" s="192" t="str">
        <f>IF(CMS_Detail!C48="","",CMS_Detail!C48)</f>
        <v/>
      </c>
      <c r="AV26" s="192" t="str">
        <f>IF(CMS_Detail!D48="","",CMS_Detail!D48)</f>
        <v/>
      </c>
      <c r="AW26" s="192" t="str">
        <f t="shared" si="20"/>
        <v/>
      </c>
      <c r="AX26" s="149" t="str">
        <f>IF(COUNTIF(AW$2:AW26,AW26)=1,AW26,"")</f>
        <v/>
      </c>
      <c r="AY26" s="193" t="str">
        <f t="shared" si="21"/>
        <v/>
      </c>
      <c r="AZ26" s="193" t="str">
        <f t="shared" si="22"/>
        <v/>
      </c>
      <c r="BA26" s="193" t="str">
        <f t="shared" si="23"/>
        <v/>
      </c>
      <c r="BB26" s="193" t="str">
        <f t="shared" si="8"/>
        <v/>
      </c>
    </row>
    <row r="27" spans="1:54" ht="16.5" x14ac:dyDescent="0.45">
      <c r="A27" s="302" t="str">
        <f>+IF(J27="","",MAX(A$1:A26)+1)</f>
        <v/>
      </c>
      <c r="B27" s="302" t="str">
        <f>IF(Affected_Sources!B49="","",Affected_Sources!B49)</f>
        <v/>
      </c>
      <c r="C27" s="140" t="str">
        <f>IF(Affected_Sources!C49="","",Affected_Sources!C49)</f>
        <v/>
      </c>
      <c r="D27" s="140" t="str">
        <f>IF(Affected_Sources!E49="","",Affected_Sources!E49)</f>
        <v/>
      </c>
      <c r="E27" s="140" t="str">
        <f t="shared" si="9"/>
        <v/>
      </c>
      <c r="F27" s="140" t="str">
        <f t="shared" si="10"/>
        <v/>
      </c>
      <c r="G27" s="140" t="str">
        <f t="shared" si="11"/>
        <v/>
      </c>
      <c r="H27" s="122" t="str">
        <f t="shared" si="12"/>
        <v/>
      </c>
      <c r="I27" s="122" t="str">
        <f t="shared" si="13"/>
        <v/>
      </c>
      <c r="J27" s="140" t="str">
        <f>IF(COUNTIF(C$2:C27,C27)=1,C27,"")</f>
        <v/>
      </c>
      <c r="M27" s="122"/>
      <c r="Q27" s="302" t="str">
        <f>+IF(Z27="","",MAX(Q$1:Q26)+1)</f>
        <v/>
      </c>
      <c r="R27" s="302" t="str">
        <f>IF(CMS_Identification!B49="","",CMS_Identification!B49)</f>
        <v/>
      </c>
      <c r="S27" s="302" t="str">
        <f>IF(CMS_Identification!C49="","",CMS_Identification!C49)</f>
        <v/>
      </c>
      <c r="T27" s="308" t="str">
        <f>IF(CMS_Identification!E49="","",CMS_Identification!E49)</f>
        <v/>
      </c>
      <c r="U27" s="308" t="str">
        <f t="shared" si="14"/>
        <v/>
      </c>
      <c r="V27" s="308" t="str">
        <f t="shared" si="15"/>
        <v/>
      </c>
      <c r="W27" s="308" t="str">
        <f t="shared" si="16"/>
        <v/>
      </c>
      <c r="X27" s="308" t="str">
        <f t="shared" si="17"/>
        <v/>
      </c>
      <c r="Y27" s="122" t="str">
        <f t="shared" si="18"/>
        <v/>
      </c>
      <c r="Z27" s="122" t="str">
        <f>IF(COUNTIF(T$2:T27,T27)=1,T27,"")</f>
        <v/>
      </c>
      <c r="AF27" s="147" t="str">
        <f>+IF(AK27="","",MAX(AF$1:AF26)+1)</f>
        <v/>
      </c>
      <c r="AG27" s="148" t="str">
        <f>IF(Limits_Details_w_CMS!B49="","",Limits_Details_w_CMS!B49)</f>
        <v/>
      </c>
      <c r="AH27" s="148" t="str">
        <f>IF(Limits_Details_w_CMS!C49="","",Limits_Details_w_CMS!C49)</f>
        <v/>
      </c>
      <c r="AI27" s="148" t="str">
        <f>IF(Limits_Details_w_CMS!E49="","",Limits_Details_w_CMS!E49)</f>
        <v/>
      </c>
      <c r="AJ27" s="148" t="str">
        <f t="shared" si="19"/>
        <v/>
      </c>
      <c r="AK27" s="149" t="str">
        <f>IF(COUNTIF(AJ$2:AJ27,AJ27)=1,AJ27,"")</f>
        <v/>
      </c>
      <c r="AL27" s="150" t="str">
        <f t="shared" si="1"/>
        <v/>
      </c>
      <c r="AM27" s="150" t="str">
        <f t="shared" si="2"/>
        <v/>
      </c>
      <c r="AN27" s="150" t="str">
        <f t="shared" si="3"/>
        <v/>
      </c>
      <c r="AO27" s="150" t="str">
        <f t="shared" si="4"/>
        <v/>
      </c>
      <c r="AQ27" t="s">
        <v>106</v>
      </c>
      <c r="AS27" s="191" t="str">
        <f>+IF(AX27="","",MAX(AS$1:AS26)+1)</f>
        <v/>
      </c>
      <c r="AT27" s="192" t="str">
        <f>IF(CMS_Detail!B49="","",CMS_Detail!B49)</f>
        <v/>
      </c>
      <c r="AU27" s="192" t="str">
        <f>IF(CMS_Detail!C49="","",CMS_Detail!C49)</f>
        <v/>
      </c>
      <c r="AV27" s="192" t="str">
        <f>IF(CMS_Detail!D49="","",CMS_Detail!D49)</f>
        <v/>
      </c>
      <c r="AW27" s="192" t="str">
        <f t="shared" si="20"/>
        <v/>
      </c>
      <c r="AX27" s="149" t="str">
        <f>IF(COUNTIF(AW$2:AW27,AW27)=1,AW27,"")</f>
        <v/>
      </c>
      <c r="AY27" s="193" t="str">
        <f t="shared" si="21"/>
        <v/>
      </c>
      <c r="AZ27" s="193" t="str">
        <f t="shared" si="22"/>
        <v/>
      </c>
      <c r="BA27" s="193" t="str">
        <f t="shared" si="23"/>
        <v/>
      </c>
      <c r="BB27" s="193" t="str">
        <f t="shared" si="8"/>
        <v/>
      </c>
    </row>
    <row r="28" spans="1:54" ht="16.5" x14ac:dyDescent="0.45">
      <c r="A28" s="158" t="str">
        <f>+IF(J28="","",MAX(A$1:A27)+1)</f>
        <v/>
      </c>
      <c r="B28" s="158" t="str">
        <f>IF(Affected_Sources!B50="","",Affected_Sources!B50)</f>
        <v/>
      </c>
      <c r="C28" s="303" t="str">
        <f>IF(Affected_Sources!C50="","",Affected_Sources!C50)</f>
        <v/>
      </c>
      <c r="D28" s="303" t="str">
        <f>IF(Affected_Sources!E50="","",Affected_Sources!E50)</f>
        <v/>
      </c>
      <c r="E28" s="303" t="str">
        <f t="shared" si="9"/>
        <v/>
      </c>
      <c r="F28" s="303" t="str">
        <f t="shared" si="10"/>
        <v/>
      </c>
      <c r="G28" s="303" t="str">
        <f t="shared" si="11"/>
        <v/>
      </c>
      <c r="H28" s="304" t="str">
        <f t="shared" si="12"/>
        <v/>
      </c>
      <c r="I28" s="304" t="str">
        <f t="shared" si="13"/>
        <v/>
      </c>
      <c r="J28" s="303" t="str">
        <f>IF(COUNTIF(C$2:C28,C28)=1,C28,"")</f>
        <v/>
      </c>
      <c r="M28" s="122"/>
      <c r="Q28" s="158" t="str">
        <f>+IF(Z28="","",MAX(Q$1:Q27)+1)</f>
        <v/>
      </c>
      <c r="R28" s="158" t="str">
        <f>IF(CMS_Identification!B50="","",CMS_Identification!B50)</f>
        <v/>
      </c>
      <c r="S28" s="158" t="str">
        <f>IF(CMS_Identification!C50="","",CMS_Identification!C50)</f>
        <v/>
      </c>
      <c r="T28" s="309" t="str">
        <f>IF(CMS_Identification!E50="","",CMS_Identification!E50)</f>
        <v/>
      </c>
      <c r="U28" s="309" t="str">
        <f t="shared" si="14"/>
        <v/>
      </c>
      <c r="V28" s="309" t="str">
        <f t="shared" si="15"/>
        <v/>
      </c>
      <c r="W28" s="309" t="str">
        <f t="shared" si="16"/>
        <v/>
      </c>
      <c r="X28" s="309" t="str">
        <f t="shared" si="17"/>
        <v/>
      </c>
      <c r="Y28" s="304" t="str">
        <f t="shared" si="18"/>
        <v/>
      </c>
      <c r="Z28" s="304" t="str">
        <f>IF(COUNTIF(T$2:T28,T28)=1,T28,"")</f>
        <v/>
      </c>
      <c r="AF28" s="147" t="str">
        <f>+IF(AK28="","",MAX(AF$1:AF27)+1)</f>
        <v/>
      </c>
      <c r="AG28" s="148" t="str">
        <f>IF(Limits_Details_w_CMS!B50="","",Limits_Details_w_CMS!B50)</f>
        <v/>
      </c>
      <c r="AH28" s="148" t="str">
        <f>IF(Limits_Details_w_CMS!C50="","",Limits_Details_w_CMS!C50)</f>
        <v/>
      </c>
      <c r="AI28" s="148" t="str">
        <f>IF(Limits_Details_w_CMS!E50="","",Limits_Details_w_CMS!E50)</f>
        <v/>
      </c>
      <c r="AJ28" s="148" t="str">
        <f t="shared" si="19"/>
        <v/>
      </c>
      <c r="AK28" s="149" t="str">
        <f>IF(COUNTIF(AJ$2:AJ28,AJ28)=1,AJ28,"")</f>
        <v/>
      </c>
      <c r="AL28" s="150" t="str">
        <f t="shared" si="1"/>
        <v/>
      </c>
      <c r="AM28" s="150" t="str">
        <f t="shared" si="2"/>
        <v/>
      </c>
      <c r="AN28" s="150" t="str">
        <f t="shared" si="3"/>
        <v/>
      </c>
      <c r="AO28" s="150" t="str">
        <f t="shared" si="4"/>
        <v/>
      </c>
      <c r="AQ28" t="s">
        <v>107</v>
      </c>
      <c r="AS28" s="191" t="str">
        <f>+IF(AX28="","",MAX(AS$1:AS27)+1)</f>
        <v/>
      </c>
      <c r="AT28" s="192" t="str">
        <f>IF(CMS_Detail!B50="","",CMS_Detail!B50)</f>
        <v/>
      </c>
      <c r="AU28" s="192" t="str">
        <f>IF(CMS_Detail!C50="","",CMS_Detail!C50)</f>
        <v/>
      </c>
      <c r="AV28" s="192" t="str">
        <f>IF(CMS_Detail!D50="","",CMS_Detail!D50)</f>
        <v/>
      </c>
      <c r="AW28" s="192" t="str">
        <f t="shared" si="20"/>
        <v/>
      </c>
      <c r="AX28" s="149" t="str">
        <f>IF(COUNTIF(AW$2:AW28,AW28)=1,AW28,"")</f>
        <v/>
      </c>
      <c r="AY28" s="193" t="str">
        <f t="shared" si="21"/>
        <v/>
      </c>
      <c r="AZ28" s="193" t="str">
        <f t="shared" si="22"/>
        <v/>
      </c>
      <c r="BA28" s="193" t="str">
        <f t="shared" si="23"/>
        <v/>
      </c>
      <c r="BB28" s="193" t="str">
        <f t="shared" si="8"/>
        <v/>
      </c>
    </row>
    <row r="29" spans="1:54" ht="16.5" x14ac:dyDescent="0.45">
      <c r="A29" s="302" t="str">
        <f>+IF(J29="","",MAX(A$1:A28)+1)</f>
        <v/>
      </c>
      <c r="B29" s="302" t="str">
        <f>IF(Affected_Sources!B51="","",Affected_Sources!B51)</f>
        <v/>
      </c>
      <c r="C29" s="140" t="str">
        <f>IF(Affected_Sources!C51="","",Affected_Sources!C51)</f>
        <v/>
      </c>
      <c r="D29" s="140" t="str">
        <f>IF(Affected_Sources!E51="","",Affected_Sources!E51)</f>
        <v/>
      </c>
      <c r="E29" s="140" t="str">
        <f t="shared" si="9"/>
        <v/>
      </c>
      <c r="F29" s="140" t="str">
        <f t="shared" si="10"/>
        <v/>
      </c>
      <c r="G29" s="140" t="str">
        <f t="shared" si="11"/>
        <v/>
      </c>
      <c r="H29" s="122" t="str">
        <f t="shared" si="12"/>
        <v/>
      </c>
      <c r="I29" s="122" t="str">
        <f t="shared" si="13"/>
        <v/>
      </c>
      <c r="J29" s="140" t="str">
        <f>IF(COUNTIF(C$2:C29,C29)=1,C29,"")</f>
        <v/>
      </c>
      <c r="Q29" s="302" t="str">
        <f>+IF(Z29="","",MAX(Q$1:Q28)+1)</f>
        <v/>
      </c>
      <c r="R29" s="302" t="str">
        <f>IF(CMS_Identification!B51="","",CMS_Identification!B51)</f>
        <v/>
      </c>
      <c r="S29" s="302" t="str">
        <f>IF(CMS_Identification!C51="","",CMS_Identification!C51)</f>
        <v/>
      </c>
      <c r="T29" s="308" t="str">
        <f>IF(CMS_Identification!E51="","",CMS_Identification!E51)</f>
        <v/>
      </c>
      <c r="U29" s="308" t="str">
        <f t="shared" si="14"/>
        <v/>
      </c>
      <c r="V29" s="308" t="str">
        <f t="shared" si="15"/>
        <v/>
      </c>
      <c r="W29" s="308" t="str">
        <f t="shared" si="16"/>
        <v/>
      </c>
      <c r="X29" s="308" t="str">
        <f t="shared" si="17"/>
        <v/>
      </c>
      <c r="Y29" s="122" t="str">
        <f t="shared" si="18"/>
        <v/>
      </c>
      <c r="Z29" s="122" t="str">
        <f>IF(COUNTIF(T$2:T29,T29)=1,T29,"")</f>
        <v/>
      </c>
      <c r="AF29" s="147" t="str">
        <f>+IF(AK29="","",MAX(AF$1:AF28)+1)</f>
        <v/>
      </c>
      <c r="AG29" s="148" t="str">
        <f>IF(Limits_Details_w_CMS!B51="","",Limits_Details_w_CMS!B51)</f>
        <v/>
      </c>
      <c r="AH29" s="148" t="str">
        <f>IF(Limits_Details_w_CMS!C51="","",Limits_Details_w_CMS!C51)</f>
        <v/>
      </c>
      <c r="AI29" s="148" t="str">
        <f>IF(Limits_Details_w_CMS!E51="","",Limits_Details_w_CMS!E51)</f>
        <v/>
      </c>
      <c r="AJ29" s="148" t="str">
        <f t="shared" si="19"/>
        <v/>
      </c>
      <c r="AK29" s="149" t="str">
        <f>IF(COUNTIF(AJ$2:AJ29,AJ29)=1,AJ29,"")</f>
        <v/>
      </c>
      <c r="AL29" s="150" t="str">
        <f t="shared" si="1"/>
        <v/>
      </c>
      <c r="AM29" s="150" t="str">
        <f t="shared" si="2"/>
        <v/>
      </c>
      <c r="AN29" s="150" t="str">
        <f t="shared" si="3"/>
        <v/>
      </c>
      <c r="AO29" s="150" t="str">
        <f t="shared" si="4"/>
        <v/>
      </c>
      <c r="AQ29" t="s">
        <v>108</v>
      </c>
      <c r="AS29" s="191" t="str">
        <f>+IF(AX29="","",MAX(AS$1:AS28)+1)</f>
        <v/>
      </c>
      <c r="AT29" s="192" t="str">
        <f>IF(CMS_Detail!B51="","",CMS_Detail!B51)</f>
        <v/>
      </c>
      <c r="AU29" s="192" t="str">
        <f>IF(CMS_Detail!C51="","",CMS_Detail!C51)</f>
        <v/>
      </c>
      <c r="AV29" s="192" t="str">
        <f>IF(CMS_Detail!D51="","",CMS_Detail!D51)</f>
        <v/>
      </c>
      <c r="AW29" s="192" t="str">
        <f t="shared" si="20"/>
        <v/>
      </c>
      <c r="AX29" s="149" t="str">
        <f>IF(COUNTIF(AW$2:AW29,AW29)=1,AW29,"")</f>
        <v/>
      </c>
      <c r="AY29" s="193" t="str">
        <f t="shared" si="21"/>
        <v/>
      </c>
      <c r="AZ29" s="193" t="str">
        <f t="shared" si="22"/>
        <v/>
      </c>
      <c r="BA29" s="193" t="str">
        <f t="shared" si="23"/>
        <v/>
      </c>
      <c r="BB29" s="193" t="str">
        <f t="shared" si="8"/>
        <v/>
      </c>
    </row>
    <row r="30" spans="1:54" ht="16.5" x14ac:dyDescent="0.45">
      <c r="A30" s="158" t="str">
        <f>+IF(J30="","",MAX(A$1:A29)+1)</f>
        <v/>
      </c>
      <c r="B30" s="158" t="str">
        <f>IF(Affected_Sources!B52="","",Affected_Sources!B52)</f>
        <v/>
      </c>
      <c r="C30" s="303" t="str">
        <f>IF(Affected_Sources!C52="","",Affected_Sources!C52)</f>
        <v/>
      </c>
      <c r="D30" s="303" t="str">
        <f>IF(Affected_Sources!E52="","",Affected_Sources!E52)</f>
        <v/>
      </c>
      <c r="E30" s="303" t="str">
        <f t="shared" si="9"/>
        <v/>
      </c>
      <c r="F30" s="303" t="str">
        <f t="shared" si="10"/>
        <v/>
      </c>
      <c r="G30" s="303" t="str">
        <f t="shared" si="11"/>
        <v/>
      </c>
      <c r="H30" s="304" t="str">
        <f t="shared" si="12"/>
        <v/>
      </c>
      <c r="I30" s="304" t="str">
        <f t="shared" si="13"/>
        <v/>
      </c>
      <c r="J30" s="303" t="str">
        <f>IF(COUNTIF(C$2:C30,C30)=1,C30,"")</f>
        <v/>
      </c>
      <c r="Q30" s="158" t="str">
        <f>+IF(Z30="","",MAX(Q$1:Q29)+1)</f>
        <v/>
      </c>
      <c r="R30" s="158" t="str">
        <f>IF(CMS_Identification!B52="","",CMS_Identification!B52)</f>
        <v/>
      </c>
      <c r="S30" s="158" t="str">
        <f>IF(CMS_Identification!C52="","",CMS_Identification!C52)</f>
        <v/>
      </c>
      <c r="T30" s="309" t="str">
        <f>IF(CMS_Identification!E52="","",CMS_Identification!E52)</f>
        <v/>
      </c>
      <c r="U30" s="309" t="str">
        <f t="shared" si="14"/>
        <v/>
      </c>
      <c r="V30" s="309" t="str">
        <f t="shared" si="15"/>
        <v/>
      </c>
      <c r="W30" s="309" t="str">
        <f t="shared" si="16"/>
        <v/>
      </c>
      <c r="X30" s="309" t="str">
        <f t="shared" si="17"/>
        <v/>
      </c>
      <c r="Y30" s="304" t="str">
        <f t="shared" si="18"/>
        <v/>
      </c>
      <c r="Z30" s="304" t="str">
        <f>IF(COUNTIF(T$2:T30,T30)=1,T30,"")</f>
        <v/>
      </c>
      <c r="AF30" s="147" t="str">
        <f>+IF(AK30="","",MAX(AF$1:AF29)+1)</f>
        <v/>
      </c>
      <c r="AG30" s="148" t="str">
        <f>IF(Limits_Details_w_CMS!B52="","",Limits_Details_w_CMS!B52)</f>
        <v/>
      </c>
      <c r="AH30" s="148" t="str">
        <f>IF(Limits_Details_w_CMS!C52="","",Limits_Details_w_CMS!C52)</f>
        <v/>
      </c>
      <c r="AI30" s="148" t="str">
        <f>IF(Limits_Details_w_CMS!E52="","",Limits_Details_w_CMS!E52)</f>
        <v/>
      </c>
      <c r="AJ30" s="148" t="str">
        <f t="shared" si="19"/>
        <v/>
      </c>
      <c r="AK30" s="149" t="str">
        <f>IF(COUNTIF(AJ$2:AJ30,AJ30)=1,AJ30,"")</f>
        <v/>
      </c>
      <c r="AL30" s="150" t="str">
        <f t="shared" si="1"/>
        <v/>
      </c>
      <c r="AM30" s="150" t="str">
        <f t="shared" si="2"/>
        <v/>
      </c>
      <c r="AN30" s="150" t="str">
        <f t="shared" si="3"/>
        <v/>
      </c>
      <c r="AO30" s="150" t="str">
        <f t="shared" si="4"/>
        <v/>
      </c>
      <c r="AQ30" t="s">
        <v>109</v>
      </c>
      <c r="AS30" s="191" t="str">
        <f>+IF(AX30="","",MAX(AS$1:AS29)+1)</f>
        <v/>
      </c>
      <c r="AT30" s="192" t="str">
        <f>IF(CMS_Detail!B52="","",CMS_Detail!B52)</f>
        <v/>
      </c>
      <c r="AU30" s="192" t="str">
        <f>IF(CMS_Detail!C52="","",CMS_Detail!C52)</f>
        <v/>
      </c>
      <c r="AV30" s="192" t="str">
        <f>IF(CMS_Detail!D52="","",CMS_Detail!D52)</f>
        <v/>
      </c>
      <c r="AW30" s="192" t="str">
        <f t="shared" si="20"/>
        <v/>
      </c>
      <c r="AX30" s="149" t="str">
        <f>IF(COUNTIF(AW$2:AW30,AW30)=1,AW30,"")</f>
        <v/>
      </c>
      <c r="AY30" s="193" t="str">
        <f t="shared" si="21"/>
        <v/>
      </c>
      <c r="AZ30" s="193" t="str">
        <f t="shared" si="22"/>
        <v/>
      </c>
      <c r="BA30" s="193" t="str">
        <f t="shared" si="23"/>
        <v/>
      </c>
      <c r="BB30" s="193" t="str">
        <f t="shared" si="8"/>
        <v/>
      </c>
    </row>
    <row r="31" spans="1:54" ht="16.5" x14ac:dyDescent="0.45">
      <c r="A31" s="302" t="str">
        <f>+IF(J31="","",MAX(A$1:A30)+1)</f>
        <v/>
      </c>
      <c r="B31" s="302" t="str">
        <f>IF(Affected_Sources!B53="","",Affected_Sources!B53)</f>
        <v/>
      </c>
      <c r="C31" s="140" t="str">
        <f>IF(Affected_Sources!C53="","",Affected_Sources!C53)</f>
        <v/>
      </c>
      <c r="D31" s="140" t="str">
        <f>IF(Affected_Sources!E53="","",Affected_Sources!E53)</f>
        <v/>
      </c>
      <c r="E31" s="140" t="str">
        <f t="shared" si="9"/>
        <v/>
      </c>
      <c r="F31" s="140" t="str">
        <f t="shared" si="10"/>
        <v/>
      </c>
      <c r="G31" s="140" t="str">
        <f t="shared" si="11"/>
        <v/>
      </c>
      <c r="H31" s="122" t="str">
        <f t="shared" si="12"/>
        <v/>
      </c>
      <c r="I31" s="122" t="str">
        <f t="shared" si="13"/>
        <v/>
      </c>
      <c r="J31" s="140" t="str">
        <f>IF(COUNTIF(C$2:C31,C31)=1,C31,"")</f>
        <v/>
      </c>
      <c r="Q31" s="302" t="str">
        <f>+IF(Z31="","",MAX(Q$1:Q30)+1)</f>
        <v/>
      </c>
      <c r="R31" s="302" t="str">
        <f>IF(CMS_Identification!B53="","",CMS_Identification!B53)</f>
        <v/>
      </c>
      <c r="S31" s="302" t="str">
        <f>IF(CMS_Identification!C53="","",CMS_Identification!C53)</f>
        <v/>
      </c>
      <c r="T31" s="308" t="str">
        <f>IF(CMS_Identification!E53="","",CMS_Identification!E53)</f>
        <v/>
      </c>
      <c r="U31" s="308" t="str">
        <f t="shared" si="14"/>
        <v/>
      </c>
      <c r="V31" s="308" t="str">
        <f t="shared" si="15"/>
        <v/>
      </c>
      <c r="W31" s="308" t="str">
        <f t="shared" si="16"/>
        <v/>
      </c>
      <c r="X31" s="308" t="str">
        <f t="shared" si="17"/>
        <v/>
      </c>
      <c r="Y31" s="122" t="str">
        <f t="shared" si="18"/>
        <v/>
      </c>
      <c r="Z31" s="122" t="str">
        <f>IF(COUNTIF(T$2:T31,T31)=1,T31,"")</f>
        <v/>
      </c>
      <c r="AF31" s="147" t="str">
        <f>+IF(AK31="","",MAX(AF$1:AF30)+1)</f>
        <v/>
      </c>
      <c r="AG31" s="148" t="str">
        <f>IF(Limits_Details_w_CMS!B53="","",Limits_Details_w_CMS!B53)</f>
        <v/>
      </c>
      <c r="AH31" s="148" t="str">
        <f>IF(Limits_Details_w_CMS!C53="","",Limits_Details_w_CMS!C53)</f>
        <v/>
      </c>
      <c r="AI31" s="148" t="str">
        <f>IF(Limits_Details_w_CMS!E53="","",Limits_Details_w_CMS!E53)</f>
        <v/>
      </c>
      <c r="AJ31" s="148" t="str">
        <f t="shared" si="19"/>
        <v/>
      </c>
      <c r="AK31" s="149" t="str">
        <f>IF(COUNTIF(AJ$2:AJ31,AJ31)=1,AJ31,"")</f>
        <v/>
      </c>
      <c r="AL31" s="150" t="str">
        <f t="shared" si="1"/>
        <v/>
      </c>
      <c r="AM31" s="150" t="str">
        <f t="shared" si="2"/>
        <v/>
      </c>
      <c r="AN31" s="150" t="str">
        <f t="shared" si="3"/>
        <v/>
      </c>
      <c r="AO31" s="150" t="str">
        <f t="shared" si="4"/>
        <v/>
      </c>
      <c r="AQ31" t="s">
        <v>110</v>
      </c>
      <c r="AS31" s="191" t="str">
        <f>+IF(AX31="","",MAX(AS$1:AS30)+1)</f>
        <v/>
      </c>
      <c r="AT31" s="192" t="str">
        <f>IF(CMS_Detail!B53="","",CMS_Detail!B53)</f>
        <v/>
      </c>
      <c r="AU31" s="192" t="str">
        <f>IF(CMS_Detail!C53="","",CMS_Detail!C53)</f>
        <v/>
      </c>
      <c r="AV31" s="192" t="str">
        <f>IF(CMS_Detail!D53="","",CMS_Detail!D53)</f>
        <v/>
      </c>
      <c r="AW31" s="192" t="str">
        <f t="shared" si="20"/>
        <v/>
      </c>
      <c r="AX31" s="149" t="str">
        <f>IF(COUNTIF(AW$2:AW31,AW31)=1,AW31,"")</f>
        <v/>
      </c>
      <c r="AY31" s="193" t="str">
        <f t="shared" si="21"/>
        <v/>
      </c>
      <c r="AZ31" s="193" t="str">
        <f t="shared" si="22"/>
        <v/>
      </c>
      <c r="BA31" s="193" t="str">
        <f t="shared" si="23"/>
        <v/>
      </c>
      <c r="BB31" s="193" t="str">
        <f t="shared" si="8"/>
        <v/>
      </c>
    </row>
    <row r="32" spans="1:54" ht="16.5" x14ac:dyDescent="0.45">
      <c r="A32" s="158" t="str">
        <f>+IF(J32="","",MAX(A$1:A31)+1)</f>
        <v/>
      </c>
      <c r="B32" s="158" t="str">
        <f>IF(Affected_Sources!B54="","",Affected_Sources!B54)</f>
        <v/>
      </c>
      <c r="C32" s="303" t="str">
        <f>IF(Affected_Sources!C54="","",Affected_Sources!C54)</f>
        <v/>
      </c>
      <c r="D32" s="303" t="str">
        <f>IF(Affected_Sources!E54="","",Affected_Sources!E54)</f>
        <v/>
      </c>
      <c r="E32" s="303" t="str">
        <f t="shared" si="9"/>
        <v/>
      </c>
      <c r="F32" s="303" t="str">
        <f t="shared" si="10"/>
        <v/>
      </c>
      <c r="G32" s="303" t="str">
        <f t="shared" si="11"/>
        <v/>
      </c>
      <c r="H32" s="304" t="str">
        <f t="shared" si="12"/>
        <v/>
      </c>
      <c r="I32" s="304" t="str">
        <f t="shared" si="13"/>
        <v/>
      </c>
      <c r="J32" s="303" t="str">
        <f>IF(COUNTIF(C$2:C32,C32)=1,C32,"")</f>
        <v/>
      </c>
      <c r="Q32" s="158" t="str">
        <f>+IF(Z32="","",MAX(Q$1:Q31)+1)</f>
        <v/>
      </c>
      <c r="R32" s="158" t="str">
        <f>IF(CMS_Identification!B54="","",CMS_Identification!B54)</f>
        <v/>
      </c>
      <c r="S32" s="158" t="str">
        <f>IF(CMS_Identification!C54="","",CMS_Identification!C54)</f>
        <v/>
      </c>
      <c r="T32" s="309" t="str">
        <f>IF(CMS_Identification!E54="","",CMS_Identification!E54)</f>
        <v/>
      </c>
      <c r="U32" s="309" t="str">
        <f t="shared" si="14"/>
        <v/>
      </c>
      <c r="V32" s="309" t="str">
        <f t="shared" si="15"/>
        <v/>
      </c>
      <c r="W32" s="309" t="str">
        <f t="shared" si="16"/>
        <v/>
      </c>
      <c r="X32" s="309" t="str">
        <f t="shared" si="17"/>
        <v/>
      </c>
      <c r="Y32" s="304" t="str">
        <f t="shared" si="18"/>
        <v/>
      </c>
      <c r="Z32" s="304" t="str">
        <f>IF(COUNTIF(T$2:T32,T32)=1,T32,"")</f>
        <v/>
      </c>
      <c r="AF32" s="147" t="str">
        <f>+IF(AK32="","",MAX(AF$1:AF31)+1)</f>
        <v/>
      </c>
      <c r="AG32" s="148" t="str">
        <f>IF(Limits_Details_w_CMS!B54="","",Limits_Details_w_CMS!B54)</f>
        <v/>
      </c>
      <c r="AH32" s="148" t="str">
        <f>IF(Limits_Details_w_CMS!C54="","",Limits_Details_w_CMS!C54)</f>
        <v/>
      </c>
      <c r="AI32" s="148" t="str">
        <f>IF(Limits_Details_w_CMS!E54="","",Limits_Details_w_CMS!E54)</f>
        <v/>
      </c>
      <c r="AJ32" s="148" t="str">
        <f t="shared" si="19"/>
        <v/>
      </c>
      <c r="AK32" s="149" t="str">
        <f>IF(COUNTIF(AJ$2:AJ32,AJ32)=1,AJ32,"")</f>
        <v/>
      </c>
      <c r="AL32" s="150" t="str">
        <f t="shared" si="1"/>
        <v/>
      </c>
      <c r="AM32" s="150" t="str">
        <f t="shared" si="2"/>
        <v/>
      </c>
      <c r="AN32" s="150" t="str">
        <f t="shared" si="3"/>
        <v/>
      </c>
      <c r="AO32" s="150" t="str">
        <f t="shared" si="4"/>
        <v/>
      </c>
      <c r="AQ32" t="s">
        <v>111</v>
      </c>
      <c r="AS32" s="191" t="str">
        <f>+IF(AX32="","",MAX(AS$1:AS31)+1)</f>
        <v/>
      </c>
      <c r="AT32" s="192" t="str">
        <f>IF(CMS_Detail!B54="","",CMS_Detail!B54)</f>
        <v/>
      </c>
      <c r="AU32" s="192" t="str">
        <f>IF(CMS_Detail!C54="","",CMS_Detail!C54)</f>
        <v/>
      </c>
      <c r="AV32" s="192" t="str">
        <f>IF(CMS_Detail!D54="","",CMS_Detail!D54)</f>
        <v/>
      </c>
      <c r="AW32" s="192" t="str">
        <f t="shared" si="20"/>
        <v/>
      </c>
      <c r="AX32" s="149" t="str">
        <f>IF(COUNTIF(AW$2:AW32,AW32)=1,AW32,"")</f>
        <v/>
      </c>
      <c r="AY32" s="193" t="str">
        <f t="shared" si="21"/>
        <v/>
      </c>
      <c r="AZ32" s="193" t="str">
        <f t="shared" si="22"/>
        <v/>
      </c>
      <c r="BA32" s="193" t="str">
        <f t="shared" si="23"/>
        <v/>
      </c>
      <c r="BB32" s="193" t="str">
        <f t="shared" si="8"/>
        <v/>
      </c>
    </row>
    <row r="33" spans="1:54" ht="16.5" x14ac:dyDescent="0.45">
      <c r="A33" s="302" t="str">
        <f>+IF(J33="","",MAX(A$1:A32)+1)</f>
        <v/>
      </c>
      <c r="B33" s="302" t="str">
        <f>IF(Affected_Sources!B55="","",Affected_Sources!B55)</f>
        <v/>
      </c>
      <c r="C33" s="140" t="str">
        <f>IF(Affected_Sources!C55="","",Affected_Sources!C55)</f>
        <v/>
      </c>
      <c r="D33" s="140" t="str">
        <f>IF(Affected_Sources!E55="","",Affected_Sources!E55)</f>
        <v/>
      </c>
      <c r="E33" s="140" t="str">
        <f t="shared" si="9"/>
        <v/>
      </c>
      <c r="F33" s="140" t="str">
        <f t="shared" si="10"/>
        <v/>
      </c>
      <c r="G33" s="140" t="str">
        <f t="shared" si="11"/>
        <v/>
      </c>
      <c r="H33" s="122" t="str">
        <f t="shared" si="12"/>
        <v/>
      </c>
      <c r="I33" s="122" t="str">
        <f t="shared" si="13"/>
        <v/>
      </c>
      <c r="J33" s="140" t="str">
        <f>IF(COUNTIF(C$2:C33,C33)=1,C33,"")</f>
        <v/>
      </c>
      <c r="Q33" s="302" t="str">
        <f>+IF(Z33="","",MAX(Q$1:Q32)+1)</f>
        <v/>
      </c>
      <c r="R33" s="302" t="str">
        <f>IF(CMS_Identification!B55="","",CMS_Identification!B55)</f>
        <v/>
      </c>
      <c r="S33" s="302" t="str">
        <f>IF(CMS_Identification!C55="","",CMS_Identification!C55)</f>
        <v/>
      </c>
      <c r="T33" s="308" t="str">
        <f>IF(CMS_Identification!E55="","",CMS_Identification!E55)</f>
        <v/>
      </c>
      <c r="U33" s="308" t="str">
        <f t="shared" si="14"/>
        <v/>
      </c>
      <c r="V33" s="308" t="str">
        <f t="shared" si="15"/>
        <v/>
      </c>
      <c r="W33" s="308" t="str">
        <f t="shared" si="16"/>
        <v/>
      </c>
      <c r="X33" s="308" t="str">
        <f t="shared" si="17"/>
        <v/>
      </c>
      <c r="Y33" s="122" t="str">
        <f t="shared" si="18"/>
        <v/>
      </c>
      <c r="Z33" s="122" t="str">
        <f>IF(COUNTIF(T$2:T33,T33)=1,T33,"")</f>
        <v/>
      </c>
      <c r="AF33" s="147" t="str">
        <f>+IF(AK33="","",MAX(AF$1:AF32)+1)</f>
        <v/>
      </c>
      <c r="AG33" s="148" t="str">
        <f>IF(Limits_Details_w_CMS!B55="","",Limits_Details_w_CMS!B55)</f>
        <v/>
      </c>
      <c r="AH33" s="148" t="str">
        <f>IF(Limits_Details_w_CMS!C55="","",Limits_Details_w_CMS!C55)</f>
        <v/>
      </c>
      <c r="AI33" s="148" t="str">
        <f>IF(Limits_Details_w_CMS!E55="","",Limits_Details_w_CMS!E55)</f>
        <v/>
      </c>
      <c r="AJ33" s="148" t="str">
        <f t="shared" si="19"/>
        <v/>
      </c>
      <c r="AK33" s="149" t="str">
        <f>IF(COUNTIF(AJ$2:AJ33,AJ33)=1,AJ33,"")</f>
        <v/>
      </c>
      <c r="AL33" s="150" t="str">
        <f t="shared" si="1"/>
        <v/>
      </c>
      <c r="AM33" s="150" t="str">
        <f t="shared" si="2"/>
        <v/>
      </c>
      <c r="AN33" s="150" t="str">
        <f t="shared" si="3"/>
        <v/>
      </c>
      <c r="AO33" s="150" t="str">
        <f t="shared" si="4"/>
        <v/>
      </c>
      <c r="AQ33" t="s">
        <v>112</v>
      </c>
      <c r="AS33" s="191" t="str">
        <f>+IF(AX33="","",MAX(AS$1:AS32)+1)</f>
        <v/>
      </c>
      <c r="AT33" s="192" t="str">
        <f>IF(CMS_Detail!B55="","",CMS_Detail!B55)</f>
        <v/>
      </c>
      <c r="AU33" s="192" t="str">
        <f>IF(CMS_Detail!C55="","",CMS_Detail!C55)</f>
        <v/>
      </c>
      <c r="AV33" s="192" t="str">
        <f>IF(CMS_Detail!D55="","",CMS_Detail!D55)</f>
        <v/>
      </c>
      <c r="AW33" s="192" t="str">
        <f t="shared" si="20"/>
        <v/>
      </c>
      <c r="AX33" s="149" t="str">
        <f>IF(COUNTIF(AW$2:AW33,AW33)=1,AW33,"")</f>
        <v/>
      </c>
      <c r="AY33" s="193" t="str">
        <f t="shared" si="21"/>
        <v/>
      </c>
      <c r="AZ33" s="193" t="str">
        <f t="shared" si="22"/>
        <v/>
      </c>
      <c r="BA33" s="193" t="str">
        <f t="shared" si="23"/>
        <v/>
      </c>
      <c r="BB33" s="193" t="str">
        <f t="shared" si="8"/>
        <v/>
      </c>
    </row>
    <row r="34" spans="1:54" ht="16.5" x14ac:dyDescent="0.45">
      <c r="A34" s="158" t="str">
        <f>+IF(J34="","",MAX(A$1:A33)+1)</f>
        <v/>
      </c>
      <c r="B34" s="158" t="str">
        <f>IF(Affected_Sources!B56="","",Affected_Sources!B56)</f>
        <v/>
      </c>
      <c r="C34" s="303" t="str">
        <f>IF(Affected_Sources!C56="","",Affected_Sources!C56)</f>
        <v/>
      </c>
      <c r="D34" s="303" t="str">
        <f>IF(Affected_Sources!E56="","",Affected_Sources!E56)</f>
        <v/>
      </c>
      <c r="E34" s="303" t="str">
        <f t="shared" si="9"/>
        <v/>
      </c>
      <c r="F34" s="303" t="str">
        <f t="shared" si="10"/>
        <v/>
      </c>
      <c r="G34" s="303" t="str">
        <f t="shared" si="11"/>
        <v/>
      </c>
      <c r="H34" s="304" t="str">
        <f t="shared" si="12"/>
        <v/>
      </c>
      <c r="I34" s="304" t="str">
        <f t="shared" si="13"/>
        <v/>
      </c>
      <c r="J34" s="303" t="str">
        <f>IF(COUNTIF(C$2:C34,C34)=1,C34,"")</f>
        <v/>
      </c>
      <c r="Q34" s="158" t="str">
        <f>+IF(Z34="","",MAX(Q$1:Q33)+1)</f>
        <v/>
      </c>
      <c r="R34" s="158" t="str">
        <f>IF(CMS_Identification!B56="","",CMS_Identification!B56)</f>
        <v/>
      </c>
      <c r="S34" s="158" t="str">
        <f>IF(CMS_Identification!C56="","",CMS_Identification!C56)</f>
        <v/>
      </c>
      <c r="T34" s="309" t="str">
        <f>IF(CMS_Identification!E56="","",CMS_Identification!E56)</f>
        <v/>
      </c>
      <c r="U34" s="309" t="str">
        <f t="shared" si="14"/>
        <v/>
      </c>
      <c r="V34" s="309" t="str">
        <f t="shared" si="15"/>
        <v/>
      </c>
      <c r="W34" s="309" t="str">
        <f t="shared" si="16"/>
        <v/>
      </c>
      <c r="X34" s="309" t="str">
        <f t="shared" si="17"/>
        <v/>
      </c>
      <c r="Y34" s="304" t="str">
        <f t="shared" si="18"/>
        <v/>
      </c>
      <c r="Z34" s="304" t="str">
        <f>IF(COUNTIF(T$2:T34,T34)=1,T34,"")</f>
        <v/>
      </c>
      <c r="AF34" s="147" t="str">
        <f>+IF(AK34="","",MAX(AF$1:AF33)+1)</f>
        <v/>
      </c>
      <c r="AG34" s="148" t="str">
        <f>IF(Limits_Details_w_CMS!B56="","",Limits_Details_w_CMS!B56)</f>
        <v/>
      </c>
      <c r="AH34" s="148" t="str">
        <f>IF(Limits_Details_w_CMS!C56="","",Limits_Details_w_CMS!C56)</f>
        <v/>
      </c>
      <c r="AI34" s="148" t="str">
        <f>IF(Limits_Details_w_CMS!E56="","",Limits_Details_w_CMS!E56)</f>
        <v/>
      </c>
      <c r="AJ34" s="148" t="str">
        <f t="shared" si="19"/>
        <v/>
      </c>
      <c r="AK34" s="149" t="str">
        <f>IF(COUNTIF(AJ$2:AJ34,AJ34)=1,AJ34,"")</f>
        <v/>
      </c>
      <c r="AL34" s="150" t="str">
        <f t="shared" si="1"/>
        <v/>
      </c>
      <c r="AM34" s="150" t="str">
        <f t="shared" si="2"/>
        <v/>
      </c>
      <c r="AN34" s="150" t="str">
        <f t="shared" si="3"/>
        <v/>
      </c>
      <c r="AO34" s="150" t="str">
        <f t="shared" si="4"/>
        <v/>
      </c>
      <c r="AQ34" t="s">
        <v>113</v>
      </c>
      <c r="AS34" s="191" t="str">
        <f>+IF(AX34="","",MAX(AS$1:AS33)+1)</f>
        <v/>
      </c>
      <c r="AT34" s="192" t="str">
        <f>IF(CMS_Detail!B56="","",CMS_Detail!B56)</f>
        <v/>
      </c>
      <c r="AU34" s="192" t="str">
        <f>IF(CMS_Detail!C56="","",CMS_Detail!C56)</f>
        <v/>
      </c>
      <c r="AV34" s="192" t="str">
        <f>IF(CMS_Detail!D56="","",CMS_Detail!D56)</f>
        <v/>
      </c>
      <c r="AW34" s="192" t="str">
        <f t="shared" si="20"/>
        <v/>
      </c>
      <c r="AX34" s="149" t="str">
        <f>IF(COUNTIF(AW$2:AW34,AW34)=1,AW34,"")</f>
        <v/>
      </c>
      <c r="AY34" s="193" t="str">
        <f t="shared" si="21"/>
        <v/>
      </c>
      <c r="AZ34" s="193" t="str">
        <f t="shared" si="22"/>
        <v/>
      </c>
      <c r="BA34" s="193" t="str">
        <f t="shared" si="23"/>
        <v/>
      </c>
      <c r="BB34" s="193" t="str">
        <f t="shared" si="8"/>
        <v/>
      </c>
    </row>
    <row r="35" spans="1:54" ht="16.5" x14ac:dyDescent="0.45">
      <c r="A35" s="302" t="str">
        <f>+IF(J35="","",MAX(A$1:A34)+1)</f>
        <v/>
      </c>
      <c r="B35" s="302" t="str">
        <f>IF(Affected_Sources!B57="","",Affected_Sources!B57)</f>
        <v/>
      </c>
      <c r="C35" s="140" t="str">
        <f>IF(Affected_Sources!C57="","",Affected_Sources!C57)</f>
        <v/>
      </c>
      <c r="D35" s="140" t="str">
        <f>IF(Affected_Sources!E57="","",Affected_Sources!E57)</f>
        <v/>
      </c>
      <c r="E35" s="140" t="str">
        <f t="shared" si="9"/>
        <v/>
      </c>
      <c r="F35" s="140" t="str">
        <f t="shared" si="10"/>
        <v/>
      </c>
      <c r="G35" s="140" t="str">
        <f t="shared" si="11"/>
        <v/>
      </c>
      <c r="H35" s="122" t="str">
        <f t="shared" si="12"/>
        <v/>
      </c>
      <c r="I35" s="122" t="str">
        <f t="shared" si="13"/>
        <v/>
      </c>
      <c r="J35" s="140" t="str">
        <f>IF(COUNTIF(C$2:C35,C35)=1,C35,"")</f>
        <v/>
      </c>
      <c r="Q35" s="302" t="str">
        <f>+IF(Z35="","",MAX(Q$1:Q34)+1)</f>
        <v/>
      </c>
      <c r="R35" s="302" t="str">
        <f>IF(CMS_Identification!B57="","",CMS_Identification!B57)</f>
        <v/>
      </c>
      <c r="S35" s="302" t="str">
        <f>IF(CMS_Identification!C57="","",CMS_Identification!C57)</f>
        <v/>
      </c>
      <c r="T35" s="308" t="str">
        <f>IF(CMS_Identification!E57="","",CMS_Identification!E57)</f>
        <v/>
      </c>
      <c r="U35" s="308" t="str">
        <f t="shared" si="14"/>
        <v/>
      </c>
      <c r="V35" s="308" t="str">
        <f t="shared" si="15"/>
        <v/>
      </c>
      <c r="W35" s="308" t="str">
        <f t="shared" si="16"/>
        <v/>
      </c>
      <c r="X35" s="308" t="str">
        <f t="shared" si="17"/>
        <v/>
      </c>
      <c r="Y35" s="122" t="str">
        <f t="shared" si="18"/>
        <v/>
      </c>
      <c r="Z35" s="122" t="str">
        <f>IF(COUNTIF(T$2:T35,T35)=1,T35,"")</f>
        <v/>
      </c>
      <c r="AF35" s="147" t="str">
        <f>+IF(AK35="","",MAX(AF$1:AF34)+1)</f>
        <v/>
      </c>
      <c r="AG35" s="148" t="str">
        <f>IF(Limits_Details_w_CMS!B57="","",Limits_Details_w_CMS!B57)</f>
        <v/>
      </c>
      <c r="AH35" s="148" t="str">
        <f>IF(Limits_Details_w_CMS!C57="","",Limits_Details_w_CMS!C57)</f>
        <v/>
      </c>
      <c r="AI35" s="148" t="str">
        <f>IF(Limits_Details_w_CMS!E57="","",Limits_Details_w_CMS!E57)</f>
        <v/>
      </c>
      <c r="AJ35" s="148" t="str">
        <f t="shared" si="19"/>
        <v/>
      </c>
      <c r="AK35" s="149" t="str">
        <f>IF(COUNTIF(AJ$2:AJ35,AJ35)=1,AJ35,"")</f>
        <v/>
      </c>
      <c r="AL35" s="150" t="str">
        <f t="shared" si="1"/>
        <v/>
      </c>
      <c r="AM35" s="150" t="str">
        <f t="shared" si="2"/>
        <v/>
      </c>
      <c r="AN35" s="150" t="str">
        <f t="shared" si="3"/>
        <v/>
      </c>
      <c r="AO35" s="150" t="str">
        <f t="shared" si="4"/>
        <v/>
      </c>
      <c r="AQ35" t="s">
        <v>114</v>
      </c>
      <c r="AS35" s="191" t="str">
        <f>+IF(AX35="","",MAX(AS$1:AS34)+1)</f>
        <v/>
      </c>
      <c r="AT35" s="192" t="str">
        <f>IF(CMS_Detail!B57="","",CMS_Detail!B57)</f>
        <v/>
      </c>
      <c r="AU35" s="192" t="str">
        <f>IF(CMS_Detail!C57="","",CMS_Detail!C57)</f>
        <v/>
      </c>
      <c r="AV35" s="192" t="str">
        <f>IF(CMS_Detail!D57="","",CMS_Detail!D57)</f>
        <v/>
      </c>
      <c r="AW35" s="192" t="str">
        <f t="shared" si="20"/>
        <v/>
      </c>
      <c r="AX35" s="149" t="str">
        <f>IF(COUNTIF(AW$2:AW35,AW35)=1,AW35,"")</f>
        <v/>
      </c>
      <c r="AY35" s="193" t="str">
        <f t="shared" si="21"/>
        <v/>
      </c>
      <c r="AZ35" s="193" t="str">
        <f t="shared" si="22"/>
        <v/>
      </c>
      <c r="BA35" s="193" t="str">
        <f t="shared" si="23"/>
        <v/>
      </c>
      <c r="BB35" s="193" t="str">
        <f t="shared" si="8"/>
        <v/>
      </c>
    </row>
    <row r="36" spans="1:54" ht="16.5" x14ac:dyDescent="0.45">
      <c r="A36" s="158" t="str">
        <f>+IF(J36="","",MAX(A$1:A35)+1)</f>
        <v/>
      </c>
      <c r="B36" s="158" t="str">
        <f>IF(Affected_Sources!B58="","",Affected_Sources!B58)</f>
        <v/>
      </c>
      <c r="C36" s="303" t="str">
        <f>IF(Affected_Sources!C58="","",Affected_Sources!C58)</f>
        <v/>
      </c>
      <c r="D36" s="303" t="str">
        <f>IF(Affected_Sources!E58="","",Affected_Sources!E58)</f>
        <v/>
      </c>
      <c r="E36" s="303" t="str">
        <f t="shared" si="9"/>
        <v/>
      </c>
      <c r="F36" s="303" t="str">
        <f t="shared" si="10"/>
        <v/>
      </c>
      <c r="G36" s="303" t="str">
        <f t="shared" si="11"/>
        <v/>
      </c>
      <c r="H36" s="304" t="str">
        <f t="shared" si="12"/>
        <v/>
      </c>
      <c r="I36" s="304" t="str">
        <f t="shared" si="13"/>
        <v/>
      </c>
      <c r="J36" s="303" t="str">
        <f>IF(COUNTIF(C$2:C36,C36)=1,C36,"")</f>
        <v/>
      </c>
      <c r="Q36" s="158" t="str">
        <f>+IF(Z36="","",MAX(Q$1:Q35)+1)</f>
        <v/>
      </c>
      <c r="R36" s="158" t="str">
        <f>IF(CMS_Identification!B58="","",CMS_Identification!B58)</f>
        <v/>
      </c>
      <c r="S36" s="158" t="str">
        <f>IF(CMS_Identification!C58="","",CMS_Identification!C58)</f>
        <v/>
      </c>
      <c r="T36" s="309" t="str">
        <f>IF(CMS_Identification!E58="","",CMS_Identification!E58)</f>
        <v/>
      </c>
      <c r="U36" s="309" t="str">
        <f t="shared" si="14"/>
        <v/>
      </c>
      <c r="V36" s="309" t="str">
        <f t="shared" si="15"/>
        <v/>
      </c>
      <c r="W36" s="309" t="str">
        <f t="shared" si="16"/>
        <v/>
      </c>
      <c r="X36" s="309" t="str">
        <f t="shared" si="17"/>
        <v/>
      </c>
      <c r="Y36" s="304" t="str">
        <f t="shared" si="18"/>
        <v/>
      </c>
      <c r="Z36" s="304" t="str">
        <f>IF(COUNTIF(T$2:T36,T36)=1,T36,"")</f>
        <v/>
      </c>
      <c r="AF36" s="147" t="str">
        <f>+IF(AK36="","",MAX(AF$1:AF35)+1)</f>
        <v/>
      </c>
      <c r="AG36" s="148" t="str">
        <f>IF(Limits_Details_w_CMS!B58="","",Limits_Details_w_CMS!B58)</f>
        <v/>
      </c>
      <c r="AH36" s="148" t="str">
        <f>IF(Limits_Details_w_CMS!C58="","",Limits_Details_w_CMS!C58)</f>
        <v/>
      </c>
      <c r="AI36" s="148" t="str">
        <f>IF(Limits_Details_w_CMS!E58="","",Limits_Details_w_CMS!E58)</f>
        <v/>
      </c>
      <c r="AJ36" s="148" t="str">
        <f t="shared" si="19"/>
        <v/>
      </c>
      <c r="AK36" s="149" t="str">
        <f>IF(COUNTIF(AJ$2:AJ36,AJ36)=1,AJ36,"")</f>
        <v/>
      </c>
      <c r="AL36" s="150" t="str">
        <f t="shared" si="1"/>
        <v/>
      </c>
      <c r="AM36" s="150" t="str">
        <f t="shared" si="2"/>
        <v/>
      </c>
      <c r="AN36" s="150" t="str">
        <f t="shared" si="3"/>
        <v/>
      </c>
      <c r="AO36" s="150" t="str">
        <f t="shared" si="4"/>
        <v/>
      </c>
      <c r="AQ36" t="s">
        <v>115</v>
      </c>
      <c r="AS36" s="191" t="str">
        <f>+IF(AX36="","",MAX(AS$1:AS35)+1)</f>
        <v/>
      </c>
      <c r="AT36" s="192" t="str">
        <f>IF(CMS_Detail!B58="","",CMS_Detail!B58)</f>
        <v/>
      </c>
      <c r="AU36" s="192" t="str">
        <f>IF(CMS_Detail!C58="","",CMS_Detail!C58)</f>
        <v/>
      </c>
      <c r="AV36" s="192" t="str">
        <f>IF(CMS_Detail!D58="","",CMS_Detail!D58)</f>
        <v/>
      </c>
      <c r="AW36" s="192" t="str">
        <f t="shared" si="20"/>
        <v/>
      </c>
      <c r="AX36" s="149" t="str">
        <f>IF(COUNTIF(AW$2:AW36,AW36)=1,AW36,"")</f>
        <v/>
      </c>
      <c r="AY36" s="193" t="str">
        <f t="shared" si="21"/>
        <v/>
      </c>
      <c r="AZ36" s="193" t="str">
        <f t="shared" si="22"/>
        <v/>
      </c>
      <c r="BA36" s="193" t="str">
        <f t="shared" si="23"/>
        <v/>
      </c>
      <c r="BB36" s="193" t="str">
        <f t="shared" si="8"/>
        <v/>
      </c>
    </row>
    <row r="37" spans="1:54" ht="16.5" x14ac:dyDescent="0.45">
      <c r="A37" s="302" t="str">
        <f>+IF(J37="","",MAX(A$1:A36)+1)</f>
        <v/>
      </c>
      <c r="B37" s="302" t="str">
        <f>IF(Affected_Sources!B59="","",Affected_Sources!B59)</f>
        <v/>
      </c>
      <c r="C37" s="140" t="str">
        <f>IF(Affected_Sources!C59="","",Affected_Sources!C59)</f>
        <v/>
      </c>
      <c r="D37" s="140" t="str">
        <f>IF(Affected_Sources!E59="","",Affected_Sources!E59)</f>
        <v/>
      </c>
      <c r="E37" s="140" t="str">
        <f t="shared" si="9"/>
        <v/>
      </c>
      <c r="F37" s="140" t="str">
        <f t="shared" si="10"/>
        <v/>
      </c>
      <c r="G37" s="140" t="str">
        <f t="shared" si="11"/>
        <v/>
      </c>
      <c r="H37" s="122" t="str">
        <f t="shared" si="12"/>
        <v/>
      </c>
      <c r="I37" s="122" t="str">
        <f t="shared" si="13"/>
        <v/>
      </c>
      <c r="J37" s="140" t="str">
        <f>IF(COUNTIF(C$2:C37,C37)=1,C37,"")</f>
        <v/>
      </c>
      <c r="Q37" s="302" t="str">
        <f>+IF(Z37="","",MAX(Q$1:Q36)+1)</f>
        <v/>
      </c>
      <c r="R37" s="302" t="str">
        <f>IF(CMS_Identification!B59="","",CMS_Identification!B59)</f>
        <v/>
      </c>
      <c r="S37" s="302" t="str">
        <f>IF(CMS_Identification!C59="","",CMS_Identification!C59)</f>
        <v/>
      </c>
      <c r="T37" s="308" t="str">
        <f>IF(CMS_Identification!E59="","",CMS_Identification!E59)</f>
        <v/>
      </c>
      <c r="U37" s="308" t="str">
        <f t="shared" si="14"/>
        <v/>
      </c>
      <c r="V37" s="308" t="str">
        <f t="shared" si="15"/>
        <v/>
      </c>
      <c r="W37" s="308" t="str">
        <f t="shared" si="16"/>
        <v/>
      </c>
      <c r="X37" s="308" t="str">
        <f t="shared" si="17"/>
        <v/>
      </c>
      <c r="Y37" s="122" t="str">
        <f t="shared" si="18"/>
        <v/>
      </c>
      <c r="Z37" s="122" t="str">
        <f>IF(COUNTIF(T$2:T37,T37)=1,T37,"")</f>
        <v/>
      </c>
      <c r="AF37" s="147" t="str">
        <f>+IF(AK37="","",MAX(AF$1:AF36)+1)</f>
        <v/>
      </c>
      <c r="AG37" s="148" t="str">
        <f>IF(Limits_Details_w_CMS!B59="","",Limits_Details_w_CMS!B59)</f>
        <v/>
      </c>
      <c r="AH37" s="148" t="str">
        <f>IF(Limits_Details_w_CMS!C59="","",Limits_Details_w_CMS!C59)</f>
        <v/>
      </c>
      <c r="AI37" s="148" t="str">
        <f>IF(Limits_Details_w_CMS!E59="","",Limits_Details_w_CMS!E59)</f>
        <v/>
      </c>
      <c r="AJ37" s="148" t="str">
        <f t="shared" si="19"/>
        <v/>
      </c>
      <c r="AK37" s="149" t="str">
        <f>IF(COUNTIF(AJ$2:AJ37,AJ37)=1,AJ37,"")</f>
        <v/>
      </c>
      <c r="AL37" s="150" t="str">
        <f t="shared" si="1"/>
        <v/>
      </c>
      <c r="AM37" s="150" t="str">
        <f t="shared" si="2"/>
        <v/>
      </c>
      <c r="AN37" s="150" t="str">
        <f t="shared" si="3"/>
        <v/>
      </c>
      <c r="AO37" s="150" t="str">
        <f t="shared" si="4"/>
        <v/>
      </c>
      <c r="AQ37" t="s">
        <v>116</v>
      </c>
      <c r="AS37" s="191" t="str">
        <f>+IF(AX37="","",MAX(AS$1:AS36)+1)</f>
        <v/>
      </c>
      <c r="AT37" s="192" t="str">
        <f>IF(CMS_Detail!B59="","",CMS_Detail!B59)</f>
        <v/>
      </c>
      <c r="AU37" s="192" t="str">
        <f>IF(CMS_Detail!C59="","",CMS_Detail!C59)</f>
        <v/>
      </c>
      <c r="AV37" s="192" t="str">
        <f>IF(CMS_Detail!D59="","",CMS_Detail!D59)</f>
        <v/>
      </c>
      <c r="AW37" s="192" t="str">
        <f t="shared" si="20"/>
        <v/>
      </c>
      <c r="AX37" s="149" t="str">
        <f>IF(COUNTIF(AW$2:AW37,AW37)=1,AW37,"")</f>
        <v/>
      </c>
      <c r="AY37" s="193" t="str">
        <f t="shared" si="21"/>
        <v/>
      </c>
      <c r="AZ37" s="193" t="str">
        <f t="shared" si="22"/>
        <v/>
      </c>
      <c r="BA37" s="193" t="str">
        <f t="shared" si="23"/>
        <v/>
      </c>
      <c r="BB37" s="193" t="str">
        <f t="shared" si="8"/>
        <v/>
      </c>
    </row>
    <row r="38" spans="1:54" ht="16.5" x14ac:dyDescent="0.45">
      <c r="A38" s="158" t="str">
        <f>+IF(J38="","",MAX(A$1:A37)+1)</f>
        <v/>
      </c>
      <c r="B38" s="158" t="str">
        <f>IF(Affected_Sources!B60="","",Affected_Sources!B60)</f>
        <v/>
      </c>
      <c r="C38" s="303" t="str">
        <f>IF(Affected_Sources!C60="","",Affected_Sources!C60)</f>
        <v/>
      </c>
      <c r="D38" s="303" t="str">
        <f>IF(Affected_Sources!E60="","",Affected_Sources!E60)</f>
        <v/>
      </c>
      <c r="E38" s="303" t="str">
        <f t="shared" si="9"/>
        <v/>
      </c>
      <c r="F38" s="303" t="str">
        <f t="shared" si="10"/>
        <v/>
      </c>
      <c r="G38" s="303" t="str">
        <f t="shared" si="11"/>
        <v/>
      </c>
      <c r="H38" s="304" t="str">
        <f t="shared" si="12"/>
        <v/>
      </c>
      <c r="I38" s="304" t="str">
        <f t="shared" si="13"/>
        <v/>
      </c>
      <c r="J38" s="303" t="str">
        <f>IF(COUNTIF(C$2:C38,C38)=1,C38,"")</f>
        <v/>
      </c>
      <c r="Q38" s="158" t="str">
        <f>+IF(Z38="","",MAX(Q$1:Q37)+1)</f>
        <v/>
      </c>
      <c r="R38" s="158" t="str">
        <f>IF(CMS_Identification!B60="","",CMS_Identification!B60)</f>
        <v/>
      </c>
      <c r="S38" s="158" t="str">
        <f>IF(CMS_Identification!C60="","",CMS_Identification!C60)</f>
        <v/>
      </c>
      <c r="T38" s="309" t="str">
        <f>IF(CMS_Identification!E60="","",CMS_Identification!E60)</f>
        <v/>
      </c>
      <c r="U38" s="309" t="str">
        <f t="shared" si="14"/>
        <v/>
      </c>
      <c r="V38" s="309" t="str">
        <f t="shared" si="15"/>
        <v/>
      </c>
      <c r="W38" s="309" t="str">
        <f t="shared" si="16"/>
        <v/>
      </c>
      <c r="X38" s="309" t="str">
        <f t="shared" si="17"/>
        <v/>
      </c>
      <c r="Y38" s="304" t="str">
        <f t="shared" si="18"/>
        <v/>
      </c>
      <c r="Z38" s="304" t="str">
        <f>IF(COUNTIF(T$2:T38,T38)=1,T38,"")</f>
        <v/>
      </c>
      <c r="AF38" s="147" t="str">
        <f>+IF(AK38="","",MAX(AF$1:AF37)+1)</f>
        <v/>
      </c>
      <c r="AG38" s="148" t="str">
        <f>IF(Limits_Details_w_CMS!B60="","",Limits_Details_w_CMS!B60)</f>
        <v/>
      </c>
      <c r="AH38" s="148" t="str">
        <f>IF(Limits_Details_w_CMS!C60="","",Limits_Details_w_CMS!C60)</f>
        <v/>
      </c>
      <c r="AI38" s="148" t="str">
        <f>IF(Limits_Details_w_CMS!E60="","",Limits_Details_w_CMS!E60)</f>
        <v/>
      </c>
      <c r="AJ38" s="148" t="str">
        <f t="shared" si="19"/>
        <v/>
      </c>
      <c r="AK38" s="149" t="str">
        <f>IF(COUNTIF(AJ$2:AJ38,AJ38)=1,AJ38,"")</f>
        <v/>
      </c>
      <c r="AL38" s="150" t="str">
        <f t="shared" si="1"/>
        <v/>
      </c>
      <c r="AM38" s="150" t="str">
        <f t="shared" si="2"/>
        <v/>
      </c>
      <c r="AN38" s="150" t="str">
        <f t="shared" si="3"/>
        <v/>
      </c>
      <c r="AO38" s="150" t="str">
        <f t="shared" si="4"/>
        <v/>
      </c>
      <c r="AQ38" t="s">
        <v>117</v>
      </c>
      <c r="AS38" s="191" t="str">
        <f>+IF(AX38="","",MAX(AS$1:AS37)+1)</f>
        <v/>
      </c>
      <c r="AT38" s="192" t="str">
        <f>IF(CMS_Detail!B60="","",CMS_Detail!B60)</f>
        <v/>
      </c>
      <c r="AU38" s="192" t="str">
        <f>IF(CMS_Detail!C60="","",CMS_Detail!C60)</f>
        <v/>
      </c>
      <c r="AV38" s="192" t="str">
        <f>IF(CMS_Detail!D60="","",CMS_Detail!D60)</f>
        <v/>
      </c>
      <c r="AW38" s="192" t="str">
        <f t="shared" si="20"/>
        <v/>
      </c>
      <c r="AX38" s="149" t="str">
        <f>IF(COUNTIF(AW$2:AW38,AW38)=1,AW38,"")</f>
        <v/>
      </c>
      <c r="AY38" s="193" t="str">
        <f t="shared" si="21"/>
        <v/>
      </c>
      <c r="AZ38" s="193" t="str">
        <f t="shared" si="22"/>
        <v/>
      </c>
      <c r="BA38" s="193" t="str">
        <f t="shared" si="23"/>
        <v/>
      </c>
      <c r="BB38" s="193" t="str">
        <f t="shared" si="8"/>
        <v/>
      </c>
    </row>
    <row r="39" spans="1:54" ht="16.5" x14ac:dyDescent="0.45">
      <c r="A39" s="302" t="str">
        <f>+IF(J39="","",MAX(A$1:A38)+1)</f>
        <v/>
      </c>
      <c r="B39" s="302" t="str">
        <f>IF(Affected_Sources!B61="","",Affected_Sources!B61)</f>
        <v/>
      </c>
      <c r="C39" s="140" t="str">
        <f>IF(Affected_Sources!C61="","",Affected_Sources!C61)</f>
        <v/>
      </c>
      <c r="D39" s="140" t="str">
        <f>IF(Affected_Sources!E61="","",Affected_Sources!E61)</f>
        <v/>
      </c>
      <c r="E39" s="140" t="str">
        <f t="shared" si="9"/>
        <v/>
      </c>
      <c r="F39" s="140" t="str">
        <f t="shared" si="10"/>
        <v/>
      </c>
      <c r="G39" s="140" t="str">
        <f t="shared" si="11"/>
        <v/>
      </c>
      <c r="H39" s="122" t="str">
        <f t="shared" si="12"/>
        <v/>
      </c>
      <c r="I39" s="122" t="str">
        <f t="shared" si="13"/>
        <v/>
      </c>
      <c r="J39" s="140" t="str">
        <f>IF(COUNTIF(C$2:C39,C39)=1,C39,"")</f>
        <v/>
      </c>
      <c r="Q39" s="302" t="str">
        <f>+IF(Z39="","",MAX(Q$1:Q38)+1)</f>
        <v/>
      </c>
      <c r="R39" s="302" t="str">
        <f>IF(CMS_Identification!B61="","",CMS_Identification!B61)</f>
        <v/>
      </c>
      <c r="S39" s="302" t="str">
        <f>IF(CMS_Identification!C61="","",CMS_Identification!C61)</f>
        <v/>
      </c>
      <c r="T39" s="308" t="str">
        <f>IF(CMS_Identification!E61="","",CMS_Identification!E61)</f>
        <v/>
      </c>
      <c r="U39" s="308" t="str">
        <f t="shared" si="14"/>
        <v/>
      </c>
      <c r="V39" s="308" t="str">
        <f t="shared" si="15"/>
        <v/>
      </c>
      <c r="W39" s="308" t="str">
        <f t="shared" si="16"/>
        <v/>
      </c>
      <c r="X39" s="308" t="str">
        <f t="shared" si="17"/>
        <v/>
      </c>
      <c r="Y39" s="122" t="str">
        <f t="shared" si="18"/>
        <v/>
      </c>
      <c r="Z39" s="122" t="str">
        <f>IF(COUNTIF(T$2:T39,T39)=1,T39,"")</f>
        <v/>
      </c>
      <c r="AF39" s="147" t="str">
        <f>+IF(AK39="","",MAX(AF$1:AF38)+1)</f>
        <v/>
      </c>
      <c r="AG39" s="148" t="str">
        <f>IF(Limits_Details_w_CMS!B61="","",Limits_Details_w_CMS!B61)</f>
        <v/>
      </c>
      <c r="AH39" s="148" t="str">
        <f>IF(Limits_Details_w_CMS!C61="","",Limits_Details_w_CMS!C61)</f>
        <v/>
      </c>
      <c r="AI39" s="148" t="str">
        <f>IF(Limits_Details_w_CMS!E61="","",Limits_Details_w_CMS!E61)</f>
        <v/>
      </c>
      <c r="AJ39" s="148" t="str">
        <f t="shared" si="19"/>
        <v/>
      </c>
      <c r="AK39" s="149" t="str">
        <f>IF(COUNTIF(AJ$2:AJ39,AJ39)=1,AJ39,"")</f>
        <v/>
      </c>
      <c r="AL39" s="150" t="str">
        <f t="shared" si="1"/>
        <v/>
      </c>
      <c r="AM39" s="150" t="str">
        <f t="shared" si="2"/>
        <v/>
      </c>
      <c r="AN39" s="150" t="str">
        <f t="shared" si="3"/>
        <v/>
      </c>
      <c r="AO39" s="150" t="str">
        <f t="shared" si="4"/>
        <v/>
      </c>
      <c r="AQ39" t="s">
        <v>118</v>
      </c>
      <c r="AS39" s="191" t="str">
        <f>+IF(AX39="","",MAX(AS$1:AS38)+1)</f>
        <v/>
      </c>
      <c r="AT39" s="192" t="str">
        <f>IF(CMS_Detail!B61="","",CMS_Detail!B61)</f>
        <v/>
      </c>
      <c r="AU39" s="192" t="str">
        <f>IF(CMS_Detail!C61="","",CMS_Detail!C61)</f>
        <v/>
      </c>
      <c r="AV39" s="192" t="str">
        <f>IF(CMS_Detail!D61="","",CMS_Detail!D61)</f>
        <v/>
      </c>
      <c r="AW39" s="192" t="str">
        <f t="shared" si="20"/>
        <v/>
      </c>
      <c r="AX39" s="149" t="str">
        <f>IF(COUNTIF(AW$2:AW39,AW39)=1,AW39,"")</f>
        <v/>
      </c>
      <c r="AY39" s="193" t="str">
        <f t="shared" si="21"/>
        <v/>
      </c>
      <c r="AZ39" s="193" t="str">
        <f t="shared" si="22"/>
        <v/>
      </c>
      <c r="BA39" s="193" t="str">
        <f t="shared" si="23"/>
        <v/>
      </c>
      <c r="BB39" s="193" t="str">
        <f t="shared" si="8"/>
        <v/>
      </c>
    </row>
    <row r="40" spans="1:54" ht="16.5" x14ac:dyDescent="0.45">
      <c r="A40" s="158" t="str">
        <f>+IF(J40="","",MAX(A$1:A39)+1)</f>
        <v/>
      </c>
      <c r="B40" s="158" t="str">
        <f>IF(Affected_Sources!B62="","",Affected_Sources!B62)</f>
        <v/>
      </c>
      <c r="C40" s="303" t="str">
        <f>IF(Affected_Sources!C62="","",Affected_Sources!C62)</f>
        <v/>
      </c>
      <c r="D40" s="303" t="str">
        <f>IF(Affected_Sources!E62="","",Affected_Sources!E62)</f>
        <v/>
      </c>
      <c r="E40" s="303" t="str">
        <f t="shared" si="9"/>
        <v/>
      </c>
      <c r="F40" s="303" t="str">
        <f t="shared" si="10"/>
        <v/>
      </c>
      <c r="G40" s="303" t="str">
        <f t="shared" si="11"/>
        <v/>
      </c>
      <c r="H40" s="304" t="str">
        <f t="shared" si="12"/>
        <v/>
      </c>
      <c r="I40" s="304" t="str">
        <f t="shared" si="13"/>
        <v/>
      </c>
      <c r="J40" s="303" t="str">
        <f>IF(COUNTIF(C$2:C40,C40)=1,C40,"")</f>
        <v/>
      </c>
      <c r="Q40" s="158" t="str">
        <f>+IF(Z40="","",MAX(Q$1:Q39)+1)</f>
        <v/>
      </c>
      <c r="R40" s="158" t="str">
        <f>IF(CMS_Identification!B62="","",CMS_Identification!B62)</f>
        <v/>
      </c>
      <c r="S40" s="158" t="str">
        <f>IF(CMS_Identification!C62="","",CMS_Identification!C62)</f>
        <v/>
      </c>
      <c r="T40" s="309" t="str">
        <f>IF(CMS_Identification!E62="","",CMS_Identification!E62)</f>
        <v/>
      </c>
      <c r="U40" s="309" t="str">
        <f t="shared" si="14"/>
        <v/>
      </c>
      <c r="V40" s="309" t="str">
        <f t="shared" si="15"/>
        <v/>
      </c>
      <c r="W40" s="309" t="str">
        <f t="shared" si="16"/>
        <v/>
      </c>
      <c r="X40" s="309" t="str">
        <f t="shared" si="17"/>
        <v/>
      </c>
      <c r="Y40" s="304" t="str">
        <f t="shared" si="18"/>
        <v/>
      </c>
      <c r="Z40" s="304" t="str">
        <f>IF(COUNTIF(T$2:T40,T40)=1,T40,"")</f>
        <v/>
      </c>
      <c r="AF40" s="147" t="str">
        <f>+IF(AK40="","",MAX(AF$1:AF39)+1)</f>
        <v/>
      </c>
      <c r="AG40" s="148" t="str">
        <f>IF(Limits_Details_w_CMS!B62="","",Limits_Details_w_CMS!B62)</f>
        <v/>
      </c>
      <c r="AH40" s="148" t="str">
        <f>IF(Limits_Details_w_CMS!C62="","",Limits_Details_w_CMS!C62)</f>
        <v/>
      </c>
      <c r="AI40" s="148" t="str">
        <f>IF(Limits_Details_w_CMS!E62="","",Limits_Details_w_CMS!E62)</f>
        <v/>
      </c>
      <c r="AJ40" s="148" t="str">
        <f t="shared" si="19"/>
        <v/>
      </c>
      <c r="AK40" s="149" t="str">
        <f>IF(COUNTIF(AJ$2:AJ40,AJ40)=1,AJ40,"")</f>
        <v/>
      </c>
      <c r="AL40" s="150" t="str">
        <f t="shared" si="1"/>
        <v/>
      </c>
      <c r="AM40" s="150" t="str">
        <f t="shared" si="2"/>
        <v/>
      </c>
      <c r="AN40" s="150" t="str">
        <f t="shared" si="3"/>
        <v/>
      </c>
      <c r="AO40" s="150" t="str">
        <f t="shared" si="4"/>
        <v/>
      </c>
      <c r="AQ40" t="s">
        <v>119</v>
      </c>
      <c r="AS40" s="191" t="str">
        <f>+IF(AX40="","",MAX(AS$1:AS39)+1)</f>
        <v/>
      </c>
      <c r="AT40" s="192" t="str">
        <f>IF(CMS_Detail!B62="","",CMS_Detail!B62)</f>
        <v/>
      </c>
      <c r="AU40" s="192" t="str">
        <f>IF(CMS_Detail!C62="","",CMS_Detail!C62)</f>
        <v/>
      </c>
      <c r="AV40" s="192" t="str">
        <f>IF(CMS_Detail!D62="","",CMS_Detail!D62)</f>
        <v/>
      </c>
      <c r="AW40" s="192" t="str">
        <f t="shared" si="20"/>
        <v/>
      </c>
      <c r="AX40" s="149" t="str">
        <f>IF(COUNTIF(AW$2:AW40,AW40)=1,AW40,"")</f>
        <v/>
      </c>
      <c r="AY40" s="193" t="str">
        <f t="shared" si="21"/>
        <v/>
      </c>
      <c r="AZ40" s="193" t="str">
        <f t="shared" si="22"/>
        <v/>
      </c>
      <c r="BA40" s="193" t="str">
        <f t="shared" si="23"/>
        <v/>
      </c>
      <c r="BB40" s="193" t="str">
        <f t="shared" si="8"/>
        <v/>
      </c>
    </row>
    <row r="41" spans="1:54" ht="16.5" x14ac:dyDescent="0.45">
      <c r="A41" s="302" t="str">
        <f>+IF(J41="","",MAX(A$1:A40)+1)</f>
        <v/>
      </c>
      <c r="B41" s="302" t="str">
        <f>IF(Affected_Sources!B63="","",Affected_Sources!B63)</f>
        <v/>
      </c>
      <c r="C41" s="140" t="str">
        <f>IF(Affected_Sources!C63="","",Affected_Sources!C63)</f>
        <v/>
      </c>
      <c r="D41" s="140" t="str">
        <f>IF(Affected_Sources!E63="","",Affected_Sources!E63)</f>
        <v/>
      </c>
      <c r="E41" s="140" t="str">
        <f t="shared" si="9"/>
        <v/>
      </c>
      <c r="F41" s="140" t="str">
        <f t="shared" si="10"/>
        <v/>
      </c>
      <c r="G41" s="140" t="str">
        <f t="shared" si="11"/>
        <v/>
      </c>
      <c r="H41" s="122" t="str">
        <f t="shared" si="12"/>
        <v/>
      </c>
      <c r="I41" s="122" t="str">
        <f t="shared" si="13"/>
        <v/>
      </c>
      <c r="J41" s="140" t="str">
        <f>IF(COUNTIF(C$2:C41,C41)=1,C41,"")</f>
        <v/>
      </c>
      <c r="Q41" s="302" t="str">
        <f>+IF(Z41="","",MAX(Q$1:Q40)+1)</f>
        <v/>
      </c>
      <c r="R41" s="302" t="str">
        <f>IF(CMS_Identification!B63="","",CMS_Identification!B63)</f>
        <v/>
      </c>
      <c r="S41" s="302" t="str">
        <f>IF(CMS_Identification!C63="","",CMS_Identification!C63)</f>
        <v/>
      </c>
      <c r="T41" s="308" t="str">
        <f>IF(CMS_Identification!E63="","",CMS_Identification!E63)</f>
        <v/>
      </c>
      <c r="U41" s="308" t="str">
        <f t="shared" si="14"/>
        <v/>
      </c>
      <c r="V41" s="308" t="str">
        <f t="shared" si="15"/>
        <v/>
      </c>
      <c r="W41" s="308" t="str">
        <f t="shared" si="16"/>
        <v/>
      </c>
      <c r="X41" s="308" t="str">
        <f t="shared" si="17"/>
        <v/>
      </c>
      <c r="Y41" s="122" t="str">
        <f t="shared" si="18"/>
        <v/>
      </c>
      <c r="Z41" s="122" t="str">
        <f>IF(COUNTIF(T$2:T41,T41)=1,T41,"")</f>
        <v/>
      </c>
      <c r="AF41" s="147" t="str">
        <f>+IF(AK41="","",MAX(AF$1:AF40)+1)</f>
        <v/>
      </c>
      <c r="AG41" s="148" t="str">
        <f>IF(Limits_Details_w_CMS!B63="","",Limits_Details_w_CMS!B63)</f>
        <v/>
      </c>
      <c r="AH41" s="148" t="str">
        <f>IF(Limits_Details_w_CMS!C63="","",Limits_Details_w_CMS!C63)</f>
        <v/>
      </c>
      <c r="AI41" s="148" t="str">
        <f>IF(Limits_Details_w_CMS!E63="","",Limits_Details_w_CMS!E63)</f>
        <v/>
      </c>
      <c r="AJ41" s="148" t="str">
        <f t="shared" si="19"/>
        <v/>
      </c>
      <c r="AK41" s="149" t="str">
        <f>IF(COUNTIF(AJ$2:AJ41,AJ41)=1,AJ41,"")</f>
        <v/>
      </c>
      <c r="AL41" s="150" t="str">
        <f t="shared" si="1"/>
        <v/>
      </c>
      <c r="AM41" s="150" t="str">
        <f t="shared" si="2"/>
        <v/>
      </c>
      <c r="AN41" s="150" t="str">
        <f t="shared" si="3"/>
        <v/>
      </c>
      <c r="AO41" s="150" t="str">
        <f t="shared" si="4"/>
        <v/>
      </c>
      <c r="AQ41" t="s">
        <v>120</v>
      </c>
      <c r="AS41" s="191" t="str">
        <f>+IF(AX41="","",MAX(AS$1:AS40)+1)</f>
        <v/>
      </c>
      <c r="AT41" s="192" t="str">
        <f>IF(CMS_Detail!B63="","",CMS_Detail!B63)</f>
        <v/>
      </c>
      <c r="AU41" s="192" t="str">
        <f>IF(CMS_Detail!C63="","",CMS_Detail!C63)</f>
        <v/>
      </c>
      <c r="AV41" s="192" t="str">
        <f>IF(CMS_Detail!D63="","",CMS_Detail!D63)</f>
        <v/>
      </c>
      <c r="AW41" s="192" t="str">
        <f t="shared" si="20"/>
        <v/>
      </c>
      <c r="AX41" s="149" t="str">
        <f>IF(COUNTIF(AW$2:AW41,AW41)=1,AW41,"")</f>
        <v/>
      </c>
      <c r="AY41" s="193" t="str">
        <f t="shared" si="21"/>
        <v/>
      </c>
      <c r="AZ41" s="193" t="str">
        <f t="shared" si="22"/>
        <v/>
      </c>
      <c r="BA41" s="193" t="str">
        <f t="shared" si="23"/>
        <v/>
      </c>
      <c r="BB41" s="193" t="str">
        <f t="shared" si="8"/>
        <v/>
      </c>
    </row>
    <row r="42" spans="1:54" ht="16.5" x14ac:dyDescent="0.45">
      <c r="A42" s="158" t="str">
        <f>+IF(J42="","",MAX(A$1:A41)+1)</f>
        <v/>
      </c>
      <c r="B42" s="158" t="str">
        <f>IF(Affected_Sources!B64="","",Affected_Sources!B64)</f>
        <v/>
      </c>
      <c r="C42" s="303" t="str">
        <f>IF(Affected_Sources!C64="","",Affected_Sources!C64)</f>
        <v/>
      </c>
      <c r="D42" s="303" t="str">
        <f>IF(Affected_Sources!E64="","",Affected_Sources!E64)</f>
        <v/>
      </c>
      <c r="E42" s="303" t="str">
        <f t="shared" si="9"/>
        <v/>
      </c>
      <c r="F42" s="303" t="str">
        <f t="shared" si="10"/>
        <v/>
      </c>
      <c r="G42" s="303" t="str">
        <f t="shared" si="11"/>
        <v/>
      </c>
      <c r="H42" s="304" t="str">
        <f t="shared" si="12"/>
        <v/>
      </c>
      <c r="I42" s="304" t="str">
        <f t="shared" si="13"/>
        <v/>
      </c>
      <c r="J42" s="303" t="str">
        <f>IF(COUNTIF(C$2:C42,C42)=1,C42,"")</f>
        <v/>
      </c>
      <c r="Q42" s="158" t="str">
        <f>+IF(Z42="","",MAX(Q$1:Q41)+1)</f>
        <v/>
      </c>
      <c r="R42" s="158" t="str">
        <f>IF(CMS_Identification!B64="","",CMS_Identification!B64)</f>
        <v/>
      </c>
      <c r="S42" s="158" t="str">
        <f>IF(CMS_Identification!C64="","",CMS_Identification!C64)</f>
        <v/>
      </c>
      <c r="T42" s="309" t="str">
        <f>IF(CMS_Identification!E64="","",CMS_Identification!E64)</f>
        <v/>
      </c>
      <c r="U42" s="309" t="str">
        <f t="shared" si="14"/>
        <v/>
      </c>
      <c r="V42" s="309" t="str">
        <f t="shared" si="15"/>
        <v/>
      </c>
      <c r="W42" s="309" t="str">
        <f t="shared" si="16"/>
        <v/>
      </c>
      <c r="X42" s="309" t="str">
        <f t="shared" si="17"/>
        <v/>
      </c>
      <c r="Y42" s="304" t="str">
        <f t="shared" si="18"/>
        <v/>
      </c>
      <c r="Z42" s="304" t="str">
        <f>IF(COUNTIF(T$2:T42,T42)=1,T42,"")</f>
        <v/>
      </c>
      <c r="AF42" s="147" t="str">
        <f>+IF(AK42="","",MAX(AF$1:AF41)+1)</f>
        <v/>
      </c>
      <c r="AG42" s="148" t="str">
        <f>IF(Limits_Details_w_CMS!B64="","",Limits_Details_w_CMS!B64)</f>
        <v/>
      </c>
      <c r="AH42" s="148" t="str">
        <f>IF(Limits_Details_w_CMS!C64="","",Limits_Details_w_CMS!C64)</f>
        <v/>
      </c>
      <c r="AI42" s="148" t="str">
        <f>IF(Limits_Details_w_CMS!E64="","",Limits_Details_w_CMS!E64)</f>
        <v/>
      </c>
      <c r="AJ42" s="148" t="str">
        <f t="shared" si="19"/>
        <v/>
      </c>
      <c r="AK42" s="149" t="str">
        <f>IF(COUNTIF(AJ$2:AJ42,AJ42)=1,AJ42,"")</f>
        <v/>
      </c>
      <c r="AL42" s="150" t="str">
        <f t="shared" si="1"/>
        <v/>
      </c>
      <c r="AM42" s="150" t="str">
        <f t="shared" si="2"/>
        <v/>
      </c>
      <c r="AN42" s="150" t="str">
        <f t="shared" si="3"/>
        <v/>
      </c>
      <c r="AO42" s="150" t="str">
        <f t="shared" si="4"/>
        <v/>
      </c>
      <c r="AQ42" t="s">
        <v>121</v>
      </c>
      <c r="AS42" s="191" t="str">
        <f>+IF(AX42="","",MAX(AS$1:AS41)+1)</f>
        <v/>
      </c>
      <c r="AT42" s="192" t="str">
        <f>IF(CMS_Detail!B64="","",CMS_Detail!B64)</f>
        <v/>
      </c>
      <c r="AU42" s="192" t="str">
        <f>IF(CMS_Detail!C64="","",CMS_Detail!C64)</f>
        <v/>
      </c>
      <c r="AV42" s="192" t="str">
        <f>IF(CMS_Detail!D64="","",CMS_Detail!D64)</f>
        <v/>
      </c>
      <c r="AW42" s="192" t="str">
        <f t="shared" si="20"/>
        <v/>
      </c>
      <c r="AX42" s="149" t="str">
        <f>IF(COUNTIF(AW$2:AW42,AW42)=1,AW42,"")</f>
        <v/>
      </c>
      <c r="AY42" s="193" t="str">
        <f t="shared" si="21"/>
        <v/>
      </c>
      <c r="AZ42" s="193" t="str">
        <f t="shared" si="22"/>
        <v/>
      </c>
      <c r="BA42" s="193" t="str">
        <f t="shared" si="23"/>
        <v/>
      </c>
      <c r="BB42" s="193" t="str">
        <f t="shared" si="8"/>
        <v/>
      </c>
    </row>
    <row r="43" spans="1:54" ht="16.5" x14ac:dyDescent="0.45">
      <c r="A43" s="302" t="str">
        <f>+IF(J43="","",MAX(A$1:A42)+1)</f>
        <v/>
      </c>
      <c r="B43" s="302" t="str">
        <f>IF(Affected_Sources!B65="","",Affected_Sources!B65)</f>
        <v/>
      </c>
      <c r="C43" s="140" t="str">
        <f>IF(Affected_Sources!C65="","",Affected_Sources!C65)</f>
        <v/>
      </c>
      <c r="D43" s="140" t="str">
        <f>IF(Affected_Sources!E65="","",Affected_Sources!E65)</f>
        <v/>
      </c>
      <c r="E43" s="140" t="str">
        <f t="shared" si="9"/>
        <v/>
      </c>
      <c r="F43" s="140" t="str">
        <f t="shared" si="10"/>
        <v/>
      </c>
      <c r="G43" s="140" t="str">
        <f t="shared" si="11"/>
        <v/>
      </c>
      <c r="H43" s="122" t="str">
        <f t="shared" si="12"/>
        <v/>
      </c>
      <c r="I43" s="122" t="str">
        <f t="shared" si="13"/>
        <v/>
      </c>
      <c r="J43" s="140" t="str">
        <f>IF(COUNTIF(C$2:C43,C43)=1,C43,"")</f>
        <v/>
      </c>
      <c r="Q43" s="302" t="str">
        <f>+IF(Z43="","",MAX(Q$1:Q42)+1)</f>
        <v/>
      </c>
      <c r="R43" s="302" t="str">
        <f>IF(CMS_Identification!B65="","",CMS_Identification!B65)</f>
        <v/>
      </c>
      <c r="S43" s="302" t="str">
        <f>IF(CMS_Identification!C65="","",CMS_Identification!C65)</f>
        <v/>
      </c>
      <c r="T43" s="308" t="str">
        <f>IF(CMS_Identification!E65="","",CMS_Identification!E65)</f>
        <v/>
      </c>
      <c r="U43" s="308" t="str">
        <f t="shared" si="14"/>
        <v/>
      </c>
      <c r="V43" s="308" t="str">
        <f t="shared" si="15"/>
        <v/>
      </c>
      <c r="W43" s="308" t="str">
        <f t="shared" si="16"/>
        <v/>
      </c>
      <c r="X43" s="308" t="str">
        <f t="shared" si="17"/>
        <v/>
      </c>
      <c r="Y43" s="122" t="str">
        <f t="shared" si="18"/>
        <v/>
      </c>
      <c r="Z43" s="122" t="str">
        <f>IF(COUNTIF(T$2:T43,T43)=1,T43,"")</f>
        <v/>
      </c>
      <c r="AF43" s="147" t="str">
        <f>+IF(AK43="","",MAX(AF$1:AF42)+1)</f>
        <v/>
      </c>
      <c r="AG43" s="148" t="str">
        <f>IF(Limits_Details_w_CMS!B65="","",Limits_Details_w_CMS!B65)</f>
        <v/>
      </c>
      <c r="AH43" s="148" t="str">
        <f>IF(Limits_Details_w_CMS!C65="","",Limits_Details_w_CMS!C65)</f>
        <v/>
      </c>
      <c r="AI43" s="148" t="str">
        <f>IF(Limits_Details_w_CMS!E65="","",Limits_Details_w_CMS!E65)</f>
        <v/>
      </c>
      <c r="AJ43" s="148" t="str">
        <f t="shared" si="19"/>
        <v/>
      </c>
      <c r="AK43" s="149" t="str">
        <f>IF(COUNTIF(AJ$2:AJ43,AJ43)=1,AJ43,"")</f>
        <v/>
      </c>
      <c r="AL43" s="150" t="str">
        <f t="shared" si="1"/>
        <v/>
      </c>
      <c r="AM43" s="150" t="str">
        <f t="shared" si="2"/>
        <v/>
      </c>
      <c r="AN43" s="150" t="str">
        <f t="shared" si="3"/>
        <v/>
      </c>
      <c r="AO43" s="150" t="str">
        <f t="shared" si="4"/>
        <v/>
      </c>
      <c r="AQ43" t="s">
        <v>122</v>
      </c>
      <c r="AS43" s="191" t="str">
        <f>+IF(AX43="","",MAX(AS$1:AS42)+1)</f>
        <v/>
      </c>
      <c r="AT43" s="192" t="str">
        <f>IF(CMS_Detail!B65="","",CMS_Detail!B65)</f>
        <v/>
      </c>
      <c r="AU43" s="192" t="str">
        <f>IF(CMS_Detail!C65="","",CMS_Detail!C65)</f>
        <v/>
      </c>
      <c r="AV43" s="192" t="str">
        <f>IF(CMS_Detail!D65="","",CMS_Detail!D65)</f>
        <v/>
      </c>
      <c r="AW43" s="192" t="str">
        <f t="shared" si="20"/>
        <v/>
      </c>
      <c r="AX43" s="149" t="str">
        <f>IF(COUNTIF(AW$2:AW43,AW43)=1,AW43,"")</f>
        <v/>
      </c>
      <c r="AY43" s="193" t="str">
        <f t="shared" si="21"/>
        <v/>
      </c>
      <c r="AZ43" s="193" t="str">
        <f t="shared" si="22"/>
        <v/>
      </c>
      <c r="BA43" s="193" t="str">
        <f t="shared" si="23"/>
        <v/>
      </c>
      <c r="BB43" s="193" t="str">
        <f t="shared" si="8"/>
        <v/>
      </c>
    </row>
    <row r="44" spans="1:54" ht="16.5" x14ac:dyDescent="0.45">
      <c r="A44" s="158" t="str">
        <f>+IF(J44="","",MAX(A$1:A43)+1)</f>
        <v/>
      </c>
      <c r="B44" s="158" t="str">
        <f>IF(Affected_Sources!B66="","",Affected_Sources!B66)</f>
        <v/>
      </c>
      <c r="C44" s="303" t="str">
        <f>IF(Affected_Sources!C66="","",Affected_Sources!C66)</f>
        <v/>
      </c>
      <c r="D44" s="303" t="str">
        <f>IF(Affected_Sources!E66="","",Affected_Sources!E66)</f>
        <v/>
      </c>
      <c r="E44" s="303" t="str">
        <f t="shared" si="9"/>
        <v/>
      </c>
      <c r="F44" s="303" t="str">
        <f t="shared" si="10"/>
        <v/>
      </c>
      <c r="G44" s="303" t="str">
        <f t="shared" si="11"/>
        <v/>
      </c>
      <c r="H44" s="304" t="str">
        <f t="shared" si="12"/>
        <v/>
      </c>
      <c r="I44" s="304" t="str">
        <f t="shared" si="13"/>
        <v/>
      </c>
      <c r="J44" s="303" t="str">
        <f>IF(COUNTIF(C$2:C44,C44)=1,C44,"")</f>
        <v/>
      </c>
      <c r="Q44" s="158" t="str">
        <f>+IF(Z44="","",MAX(Q$1:Q43)+1)</f>
        <v/>
      </c>
      <c r="R44" s="158" t="str">
        <f>IF(CMS_Identification!B66="","",CMS_Identification!B66)</f>
        <v/>
      </c>
      <c r="S44" s="158" t="str">
        <f>IF(CMS_Identification!C66="","",CMS_Identification!C66)</f>
        <v/>
      </c>
      <c r="T44" s="309" t="str">
        <f>IF(CMS_Identification!E66="","",CMS_Identification!E66)</f>
        <v/>
      </c>
      <c r="U44" s="309" t="str">
        <f t="shared" si="14"/>
        <v/>
      </c>
      <c r="V44" s="309" t="str">
        <f t="shared" si="15"/>
        <v/>
      </c>
      <c r="W44" s="309" t="str">
        <f t="shared" si="16"/>
        <v/>
      </c>
      <c r="X44" s="309" t="str">
        <f t="shared" si="17"/>
        <v/>
      </c>
      <c r="Y44" s="304" t="str">
        <f t="shared" si="18"/>
        <v/>
      </c>
      <c r="Z44" s="304" t="str">
        <f>IF(COUNTIF(T$2:T44,T44)=1,T44,"")</f>
        <v/>
      </c>
      <c r="AF44" s="147" t="str">
        <f>+IF(AK44="","",MAX(AF$1:AF43)+1)</f>
        <v/>
      </c>
      <c r="AG44" s="148" t="str">
        <f>IF(Limits_Details_w_CMS!B66="","",Limits_Details_w_CMS!B66)</f>
        <v/>
      </c>
      <c r="AH44" s="148" t="str">
        <f>IF(Limits_Details_w_CMS!C66="","",Limits_Details_w_CMS!C66)</f>
        <v/>
      </c>
      <c r="AI44" s="148" t="str">
        <f>IF(Limits_Details_w_CMS!E66="","",Limits_Details_w_CMS!E66)</f>
        <v/>
      </c>
      <c r="AJ44" s="148" t="str">
        <f t="shared" si="19"/>
        <v/>
      </c>
      <c r="AK44" s="149" t="str">
        <f>IF(COUNTIF(AJ$2:AJ44,AJ44)=1,AJ44,"")</f>
        <v/>
      </c>
      <c r="AL44" s="150" t="str">
        <f t="shared" si="1"/>
        <v/>
      </c>
      <c r="AM44" s="150" t="str">
        <f t="shared" si="2"/>
        <v/>
      </c>
      <c r="AN44" s="150" t="str">
        <f t="shared" si="3"/>
        <v/>
      </c>
      <c r="AO44" s="150" t="str">
        <f t="shared" si="4"/>
        <v/>
      </c>
      <c r="AQ44" t="s">
        <v>123</v>
      </c>
      <c r="AS44" s="191" t="str">
        <f>+IF(AX44="","",MAX(AS$1:AS43)+1)</f>
        <v/>
      </c>
      <c r="AT44" s="192" t="str">
        <f>IF(CMS_Detail!B66="","",CMS_Detail!B66)</f>
        <v/>
      </c>
      <c r="AU44" s="192" t="str">
        <f>IF(CMS_Detail!C66="","",CMS_Detail!C66)</f>
        <v/>
      </c>
      <c r="AV44" s="192" t="str">
        <f>IF(CMS_Detail!D66="","",CMS_Detail!D66)</f>
        <v/>
      </c>
      <c r="AW44" s="192" t="str">
        <f t="shared" si="20"/>
        <v/>
      </c>
      <c r="AX44" s="149" t="str">
        <f>IF(COUNTIF(AW$2:AW44,AW44)=1,AW44,"")</f>
        <v/>
      </c>
      <c r="AY44" s="193" t="str">
        <f t="shared" si="21"/>
        <v/>
      </c>
      <c r="AZ44" s="193" t="str">
        <f t="shared" si="22"/>
        <v/>
      </c>
      <c r="BA44" s="193" t="str">
        <f t="shared" si="23"/>
        <v/>
      </c>
      <c r="BB44" s="193" t="str">
        <f t="shared" si="8"/>
        <v/>
      </c>
    </row>
    <row r="45" spans="1:54" ht="16.5" x14ac:dyDescent="0.45">
      <c r="A45" s="302" t="str">
        <f>+IF(J45="","",MAX(A$1:A44)+1)</f>
        <v/>
      </c>
      <c r="B45" s="302" t="str">
        <f>IF(Affected_Sources!B67="","",Affected_Sources!B67)</f>
        <v/>
      </c>
      <c r="C45" s="140" t="str">
        <f>IF(Affected_Sources!C67="","",Affected_Sources!C67)</f>
        <v/>
      </c>
      <c r="D45" s="140" t="str">
        <f>IF(Affected_Sources!E67="","",Affected_Sources!E67)</f>
        <v/>
      </c>
      <c r="E45" s="140" t="str">
        <f t="shared" si="9"/>
        <v/>
      </c>
      <c r="F45" s="140" t="str">
        <f t="shared" si="10"/>
        <v/>
      </c>
      <c r="G45" s="140" t="str">
        <f t="shared" si="11"/>
        <v/>
      </c>
      <c r="H45" s="122" t="str">
        <f t="shared" si="12"/>
        <v/>
      </c>
      <c r="I45" s="122" t="str">
        <f t="shared" si="13"/>
        <v/>
      </c>
      <c r="J45" s="140" t="str">
        <f>IF(COUNTIF(C$2:C45,C45)=1,C45,"")</f>
        <v/>
      </c>
      <c r="Q45" s="302" t="str">
        <f>+IF(Z45="","",MAX(Q$1:Q44)+1)</f>
        <v/>
      </c>
      <c r="R45" s="302" t="str">
        <f>IF(CMS_Identification!B67="","",CMS_Identification!B67)</f>
        <v/>
      </c>
      <c r="S45" s="302" t="str">
        <f>IF(CMS_Identification!C67="","",CMS_Identification!C67)</f>
        <v/>
      </c>
      <c r="T45" s="308" t="str">
        <f>IF(CMS_Identification!E67="","",CMS_Identification!E67)</f>
        <v/>
      </c>
      <c r="U45" s="308" t="str">
        <f t="shared" si="14"/>
        <v/>
      </c>
      <c r="V45" s="308" t="str">
        <f t="shared" si="15"/>
        <v/>
      </c>
      <c r="W45" s="308" t="str">
        <f t="shared" si="16"/>
        <v/>
      </c>
      <c r="X45" s="308" t="str">
        <f t="shared" si="17"/>
        <v/>
      </c>
      <c r="Y45" s="122" t="str">
        <f t="shared" si="18"/>
        <v/>
      </c>
      <c r="Z45" s="122" t="str">
        <f>IF(COUNTIF(T$2:T45,T45)=1,T45,"")</f>
        <v/>
      </c>
      <c r="AF45" s="147" t="str">
        <f>+IF(AK45="","",MAX(AF$1:AF44)+1)</f>
        <v/>
      </c>
      <c r="AG45" s="148" t="str">
        <f>IF(Limits_Details_w_CMS!B67="","",Limits_Details_w_CMS!B67)</f>
        <v/>
      </c>
      <c r="AH45" s="148" t="str">
        <f>IF(Limits_Details_w_CMS!C67="","",Limits_Details_w_CMS!C67)</f>
        <v/>
      </c>
      <c r="AI45" s="148" t="str">
        <f>IF(Limits_Details_w_CMS!E67="","",Limits_Details_w_CMS!E67)</f>
        <v/>
      </c>
      <c r="AJ45" s="148" t="str">
        <f t="shared" si="19"/>
        <v/>
      </c>
      <c r="AK45" s="149" t="str">
        <f>IF(COUNTIF(AJ$2:AJ45,AJ45)=1,AJ45,"")</f>
        <v/>
      </c>
      <c r="AL45" s="150" t="str">
        <f t="shared" si="1"/>
        <v/>
      </c>
      <c r="AM45" s="150" t="str">
        <f t="shared" si="2"/>
        <v/>
      </c>
      <c r="AN45" s="150" t="str">
        <f t="shared" si="3"/>
        <v/>
      </c>
      <c r="AO45" s="150" t="str">
        <f t="shared" si="4"/>
        <v/>
      </c>
      <c r="AQ45" t="s">
        <v>124</v>
      </c>
      <c r="AS45" s="191" t="str">
        <f>+IF(AX45="","",MAX(AS$1:AS44)+1)</f>
        <v/>
      </c>
      <c r="AT45" s="192" t="str">
        <f>IF(CMS_Detail!B67="","",CMS_Detail!B67)</f>
        <v/>
      </c>
      <c r="AU45" s="192" t="str">
        <f>IF(CMS_Detail!C67="","",CMS_Detail!C67)</f>
        <v/>
      </c>
      <c r="AV45" s="192" t="str">
        <f>IF(CMS_Detail!D67="","",CMS_Detail!D67)</f>
        <v/>
      </c>
      <c r="AW45" s="192" t="str">
        <f t="shared" si="20"/>
        <v/>
      </c>
      <c r="AX45" s="149" t="str">
        <f>IF(COUNTIF(AW$2:AW45,AW45)=1,AW45,"")</f>
        <v/>
      </c>
      <c r="AY45" s="193" t="str">
        <f t="shared" si="21"/>
        <v/>
      </c>
      <c r="AZ45" s="193" t="str">
        <f t="shared" si="22"/>
        <v/>
      </c>
      <c r="BA45" s="193" t="str">
        <f t="shared" si="23"/>
        <v/>
      </c>
      <c r="BB45" s="193" t="str">
        <f t="shared" si="8"/>
        <v/>
      </c>
    </row>
    <row r="46" spans="1:54" ht="16.5" x14ac:dyDescent="0.45">
      <c r="A46" s="158" t="str">
        <f>+IF(J46="","",MAX(A$1:A45)+1)</f>
        <v/>
      </c>
      <c r="B46" s="158" t="str">
        <f>IF(Affected_Sources!B68="","",Affected_Sources!B68)</f>
        <v/>
      </c>
      <c r="C46" s="303" t="str">
        <f>IF(Affected_Sources!C68="","",Affected_Sources!C68)</f>
        <v/>
      </c>
      <c r="D46" s="303" t="str">
        <f>IF(Affected_Sources!E68="","",Affected_Sources!E68)</f>
        <v/>
      </c>
      <c r="E46" s="303" t="str">
        <f t="shared" si="9"/>
        <v/>
      </c>
      <c r="F46" s="303" t="str">
        <f t="shared" si="10"/>
        <v/>
      </c>
      <c r="G46" s="303" t="str">
        <f t="shared" si="11"/>
        <v/>
      </c>
      <c r="H46" s="304" t="str">
        <f t="shared" si="12"/>
        <v/>
      </c>
      <c r="I46" s="304" t="str">
        <f t="shared" si="13"/>
        <v/>
      </c>
      <c r="J46" s="303" t="str">
        <f>IF(COUNTIF(C$2:C46,C46)=1,C46,"")</f>
        <v/>
      </c>
      <c r="Q46" s="158" t="str">
        <f>+IF(Z46="","",MAX(Q$1:Q45)+1)</f>
        <v/>
      </c>
      <c r="R46" s="158" t="str">
        <f>IF(CMS_Identification!B68="","",CMS_Identification!B68)</f>
        <v/>
      </c>
      <c r="S46" s="158" t="str">
        <f>IF(CMS_Identification!C68="","",CMS_Identification!C68)</f>
        <v/>
      </c>
      <c r="T46" s="309" t="str">
        <f>IF(CMS_Identification!E68="","",CMS_Identification!E68)</f>
        <v/>
      </c>
      <c r="U46" s="309" t="str">
        <f t="shared" si="14"/>
        <v/>
      </c>
      <c r="V46" s="309" t="str">
        <f t="shared" si="15"/>
        <v/>
      </c>
      <c r="W46" s="309" t="str">
        <f t="shared" si="16"/>
        <v/>
      </c>
      <c r="X46" s="309" t="str">
        <f t="shared" si="17"/>
        <v/>
      </c>
      <c r="Y46" s="304" t="str">
        <f t="shared" si="18"/>
        <v/>
      </c>
      <c r="Z46" s="304" t="str">
        <f>IF(COUNTIF(T$2:T46,T46)=1,T46,"")</f>
        <v/>
      </c>
      <c r="AF46" s="147" t="str">
        <f>+IF(AK46="","",MAX(AF$1:AF45)+1)</f>
        <v/>
      </c>
      <c r="AG46" s="148" t="str">
        <f>IF(Limits_Details_w_CMS!B68="","",Limits_Details_w_CMS!B68)</f>
        <v/>
      </c>
      <c r="AH46" s="148" t="str">
        <f>IF(Limits_Details_w_CMS!C68="","",Limits_Details_w_CMS!C68)</f>
        <v/>
      </c>
      <c r="AI46" s="148" t="str">
        <f>IF(Limits_Details_w_CMS!E68="","",Limits_Details_w_CMS!E68)</f>
        <v/>
      </c>
      <c r="AJ46" s="148" t="str">
        <f t="shared" si="19"/>
        <v/>
      </c>
      <c r="AK46" s="149" t="str">
        <f>IF(COUNTIF(AJ$2:AJ46,AJ46)=1,AJ46,"")</f>
        <v/>
      </c>
      <c r="AL46" s="150" t="str">
        <f t="shared" si="1"/>
        <v/>
      </c>
      <c r="AM46" s="150" t="str">
        <f t="shared" si="2"/>
        <v/>
      </c>
      <c r="AN46" s="150" t="str">
        <f t="shared" si="3"/>
        <v/>
      </c>
      <c r="AO46" s="150" t="str">
        <f t="shared" si="4"/>
        <v/>
      </c>
      <c r="AQ46" t="s">
        <v>125</v>
      </c>
      <c r="AS46" s="191" t="str">
        <f>+IF(AX46="","",MAX(AS$1:AS45)+1)</f>
        <v/>
      </c>
      <c r="AT46" s="192" t="str">
        <f>IF(CMS_Detail!B68="","",CMS_Detail!B68)</f>
        <v/>
      </c>
      <c r="AU46" s="192" t="str">
        <f>IF(CMS_Detail!C68="","",CMS_Detail!C68)</f>
        <v/>
      </c>
      <c r="AV46" s="192" t="str">
        <f>IF(CMS_Detail!D68="","",CMS_Detail!D68)</f>
        <v/>
      </c>
      <c r="AW46" s="192" t="str">
        <f t="shared" si="20"/>
        <v/>
      </c>
      <c r="AX46" s="149" t="str">
        <f>IF(COUNTIF(AW$2:AW46,AW46)=1,AW46,"")</f>
        <v/>
      </c>
      <c r="AY46" s="193" t="str">
        <f t="shared" si="21"/>
        <v/>
      </c>
      <c r="AZ46" s="193" t="str">
        <f t="shared" si="22"/>
        <v/>
      </c>
      <c r="BA46" s="193" t="str">
        <f t="shared" si="23"/>
        <v/>
      </c>
      <c r="BB46" s="193" t="str">
        <f t="shared" si="8"/>
        <v/>
      </c>
    </row>
    <row r="47" spans="1:54" ht="16.5" x14ac:dyDescent="0.45">
      <c r="A47" s="302" t="str">
        <f>+IF(J47="","",MAX(A$1:A46)+1)</f>
        <v/>
      </c>
      <c r="B47" s="302" t="str">
        <f>IF(Affected_Sources!B69="","",Affected_Sources!B69)</f>
        <v/>
      </c>
      <c r="C47" s="140" t="str">
        <f>IF(Affected_Sources!C69="","",Affected_Sources!C69)</f>
        <v/>
      </c>
      <c r="D47" s="140" t="str">
        <f>IF(Affected_Sources!E69="","",Affected_Sources!E69)</f>
        <v/>
      </c>
      <c r="E47" s="140" t="str">
        <f t="shared" si="9"/>
        <v/>
      </c>
      <c r="F47" s="140" t="str">
        <f t="shared" si="10"/>
        <v/>
      </c>
      <c r="G47" s="140" t="str">
        <f t="shared" si="11"/>
        <v/>
      </c>
      <c r="H47" s="122" t="str">
        <f t="shared" si="12"/>
        <v/>
      </c>
      <c r="I47" s="122" t="str">
        <f t="shared" si="13"/>
        <v/>
      </c>
      <c r="J47" s="140" t="str">
        <f>IF(COUNTIF(C$2:C47,C47)=1,C47,"")</f>
        <v/>
      </c>
      <c r="Q47" s="302" t="str">
        <f>+IF(Z47="","",MAX(Q$1:Q46)+1)</f>
        <v/>
      </c>
      <c r="R47" s="302" t="str">
        <f>IF(CMS_Identification!B69="","",CMS_Identification!B69)</f>
        <v/>
      </c>
      <c r="S47" s="302" t="str">
        <f>IF(CMS_Identification!C69="","",CMS_Identification!C69)</f>
        <v/>
      </c>
      <c r="T47" s="308" t="str">
        <f>IF(CMS_Identification!E69="","",CMS_Identification!E69)</f>
        <v/>
      </c>
      <c r="U47" s="308" t="str">
        <f t="shared" si="14"/>
        <v/>
      </c>
      <c r="V47" s="308" t="str">
        <f t="shared" si="15"/>
        <v/>
      </c>
      <c r="W47" s="308" t="str">
        <f t="shared" si="16"/>
        <v/>
      </c>
      <c r="X47" s="308" t="str">
        <f t="shared" si="17"/>
        <v/>
      </c>
      <c r="Y47" s="122" t="str">
        <f t="shared" si="18"/>
        <v/>
      </c>
      <c r="Z47" s="122" t="str">
        <f>IF(COUNTIF(T$2:T47,T47)=1,T47,"")</f>
        <v/>
      </c>
      <c r="AF47" s="147" t="str">
        <f>+IF(AK47="","",MAX(AF$1:AF46)+1)</f>
        <v/>
      </c>
      <c r="AG47" s="148" t="str">
        <f>IF(Limits_Details_w_CMS!B69="","",Limits_Details_w_CMS!B69)</f>
        <v/>
      </c>
      <c r="AH47" s="148" t="str">
        <f>IF(Limits_Details_w_CMS!C69="","",Limits_Details_w_CMS!C69)</f>
        <v/>
      </c>
      <c r="AI47" s="148" t="str">
        <f>IF(Limits_Details_w_CMS!E69="","",Limits_Details_w_CMS!E69)</f>
        <v/>
      </c>
      <c r="AJ47" s="148" t="str">
        <f t="shared" si="19"/>
        <v/>
      </c>
      <c r="AK47" s="149" t="str">
        <f>IF(COUNTIF(AJ$2:AJ47,AJ47)=1,AJ47,"")</f>
        <v/>
      </c>
      <c r="AL47" s="150" t="str">
        <f t="shared" si="1"/>
        <v/>
      </c>
      <c r="AM47" s="150" t="str">
        <f t="shared" si="2"/>
        <v/>
      </c>
      <c r="AN47" s="150" t="str">
        <f t="shared" si="3"/>
        <v/>
      </c>
      <c r="AO47" s="150" t="str">
        <f t="shared" si="4"/>
        <v/>
      </c>
      <c r="AQ47" t="s">
        <v>126</v>
      </c>
      <c r="AS47" s="191" t="str">
        <f>+IF(AX47="","",MAX(AS$1:AS46)+1)</f>
        <v/>
      </c>
      <c r="AT47" s="192" t="str">
        <f>IF(CMS_Detail!B69="","",CMS_Detail!B69)</f>
        <v/>
      </c>
      <c r="AU47" s="192" t="str">
        <f>IF(CMS_Detail!C69="","",CMS_Detail!C69)</f>
        <v/>
      </c>
      <c r="AV47" s="192" t="str">
        <f>IF(CMS_Detail!D69="","",CMS_Detail!D69)</f>
        <v/>
      </c>
      <c r="AW47" s="192" t="str">
        <f t="shared" si="20"/>
        <v/>
      </c>
      <c r="AX47" s="149" t="str">
        <f>IF(COUNTIF(AW$2:AW47,AW47)=1,AW47,"")</f>
        <v/>
      </c>
      <c r="AY47" s="193" t="str">
        <f t="shared" si="21"/>
        <v/>
      </c>
      <c r="AZ47" s="193" t="str">
        <f t="shared" si="22"/>
        <v/>
      </c>
      <c r="BA47" s="193" t="str">
        <f t="shared" si="23"/>
        <v/>
      </c>
      <c r="BB47" s="193" t="str">
        <f t="shared" si="8"/>
        <v/>
      </c>
    </row>
    <row r="48" spans="1:54" ht="16.5" x14ac:dyDescent="0.45">
      <c r="A48" s="158" t="str">
        <f>+IF(J48="","",MAX(A$1:A47)+1)</f>
        <v/>
      </c>
      <c r="B48" s="158" t="str">
        <f>IF(Affected_Sources!B70="","",Affected_Sources!B70)</f>
        <v/>
      </c>
      <c r="C48" s="303" t="str">
        <f>IF(Affected_Sources!C70="","",Affected_Sources!C70)</f>
        <v/>
      </c>
      <c r="D48" s="303" t="str">
        <f>IF(Affected_Sources!E70="","",Affected_Sources!E70)</f>
        <v/>
      </c>
      <c r="E48" s="303" t="str">
        <f t="shared" si="9"/>
        <v/>
      </c>
      <c r="F48" s="303" t="str">
        <f t="shared" si="10"/>
        <v/>
      </c>
      <c r="G48" s="303" t="str">
        <f t="shared" si="11"/>
        <v/>
      </c>
      <c r="H48" s="304" t="str">
        <f t="shared" si="12"/>
        <v/>
      </c>
      <c r="I48" s="304" t="str">
        <f t="shared" si="13"/>
        <v/>
      </c>
      <c r="J48" s="303" t="str">
        <f>IF(COUNTIF(C$2:C48,C48)=1,C48,"")</f>
        <v/>
      </c>
      <c r="Q48" s="158" t="str">
        <f>+IF(Z48="","",MAX(Q$1:Q47)+1)</f>
        <v/>
      </c>
      <c r="R48" s="158" t="str">
        <f>IF(CMS_Identification!B70="","",CMS_Identification!B70)</f>
        <v/>
      </c>
      <c r="S48" s="158" t="str">
        <f>IF(CMS_Identification!C70="","",CMS_Identification!C70)</f>
        <v/>
      </c>
      <c r="T48" s="309" t="str">
        <f>IF(CMS_Identification!E70="","",CMS_Identification!E70)</f>
        <v/>
      </c>
      <c r="U48" s="309" t="str">
        <f t="shared" si="14"/>
        <v/>
      </c>
      <c r="V48" s="309" t="str">
        <f t="shared" si="15"/>
        <v/>
      </c>
      <c r="W48" s="309" t="str">
        <f t="shared" si="16"/>
        <v/>
      </c>
      <c r="X48" s="309" t="str">
        <f t="shared" si="17"/>
        <v/>
      </c>
      <c r="Y48" s="304" t="str">
        <f t="shared" si="18"/>
        <v/>
      </c>
      <c r="Z48" s="304" t="str">
        <f>IF(COUNTIF(T$2:T48,T48)=1,T48,"")</f>
        <v/>
      </c>
      <c r="AF48" s="147" t="str">
        <f>+IF(AK48="","",MAX(AF$1:AF47)+1)</f>
        <v/>
      </c>
      <c r="AG48" s="148" t="str">
        <f>IF(Limits_Details_w_CMS!B70="","",Limits_Details_w_CMS!B70)</f>
        <v/>
      </c>
      <c r="AH48" s="148" t="str">
        <f>IF(Limits_Details_w_CMS!C70="","",Limits_Details_w_CMS!C70)</f>
        <v/>
      </c>
      <c r="AI48" s="148" t="str">
        <f>IF(Limits_Details_w_CMS!E70="","",Limits_Details_w_CMS!E70)</f>
        <v/>
      </c>
      <c r="AJ48" s="148" t="str">
        <f t="shared" si="19"/>
        <v/>
      </c>
      <c r="AK48" s="149" t="str">
        <f>IF(COUNTIF(AJ$2:AJ48,AJ48)=1,AJ48,"")</f>
        <v/>
      </c>
      <c r="AL48" s="150" t="str">
        <f t="shared" si="1"/>
        <v/>
      </c>
      <c r="AM48" s="150" t="str">
        <f t="shared" si="2"/>
        <v/>
      </c>
      <c r="AN48" s="150" t="str">
        <f t="shared" si="3"/>
        <v/>
      </c>
      <c r="AO48" s="150" t="str">
        <f t="shared" si="4"/>
        <v/>
      </c>
      <c r="AQ48" t="s">
        <v>127</v>
      </c>
      <c r="AS48" s="191" t="str">
        <f>+IF(AX48="","",MAX(AS$1:AS47)+1)</f>
        <v/>
      </c>
      <c r="AT48" s="192" t="str">
        <f>IF(CMS_Detail!B70="","",CMS_Detail!B70)</f>
        <v/>
      </c>
      <c r="AU48" s="192" t="str">
        <f>IF(CMS_Detail!C70="","",CMS_Detail!C70)</f>
        <v/>
      </c>
      <c r="AV48" s="192" t="str">
        <f>IF(CMS_Detail!D70="","",CMS_Detail!D70)</f>
        <v/>
      </c>
      <c r="AW48" s="192" t="str">
        <f t="shared" si="20"/>
        <v/>
      </c>
      <c r="AX48" s="149" t="str">
        <f>IF(COUNTIF(AW$2:AW48,AW48)=1,AW48,"")</f>
        <v/>
      </c>
      <c r="AY48" s="193" t="str">
        <f t="shared" si="21"/>
        <v/>
      </c>
      <c r="AZ48" s="193" t="str">
        <f t="shared" si="22"/>
        <v/>
      </c>
      <c r="BA48" s="193" t="str">
        <f t="shared" si="23"/>
        <v/>
      </c>
      <c r="BB48" s="193" t="str">
        <f t="shared" si="8"/>
        <v/>
      </c>
    </row>
    <row r="49" spans="1:54" ht="16.5" x14ac:dyDescent="0.45">
      <c r="A49" s="302" t="str">
        <f>+IF(J49="","",MAX(A$1:A48)+1)</f>
        <v/>
      </c>
      <c r="B49" s="302" t="str">
        <f>IF(Affected_Sources!B71="","",Affected_Sources!B71)</f>
        <v/>
      </c>
      <c r="C49" s="140" t="str">
        <f>IF(Affected_Sources!C71="","",Affected_Sources!C71)</f>
        <v/>
      </c>
      <c r="D49" s="140" t="str">
        <f>IF(Affected_Sources!E71="","",Affected_Sources!E71)</f>
        <v/>
      </c>
      <c r="E49" s="140" t="str">
        <f t="shared" si="9"/>
        <v/>
      </c>
      <c r="F49" s="140" t="str">
        <f t="shared" si="10"/>
        <v/>
      </c>
      <c r="G49" s="140" t="str">
        <f t="shared" si="11"/>
        <v/>
      </c>
      <c r="H49" s="122" t="str">
        <f t="shared" si="12"/>
        <v/>
      </c>
      <c r="I49" s="122" t="str">
        <f t="shared" si="13"/>
        <v/>
      </c>
      <c r="J49" s="140" t="str">
        <f>IF(COUNTIF(C$2:C49,C49)=1,C49,"")</f>
        <v/>
      </c>
      <c r="Q49" s="302" t="str">
        <f>+IF(Z49="","",MAX(Q$1:Q48)+1)</f>
        <v/>
      </c>
      <c r="R49" s="302" t="str">
        <f>IF(CMS_Identification!B71="","",CMS_Identification!B71)</f>
        <v/>
      </c>
      <c r="S49" s="302" t="str">
        <f>IF(CMS_Identification!C71="","",CMS_Identification!C71)</f>
        <v/>
      </c>
      <c r="T49" s="308" t="str">
        <f>IF(CMS_Identification!E71="","",CMS_Identification!E71)</f>
        <v/>
      </c>
      <c r="U49" s="308" t="str">
        <f t="shared" si="14"/>
        <v/>
      </c>
      <c r="V49" s="308" t="str">
        <f t="shared" si="15"/>
        <v/>
      </c>
      <c r="W49" s="308" t="str">
        <f t="shared" si="16"/>
        <v/>
      </c>
      <c r="X49" s="308" t="str">
        <f t="shared" si="17"/>
        <v/>
      </c>
      <c r="Y49" s="122" t="str">
        <f t="shared" si="18"/>
        <v/>
      </c>
      <c r="Z49" s="122" t="str">
        <f>IF(COUNTIF(T$2:T49,T49)=1,T49,"")</f>
        <v/>
      </c>
      <c r="AF49" s="147" t="str">
        <f>+IF(AK49="","",MAX(AF$1:AF48)+1)</f>
        <v/>
      </c>
      <c r="AG49" s="148" t="str">
        <f>IF(Limits_Details_w_CMS!B71="","",Limits_Details_w_CMS!B71)</f>
        <v/>
      </c>
      <c r="AH49" s="148" t="str">
        <f>IF(Limits_Details_w_CMS!C71="","",Limits_Details_w_CMS!C71)</f>
        <v/>
      </c>
      <c r="AI49" s="148" t="str">
        <f>IF(Limits_Details_w_CMS!E71="","",Limits_Details_w_CMS!E71)</f>
        <v/>
      </c>
      <c r="AJ49" s="148" t="str">
        <f t="shared" si="19"/>
        <v/>
      </c>
      <c r="AK49" s="149" t="str">
        <f>IF(COUNTIF(AJ$2:AJ49,AJ49)=1,AJ49,"")</f>
        <v/>
      </c>
      <c r="AL49" s="150" t="str">
        <f t="shared" si="1"/>
        <v/>
      </c>
      <c r="AM49" s="150" t="str">
        <f t="shared" si="2"/>
        <v/>
      </c>
      <c r="AN49" s="150" t="str">
        <f t="shared" si="3"/>
        <v/>
      </c>
      <c r="AO49" s="150" t="str">
        <f t="shared" si="4"/>
        <v/>
      </c>
      <c r="AQ49" t="s">
        <v>128</v>
      </c>
      <c r="AS49" s="191" t="str">
        <f>+IF(AX49="","",MAX(AS$1:AS48)+1)</f>
        <v/>
      </c>
      <c r="AT49" s="192" t="str">
        <f>IF(CMS_Detail!B71="","",CMS_Detail!B71)</f>
        <v/>
      </c>
      <c r="AU49" s="192" t="str">
        <f>IF(CMS_Detail!C71="","",CMS_Detail!C71)</f>
        <v/>
      </c>
      <c r="AV49" s="192" t="str">
        <f>IF(CMS_Detail!D71="","",CMS_Detail!D71)</f>
        <v/>
      </c>
      <c r="AW49" s="192" t="str">
        <f t="shared" si="20"/>
        <v/>
      </c>
      <c r="AX49" s="149" t="str">
        <f>IF(COUNTIF(AW$2:AW49,AW49)=1,AW49,"")</f>
        <v/>
      </c>
      <c r="AY49" s="193" t="str">
        <f t="shared" si="21"/>
        <v/>
      </c>
      <c r="AZ49" s="193" t="str">
        <f t="shared" si="22"/>
        <v/>
      </c>
      <c r="BA49" s="193" t="str">
        <f t="shared" si="23"/>
        <v/>
      </c>
      <c r="BB49" s="193" t="str">
        <f t="shared" si="8"/>
        <v/>
      </c>
    </row>
    <row r="50" spans="1:54" ht="16.5" x14ac:dyDescent="0.45">
      <c r="A50" s="158" t="str">
        <f>+IF(J50="","",MAX(A$1:A49)+1)</f>
        <v/>
      </c>
      <c r="B50" s="158" t="str">
        <f>IF(Affected_Sources!B72="","",Affected_Sources!B72)</f>
        <v/>
      </c>
      <c r="C50" s="303" t="str">
        <f>IF(Affected_Sources!C72="","",Affected_Sources!C72)</f>
        <v/>
      </c>
      <c r="D50" s="303" t="str">
        <f>IF(Affected_Sources!E72="","",Affected_Sources!E72)</f>
        <v/>
      </c>
      <c r="E50" s="303" t="str">
        <f t="shared" si="9"/>
        <v/>
      </c>
      <c r="F50" s="303" t="str">
        <f t="shared" si="10"/>
        <v/>
      </c>
      <c r="G50" s="303" t="str">
        <f t="shared" si="11"/>
        <v/>
      </c>
      <c r="H50" s="304" t="str">
        <f t="shared" si="12"/>
        <v/>
      </c>
      <c r="I50" s="304" t="str">
        <f t="shared" si="13"/>
        <v/>
      </c>
      <c r="J50" s="303" t="str">
        <f>IF(COUNTIF(C$2:C50,C50)=1,C50,"")</f>
        <v/>
      </c>
      <c r="Q50" s="158" t="str">
        <f>+IF(Z50="","",MAX(Q$1:Q49)+1)</f>
        <v/>
      </c>
      <c r="R50" s="158" t="str">
        <f>IF(CMS_Identification!B72="","",CMS_Identification!B72)</f>
        <v/>
      </c>
      <c r="S50" s="158" t="str">
        <f>IF(CMS_Identification!C72="","",CMS_Identification!C72)</f>
        <v/>
      </c>
      <c r="T50" s="309" t="str">
        <f>IF(CMS_Identification!E72="","",CMS_Identification!E72)</f>
        <v/>
      </c>
      <c r="U50" s="309" t="str">
        <f t="shared" si="14"/>
        <v/>
      </c>
      <c r="V50" s="309" t="str">
        <f t="shared" si="15"/>
        <v/>
      </c>
      <c r="W50" s="309" t="str">
        <f t="shared" si="16"/>
        <v/>
      </c>
      <c r="X50" s="309" t="str">
        <f t="shared" si="17"/>
        <v/>
      </c>
      <c r="Y50" s="304" t="str">
        <f t="shared" si="18"/>
        <v/>
      </c>
      <c r="Z50" s="304" t="str">
        <f>IF(COUNTIF(T$2:T50,T50)=1,T50,"")</f>
        <v/>
      </c>
      <c r="AF50" s="147" t="str">
        <f>+IF(AK50="","",MAX(AF$1:AF49)+1)</f>
        <v/>
      </c>
      <c r="AG50" s="148" t="str">
        <f>IF(Limits_Details_w_CMS!B72="","",Limits_Details_w_CMS!B72)</f>
        <v/>
      </c>
      <c r="AH50" s="148" t="str">
        <f>IF(Limits_Details_w_CMS!C72="","",Limits_Details_w_CMS!C72)</f>
        <v/>
      </c>
      <c r="AI50" s="148" t="str">
        <f>IF(Limits_Details_w_CMS!E72="","",Limits_Details_w_CMS!E72)</f>
        <v/>
      </c>
      <c r="AJ50" s="148" t="str">
        <f t="shared" si="19"/>
        <v/>
      </c>
      <c r="AK50" s="149" t="str">
        <f>IF(COUNTIF(AJ$2:AJ50,AJ50)=1,AJ50,"")</f>
        <v/>
      </c>
      <c r="AL50" s="150" t="str">
        <f t="shared" si="1"/>
        <v/>
      </c>
      <c r="AM50" s="150" t="str">
        <f t="shared" si="2"/>
        <v/>
      </c>
      <c r="AN50" s="150" t="str">
        <f t="shared" si="3"/>
        <v/>
      </c>
      <c r="AO50" s="150" t="str">
        <f t="shared" si="4"/>
        <v/>
      </c>
      <c r="AQ50" t="s">
        <v>129</v>
      </c>
      <c r="AS50" s="191" t="str">
        <f>+IF(AX50="","",MAX(AS$1:AS49)+1)</f>
        <v/>
      </c>
      <c r="AT50" s="192" t="str">
        <f>IF(CMS_Detail!B72="","",CMS_Detail!B72)</f>
        <v/>
      </c>
      <c r="AU50" s="192" t="str">
        <f>IF(CMS_Detail!C72="","",CMS_Detail!C72)</f>
        <v/>
      </c>
      <c r="AV50" s="192" t="str">
        <f>IF(CMS_Detail!D72="","",CMS_Detail!D72)</f>
        <v/>
      </c>
      <c r="AW50" s="192" t="str">
        <f t="shared" si="20"/>
        <v/>
      </c>
      <c r="AX50" s="149" t="str">
        <f>IF(COUNTIF(AW$2:AW50,AW50)=1,AW50,"")</f>
        <v/>
      </c>
      <c r="AY50" s="193" t="str">
        <f t="shared" si="21"/>
        <v/>
      </c>
      <c r="AZ50" s="193" t="str">
        <f t="shared" si="22"/>
        <v/>
      </c>
      <c r="BA50" s="193" t="str">
        <f t="shared" si="23"/>
        <v/>
      </c>
      <c r="BB50" s="193" t="str">
        <f t="shared" si="8"/>
        <v/>
      </c>
    </row>
    <row r="51" spans="1:54" ht="16.5" x14ac:dyDescent="0.45">
      <c r="A51" s="302" t="str">
        <f>+IF(J51="","",MAX(A$1:A50)+1)</f>
        <v/>
      </c>
      <c r="B51" s="302" t="str">
        <f>IF(Affected_Sources!B73="","",Affected_Sources!B73)</f>
        <v/>
      </c>
      <c r="C51" s="140" t="str">
        <f>IF(Affected_Sources!C73="","",Affected_Sources!C73)</f>
        <v/>
      </c>
      <c r="D51" s="140" t="str">
        <f>IF(Affected_Sources!E73="","",Affected_Sources!E73)</f>
        <v/>
      </c>
      <c r="E51" s="140" t="str">
        <f t="shared" si="9"/>
        <v/>
      </c>
      <c r="F51" s="140" t="str">
        <f t="shared" si="10"/>
        <v/>
      </c>
      <c r="G51" s="140" t="str">
        <f t="shared" si="11"/>
        <v/>
      </c>
      <c r="H51" s="122" t="str">
        <f t="shared" si="12"/>
        <v/>
      </c>
      <c r="I51" s="122" t="str">
        <f t="shared" si="13"/>
        <v/>
      </c>
      <c r="J51" s="140" t="str">
        <f>IF(COUNTIF(C$2:C51,C51)=1,C51,"")</f>
        <v/>
      </c>
      <c r="Q51" s="302" t="str">
        <f>+IF(Z51="","",MAX(Q$1:Q50)+1)</f>
        <v/>
      </c>
      <c r="R51" s="302" t="str">
        <f>IF(CMS_Identification!B73="","",CMS_Identification!B73)</f>
        <v/>
      </c>
      <c r="S51" s="302" t="str">
        <f>IF(CMS_Identification!C73="","",CMS_Identification!C73)</f>
        <v/>
      </c>
      <c r="T51" s="308" t="str">
        <f>IF(CMS_Identification!E73="","",CMS_Identification!E73)</f>
        <v/>
      </c>
      <c r="U51" s="308" t="str">
        <f t="shared" si="14"/>
        <v/>
      </c>
      <c r="V51" s="308" t="str">
        <f t="shared" si="15"/>
        <v/>
      </c>
      <c r="W51" s="308" t="str">
        <f t="shared" si="16"/>
        <v/>
      </c>
      <c r="X51" s="308" t="str">
        <f t="shared" si="17"/>
        <v/>
      </c>
      <c r="Y51" s="122" t="str">
        <f t="shared" si="18"/>
        <v/>
      </c>
      <c r="Z51" s="122" t="str">
        <f>IF(COUNTIF(T$2:T51,T51)=1,T51,"")</f>
        <v/>
      </c>
      <c r="AF51" s="147" t="str">
        <f>+IF(AK51="","",MAX(AF$1:AF50)+1)</f>
        <v/>
      </c>
      <c r="AG51" s="148" t="str">
        <f>IF(Limits_Details_w_CMS!B73="","",Limits_Details_w_CMS!B73)</f>
        <v/>
      </c>
      <c r="AH51" s="148" t="str">
        <f>IF(Limits_Details_w_CMS!C73="","",Limits_Details_w_CMS!C73)</f>
        <v/>
      </c>
      <c r="AI51" s="148" t="str">
        <f>IF(Limits_Details_w_CMS!E73="","",Limits_Details_w_CMS!E73)</f>
        <v/>
      </c>
      <c r="AJ51" s="148" t="str">
        <f t="shared" si="19"/>
        <v/>
      </c>
      <c r="AK51" s="149" t="str">
        <f>IF(COUNTIF(AJ$2:AJ51,AJ51)=1,AJ51,"")</f>
        <v/>
      </c>
      <c r="AL51" s="150" t="str">
        <f t="shared" si="1"/>
        <v/>
      </c>
      <c r="AM51" s="150" t="str">
        <f t="shared" si="2"/>
        <v/>
      </c>
      <c r="AN51" s="150" t="str">
        <f t="shared" si="3"/>
        <v/>
      </c>
      <c r="AO51" s="150" t="str">
        <f t="shared" si="4"/>
        <v/>
      </c>
      <c r="AQ51" t="s">
        <v>130</v>
      </c>
      <c r="AS51" s="191" t="str">
        <f>+IF(AX51="","",MAX(AS$1:AS50)+1)</f>
        <v/>
      </c>
      <c r="AT51" s="192" t="str">
        <f>IF(CMS_Detail!B73="","",CMS_Detail!B73)</f>
        <v/>
      </c>
      <c r="AU51" s="192" t="str">
        <f>IF(CMS_Detail!C73="","",CMS_Detail!C73)</f>
        <v/>
      </c>
      <c r="AV51" s="192" t="str">
        <f>IF(CMS_Detail!D73="","",CMS_Detail!D73)</f>
        <v/>
      </c>
      <c r="AW51" s="192" t="str">
        <f t="shared" si="20"/>
        <v/>
      </c>
      <c r="AX51" s="149" t="str">
        <f>IF(COUNTIF(AW$2:AW51,AW51)=1,AW51,"")</f>
        <v/>
      </c>
      <c r="AY51" s="193" t="str">
        <f t="shared" si="21"/>
        <v/>
      </c>
      <c r="AZ51" s="193" t="str">
        <f t="shared" si="22"/>
        <v/>
      </c>
      <c r="BA51" s="193" t="str">
        <f t="shared" si="23"/>
        <v/>
      </c>
      <c r="BB51" s="193" t="str">
        <f t="shared" si="8"/>
        <v/>
      </c>
    </row>
    <row r="52" spans="1:54" ht="16.5" x14ac:dyDescent="0.45">
      <c r="A52" s="158" t="str">
        <f>+IF(J52="","",MAX(A$1:A51)+1)</f>
        <v/>
      </c>
      <c r="B52" s="158" t="str">
        <f>IF(Affected_Sources!B74="","",Affected_Sources!B74)</f>
        <v/>
      </c>
      <c r="C52" s="303" t="str">
        <f>IF(Affected_Sources!C74="","",Affected_Sources!C74)</f>
        <v/>
      </c>
      <c r="D52" s="303" t="str">
        <f>IF(Affected_Sources!E74="","",Affected_Sources!E74)</f>
        <v/>
      </c>
      <c r="E52" s="303" t="str">
        <f t="shared" si="9"/>
        <v/>
      </c>
      <c r="F52" s="303" t="str">
        <f t="shared" si="10"/>
        <v/>
      </c>
      <c r="G52" s="303" t="str">
        <f t="shared" si="11"/>
        <v/>
      </c>
      <c r="H52" s="304" t="str">
        <f t="shared" si="12"/>
        <v/>
      </c>
      <c r="I52" s="304" t="str">
        <f t="shared" si="13"/>
        <v/>
      </c>
      <c r="J52" s="303" t="str">
        <f>IF(COUNTIF(C$2:C52,C52)=1,C52,"")</f>
        <v/>
      </c>
      <c r="Q52" s="158" t="str">
        <f>+IF(Z52="","",MAX(Q$1:Q51)+1)</f>
        <v/>
      </c>
      <c r="R52" s="158" t="str">
        <f>IF(CMS_Identification!B74="","",CMS_Identification!B74)</f>
        <v/>
      </c>
      <c r="S52" s="158" t="str">
        <f>IF(CMS_Identification!C74="","",CMS_Identification!C74)</f>
        <v/>
      </c>
      <c r="T52" s="309" t="str">
        <f>IF(CMS_Identification!E74="","",CMS_Identification!E74)</f>
        <v/>
      </c>
      <c r="U52" s="309" t="str">
        <f t="shared" si="14"/>
        <v/>
      </c>
      <c r="V52" s="309" t="str">
        <f t="shared" si="15"/>
        <v/>
      </c>
      <c r="W52" s="309" t="str">
        <f t="shared" si="16"/>
        <v/>
      </c>
      <c r="X52" s="309" t="str">
        <f t="shared" si="17"/>
        <v/>
      </c>
      <c r="Y52" s="304" t="str">
        <f t="shared" si="18"/>
        <v/>
      </c>
      <c r="Z52" s="304" t="str">
        <f>IF(COUNTIF(T$2:T52,T52)=1,T52,"")</f>
        <v/>
      </c>
      <c r="AF52" s="147" t="str">
        <f>+IF(AK52="","",MAX(AF$1:AF51)+1)</f>
        <v/>
      </c>
      <c r="AG52" s="148" t="str">
        <f>IF(Limits_Details_w_CMS!B74="","",Limits_Details_w_CMS!B74)</f>
        <v/>
      </c>
      <c r="AH52" s="148" t="str">
        <f>IF(Limits_Details_w_CMS!C74="","",Limits_Details_w_CMS!C74)</f>
        <v/>
      </c>
      <c r="AI52" s="148" t="str">
        <f>IF(Limits_Details_w_CMS!E74="","",Limits_Details_w_CMS!E74)</f>
        <v/>
      </c>
      <c r="AJ52" s="148" t="str">
        <f t="shared" si="19"/>
        <v/>
      </c>
      <c r="AK52" s="149" t="str">
        <f>IF(COUNTIF(AJ$2:AJ52,AJ52)=1,AJ52,"")</f>
        <v/>
      </c>
      <c r="AL52" s="150" t="str">
        <f t="shared" si="1"/>
        <v/>
      </c>
      <c r="AM52" s="150" t="str">
        <f t="shared" si="2"/>
        <v/>
      </c>
      <c r="AN52" s="150" t="str">
        <f t="shared" si="3"/>
        <v/>
      </c>
      <c r="AO52" s="150" t="str">
        <f t="shared" si="4"/>
        <v/>
      </c>
      <c r="AQ52" t="s">
        <v>131</v>
      </c>
      <c r="AS52" s="191" t="str">
        <f>+IF(AX52="","",MAX(AS$1:AS51)+1)</f>
        <v/>
      </c>
      <c r="AT52" s="192" t="str">
        <f>IF(CMS_Detail!B74="","",CMS_Detail!B74)</f>
        <v/>
      </c>
      <c r="AU52" s="192" t="str">
        <f>IF(CMS_Detail!C74="","",CMS_Detail!C74)</f>
        <v/>
      </c>
      <c r="AV52" s="192" t="str">
        <f>IF(CMS_Detail!D74="","",CMS_Detail!D74)</f>
        <v/>
      </c>
      <c r="AW52" s="192" t="str">
        <f t="shared" si="20"/>
        <v/>
      </c>
      <c r="AX52" s="149" t="str">
        <f>IF(COUNTIF(AW$2:AW52,AW52)=1,AW52,"")</f>
        <v/>
      </c>
      <c r="AY52" s="193" t="str">
        <f t="shared" si="21"/>
        <v/>
      </c>
      <c r="AZ52" s="193" t="str">
        <f t="shared" si="22"/>
        <v/>
      </c>
      <c r="BA52" s="193" t="str">
        <f t="shared" si="23"/>
        <v/>
      </c>
      <c r="BB52" s="193" t="str">
        <f t="shared" si="8"/>
        <v/>
      </c>
    </row>
    <row r="53" spans="1:54" ht="16.5" x14ac:dyDescent="0.45">
      <c r="A53" s="302" t="str">
        <f>+IF(J53="","",MAX(A$1:A52)+1)</f>
        <v/>
      </c>
      <c r="B53" s="302" t="str">
        <f>IF(Affected_Sources!B75="","",Affected_Sources!B75)</f>
        <v/>
      </c>
      <c r="C53" s="140" t="str">
        <f>IF(Affected_Sources!C75="","",Affected_Sources!C75)</f>
        <v/>
      </c>
      <c r="D53" s="140" t="str">
        <f>IF(Affected_Sources!E75="","",Affected_Sources!E75)</f>
        <v/>
      </c>
      <c r="E53" s="140" t="str">
        <f t="shared" si="9"/>
        <v/>
      </c>
      <c r="F53" s="140" t="str">
        <f t="shared" si="10"/>
        <v/>
      </c>
      <c r="G53" s="140" t="str">
        <f t="shared" si="11"/>
        <v/>
      </c>
      <c r="H53" s="122" t="str">
        <f t="shared" si="12"/>
        <v/>
      </c>
      <c r="I53" s="122" t="str">
        <f t="shared" si="13"/>
        <v/>
      </c>
      <c r="J53" s="140" t="str">
        <f>IF(COUNTIF(C$2:C53,C53)=1,C53,"")</f>
        <v/>
      </c>
      <c r="Q53" s="302" t="str">
        <f>+IF(Z53="","",MAX(Q$1:Q52)+1)</f>
        <v/>
      </c>
      <c r="R53" s="302" t="str">
        <f>IF(CMS_Identification!B75="","",CMS_Identification!B75)</f>
        <v/>
      </c>
      <c r="S53" s="302" t="str">
        <f>IF(CMS_Identification!C75="","",CMS_Identification!C75)</f>
        <v/>
      </c>
      <c r="T53" s="308" t="str">
        <f>IF(CMS_Identification!E75="","",CMS_Identification!E75)</f>
        <v/>
      </c>
      <c r="U53" s="308" t="str">
        <f t="shared" si="14"/>
        <v/>
      </c>
      <c r="V53" s="308" t="str">
        <f t="shared" si="15"/>
        <v/>
      </c>
      <c r="W53" s="308" t="str">
        <f t="shared" si="16"/>
        <v/>
      </c>
      <c r="X53" s="308" t="str">
        <f t="shared" si="17"/>
        <v/>
      </c>
      <c r="Y53" s="122" t="str">
        <f t="shared" si="18"/>
        <v/>
      </c>
      <c r="Z53" s="122" t="str">
        <f>IF(COUNTIF(T$2:T53,T53)=1,T53,"")</f>
        <v/>
      </c>
      <c r="AF53" s="147" t="str">
        <f>+IF(AK53="","",MAX(AF$1:AF52)+1)</f>
        <v/>
      </c>
      <c r="AG53" s="148" t="str">
        <f>IF(Limits_Details_w_CMS!B75="","",Limits_Details_w_CMS!B75)</f>
        <v/>
      </c>
      <c r="AH53" s="148" t="str">
        <f>IF(Limits_Details_w_CMS!C75="","",Limits_Details_w_CMS!C75)</f>
        <v/>
      </c>
      <c r="AI53" s="148" t="str">
        <f>IF(Limits_Details_w_CMS!E75="","",Limits_Details_w_CMS!E75)</f>
        <v/>
      </c>
      <c r="AJ53" s="148" t="str">
        <f t="shared" si="19"/>
        <v/>
      </c>
      <c r="AK53" s="149" t="str">
        <f>IF(COUNTIF(AJ$2:AJ53,AJ53)=1,AJ53,"")</f>
        <v/>
      </c>
      <c r="AL53" s="150" t="str">
        <f t="shared" si="1"/>
        <v/>
      </c>
      <c r="AM53" s="150" t="str">
        <f t="shared" si="2"/>
        <v/>
      </c>
      <c r="AN53" s="150" t="str">
        <f t="shared" si="3"/>
        <v/>
      </c>
      <c r="AO53" s="150" t="str">
        <f t="shared" si="4"/>
        <v/>
      </c>
      <c r="AQ53" t="s">
        <v>132</v>
      </c>
      <c r="AS53" s="191" t="str">
        <f>+IF(AX53="","",MAX(AS$1:AS52)+1)</f>
        <v/>
      </c>
      <c r="AT53" s="192" t="str">
        <f>IF(CMS_Detail!B75="","",CMS_Detail!B75)</f>
        <v/>
      </c>
      <c r="AU53" s="192" t="str">
        <f>IF(CMS_Detail!C75="","",CMS_Detail!C75)</f>
        <v/>
      </c>
      <c r="AV53" s="192" t="str">
        <f>IF(CMS_Detail!D75="","",CMS_Detail!D75)</f>
        <v/>
      </c>
      <c r="AW53" s="192" t="str">
        <f t="shared" si="20"/>
        <v/>
      </c>
      <c r="AX53" s="149" t="str">
        <f>IF(COUNTIF(AW$2:AW53,AW53)=1,AW53,"")</f>
        <v/>
      </c>
      <c r="AY53" s="193" t="str">
        <f t="shared" si="21"/>
        <v/>
      </c>
      <c r="AZ53" s="193" t="str">
        <f t="shared" si="22"/>
        <v/>
      </c>
      <c r="BA53" s="193" t="str">
        <f t="shared" si="23"/>
        <v/>
      </c>
      <c r="BB53" s="193" t="str">
        <f t="shared" si="8"/>
        <v/>
      </c>
    </row>
    <row r="54" spans="1:54" ht="16.5" x14ac:dyDescent="0.45">
      <c r="A54" s="158" t="str">
        <f>+IF(J54="","",MAX(A$1:A53)+1)</f>
        <v/>
      </c>
      <c r="B54" s="158" t="str">
        <f>IF(Affected_Sources!B76="","",Affected_Sources!B76)</f>
        <v/>
      </c>
      <c r="C54" s="303" t="str">
        <f>IF(Affected_Sources!C76="","",Affected_Sources!C76)</f>
        <v/>
      </c>
      <c r="D54" s="303" t="str">
        <f>IF(Affected_Sources!E76="","",Affected_Sources!E76)</f>
        <v/>
      </c>
      <c r="E54" s="303" t="str">
        <f t="shared" si="9"/>
        <v/>
      </c>
      <c r="F54" s="303" t="str">
        <f t="shared" si="10"/>
        <v/>
      </c>
      <c r="G54" s="303" t="str">
        <f t="shared" si="11"/>
        <v/>
      </c>
      <c r="H54" s="304" t="str">
        <f t="shared" si="12"/>
        <v/>
      </c>
      <c r="I54" s="304" t="str">
        <f t="shared" si="13"/>
        <v/>
      </c>
      <c r="J54" s="303" t="str">
        <f>IF(COUNTIF(C$2:C54,C54)=1,C54,"")</f>
        <v/>
      </c>
      <c r="Q54" s="158" t="str">
        <f>+IF(Z54="","",MAX(Q$1:Q53)+1)</f>
        <v/>
      </c>
      <c r="R54" s="158" t="str">
        <f>IF(CMS_Identification!B76="","",CMS_Identification!B76)</f>
        <v/>
      </c>
      <c r="S54" s="158" t="str">
        <f>IF(CMS_Identification!C76="","",CMS_Identification!C76)</f>
        <v/>
      </c>
      <c r="T54" s="309" t="str">
        <f>IF(CMS_Identification!E76="","",CMS_Identification!E76)</f>
        <v/>
      </c>
      <c r="U54" s="309" t="str">
        <f t="shared" si="14"/>
        <v/>
      </c>
      <c r="V54" s="309" t="str">
        <f t="shared" si="15"/>
        <v/>
      </c>
      <c r="W54" s="309" t="str">
        <f t="shared" si="16"/>
        <v/>
      </c>
      <c r="X54" s="309" t="str">
        <f t="shared" si="17"/>
        <v/>
      </c>
      <c r="Y54" s="304" t="str">
        <f t="shared" si="18"/>
        <v/>
      </c>
      <c r="Z54" s="304" t="str">
        <f>IF(COUNTIF(T$2:T54,T54)=1,T54,"")</f>
        <v/>
      </c>
      <c r="AF54" s="147" t="str">
        <f>+IF(AK54="","",MAX(AF$1:AF53)+1)</f>
        <v/>
      </c>
      <c r="AG54" s="148" t="str">
        <f>IF(Limits_Details_w_CMS!B76="","",Limits_Details_w_CMS!B76)</f>
        <v/>
      </c>
      <c r="AH54" s="148" t="str">
        <f>IF(Limits_Details_w_CMS!C76="","",Limits_Details_w_CMS!C76)</f>
        <v/>
      </c>
      <c r="AI54" s="148" t="str">
        <f>IF(Limits_Details_w_CMS!E76="","",Limits_Details_w_CMS!E76)</f>
        <v/>
      </c>
      <c r="AJ54" s="148" t="str">
        <f t="shared" si="19"/>
        <v/>
      </c>
      <c r="AK54" s="149" t="str">
        <f>IF(COUNTIF(AJ$2:AJ54,AJ54)=1,AJ54,"")</f>
        <v/>
      </c>
      <c r="AL54" s="150" t="str">
        <f t="shared" si="1"/>
        <v/>
      </c>
      <c r="AM54" s="150" t="str">
        <f t="shared" si="2"/>
        <v/>
      </c>
      <c r="AN54" s="150" t="str">
        <f t="shared" si="3"/>
        <v/>
      </c>
      <c r="AO54" s="150" t="str">
        <f t="shared" si="4"/>
        <v/>
      </c>
      <c r="AQ54" t="s">
        <v>133</v>
      </c>
      <c r="AS54" s="191" t="str">
        <f>+IF(AX54="","",MAX(AS$1:AS53)+1)</f>
        <v/>
      </c>
      <c r="AT54" s="192" t="str">
        <f>IF(CMS_Detail!B76="","",CMS_Detail!B76)</f>
        <v/>
      </c>
      <c r="AU54" s="192" t="str">
        <f>IF(CMS_Detail!C76="","",CMS_Detail!C76)</f>
        <v/>
      </c>
      <c r="AV54" s="192" t="str">
        <f>IF(CMS_Detail!D76="","",CMS_Detail!D76)</f>
        <v/>
      </c>
      <c r="AW54" s="192" t="str">
        <f t="shared" si="20"/>
        <v/>
      </c>
      <c r="AX54" s="149" t="str">
        <f>IF(COUNTIF(AW$2:AW54,AW54)=1,AW54,"")</f>
        <v/>
      </c>
      <c r="AY54" s="193" t="str">
        <f t="shared" si="21"/>
        <v/>
      </c>
      <c r="AZ54" s="193" t="str">
        <f t="shared" si="22"/>
        <v/>
      </c>
      <c r="BA54" s="193" t="str">
        <f t="shared" si="23"/>
        <v/>
      </c>
      <c r="BB54" s="193" t="str">
        <f t="shared" si="8"/>
        <v/>
      </c>
    </row>
    <row r="55" spans="1:54" ht="16.5" x14ac:dyDescent="0.45">
      <c r="A55" s="302" t="str">
        <f>+IF(J55="","",MAX(A$1:A54)+1)</f>
        <v/>
      </c>
      <c r="B55" s="302" t="str">
        <f>IF(Affected_Sources!B77="","",Affected_Sources!B77)</f>
        <v/>
      </c>
      <c r="C55" s="140" t="str">
        <f>IF(Affected_Sources!C77="","",Affected_Sources!C77)</f>
        <v/>
      </c>
      <c r="D55" s="140" t="str">
        <f>IF(Affected_Sources!E77="","",Affected_Sources!E77)</f>
        <v/>
      </c>
      <c r="E55" s="140" t="str">
        <f t="shared" si="9"/>
        <v/>
      </c>
      <c r="F55" s="140" t="str">
        <f t="shared" si="10"/>
        <v/>
      </c>
      <c r="G55" s="140" t="str">
        <f t="shared" si="11"/>
        <v/>
      </c>
      <c r="H55" s="122" t="str">
        <f t="shared" si="12"/>
        <v/>
      </c>
      <c r="I55" s="122" t="str">
        <f t="shared" si="13"/>
        <v/>
      </c>
      <c r="J55" s="140" t="str">
        <f>IF(COUNTIF(C$2:C55,C55)=1,C55,"")</f>
        <v/>
      </c>
      <c r="Q55" s="302" t="str">
        <f>+IF(Z55="","",MAX(Q$1:Q54)+1)</f>
        <v/>
      </c>
      <c r="R55" s="302" t="str">
        <f>IF(CMS_Identification!B77="","",CMS_Identification!B77)</f>
        <v/>
      </c>
      <c r="S55" s="302" t="str">
        <f>IF(CMS_Identification!C77="","",CMS_Identification!C77)</f>
        <v/>
      </c>
      <c r="T55" s="308" t="str">
        <f>IF(CMS_Identification!E77="","",CMS_Identification!E77)</f>
        <v/>
      </c>
      <c r="U55" s="308" t="str">
        <f t="shared" si="14"/>
        <v/>
      </c>
      <c r="V55" s="308" t="str">
        <f t="shared" si="15"/>
        <v/>
      </c>
      <c r="W55" s="308" t="str">
        <f t="shared" si="16"/>
        <v/>
      </c>
      <c r="X55" s="308" t="str">
        <f t="shared" si="17"/>
        <v/>
      </c>
      <c r="Y55" s="122" t="str">
        <f t="shared" si="18"/>
        <v/>
      </c>
      <c r="Z55" s="122" t="str">
        <f>IF(COUNTIF(T$2:T55,T55)=1,T55,"")</f>
        <v/>
      </c>
      <c r="AF55" s="147" t="str">
        <f>+IF(AK55="","",MAX(AF$1:AF54)+1)</f>
        <v/>
      </c>
      <c r="AG55" s="148" t="str">
        <f>IF(Limits_Details_w_CMS!B77="","",Limits_Details_w_CMS!B77)</f>
        <v/>
      </c>
      <c r="AH55" s="148" t="str">
        <f>IF(Limits_Details_w_CMS!C77="","",Limits_Details_w_CMS!C77)</f>
        <v/>
      </c>
      <c r="AI55" s="148" t="str">
        <f>IF(Limits_Details_w_CMS!E77="","",Limits_Details_w_CMS!E77)</f>
        <v/>
      </c>
      <c r="AJ55" s="148" t="str">
        <f t="shared" si="19"/>
        <v/>
      </c>
      <c r="AK55" s="149" t="str">
        <f>IF(COUNTIF(AJ$2:AJ55,AJ55)=1,AJ55,"")</f>
        <v/>
      </c>
      <c r="AL55" s="150" t="str">
        <f t="shared" si="1"/>
        <v/>
      </c>
      <c r="AM55" s="150" t="str">
        <f t="shared" si="2"/>
        <v/>
      </c>
      <c r="AN55" s="150" t="str">
        <f t="shared" si="3"/>
        <v/>
      </c>
      <c r="AO55" s="150" t="str">
        <f t="shared" si="4"/>
        <v/>
      </c>
      <c r="AQ55" t="s">
        <v>134</v>
      </c>
      <c r="AS55" s="191" t="str">
        <f>+IF(AX55="","",MAX(AS$1:AS54)+1)</f>
        <v/>
      </c>
      <c r="AT55" s="192" t="str">
        <f>IF(CMS_Detail!B77="","",CMS_Detail!B77)</f>
        <v/>
      </c>
      <c r="AU55" s="192" t="str">
        <f>IF(CMS_Detail!C77="","",CMS_Detail!C77)</f>
        <v/>
      </c>
      <c r="AV55" s="192" t="str">
        <f>IF(CMS_Detail!D77="","",CMS_Detail!D77)</f>
        <v/>
      </c>
      <c r="AW55" s="192" t="str">
        <f t="shared" si="20"/>
        <v/>
      </c>
      <c r="AX55" s="149" t="str">
        <f>IF(COUNTIF(AW$2:AW55,AW55)=1,AW55,"")</f>
        <v/>
      </c>
      <c r="AY55" s="193" t="str">
        <f t="shared" si="21"/>
        <v/>
      </c>
      <c r="AZ55" s="193" t="str">
        <f t="shared" si="22"/>
        <v/>
      </c>
      <c r="BA55" s="193" t="str">
        <f t="shared" si="23"/>
        <v/>
      </c>
      <c r="BB55" s="193" t="str">
        <f t="shared" si="8"/>
        <v/>
      </c>
    </row>
    <row r="56" spans="1:54" ht="16.5" x14ac:dyDescent="0.45">
      <c r="A56" s="158" t="str">
        <f>+IF(J56="","",MAX(A$1:A55)+1)</f>
        <v/>
      </c>
      <c r="B56" s="158" t="str">
        <f>IF(Affected_Sources!B78="","",Affected_Sources!B78)</f>
        <v/>
      </c>
      <c r="C56" s="303" t="str">
        <f>IF(Affected_Sources!C78="","",Affected_Sources!C78)</f>
        <v/>
      </c>
      <c r="D56" s="303" t="str">
        <f>IF(Affected_Sources!E78="","",Affected_Sources!E78)</f>
        <v/>
      </c>
      <c r="E56" s="303" t="str">
        <f t="shared" si="9"/>
        <v/>
      </c>
      <c r="F56" s="303" t="str">
        <f t="shared" si="10"/>
        <v/>
      </c>
      <c r="G56" s="303" t="str">
        <f t="shared" si="11"/>
        <v/>
      </c>
      <c r="H56" s="304" t="str">
        <f t="shared" si="12"/>
        <v/>
      </c>
      <c r="I56" s="304" t="str">
        <f t="shared" si="13"/>
        <v/>
      </c>
      <c r="J56" s="303" t="str">
        <f>IF(COUNTIF(C$2:C56,C56)=1,C56,"")</f>
        <v/>
      </c>
      <c r="Q56" s="158" t="str">
        <f>+IF(Z56="","",MAX(Q$1:Q55)+1)</f>
        <v/>
      </c>
      <c r="R56" s="158" t="str">
        <f>IF(CMS_Identification!B78="","",CMS_Identification!B78)</f>
        <v/>
      </c>
      <c r="S56" s="158" t="str">
        <f>IF(CMS_Identification!C78="","",CMS_Identification!C78)</f>
        <v/>
      </c>
      <c r="T56" s="309" t="str">
        <f>IF(CMS_Identification!E78="","",CMS_Identification!E78)</f>
        <v/>
      </c>
      <c r="U56" s="309" t="str">
        <f t="shared" si="14"/>
        <v/>
      </c>
      <c r="V56" s="309" t="str">
        <f t="shared" si="15"/>
        <v/>
      </c>
      <c r="W56" s="309" t="str">
        <f t="shared" si="16"/>
        <v/>
      </c>
      <c r="X56" s="309" t="str">
        <f t="shared" si="17"/>
        <v/>
      </c>
      <c r="Y56" s="304" t="str">
        <f t="shared" si="18"/>
        <v/>
      </c>
      <c r="Z56" s="304" t="str">
        <f>IF(COUNTIF(T$2:T56,T56)=1,T56,"")</f>
        <v/>
      </c>
      <c r="AF56" s="147" t="str">
        <f>+IF(AK56="","",MAX(AF$1:AF55)+1)</f>
        <v/>
      </c>
      <c r="AG56" s="148" t="str">
        <f>IF(Limits_Details_w_CMS!B78="","",Limits_Details_w_CMS!B78)</f>
        <v/>
      </c>
      <c r="AH56" s="148" t="str">
        <f>IF(Limits_Details_w_CMS!C78="","",Limits_Details_w_CMS!C78)</f>
        <v/>
      </c>
      <c r="AI56" s="148" t="str">
        <f>IF(Limits_Details_w_CMS!E78="","",Limits_Details_w_CMS!E78)</f>
        <v/>
      </c>
      <c r="AJ56" s="148" t="str">
        <f t="shared" si="19"/>
        <v/>
      </c>
      <c r="AK56" s="149" t="str">
        <f>IF(COUNTIF(AJ$2:AJ56,AJ56)=1,AJ56,"")</f>
        <v/>
      </c>
      <c r="AL56" s="150" t="str">
        <f t="shared" si="1"/>
        <v/>
      </c>
      <c r="AM56" s="150" t="str">
        <f t="shared" si="2"/>
        <v/>
      </c>
      <c r="AN56" s="150" t="str">
        <f t="shared" si="3"/>
        <v/>
      </c>
      <c r="AO56" s="150" t="str">
        <f t="shared" si="4"/>
        <v/>
      </c>
      <c r="AQ56" t="s">
        <v>135</v>
      </c>
      <c r="AS56" s="191" t="str">
        <f>+IF(AX56="","",MAX(AS$1:AS55)+1)</f>
        <v/>
      </c>
      <c r="AT56" s="192" t="str">
        <f>IF(CMS_Detail!B78="","",CMS_Detail!B78)</f>
        <v/>
      </c>
      <c r="AU56" s="192" t="str">
        <f>IF(CMS_Detail!C78="","",CMS_Detail!C78)</f>
        <v/>
      </c>
      <c r="AV56" s="192" t="str">
        <f>IF(CMS_Detail!D78="","",CMS_Detail!D78)</f>
        <v/>
      </c>
      <c r="AW56" s="192" t="str">
        <f t="shared" si="20"/>
        <v/>
      </c>
      <c r="AX56" s="149" t="str">
        <f>IF(COUNTIF(AW$2:AW56,AW56)=1,AW56,"")</f>
        <v/>
      </c>
      <c r="AY56" s="193" t="str">
        <f t="shared" si="21"/>
        <v/>
      </c>
      <c r="AZ56" s="193" t="str">
        <f t="shared" si="22"/>
        <v/>
      </c>
      <c r="BA56" s="193" t="str">
        <f t="shared" si="23"/>
        <v/>
      </c>
      <c r="BB56" s="193" t="str">
        <f t="shared" si="8"/>
        <v/>
      </c>
    </row>
    <row r="57" spans="1:54" ht="16.5" x14ac:dyDescent="0.45">
      <c r="A57" s="302" t="str">
        <f>+IF(J57="","",MAX(A$1:A56)+1)</f>
        <v/>
      </c>
      <c r="B57" s="302" t="str">
        <f>IF(Affected_Sources!B79="","",Affected_Sources!B79)</f>
        <v/>
      </c>
      <c r="C57" s="140" t="str">
        <f>IF(Affected_Sources!C79="","",Affected_Sources!C79)</f>
        <v/>
      </c>
      <c r="D57" s="140" t="str">
        <f>IF(Affected_Sources!E79="","",Affected_Sources!E79)</f>
        <v/>
      </c>
      <c r="E57" s="140" t="str">
        <f t="shared" si="9"/>
        <v/>
      </c>
      <c r="F57" s="140" t="str">
        <f t="shared" si="10"/>
        <v/>
      </c>
      <c r="G57" s="140" t="str">
        <f t="shared" si="11"/>
        <v/>
      </c>
      <c r="H57" s="122" t="str">
        <f t="shared" si="12"/>
        <v/>
      </c>
      <c r="I57" s="122" t="str">
        <f t="shared" si="13"/>
        <v/>
      </c>
      <c r="J57" s="140" t="str">
        <f>IF(COUNTIF(C$2:C57,C57)=1,C57,"")</f>
        <v/>
      </c>
      <c r="Q57" s="302" t="str">
        <f>+IF(Z57="","",MAX(Q$1:Q56)+1)</f>
        <v/>
      </c>
      <c r="R57" s="302" t="str">
        <f>IF(CMS_Identification!B79="","",CMS_Identification!B79)</f>
        <v/>
      </c>
      <c r="S57" s="302" t="str">
        <f>IF(CMS_Identification!C79="","",CMS_Identification!C79)</f>
        <v/>
      </c>
      <c r="T57" s="308" t="str">
        <f>IF(CMS_Identification!E79="","",CMS_Identification!E79)</f>
        <v/>
      </c>
      <c r="U57" s="308" t="str">
        <f t="shared" si="14"/>
        <v/>
      </c>
      <c r="V57" s="308" t="str">
        <f t="shared" si="15"/>
        <v/>
      </c>
      <c r="W57" s="308" t="str">
        <f t="shared" si="16"/>
        <v/>
      </c>
      <c r="X57" s="308" t="str">
        <f t="shared" si="17"/>
        <v/>
      </c>
      <c r="Y57" s="122" t="str">
        <f t="shared" si="18"/>
        <v/>
      </c>
      <c r="Z57" s="122" t="str">
        <f>IF(COUNTIF(T$2:T57,T57)=1,T57,"")</f>
        <v/>
      </c>
      <c r="AF57" s="147" t="str">
        <f>+IF(AK57="","",MAX(AF$1:AF56)+1)</f>
        <v/>
      </c>
      <c r="AG57" s="148" t="str">
        <f>IF(Limits_Details_w_CMS!B79="","",Limits_Details_w_CMS!B79)</f>
        <v/>
      </c>
      <c r="AH57" s="148" t="str">
        <f>IF(Limits_Details_w_CMS!C79="","",Limits_Details_w_CMS!C79)</f>
        <v/>
      </c>
      <c r="AI57" s="148" t="str">
        <f>IF(Limits_Details_w_CMS!E79="","",Limits_Details_w_CMS!E79)</f>
        <v/>
      </c>
      <c r="AJ57" s="148" t="str">
        <f t="shared" si="19"/>
        <v/>
      </c>
      <c r="AK57" s="149" t="str">
        <f>IF(COUNTIF(AJ$2:AJ57,AJ57)=1,AJ57,"")</f>
        <v/>
      </c>
      <c r="AL57" s="150" t="str">
        <f t="shared" si="1"/>
        <v/>
      </c>
      <c r="AM57" s="150" t="str">
        <f t="shared" si="2"/>
        <v/>
      </c>
      <c r="AN57" s="150" t="str">
        <f t="shared" si="3"/>
        <v/>
      </c>
      <c r="AO57" s="150" t="str">
        <f t="shared" si="4"/>
        <v/>
      </c>
      <c r="AQ57" t="s">
        <v>136</v>
      </c>
      <c r="AS57" s="191" t="str">
        <f>+IF(AX57="","",MAX(AS$1:AS56)+1)</f>
        <v/>
      </c>
      <c r="AT57" s="192" t="str">
        <f>IF(CMS_Detail!B79="","",CMS_Detail!B79)</f>
        <v/>
      </c>
      <c r="AU57" s="192" t="str">
        <f>IF(CMS_Detail!C79="","",CMS_Detail!C79)</f>
        <v/>
      </c>
      <c r="AV57" s="192" t="str">
        <f>IF(CMS_Detail!D79="","",CMS_Detail!D79)</f>
        <v/>
      </c>
      <c r="AW57" s="192" t="str">
        <f t="shared" si="20"/>
        <v/>
      </c>
      <c r="AX57" s="149" t="str">
        <f>IF(COUNTIF(AW$2:AW57,AW57)=1,AW57,"")</f>
        <v/>
      </c>
      <c r="AY57" s="193" t="str">
        <f t="shared" si="21"/>
        <v/>
      </c>
      <c r="AZ57" s="193" t="str">
        <f t="shared" si="22"/>
        <v/>
      </c>
      <c r="BA57" s="193" t="str">
        <f t="shared" si="23"/>
        <v/>
      </c>
      <c r="BB57" s="193" t="str">
        <f t="shared" si="8"/>
        <v/>
      </c>
    </row>
    <row r="58" spans="1:54" ht="16.5" x14ac:dyDescent="0.45">
      <c r="A58" s="158" t="str">
        <f>+IF(J58="","",MAX(A$1:A57)+1)</f>
        <v/>
      </c>
      <c r="B58" s="158" t="str">
        <f>IF(Affected_Sources!B80="","",Affected_Sources!B80)</f>
        <v/>
      </c>
      <c r="C58" s="303" t="str">
        <f>IF(Affected_Sources!C80="","",Affected_Sources!C80)</f>
        <v/>
      </c>
      <c r="D58" s="303" t="str">
        <f>IF(Affected_Sources!E80="","",Affected_Sources!E80)</f>
        <v/>
      </c>
      <c r="E58" s="303" t="str">
        <f t="shared" si="9"/>
        <v/>
      </c>
      <c r="F58" s="303" t="str">
        <f t="shared" si="10"/>
        <v/>
      </c>
      <c r="G58" s="303" t="str">
        <f t="shared" si="11"/>
        <v/>
      </c>
      <c r="H58" s="304" t="str">
        <f t="shared" si="12"/>
        <v/>
      </c>
      <c r="I58" s="304" t="str">
        <f t="shared" si="13"/>
        <v/>
      </c>
      <c r="J58" s="303" t="str">
        <f>IF(COUNTIF(C$2:C58,C58)=1,C58,"")</f>
        <v/>
      </c>
      <c r="Q58" s="158" t="str">
        <f>+IF(Z58="","",MAX(Q$1:Q57)+1)</f>
        <v/>
      </c>
      <c r="R58" s="158" t="str">
        <f>IF(CMS_Identification!B80="","",CMS_Identification!B80)</f>
        <v/>
      </c>
      <c r="S58" s="158" t="str">
        <f>IF(CMS_Identification!C80="","",CMS_Identification!C80)</f>
        <v/>
      </c>
      <c r="T58" s="309" t="str">
        <f>IF(CMS_Identification!E80="","",CMS_Identification!E80)</f>
        <v/>
      </c>
      <c r="U58" s="309" t="str">
        <f t="shared" si="14"/>
        <v/>
      </c>
      <c r="V58" s="309" t="str">
        <f t="shared" si="15"/>
        <v/>
      </c>
      <c r="W58" s="309" t="str">
        <f t="shared" si="16"/>
        <v/>
      </c>
      <c r="X58" s="309" t="str">
        <f t="shared" si="17"/>
        <v/>
      </c>
      <c r="Y58" s="304" t="str">
        <f t="shared" si="18"/>
        <v/>
      </c>
      <c r="Z58" s="304" t="str">
        <f>IF(COUNTIF(T$2:T58,T58)=1,T58,"")</f>
        <v/>
      </c>
      <c r="AF58" s="147" t="str">
        <f>+IF(AK58="","",MAX(AF$1:AF57)+1)</f>
        <v/>
      </c>
      <c r="AG58" s="148" t="str">
        <f>IF(Limits_Details_w_CMS!B80="","",Limits_Details_w_CMS!B80)</f>
        <v/>
      </c>
      <c r="AH58" s="148" t="str">
        <f>IF(Limits_Details_w_CMS!C80="","",Limits_Details_w_CMS!C80)</f>
        <v/>
      </c>
      <c r="AI58" s="148" t="str">
        <f>IF(Limits_Details_w_CMS!E80="","",Limits_Details_w_CMS!E80)</f>
        <v/>
      </c>
      <c r="AJ58" s="148" t="str">
        <f t="shared" si="19"/>
        <v/>
      </c>
      <c r="AK58" s="149" t="str">
        <f>IF(COUNTIF(AJ$2:AJ58,AJ58)=1,AJ58,"")</f>
        <v/>
      </c>
      <c r="AL58" s="150" t="str">
        <f t="shared" si="1"/>
        <v/>
      </c>
      <c r="AM58" s="150" t="str">
        <f t="shared" si="2"/>
        <v/>
      </c>
      <c r="AN58" s="150" t="str">
        <f t="shared" si="3"/>
        <v/>
      </c>
      <c r="AO58" s="150" t="str">
        <f t="shared" si="4"/>
        <v/>
      </c>
      <c r="AS58" s="191" t="str">
        <f>+IF(AX58="","",MAX(AS$1:AS57)+1)</f>
        <v/>
      </c>
      <c r="AT58" s="192" t="str">
        <f>IF(CMS_Detail!B80="","",CMS_Detail!B80)</f>
        <v/>
      </c>
      <c r="AU58" s="192" t="str">
        <f>IF(CMS_Detail!C80="","",CMS_Detail!C80)</f>
        <v/>
      </c>
      <c r="AV58" s="192" t="str">
        <f>IF(CMS_Detail!D80="","",CMS_Detail!D80)</f>
        <v/>
      </c>
      <c r="AW58" s="192" t="str">
        <f t="shared" si="20"/>
        <v/>
      </c>
      <c r="AX58" s="149" t="str">
        <f>IF(COUNTIF(AW$2:AW58,AW58)=1,AW58,"")</f>
        <v/>
      </c>
      <c r="AY58" s="193" t="str">
        <f t="shared" si="21"/>
        <v/>
      </c>
      <c r="AZ58" s="193" t="str">
        <f t="shared" si="22"/>
        <v/>
      </c>
      <c r="BA58" s="193" t="str">
        <f t="shared" si="23"/>
        <v/>
      </c>
      <c r="BB58" s="193" t="str">
        <f t="shared" si="8"/>
        <v/>
      </c>
    </row>
    <row r="59" spans="1:54" ht="16.5" x14ac:dyDescent="0.45">
      <c r="A59" s="302" t="str">
        <f>+IF(J59="","",MAX(A$1:A58)+1)</f>
        <v/>
      </c>
      <c r="B59" s="302" t="str">
        <f>IF(Affected_Sources!B81="","",Affected_Sources!B81)</f>
        <v/>
      </c>
      <c r="C59" s="140" t="str">
        <f>IF(Affected_Sources!C81="","",Affected_Sources!C81)</f>
        <v/>
      </c>
      <c r="D59" s="140" t="str">
        <f>IF(Affected_Sources!E81="","",Affected_Sources!E81)</f>
        <v/>
      </c>
      <c r="E59" s="140" t="str">
        <f t="shared" si="9"/>
        <v/>
      </c>
      <c r="F59" s="140" t="str">
        <f t="shared" si="10"/>
        <v/>
      </c>
      <c r="G59" s="140" t="str">
        <f t="shared" si="11"/>
        <v/>
      </c>
      <c r="H59" s="122" t="str">
        <f t="shared" si="12"/>
        <v/>
      </c>
      <c r="I59" s="122" t="str">
        <f t="shared" si="13"/>
        <v/>
      </c>
      <c r="J59" s="140" t="str">
        <f>IF(COUNTIF(C$2:C59,C59)=1,C59,"")</f>
        <v/>
      </c>
      <c r="Q59" s="302" t="str">
        <f>+IF(Z59="","",MAX(Q$1:Q58)+1)</f>
        <v/>
      </c>
      <c r="R59" s="302" t="str">
        <f>IF(CMS_Identification!B81="","",CMS_Identification!B81)</f>
        <v/>
      </c>
      <c r="S59" s="302" t="str">
        <f>IF(CMS_Identification!C81="","",CMS_Identification!C81)</f>
        <v/>
      </c>
      <c r="T59" s="308" t="str">
        <f>IF(CMS_Identification!E81="","",CMS_Identification!E81)</f>
        <v/>
      </c>
      <c r="U59" s="308" t="str">
        <f t="shared" si="14"/>
        <v/>
      </c>
      <c r="V59" s="308" t="str">
        <f t="shared" si="15"/>
        <v/>
      </c>
      <c r="W59" s="308" t="str">
        <f t="shared" si="16"/>
        <v/>
      </c>
      <c r="X59" s="308" t="str">
        <f t="shared" si="17"/>
        <v/>
      </c>
      <c r="Y59" s="122" t="str">
        <f t="shared" si="18"/>
        <v/>
      </c>
      <c r="Z59" s="122" t="str">
        <f>IF(COUNTIF(T$2:T59,T59)=1,T59,"")</f>
        <v/>
      </c>
      <c r="AF59" s="147" t="str">
        <f>+IF(AK59="","",MAX(AF$1:AF58)+1)</f>
        <v/>
      </c>
      <c r="AG59" s="148" t="str">
        <f>IF(Limits_Details_w_CMS!B81="","",Limits_Details_w_CMS!B81)</f>
        <v/>
      </c>
      <c r="AH59" s="148" t="str">
        <f>IF(Limits_Details_w_CMS!C81="","",Limits_Details_w_CMS!C81)</f>
        <v/>
      </c>
      <c r="AI59" s="148" t="str">
        <f>IF(Limits_Details_w_CMS!E81="","",Limits_Details_w_CMS!E81)</f>
        <v/>
      </c>
      <c r="AJ59" s="148" t="str">
        <f t="shared" si="19"/>
        <v/>
      </c>
      <c r="AK59" s="149" t="str">
        <f>IF(COUNTIF(AJ$2:AJ59,AJ59)=1,AJ59,"")</f>
        <v/>
      </c>
      <c r="AL59" s="150" t="str">
        <f t="shared" si="1"/>
        <v/>
      </c>
      <c r="AM59" s="150" t="str">
        <f t="shared" si="2"/>
        <v/>
      </c>
      <c r="AN59" s="150" t="str">
        <f t="shared" si="3"/>
        <v/>
      </c>
      <c r="AO59" s="150" t="str">
        <f t="shared" si="4"/>
        <v/>
      </c>
      <c r="AS59" s="191" t="str">
        <f>+IF(AX59="","",MAX(AS$1:AS58)+1)</f>
        <v/>
      </c>
      <c r="AT59" s="192" t="str">
        <f>IF(CMS_Detail!B81="","",CMS_Detail!B81)</f>
        <v/>
      </c>
      <c r="AU59" s="192" t="str">
        <f>IF(CMS_Detail!C81="","",CMS_Detail!C81)</f>
        <v/>
      </c>
      <c r="AV59" s="192" t="str">
        <f>IF(CMS_Detail!D81="","",CMS_Detail!D81)</f>
        <v/>
      </c>
      <c r="AW59" s="192" t="str">
        <f t="shared" si="20"/>
        <v/>
      </c>
      <c r="AX59" s="149" t="str">
        <f>IF(COUNTIF(AW$2:AW59,AW59)=1,AW59,"")</f>
        <v/>
      </c>
      <c r="AY59" s="193" t="str">
        <f t="shared" si="21"/>
        <v/>
      </c>
      <c r="AZ59" s="193" t="str">
        <f t="shared" si="22"/>
        <v/>
      </c>
      <c r="BA59" s="193" t="str">
        <f t="shared" si="23"/>
        <v/>
      </c>
      <c r="BB59" s="193" t="str">
        <f t="shared" si="8"/>
        <v/>
      </c>
    </row>
    <row r="60" spans="1:54" ht="16.5" x14ac:dyDescent="0.45">
      <c r="A60" s="158" t="str">
        <f>+IF(J60="","",MAX(A$1:A59)+1)</f>
        <v/>
      </c>
      <c r="B60" s="158" t="str">
        <f>IF(Affected_Sources!B82="","",Affected_Sources!B82)</f>
        <v/>
      </c>
      <c r="C60" s="303" t="str">
        <f>IF(Affected_Sources!C82="","",Affected_Sources!C82)</f>
        <v/>
      </c>
      <c r="D60" s="303" t="str">
        <f>IF(Affected_Sources!E82="","",Affected_Sources!E82)</f>
        <v/>
      </c>
      <c r="E60" s="303" t="str">
        <f t="shared" si="9"/>
        <v/>
      </c>
      <c r="F60" s="303" t="str">
        <f t="shared" si="10"/>
        <v/>
      </c>
      <c r="G60" s="303" t="str">
        <f t="shared" si="11"/>
        <v/>
      </c>
      <c r="H60" s="304" t="str">
        <f t="shared" si="12"/>
        <v/>
      </c>
      <c r="I60" s="304" t="str">
        <f t="shared" si="13"/>
        <v/>
      </c>
      <c r="J60" s="303" t="str">
        <f>IF(COUNTIF(C$2:C60,C60)=1,C60,"")</f>
        <v/>
      </c>
      <c r="Q60" s="158" t="str">
        <f>+IF(Z60="","",MAX(Q$1:Q59)+1)</f>
        <v/>
      </c>
      <c r="R60" s="158" t="str">
        <f>IF(CMS_Identification!B82="","",CMS_Identification!B82)</f>
        <v/>
      </c>
      <c r="S60" s="158" t="str">
        <f>IF(CMS_Identification!C82="","",CMS_Identification!C82)</f>
        <v/>
      </c>
      <c r="T60" s="309" t="str">
        <f>IF(CMS_Identification!E82="","",CMS_Identification!E82)</f>
        <v/>
      </c>
      <c r="U60" s="309" t="str">
        <f t="shared" si="14"/>
        <v/>
      </c>
      <c r="V60" s="309" t="str">
        <f t="shared" si="15"/>
        <v/>
      </c>
      <c r="W60" s="309" t="str">
        <f t="shared" si="16"/>
        <v/>
      </c>
      <c r="X60" s="309" t="str">
        <f t="shared" si="17"/>
        <v/>
      </c>
      <c r="Y60" s="304" t="str">
        <f t="shared" si="18"/>
        <v/>
      </c>
      <c r="Z60" s="304" t="str">
        <f>IF(COUNTIF(T$2:T60,T60)=1,T60,"")</f>
        <v/>
      </c>
      <c r="AF60" s="147" t="str">
        <f>+IF(AK60="","",MAX(AF$1:AF59)+1)</f>
        <v/>
      </c>
      <c r="AG60" s="148" t="str">
        <f>IF(Limits_Details_w_CMS!B82="","",Limits_Details_w_CMS!B82)</f>
        <v/>
      </c>
      <c r="AH60" s="148" t="str">
        <f>IF(Limits_Details_w_CMS!C82="","",Limits_Details_w_CMS!C82)</f>
        <v/>
      </c>
      <c r="AI60" s="148" t="str">
        <f>IF(Limits_Details_w_CMS!E82="","",Limits_Details_w_CMS!E82)</f>
        <v/>
      </c>
      <c r="AJ60" s="148" t="str">
        <f t="shared" si="19"/>
        <v/>
      </c>
      <c r="AK60" s="149" t="str">
        <f>IF(COUNTIF(AJ$2:AJ60,AJ60)=1,AJ60,"")</f>
        <v/>
      </c>
      <c r="AL60" s="150" t="str">
        <f t="shared" si="1"/>
        <v/>
      </c>
      <c r="AM60" s="150" t="str">
        <f t="shared" si="2"/>
        <v/>
      </c>
      <c r="AN60" s="150" t="str">
        <f t="shared" si="3"/>
        <v/>
      </c>
      <c r="AO60" s="150" t="str">
        <f t="shared" si="4"/>
        <v/>
      </c>
      <c r="AS60" s="191" t="str">
        <f>+IF(AX60="","",MAX(AS$1:AS59)+1)</f>
        <v/>
      </c>
      <c r="AT60" s="192" t="str">
        <f>IF(CMS_Detail!B82="","",CMS_Detail!B82)</f>
        <v/>
      </c>
      <c r="AU60" s="192" t="str">
        <f>IF(CMS_Detail!C82="","",CMS_Detail!C82)</f>
        <v/>
      </c>
      <c r="AV60" s="192" t="str">
        <f>IF(CMS_Detail!D82="","",CMS_Detail!D82)</f>
        <v/>
      </c>
      <c r="AW60" s="192" t="str">
        <f t="shared" si="20"/>
        <v/>
      </c>
      <c r="AX60" s="149" t="str">
        <f>IF(COUNTIF(AW$2:AW60,AW60)=1,AW60,"")</f>
        <v/>
      </c>
      <c r="AY60" s="193" t="str">
        <f t="shared" si="21"/>
        <v/>
      </c>
      <c r="AZ60" s="193" t="str">
        <f t="shared" si="22"/>
        <v/>
      </c>
      <c r="BA60" s="193" t="str">
        <f t="shared" si="23"/>
        <v/>
      </c>
      <c r="BB60" s="193" t="str">
        <f t="shared" si="8"/>
        <v/>
      </c>
    </row>
    <row r="61" spans="1:54" ht="16.5" x14ac:dyDescent="0.45">
      <c r="A61" s="302" t="str">
        <f>+IF(J61="","",MAX(A$1:A60)+1)</f>
        <v/>
      </c>
      <c r="B61" s="302" t="str">
        <f>IF(Affected_Sources!B83="","",Affected_Sources!B83)</f>
        <v/>
      </c>
      <c r="C61" s="140" t="str">
        <f>IF(Affected_Sources!C83="","",Affected_Sources!C83)</f>
        <v/>
      </c>
      <c r="D61" s="140" t="str">
        <f>IF(Affected_Sources!E83="","",Affected_Sources!E83)</f>
        <v/>
      </c>
      <c r="E61" s="140" t="str">
        <f t="shared" si="9"/>
        <v/>
      </c>
      <c r="F61" s="140" t="str">
        <f t="shared" si="10"/>
        <v/>
      </c>
      <c r="G61" s="140" t="str">
        <f t="shared" si="11"/>
        <v/>
      </c>
      <c r="H61" s="122" t="str">
        <f t="shared" si="12"/>
        <v/>
      </c>
      <c r="I61" s="122" t="str">
        <f t="shared" si="13"/>
        <v/>
      </c>
      <c r="J61" s="140" t="str">
        <f>IF(COUNTIF(C$2:C61,C61)=1,C61,"")</f>
        <v/>
      </c>
      <c r="Q61" s="302" t="str">
        <f>+IF(Z61="","",MAX(Q$1:Q60)+1)</f>
        <v/>
      </c>
      <c r="R61" s="302" t="str">
        <f>IF(CMS_Identification!B83="","",CMS_Identification!B83)</f>
        <v/>
      </c>
      <c r="S61" s="302" t="str">
        <f>IF(CMS_Identification!C83="","",CMS_Identification!C83)</f>
        <v/>
      </c>
      <c r="T61" s="308" t="str">
        <f>IF(CMS_Identification!E83="","",CMS_Identification!E83)</f>
        <v/>
      </c>
      <c r="U61" s="308" t="str">
        <f t="shared" si="14"/>
        <v/>
      </c>
      <c r="V61" s="308" t="str">
        <f t="shared" si="15"/>
        <v/>
      </c>
      <c r="W61" s="308" t="str">
        <f t="shared" si="16"/>
        <v/>
      </c>
      <c r="X61" s="308" t="str">
        <f t="shared" si="17"/>
        <v/>
      </c>
      <c r="Y61" s="122" t="str">
        <f t="shared" si="18"/>
        <v/>
      </c>
      <c r="Z61" s="122" t="str">
        <f>IF(COUNTIF(T$2:T61,T61)=1,T61,"")</f>
        <v/>
      </c>
      <c r="AF61" s="147" t="str">
        <f>+IF(AK61="","",MAX(AF$1:AF60)+1)</f>
        <v/>
      </c>
      <c r="AG61" s="148" t="str">
        <f>IF(Limits_Details_w_CMS!B83="","",Limits_Details_w_CMS!B83)</f>
        <v/>
      </c>
      <c r="AH61" s="148" t="str">
        <f>IF(Limits_Details_w_CMS!C83="","",Limits_Details_w_CMS!C83)</f>
        <v/>
      </c>
      <c r="AI61" s="148" t="str">
        <f>IF(Limits_Details_w_CMS!E83="","",Limits_Details_w_CMS!E83)</f>
        <v/>
      </c>
      <c r="AJ61" s="148" t="str">
        <f t="shared" si="19"/>
        <v/>
      </c>
      <c r="AK61" s="149" t="str">
        <f>IF(COUNTIF(AJ$2:AJ61,AJ61)=1,AJ61,"")</f>
        <v/>
      </c>
      <c r="AL61" s="150" t="str">
        <f t="shared" si="1"/>
        <v/>
      </c>
      <c r="AM61" s="150" t="str">
        <f t="shared" si="2"/>
        <v/>
      </c>
      <c r="AN61" s="150" t="str">
        <f t="shared" si="3"/>
        <v/>
      </c>
      <c r="AO61" s="150" t="str">
        <f t="shared" si="4"/>
        <v/>
      </c>
      <c r="AS61" s="191" t="str">
        <f>+IF(AX61="","",MAX(AS$1:AS60)+1)</f>
        <v/>
      </c>
      <c r="AT61" s="192" t="str">
        <f>IF(CMS_Detail!B83="","",CMS_Detail!B83)</f>
        <v/>
      </c>
      <c r="AU61" s="192" t="str">
        <f>IF(CMS_Detail!C83="","",CMS_Detail!C83)</f>
        <v/>
      </c>
      <c r="AV61" s="192" t="str">
        <f>IF(CMS_Detail!D83="","",CMS_Detail!D83)</f>
        <v/>
      </c>
      <c r="AW61" s="192" t="str">
        <f t="shared" si="20"/>
        <v/>
      </c>
      <c r="AX61" s="149" t="str">
        <f>IF(COUNTIF(AW$2:AW61,AW61)=1,AW61,"")</f>
        <v/>
      </c>
      <c r="AY61" s="193" t="str">
        <f t="shared" si="21"/>
        <v/>
      </c>
      <c r="AZ61" s="193" t="str">
        <f t="shared" si="22"/>
        <v/>
      </c>
      <c r="BA61" s="193" t="str">
        <f t="shared" si="23"/>
        <v/>
      </c>
      <c r="BB61" s="193" t="str">
        <f t="shared" si="8"/>
        <v/>
      </c>
    </row>
    <row r="62" spans="1:54" ht="16.5" x14ac:dyDescent="0.45">
      <c r="A62" s="158" t="str">
        <f>+IF(J62="","",MAX(A$1:A61)+1)</f>
        <v/>
      </c>
      <c r="B62" s="158" t="str">
        <f>IF(Affected_Sources!B84="","",Affected_Sources!B84)</f>
        <v/>
      </c>
      <c r="C62" s="303" t="str">
        <f>IF(Affected_Sources!C84="","",Affected_Sources!C84)</f>
        <v/>
      </c>
      <c r="D62" s="303" t="str">
        <f>IF(Affected_Sources!E84="","",Affected_Sources!E84)</f>
        <v/>
      </c>
      <c r="E62" s="303" t="str">
        <f t="shared" si="9"/>
        <v/>
      </c>
      <c r="F62" s="303" t="str">
        <f t="shared" si="10"/>
        <v/>
      </c>
      <c r="G62" s="303" t="str">
        <f t="shared" si="11"/>
        <v/>
      </c>
      <c r="H62" s="304" t="str">
        <f t="shared" si="12"/>
        <v/>
      </c>
      <c r="I62" s="304" t="str">
        <f t="shared" si="13"/>
        <v/>
      </c>
      <c r="J62" s="303" t="str">
        <f>IF(COUNTIF(C$2:C62,C62)=1,C62,"")</f>
        <v/>
      </c>
      <c r="Q62" s="158" t="str">
        <f>+IF(Z62="","",MAX(Q$1:Q61)+1)</f>
        <v/>
      </c>
      <c r="R62" s="158" t="str">
        <f>IF(CMS_Identification!B84="","",CMS_Identification!B84)</f>
        <v/>
      </c>
      <c r="S62" s="158" t="str">
        <f>IF(CMS_Identification!C84="","",CMS_Identification!C84)</f>
        <v/>
      </c>
      <c r="T62" s="309" t="str">
        <f>IF(CMS_Identification!E84="","",CMS_Identification!E84)</f>
        <v/>
      </c>
      <c r="U62" s="309" t="str">
        <f t="shared" si="14"/>
        <v/>
      </c>
      <c r="V62" s="309" t="str">
        <f t="shared" si="15"/>
        <v/>
      </c>
      <c r="W62" s="309" t="str">
        <f t="shared" si="16"/>
        <v/>
      </c>
      <c r="X62" s="309" t="str">
        <f t="shared" si="17"/>
        <v/>
      </c>
      <c r="Y62" s="304" t="str">
        <f t="shared" si="18"/>
        <v/>
      </c>
      <c r="Z62" s="304" t="str">
        <f>IF(COUNTIF(T$2:T62,T62)=1,T62,"")</f>
        <v/>
      </c>
      <c r="AF62" s="147" t="str">
        <f>+IF(AK62="","",MAX(AF$1:AF61)+1)</f>
        <v/>
      </c>
      <c r="AG62" s="148" t="str">
        <f>IF(Limits_Details_w_CMS!B84="","",Limits_Details_w_CMS!B84)</f>
        <v/>
      </c>
      <c r="AH62" s="148" t="str">
        <f>IF(Limits_Details_w_CMS!C84="","",Limits_Details_w_CMS!C84)</f>
        <v/>
      </c>
      <c r="AI62" s="148" t="str">
        <f>IF(Limits_Details_w_CMS!E84="","",Limits_Details_w_CMS!E84)</f>
        <v/>
      </c>
      <c r="AJ62" s="148" t="str">
        <f t="shared" si="19"/>
        <v/>
      </c>
      <c r="AK62" s="149" t="str">
        <f>IF(COUNTIF(AJ$2:AJ62,AJ62)=1,AJ62,"")</f>
        <v/>
      </c>
      <c r="AL62" s="150" t="str">
        <f t="shared" si="1"/>
        <v/>
      </c>
      <c r="AM62" s="150" t="str">
        <f t="shared" si="2"/>
        <v/>
      </c>
      <c r="AN62" s="150" t="str">
        <f t="shared" si="3"/>
        <v/>
      </c>
      <c r="AO62" s="150" t="str">
        <f t="shared" si="4"/>
        <v/>
      </c>
      <c r="AS62" s="191" t="str">
        <f>+IF(AX62="","",MAX(AS$1:AS61)+1)</f>
        <v/>
      </c>
      <c r="AT62" s="192" t="str">
        <f>IF(CMS_Detail!B84="","",CMS_Detail!B84)</f>
        <v/>
      </c>
      <c r="AU62" s="192" t="str">
        <f>IF(CMS_Detail!C84="","",CMS_Detail!C84)</f>
        <v/>
      </c>
      <c r="AV62" s="192" t="str">
        <f>IF(CMS_Detail!D84="","",CMS_Detail!D84)</f>
        <v/>
      </c>
      <c r="AW62" s="192" t="str">
        <f t="shared" si="20"/>
        <v/>
      </c>
      <c r="AX62" s="149" t="str">
        <f>IF(COUNTIF(AW$2:AW62,AW62)=1,AW62,"")</f>
        <v/>
      </c>
      <c r="AY62" s="193" t="str">
        <f t="shared" si="21"/>
        <v/>
      </c>
      <c r="AZ62" s="193" t="str">
        <f t="shared" si="22"/>
        <v/>
      </c>
      <c r="BA62" s="193" t="str">
        <f t="shared" si="23"/>
        <v/>
      </c>
      <c r="BB62" s="193" t="str">
        <f t="shared" si="8"/>
        <v/>
      </c>
    </row>
    <row r="63" spans="1:54" ht="16.5" x14ac:dyDescent="0.45">
      <c r="A63" s="302" t="str">
        <f>+IF(J63="","",MAX(A$1:A62)+1)</f>
        <v/>
      </c>
      <c r="B63" s="302" t="str">
        <f>IF(Affected_Sources!B85="","",Affected_Sources!B85)</f>
        <v/>
      </c>
      <c r="C63" s="140" t="str">
        <f>IF(Affected_Sources!C85="","",Affected_Sources!C85)</f>
        <v/>
      </c>
      <c r="D63" s="140" t="str">
        <f>IF(Affected_Sources!E85="","",Affected_Sources!E85)</f>
        <v/>
      </c>
      <c r="E63" s="140" t="str">
        <f t="shared" si="9"/>
        <v/>
      </c>
      <c r="F63" s="140" t="str">
        <f t="shared" si="10"/>
        <v/>
      </c>
      <c r="G63" s="140" t="str">
        <f t="shared" si="11"/>
        <v/>
      </c>
      <c r="H63" s="122" t="str">
        <f t="shared" si="12"/>
        <v/>
      </c>
      <c r="I63" s="122" t="str">
        <f t="shared" si="13"/>
        <v/>
      </c>
      <c r="J63" s="140" t="str">
        <f>IF(COUNTIF(C$2:C63,C63)=1,C63,"")</f>
        <v/>
      </c>
      <c r="Q63" s="302" t="str">
        <f>+IF(Z63="","",MAX(Q$1:Q62)+1)</f>
        <v/>
      </c>
      <c r="R63" s="302" t="str">
        <f>IF(CMS_Identification!B85="","",CMS_Identification!B85)</f>
        <v/>
      </c>
      <c r="S63" s="302" t="str">
        <f>IF(CMS_Identification!C85="","",CMS_Identification!C85)</f>
        <v/>
      </c>
      <c r="T63" s="308" t="str">
        <f>IF(CMS_Identification!E85="","",CMS_Identification!E85)</f>
        <v/>
      </c>
      <c r="U63" s="308" t="str">
        <f t="shared" si="14"/>
        <v/>
      </c>
      <c r="V63" s="308" t="str">
        <f t="shared" si="15"/>
        <v/>
      </c>
      <c r="W63" s="308" t="str">
        <f t="shared" si="16"/>
        <v/>
      </c>
      <c r="X63" s="308" t="str">
        <f t="shared" si="17"/>
        <v/>
      </c>
      <c r="Y63" s="122" t="str">
        <f t="shared" si="18"/>
        <v/>
      </c>
      <c r="Z63" s="122" t="str">
        <f>IF(COUNTIF(T$2:T63,T63)=1,T63,"")</f>
        <v/>
      </c>
      <c r="AF63" s="147" t="str">
        <f>+IF(AK63="","",MAX(AF$1:AF62)+1)</f>
        <v/>
      </c>
      <c r="AG63" s="148" t="str">
        <f>IF(Limits_Details_w_CMS!B85="","",Limits_Details_w_CMS!B85)</f>
        <v/>
      </c>
      <c r="AH63" s="148" t="str">
        <f>IF(Limits_Details_w_CMS!C85="","",Limits_Details_w_CMS!C85)</f>
        <v/>
      </c>
      <c r="AI63" s="148" t="str">
        <f>IF(Limits_Details_w_CMS!E85="","",Limits_Details_w_CMS!E85)</f>
        <v/>
      </c>
      <c r="AJ63" s="148" t="str">
        <f t="shared" si="19"/>
        <v/>
      </c>
      <c r="AK63" s="149" t="str">
        <f>IF(COUNTIF(AJ$2:AJ63,AJ63)=1,AJ63,"")</f>
        <v/>
      </c>
      <c r="AL63" s="150" t="str">
        <f t="shared" si="1"/>
        <v/>
      </c>
      <c r="AM63" s="150" t="str">
        <f t="shared" si="2"/>
        <v/>
      </c>
      <c r="AN63" s="150" t="str">
        <f t="shared" si="3"/>
        <v/>
      </c>
      <c r="AO63" s="150" t="str">
        <f t="shared" si="4"/>
        <v/>
      </c>
      <c r="AS63" s="191" t="str">
        <f>+IF(AX63="","",MAX(AS$1:AS62)+1)</f>
        <v/>
      </c>
      <c r="AT63" s="192" t="str">
        <f>IF(CMS_Detail!B85="","",CMS_Detail!B85)</f>
        <v/>
      </c>
      <c r="AU63" s="192" t="str">
        <f>IF(CMS_Detail!C85="","",CMS_Detail!C85)</f>
        <v/>
      </c>
      <c r="AV63" s="192" t="str">
        <f>IF(CMS_Detail!D85="","",CMS_Detail!D85)</f>
        <v/>
      </c>
      <c r="AW63" s="192" t="str">
        <f t="shared" si="20"/>
        <v/>
      </c>
      <c r="AX63" s="149" t="str">
        <f>IF(COUNTIF(AW$2:AW63,AW63)=1,AW63,"")</f>
        <v/>
      </c>
      <c r="AY63" s="193" t="str">
        <f t="shared" si="21"/>
        <v/>
      </c>
      <c r="AZ63" s="193" t="str">
        <f t="shared" si="22"/>
        <v/>
      </c>
      <c r="BA63" s="193" t="str">
        <f t="shared" si="23"/>
        <v/>
      </c>
      <c r="BB63" s="193" t="str">
        <f t="shared" si="8"/>
        <v/>
      </c>
    </row>
    <row r="64" spans="1:54" ht="16.5" x14ac:dyDescent="0.45">
      <c r="A64" s="158" t="str">
        <f>+IF(J64="","",MAX(A$1:A63)+1)</f>
        <v/>
      </c>
      <c r="B64" s="158" t="str">
        <f>IF(Affected_Sources!B86="","",Affected_Sources!B86)</f>
        <v/>
      </c>
      <c r="C64" s="303" t="str">
        <f>IF(Affected_Sources!C86="","",Affected_Sources!C86)</f>
        <v/>
      </c>
      <c r="D64" s="303" t="str">
        <f>IF(Affected_Sources!E86="","",Affected_Sources!E86)</f>
        <v/>
      </c>
      <c r="E64" s="303" t="str">
        <f t="shared" si="9"/>
        <v/>
      </c>
      <c r="F64" s="303" t="str">
        <f t="shared" si="10"/>
        <v/>
      </c>
      <c r="G64" s="303" t="str">
        <f t="shared" si="11"/>
        <v/>
      </c>
      <c r="H64" s="304" t="str">
        <f t="shared" si="12"/>
        <v/>
      </c>
      <c r="I64" s="304" t="str">
        <f t="shared" si="13"/>
        <v/>
      </c>
      <c r="J64" s="303" t="str">
        <f>IF(COUNTIF(C$2:C64,C64)=1,C64,"")</f>
        <v/>
      </c>
      <c r="Q64" s="158" t="str">
        <f>+IF(Z64="","",MAX(Q$1:Q63)+1)</f>
        <v/>
      </c>
      <c r="R64" s="158" t="str">
        <f>IF(CMS_Identification!B86="","",CMS_Identification!B86)</f>
        <v/>
      </c>
      <c r="S64" s="158" t="str">
        <f>IF(CMS_Identification!C86="","",CMS_Identification!C86)</f>
        <v/>
      </c>
      <c r="T64" s="309" t="str">
        <f>IF(CMS_Identification!E86="","",CMS_Identification!E86)</f>
        <v/>
      </c>
      <c r="U64" s="309" t="str">
        <f t="shared" si="14"/>
        <v/>
      </c>
      <c r="V64" s="309" t="str">
        <f t="shared" si="15"/>
        <v/>
      </c>
      <c r="W64" s="309" t="str">
        <f t="shared" si="16"/>
        <v/>
      </c>
      <c r="X64" s="309" t="str">
        <f t="shared" si="17"/>
        <v/>
      </c>
      <c r="Y64" s="304" t="str">
        <f t="shared" si="18"/>
        <v/>
      </c>
      <c r="Z64" s="304" t="str">
        <f>IF(COUNTIF(T$2:T64,T64)=1,T64,"")</f>
        <v/>
      </c>
      <c r="AF64" s="147" t="str">
        <f>+IF(AK64="","",MAX(AF$1:AF63)+1)</f>
        <v/>
      </c>
      <c r="AG64" s="148" t="str">
        <f>IF(Limits_Details_w_CMS!B86="","",Limits_Details_w_CMS!B86)</f>
        <v/>
      </c>
      <c r="AH64" s="148" t="str">
        <f>IF(Limits_Details_w_CMS!C86="","",Limits_Details_w_CMS!C86)</f>
        <v/>
      </c>
      <c r="AI64" s="148" t="str">
        <f>IF(Limits_Details_w_CMS!E86="","",Limits_Details_w_CMS!E86)</f>
        <v/>
      </c>
      <c r="AJ64" s="148" t="str">
        <f t="shared" si="19"/>
        <v/>
      </c>
      <c r="AK64" s="149" t="str">
        <f>IF(COUNTIF(AJ$2:AJ64,AJ64)=1,AJ64,"")</f>
        <v/>
      </c>
      <c r="AL64" s="150" t="str">
        <f t="shared" si="1"/>
        <v/>
      </c>
      <c r="AM64" s="150" t="str">
        <f t="shared" si="2"/>
        <v/>
      </c>
      <c r="AN64" s="150" t="str">
        <f t="shared" si="3"/>
        <v/>
      </c>
      <c r="AO64" s="150" t="str">
        <f t="shared" si="4"/>
        <v/>
      </c>
      <c r="AS64" s="191" t="str">
        <f>+IF(AX64="","",MAX(AS$1:AS63)+1)</f>
        <v/>
      </c>
      <c r="AT64" s="192" t="str">
        <f>IF(CMS_Detail!B86="","",CMS_Detail!B86)</f>
        <v/>
      </c>
      <c r="AU64" s="192" t="str">
        <f>IF(CMS_Detail!C86="","",CMS_Detail!C86)</f>
        <v/>
      </c>
      <c r="AV64" s="192" t="str">
        <f>IF(CMS_Detail!D86="","",CMS_Detail!D86)</f>
        <v/>
      </c>
      <c r="AW64" s="192" t="str">
        <f t="shared" si="20"/>
        <v/>
      </c>
      <c r="AX64" s="149" t="str">
        <f>IF(COUNTIF(AW$2:AW64,AW64)=1,AW64,"")</f>
        <v/>
      </c>
      <c r="AY64" s="193" t="str">
        <f t="shared" si="21"/>
        <v/>
      </c>
      <c r="AZ64" s="193" t="str">
        <f t="shared" si="22"/>
        <v/>
      </c>
      <c r="BA64" s="193" t="str">
        <f t="shared" si="23"/>
        <v/>
      </c>
      <c r="BB64" s="193" t="str">
        <f t="shared" si="8"/>
        <v/>
      </c>
    </row>
    <row r="65" spans="1:54" ht="16.5" x14ac:dyDescent="0.45">
      <c r="A65" s="302" t="str">
        <f>+IF(J65="","",MAX(A$1:A64)+1)</f>
        <v/>
      </c>
      <c r="B65" s="302" t="str">
        <f>IF(Affected_Sources!B87="","",Affected_Sources!B87)</f>
        <v/>
      </c>
      <c r="C65" s="140" t="str">
        <f>IF(Affected_Sources!C87="","",Affected_Sources!C87)</f>
        <v/>
      </c>
      <c r="D65" s="140" t="str">
        <f>IF(Affected_Sources!E87="","",Affected_Sources!E87)</f>
        <v/>
      </c>
      <c r="E65" s="140" t="str">
        <f t="shared" si="9"/>
        <v/>
      </c>
      <c r="F65" s="140" t="str">
        <f t="shared" si="10"/>
        <v/>
      </c>
      <c r="G65" s="140" t="str">
        <f t="shared" si="11"/>
        <v/>
      </c>
      <c r="H65" s="122" t="str">
        <f t="shared" si="12"/>
        <v/>
      </c>
      <c r="I65" s="122" t="str">
        <f t="shared" si="13"/>
        <v/>
      </c>
      <c r="J65" s="140" t="str">
        <f>IF(COUNTIF(C$2:C65,C65)=1,C65,"")</f>
        <v/>
      </c>
      <c r="Q65" s="302" t="str">
        <f>+IF(Z65="","",MAX(Q$1:Q64)+1)</f>
        <v/>
      </c>
      <c r="R65" s="302" t="str">
        <f>IF(CMS_Identification!B87="","",CMS_Identification!B87)</f>
        <v/>
      </c>
      <c r="S65" s="302" t="str">
        <f>IF(CMS_Identification!C87="","",CMS_Identification!C87)</f>
        <v/>
      </c>
      <c r="T65" s="308" t="str">
        <f>IF(CMS_Identification!E87="","",CMS_Identification!E87)</f>
        <v/>
      </c>
      <c r="U65" s="308" t="str">
        <f t="shared" si="14"/>
        <v/>
      </c>
      <c r="V65" s="308" t="str">
        <f t="shared" si="15"/>
        <v/>
      </c>
      <c r="W65" s="308" t="str">
        <f t="shared" si="16"/>
        <v/>
      </c>
      <c r="X65" s="308" t="str">
        <f t="shared" si="17"/>
        <v/>
      </c>
      <c r="Y65" s="122" t="str">
        <f t="shared" si="18"/>
        <v/>
      </c>
      <c r="Z65" s="122" t="str">
        <f>IF(COUNTIF(T$2:T65,T65)=1,T65,"")</f>
        <v/>
      </c>
      <c r="AF65" s="147" t="str">
        <f>+IF(AK65="","",MAX(AF$1:AF64)+1)</f>
        <v/>
      </c>
      <c r="AG65" s="148" t="str">
        <f>IF(Limits_Details_w_CMS!B87="","",Limits_Details_w_CMS!B87)</f>
        <v/>
      </c>
      <c r="AH65" s="148" t="str">
        <f>IF(Limits_Details_w_CMS!C87="","",Limits_Details_w_CMS!C87)</f>
        <v/>
      </c>
      <c r="AI65" s="148" t="str">
        <f>IF(Limits_Details_w_CMS!E87="","",Limits_Details_w_CMS!E87)</f>
        <v/>
      </c>
      <c r="AJ65" s="148" t="str">
        <f t="shared" si="19"/>
        <v/>
      </c>
      <c r="AK65" s="149" t="str">
        <f>IF(COUNTIF(AJ$2:AJ65,AJ65)=1,AJ65,"")</f>
        <v/>
      </c>
      <c r="AL65" s="150" t="str">
        <f t="shared" si="1"/>
        <v/>
      </c>
      <c r="AM65" s="150" t="str">
        <f t="shared" si="2"/>
        <v/>
      </c>
      <c r="AN65" s="150" t="str">
        <f t="shared" si="3"/>
        <v/>
      </c>
      <c r="AO65" s="150" t="str">
        <f t="shared" si="4"/>
        <v/>
      </c>
      <c r="AS65" s="191" t="str">
        <f>+IF(AX65="","",MAX(AS$1:AS64)+1)</f>
        <v/>
      </c>
      <c r="AT65" s="192" t="str">
        <f>IF(CMS_Detail!B87="","",CMS_Detail!B87)</f>
        <v/>
      </c>
      <c r="AU65" s="192" t="str">
        <f>IF(CMS_Detail!C87="","",CMS_Detail!C87)</f>
        <v/>
      </c>
      <c r="AV65" s="192" t="str">
        <f>IF(CMS_Detail!D87="","",CMS_Detail!D87)</f>
        <v/>
      </c>
      <c r="AW65" s="192" t="str">
        <f t="shared" si="20"/>
        <v/>
      </c>
      <c r="AX65" s="149" t="str">
        <f>IF(COUNTIF(AW$2:AW65,AW65)=1,AW65,"")</f>
        <v/>
      </c>
      <c r="AY65" s="193" t="str">
        <f t="shared" si="21"/>
        <v/>
      </c>
      <c r="AZ65" s="193" t="str">
        <f t="shared" si="22"/>
        <v/>
      </c>
      <c r="BA65" s="193" t="str">
        <f t="shared" si="23"/>
        <v/>
      </c>
      <c r="BB65" s="193" t="str">
        <f t="shared" si="8"/>
        <v/>
      </c>
    </row>
    <row r="66" spans="1:54" ht="16.5" x14ac:dyDescent="0.45">
      <c r="A66" s="158" t="str">
        <f>+IF(J66="","",MAX(A$1:A65)+1)</f>
        <v/>
      </c>
      <c r="B66" s="158" t="str">
        <f>IF(Affected_Sources!B88="","",Affected_Sources!B88)</f>
        <v/>
      </c>
      <c r="C66" s="303" t="str">
        <f>IF(Affected_Sources!C88="","",Affected_Sources!C88)</f>
        <v/>
      </c>
      <c r="D66" s="303" t="str">
        <f>IF(Affected_Sources!E88="","",Affected_Sources!E88)</f>
        <v/>
      </c>
      <c r="E66" s="303" t="str">
        <f t="shared" si="9"/>
        <v/>
      </c>
      <c r="F66" s="303" t="str">
        <f t="shared" si="10"/>
        <v/>
      </c>
      <c r="G66" s="303" t="str">
        <f t="shared" si="11"/>
        <v/>
      </c>
      <c r="H66" s="304" t="str">
        <f t="shared" ref="H66:H101" si="24">+IFERROR(INDEX(C$2:C$501,MATCH(ROW()-ROW($H$1),A$2:A$501,0)),"")</f>
        <v/>
      </c>
      <c r="I66" s="304" t="str">
        <f t="shared" si="13"/>
        <v/>
      </c>
      <c r="J66" s="303" t="str">
        <f>IF(COUNTIF(C$2:C66,C66)=1,C66,"")</f>
        <v/>
      </c>
      <c r="Q66" s="158" t="str">
        <f>+IF(Z66="","",MAX(Q$1:Q65)+1)</f>
        <v/>
      </c>
      <c r="R66" s="158" t="str">
        <f>IF(CMS_Identification!B88="","",CMS_Identification!B88)</f>
        <v/>
      </c>
      <c r="S66" s="158" t="str">
        <f>IF(CMS_Identification!C88="","",CMS_Identification!C88)</f>
        <v/>
      </c>
      <c r="T66" s="309" t="str">
        <f>IF(CMS_Identification!E88="","",CMS_Identification!E88)</f>
        <v/>
      </c>
      <c r="U66" s="309" t="str">
        <f t="shared" si="14"/>
        <v/>
      </c>
      <c r="V66" s="309" t="str">
        <f t="shared" si="15"/>
        <v/>
      </c>
      <c r="W66" s="309" t="str">
        <f t="shared" si="16"/>
        <v/>
      </c>
      <c r="X66" s="309" t="str">
        <f t="shared" si="17"/>
        <v/>
      </c>
      <c r="Y66" s="304" t="str">
        <f t="shared" si="18"/>
        <v/>
      </c>
      <c r="Z66" s="304" t="str">
        <f>IF(COUNTIF(T$2:T66,T66)=1,T66,"")</f>
        <v/>
      </c>
      <c r="AF66" s="147" t="str">
        <f>+IF(AK66="","",MAX(AF$1:AF65)+1)</f>
        <v/>
      </c>
      <c r="AG66" s="148" t="str">
        <f>IF(Limits_Details_w_CMS!B88="","",Limits_Details_w_CMS!B88)</f>
        <v/>
      </c>
      <c r="AH66" s="148" t="str">
        <f>IF(Limits_Details_w_CMS!C88="","",Limits_Details_w_CMS!C88)</f>
        <v/>
      </c>
      <c r="AI66" s="148" t="str">
        <f>IF(Limits_Details_w_CMS!E88="","",Limits_Details_w_CMS!E88)</f>
        <v/>
      </c>
      <c r="AJ66" s="148" t="str">
        <f t="shared" si="19"/>
        <v/>
      </c>
      <c r="AK66" s="149" t="str">
        <f>IF(COUNTIF(AJ$2:AJ66,AJ66)=1,AJ66,"")</f>
        <v/>
      </c>
      <c r="AL66" s="150" t="str">
        <f t="shared" ref="AL66:AL129" si="25">+IFERROR(INDEX(AG$2:AG$955,MATCH(ROW()-ROW(AL$1),AF$2:AF$955,0)),"")</f>
        <v/>
      </c>
      <c r="AM66" s="150" t="str">
        <f t="shared" ref="AM66:AM129" si="26">+IFERROR(INDEX(AH$2:AH$955,MATCH(ROW()-ROW(AL$1),AF$2:AF$955,0)),"")</f>
        <v/>
      </c>
      <c r="AN66" s="150" t="str">
        <f t="shared" ref="AN66:AN129" si="27">+IFERROR(INDEX(AI$2:AI$955,MATCH(ROW()-ROW(AL$1),AF$2:AF$955,0)),"")</f>
        <v/>
      </c>
      <c r="AO66" s="150" t="str">
        <f t="shared" ref="AO66:AO129" si="28">IF(AN66="","",VLOOKUP(AL66&amp;" "&amp;AM66,$F$2:$J$101,4,FALSE))</f>
        <v/>
      </c>
      <c r="AS66" s="191" t="str">
        <f>+IF(AX66="","",MAX(AS$1:AS65)+1)</f>
        <v/>
      </c>
      <c r="AT66" s="192" t="str">
        <f>IF(CMS_Detail!B88="","",CMS_Detail!B88)</f>
        <v/>
      </c>
      <c r="AU66" s="192" t="str">
        <f>IF(CMS_Detail!C88="","",CMS_Detail!C88)</f>
        <v/>
      </c>
      <c r="AV66" s="192" t="str">
        <f>IF(CMS_Detail!D88="","",CMS_Detail!D88)</f>
        <v/>
      </c>
      <c r="AW66" s="192" t="str">
        <f t="shared" si="20"/>
        <v/>
      </c>
      <c r="AX66" s="149" t="str">
        <f>IF(COUNTIF(AW$2:AW66,AW66)=1,AW66,"")</f>
        <v/>
      </c>
      <c r="AY66" s="193" t="str">
        <f t="shared" si="21"/>
        <v/>
      </c>
      <c r="AZ66" s="193" t="str">
        <f t="shared" si="22"/>
        <v/>
      </c>
      <c r="BA66" s="193" t="str">
        <f t="shared" si="23"/>
        <v/>
      </c>
      <c r="BB66" s="193" t="str">
        <f t="shared" ref="BB66:BB129" si="29">IF(BA66="","",VLOOKUP($AZ66,$H$2:$I$101,2,FALSE))</f>
        <v/>
      </c>
    </row>
    <row r="67" spans="1:54" ht="16.5" x14ac:dyDescent="0.45">
      <c r="A67" s="302" t="str">
        <f>+IF(J67="","",MAX(A$1:A66)+1)</f>
        <v/>
      </c>
      <c r="B67" s="302" t="str">
        <f>IF(Affected_Sources!B89="","",Affected_Sources!B89)</f>
        <v/>
      </c>
      <c r="C67" s="140" t="str">
        <f>IF(Affected_Sources!C89="","",Affected_Sources!C89)</f>
        <v/>
      </c>
      <c r="D67" s="140" t="str">
        <f>IF(Affected_Sources!E89="","",Affected_Sources!E89)</f>
        <v/>
      </c>
      <c r="E67" s="140" t="str">
        <f t="shared" ref="E67:E101" si="30">IF(B67="","",CONCATENATE(B67,C67))</f>
        <v/>
      </c>
      <c r="F67" s="140" t="str">
        <f t="shared" ref="F67:F101" si="31">IF(G67="","",G67&amp;" "&amp;H67)</f>
        <v/>
      </c>
      <c r="G67" s="140" t="str">
        <f t="shared" ref="G67:G101" si="32">+IFERROR(INDEX(B$2:B$501,MATCH(ROW()-ROW($H$1),A$2:A$501,0)),"")</f>
        <v/>
      </c>
      <c r="H67" s="122" t="str">
        <f t="shared" si="24"/>
        <v/>
      </c>
      <c r="I67" s="122" t="str">
        <f t="shared" ref="I67:I101" si="33">+IFERROR(INDEX(D$2:D$501,MATCH(ROW()-ROW($H$1),A$2:A$501,0)),"")</f>
        <v/>
      </c>
      <c r="J67" s="140" t="str">
        <f>IF(COUNTIF(C$2:C67,C67)=1,C67,"")</f>
        <v/>
      </c>
      <c r="Q67" s="302" t="str">
        <f>+IF(Z67="","",MAX(Q$1:Q66)+1)</f>
        <v/>
      </c>
      <c r="R67" s="302" t="str">
        <f>IF(CMS_Identification!B89="","",CMS_Identification!B89)</f>
        <v/>
      </c>
      <c r="S67" s="302" t="str">
        <f>IF(CMS_Identification!C89="","",CMS_Identification!C89)</f>
        <v/>
      </c>
      <c r="T67" s="308" t="str">
        <f>IF(CMS_Identification!E89="","",CMS_Identification!E89)</f>
        <v/>
      </c>
      <c r="U67" s="308" t="str">
        <f t="shared" ref="U67:U101" si="34">CONCATENATE(R67,S67,T67)</f>
        <v/>
      </c>
      <c r="V67" s="308" t="str">
        <f t="shared" ref="V67:V101" si="35">IF(W67="","",W67&amp;" "&amp;X67&amp;" "&amp;Y67)</f>
        <v/>
      </c>
      <c r="W67" s="308" t="str">
        <f t="shared" ref="W67:W101" si="36">+IFERROR(INDEX(R$2:R$501,MATCH(ROW()-ROW($Y$1),Q$2:Q$501,0)),"")</f>
        <v/>
      </c>
      <c r="X67" s="308" t="str">
        <f t="shared" ref="X67:X101" si="37">+IFERROR(INDEX(S$2:S$501,MATCH(ROW()-ROW($Y$1),Q$2:Q$501,0)),"")</f>
        <v/>
      </c>
      <c r="Y67" s="122" t="str">
        <f t="shared" ref="Y67:Y101" si="38">+IFERROR(INDEX(T$2:T$501,MATCH(ROW()-ROW($Y$1),Q$2:Q$501,0)),"")</f>
        <v/>
      </c>
      <c r="Z67" s="122" t="str">
        <f>IF(COUNTIF(T$2:T67,T67)=1,T67,"")</f>
        <v/>
      </c>
      <c r="AF67" s="147" t="str">
        <f>+IF(AK67="","",MAX(AF$1:AF66)+1)</f>
        <v/>
      </c>
      <c r="AG67" s="148" t="str">
        <f>IF(Limits_Details_w_CMS!B89="","",Limits_Details_w_CMS!B89)</f>
        <v/>
      </c>
      <c r="AH67" s="148" t="str">
        <f>IF(Limits_Details_w_CMS!C89="","",Limits_Details_w_CMS!C89)</f>
        <v/>
      </c>
      <c r="AI67" s="148" t="str">
        <f>IF(Limits_Details_w_CMS!E89="","",Limits_Details_w_CMS!E89)</f>
        <v/>
      </c>
      <c r="AJ67" s="148" t="str">
        <f t="shared" ref="AJ67:AJ130" si="39">AG67&amp;AH67&amp;AI67</f>
        <v/>
      </c>
      <c r="AK67" s="149" t="str">
        <f>IF(COUNTIF(AJ$2:AJ67,AJ67)=1,AJ67,"")</f>
        <v/>
      </c>
      <c r="AL67" s="150" t="str">
        <f t="shared" si="25"/>
        <v/>
      </c>
      <c r="AM67" s="150" t="str">
        <f t="shared" si="26"/>
        <v/>
      </c>
      <c r="AN67" s="150" t="str">
        <f t="shared" si="27"/>
        <v/>
      </c>
      <c r="AO67" s="150" t="str">
        <f t="shared" si="28"/>
        <v/>
      </c>
      <c r="AS67" s="191" t="str">
        <f>+IF(AX67="","",MAX(AS$1:AS66)+1)</f>
        <v/>
      </c>
      <c r="AT67" s="192" t="str">
        <f>IF(CMS_Detail!B89="","",CMS_Detail!B89)</f>
        <v/>
      </c>
      <c r="AU67" s="192" t="str">
        <f>IF(CMS_Detail!C89="","",CMS_Detail!C89)</f>
        <v/>
      </c>
      <c r="AV67" s="192" t="str">
        <f>IF(CMS_Detail!D89="","",CMS_Detail!D89)</f>
        <v/>
      </c>
      <c r="AW67" s="192" t="str">
        <f t="shared" ref="AW67:AW130" si="40">AT67&amp;AU67&amp;AV67</f>
        <v/>
      </c>
      <c r="AX67" s="149" t="str">
        <f>IF(COUNTIF(AW$2:AW67,AW67)=1,AW67,"")</f>
        <v/>
      </c>
      <c r="AY67" s="193" t="str">
        <f t="shared" ref="AY67:AY130" si="41">+IFERROR(INDEX(AT$2:AT$955,MATCH(ROW()-ROW(AY$1),AS$2:AS$955,0)),"")</f>
        <v/>
      </c>
      <c r="AZ67" s="193" t="str">
        <f t="shared" ref="AZ67:AZ130" si="42">+IFERROR(INDEX(AU$2:AU$955,MATCH(ROW()-ROW(AY$1),AS$2:AS$955,0)),"")</f>
        <v/>
      </c>
      <c r="BA67" s="193" t="str">
        <f t="shared" ref="BA67:BA130" si="43">+IFERROR(INDEX(AV$2:AV$955,MATCH(ROW()-ROW(AY$1),AS$2:AS$955,0)),"")</f>
        <v/>
      </c>
      <c r="BB67" s="193" t="str">
        <f t="shared" si="29"/>
        <v/>
      </c>
    </row>
    <row r="68" spans="1:54" ht="16.5" x14ac:dyDescent="0.45">
      <c r="A68" s="158" t="str">
        <f>+IF(J68="","",MAX(A$1:A67)+1)</f>
        <v/>
      </c>
      <c r="B68" s="158" t="str">
        <f>IF(Affected_Sources!B90="","",Affected_Sources!B90)</f>
        <v/>
      </c>
      <c r="C68" s="303" t="str">
        <f>IF(Affected_Sources!C90="","",Affected_Sources!C90)</f>
        <v/>
      </c>
      <c r="D68" s="303" t="str">
        <f>IF(Affected_Sources!E90="","",Affected_Sources!E90)</f>
        <v/>
      </c>
      <c r="E68" s="303" t="str">
        <f t="shared" si="30"/>
        <v/>
      </c>
      <c r="F68" s="303" t="str">
        <f t="shared" si="31"/>
        <v/>
      </c>
      <c r="G68" s="303" t="str">
        <f t="shared" si="32"/>
        <v/>
      </c>
      <c r="H68" s="304" t="str">
        <f t="shared" si="24"/>
        <v/>
      </c>
      <c r="I68" s="304" t="str">
        <f t="shared" si="33"/>
        <v/>
      </c>
      <c r="J68" s="303" t="str">
        <f>IF(COUNTIF(C$2:C68,C68)=1,C68,"")</f>
        <v/>
      </c>
      <c r="Q68" s="158" t="str">
        <f>+IF(Z68="","",MAX(Q$1:Q67)+1)</f>
        <v/>
      </c>
      <c r="R68" s="158" t="str">
        <f>IF(CMS_Identification!B90="","",CMS_Identification!B90)</f>
        <v/>
      </c>
      <c r="S68" s="158" t="str">
        <f>IF(CMS_Identification!C90="","",CMS_Identification!C90)</f>
        <v/>
      </c>
      <c r="T68" s="309" t="str">
        <f>IF(CMS_Identification!E90="","",CMS_Identification!E90)</f>
        <v/>
      </c>
      <c r="U68" s="309" t="str">
        <f t="shared" si="34"/>
        <v/>
      </c>
      <c r="V68" s="309" t="str">
        <f t="shared" si="35"/>
        <v/>
      </c>
      <c r="W68" s="309" t="str">
        <f t="shared" si="36"/>
        <v/>
      </c>
      <c r="X68" s="309" t="str">
        <f t="shared" si="37"/>
        <v/>
      </c>
      <c r="Y68" s="304" t="str">
        <f t="shared" si="38"/>
        <v/>
      </c>
      <c r="Z68" s="304" t="str">
        <f>IF(COUNTIF(T$2:T68,T68)=1,T68,"")</f>
        <v/>
      </c>
      <c r="AF68" s="147" t="str">
        <f>+IF(AK68="","",MAX(AF$1:AF67)+1)</f>
        <v/>
      </c>
      <c r="AG68" s="148" t="str">
        <f>IF(Limits_Details_w_CMS!B90="","",Limits_Details_w_CMS!B90)</f>
        <v/>
      </c>
      <c r="AH68" s="148" t="str">
        <f>IF(Limits_Details_w_CMS!C90="","",Limits_Details_w_CMS!C90)</f>
        <v/>
      </c>
      <c r="AI68" s="148" t="str">
        <f>IF(Limits_Details_w_CMS!E90="","",Limits_Details_w_CMS!E90)</f>
        <v/>
      </c>
      <c r="AJ68" s="148" t="str">
        <f t="shared" si="39"/>
        <v/>
      </c>
      <c r="AK68" s="149" t="str">
        <f>IF(COUNTIF(AJ$2:AJ68,AJ68)=1,AJ68,"")</f>
        <v/>
      </c>
      <c r="AL68" s="150" t="str">
        <f t="shared" si="25"/>
        <v/>
      </c>
      <c r="AM68" s="150" t="str">
        <f t="shared" si="26"/>
        <v/>
      </c>
      <c r="AN68" s="150" t="str">
        <f t="shared" si="27"/>
        <v/>
      </c>
      <c r="AO68" s="150" t="str">
        <f t="shared" si="28"/>
        <v/>
      </c>
      <c r="AS68" s="191" t="str">
        <f>+IF(AX68="","",MAX(AS$1:AS67)+1)</f>
        <v/>
      </c>
      <c r="AT68" s="192" t="str">
        <f>IF(CMS_Detail!B90="","",CMS_Detail!B90)</f>
        <v/>
      </c>
      <c r="AU68" s="192" t="str">
        <f>IF(CMS_Detail!C90="","",CMS_Detail!C90)</f>
        <v/>
      </c>
      <c r="AV68" s="192" t="str">
        <f>IF(CMS_Detail!D90="","",CMS_Detail!D90)</f>
        <v/>
      </c>
      <c r="AW68" s="192" t="str">
        <f t="shared" si="40"/>
        <v/>
      </c>
      <c r="AX68" s="149" t="str">
        <f>IF(COUNTIF(AW$2:AW68,AW68)=1,AW68,"")</f>
        <v/>
      </c>
      <c r="AY68" s="193" t="str">
        <f t="shared" si="41"/>
        <v/>
      </c>
      <c r="AZ68" s="193" t="str">
        <f t="shared" si="42"/>
        <v/>
      </c>
      <c r="BA68" s="193" t="str">
        <f t="shared" si="43"/>
        <v/>
      </c>
      <c r="BB68" s="193" t="str">
        <f t="shared" si="29"/>
        <v/>
      </c>
    </row>
    <row r="69" spans="1:54" ht="16.5" x14ac:dyDescent="0.45">
      <c r="A69" s="302" t="str">
        <f>+IF(J69="","",MAX(A$1:A68)+1)</f>
        <v/>
      </c>
      <c r="B69" s="302" t="str">
        <f>IF(Affected_Sources!B91="","",Affected_Sources!B91)</f>
        <v/>
      </c>
      <c r="C69" s="140" t="str">
        <f>IF(Affected_Sources!C91="","",Affected_Sources!C91)</f>
        <v/>
      </c>
      <c r="D69" s="140" t="str">
        <f>IF(Affected_Sources!E91="","",Affected_Sources!E91)</f>
        <v/>
      </c>
      <c r="E69" s="140" t="str">
        <f t="shared" si="30"/>
        <v/>
      </c>
      <c r="F69" s="140" t="str">
        <f t="shared" si="31"/>
        <v/>
      </c>
      <c r="G69" s="140" t="str">
        <f t="shared" si="32"/>
        <v/>
      </c>
      <c r="H69" s="122" t="str">
        <f t="shared" si="24"/>
        <v/>
      </c>
      <c r="I69" s="122" t="str">
        <f t="shared" si="33"/>
        <v/>
      </c>
      <c r="J69" s="140" t="str">
        <f>IF(COUNTIF(C$2:C69,C69)=1,C69,"")</f>
        <v/>
      </c>
      <c r="Q69" s="302" t="str">
        <f>+IF(Z69="","",MAX(Q$1:Q68)+1)</f>
        <v/>
      </c>
      <c r="R69" s="302" t="str">
        <f>IF(CMS_Identification!B91="","",CMS_Identification!B91)</f>
        <v/>
      </c>
      <c r="S69" s="302" t="str">
        <f>IF(CMS_Identification!C91="","",CMS_Identification!C91)</f>
        <v/>
      </c>
      <c r="T69" s="308" t="str">
        <f>IF(CMS_Identification!E91="","",CMS_Identification!E91)</f>
        <v/>
      </c>
      <c r="U69" s="308" t="str">
        <f t="shared" si="34"/>
        <v/>
      </c>
      <c r="V69" s="308" t="str">
        <f t="shared" si="35"/>
        <v/>
      </c>
      <c r="W69" s="308" t="str">
        <f t="shared" si="36"/>
        <v/>
      </c>
      <c r="X69" s="308" t="str">
        <f t="shared" si="37"/>
        <v/>
      </c>
      <c r="Y69" s="122" t="str">
        <f t="shared" si="38"/>
        <v/>
      </c>
      <c r="Z69" s="122" t="str">
        <f>IF(COUNTIF(T$2:T69,T69)=1,T69,"")</f>
        <v/>
      </c>
      <c r="AF69" s="147" t="str">
        <f>+IF(AK69="","",MAX(AF$1:AF68)+1)</f>
        <v/>
      </c>
      <c r="AG69" s="148" t="str">
        <f>IF(Limits_Details_w_CMS!B91="","",Limits_Details_w_CMS!B91)</f>
        <v/>
      </c>
      <c r="AH69" s="148" t="str">
        <f>IF(Limits_Details_w_CMS!C91="","",Limits_Details_w_CMS!C91)</f>
        <v/>
      </c>
      <c r="AI69" s="148" t="str">
        <f>IF(Limits_Details_w_CMS!E91="","",Limits_Details_w_CMS!E91)</f>
        <v/>
      </c>
      <c r="AJ69" s="148" t="str">
        <f t="shared" si="39"/>
        <v/>
      </c>
      <c r="AK69" s="149" t="str">
        <f>IF(COUNTIF(AJ$2:AJ69,AJ69)=1,AJ69,"")</f>
        <v/>
      </c>
      <c r="AL69" s="150" t="str">
        <f t="shared" si="25"/>
        <v/>
      </c>
      <c r="AM69" s="150" t="str">
        <f t="shared" si="26"/>
        <v/>
      </c>
      <c r="AN69" s="150" t="str">
        <f t="shared" si="27"/>
        <v/>
      </c>
      <c r="AO69" s="150" t="str">
        <f t="shared" si="28"/>
        <v/>
      </c>
      <c r="AS69" s="191" t="str">
        <f>+IF(AX69="","",MAX(AS$1:AS68)+1)</f>
        <v/>
      </c>
      <c r="AT69" s="192" t="str">
        <f>IF(CMS_Detail!B91="","",CMS_Detail!B91)</f>
        <v/>
      </c>
      <c r="AU69" s="192" t="str">
        <f>IF(CMS_Detail!C91="","",CMS_Detail!C91)</f>
        <v/>
      </c>
      <c r="AV69" s="192" t="str">
        <f>IF(CMS_Detail!D91="","",CMS_Detail!D91)</f>
        <v/>
      </c>
      <c r="AW69" s="192" t="str">
        <f t="shared" si="40"/>
        <v/>
      </c>
      <c r="AX69" s="149" t="str">
        <f>IF(COUNTIF(AW$2:AW69,AW69)=1,AW69,"")</f>
        <v/>
      </c>
      <c r="AY69" s="193" t="str">
        <f t="shared" si="41"/>
        <v/>
      </c>
      <c r="AZ69" s="193" t="str">
        <f t="shared" si="42"/>
        <v/>
      </c>
      <c r="BA69" s="193" t="str">
        <f t="shared" si="43"/>
        <v/>
      </c>
      <c r="BB69" s="193" t="str">
        <f t="shared" si="29"/>
        <v/>
      </c>
    </row>
    <row r="70" spans="1:54" ht="16.5" x14ac:dyDescent="0.45">
      <c r="A70" s="158" t="str">
        <f>+IF(J70="","",MAX(A$1:A69)+1)</f>
        <v/>
      </c>
      <c r="B70" s="158" t="str">
        <f>IF(Affected_Sources!B92="","",Affected_Sources!B92)</f>
        <v/>
      </c>
      <c r="C70" s="303" t="str">
        <f>IF(Affected_Sources!C92="","",Affected_Sources!C92)</f>
        <v/>
      </c>
      <c r="D70" s="303" t="str">
        <f>IF(Affected_Sources!E92="","",Affected_Sources!E92)</f>
        <v/>
      </c>
      <c r="E70" s="303" t="str">
        <f t="shared" si="30"/>
        <v/>
      </c>
      <c r="F70" s="303" t="str">
        <f t="shared" si="31"/>
        <v/>
      </c>
      <c r="G70" s="303" t="str">
        <f t="shared" si="32"/>
        <v/>
      </c>
      <c r="H70" s="304" t="str">
        <f t="shared" si="24"/>
        <v/>
      </c>
      <c r="I70" s="304" t="str">
        <f t="shared" si="33"/>
        <v/>
      </c>
      <c r="J70" s="303" t="str">
        <f>IF(COUNTIF(C$2:C70,C70)=1,C70,"")</f>
        <v/>
      </c>
      <c r="Q70" s="158" t="str">
        <f>+IF(Z70="","",MAX(Q$1:Q69)+1)</f>
        <v/>
      </c>
      <c r="R70" s="158" t="str">
        <f>IF(CMS_Identification!B92="","",CMS_Identification!B92)</f>
        <v/>
      </c>
      <c r="S70" s="158" t="str">
        <f>IF(CMS_Identification!C92="","",CMS_Identification!C92)</f>
        <v/>
      </c>
      <c r="T70" s="309" t="str">
        <f>IF(CMS_Identification!E92="","",CMS_Identification!E92)</f>
        <v/>
      </c>
      <c r="U70" s="309" t="str">
        <f t="shared" si="34"/>
        <v/>
      </c>
      <c r="V70" s="309" t="str">
        <f t="shared" si="35"/>
        <v/>
      </c>
      <c r="W70" s="309" t="str">
        <f t="shared" si="36"/>
        <v/>
      </c>
      <c r="X70" s="309" t="str">
        <f t="shared" si="37"/>
        <v/>
      </c>
      <c r="Y70" s="304" t="str">
        <f t="shared" si="38"/>
        <v/>
      </c>
      <c r="Z70" s="304" t="str">
        <f>IF(COUNTIF(T$2:T70,T70)=1,T70,"")</f>
        <v/>
      </c>
      <c r="AF70" s="147" t="str">
        <f>+IF(AK70="","",MAX(AF$1:AF69)+1)</f>
        <v/>
      </c>
      <c r="AG70" s="148" t="str">
        <f>IF(Limits_Details_w_CMS!B92="","",Limits_Details_w_CMS!B92)</f>
        <v/>
      </c>
      <c r="AH70" s="148" t="str">
        <f>IF(Limits_Details_w_CMS!C92="","",Limits_Details_w_CMS!C92)</f>
        <v/>
      </c>
      <c r="AI70" s="148" t="str">
        <f>IF(Limits_Details_w_CMS!E92="","",Limits_Details_w_CMS!E92)</f>
        <v/>
      </c>
      <c r="AJ70" s="148" t="str">
        <f t="shared" si="39"/>
        <v/>
      </c>
      <c r="AK70" s="149" t="str">
        <f>IF(COUNTIF(AJ$2:AJ70,AJ70)=1,AJ70,"")</f>
        <v/>
      </c>
      <c r="AL70" s="150" t="str">
        <f t="shared" si="25"/>
        <v/>
      </c>
      <c r="AM70" s="150" t="str">
        <f t="shared" si="26"/>
        <v/>
      </c>
      <c r="AN70" s="150" t="str">
        <f t="shared" si="27"/>
        <v/>
      </c>
      <c r="AO70" s="150" t="str">
        <f t="shared" si="28"/>
        <v/>
      </c>
      <c r="AS70" s="191" t="str">
        <f>+IF(AX70="","",MAX(AS$1:AS69)+1)</f>
        <v/>
      </c>
      <c r="AT70" s="192" t="str">
        <f>IF(CMS_Detail!B92="","",CMS_Detail!B92)</f>
        <v/>
      </c>
      <c r="AU70" s="192" t="str">
        <f>IF(CMS_Detail!C92="","",CMS_Detail!C92)</f>
        <v/>
      </c>
      <c r="AV70" s="192" t="str">
        <f>IF(CMS_Detail!D92="","",CMS_Detail!D92)</f>
        <v/>
      </c>
      <c r="AW70" s="192" t="str">
        <f t="shared" si="40"/>
        <v/>
      </c>
      <c r="AX70" s="149" t="str">
        <f>IF(COUNTIF(AW$2:AW70,AW70)=1,AW70,"")</f>
        <v/>
      </c>
      <c r="AY70" s="193" t="str">
        <f t="shared" si="41"/>
        <v/>
      </c>
      <c r="AZ70" s="193" t="str">
        <f t="shared" si="42"/>
        <v/>
      </c>
      <c r="BA70" s="193" t="str">
        <f t="shared" si="43"/>
        <v/>
      </c>
      <c r="BB70" s="193" t="str">
        <f t="shared" si="29"/>
        <v/>
      </c>
    </row>
    <row r="71" spans="1:54" ht="16.5" x14ac:dyDescent="0.45">
      <c r="A71" s="302" t="str">
        <f>+IF(J71="","",MAX(A$1:A70)+1)</f>
        <v/>
      </c>
      <c r="B71" s="302" t="str">
        <f>IF(Affected_Sources!B93="","",Affected_Sources!B93)</f>
        <v/>
      </c>
      <c r="C71" s="140" t="str">
        <f>IF(Affected_Sources!C93="","",Affected_Sources!C93)</f>
        <v/>
      </c>
      <c r="D71" s="140" t="str">
        <f>IF(Affected_Sources!E93="","",Affected_Sources!E93)</f>
        <v/>
      </c>
      <c r="E71" s="140" t="str">
        <f t="shared" si="30"/>
        <v/>
      </c>
      <c r="F71" s="140" t="str">
        <f t="shared" si="31"/>
        <v/>
      </c>
      <c r="G71" s="140" t="str">
        <f t="shared" si="32"/>
        <v/>
      </c>
      <c r="H71" s="122" t="str">
        <f t="shared" si="24"/>
        <v/>
      </c>
      <c r="I71" s="122" t="str">
        <f t="shared" si="33"/>
        <v/>
      </c>
      <c r="J71" s="140" t="str">
        <f>IF(COUNTIF(C$2:C71,C71)=1,C71,"")</f>
        <v/>
      </c>
      <c r="Q71" s="302" t="str">
        <f>+IF(Z71="","",MAX(Q$1:Q70)+1)</f>
        <v/>
      </c>
      <c r="R71" s="302" t="str">
        <f>IF(CMS_Identification!B93="","",CMS_Identification!B93)</f>
        <v/>
      </c>
      <c r="S71" s="302" t="str">
        <f>IF(CMS_Identification!C93="","",CMS_Identification!C93)</f>
        <v/>
      </c>
      <c r="T71" s="308" t="str">
        <f>IF(CMS_Identification!E93="","",CMS_Identification!E93)</f>
        <v/>
      </c>
      <c r="U71" s="308" t="str">
        <f t="shared" si="34"/>
        <v/>
      </c>
      <c r="V71" s="308" t="str">
        <f t="shared" si="35"/>
        <v/>
      </c>
      <c r="W71" s="308" t="str">
        <f t="shared" si="36"/>
        <v/>
      </c>
      <c r="X71" s="308" t="str">
        <f t="shared" si="37"/>
        <v/>
      </c>
      <c r="Y71" s="122" t="str">
        <f t="shared" si="38"/>
        <v/>
      </c>
      <c r="Z71" s="122" t="str">
        <f>IF(COUNTIF(T$2:T71,T71)=1,T71,"")</f>
        <v/>
      </c>
      <c r="AF71" s="147" t="str">
        <f>+IF(AK71="","",MAX(AF$1:AF70)+1)</f>
        <v/>
      </c>
      <c r="AG71" s="148" t="str">
        <f>IF(Limits_Details_w_CMS!B93="","",Limits_Details_w_CMS!B93)</f>
        <v/>
      </c>
      <c r="AH71" s="148" t="str">
        <f>IF(Limits_Details_w_CMS!C93="","",Limits_Details_w_CMS!C93)</f>
        <v/>
      </c>
      <c r="AI71" s="148" t="str">
        <f>IF(Limits_Details_w_CMS!E93="","",Limits_Details_w_CMS!E93)</f>
        <v/>
      </c>
      <c r="AJ71" s="148" t="str">
        <f t="shared" si="39"/>
        <v/>
      </c>
      <c r="AK71" s="149" t="str">
        <f>IF(COUNTIF(AJ$2:AJ71,AJ71)=1,AJ71,"")</f>
        <v/>
      </c>
      <c r="AL71" s="150" t="str">
        <f t="shared" si="25"/>
        <v/>
      </c>
      <c r="AM71" s="150" t="str">
        <f t="shared" si="26"/>
        <v/>
      </c>
      <c r="AN71" s="150" t="str">
        <f t="shared" si="27"/>
        <v/>
      </c>
      <c r="AO71" s="150" t="str">
        <f t="shared" si="28"/>
        <v/>
      </c>
      <c r="AS71" s="191" t="str">
        <f>+IF(AX71="","",MAX(AS$1:AS70)+1)</f>
        <v/>
      </c>
      <c r="AT71" s="192" t="str">
        <f>IF(CMS_Detail!B93="","",CMS_Detail!B93)</f>
        <v/>
      </c>
      <c r="AU71" s="192" t="str">
        <f>IF(CMS_Detail!C93="","",CMS_Detail!C93)</f>
        <v/>
      </c>
      <c r="AV71" s="192" t="str">
        <f>IF(CMS_Detail!D93="","",CMS_Detail!D93)</f>
        <v/>
      </c>
      <c r="AW71" s="192" t="str">
        <f t="shared" si="40"/>
        <v/>
      </c>
      <c r="AX71" s="149" t="str">
        <f>IF(COUNTIF(AW$2:AW71,AW71)=1,AW71,"")</f>
        <v/>
      </c>
      <c r="AY71" s="193" t="str">
        <f t="shared" si="41"/>
        <v/>
      </c>
      <c r="AZ71" s="193" t="str">
        <f t="shared" si="42"/>
        <v/>
      </c>
      <c r="BA71" s="193" t="str">
        <f t="shared" si="43"/>
        <v/>
      </c>
      <c r="BB71" s="193" t="str">
        <f t="shared" si="29"/>
        <v/>
      </c>
    </row>
    <row r="72" spans="1:54" ht="16.5" x14ac:dyDescent="0.45">
      <c r="A72" s="158" t="str">
        <f>+IF(J72="","",MAX(A$1:A71)+1)</f>
        <v/>
      </c>
      <c r="B72" s="158" t="str">
        <f>IF(Affected_Sources!B94="","",Affected_Sources!B94)</f>
        <v/>
      </c>
      <c r="C72" s="303" t="str">
        <f>IF(Affected_Sources!C94="","",Affected_Sources!C94)</f>
        <v/>
      </c>
      <c r="D72" s="303" t="str">
        <f>IF(Affected_Sources!E94="","",Affected_Sources!E94)</f>
        <v/>
      </c>
      <c r="E72" s="303" t="str">
        <f t="shared" si="30"/>
        <v/>
      </c>
      <c r="F72" s="303" t="str">
        <f t="shared" si="31"/>
        <v/>
      </c>
      <c r="G72" s="303" t="str">
        <f t="shared" si="32"/>
        <v/>
      </c>
      <c r="H72" s="304" t="str">
        <f t="shared" si="24"/>
        <v/>
      </c>
      <c r="I72" s="304" t="str">
        <f t="shared" si="33"/>
        <v/>
      </c>
      <c r="J72" s="303" t="str">
        <f>IF(COUNTIF(C$2:C72,C72)=1,C72,"")</f>
        <v/>
      </c>
      <c r="Q72" s="158" t="str">
        <f>+IF(Z72="","",MAX(Q$1:Q71)+1)</f>
        <v/>
      </c>
      <c r="R72" s="158" t="str">
        <f>IF(CMS_Identification!B94="","",CMS_Identification!B94)</f>
        <v/>
      </c>
      <c r="S72" s="158" t="str">
        <f>IF(CMS_Identification!C94="","",CMS_Identification!C94)</f>
        <v/>
      </c>
      <c r="T72" s="309" t="str">
        <f>IF(CMS_Identification!E94="","",CMS_Identification!E94)</f>
        <v/>
      </c>
      <c r="U72" s="309" t="str">
        <f t="shared" si="34"/>
        <v/>
      </c>
      <c r="V72" s="309" t="str">
        <f t="shared" si="35"/>
        <v/>
      </c>
      <c r="W72" s="309" t="str">
        <f t="shared" si="36"/>
        <v/>
      </c>
      <c r="X72" s="309" t="str">
        <f t="shared" si="37"/>
        <v/>
      </c>
      <c r="Y72" s="304" t="str">
        <f t="shared" si="38"/>
        <v/>
      </c>
      <c r="Z72" s="304" t="str">
        <f>IF(COUNTIF(T$2:T72,T72)=1,T72,"")</f>
        <v/>
      </c>
      <c r="AF72" s="147" t="str">
        <f>+IF(AK72="","",MAX(AF$1:AF71)+1)</f>
        <v/>
      </c>
      <c r="AG72" s="148" t="str">
        <f>IF(Limits_Details_w_CMS!B94="","",Limits_Details_w_CMS!B94)</f>
        <v/>
      </c>
      <c r="AH72" s="148" t="str">
        <f>IF(Limits_Details_w_CMS!C94="","",Limits_Details_w_CMS!C94)</f>
        <v/>
      </c>
      <c r="AI72" s="148" t="str">
        <f>IF(Limits_Details_w_CMS!E94="","",Limits_Details_w_CMS!E94)</f>
        <v/>
      </c>
      <c r="AJ72" s="148" t="str">
        <f t="shared" si="39"/>
        <v/>
      </c>
      <c r="AK72" s="149" t="str">
        <f>IF(COUNTIF(AJ$2:AJ72,AJ72)=1,AJ72,"")</f>
        <v/>
      </c>
      <c r="AL72" s="150" t="str">
        <f t="shared" si="25"/>
        <v/>
      </c>
      <c r="AM72" s="150" t="str">
        <f t="shared" si="26"/>
        <v/>
      </c>
      <c r="AN72" s="150" t="str">
        <f t="shared" si="27"/>
        <v/>
      </c>
      <c r="AO72" s="150" t="str">
        <f t="shared" si="28"/>
        <v/>
      </c>
      <c r="AS72" s="191" t="str">
        <f>+IF(AX72="","",MAX(AS$1:AS71)+1)</f>
        <v/>
      </c>
      <c r="AT72" s="192" t="str">
        <f>IF(CMS_Detail!B94="","",CMS_Detail!B94)</f>
        <v/>
      </c>
      <c r="AU72" s="192" t="str">
        <f>IF(CMS_Detail!C94="","",CMS_Detail!C94)</f>
        <v/>
      </c>
      <c r="AV72" s="192" t="str">
        <f>IF(CMS_Detail!D94="","",CMS_Detail!D94)</f>
        <v/>
      </c>
      <c r="AW72" s="192" t="str">
        <f t="shared" si="40"/>
        <v/>
      </c>
      <c r="AX72" s="149" t="str">
        <f>IF(COUNTIF(AW$2:AW72,AW72)=1,AW72,"")</f>
        <v/>
      </c>
      <c r="AY72" s="193" t="str">
        <f t="shared" si="41"/>
        <v/>
      </c>
      <c r="AZ72" s="193" t="str">
        <f t="shared" si="42"/>
        <v/>
      </c>
      <c r="BA72" s="193" t="str">
        <f t="shared" si="43"/>
        <v/>
      </c>
      <c r="BB72" s="193" t="str">
        <f t="shared" si="29"/>
        <v/>
      </c>
    </row>
    <row r="73" spans="1:54" ht="16.5" x14ac:dyDescent="0.45">
      <c r="A73" s="302" t="str">
        <f>+IF(J73="","",MAX(A$1:A72)+1)</f>
        <v/>
      </c>
      <c r="B73" s="302" t="str">
        <f>IF(Affected_Sources!B95="","",Affected_Sources!B95)</f>
        <v/>
      </c>
      <c r="C73" s="140" t="str">
        <f>IF(Affected_Sources!C95="","",Affected_Sources!C95)</f>
        <v/>
      </c>
      <c r="D73" s="140" t="str">
        <f>IF(Affected_Sources!E95="","",Affected_Sources!E95)</f>
        <v/>
      </c>
      <c r="E73" s="140" t="str">
        <f t="shared" si="30"/>
        <v/>
      </c>
      <c r="F73" s="140" t="str">
        <f t="shared" si="31"/>
        <v/>
      </c>
      <c r="G73" s="140" t="str">
        <f t="shared" si="32"/>
        <v/>
      </c>
      <c r="H73" s="122" t="str">
        <f t="shared" si="24"/>
        <v/>
      </c>
      <c r="I73" s="122" t="str">
        <f t="shared" si="33"/>
        <v/>
      </c>
      <c r="J73" s="140" t="str">
        <f>IF(COUNTIF(C$2:C73,C73)=1,C73,"")</f>
        <v/>
      </c>
      <c r="Q73" s="302" t="str">
        <f>+IF(Z73="","",MAX(Q$1:Q72)+1)</f>
        <v/>
      </c>
      <c r="R73" s="302" t="str">
        <f>IF(CMS_Identification!B95="","",CMS_Identification!B95)</f>
        <v/>
      </c>
      <c r="S73" s="302" t="str">
        <f>IF(CMS_Identification!C95="","",CMS_Identification!C95)</f>
        <v/>
      </c>
      <c r="T73" s="308" t="str">
        <f>IF(CMS_Identification!E95="","",CMS_Identification!E95)</f>
        <v/>
      </c>
      <c r="U73" s="308" t="str">
        <f t="shared" si="34"/>
        <v/>
      </c>
      <c r="V73" s="308" t="str">
        <f t="shared" si="35"/>
        <v/>
      </c>
      <c r="W73" s="308" t="str">
        <f t="shared" si="36"/>
        <v/>
      </c>
      <c r="X73" s="308" t="str">
        <f t="shared" si="37"/>
        <v/>
      </c>
      <c r="Y73" s="122" t="str">
        <f t="shared" si="38"/>
        <v/>
      </c>
      <c r="Z73" s="122" t="str">
        <f>IF(COUNTIF(T$2:T73,T73)=1,T73,"")</f>
        <v/>
      </c>
      <c r="AF73" s="147" t="str">
        <f>+IF(AK73="","",MAX(AF$1:AF72)+1)</f>
        <v/>
      </c>
      <c r="AG73" s="148" t="str">
        <f>IF(Limits_Details_w_CMS!B95="","",Limits_Details_w_CMS!B95)</f>
        <v/>
      </c>
      <c r="AH73" s="148" t="str">
        <f>IF(Limits_Details_w_CMS!C95="","",Limits_Details_w_CMS!C95)</f>
        <v/>
      </c>
      <c r="AI73" s="148" t="str">
        <f>IF(Limits_Details_w_CMS!E95="","",Limits_Details_w_CMS!E95)</f>
        <v/>
      </c>
      <c r="AJ73" s="148" t="str">
        <f t="shared" si="39"/>
        <v/>
      </c>
      <c r="AK73" s="149" t="str">
        <f>IF(COUNTIF(AJ$2:AJ73,AJ73)=1,AJ73,"")</f>
        <v/>
      </c>
      <c r="AL73" s="150" t="str">
        <f t="shared" si="25"/>
        <v/>
      </c>
      <c r="AM73" s="150" t="str">
        <f t="shared" si="26"/>
        <v/>
      </c>
      <c r="AN73" s="150" t="str">
        <f t="shared" si="27"/>
        <v/>
      </c>
      <c r="AO73" s="150" t="str">
        <f t="shared" si="28"/>
        <v/>
      </c>
      <c r="AS73" s="191" t="str">
        <f>+IF(AX73="","",MAX(AS$1:AS72)+1)</f>
        <v/>
      </c>
      <c r="AT73" s="192" t="str">
        <f>IF(CMS_Detail!B95="","",CMS_Detail!B95)</f>
        <v/>
      </c>
      <c r="AU73" s="192" t="str">
        <f>IF(CMS_Detail!C95="","",CMS_Detail!C95)</f>
        <v/>
      </c>
      <c r="AV73" s="192" t="str">
        <f>IF(CMS_Detail!D95="","",CMS_Detail!D95)</f>
        <v/>
      </c>
      <c r="AW73" s="192" t="str">
        <f t="shared" si="40"/>
        <v/>
      </c>
      <c r="AX73" s="149" t="str">
        <f>IF(COUNTIF(AW$2:AW73,AW73)=1,AW73,"")</f>
        <v/>
      </c>
      <c r="AY73" s="193" t="str">
        <f t="shared" si="41"/>
        <v/>
      </c>
      <c r="AZ73" s="193" t="str">
        <f t="shared" si="42"/>
        <v/>
      </c>
      <c r="BA73" s="193" t="str">
        <f t="shared" si="43"/>
        <v/>
      </c>
      <c r="BB73" s="193" t="str">
        <f t="shared" si="29"/>
        <v/>
      </c>
    </row>
    <row r="74" spans="1:54" ht="16.5" x14ac:dyDescent="0.45">
      <c r="A74" s="158" t="str">
        <f>+IF(J74="","",MAX(A$1:A73)+1)</f>
        <v/>
      </c>
      <c r="B74" s="158" t="str">
        <f>IF(Affected_Sources!B96="","",Affected_Sources!B96)</f>
        <v/>
      </c>
      <c r="C74" s="303" t="str">
        <f>IF(Affected_Sources!C96="","",Affected_Sources!C96)</f>
        <v/>
      </c>
      <c r="D74" s="303" t="str">
        <f>IF(Affected_Sources!E96="","",Affected_Sources!E96)</f>
        <v/>
      </c>
      <c r="E74" s="303" t="str">
        <f t="shared" si="30"/>
        <v/>
      </c>
      <c r="F74" s="303" t="str">
        <f t="shared" si="31"/>
        <v/>
      </c>
      <c r="G74" s="303" t="str">
        <f t="shared" si="32"/>
        <v/>
      </c>
      <c r="H74" s="304" t="str">
        <f t="shared" si="24"/>
        <v/>
      </c>
      <c r="I74" s="304" t="str">
        <f t="shared" si="33"/>
        <v/>
      </c>
      <c r="J74" s="303" t="str">
        <f>IF(COUNTIF(C$2:C74,C74)=1,C74,"")</f>
        <v/>
      </c>
      <c r="Q74" s="158" t="str">
        <f>+IF(Z74="","",MAX(Q$1:Q73)+1)</f>
        <v/>
      </c>
      <c r="R74" s="158" t="str">
        <f>IF(CMS_Identification!B96="","",CMS_Identification!B96)</f>
        <v/>
      </c>
      <c r="S74" s="158" t="str">
        <f>IF(CMS_Identification!C96="","",CMS_Identification!C96)</f>
        <v/>
      </c>
      <c r="T74" s="309" t="str">
        <f>IF(CMS_Identification!E96="","",CMS_Identification!E96)</f>
        <v/>
      </c>
      <c r="U74" s="309" t="str">
        <f t="shared" si="34"/>
        <v/>
      </c>
      <c r="V74" s="309" t="str">
        <f t="shared" si="35"/>
        <v/>
      </c>
      <c r="W74" s="309" t="str">
        <f t="shared" si="36"/>
        <v/>
      </c>
      <c r="X74" s="309" t="str">
        <f t="shared" si="37"/>
        <v/>
      </c>
      <c r="Y74" s="304" t="str">
        <f t="shared" si="38"/>
        <v/>
      </c>
      <c r="Z74" s="304" t="str">
        <f>IF(COUNTIF(T$2:T74,T74)=1,T74,"")</f>
        <v/>
      </c>
      <c r="AF74" s="147" t="str">
        <f>+IF(AK74="","",MAX(AF$1:AF73)+1)</f>
        <v/>
      </c>
      <c r="AG74" s="148" t="str">
        <f>IF(Limits_Details_w_CMS!B96="","",Limits_Details_w_CMS!B96)</f>
        <v/>
      </c>
      <c r="AH74" s="148" t="str">
        <f>IF(Limits_Details_w_CMS!C96="","",Limits_Details_w_CMS!C96)</f>
        <v/>
      </c>
      <c r="AI74" s="148" t="str">
        <f>IF(Limits_Details_w_CMS!E96="","",Limits_Details_w_CMS!E96)</f>
        <v/>
      </c>
      <c r="AJ74" s="148" t="str">
        <f t="shared" si="39"/>
        <v/>
      </c>
      <c r="AK74" s="149" t="str">
        <f>IF(COUNTIF(AJ$2:AJ74,AJ74)=1,AJ74,"")</f>
        <v/>
      </c>
      <c r="AL74" s="150" t="str">
        <f t="shared" si="25"/>
        <v/>
      </c>
      <c r="AM74" s="150" t="str">
        <f t="shared" si="26"/>
        <v/>
      </c>
      <c r="AN74" s="150" t="str">
        <f t="shared" si="27"/>
        <v/>
      </c>
      <c r="AO74" s="150" t="str">
        <f t="shared" si="28"/>
        <v/>
      </c>
      <c r="AS74" s="191" t="str">
        <f>+IF(AX74="","",MAX(AS$1:AS73)+1)</f>
        <v/>
      </c>
      <c r="AT74" s="192" t="str">
        <f>IF(CMS_Detail!B96="","",CMS_Detail!B96)</f>
        <v/>
      </c>
      <c r="AU74" s="192" t="str">
        <f>IF(CMS_Detail!C96="","",CMS_Detail!C96)</f>
        <v/>
      </c>
      <c r="AV74" s="192" t="str">
        <f>IF(CMS_Detail!D96="","",CMS_Detail!D96)</f>
        <v/>
      </c>
      <c r="AW74" s="192" t="str">
        <f t="shared" si="40"/>
        <v/>
      </c>
      <c r="AX74" s="149" t="str">
        <f>IF(COUNTIF(AW$2:AW74,AW74)=1,AW74,"")</f>
        <v/>
      </c>
      <c r="AY74" s="193" t="str">
        <f t="shared" si="41"/>
        <v/>
      </c>
      <c r="AZ74" s="193" t="str">
        <f t="shared" si="42"/>
        <v/>
      </c>
      <c r="BA74" s="193" t="str">
        <f t="shared" si="43"/>
        <v/>
      </c>
      <c r="BB74" s="193" t="str">
        <f t="shared" si="29"/>
        <v/>
      </c>
    </row>
    <row r="75" spans="1:54" ht="16.5" x14ac:dyDescent="0.45">
      <c r="A75" s="302" t="str">
        <f>+IF(J75="","",MAX(A$1:A74)+1)</f>
        <v/>
      </c>
      <c r="B75" s="302" t="str">
        <f>IF(Affected_Sources!B97="","",Affected_Sources!B97)</f>
        <v/>
      </c>
      <c r="C75" s="140" t="str">
        <f>IF(Affected_Sources!C97="","",Affected_Sources!C97)</f>
        <v/>
      </c>
      <c r="D75" s="140" t="str">
        <f>IF(Affected_Sources!E97="","",Affected_Sources!E97)</f>
        <v/>
      </c>
      <c r="E75" s="140" t="str">
        <f t="shared" si="30"/>
        <v/>
      </c>
      <c r="F75" s="140" t="str">
        <f t="shared" si="31"/>
        <v/>
      </c>
      <c r="G75" s="140" t="str">
        <f t="shared" si="32"/>
        <v/>
      </c>
      <c r="H75" s="122" t="str">
        <f t="shared" si="24"/>
        <v/>
      </c>
      <c r="I75" s="122" t="str">
        <f t="shared" si="33"/>
        <v/>
      </c>
      <c r="J75" s="140" t="str">
        <f>IF(COUNTIF(C$2:C75,C75)=1,C75,"")</f>
        <v/>
      </c>
      <c r="Q75" s="302" t="str">
        <f>+IF(Z75="","",MAX(Q$1:Q74)+1)</f>
        <v/>
      </c>
      <c r="R75" s="302" t="str">
        <f>IF(CMS_Identification!B97="","",CMS_Identification!B97)</f>
        <v/>
      </c>
      <c r="S75" s="302" t="str">
        <f>IF(CMS_Identification!C97="","",CMS_Identification!C97)</f>
        <v/>
      </c>
      <c r="T75" s="308" t="str">
        <f>IF(CMS_Identification!E97="","",CMS_Identification!E97)</f>
        <v/>
      </c>
      <c r="U75" s="308" t="str">
        <f t="shared" si="34"/>
        <v/>
      </c>
      <c r="V75" s="308" t="str">
        <f t="shared" si="35"/>
        <v/>
      </c>
      <c r="W75" s="308" t="str">
        <f t="shared" si="36"/>
        <v/>
      </c>
      <c r="X75" s="308" t="str">
        <f t="shared" si="37"/>
        <v/>
      </c>
      <c r="Y75" s="122" t="str">
        <f t="shared" si="38"/>
        <v/>
      </c>
      <c r="Z75" s="122" t="str">
        <f>IF(COUNTIF(T$2:T75,T75)=1,T75,"")</f>
        <v/>
      </c>
      <c r="AF75" s="147" t="str">
        <f>+IF(AK75="","",MAX(AF$1:AF74)+1)</f>
        <v/>
      </c>
      <c r="AG75" s="148" t="str">
        <f>IF(Limits_Details_w_CMS!B97="","",Limits_Details_w_CMS!B97)</f>
        <v/>
      </c>
      <c r="AH75" s="148" t="str">
        <f>IF(Limits_Details_w_CMS!C97="","",Limits_Details_w_CMS!C97)</f>
        <v/>
      </c>
      <c r="AI75" s="148" t="str">
        <f>IF(Limits_Details_w_CMS!E97="","",Limits_Details_w_CMS!E97)</f>
        <v/>
      </c>
      <c r="AJ75" s="148" t="str">
        <f t="shared" si="39"/>
        <v/>
      </c>
      <c r="AK75" s="149" t="str">
        <f>IF(COUNTIF(AJ$2:AJ75,AJ75)=1,AJ75,"")</f>
        <v/>
      </c>
      <c r="AL75" s="150" t="str">
        <f t="shared" si="25"/>
        <v/>
      </c>
      <c r="AM75" s="150" t="str">
        <f t="shared" si="26"/>
        <v/>
      </c>
      <c r="AN75" s="150" t="str">
        <f t="shared" si="27"/>
        <v/>
      </c>
      <c r="AO75" s="150" t="str">
        <f t="shared" si="28"/>
        <v/>
      </c>
      <c r="AS75" s="191" t="str">
        <f>+IF(AX75="","",MAX(AS$1:AS74)+1)</f>
        <v/>
      </c>
      <c r="AT75" s="192" t="str">
        <f>IF(CMS_Detail!B97="","",CMS_Detail!B97)</f>
        <v/>
      </c>
      <c r="AU75" s="192" t="str">
        <f>IF(CMS_Detail!C97="","",CMS_Detail!C97)</f>
        <v/>
      </c>
      <c r="AV75" s="192" t="str">
        <f>IF(CMS_Detail!D97="","",CMS_Detail!D97)</f>
        <v/>
      </c>
      <c r="AW75" s="192" t="str">
        <f t="shared" si="40"/>
        <v/>
      </c>
      <c r="AX75" s="149" t="str">
        <f>IF(COUNTIF(AW$2:AW75,AW75)=1,AW75,"")</f>
        <v/>
      </c>
      <c r="AY75" s="193" t="str">
        <f t="shared" si="41"/>
        <v/>
      </c>
      <c r="AZ75" s="193" t="str">
        <f t="shared" si="42"/>
        <v/>
      </c>
      <c r="BA75" s="193" t="str">
        <f t="shared" si="43"/>
        <v/>
      </c>
      <c r="BB75" s="193" t="str">
        <f t="shared" si="29"/>
        <v/>
      </c>
    </row>
    <row r="76" spans="1:54" ht="16.5" x14ac:dyDescent="0.45">
      <c r="A76" s="158" t="str">
        <f>+IF(J76="","",MAX(A$1:A75)+1)</f>
        <v/>
      </c>
      <c r="B76" s="158" t="str">
        <f>IF(Affected_Sources!B98="","",Affected_Sources!B98)</f>
        <v/>
      </c>
      <c r="C76" s="303" t="str">
        <f>IF(Affected_Sources!C98="","",Affected_Sources!C98)</f>
        <v/>
      </c>
      <c r="D76" s="303" t="str">
        <f>IF(Affected_Sources!E98="","",Affected_Sources!E98)</f>
        <v/>
      </c>
      <c r="E76" s="303" t="str">
        <f t="shared" si="30"/>
        <v/>
      </c>
      <c r="F76" s="303" t="str">
        <f t="shared" si="31"/>
        <v/>
      </c>
      <c r="G76" s="303" t="str">
        <f t="shared" si="32"/>
        <v/>
      </c>
      <c r="H76" s="304" t="str">
        <f t="shared" si="24"/>
        <v/>
      </c>
      <c r="I76" s="304" t="str">
        <f t="shared" si="33"/>
        <v/>
      </c>
      <c r="J76" s="303" t="str">
        <f>IF(COUNTIF(C$2:C76,C76)=1,C76,"")</f>
        <v/>
      </c>
      <c r="Q76" s="158" t="str">
        <f>+IF(Z76="","",MAX(Q$1:Q75)+1)</f>
        <v/>
      </c>
      <c r="R76" s="158" t="str">
        <f>IF(CMS_Identification!B98="","",CMS_Identification!B98)</f>
        <v/>
      </c>
      <c r="S76" s="158" t="str">
        <f>IF(CMS_Identification!C98="","",CMS_Identification!C98)</f>
        <v/>
      </c>
      <c r="T76" s="309" t="str">
        <f>IF(CMS_Identification!E98="","",CMS_Identification!E98)</f>
        <v/>
      </c>
      <c r="U76" s="309" t="str">
        <f t="shared" si="34"/>
        <v/>
      </c>
      <c r="V76" s="309" t="str">
        <f t="shared" si="35"/>
        <v/>
      </c>
      <c r="W76" s="309" t="str">
        <f t="shared" si="36"/>
        <v/>
      </c>
      <c r="X76" s="309" t="str">
        <f t="shared" si="37"/>
        <v/>
      </c>
      <c r="Y76" s="304" t="str">
        <f t="shared" si="38"/>
        <v/>
      </c>
      <c r="Z76" s="304" t="str">
        <f>IF(COUNTIF(T$2:T76,T76)=1,T76,"")</f>
        <v/>
      </c>
      <c r="AF76" s="147" t="str">
        <f>+IF(AK76="","",MAX(AF$1:AF75)+1)</f>
        <v/>
      </c>
      <c r="AG76" s="148" t="str">
        <f>IF(Limits_Details_w_CMS!B98="","",Limits_Details_w_CMS!B98)</f>
        <v/>
      </c>
      <c r="AH76" s="148" t="str">
        <f>IF(Limits_Details_w_CMS!C98="","",Limits_Details_w_CMS!C98)</f>
        <v/>
      </c>
      <c r="AI76" s="148" t="str">
        <f>IF(Limits_Details_w_CMS!E98="","",Limits_Details_w_CMS!E98)</f>
        <v/>
      </c>
      <c r="AJ76" s="148" t="str">
        <f t="shared" si="39"/>
        <v/>
      </c>
      <c r="AK76" s="149" t="str">
        <f>IF(COUNTIF(AJ$2:AJ76,AJ76)=1,AJ76,"")</f>
        <v/>
      </c>
      <c r="AL76" s="150" t="str">
        <f t="shared" si="25"/>
        <v/>
      </c>
      <c r="AM76" s="150" t="str">
        <f t="shared" si="26"/>
        <v/>
      </c>
      <c r="AN76" s="150" t="str">
        <f t="shared" si="27"/>
        <v/>
      </c>
      <c r="AO76" s="150" t="str">
        <f t="shared" si="28"/>
        <v/>
      </c>
      <c r="AS76" s="191" t="str">
        <f>+IF(AX76="","",MAX(AS$1:AS75)+1)</f>
        <v/>
      </c>
      <c r="AT76" s="192" t="str">
        <f>IF(CMS_Detail!B98="","",CMS_Detail!B98)</f>
        <v/>
      </c>
      <c r="AU76" s="192" t="str">
        <f>IF(CMS_Detail!C98="","",CMS_Detail!C98)</f>
        <v/>
      </c>
      <c r="AV76" s="192" t="str">
        <f>IF(CMS_Detail!D98="","",CMS_Detail!D98)</f>
        <v/>
      </c>
      <c r="AW76" s="192" t="str">
        <f t="shared" si="40"/>
        <v/>
      </c>
      <c r="AX76" s="149" t="str">
        <f>IF(COUNTIF(AW$2:AW76,AW76)=1,AW76,"")</f>
        <v/>
      </c>
      <c r="AY76" s="193" t="str">
        <f t="shared" si="41"/>
        <v/>
      </c>
      <c r="AZ76" s="193" t="str">
        <f t="shared" si="42"/>
        <v/>
      </c>
      <c r="BA76" s="193" t="str">
        <f t="shared" si="43"/>
        <v/>
      </c>
      <c r="BB76" s="193" t="str">
        <f t="shared" si="29"/>
        <v/>
      </c>
    </row>
    <row r="77" spans="1:54" ht="16.5" x14ac:dyDescent="0.45">
      <c r="A77" s="302" t="str">
        <f>+IF(J77="","",MAX(A$1:A76)+1)</f>
        <v/>
      </c>
      <c r="B77" s="302" t="str">
        <f>IF(Affected_Sources!B99="","",Affected_Sources!B99)</f>
        <v/>
      </c>
      <c r="C77" s="140" t="str">
        <f>IF(Affected_Sources!C99="","",Affected_Sources!C99)</f>
        <v/>
      </c>
      <c r="D77" s="140" t="str">
        <f>IF(Affected_Sources!E99="","",Affected_Sources!E99)</f>
        <v/>
      </c>
      <c r="E77" s="140" t="str">
        <f t="shared" si="30"/>
        <v/>
      </c>
      <c r="F77" s="140" t="str">
        <f t="shared" si="31"/>
        <v/>
      </c>
      <c r="G77" s="140" t="str">
        <f t="shared" si="32"/>
        <v/>
      </c>
      <c r="H77" s="122" t="str">
        <f t="shared" si="24"/>
        <v/>
      </c>
      <c r="I77" s="122" t="str">
        <f t="shared" si="33"/>
        <v/>
      </c>
      <c r="J77" s="140" t="str">
        <f>IF(COUNTIF(C$2:C77,C77)=1,C77,"")</f>
        <v/>
      </c>
      <c r="Q77" s="302" t="str">
        <f>+IF(Z77="","",MAX(Q$1:Q76)+1)</f>
        <v/>
      </c>
      <c r="R77" s="302" t="str">
        <f>IF(CMS_Identification!B99="","",CMS_Identification!B99)</f>
        <v/>
      </c>
      <c r="S77" s="302" t="str">
        <f>IF(CMS_Identification!C99="","",CMS_Identification!C99)</f>
        <v/>
      </c>
      <c r="T77" s="308" t="str">
        <f>IF(CMS_Identification!E99="","",CMS_Identification!E99)</f>
        <v/>
      </c>
      <c r="U77" s="308" t="str">
        <f t="shared" si="34"/>
        <v/>
      </c>
      <c r="V77" s="308" t="str">
        <f t="shared" si="35"/>
        <v/>
      </c>
      <c r="W77" s="308" t="str">
        <f t="shared" si="36"/>
        <v/>
      </c>
      <c r="X77" s="308" t="str">
        <f t="shared" si="37"/>
        <v/>
      </c>
      <c r="Y77" s="122" t="str">
        <f t="shared" si="38"/>
        <v/>
      </c>
      <c r="Z77" s="122" t="str">
        <f>IF(COUNTIF(T$2:T77,T77)=1,T77,"")</f>
        <v/>
      </c>
      <c r="AF77" s="147" t="str">
        <f>+IF(AK77="","",MAX(AF$1:AF76)+1)</f>
        <v/>
      </c>
      <c r="AG77" s="148" t="str">
        <f>IF(Limits_Details_w_CMS!B99="","",Limits_Details_w_CMS!B99)</f>
        <v/>
      </c>
      <c r="AH77" s="148" t="str">
        <f>IF(Limits_Details_w_CMS!C99="","",Limits_Details_w_CMS!C99)</f>
        <v/>
      </c>
      <c r="AI77" s="148" t="str">
        <f>IF(Limits_Details_w_CMS!E99="","",Limits_Details_w_CMS!E99)</f>
        <v/>
      </c>
      <c r="AJ77" s="148" t="str">
        <f t="shared" si="39"/>
        <v/>
      </c>
      <c r="AK77" s="149" t="str">
        <f>IF(COUNTIF(AJ$2:AJ77,AJ77)=1,AJ77,"")</f>
        <v/>
      </c>
      <c r="AL77" s="150" t="str">
        <f t="shared" si="25"/>
        <v/>
      </c>
      <c r="AM77" s="150" t="str">
        <f t="shared" si="26"/>
        <v/>
      </c>
      <c r="AN77" s="150" t="str">
        <f t="shared" si="27"/>
        <v/>
      </c>
      <c r="AO77" s="150" t="str">
        <f t="shared" si="28"/>
        <v/>
      </c>
      <c r="AS77" s="191" t="str">
        <f>+IF(AX77="","",MAX(AS$1:AS76)+1)</f>
        <v/>
      </c>
      <c r="AT77" s="192" t="str">
        <f>IF(CMS_Detail!B99="","",CMS_Detail!B99)</f>
        <v/>
      </c>
      <c r="AU77" s="192" t="str">
        <f>IF(CMS_Detail!C99="","",CMS_Detail!C99)</f>
        <v/>
      </c>
      <c r="AV77" s="192" t="str">
        <f>IF(CMS_Detail!D99="","",CMS_Detail!D99)</f>
        <v/>
      </c>
      <c r="AW77" s="192" t="str">
        <f t="shared" si="40"/>
        <v/>
      </c>
      <c r="AX77" s="149" t="str">
        <f>IF(COUNTIF(AW$2:AW77,AW77)=1,AW77,"")</f>
        <v/>
      </c>
      <c r="AY77" s="193" t="str">
        <f t="shared" si="41"/>
        <v/>
      </c>
      <c r="AZ77" s="193" t="str">
        <f t="shared" si="42"/>
        <v/>
      </c>
      <c r="BA77" s="193" t="str">
        <f t="shared" si="43"/>
        <v/>
      </c>
      <c r="BB77" s="193" t="str">
        <f t="shared" si="29"/>
        <v/>
      </c>
    </row>
    <row r="78" spans="1:54" ht="16.5" x14ac:dyDescent="0.45">
      <c r="A78" s="158" t="str">
        <f>+IF(J78="","",MAX(A$1:A77)+1)</f>
        <v/>
      </c>
      <c r="B78" s="158" t="str">
        <f>IF(Affected_Sources!B100="","",Affected_Sources!B100)</f>
        <v/>
      </c>
      <c r="C78" s="303" t="str">
        <f>IF(Affected_Sources!C100="","",Affected_Sources!C100)</f>
        <v/>
      </c>
      <c r="D78" s="303" t="str">
        <f>IF(Affected_Sources!E100="","",Affected_Sources!E100)</f>
        <v/>
      </c>
      <c r="E78" s="303" t="str">
        <f t="shared" si="30"/>
        <v/>
      </c>
      <c r="F78" s="303" t="str">
        <f t="shared" si="31"/>
        <v/>
      </c>
      <c r="G78" s="303" t="str">
        <f t="shared" si="32"/>
        <v/>
      </c>
      <c r="H78" s="304" t="str">
        <f t="shared" si="24"/>
        <v/>
      </c>
      <c r="I78" s="304" t="str">
        <f t="shared" si="33"/>
        <v/>
      </c>
      <c r="J78" s="303" t="str">
        <f>IF(COUNTIF(C$2:C78,C78)=1,C78,"")</f>
        <v/>
      </c>
      <c r="Q78" s="158" t="str">
        <f>+IF(Z78="","",MAX(Q$1:Q77)+1)</f>
        <v/>
      </c>
      <c r="R78" s="158" t="str">
        <f>IF(CMS_Identification!B100="","",CMS_Identification!B100)</f>
        <v/>
      </c>
      <c r="S78" s="158" t="str">
        <f>IF(CMS_Identification!C100="","",CMS_Identification!C100)</f>
        <v/>
      </c>
      <c r="T78" s="309" t="str">
        <f>IF(CMS_Identification!E100="","",CMS_Identification!E100)</f>
        <v/>
      </c>
      <c r="U78" s="309" t="str">
        <f t="shared" si="34"/>
        <v/>
      </c>
      <c r="V78" s="309" t="str">
        <f t="shared" si="35"/>
        <v/>
      </c>
      <c r="W78" s="309" t="str">
        <f t="shared" si="36"/>
        <v/>
      </c>
      <c r="X78" s="309" t="str">
        <f t="shared" si="37"/>
        <v/>
      </c>
      <c r="Y78" s="304" t="str">
        <f t="shared" si="38"/>
        <v/>
      </c>
      <c r="Z78" s="304" t="str">
        <f>IF(COUNTIF(T$2:T78,T78)=1,T78,"")</f>
        <v/>
      </c>
      <c r="AF78" s="147" t="str">
        <f>+IF(AK78="","",MAX(AF$1:AF77)+1)</f>
        <v/>
      </c>
      <c r="AG78" s="148" t="str">
        <f>IF(Limits_Details_w_CMS!B100="","",Limits_Details_w_CMS!B100)</f>
        <v/>
      </c>
      <c r="AH78" s="148" t="str">
        <f>IF(Limits_Details_w_CMS!C100="","",Limits_Details_w_CMS!C100)</f>
        <v/>
      </c>
      <c r="AI78" s="148" t="str">
        <f>IF(Limits_Details_w_CMS!E100="","",Limits_Details_w_CMS!E100)</f>
        <v/>
      </c>
      <c r="AJ78" s="148" t="str">
        <f t="shared" si="39"/>
        <v/>
      </c>
      <c r="AK78" s="149" t="str">
        <f>IF(COUNTIF(AJ$2:AJ78,AJ78)=1,AJ78,"")</f>
        <v/>
      </c>
      <c r="AL78" s="150" t="str">
        <f t="shared" si="25"/>
        <v/>
      </c>
      <c r="AM78" s="150" t="str">
        <f t="shared" si="26"/>
        <v/>
      </c>
      <c r="AN78" s="150" t="str">
        <f t="shared" si="27"/>
        <v/>
      </c>
      <c r="AO78" s="150" t="str">
        <f t="shared" si="28"/>
        <v/>
      </c>
      <c r="AS78" s="191" t="str">
        <f>+IF(AX78="","",MAX(AS$1:AS77)+1)</f>
        <v/>
      </c>
      <c r="AT78" s="192" t="str">
        <f>IF(CMS_Detail!B100="","",CMS_Detail!B100)</f>
        <v/>
      </c>
      <c r="AU78" s="192" t="str">
        <f>IF(CMS_Detail!C100="","",CMS_Detail!C100)</f>
        <v/>
      </c>
      <c r="AV78" s="192" t="str">
        <f>IF(CMS_Detail!D100="","",CMS_Detail!D100)</f>
        <v/>
      </c>
      <c r="AW78" s="192" t="str">
        <f t="shared" si="40"/>
        <v/>
      </c>
      <c r="AX78" s="149" t="str">
        <f>IF(COUNTIF(AW$2:AW78,AW78)=1,AW78,"")</f>
        <v/>
      </c>
      <c r="AY78" s="193" t="str">
        <f t="shared" si="41"/>
        <v/>
      </c>
      <c r="AZ78" s="193" t="str">
        <f t="shared" si="42"/>
        <v/>
      </c>
      <c r="BA78" s="193" t="str">
        <f t="shared" si="43"/>
        <v/>
      </c>
      <c r="BB78" s="193" t="str">
        <f t="shared" si="29"/>
        <v/>
      </c>
    </row>
    <row r="79" spans="1:54" ht="16.5" x14ac:dyDescent="0.45">
      <c r="A79" s="302" t="str">
        <f>+IF(J79="","",MAX(A$1:A78)+1)</f>
        <v/>
      </c>
      <c r="B79" s="302" t="str">
        <f>IF(Affected_Sources!B101="","",Affected_Sources!B101)</f>
        <v/>
      </c>
      <c r="C79" s="140" t="str">
        <f>IF(Affected_Sources!C101="","",Affected_Sources!C101)</f>
        <v/>
      </c>
      <c r="D79" s="140" t="str">
        <f>IF(Affected_Sources!E101="","",Affected_Sources!E101)</f>
        <v/>
      </c>
      <c r="E79" s="140" t="str">
        <f t="shared" si="30"/>
        <v/>
      </c>
      <c r="F79" s="140" t="str">
        <f t="shared" si="31"/>
        <v/>
      </c>
      <c r="G79" s="140" t="str">
        <f t="shared" si="32"/>
        <v/>
      </c>
      <c r="H79" s="122" t="str">
        <f t="shared" si="24"/>
        <v/>
      </c>
      <c r="I79" s="122" t="str">
        <f t="shared" si="33"/>
        <v/>
      </c>
      <c r="J79" s="140" t="str">
        <f>IF(COUNTIF(C$2:C79,C79)=1,C79,"")</f>
        <v/>
      </c>
      <c r="Q79" s="302" t="str">
        <f>+IF(Z79="","",MAX(Q$1:Q78)+1)</f>
        <v/>
      </c>
      <c r="R79" s="302" t="str">
        <f>IF(CMS_Identification!B101="","",CMS_Identification!B101)</f>
        <v/>
      </c>
      <c r="S79" s="302" t="str">
        <f>IF(CMS_Identification!C101="","",CMS_Identification!C101)</f>
        <v/>
      </c>
      <c r="T79" s="308" t="str">
        <f>IF(CMS_Identification!E101="","",CMS_Identification!E101)</f>
        <v/>
      </c>
      <c r="U79" s="308" t="str">
        <f t="shared" si="34"/>
        <v/>
      </c>
      <c r="V79" s="308" t="str">
        <f t="shared" si="35"/>
        <v/>
      </c>
      <c r="W79" s="308" t="str">
        <f t="shared" si="36"/>
        <v/>
      </c>
      <c r="X79" s="308" t="str">
        <f t="shared" si="37"/>
        <v/>
      </c>
      <c r="Y79" s="122" t="str">
        <f t="shared" si="38"/>
        <v/>
      </c>
      <c r="Z79" s="122" t="str">
        <f>IF(COUNTIF(T$2:T79,T79)=1,T79,"")</f>
        <v/>
      </c>
      <c r="AF79" s="147" t="str">
        <f>+IF(AK79="","",MAX(AF$1:AF78)+1)</f>
        <v/>
      </c>
      <c r="AG79" s="148" t="str">
        <f>IF(Limits_Details_w_CMS!B101="","",Limits_Details_w_CMS!B101)</f>
        <v/>
      </c>
      <c r="AH79" s="148" t="str">
        <f>IF(Limits_Details_w_CMS!C101="","",Limits_Details_w_CMS!C101)</f>
        <v/>
      </c>
      <c r="AI79" s="148" t="str">
        <f>IF(Limits_Details_w_CMS!E101="","",Limits_Details_w_CMS!E101)</f>
        <v/>
      </c>
      <c r="AJ79" s="148" t="str">
        <f t="shared" si="39"/>
        <v/>
      </c>
      <c r="AK79" s="149" t="str">
        <f>IF(COUNTIF(AJ$2:AJ79,AJ79)=1,AJ79,"")</f>
        <v/>
      </c>
      <c r="AL79" s="150" t="str">
        <f t="shared" si="25"/>
        <v/>
      </c>
      <c r="AM79" s="150" t="str">
        <f t="shared" si="26"/>
        <v/>
      </c>
      <c r="AN79" s="150" t="str">
        <f t="shared" si="27"/>
        <v/>
      </c>
      <c r="AO79" s="150" t="str">
        <f t="shared" si="28"/>
        <v/>
      </c>
      <c r="AS79" s="191" t="str">
        <f>+IF(AX79="","",MAX(AS$1:AS78)+1)</f>
        <v/>
      </c>
      <c r="AT79" s="192" t="str">
        <f>IF(CMS_Detail!B101="","",CMS_Detail!B101)</f>
        <v/>
      </c>
      <c r="AU79" s="192" t="str">
        <f>IF(CMS_Detail!C101="","",CMS_Detail!C101)</f>
        <v/>
      </c>
      <c r="AV79" s="192" t="str">
        <f>IF(CMS_Detail!D101="","",CMS_Detail!D101)</f>
        <v/>
      </c>
      <c r="AW79" s="192" t="str">
        <f t="shared" si="40"/>
        <v/>
      </c>
      <c r="AX79" s="149" t="str">
        <f>IF(COUNTIF(AW$2:AW79,AW79)=1,AW79,"")</f>
        <v/>
      </c>
      <c r="AY79" s="193" t="str">
        <f t="shared" si="41"/>
        <v/>
      </c>
      <c r="AZ79" s="193" t="str">
        <f t="shared" si="42"/>
        <v/>
      </c>
      <c r="BA79" s="193" t="str">
        <f t="shared" si="43"/>
        <v/>
      </c>
      <c r="BB79" s="193" t="str">
        <f t="shared" si="29"/>
        <v/>
      </c>
    </row>
    <row r="80" spans="1:54" ht="16.5" x14ac:dyDescent="0.45">
      <c r="A80" s="158" t="str">
        <f>+IF(J80="","",MAX(A$1:A79)+1)</f>
        <v/>
      </c>
      <c r="B80" s="158" t="str">
        <f>IF(Affected_Sources!B102="","",Affected_Sources!B102)</f>
        <v/>
      </c>
      <c r="C80" s="303" t="str">
        <f>IF(Affected_Sources!C102="","",Affected_Sources!C102)</f>
        <v/>
      </c>
      <c r="D80" s="303" t="str">
        <f>IF(Affected_Sources!E102="","",Affected_Sources!E102)</f>
        <v/>
      </c>
      <c r="E80" s="303" t="str">
        <f t="shared" si="30"/>
        <v/>
      </c>
      <c r="F80" s="303" t="str">
        <f t="shared" si="31"/>
        <v/>
      </c>
      <c r="G80" s="303" t="str">
        <f t="shared" si="32"/>
        <v/>
      </c>
      <c r="H80" s="304" t="str">
        <f t="shared" si="24"/>
        <v/>
      </c>
      <c r="I80" s="304" t="str">
        <f t="shared" si="33"/>
        <v/>
      </c>
      <c r="J80" s="303" t="str">
        <f>IF(COUNTIF(C$2:C80,C80)=1,C80,"")</f>
        <v/>
      </c>
      <c r="Q80" s="158" t="str">
        <f>+IF(Z80="","",MAX(Q$1:Q79)+1)</f>
        <v/>
      </c>
      <c r="R80" s="158" t="str">
        <f>IF(CMS_Identification!B102="","",CMS_Identification!B102)</f>
        <v/>
      </c>
      <c r="S80" s="158" t="str">
        <f>IF(CMS_Identification!C102="","",CMS_Identification!C102)</f>
        <v/>
      </c>
      <c r="T80" s="309" t="str">
        <f>IF(CMS_Identification!E102="","",CMS_Identification!E102)</f>
        <v/>
      </c>
      <c r="U80" s="309" t="str">
        <f t="shared" si="34"/>
        <v/>
      </c>
      <c r="V80" s="309" t="str">
        <f t="shared" si="35"/>
        <v/>
      </c>
      <c r="W80" s="309" t="str">
        <f t="shared" si="36"/>
        <v/>
      </c>
      <c r="X80" s="309" t="str">
        <f t="shared" si="37"/>
        <v/>
      </c>
      <c r="Y80" s="304" t="str">
        <f t="shared" si="38"/>
        <v/>
      </c>
      <c r="Z80" s="304" t="str">
        <f>IF(COUNTIF(T$2:T80,T80)=1,T80,"")</f>
        <v/>
      </c>
      <c r="AF80" s="147" t="str">
        <f>+IF(AK80="","",MAX(AF$1:AF79)+1)</f>
        <v/>
      </c>
      <c r="AG80" s="148" t="str">
        <f>IF(Limits_Details_w_CMS!B102="","",Limits_Details_w_CMS!B102)</f>
        <v/>
      </c>
      <c r="AH80" s="148" t="str">
        <f>IF(Limits_Details_w_CMS!C102="","",Limits_Details_w_CMS!C102)</f>
        <v/>
      </c>
      <c r="AI80" s="148" t="str">
        <f>IF(Limits_Details_w_CMS!E102="","",Limits_Details_w_CMS!E102)</f>
        <v/>
      </c>
      <c r="AJ80" s="148" t="str">
        <f t="shared" si="39"/>
        <v/>
      </c>
      <c r="AK80" s="149" t="str">
        <f>IF(COUNTIF(AJ$2:AJ80,AJ80)=1,AJ80,"")</f>
        <v/>
      </c>
      <c r="AL80" s="150" t="str">
        <f t="shared" si="25"/>
        <v/>
      </c>
      <c r="AM80" s="150" t="str">
        <f t="shared" si="26"/>
        <v/>
      </c>
      <c r="AN80" s="150" t="str">
        <f t="shared" si="27"/>
        <v/>
      </c>
      <c r="AO80" s="150" t="str">
        <f t="shared" si="28"/>
        <v/>
      </c>
      <c r="AS80" s="191" t="str">
        <f>+IF(AX80="","",MAX(AS$1:AS79)+1)</f>
        <v/>
      </c>
      <c r="AT80" s="192" t="str">
        <f>IF(CMS_Detail!B102="","",CMS_Detail!B102)</f>
        <v/>
      </c>
      <c r="AU80" s="192" t="str">
        <f>IF(CMS_Detail!C102="","",CMS_Detail!C102)</f>
        <v/>
      </c>
      <c r="AV80" s="192" t="str">
        <f>IF(CMS_Detail!D102="","",CMS_Detail!D102)</f>
        <v/>
      </c>
      <c r="AW80" s="192" t="str">
        <f t="shared" si="40"/>
        <v/>
      </c>
      <c r="AX80" s="149" t="str">
        <f>IF(COUNTIF(AW$2:AW80,AW80)=1,AW80,"")</f>
        <v/>
      </c>
      <c r="AY80" s="193" t="str">
        <f t="shared" si="41"/>
        <v/>
      </c>
      <c r="AZ80" s="193" t="str">
        <f t="shared" si="42"/>
        <v/>
      </c>
      <c r="BA80" s="193" t="str">
        <f t="shared" si="43"/>
        <v/>
      </c>
      <c r="BB80" s="193" t="str">
        <f t="shared" si="29"/>
        <v/>
      </c>
    </row>
    <row r="81" spans="1:54" ht="16.5" x14ac:dyDescent="0.45">
      <c r="A81" s="302" t="str">
        <f>+IF(J81="","",MAX(A$1:A80)+1)</f>
        <v/>
      </c>
      <c r="B81" s="302" t="str">
        <f>IF(Affected_Sources!B103="","",Affected_Sources!B103)</f>
        <v/>
      </c>
      <c r="C81" s="140" t="str">
        <f>IF(Affected_Sources!C103="","",Affected_Sources!C103)</f>
        <v/>
      </c>
      <c r="D81" s="140" t="str">
        <f>IF(Affected_Sources!E103="","",Affected_Sources!E103)</f>
        <v/>
      </c>
      <c r="E81" s="140" t="str">
        <f t="shared" si="30"/>
        <v/>
      </c>
      <c r="F81" s="140" t="str">
        <f t="shared" si="31"/>
        <v/>
      </c>
      <c r="G81" s="140" t="str">
        <f t="shared" si="32"/>
        <v/>
      </c>
      <c r="H81" s="122" t="str">
        <f t="shared" si="24"/>
        <v/>
      </c>
      <c r="I81" s="122" t="str">
        <f t="shared" si="33"/>
        <v/>
      </c>
      <c r="J81" s="140" t="str">
        <f>IF(COUNTIF(C$2:C81,C81)=1,C81,"")</f>
        <v/>
      </c>
      <c r="Q81" s="302" t="str">
        <f>+IF(Z81="","",MAX(Q$1:Q80)+1)</f>
        <v/>
      </c>
      <c r="R81" s="302" t="str">
        <f>IF(CMS_Identification!B103="","",CMS_Identification!B103)</f>
        <v/>
      </c>
      <c r="S81" s="302" t="str">
        <f>IF(CMS_Identification!C103="","",CMS_Identification!C103)</f>
        <v/>
      </c>
      <c r="T81" s="308" t="str">
        <f>IF(CMS_Identification!E103="","",CMS_Identification!E103)</f>
        <v/>
      </c>
      <c r="U81" s="308" t="str">
        <f t="shared" si="34"/>
        <v/>
      </c>
      <c r="V81" s="308" t="str">
        <f t="shared" si="35"/>
        <v/>
      </c>
      <c r="W81" s="308" t="str">
        <f t="shared" si="36"/>
        <v/>
      </c>
      <c r="X81" s="308" t="str">
        <f t="shared" si="37"/>
        <v/>
      </c>
      <c r="Y81" s="122" t="str">
        <f t="shared" si="38"/>
        <v/>
      </c>
      <c r="Z81" s="122" t="str">
        <f>IF(COUNTIF(T$2:T81,T81)=1,T81,"")</f>
        <v/>
      </c>
      <c r="AF81" s="147" t="str">
        <f>+IF(AK81="","",MAX(AF$1:AF80)+1)</f>
        <v/>
      </c>
      <c r="AG81" s="148" t="str">
        <f>IF(Limits_Details_w_CMS!B103="","",Limits_Details_w_CMS!B103)</f>
        <v/>
      </c>
      <c r="AH81" s="148" t="str">
        <f>IF(Limits_Details_w_CMS!C103="","",Limits_Details_w_CMS!C103)</f>
        <v/>
      </c>
      <c r="AI81" s="148" t="str">
        <f>IF(Limits_Details_w_CMS!E103="","",Limits_Details_w_CMS!E103)</f>
        <v/>
      </c>
      <c r="AJ81" s="148" t="str">
        <f t="shared" si="39"/>
        <v/>
      </c>
      <c r="AK81" s="149" t="str">
        <f>IF(COUNTIF(AJ$2:AJ81,AJ81)=1,AJ81,"")</f>
        <v/>
      </c>
      <c r="AL81" s="150" t="str">
        <f t="shared" si="25"/>
        <v/>
      </c>
      <c r="AM81" s="150" t="str">
        <f t="shared" si="26"/>
        <v/>
      </c>
      <c r="AN81" s="150" t="str">
        <f t="shared" si="27"/>
        <v/>
      </c>
      <c r="AO81" s="150" t="str">
        <f t="shared" si="28"/>
        <v/>
      </c>
      <c r="AS81" s="191" t="str">
        <f>+IF(AX81="","",MAX(AS$1:AS80)+1)</f>
        <v/>
      </c>
      <c r="AT81" s="192" t="str">
        <f>IF(CMS_Detail!B103="","",CMS_Detail!B103)</f>
        <v/>
      </c>
      <c r="AU81" s="192" t="str">
        <f>IF(CMS_Detail!C103="","",CMS_Detail!C103)</f>
        <v/>
      </c>
      <c r="AV81" s="192" t="str">
        <f>IF(CMS_Detail!D103="","",CMS_Detail!D103)</f>
        <v/>
      </c>
      <c r="AW81" s="192" t="str">
        <f t="shared" si="40"/>
        <v/>
      </c>
      <c r="AX81" s="149" t="str">
        <f>IF(COUNTIF(AW$2:AW81,AW81)=1,AW81,"")</f>
        <v/>
      </c>
      <c r="AY81" s="193" t="str">
        <f t="shared" si="41"/>
        <v/>
      </c>
      <c r="AZ81" s="193" t="str">
        <f t="shared" si="42"/>
        <v/>
      </c>
      <c r="BA81" s="193" t="str">
        <f t="shared" si="43"/>
        <v/>
      </c>
      <c r="BB81" s="193" t="str">
        <f t="shared" si="29"/>
        <v/>
      </c>
    </row>
    <row r="82" spans="1:54" ht="16.5" x14ac:dyDescent="0.45">
      <c r="A82" s="158" t="str">
        <f>+IF(J82="","",MAX(A$1:A81)+1)</f>
        <v/>
      </c>
      <c r="B82" s="158" t="str">
        <f>IF(Affected_Sources!B104="","",Affected_Sources!B104)</f>
        <v/>
      </c>
      <c r="C82" s="303" t="str">
        <f>IF(Affected_Sources!C104="","",Affected_Sources!C104)</f>
        <v/>
      </c>
      <c r="D82" s="303" t="str">
        <f>IF(Affected_Sources!E104="","",Affected_Sources!E104)</f>
        <v/>
      </c>
      <c r="E82" s="303" t="str">
        <f t="shared" si="30"/>
        <v/>
      </c>
      <c r="F82" s="303" t="str">
        <f t="shared" si="31"/>
        <v/>
      </c>
      <c r="G82" s="303" t="str">
        <f t="shared" si="32"/>
        <v/>
      </c>
      <c r="H82" s="304" t="str">
        <f t="shared" si="24"/>
        <v/>
      </c>
      <c r="I82" s="304" t="str">
        <f t="shared" si="33"/>
        <v/>
      </c>
      <c r="J82" s="303" t="str">
        <f>IF(COUNTIF(C$2:C82,C82)=1,C82,"")</f>
        <v/>
      </c>
      <c r="Q82" s="158" t="str">
        <f>+IF(Z82="","",MAX(Q$1:Q81)+1)</f>
        <v/>
      </c>
      <c r="R82" s="158" t="str">
        <f>IF(CMS_Identification!B104="","",CMS_Identification!B104)</f>
        <v/>
      </c>
      <c r="S82" s="158" t="str">
        <f>IF(CMS_Identification!C104="","",CMS_Identification!C104)</f>
        <v/>
      </c>
      <c r="T82" s="309" t="str">
        <f>IF(CMS_Identification!E104="","",CMS_Identification!E104)</f>
        <v/>
      </c>
      <c r="U82" s="309" t="str">
        <f t="shared" si="34"/>
        <v/>
      </c>
      <c r="V82" s="309" t="str">
        <f t="shared" si="35"/>
        <v/>
      </c>
      <c r="W82" s="309" t="str">
        <f t="shared" si="36"/>
        <v/>
      </c>
      <c r="X82" s="309" t="str">
        <f t="shared" si="37"/>
        <v/>
      </c>
      <c r="Y82" s="304" t="str">
        <f t="shared" si="38"/>
        <v/>
      </c>
      <c r="Z82" s="304" t="str">
        <f>IF(COUNTIF(T$2:T82,T82)=1,T82,"")</f>
        <v/>
      </c>
      <c r="AF82" s="147" t="str">
        <f>+IF(AK82="","",MAX(AF$1:AF81)+1)</f>
        <v/>
      </c>
      <c r="AG82" s="148" t="str">
        <f>IF(Limits_Details_w_CMS!B104="","",Limits_Details_w_CMS!B104)</f>
        <v/>
      </c>
      <c r="AH82" s="148" t="str">
        <f>IF(Limits_Details_w_CMS!C104="","",Limits_Details_w_CMS!C104)</f>
        <v/>
      </c>
      <c r="AI82" s="148" t="str">
        <f>IF(Limits_Details_w_CMS!E104="","",Limits_Details_w_CMS!E104)</f>
        <v/>
      </c>
      <c r="AJ82" s="148" t="str">
        <f t="shared" si="39"/>
        <v/>
      </c>
      <c r="AK82" s="149" t="str">
        <f>IF(COUNTIF(AJ$2:AJ82,AJ82)=1,AJ82,"")</f>
        <v/>
      </c>
      <c r="AL82" s="150" t="str">
        <f t="shared" si="25"/>
        <v/>
      </c>
      <c r="AM82" s="150" t="str">
        <f t="shared" si="26"/>
        <v/>
      </c>
      <c r="AN82" s="150" t="str">
        <f t="shared" si="27"/>
        <v/>
      </c>
      <c r="AO82" s="150" t="str">
        <f t="shared" si="28"/>
        <v/>
      </c>
      <c r="AS82" s="191" t="str">
        <f>+IF(AX82="","",MAX(AS$1:AS81)+1)</f>
        <v/>
      </c>
      <c r="AT82" s="192" t="str">
        <f>IF(CMS_Detail!B104="","",CMS_Detail!B104)</f>
        <v/>
      </c>
      <c r="AU82" s="192" t="str">
        <f>IF(CMS_Detail!C104="","",CMS_Detail!C104)</f>
        <v/>
      </c>
      <c r="AV82" s="192" t="str">
        <f>IF(CMS_Detail!D104="","",CMS_Detail!D104)</f>
        <v/>
      </c>
      <c r="AW82" s="192" t="str">
        <f t="shared" si="40"/>
        <v/>
      </c>
      <c r="AX82" s="149" t="str">
        <f>IF(COUNTIF(AW$2:AW82,AW82)=1,AW82,"")</f>
        <v/>
      </c>
      <c r="AY82" s="193" t="str">
        <f t="shared" si="41"/>
        <v/>
      </c>
      <c r="AZ82" s="193" t="str">
        <f t="shared" si="42"/>
        <v/>
      </c>
      <c r="BA82" s="193" t="str">
        <f t="shared" si="43"/>
        <v/>
      </c>
      <c r="BB82" s="193" t="str">
        <f t="shared" si="29"/>
        <v/>
      </c>
    </row>
    <row r="83" spans="1:54" ht="16.5" x14ac:dyDescent="0.45">
      <c r="A83" s="302" t="str">
        <f>+IF(J83="","",MAX(A$1:A82)+1)</f>
        <v/>
      </c>
      <c r="B83" s="302" t="str">
        <f>IF(Affected_Sources!B105="","",Affected_Sources!B105)</f>
        <v/>
      </c>
      <c r="C83" s="140" t="str">
        <f>IF(Affected_Sources!C105="","",Affected_Sources!C105)</f>
        <v/>
      </c>
      <c r="D83" s="140" t="str">
        <f>IF(Affected_Sources!E105="","",Affected_Sources!E105)</f>
        <v/>
      </c>
      <c r="E83" s="140" t="str">
        <f t="shared" si="30"/>
        <v/>
      </c>
      <c r="F83" s="140" t="str">
        <f t="shared" si="31"/>
        <v/>
      </c>
      <c r="G83" s="140" t="str">
        <f t="shared" si="32"/>
        <v/>
      </c>
      <c r="H83" s="122" t="str">
        <f t="shared" si="24"/>
        <v/>
      </c>
      <c r="I83" s="122" t="str">
        <f t="shared" si="33"/>
        <v/>
      </c>
      <c r="J83" s="140" t="str">
        <f>IF(COUNTIF(C$2:C83,C83)=1,C83,"")</f>
        <v/>
      </c>
      <c r="Q83" s="302" t="str">
        <f>+IF(Z83="","",MAX(Q$1:Q82)+1)</f>
        <v/>
      </c>
      <c r="R83" s="302" t="str">
        <f>IF(CMS_Identification!B105="","",CMS_Identification!B105)</f>
        <v/>
      </c>
      <c r="S83" s="302" t="str">
        <f>IF(CMS_Identification!C105="","",CMS_Identification!C105)</f>
        <v/>
      </c>
      <c r="T83" s="308" t="str">
        <f>IF(CMS_Identification!E105="","",CMS_Identification!E105)</f>
        <v/>
      </c>
      <c r="U83" s="308" t="str">
        <f t="shared" si="34"/>
        <v/>
      </c>
      <c r="V83" s="308" t="str">
        <f t="shared" si="35"/>
        <v/>
      </c>
      <c r="W83" s="308" t="str">
        <f t="shared" si="36"/>
        <v/>
      </c>
      <c r="X83" s="308" t="str">
        <f t="shared" si="37"/>
        <v/>
      </c>
      <c r="Y83" s="122" t="str">
        <f t="shared" si="38"/>
        <v/>
      </c>
      <c r="Z83" s="122" t="str">
        <f>IF(COUNTIF(T$2:T83,T83)=1,T83,"")</f>
        <v/>
      </c>
      <c r="AF83" s="147" t="str">
        <f>+IF(AK83="","",MAX(AF$1:AF82)+1)</f>
        <v/>
      </c>
      <c r="AG83" s="148" t="str">
        <f>IF(Limits_Details_w_CMS!B105="","",Limits_Details_w_CMS!B105)</f>
        <v/>
      </c>
      <c r="AH83" s="148" t="str">
        <f>IF(Limits_Details_w_CMS!C105="","",Limits_Details_w_CMS!C105)</f>
        <v/>
      </c>
      <c r="AI83" s="148" t="str">
        <f>IF(Limits_Details_w_CMS!E105="","",Limits_Details_w_CMS!E105)</f>
        <v/>
      </c>
      <c r="AJ83" s="148" t="str">
        <f t="shared" si="39"/>
        <v/>
      </c>
      <c r="AK83" s="149" t="str">
        <f>IF(COUNTIF(AJ$2:AJ83,AJ83)=1,AJ83,"")</f>
        <v/>
      </c>
      <c r="AL83" s="150" t="str">
        <f t="shared" si="25"/>
        <v/>
      </c>
      <c r="AM83" s="150" t="str">
        <f t="shared" si="26"/>
        <v/>
      </c>
      <c r="AN83" s="150" t="str">
        <f t="shared" si="27"/>
        <v/>
      </c>
      <c r="AO83" s="150" t="str">
        <f t="shared" si="28"/>
        <v/>
      </c>
      <c r="AS83" s="191" t="str">
        <f>+IF(AX83="","",MAX(AS$1:AS82)+1)</f>
        <v/>
      </c>
      <c r="AT83" s="192" t="str">
        <f>IF(CMS_Detail!B105="","",CMS_Detail!B105)</f>
        <v/>
      </c>
      <c r="AU83" s="192" t="str">
        <f>IF(CMS_Detail!C105="","",CMS_Detail!C105)</f>
        <v/>
      </c>
      <c r="AV83" s="192" t="str">
        <f>IF(CMS_Detail!D105="","",CMS_Detail!D105)</f>
        <v/>
      </c>
      <c r="AW83" s="192" t="str">
        <f t="shared" si="40"/>
        <v/>
      </c>
      <c r="AX83" s="149" t="str">
        <f>IF(COUNTIF(AW$2:AW83,AW83)=1,AW83,"")</f>
        <v/>
      </c>
      <c r="AY83" s="193" t="str">
        <f t="shared" si="41"/>
        <v/>
      </c>
      <c r="AZ83" s="193" t="str">
        <f t="shared" si="42"/>
        <v/>
      </c>
      <c r="BA83" s="193" t="str">
        <f t="shared" si="43"/>
        <v/>
      </c>
      <c r="BB83" s="193" t="str">
        <f t="shared" si="29"/>
        <v/>
      </c>
    </row>
    <row r="84" spans="1:54" ht="16.5" x14ac:dyDescent="0.45">
      <c r="A84" s="158" t="str">
        <f>+IF(J84="","",MAX(A$1:A83)+1)</f>
        <v/>
      </c>
      <c r="B84" s="158" t="str">
        <f>IF(Affected_Sources!B106="","",Affected_Sources!B106)</f>
        <v/>
      </c>
      <c r="C84" s="303" t="str">
        <f>IF(Affected_Sources!C106="","",Affected_Sources!C106)</f>
        <v/>
      </c>
      <c r="D84" s="303" t="str">
        <f>IF(Affected_Sources!E106="","",Affected_Sources!E106)</f>
        <v/>
      </c>
      <c r="E84" s="303" t="str">
        <f t="shared" si="30"/>
        <v/>
      </c>
      <c r="F84" s="303" t="str">
        <f t="shared" si="31"/>
        <v/>
      </c>
      <c r="G84" s="303" t="str">
        <f t="shared" si="32"/>
        <v/>
      </c>
      <c r="H84" s="304" t="str">
        <f t="shared" si="24"/>
        <v/>
      </c>
      <c r="I84" s="304" t="str">
        <f t="shared" si="33"/>
        <v/>
      </c>
      <c r="J84" s="303" t="str">
        <f>IF(COUNTIF(C$2:C84,C84)=1,C84,"")</f>
        <v/>
      </c>
      <c r="Q84" s="158" t="str">
        <f>+IF(Z84="","",MAX(Q$1:Q83)+1)</f>
        <v/>
      </c>
      <c r="R84" s="158" t="str">
        <f>IF(CMS_Identification!B106="","",CMS_Identification!B106)</f>
        <v/>
      </c>
      <c r="S84" s="158" t="str">
        <f>IF(CMS_Identification!C106="","",CMS_Identification!C106)</f>
        <v/>
      </c>
      <c r="T84" s="309" t="str">
        <f>IF(CMS_Identification!E106="","",CMS_Identification!E106)</f>
        <v/>
      </c>
      <c r="U84" s="309" t="str">
        <f t="shared" si="34"/>
        <v/>
      </c>
      <c r="V84" s="309" t="str">
        <f t="shared" si="35"/>
        <v/>
      </c>
      <c r="W84" s="309" t="str">
        <f t="shared" si="36"/>
        <v/>
      </c>
      <c r="X84" s="309" t="str">
        <f t="shared" si="37"/>
        <v/>
      </c>
      <c r="Y84" s="304" t="str">
        <f t="shared" si="38"/>
        <v/>
      </c>
      <c r="Z84" s="304" t="str">
        <f>IF(COUNTIF(T$2:T84,T84)=1,T84,"")</f>
        <v/>
      </c>
      <c r="AF84" s="147" t="str">
        <f>+IF(AK84="","",MAX(AF$1:AF83)+1)</f>
        <v/>
      </c>
      <c r="AG84" s="148" t="str">
        <f>IF(Limits_Details_w_CMS!B106="","",Limits_Details_w_CMS!B106)</f>
        <v/>
      </c>
      <c r="AH84" s="148" t="str">
        <f>IF(Limits_Details_w_CMS!C106="","",Limits_Details_w_CMS!C106)</f>
        <v/>
      </c>
      <c r="AI84" s="148" t="str">
        <f>IF(Limits_Details_w_CMS!E106="","",Limits_Details_w_CMS!E106)</f>
        <v/>
      </c>
      <c r="AJ84" s="148" t="str">
        <f t="shared" si="39"/>
        <v/>
      </c>
      <c r="AK84" s="149" t="str">
        <f>IF(COUNTIF(AJ$2:AJ84,AJ84)=1,AJ84,"")</f>
        <v/>
      </c>
      <c r="AL84" s="150" t="str">
        <f t="shared" si="25"/>
        <v/>
      </c>
      <c r="AM84" s="150" t="str">
        <f t="shared" si="26"/>
        <v/>
      </c>
      <c r="AN84" s="150" t="str">
        <f t="shared" si="27"/>
        <v/>
      </c>
      <c r="AO84" s="150" t="str">
        <f t="shared" si="28"/>
        <v/>
      </c>
      <c r="AS84" s="191" t="str">
        <f>+IF(AX84="","",MAX(AS$1:AS83)+1)</f>
        <v/>
      </c>
      <c r="AT84" s="192" t="str">
        <f>IF(CMS_Detail!B106="","",CMS_Detail!B106)</f>
        <v/>
      </c>
      <c r="AU84" s="192" t="str">
        <f>IF(CMS_Detail!C106="","",CMS_Detail!C106)</f>
        <v/>
      </c>
      <c r="AV84" s="192" t="str">
        <f>IF(CMS_Detail!D106="","",CMS_Detail!D106)</f>
        <v/>
      </c>
      <c r="AW84" s="192" t="str">
        <f t="shared" si="40"/>
        <v/>
      </c>
      <c r="AX84" s="149" t="str">
        <f>IF(COUNTIF(AW$2:AW84,AW84)=1,AW84,"")</f>
        <v/>
      </c>
      <c r="AY84" s="193" t="str">
        <f t="shared" si="41"/>
        <v/>
      </c>
      <c r="AZ84" s="193" t="str">
        <f t="shared" si="42"/>
        <v/>
      </c>
      <c r="BA84" s="193" t="str">
        <f t="shared" si="43"/>
        <v/>
      </c>
      <c r="BB84" s="193" t="str">
        <f t="shared" si="29"/>
        <v/>
      </c>
    </row>
    <row r="85" spans="1:54" ht="16.5" x14ac:dyDescent="0.45">
      <c r="A85" s="302" t="str">
        <f>+IF(J85="","",MAX(A$1:A84)+1)</f>
        <v/>
      </c>
      <c r="B85" s="302" t="str">
        <f>IF(Affected_Sources!B107="","",Affected_Sources!B107)</f>
        <v/>
      </c>
      <c r="C85" s="140" t="str">
        <f>IF(Affected_Sources!C107="","",Affected_Sources!C107)</f>
        <v/>
      </c>
      <c r="D85" s="140" t="str">
        <f>IF(Affected_Sources!E107="","",Affected_Sources!E107)</f>
        <v/>
      </c>
      <c r="E85" s="140" t="str">
        <f t="shared" si="30"/>
        <v/>
      </c>
      <c r="F85" s="140" t="str">
        <f t="shared" si="31"/>
        <v/>
      </c>
      <c r="G85" s="140" t="str">
        <f t="shared" si="32"/>
        <v/>
      </c>
      <c r="H85" s="122" t="str">
        <f t="shared" si="24"/>
        <v/>
      </c>
      <c r="I85" s="122" t="str">
        <f t="shared" si="33"/>
        <v/>
      </c>
      <c r="J85" s="140" t="str">
        <f>IF(COUNTIF(C$2:C85,C85)=1,C85,"")</f>
        <v/>
      </c>
      <c r="Q85" s="302" t="str">
        <f>+IF(Z85="","",MAX(Q$1:Q84)+1)</f>
        <v/>
      </c>
      <c r="R85" s="302" t="str">
        <f>IF(CMS_Identification!B107="","",CMS_Identification!B107)</f>
        <v/>
      </c>
      <c r="S85" s="302" t="str">
        <f>IF(CMS_Identification!C107="","",CMS_Identification!C107)</f>
        <v/>
      </c>
      <c r="T85" s="308" t="str">
        <f>IF(CMS_Identification!E107="","",CMS_Identification!E107)</f>
        <v/>
      </c>
      <c r="U85" s="308" t="str">
        <f t="shared" si="34"/>
        <v/>
      </c>
      <c r="V85" s="308" t="str">
        <f t="shared" si="35"/>
        <v/>
      </c>
      <c r="W85" s="308" t="str">
        <f t="shared" si="36"/>
        <v/>
      </c>
      <c r="X85" s="308" t="str">
        <f t="shared" si="37"/>
        <v/>
      </c>
      <c r="Y85" s="122" t="str">
        <f t="shared" si="38"/>
        <v/>
      </c>
      <c r="Z85" s="122" t="str">
        <f>IF(COUNTIF(T$2:T85,T85)=1,T85,"")</f>
        <v/>
      </c>
      <c r="AF85" s="147" t="str">
        <f>+IF(AK85="","",MAX(AF$1:AF84)+1)</f>
        <v/>
      </c>
      <c r="AG85" s="148" t="str">
        <f>IF(Limits_Details_w_CMS!B107="","",Limits_Details_w_CMS!B107)</f>
        <v/>
      </c>
      <c r="AH85" s="148" t="str">
        <f>IF(Limits_Details_w_CMS!C107="","",Limits_Details_w_CMS!C107)</f>
        <v/>
      </c>
      <c r="AI85" s="148" t="str">
        <f>IF(Limits_Details_w_CMS!E107="","",Limits_Details_w_CMS!E107)</f>
        <v/>
      </c>
      <c r="AJ85" s="148" t="str">
        <f t="shared" si="39"/>
        <v/>
      </c>
      <c r="AK85" s="149" t="str">
        <f>IF(COUNTIF(AJ$2:AJ85,AJ85)=1,AJ85,"")</f>
        <v/>
      </c>
      <c r="AL85" s="150" t="str">
        <f t="shared" si="25"/>
        <v/>
      </c>
      <c r="AM85" s="150" t="str">
        <f t="shared" si="26"/>
        <v/>
      </c>
      <c r="AN85" s="150" t="str">
        <f t="shared" si="27"/>
        <v/>
      </c>
      <c r="AO85" s="150" t="str">
        <f t="shared" si="28"/>
        <v/>
      </c>
      <c r="AS85" s="191" t="str">
        <f>+IF(AX85="","",MAX(AS$1:AS84)+1)</f>
        <v/>
      </c>
      <c r="AT85" s="192" t="str">
        <f>IF(CMS_Detail!B107="","",CMS_Detail!B107)</f>
        <v/>
      </c>
      <c r="AU85" s="192" t="str">
        <f>IF(CMS_Detail!C107="","",CMS_Detail!C107)</f>
        <v/>
      </c>
      <c r="AV85" s="192" t="str">
        <f>IF(CMS_Detail!D107="","",CMS_Detail!D107)</f>
        <v/>
      </c>
      <c r="AW85" s="192" t="str">
        <f t="shared" si="40"/>
        <v/>
      </c>
      <c r="AX85" s="149" t="str">
        <f>IF(COUNTIF(AW$2:AW85,AW85)=1,AW85,"")</f>
        <v/>
      </c>
      <c r="AY85" s="193" t="str">
        <f t="shared" si="41"/>
        <v/>
      </c>
      <c r="AZ85" s="193" t="str">
        <f t="shared" si="42"/>
        <v/>
      </c>
      <c r="BA85" s="193" t="str">
        <f t="shared" si="43"/>
        <v/>
      </c>
      <c r="BB85" s="193" t="str">
        <f t="shared" si="29"/>
        <v/>
      </c>
    </row>
    <row r="86" spans="1:54" ht="16.5" x14ac:dyDescent="0.45">
      <c r="A86" s="158" t="str">
        <f>+IF(J86="","",MAX(A$1:A85)+1)</f>
        <v/>
      </c>
      <c r="B86" s="158" t="str">
        <f>IF(Affected_Sources!B108="","",Affected_Sources!B108)</f>
        <v/>
      </c>
      <c r="C86" s="303" t="str">
        <f>IF(Affected_Sources!C108="","",Affected_Sources!C108)</f>
        <v/>
      </c>
      <c r="D86" s="303" t="str">
        <f>IF(Affected_Sources!E108="","",Affected_Sources!E108)</f>
        <v/>
      </c>
      <c r="E86" s="303" t="str">
        <f t="shared" si="30"/>
        <v/>
      </c>
      <c r="F86" s="303" t="str">
        <f t="shared" si="31"/>
        <v/>
      </c>
      <c r="G86" s="303" t="str">
        <f t="shared" si="32"/>
        <v/>
      </c>
      <c r="H86" s="304" t="str">
        <f t="shared" si="24"/>
        <v/>
      </c>
      <c r="I86" s="304" t="str">
        <f t="shared" si="33"/>
        <v/>
      </c>
      <c r="J86" s="303" t="str">
        <f>IF(COUNTIF(C$2:C86,C86)=1,C86,"")</f>
        <v/>
      </c>
      <c r="Q86" s="158" t="str">
        <f>+IF(Z86="","",MAX(Q$1:Q85)+1)</f>
        <v/>
      </c>
      <c r="R86" s="158" t="str">
        <f>IF(CMS_Identification!B108="","",CMS_Identification!B108)</f>
        <v/>
      </c>
      <c r="S86" s="158" t="str">
        <f>IF(CMS_Identification!C108="","",CMS_Identification!C108)</f>
        <v/>
      </c>
      <c r="T86" s="309" t="str">
        <f>IF(CMS_Identification!E108="","",CMS_Identification!E108)</f>
        <v/>
      </c>
      <c r="U86" s="309" t="str">
        <f t="shared" si="34"/>
        <v/>
      </c>
      <c r="V86" s="309" t="str">
        <f t="shared" si="35"/>
        <v/>
      </c>
      <c r="W86" s="309" t="str">
        <f t="shared" si="36"/>
        <v/>
      </c>
      <c r="X86" s="309" t="str">
        <f t="shared" si="37"/>
        <v/>
      </c>
      <c r="Y86" s="304" t="str">
        <f t="shared" si="38"/>
        <v/>
      </c>
      <c r="Z86" s="304" t="str">
        <f>IF(COUNTIF(T$2:T86,T86)=1,T86,"")</f>
        <v/>
      </c>
      <c r="AF86" s="147" t="str">
        <f>+IF(AK86="","",MAX(AF$1:AF85)+1)</f>
        <v/>
      </c>
      <c r="AG86" s="148" t="str">
        <f>IF(Limits_Details_w_CMS!B108="","",Limits_Details_w_CMS!B108)</f>
        <v/>
      </c>
      <c r="AH86" s="148" t="str">
        <f>IF(Limits_Details_w_CMS!C108="","",Limits_Details_w_CMS!C108)</f>
        <v/>
      </c>
      <c r="AI86" s="148" t="str">
        <f>IF(Limits_Details_w_CMS!E108="","",Limits_Details_w_CMS!E108)</f>
        <v/>
      </c>
      <c r="AJ86" s="148" t="str">
        <f t="shared" si="39"/>
        <v/>
      </c>
      <c r="AK86" s="149" t="str">
        <f>IF(COUNTIF(AJ$2:AJ86,AJ86)=1,AJ86,"")</f>
        <v/>
      </c>
      <c r="AL86" s="150" t="str">
        <f t="shared" si="25"/>
        <v/>
      </c>
      <c r="AM86" s="150" t="str">
        <f t="shared" si="26"/>
        <v/>
      </c>
      <c r="AN86" s="150" t="str">
        <f t="shared" si="27"/>
        <v/>
      </c>
      <c r="AO86" s="150" t="str">
        <f t="shared" si="28"/>
        <v/>
      </c>
      <c r="AS86" s="191" t="str">
        <f>+IF(AX86="","",MAX(AS$1:AS85)+1)</f>
        <v/>
      </c>
      <c r="AT86" s="192" t="str">
        <f>IF(CMS_Detail!B108="","",CMS_Detail!B108)</f>
        <v/>
      </c>
      <c r="AU86" s="192" t="str">
        <f>IF(CMS_Detail!C108="","",CMS_Detail!C108)</f>
        <v/>
      </c>
      <c r="AV86" s="192" t="str">
        <f>IF(CMS_Detail!D108="","",CMS_Detail!D108)</f>
        <v/>
      </c>
      <c r="AW86" s="192" t="str">
        <f t="shared" si="40"/>
        <v/>
      </c>
      <c r="AX86" s="149" t="str">
        <f>IF(COUNTIF(AW$2:AW86,AW86)=1,AW86,"")</f>
        <v/>
      </c>
      <c r="AY86" s="193" t="str">
        <f t="shared" si="41"/>
        <v/>
      </c>
      <c r="AZ86" s="193" t="str">
        <f t="shared" si="42"/>
        <v/>
      </c>
      <c r="BA86" s="193" t="str">
        <f t="shared" si="43"/>
        <v/>
      </c>
      <c r="BB86" s="193" t="str">
        <f t="shared" si="29"/>
        <v/>
      </c>
    </row>
    <row r="87" spans="1:54" ht="16.5" x14ac:dyDescent="0.45">
      <c r="A87" s="302" t="str">
        <f>+IF(J87="","",MAX(A$1:A86)+1)</f>
        <v/>
      </c>
      <c r="B87" s="302" t="str">
        <f>IF(Affected_Sources!B109="","",Affected_Sources!B109)</f>
        <v/>
      </c>
      <c r="C87" s="140" t="str">
        <f>IF(Affected_Sources!C109="","",Affected_Sources!C109)</f>
        <v/>
      </c>
      <c r="D87" s="140" t="str">
        <f>IF(Affected_Sources!E109="","",Affected_Sources!E109)</f>
        <v/>
      </c>
      <c r="E87" s="140" t="str">
        <f t="shared" si="30"/>
        <v/>
      </c>
      <c r="F87" s="140" t="str">
        <f t="shared" si="31"/>
        <v/>
      </c>
      <c r="G87" s="140" t="str">
        <f t="shared" si="32"/>
        <v/>
      </c>
      <c r="H87" s="122" t="str">
        <f t="shared" si="24"/>
        <v/>
      </c>
      <c r="I87" s="122" t="str">
        <f t="shared" si="33"/>
        <v/>
      </c>
      <c r="J87" s="140" t="str">
        <f>IF(COUNTIF(C$2:C87,C87)=1,C87,"")</f>
        <v/>
      </c>
      <c r="Q87" s="302" t="str">
        <f>+IF(Z87="","",MAX(Q$1:Q86)+1)</f>
        <v/>
      </c>
      <c r="R87" s="302" t="str">
        <f>IF(CMS_Identification!B109="","",CMS_Identification!B109)</f>
        <v/>
      </c>
      <c r="S87" s="302" t="str">
        <f>IF(CMS_Identification!C109="","",CMS_Identification!C109)</f>
        <v/>
      </c>
      <c r="T87" s="308" t="str">
        <f>IF(CMS_Identification!E109="","",CMS_Identification!E109)</f>
        <v/>
      </c>
      <c r="U87" s="308" t="str">
        <f t="shared" si="34"/>
        <v/>
      </c>
      <c r="V87" s="308" t="str">
        <f t="shared" si="35"/>
        <v/>
      </c>
      <c r="W87" s="308" t="str">
        <f t="shared" si="36"/>
        <v/>
      </c>
      <c r="X87" s="308" t="str">
        <f t="shared" si="37"/>
        <v/>
      </c>
      <c r="Y87" s="122" t="str">
        <f t="shared" si="38"/>
        <v/>
      </c>
      <c r="Z87" s="122" t="str">
        <f>IF(COUNTIF(T$2:T87,T87)=1,T87,"")</f>
        <v/>
      </c>
      <c r="AF87" s="147" t="str">
        <f>+IF(AK87="","",MAX(AF$1:AF86)+1)</f>
        <v/>
      </c>
      <c r="AG87" s="148" t="str">
        <f>IF(Limits_Details_w_CMS!B109="","",Limits_Details_w_CMS!B109)</f>
        <v/>
      </c>
      <c r="AH87" s="148" t="str">
        <f>IF(Limits_Details_w_CMS!C109="","",Limits_Details_w_CMS!C109)</f>
        <v/>
      </c>
      <c r="AI87" s="148" t="str">
        <f>IF(Limits_Details_w_CMS!E109="","",Limits_Details_w_CMS!E109)</f>
        <v/>
      </c>
      <c r="AJ87" s="148" t="str">
        <f t="shared" si="39"/>
        <v/>
      </c>
      <c r="AK87" s="149" t="str">
        <f>IF(COUNTIF(AJ$2:AJ87,AJ87)=1,AJ87,"")</f>
        <v/>
      </c>
      <c r="AL87" s="150" t="str">
        <f t="shared" si="25"/>
        <v/>
      </c>
      <c r="AM87" s="150" t="str">
        <f t="shared" si="26"/>
        <v/>
      </c>
      <c r="AN87" s="150" t="str">
        <f t="shared" si="27"/>
        <v/>
      </c>
      <c r="AO87" s="150" t="str">
        <f t="shared" si="28"/>
        <v/>
      </c>
      <c r="AS87" s="191" t="str">
        <f>+IF(AX87="","",MAX(AS$1:AS86)+1)</f>
        <v/>
      </c>
      <c r="AT87" s="192" t="str">
        <f>IF(CMS_Detail!B109="","",CMS_Detail!B109)</f>
        <v/>
      </c>
      <c r="AU87" s="192" t="str">
        <f>IF(CMS_Detail!C109="","",CMS_Detail!C109)</f>
        <v/>
      </c>
      <c r="AV87" s="192" t="str">
        <f>IF(CMS_Detail!D109="","",CMS_Detail!D109)</f>
        <v/>
      </c>
      <c r="AW87" s="192" t="str">
        <f t="shared" si="40"/>
        <v/>
      </c>
      <c r="AX87" s="149" t="str">
        <f>IF(COUNTIF(AW$2:AW87,AW87)=1,AW87,"")</f>
        <v/>
      </c>
      <c r="AY87" s="193" t="str">
        <f t="shared" si="41"/>
        <v/>
      </c>
      <c r="AZ87" s="193" t="str">
        <f t="shared" si="42"/>
        <v/>
      </c>
      <c r="BA87" s="193" t="str">
        <f t="shared" si="43"/>
        <v/>
      </c>
      <c r="BB87" s="193" t="str">
        <f t="shared" si="29"/>
        <v/>
      </c>
    </row>
    <row r="88" spans="1:54" ht="16.5" x14ac:dyDescent="0.45">
      <c r="A88" s="158" t="str">
        <f>+IF(J88="","",MAX(A$1:A87)+1)</f>
        <v/>
      </c>
      <c r="B88" s="158" t="str">
        <f>IF(Affected_Sources!B110="","",Affected_Sources!B110)</f>
        <v/>
      </c>
      <c r="C88" s="303" t="str">
        <f>IF(Affected_Sources!C110="","",Affected_Sources!C110)</f>
        <v/>
      </c>
      <c r="D88" s="303" t="str">
        <f>IF(Affected_Sources!E110="","",Affected_Sources!E110)</f>
        <v/>
      </c>
      <c r="E88" s="303" t="str">
        <f t="shared" si="30"/>
        <v/>
      </c>
      <c r="F88" s="303" t="str">
        <f t="shared" si="31"/>
        <v/>
      </c>
      <c r="G88" s="303" t="str">
        <f t="shared" si="32"/>
        <v/>
      </c>
      <c r="H88" s="304" t="str">
        <f t="shared" si="24"/>
        <v/>
      </c>
      <c r="I88" s="304" t="str">
        <f t="shared" si="33"/>
        <v/>
      </c>
      <c r="J88" s="303" t="str">
        <f>IF(COUNTIF(C$2:C88,C88)=1,C88,"")</f>
        <v/>
      </c>
      <c r="Q88" s="158" t="str">
        <f>+IF(Z88="","",MAX(Q$1:Q87)+1)</f>
        <v/>
      </c>
      <c r="R88" s="158" t="str">
        <f>IF(CMS_Identification!B110="","",CMS_Identification!B110)</f>
        <v/>
      </c>
      <c r="S88" s="158" t="str">
        <f>IF(CMS_Identification!C110="","",CMS_Identification!C110)</f>
        <v/>
      </c>
      <c r="T88" s="309" t="str">
        <f>IF(CMS_Identification!E110="","",CMS_Identification!E110)</f>
        <v/>
      </c>
      <c r="U88" s="309" t="str">
        <f t="shared" si="34"/>
        <v/>
      </c>
      <c r="V88" s="309" t="str">
        <f t="shared" si="35"/>
        <v/>
      </c>
      <c r="W88" s="309" t="str">
        <f t="shared" si="36"/>
        <v/>
      </c>
      <c r="X88" s="309" t="str">
        <f t="shared" si="37"/>
        <v/>
      </c>
      <c r="Y88" s="304" t="str">
        <f t="shared" si="38"/>
        <v/>
      </c>
      <c r="Z88" s="304" t="str">
        <f>IF(COUNTIF(T$2:T88,T88)=1,T88,"")</f>
        <v/>
      </c>
      <c r="AF88" s="147" t="str">
        <f>+IF(AK88="","",MAX(AF$1:AF87)+1)</f>
        <v/>
      </c>
      <c r="AG88" s="148" t="str">
        <f>IF(Limits_Details_w_CMS!B110="","",Limits_Details_w_CMS!B110)</f>
        <v/>
      </c>
      <c r="AH88" s="148" t="str">
        <f>IF(Limits_Details_w_CMS!C110="","",Limits_Details_w_CMS!C110)</f>
        <v/>
      </c>
      <c r="AI88" s="148" t="str">
        <f>IF(Limits_Details_w_CMS!E110="","",Limits_Details_w_CMS!E110)</f>
        <v/>
      </c>
      <c r="AJ88" s="148" t="str">
        <f t="shared" si="39"/>
        <v/>
      </c>
      <c r="AK88" s="149" t="str">
        <f>IF(COUNTIF(AJ$2:AJ88,AJ88)=1,AJ88,"")</f>
        <v/>
      </c>
      <c r="AL88" s="150" t="str">
        <f t="shared" si="25"/>
        <v/>
      </c>
      <c r="AM88" s="150" t="str">
        <f t="shared" si="26"/>
        <v/>
      </c>
      <c r="AN88" s="150" t="str">
        <f t="shared" si="27"/>
        <v/>
      </c>
      <c r="AO88" s="150" t="str">
        <f t="shared" si="28"/>
        <v/>
      </c>
      <c r="AS88" s="191" t="str">
        <f>+IF(AX88="","",MAX(AS$1:AS87)+1)</f>
        <v/>
      </c>
      <c r="AT88" s="192" t="str">
        <f>IF(CMS_Detail!B110="","",CMS_Detail!B110)</f>
        <v/>
      </c>
      <c r="AU88" s="192" t="str">
        <f>IF(CMS_Detail!C110="","",CMS_Detail!C110)</f>
        <v/>
      </c>
      <c r="AV88" s="192" t="str">
        <f>IF(CMS_Detail!D110="","",CMS_Detail!D110)</f>
        <v/>
      </c>
      <c r="AW88" s="192" t="str">
        <f t="shared" si="40"/>
        <v/>
      </c>
      <c r="AX88" s="149" t="str">
        <f>IF(COUNTIF(AW$2:AW88,AW88)=1,AW88,"")</f>
        <v/>
      </c>
      <c r="AY88" s="193" t="str">
        <f t="shared" si="41"/>
        <v/>
      </c>
      <c r="AZ88" s="193" t="str">
        <f t="shared" si="42"/>
        <v/>
      </c>
      <c r="BA88" s="193" t="str">
        <f t="shared" si="43"/>
        <v/>
      </c>
      <c r="BB88" s="193" t="str">
        <f t="shared" si="29"/>
        <v/>
      </c>
    </row>
    <row r="89" spans="1:54" ht="16.5" x14ac:dyDescent="0.45">
      <c r="A89" s="302" t="str">
        <f>+IF(J89="","",MAX(A$1:A88)+1)</f>
        <v/>
      </c>
      <c r="B89" s="302" t="str">
        <f>IF(Affected_Sources!B111="","",Affected_Sources!B111)</f>
        <v/>
      </c>
      <c r="C89" s="140" t="str">
        <f>IF(Affected_Sources!C111="","",Affected_Sources!C111)</f>
        <v/>
      </c>
      <c r="D89" s="140" t="str">
        <f>IF(Affected_Sources!E111="","",Affected_Sources!E111)</f>
        <v/>
      </c>
      <c r="E89" s="140" t="str">
        <f t="shared" si="30"/>
        <v/>
      </c>
      <c r="F89" s="140" t="str">
        <f t="shared" si="31"/>
        <v/>
      </c>
      <c r="G89" s="140" t="str">
        <f t="shared" si="32"/>
        <v/>
      </c>
      <c r="H89" s="122" t="str">
        <f t="shared" si="24"/>
        <v/>
      </c>
      <c r="I89" s="122" t="str">
        <f t="shared" si="33"/>
        <v/>
      </c>
      <c r="J89" s="140" t="str">
        <f>IF(COUNTIF(C$2:C89,C89)=1,C89,"")</f>
        <v/>
      </c>
      <c r="Q89" s="302" t="str">
        <f>+IF(Z89="","",MAX(Q$1:Q88)+1)</f>
        <v/>
      </c>
      <c r="R89" s="302" t="str">
        <f>IF(CMS_Identification!B111="","",CMS_Identification!B111)</f>
        <v/>
      </c>
      <c r="S89" s="302" t="str">
        <f>IF(CMS_Identification!C111="","",CMS_Identification!C111)</f>
        <v/>
      </c>
      <c r="T89" s="308" t="str">
        <f>IF(CMS_Identification!E111="","",CMS_Identification!E111)</f>
        <v/>
      </c>
      <c r="U89" s="308" t="str">
        <f t="shared" si="34"/>
        <v/>
      </c>
      <c r="V89" s="308" t="str">
        <f t="shared" si="35"/>
        <v/>
      </c>
      <c r="W89" s="308" t="str">
        <f t="shared" si="36"/>
        <v/>
      </c>
      <c r="X89" s="308" t="str">
        <f t="shared" si="37"/>
        <v/>
      </c>
      <c r="Y89" s="122" t="str">
        <f t="shared" si="38"/>
        <v/>
      </c>
      <c r="Z89" s="122" t="str">
        <f>IF(COUNTIF(T$2:T89,T89)=1,T89,"")</f>
        <v/>
      </c>
      <c r="AF89" s="147" t="str">
        <f>+IF(AK89="","",MAX(AF$1:AF88)+1)</f>
        <v/>
      </c>
      <c r="AG89" s="148" t="str">
        <f>IF(Limits_Details_w_CMS!B111="","",Limits_Details_w_CMS!B111)</f>
        <v/>
      </c>
      <c r="AH89" s="148" t="str">
        <f>IF(Limits_Details_w_CMS!C111="","",Limits_Details_w_CMS!C111)</f>
        <v/>
      </c>
      <c r="AI89" s="148" t="str">
        <f>IF(Limits_Details_w_CMS!E111="","",Limits_Details_w_CMS!E111)</f>
        <v/>
      </c>
      <c r="AJ89" s="148" t="str">
        <f t="shared" si="39"/>
        <v/>
      </c>
      <c r="AK89" s="149" t="str">
        <f>IF(COUNTIF(AJ$2:AJ89,AJ89)=1,AJ89,"")</f>
        <v/>
      </c>
      <c r="AL89" s="150" t="str">
        <f t="shared" si="25"/>
        <v/>
      </c>
      <c r="AM89" s="150" t="str">
        <f t="shared" si="26"/>
        <v/>
      </c>
      <c r="AN89" s="150" t="str">
        <f t="shared" si="27"/>
        <v/>
      </c>
      <c r="AO89" s="150" t="str">
        <f t="shared" si="28"/>
        <v/>
      </c>
      <c r="AS89" s="191" t="str">
        <f>+IF(AX89="","",MAX(AS$1:AS88)+1)</f>
        <v/>
      </c>
      <c r="AT89" s="192" t="str">
        <f>IF(CMS_Detail!B111="","",CMS_Detail!B111)</f>
        <v/>
      </c>
      <c r="AU89" s="192" t="str">
        <f>IF(CMS_Detail!C111="","",CMS_Detail!C111)</f>
        <v/>
      </c>
      <c r="AV89" s="192" t="str">
        <f>IF(CMS_Detail!D111="","",CMS_Detail!D111)</f>
        <v/>
      </c>
      <c r="AW89" s="192" t="str">
        <f t="shared" si="40"/>
        <v/>
      </c>
      <c r="AX89" s="149" t="str">
        <f>IF(COUNTIF(AW$2:AW89,AW89)=1,AW89,"")</f>
        <v/>
      </c>
      <c r="AY89" s="193" t="str">
        <f t="shared" si="41"/>
        <v/>
      </c>
      <c r="AZ89" s="193" t="str">
        <f t="shared" si="42"/>
        <v/>
      </c>
      <c r="BA89" s="193" t="str">
        <f t="shared" si="43"/>
        <v/>
      </c>
      <c r="BB89" s="193" t="str">
        <f t="shared" si="29"/>
        <v/>
      </c>
    </row>
    <row r="90" spans="1:54" ht="16.5" x14ac:dyDescent="0.45">
      <c r="A90" s="158" t="str">
        <f>+IF(J90="","",MAX(A$1:A89)+1)</f>
        <v/>
      </c>
      <c r="B90" s="158" t="str">
        <f>IF(Affected_Sources!B112="","",Affected_Sources!B112)</f>
        <v/>
      </c>
      <c r="C90" s="303" t="str">
        <f>IF(Affected_Sources!C112="","",Affected_Sources!C112)</f>
        <v/>
      </c>
      <c r="D90" s="303" t="str">
        <f>IF(Affected_Sources!E112="","",Affected_Sources!E112)</f>
        <v/>
      </c>
      <c r="E90" s="303" t="str">
        <f t="shared" si="30"/>
        <v/>
      </c>
      <c r="F90" s="303" t="str">
        <f t="shared" si="31"/>
        <v/>
      </c>
      <c r="G90" s="303" t="str">
        <f t="shared" si="32"/>
        <v/>
      </c>
      <c r="H90" s="304" t="str">
        <f t="shared" si="24"/>
        <v/>
      </c>
      <c r="I90" s="304" t="str">
        <f t="shared" si="33"/>
        <v/>
      </c>
      <c r="J90" s="303" t="str">
        <f>IF(COUNTIF(C$2:C90,C90)=1,C90,"")</f>
        <v/>
      </c>
      <c r="Q90" s="158" t="str">
        <f>+IF(Z90="","",MAX(Q$1:Q89)+1)</f>
        <v/>
      </c>
      <c r="R90" s="158" t="str">
        <f>IF(CMS_Identification!B112="","",CMS_Identification!B112)</f>
        <v/>
      </c>
      <c r="S90" s="158" t="str">
        <f>IF(CMS_Identification!C112="","",CMS_Identification!C112)</f>
        <v/>
      </c>
      <c r="T90" s="309" t="str">
        <f>IF(CMS_Identification!E112="","",CMS_Identification!E112)</f>
        <v/>
      </c>
      <c r="U90" s="309" t="str">
        <f t="shared" si="34"/>
        <v/>
      </c>
      <c r="V90" s="309" t="str">
        <f t="shared" si="35"/>
        <v/>
      </c>
      <c r="W90" s="309" t="str">
        <f t="shared" si="36"/>
        <v/>
      </c>
      <c r="X90" s="309" t="str">
        <f t="shared" si="37"/>
        <v/>
      </c>
      <c r="Y90" s="304" t="str">
        <f t="shared" si="38"/>
        <v/>
      </c>
      <c r="Z90" s="304" t="str">
        <f>IF(COUNTIF(T$2:T90,T90)=1,T90,"")</f>
        <v/>
      </c>
      <c r="AF90" s="147" t="str">
        <f>+IF(AK90="","",MAX(AF$1:AF89)+1)</f>
        <v/>
      </c>
      <c r="AG90" s="148" t="str">
        <f>IF(Limits_Details_w_CMS!B112="","",Limits_Details_w_CMS!B112)</f>
        <v/>
      </c>
      <c r="AH90" s="148" t="str">
        <f>IF(Limits_Details_w_CMS!C112="","",Limits_Details_w_CMS!C112)</f>
        <v/>
      </c>
      <c r="AI90" s="148" t="str">
        <f>IF(Limits_Details_w_CMS!E112="","",Limits_Details_w_CMS!E112)</f>
        <v/>
      </c>
      <c r="AJ90" s="148" t="str">
        <f t="shared" si="39"/>
        <v/>
      </c>
      <c r="AK90" s="149" t="str">
        <f>IF(COUNTIF(AJ$2:AJ90,AJ90)=1,AJ90,"")</f>
        <v/>
      </c>
      <c r="AL90" s="150" t="str">
        <f t="shared" si="25"/>
        <v/>
      </c>
      <c r="AM90" s="150" t="str">
        <f t="shared" si="26"/>
        <v/>
      </c>
      <c r="AN90" s="150" t="str">
        <f t="shared" si="27"/>
        <v/>
      </c>
      <c r="AO90" s="150" t="str">
        <f t="shared" si="28"/>
        <v/>
      </c>
      <c r="AS90" s="191" t="str">
        <f>+IF(AX90="","",MAX(AS$1:AS89)+1)</f>
        <v/>
      </c>
      <c r="AT90" s="192" t="str">
        <f>IF(CMS_Detail!B112="","",CMS_Detail!B112)</f>
        <v/>
      </c>
      <c r="AU90" s="192" t="str">
        <f>IF(CMS_Detail!C112="","",CMS_Detail!C112)</f>
        <v/>
      </c>
      <c r="AV90" s="192" t="str">
        <f>IF(CMS_Detail!D112="","",CMS_Detail!D112)</f>
        <v/>
      </c>
      <c r="AW90" s="192" t="str">
        <f t="shared" si="40"/>
        <v/>
      </c>
      <c r="AX90" s="149" t="str">
        <f>IF(COUNTIF(AW$2:AW90,AW90)=1,AW90,"")</f>
        <v/>
      </c>
      <c r="AY90" s="193" t="str">
        <f t="shared" si="41"/>
        <v/>
      </c>
      <c r="AZ90" s="193" t="str">
        <f t="shared" si="42"/>
        <v/>
      </c>
      <c r="BA90" s="193" t="str">
        <f t="shared" si="43"/>
        <v/>
      </c>
      <c r="BB90" s="193" t="str">
        <f t="shared" si="29"/>
        <v/>
      </c>
    </row>
    <row r="91" spans="1:54" ht="16.5" x14ac:dyDescent="0.45">
      <c r="A91" s="302" t="str">
        <f>+IF(J91="","",MAX(A$1:A90)+1)</f>
        <v/>
      </c>
      <c r="B91" s="302" t="str">
        <f>IF(Affected_Sources!B113="","",Affected_Sources!B113)</f>
        <v/>
      </c>
      <c r="C91" s="140" t="str">
        <f>IF(Affected_Sources!C113="","",Affected_Sources!C113)</f>
        <v/>
      </c>
      <c r="D91" s="140" t="str">
        <f>IF(Affected_Sources!E113="","",Affected_Sources!E113)</f>
        <v/>
      </c>
      <c r="E91" s="140" t="str">
        <f t="shared" si="30"/>
        <v/>
      </c>
      <c r="F91" s="140" t="str">
        <f t="shared" si="31"/>
        <v/>
      </c>
      <c r="G91" s="140" t="str">
        <f t="shared" si="32"/>
        <v/>
      </c>
      <c r="H91" s="122" t="str">
        <f t="shared" si="24"/>
        <v/>
      </c>
      <c r="I91" s="122" t="str">
        <f t="shared" si="33"/>
        <v/>
      </c>
      <c r="J91" s="140" t="str">
        <f>IF(COUNTIF(C$2:C91,C91)=1,C91,"")</f>
        <v/>
      </c>
      <c r="Q91" s="302" t="str">
        <f>+IF(Z91="","",MAX(Q$1:Q90)+1)</f>
        <v/>
      </c>
      <c r="R91" s="302" t="str">
        <f>IF(CMS_Identification!B113="","",CMS_Identification!B113)</f>
        <v/>
      </c>
      <c r="S91" s="302" t="str">
        <f>IF(CMS_Identification!C113="","",CMS_Identification!C113)</f>
        <v/>
      </c>
      <c r="T91" s="308" t="str">
        <f>IF(CMS_Identification!E113="","",CMS_Identification!E113)</f>
        <v/>
      </c>
      <c r="U91" s="308" t="str">
        <f t="shared" si="34"/>
        <v/>
      </c>
      <c r="V91" s="308" t="str">
        <f t="shared" si="35"/>
        <v/>
      </c>
      <c r="W91" s="308" t="str">
        <f t="shared" si="36"/>
        <v/>
      </c>
      <c r="X91" s="308" t="str">
        <f t="shared" si="37"/>
        <v/>
      </c>
      <c r="Y91" s="122" t="str">
        <f t="shared" si="38"/>
        <v/>
      </c>
      <c r="Z91" s="122" t="str">
        <f>IF(COUNTIF(T$2:T91,T91)=1,T91,"")</f>
        <v/>
      </c>
      <c r="AF91" s="147" t="str">
        <f>+IF(AK91="","",MAX(AF$1:AF90)+1)</f>
        <v/>
      </c>
      <c r="AG91" s="148" t="str">
        <f>IF(Limits_Details_w_CMS!B113="","",Limits_Details_w_CMS!B113)</f>
        <v/>
      </c>
      <c r="AH91" s="148" t="str">
        <f>IF(Limits_Details_w_CMS!C113="","",Limits_Details_w_CMS!C113)</f>
        <v/>
      </c>
      <c r="AI91" s="148" t="str">
        <f>IF(Limits_Details_w_CMS!E113="","",Limits_Details_w_CMS!E113)</f>
        <v/>
      </c>
      <c r="AJ91" s="148" t="str">
        <f t="shared" si="39"/>
        <v/>
      </c>
      <c r="AK91" s="149" t="str">
        <f>IF(COUNTIF(AJ$2:AJ91,AJ91)=1,AJ91,"")</f>
        <v/>
      </c>
      <c r="AL91" s="150" t="str">
        <f t="shared" si="25"/>
        <v/>
      </c>
      <c r="AM91" s="150" t="str">
        <f t="shared" si="26"/>
        <v/>
      </c>
      <c r="AN91" s="150" t="str">
        <f t="shared" si="27"/>
        <v/>
      </c>
      <c r="AO91" s="150" t="str">
        <f t="shared" si="28"/>
        <v/>
      </c>
      <c r="AS91" s="191" t="str">
        <f>+IF(AX91="","",MAX(AS$1:AS90)+1)</f>
        <v/>
      </c>
      <c r="AT91" s="192" t="str">
        <f>IF(CMS_Detail!B113="","",CMS_Detail!B113)</f>
        <v/>
      </c>
      <c r="AU91" s="192" t="str">
        <f>IF(CMS_Detail!C113="","",CMS_Detail!C113)</f>
        <v/>
      </c>
      <c r="AV91" s="192" t="str">
        <f>IF(CMS_Detail!D113="","",CMS_Detail!D113)</f>
        <v/>
      </c>
      <c r="AW91" s="192" t="str">
        <f t="shared" si="40"/>
        <v/>
      </c>
      <c r="AX91" s="149" t="str">
        <f>IF(COUNTIF(AW$2:AW91,AW91)=1,AW91,"")</f>
        <v/>
      </c>
      <c r="AY91" s="193" t="str">
        <f t="shared" si="41"/>
        <v/>
      </c>
      <c r="AZ91" s="193" t="str">
        <f t="shared" si="42"/>
        <v/>
      </c>
      <c r="BA91" s="193" t="str">
        <f t="shared" si="43"/>
        <v/>
      </c>
      <c r="BB91" s="193" t="str">
        <f t="shared" si="29"/>
        <v/>
      </c>
    </row>
    <row r="92" spans="1:54" ht="16.5" x14ac:dyDescent="0.45">
      <c r="A92" s="158" t="str">
        <f>+IF(J92="","",MAX(A$1:A91)+1)</f>
        <v/>
      </c>
      <c r="B92" s="158" t="str">
        <f>IF(Affected_Sources!B114="","",Affected_Sources!B114)</f>
        <v/>
      </c>
      <c r="C92" s="303" t="str">
        <f>IF(Affected_Sources!C114="","",Affected_Sources!C114)</f>
        <v/>
      </c>
      <c r="D92" s="303" t="str">
        <f>IF(Affected_Sources!E114="","",Affected_Sources!E114)</f>
        <v/>
      </c>
      <c r="E92" s="303" t="str">
        <f t="shared" si="30"/>
        <v/>
      </c>
      <c r="F92" s="303" t="str">
        <f t="shared" si="31"/>
        <v/>
      </c>
      <c r="G92" s="303" t="str">
        <f t="shared" si="32"/>
        <v/>
      </c>
      <c r="H92" s="304" t="str">
        <f t="shared" si="24"/>
        <v/>
      </c>
      <c r="I92" s="304" t="str">
        <f t="shared" si="33"/>
        <v/>
      </c>
      <c r="J92" s="303" t="str">
        <f>IF(COUNTIF(C$2:C92,C92)=1,C92,"")</f>
        <v/>
      </c>
      <c r="Q92" s="158" t="str">
        <f>+IF(Z92="","",MAX(Q$1:Q91)+1)</f>
        <v/>
      </c>
      <c r="R92" s="158" t="str">
        <f>IF(CMS_Identification!B114="","",CMS_Identification!B114)</f>
        <v/>
      </c>
      <c r="S92" s="158" t="str">
        <f>IF(CMS_Identification!C114="","",CMS_Identification!C114)</f>
        <v/>
      </c>
      <c r="T92" s="309" t="str">
        <f>IF(CMS_Identification!E114="","",CMS_Identification!E114)</f>
        <v/>
      </c>
      <c r="U92" s="309" t="str">
        <f t="shared" si="34"/>
        <v/>
      </c>
      <c r="V92" s="309" t="str">
        <f t="shared" si="35"/>
        <v/>
      </c>
      <c r="W92" s="309" t="str">
        <f t="shared" si="36"/>
        <v/>
      </c>
      <c r="X92" s="309" t="str">
        <f t="shared" si="37"/>
        <v/>
      </c>
      <c r="Y92" s="304" t="str">
        <f t="shared" si="38"/>
        <v/>
      </c>
      <c r="Z92" s="304" t="str">
        <f>IF(COUNTIF(T$2:T92,T92)=1,T92,"")</f>
        <v/>
      </c>
      <c r="AF92" s="147" t="str">
        <f>+IF(AK92="","",MAX(AF$1:AF91)+1)</f>
        <v/>
      </c>
      <c r="AG92" s="148" t="str">
        <f>IF(Limits_Details_w_CMS!B114="","",Limits_Details_w_CMS!B114)</f>
        <v/>
      </c>
      <c r="AH92" s="148" t="str">
        <f>IF(Limits_Details_w_CMS!C114="","",Limits_Details_w_CMS!C114)</f>
        <v/>
      </c>
      <c r="AI92" s="148" t="str">
        <f>IF(Limits_Details_w_CMS!E114="","",Limits_Details_w_CMS!E114)</f>
        <v/>
      </c>
      <c r="AJ92" s="148" t="str">
        <f t="shared" si="39"/>
        <v/>
      </c>
      <c r="AK92" s="149" t="str">
        <f>IF(COUNTIF(AJ$2:AJ92,AJ92)=1,AJ92,"")</f>
        <v/>
      </c>
      <c r="AL92" s="150" t="str">
        <f t="shared" si="25"/>
        <v/>
      </c>
      <c r="AM92" s="150" t="str">
        <f t="shared" si="26"/>
        <v/>
      </c>
      <c r="AN92" s="150" t="str">
        <f t="shared" si="27"/>
        <v/>
      </c>
      <c r="AO92" s="150" t="str">
        <f t="shared" si="28"/>
        <v/>
      </c>
      <c r="AS92" s="191" t="str">
        <f>+IF(AX92="","",MAX(AS$1:AS91)+1)</f>
        <v/>
      </c>
      <c r="AT92" s="192" t="str">
        <f>IF(CMS_Detail!B114="","",CMS_Detail!B114)</f>
        <v/>
      </c>
      <c r="AU92" s="192" t="str">
        <f>IF(CMS_Detail!C114="","",CMS_Detail!C114)</f>
        <v/>
      </c>
      <c r="AV92" s="192" t="str">
        <f>IF(CMS_Detail!D114="","",CMS_Detail!D114)</f>
        <v/>
      </c>
      <c r="AW92" s="192" t="str">
        <f t="shared" si="40"/>
        <v/>
      </c>
      <c r="AX92" s="149" t="str">
        <f>IF(COUNTIF(AW$2:AW92,AW92)=1,AW92,"")</f>
        <v/>
      </c>
      <c r="AY92" s="193" t="str">
        <f t="shared" si="41"/>
        <v/>
      </c>
      <c r="AZ92" s="193" t="str">
        <f t="shared" si="42"/>
        <v/>
      </c>
      <c r="BA92" s="193" t="str">
        <f t="shared" si="43"/>
        <v/>
      </c>
      <c r="BB92" s="193" t="str">
        <f t="shared" si="29"/>
        <v/>
      </c>
    </row>
    <row r="93" spans="1:54" ht="16.5" x14ac:dyDescent="0.45">
      <c r="A93" s="302" t="str">
        <f>+IF(J93="","",MAX(A$1:A92)+1)</f>
        <v/>
      </c>
      <c r="B93" s="302" t="str">
        <f>IF(Affected_Sources!B115="","",Affected_Sources!B115)</f>
        <v/>
      </c>
      <c r="C93" s="140" t="str">
        <f>IF(Affected_Sources!C115="","",Affected_Sources!C115)</f>
        <v/>
      </c>
      <c r="D93" s="140" t="str">
        <f>IF(Affected_Sources!E115="","",Affected_Sources!E115)</f>
        <v/>
      </c>
      <c r="E93" s="140" t="str">
        <f t="shared" si="30"/>
        <v/>
      </c>
      <c r="F93" s="140" t="str">
        <f t="shared" si="31"/>
        <v/>
      </c>
      <c r="G93" s="140" t="str">
        <f t="shared" si="32"/>
        <v/>
      </c>
      <c r="H93" s="122" t="str">
        <f t="shared" si="24"/>
        <v/>
      </c>
      <c r="I93" s="122" t="str">
        <f t="shared" si="33"/>
        <v/>
      </c>
      <c r="J93" s="140" t="str">
        <f>IF(COUNTIF(C$2:C93,C93)=1,C93,"")</f>
        <v/>
      </c>
      <c r="Q93" s="302" t="str">
        <f>+IF(Z93="","",MAX(Q$1:Q92)+1)</f>
        <v/>
      </c>
      <c r="R93" s="302" t="str">
        <f>IF(CMS_Identification!B115="","",CMS_Identification!B115)</f>
        <v/>
      </c>
      <c r="S93" s="302" t="str">
        <f>IF(CMS_Identification!C115="","",CMS_Identification!C115)</f>
        <v/>
      </c>
      <c r="T93" s="308" t="str">
        <f>IF(CMS_Identification!E115="","",CMS_Identification!E115)</f>
        <v/>
      </c>
      <c r="U93" s="308" t="str">
        <f t="shared" si="34"/>
        <v/>
      </c>
      <c r="V93" s="308" t="str">
        <f t="shared" si="35"/>
        <v/>
      </c>
      <c r="W93" s="308" t="str">
        <f t="shared" si="36"/>
        <v/>
      </c>
      <c r="X93" s="308" t="str">
        <f t="shared" si="37"/>
        <v/>
      </c>
      <c r="Y93" s="122" t="str">
        <f t="shared" si="38"/>
        <v/>
      </c>
      <c r="Z93" s="122" t="str">
        <f>IF(COUNTIF(T$2:T93,T93)=1,T93,"")</f>
        <v/>
      </c>
      <c r="AF93" s="147" t="str">
        <f>+IF(AK93="","",MAX(AF$1:AF92)+1)</f>
        <v/>
      </c>
      <c r="AG93" s="148" t="str">
        <f>IF(Limits_Details_w_CMS!B115="","",Limits_Details_w_CMS!B115)</f>
        <v/>
      </c>
      <c r="AH93" s="148" t="str">
        <f>IF(Limits_Details_w_CMS!C115="","",Limits_Details_w_CMS!C115)</f>
        <v/>
      </c>
      <c r="AI93" s="148" t="str">
        <f>IF(Limits_Details_w_CMS!E115="","",Limits_Details_w_CMS!E115)</f>
        <v/>
      </c>
      <c r="AJ93" s="148" t="str">
        <f t="shared" si="39"/>
        <v/>
      </c>
      <c r="AK93" s="149" t="str">
        <f>IF(COUNTIF(AJ$2:AJ93,AJ93)=1,AJ93,"")</f>
        <v/>
      </c>
      <c r="AL93" s="150" t="str">
        <f t="shared" si="25"/>
        <v/>
      </c>
      <c r="AM93" s="150" t="str">
        <f t="shared" si="26"/>
        <v/>
      </c>
      <c r="AN93" s="150" t="str">
        <f t="shared" si="27"/>
        <v/>
      </c>
      <c r="AO93" s="150" t="str">
        <f t="shared" si="28"/>
        <v/>
      </c>
      <c r="AS93" s="191" t="str">
        <f>+IF(AX93="","",MAX(AS$1:AS92)+1)</f>
        <v/>
      </c>
      <c r="AT93" s="192" t="str">
        <f>IF(CMS_Detail!B115="","",CMS_Detail!B115)</f>
        <v/>
      </c>
      <c r="AU93" s="192" t="str">
        <f>IF(CMS_Detail!C115="","",CMS_Detail!C115)</f>
        <v/>
      </c>
      <c r="AV93" s="192" t="str">
        <f>IF(CMS_Detail!D115="","",CMS_Detail!D115)</f>
        <v/>
      </c>
      <c r="AW93" s="192" t="str">
        <f t="shared" si="40"/>
        <v/>
      </c>
      <c r="AX93" s="149" t="str">
        <f>IF(COUNTIF(AW$2:AW93,AW93)=1,AW93,"")</f>
        <v/>
      </c>
      <c r="AY93" s="193" t="str">
        <f t="shared" si="41"/>
        <v/>
      </c>
      <c r="AZ93" s="193" t="str">
        <f t="shared" si="42"/>
        <v/>
      </c>
      <c r="BA93" s="193" t="str">
        <f t="shared" si="43"/>
        <v/>
      </c>
      <c r="BB93" s="193" t="str">
        <f t="shared" si="29"/>
        <v/>
      </c>
    </row>
    <row r="94" spans="1:54" ht="16.5" x14ac:dyDescent="0.45">
      <c r="A94" s="158" t="str">
        <f>+IF(J94="","",MAX(A$1:A93)+1)</f>
        <v/>
      </c>
      <c r="B94" s="158" t="str">
        <f>IF(Affected_Sources!B116="","",Affected_Sources!B116)</f>
        <v/>
      </c>
      <c r="C94" s="303" t="str">
        <f>IF(Affected_Sources!C116="","",Affected_Sources!C116)</f>
        <v/>
      </c>
      <c r="D94" s="303" t="str">
        <f>IF(Affected_Sources!E116="","",Affected_Sources!E116)</f>
        <v/>
      </c>
      <c r="E94" s="303" t="str">
        <f t="shared" si="30"/>
        <v/>
      </c>
      <c r="F94" s="303" t="str">
        <f t="shared" si="31"/>
        <v/>
      </c>
      <c r="G94" s="303" t="str">
        <f t="shared" si="32"/>
        <v/>
      </c>
      <c r="H94" s="304" t="str">
        <f t="shared" si="24"/>
        <v/>
      </c>
      <c r="I94" s="304" t="str">
        <f t="shared" si="33"/>
        <v/>
      </c>
      <c r="J94" s="303" t="str">
        <f>IF(COUNTIF(C$2:C94,C94)=1,C94,"")</f>
        <v/>
      </c>
      <c r="Q94" s="158" t="str">
        <f>+IF(Z94="","",MAX(Q$1:Q93)+1)</f>
        <v/>
      </c>
      <c r="R94" s="158" t="str">
        <f>IF(CMS_Identification!B116="","",CMS_Identification!B116)</f>
        <v/>
      </c>
      <c r="S94" s="158" t="str">
        <f>IF(CMS_Identification!C116="","",CMS_Identification!C116)</f>
        <v/>
      </c>
      <c r="T94" s="309" t="str">
        <f>IF(CMS_Identification!E116="","",CMS_Identification!E116)</f>
        <v/>
      </c>
      <c r="U94" s="309" t="str">
        <f t="shared" si="34"/>
        <v/>
      </c>
      <c r="V94" s="309" t="str">
        <f t="shared" si="35"/>
        <v/>
      </c>
      <c r="W94" s="309" t="str">
        <f t="shared" si="36"/>
        <v/>
      </c>
      <c r="X94" s="309" t="str">
        <f t="shared" si="37"/>
        <v/>
      </c>
      <c r="Y94" s="304" t="str">
        <f t="shared" si="38"/>
        <v/>
      </c>
      <c r="Z94" s="304" t="str">
        <f>IF(COUNTIF(T$2:T94,T94)=1,T94,"")</f>
        <v/>
      </c>
      <c r="AF94" s="147" t="str">
        <f>+IF(AK94="","",MAX(AF$1:AF93)+1)</f>
        <v/>
      </c>
      <c r="AG94" s="148" t="str">
        <f>IF(Limits_Details_w_CMS!B116="","",Limits_Details_w_CMS!B116)</f>
        <v/>
      </c>
      <c r="AH94" s="148" t="str">
        <f>IF(Limits_Details_w_CMS!C116="","",Limits_Details_w_CMS!C116)</f>
        <v/>
      </c>
      <c r="AI94" s="148" t="str">
        <f>IF(Limits_Details_w_CMS!E116="","",Limits_Details_w_CMS!E116)</f>
        <v/>
      </c>
      <c r="AJ94" s="148" t="str">
        <f t="shared" si="39"/>
        <v/>
      </c>
      <c r="AK94" s="149" t="str">
        <f>IF(COUNTIF(AJ$2:AJ94,AJ94)=1,AJ94,"")</f>
        <v/>
      </c>
      <c r="AL94" s="150" t="str">
        <f t="shared" si="25"/>
        <v/>
      </c>
      <c r="AM94" s="150" t="str">
        <f t="shared" si="26"/>
        <v/>
      </c>
      <c r="AN94" s="150" t="str">
        <f t="shared" si="27"/>
        <v/>
      </c>
      <c r="AO94" s="150" t="str">
        <f t="shared" si="28"/>
        <v/>
      </c>
      <c r="AS94" s="191" t="str">
        <f>+IF(AX94="","",MAX(AS$1:AS93)+1)</f>
        <v/>
      </c>
      <c r="AT94" s="192" t="str">
        <f>IF(CMS_Detail!B116="","",CMS_Detail!B116)</f>
        <v/>
      </c>
      <c r="AU94" s="192" t="str">
        <f>IF(CMS_Detail!C116="","",CMS_Detail!C116)</f>
        <v/>
      </c>
      <c r="AV94" s="192" t="str">
        <f>IF(CMS_Detail!D116="","",CMS_Detail!D116)</f>
        <v/>
      </c>
      <c r="AW94" s="192" t="str">
        <f t="shared" si="40"/>
        <v/>
      </c>
      <c r="AX94" s="149" t="str">
        <f>IF(COUNTIF(AW$2:AW94,AW94)=1,AW94,"")</f>
        <v/>
      </c>
      <c r="AY94" s="193" t="str">
        <f t="shared" si="41"/>
        <v/>
      </c>
      <c r="AZ94" s="193" t="str">
        <f t="shared" si="42"/>
        <v/>
      </c>
      <c r="BA94" s="193" t="str">
        <f t="shared" si="43"/>
        <v/>
      </c>
      <c r="BB94" s="193" t="str">
        <f t="shared" si="29"/>
        <v/>
      </c>
    </row>
    <row r="95" spans="1:54" ht="16.5" x14ac:dyDescent="0.45">
      <c r="A95" s="302" t="str">
        <f>+IF(J95="","",MAX(A$1:A94)+1)</f>
        <v/>
      </c>
      <c r="B95" s="302" t="str">
        <f>IF(Affected_Sources!B117="","",Affected_Sources!B117)</f>
        <v/>
      </c>
      <c r="C95" s="140" t="str">
        <f>IF(Affected_Sources!C117="","",Affected_Sources!C117)</f>
        <v/>
      </c>
      <c r="D95" s="140" t="str">
        <f>IF(Affected_Sources!E117="","",Affected_Sources!E117)</f>
        <v/>
      </c>
      <c r="E95" s="140" t="str">
        <f t="shared" si="30"/>
        <v/>
      </c>
      <c r="F95" s="140" t="str">
        <f t="shared" si="31"/>
        <v/>
      </c>
      <c r="G95" s="140" t="str">
        <f t="shared" si="32"/>
        <v/>
      </c>
      <c r="H95" s="122" t="str">
        <f t="shared" si="24"/>
        <v/>
      </c>
      <c r="I95" s="122" t="str">
        <f t="shared" si="33"/>
        <v/>
      </c>
      <c r="J95" s="140" t="str">
        <f>IF(COUNTIF(C$2:C95,C95)=1,C95,"")</f>
        <v/>
      </c>
      <c r="Q95" s="302" t="str">
        <f>+IF(Z95="","",MAX(Q$1:Q94)+1)</f>
        <v/>
      </c>
      <c r="R95" s="302" t="str">
        <f>IF(CMS_Identification!B117="","",CMS_Identification!B117)</f>
        <v/>
      </c>
      <c r="S95" s="302" t="str">
        <f>IF(CMS_Identification!C117="","",CMS_Identification!C117)</f>
        <v/>
      </c>
      <c r="T95" s="308" t="str">
        <f>IF(CMS_Identification!E117="","",CMS_Identification!E117)</f>
        <v/>
      </c>
      <c r="U95" s="308" t="str">
        <f t="shared" si="34"/>
        <v/>
      </c>
      <c r="V95" s="308" t="str">
        <f t="shared" si="35"/>
        <v/>
      </c>
      <c r="W95" s="308" t="str">
        <f t="shared" si="36"/>
        <v/>
      </c>
      <c r="X95" s="308" t="str">
        <f t="shared" si="37"/>
        <v/>
      </c>
      <c r="Y95" s="122" t="str">
        <f t="shared" si="38"/>
        <v/>
      </c>
      <c r="Z95" s="122" t="str">
        <f>IF(COUNTIF(T$2:T95,T95)=1,T95,"")</f>
        <v/>
      </c>
      <c r="AF95" s="147" t="str">
        <f>+IF(AK95="","",MAX(AF$1:AF94)+1)</f>
        <v/>
      </c>
      <c r="AG95" s="148" t="str">
        <f>IF(Limits_Details_w_CMS!B117="","",Limits_Details_w_CMS!B117)</f>
        <v/>
      </c>
      <c r="AH95" s="148" t="str">
        <f>IF(Limits_Details_w_CMS!C117="","",Limits_Details_w_CMS!C117)</f>
        <v/>
      </c>
      <c r="AI95" s="148" t="str">
        <f>IF(Limits_Details_w_CMS!E117="","",Limits_Details_w_CMS!E117)</f>
        <v/>
      </c>
      <c r="AJ95" s="148" t="str">
        <f t="shared" si="39"/>
        <v/>
      </c>
      <c r="AK95" s="149" t="str">
        <f>IF(COUNTIF(AJ$2:AJ95,AJ95)=1,AJ95,"")</f>
        <v/>
      </c>
      <c r="AL95" s="150" t="str">
        <f t="shared" si="25"/>
        <v/>
      </c>
      <c r="AM95" s="150" t="str">
        <f t="shared" si="26"/>
        <v/>
      </c>
      <c r="AN95" s="150" t="str">
        <f t="shared" si="27"/>
        <v/>
      </c>
      <c r="AO95" s="150" t="str">
        <f t="shared" si="28"/>
        <v/>
      </c>
      <c r="AS95" s="191" t="str">
        <f>+IF(AX95="","",MAX(AS$1:AS94)+1)</f>
        <v/>
      </c>
      <c r="AT95" s="192" t="str">
        <f>IF(CMS_Detail!B117="","",CMS_Detail!B117)</f>
        <v/>
      </c>
      <c r="AU95" s="192" t="str">
        <f>IF(CMS_Detail!C117="","",CMS_Detail!C117)</f>
        <v/>
      </c>
      <c r="AV95" s="192" t="str">
        <f>IF(CMS_Detail!D117="","",CMS_Detail!D117)</f>
        <v/>
      </c>
      <c r="AW95" s="192" t="str">
        <f t="shared" si="40"/>
        <v/>
      </c>
      <c r="AX95" s="149" t="str">
        <f>IF(COUNTIF(AW$2:AW95,AW95)=1,AW95,"")</f>
        <v/>
      </c>
      <c r="AY95" s="193" t="str">
        <f t="shared" si="41"/>
        <v/>
      </c>
      <c r="AZ95" s="193" t="str">
        <f t="shared" si="42"/>
        <v/>
      </c>
      <c r="BA95" s="193" t="str">
        <f t="shared" si="43"/>
        <v/>
      </c>
      <c r="BB95" s="193" t="str">
        <f t="shared" si="29"/>
        <v/>
      </c>
    </row>
    <row r="96" spans="1:54" ht="16.5" x14ac:dyDescent="0.45">
      <c r="A96" s="158" t="str">
        <f>+IF(J96="","",MAX(A$1:A95)+1)</f>
        <v/>
      </c>
      <c r="B96" s="158" t="str">
        <f>IF(Affected_Sources!B118="","",Affected_Sources!B118)</f>
        <v/>
      </c>
      <c r="C96" s="303" t="str">
        <f>IF(Affected_Sources!C118="","",Affected_Sources!C118)</f>
        <v/>
      </c>
      <c r="D96" s="303" t="str">
        <f>IF(Affected_Sources!E118="","",Affected_Sources!E118)</f>
        <v/>
      </c>
      <c r="E96" s="303" t="str">
        <f t="shared" si="30"/>
        <v/>
      </c>
      <c r="F96" s="303" t="str">
        <f t="shared" si="31"/>
        <v/>
      </c>
      <c r="G96" s="303" t="str">
        <f t="shared" si="32"/>
        <v/>
      </c>
      <c r="H96" s="304" t="str">
        <f t="shared" si="24"/>
        <v/>
      </c>
      <c r="I96" s="304" t="str">
        <f t="shared" si="33"/>
        <v/>
      </c>
      <c r="J96" s="303" t="str">
        <f>IF(COUNTIF(C$2:C96,C96)=1,C96,"")</f>
        <v/>
      </c>
      <c r="Q96" s="158" t="str">
        <f>+IF(Z96="","",MAX(Q$1:Q95)+1)</f>
        <v/>
      </c>
      <c r="R96" s="158" t="str">
        <f>IF(CMS_Identification!B118="","",CMS_Identification!B118)</f>
        <v/>
      </c>
      <c r="S96" s="158" t="str">
        <f>IF(CMS_Identification!C118="","",CMS_Identification!C118)</f>
        <v/>
      </c>
      <c r="T96" s="309" t="str">
        <f>IF(CMS_Identification!E118="","",CMS_Identification!E118)</f>
        <v/>
      </c>
      <c r="U96" s="309" t="str">
        <f t="shared" si="34"/>
        <v/>
      </c>
      <c r="V96" s="309" t="str">
        <f t="shared" si="35"/>
        <v/>
      </c>
      <c r="W96" s="309" t="str">
        <f t="shared" si="36"/>
        <v/>
      </c>
      <c r="X96" s="309" t="str">
        <f t="shared" si="37"/>
        <v/>
      </c>
      <c r="Y96" s="304" t="str">
        <f t="shared" si="38"/>
        <v/>
      </c>
      <c r="Z96" s="304" t="str">
        <f>IF(COUNTIF(T$2:T96,T96)=1,T96,"")</f>
        <v/>
      </c>
      <c r="AF96" s="147" t="str">
        <f>+IF(AK96="","",MAX(AF$1:AF95)+1)</f>
        <v/>
      </c>
      <c r="AG96" s="148" t="str">
        <f>IF(Limits_Details_w_CMS!B118="","",Limits_Details_w_CMS!B118)</f>
        <v/>
      </c>
      <c r="AH96" s="148" t="str">
        <f>IF(Limits_Details_w_CMS!C118="","",Limits_Details_w_CMS!C118)</f>
        <v/>
      </c>
      <c r="AI96" s="148" t="str">
        <f>IF(Limits_Details_w_CMS!E118="","",Limits_Details_w_CMS!E118)</f>
        <v/>
      </c>
      <c r="AJ96" s="148" t="str">
        <f t="shared" si="39"/>
        <v/>
      </c>
      <c r="AK96" s="149" t="str">
        <f>IF(COUNTIF(AJ$2:AJ96,AJ96)=1,AJ96,"")</f>
        <v/>
      </c>
      <c r="AL96" s="150" t="str">
        <f t="shared" si="25"/>
        <v/>
      </c>
      <c r="AM96" s="150" t="str">
        <f t="shared" si="26"/>
        <v/>
      </c>
      <c r="AN96" s="150" t="str">
        <f t="shared" si="27"/>
        <v/>
      </c>
      <c r="AO96" s="150" t="str">
        <f t="shared" si="28"/>
        <v/>
      </c>
      <c r="AS96" s="191" t="str">
        <f>+IF(AX96="","",MAX(AS$1:AS95)+1)</f>
        <v/>
      </c>
      <c r="AT96" s="192" t="str">
        <f>IF(CMS_Detail!B118="","",CMS_Detail!B118)</f>
        <v/>
      </c>
      <c r="AU96" s="192" t="str">
        <f>IF(CMS_Detail!C118="","",CMS_Detail!C118)</f>
        <v/>
      </c>
      <c r="AV96" s="192" t="str">
        <f>IF(CMS_Detail!D118="","",CMS_Detail!D118)</f>
        <v/>
      </c>
      <c r="AW96" s="192" t="str">
        <f t="shared" si="40"/>
        <v/>
      </c>
      <c r="AX96" s="149" t="str">
        <f>IF(COUNTIF(AW$2:AW96,AW96)=1,AW96,"")</f>
        <v/>
      </c>
      <c r="AY96" s="193" t="str">
        <f t="shared" si="41"/>
        <v/>
      </c>
      <c r="AZ96" s="193" t="str">
        <f t="shared" si="42"/>
        <v/>
      </c>
      <c r="BA96" s="193" t="str">
        <f t="shared" si="43"/>
        <v/>
      </c>
      <c r="BB96" s="193" t="str">
        <f t="shared" si="29"/>
        <v/>
      </c>
    </row>
    <row r="97" spans="1:54" ht="16.5" x14ac:dyDescent="0.45">
      <c r="A97" s="302" t="str">
        <f>+IF(J97="","",MAX(A$1:A96)+1)</f>
        <v/>
      </c>
      <c r="B97" s="302" t="str">
        <f>IF(Affected_Sources!B119="","",Affected_Sources!B119)</f>
        <v/>
      </c>
      <c r="C97" s="140" t="str">
        <f>IF(Affected_Sources!C119="","",Affected_Sources!C119)</f>
        <v/>
      </c>
      <c r="D97" s="140" t="str">
        <f>IF(Affected_Sources!E119="","",Affected_Sources!E119)</f>
        <v/>
      </c>
      <c r="E97" s="140" t="str">
        <f t="shared" si="30"/>
        <v/>
      </c>
      <c r="F97" s="140" t="str">
        <f t="shared" si="31"/>
        <v/>
      </c>
      <c r="G97" s="140" t="str">
        <f t="shared" si="32"/>
        <v/>
      </c>
      <c r="H97" s="122" t="str">
        <f t="shared" si="24"/>
        <v/>
      </c>
      <c r="I97" s="122" t="str">
        <f t="shared" si="33"/>
        <v/>
      </c>
      <c r="J97" s="140" t="str">
        <f>IF(COUNTIF(C$2:C97,C97)=1,C97,"")</f>
        <v/>
      </c>
      <c r="Q97" s="302" t="str">
        <f>+IF(Z97="","",MAX(Q$1:Q96)+1)</f>
        <v/>
      </c>
      <c r="R97" s="302" t="str">
        <f>IF(CMS_Identification!B119="","",CMS_Identification!B119)</f>
        <v/>
      </c>
      <c r="S97" s="302" t="str">
        <f>IF(CMS_Identification!C119="","",CMS_Identification!C119)</f>
        <v/>
      </c>
      <c r="T97" s="308" t="str">
        <f>IF(CMS_Identification!E119="","",CMS_Identification!E119)</f>
        <v/>
      </c>
      <c r="U97" s="308" t="str">
        <f t="shared" si="34"/>
        <v/>
      </c>
      <c r="V97" s="308" t="str">
        <f t="shared" si="35"/>
        <v/>
      </c>
      <c r="W97" s="308" t="str">
        <f t="shared" si="36"/>
        <v/>
      </c>
      <c r="X97" s="308" t="str">
        <f t="shared" si="37"/>
        <v/>
      </c>
      <c r="Y97" s="122" t="str">
        <f t="shared" si="38"/>
        <v/>
      </c>
      <c r="Z97" s="122" t="str">
        <f>IF(COUNTIF(T$2:T97,T97)=1,T97,"")</f>
        <v/>
      </c>
      <c r="AF97" s="147" t="str">
        <f>+IF(AK97="","",MAX(AF$1:AF96)+1)</f>
        <v/>
      </c>
      <c r="AG97" s="148" t="str">
        <f>IF(Limits_Details_w_CMS!B119="","",Limits_Details_w_CMS!B119)</f>
        <v/>
      </c>
      <c r="AH97" s="148" t="str">
        <f>IF(Limits_Details_w_CMS!C119="","",Limits_Details_w_CMS!C119)</f>
        <v/>
      </c>
      <c r="AI97" s="148" t="str">
        <f>IF(Limits_Details_w_CMS!E119="","",Limits_Details_w_CMS!E119)</f>
        <v/>
      </c>
      <c r="AJ97" s="148" t="str">
        <f t="shared" si="39"/>
        <v/>
      </c>
      <c r="AK97" s="149" t="str">
        <f>IF(COUNTIF(AJ$2:AJ97,AJ97)=1,AJ97,"")</f>
        <v/>
      </c>
      <c r="AL97" s="150" t="str">
        <f t="shared" si="25"/>
        <v/>
      </c>
      <c r="AM97" s="150" t="str">
        <f t="shared" si="26"/>
        <v/>
      </c>
      <c r="AN97" s="150" t="str">
        <f t="shared" si="27"/>
        <v/>
      </c>
      <c r="AO97" s="150" t="str">
        <f t="shared" si="28"/>
        <v/>
      </c>
      <c r="AS97" s="191" t="str">
        <f>+IF(AX97="","",MAX(AS$1:AS96)+1)</f>
        <v/>
      </c>
      <c r="AT97" s="192" t="str">
        <f>IF(CMS_Detail!B119="","",CMS_Detail!B119)</f>
        <v/>
      </c>
      <c r="AU97" s="192" t="str">
        <f>IF(CMS_Detail!C119="","",CMS_Detail!C119)</f>
        <v/>
      </c>
      <c r="AV97" s="192" t="str">
        <f>IF(CMS_Detail!D119="","",CMS_Detail!D119)</f>
        <v/>
      </c>
      <c r="AW97" s="192" t="str">
        <f t="shared" si="40"/>
        <v/>
      </c>
      <c r="AX97" s="149" t="str">
        <f>IF(COUNTIF(AW$2:AW97,AW97)=1,AW97,"")</f>
        <v/>
      </c>
      <c r="AY97" s="193" t="str">
        <f t="shared" si="41"/>
        <v/>
      </c>
      <c r="AZ97" s="193" t="str">
        <f t="shared" si="42"/>
        <v/>
      </c>
      <c r="BA97" s="193" t="str">
        <f t="shared" si="43"/>
        <v/>
      </c>
      <c r="BB97" s="193" t="str">
        <f t="shared" si="29"/>
        <v/>
      </c>
    </row>
    <row r="98" spans="1:54" ht="16.5" x14ac:dyDescent="0.45">
      <c r="A98" s="158" t="str">
        <f>+IF(J98="","",MAX(A$1:A97)+1)</f>
        <v/>
      </c>
      <c r="B98" s="158" t="str">
        <f>IF(Affected_Sources!B120="","",Affected_Sources!B120)</f>
        <v/>
      </c>
      <c r="C98" s="303" t="str">
        <f>IF(Affected_Sources!C120="","",Affected_Sources!C120)</f>
        <v/>
      </c>
      <c r="D98" s="303" t="str">
        <f>IF(Affected_Sources!E120="","",Affected_Sources!E120)</f>
        <v/>
      </c>
      <c r="E98" s="303" t="str">
        <f t="shared" si="30"/>
        <v/>
      </c>
      <c r="F98" s="303" t="str">
        <f t="shared" si="31"/>
        <v/>
      </c>
      <c r="G98" s="303" t="str">
        <f t="shared" si="32"/>
        <v/>
      </c>
      <c r="H98" s="304" t="str">
        <f t="shared" si="24"/>
        <v/>
      </c>
      <c r="I98" s="304" t="str">
        <f t="shared" si="33"/>
        <v/>
      </c>
      <c r="J98" s="303" t="str">
        <f>IF(COUNTIF(C$2:C98,C98)=1,C98,"")</f>
        <v/>
      </c>
      <c r="Q98" s="158" t="str">
        <f>+IF(Z98="","",MAX(Q$1:Q97)+1)</f>
        <v/>
      </c>
      <c r="R98" s="158" t="str">
        <f>IF(CMS_Identification!B120="","",CMS_Identification!B120)</f>
        <v/>
      </c>
      <c r="S98" s="158" t="str">
        <f>IF(CMS_Identification!C120="","",CMS_Identification!C120)</f>
        <v/>
      </c>
      <c r="T98" s="309" t="str">
        <f>IF(CMS_Identification!E120="","",CMS_Identification!E120)</f>
        <v/>
      </c>
      <c r="U98" s="309" t="str">
        <f t="shared" si="34"/>
        <v/>
      </c>
      <c r="V98" s="309" t="str">
        <f t="shared" si="35"/>
        <v/>
      </c>
      <c r="W98" s="309" t="str">
        <f t="shared" si="36"/>
        <v/>
      </c>
      <c r="X98" s="309" t="str">
        <f t="shared" si="37"/>
        <v/>
      </c>
      <c r="Y98" s="304" t="str">
        <f t="shared" si="38"/>
        <v/>
      </c>
      <c r="Z98" s="304" t="str">
        <f>IF(COUNTIF(T$2:T98,T98)=1,T98,"")</f>
        <v/>
      </c>
      <c r="AF98" s="147" t="str">
        <f>+IF(AK98="","",MAX(AF$1:AF97)+1)</f>
        <v/>
      </c>
      <c r="AG98" s="148" t="str">
        <f>IF(Limits_Details_w_CMS!B120="","",Limits_Details_w_CMS!B120)</f>
        <v/>
      </c>
      <c r="AH98" s="148" t="str">
        <f>IF(Limits_Details_w_CMS!C120="","",Limits_Details_w_CMS!C120)</f>
        <v/>
      </c>
      <c r="AI98" s="148" t="str">
        <f>IF(Limits_Details_w_CMS!E120="","",Limits_Details_w_CMS!E120)</f>
        <v/>
      </c>
      <c r="AJ98" s="148" t="str">
        <f t="shared" si="39"/>
        <v/>
      </c>
      <c r="AK98" s="149" t="str">
        <f>IF(COUNTIF(AJ$2:AJ98,AJ98)=1,AJ98,"")</f>
        <v/>
      </c>
      <c r="AL98" s="150" t="str">
        <f t="shared" si="25"/>
        <v/>
      </c>
      <c r="AM98" s="150" t="str">
        <f t="shared" si="26"/>
        <v/>
      </c>
      <c r="AN98" s="150" t="str">
        <f t="shared" si="27"/>
        <v/>
      </c>
      <c r="AO98" s="150" t="str">
        <f t="shared" si="28"/>
        <v/>
      </c>
      <c r="AS98" s="191" t="str">
        <f>+IF(AX98="","",MAX(AS$1:AS97)+1)</f>
        <v/>
      </c>
      <c r="AT98" s="192" t="str">
        <f>IF(CMS_Detail!B120="","",CMS_Detail!B120)</f>
        <v/>
      </c>
      <c r="AU98" s="192" t="str">
        <f>IF(CMS_Detail!C120="","",CMS_Detail!C120)</f>
        <v/>
      </c>
      <c r="AV98" s="192" t="str">
        <f>IF(CMS_Detail!D120="","",CMS_Detail!D120)</f>
        <v/>
      </c>
      <c r="AW98" s="192" t="str">
        <f t="shared" si="40"/>
        <v/>
      </c>
      <c r="AX98" s="149" t="str">
        <f>IF(COUNTIF(AW$2:AW98,AW98)=1,AW98,"")</f>
        <v/>
      </c>
      <c r="AY98" s="193" t="str">
        <f t="shared" si="41"/>
        <v/>
      </c>
      <c r="AZ98" s="193" t="str">
        <f t="shared" si="42"/>
        <v/>
      </c>
      <c r="BA98" s="193" t="str">
        <f t="shared" si="43"/>
        <v/>
      </c>
      <c r="BB98" s="193" t="str">
        <f t="shared" si="29"/>
        <v/>
      </c>
    </row>
    <row r="99" spans="1:54" ht="16.5" x14ac:dyDescent="0.45">
      <c r="A99" s="302" t="str">
        <f>+IF(J99="","",MAX(A$1:A98)+1)</f>
        <v/>
      </c>
      <c r="B99" s="302" t="str">
        <f>IF(Affected_Sources!B121="","",Affected_Sources!B121)</f>
        <v/>
      </c>
      <c r="C99" s="140" t="str">
        <f>IF(Affected_Sources!C121="","",Affected_Sources!C121)</f>
        <v/>
      </c>
      <c r="D99" s="140" t="str">
        <f>IF(Affected_Sources!E121="","",Affected_Sources!E121)</f>
        <v/>
      </c>
      <c r="E99" s="140" t="str">
        <f t="shared" si="30"/>
        <v/>
      </c>
      <c r="F99" s="140" t="str">
        <f t="shared" si="31"/>
        <v/>
      </c>
      <c r="G99" s="140" t="str">
        <f t="shared" si="32"/>
        <v/>
      </c>
      <c r="H99" s="122" t="str">
        <f t="shared" si="24"/>
        <v/>
      </c>
      <c r="I99" s="122" t="str">
        <f t="shared" si="33"/>
        <v/>
      </c>
      <c r="J99" s="140" t="str">
        <f>IF(COUNTIF(C$2:C99,C99)=1,C99,"")</f>
        <v/>
      </c>
      <c r="Q99" s="302" t="str">
        <f>+IF(Z99="","",MAX(Q$1:Q98)+1)</f>
        <v/>
      </c>
      <c r="R99" s="302" t="str">
        <f>IF(CMS_Identification!B121="","",CMS_Identification!B121)</f>
        <v/>
      </c>
      <c r="S99" s="302" t="str">
        <f>IF(CMS_Identification!C121="","",CMS_Identification!C121)</f>
        <v/>
      </c>
      <c r="T99" s="308" t="str">
        <f>IF(CMS_Identification!E121="","",CMS_Identification!E121)</f>
        <v/>
      </c>
      <c r="U99" s="308" t="str">
        <f t="shared" si="34"/>
        <v/>
      </c>
      <c r="V99" s="308" t="str">
        <f t="shared" si="35"/>
        <v/>
      </c>
      <c r="W99" s="308" t="str">
        <f t="shared" si="36"/>
        <v/>
      </c>
      <c r="X99" s="308" t="str">
        <f t="shared" si="37"/>
        <v/>
      </c>
      <c r="Y99" s="122" t="str">
        <f t="shared" si="38"/>
        <v/>
      </c>
      <c r="Z99" s="122" t="str">
        <f>IF(COUNTIF(T$2:T99,T99)=1,T99,"")</f>
        <v/>
      </c>
      <c r="AF99" s="147" t="str">
        <f>+IF(AK99="","",MAX(AF$1:AF98)+1)</f>
        <v/>
      </c>
      <c r="AG99" s="148" t="str">
        <f>IF(Limits_Details_w_CMS!B121="","",Limits_Details_w_CMS!B121)</f>
        <v/>
      </c>
      <c r="AH99" s="148" t="str">
        <f>IF(Limits_Details_w_CMS!C121="","",Limits_Details_w_CMS!C121)</f>
        <v/>
      </c>
      <c r="AI99" s="148" t="str">
        <f>IF(Limits_Details_w_CMS!E121="","",Limits_Details_w_CMS!E121)</f>
        <v/>
      </c>
      <c r="AJ99" s="148" t="str">
        <f t="shared" si="39"/>
        <v/>
      </c>
      <c r="AK99" s="149" t="str">
        <f>IF(COUNTIF(AJ$2:AJ99,AJ99)=1,AJ99,"")</f>
        <v/>
      </c>
      <c r="AL99" s="150" t="str">
        <f t="shared" si="25"/>
        <v/>
      </c>
      <c r="AM99" s="150" t="str">
        <f t="shared" si="26"/>
        <v/>
      </c>
      <c r="AN99" s="150" t="str">
        <f t="shared" si="27"/>
        <v/>
      </c>
      <c r="AO99" s="150" t="str">
        <f t="shared" si="28"/>
        <v/>
      </c>
      <c r="AS99" s="191" t="str">
        <f>+IF(AX99="","",MAX(AS$1:AS98)+1)</f>
        <v/>
      </c>
      <c r="AT99" s="192" t="str">
        <f>IF(CMS_Detail!B121="","",CMS_Detail!B121)</f>
        <v/>
      </c>
      <c r="AU99" s="192" t="str">
        <f>IF(CMS_Detail!C121="","",CMS_Detail!C121)</f>
        <v/>
      </c>
      <c r="AV99" s="192" t="str">
        <f>IF(CMS_Detail!D121="","",CMS_Detail!D121)</f>
        <v/>
      </c>
      <c r="AW99" s="192" t="str">
        <f t="shared" si="40"/>
        <v/>
      </c>
      <c r="AX99" s="149" t="str">
        <f>IF(COUNTIF(AW$2:AW99,AW99)=1,AW99,"")</f>
        <v/>
      </c>
      <c r="AY99" s="193" t="str">
        <f t="shared" si="41"/>
        <v/>
      </c>
      <c r="AZ99" s="193" t="str">
        <f t="shared" si="42"/>
        <v/>
      </c>
      <c r="BA99" s="193" t="str">
        <f t="shared" si="43"/>
        <v/>
      </c>
      <c r="BB99" s="193" t="str">
        <f t="shared" si="29"/>
        <v/>
      </c>
    </row>
    <row r="100" spans="1:54" ht="16.5" x14ac:dyDescent="0.45">
      <c r="A100" s="158" t="str">
        <f>+IF(J100="","",MAX(A$1:A99)+1)</f>
        <v/>
      </c>
      <c r="B100" s="158" t="str">
        <f>IF(Affected_Sources!B122="","",Affected_Sources!B122)</f>
        <v/>
      </c>
      <c r="C100" s="303" t="str">
        <f>IF(Affected_Sources!C122="","",Affected_Sources!C122)</f>
        <v/>
      </c>
      <c r="D100" s="303" t="str">
        <f>IF(Affected_Sources!E122="","",Affected_Sources!E122)</f>
        <v/>
      </c>
      <c r="E100" s="303" t="str">
        <f t="shared" si="30"/>
        <v/>
      </c>
      <c r="F100" s="303" t="str">
        <f t="shared" si="31"/>
        <v/>
      </c>
      <c r="G100" s="303" t="str">
        <f t="shared" si="32"/>
        <v/>
      </c>
      <c r="H100" s="304" t="str">
        <f t="shared" si="24"/>
        <v/>
      </c>
      <c r="I100" s="304" t="str">
        <f t="shared" si="33"/>
        <v/>
      </c>
      <c r="J100" s="303" t="str">
        <f>IF(COUNTIF(C$2:C100,C100)=1,C100,"")</f>
        <v/>
      </c>
      <c r="Q100" s="158" t="str">
        <f>+IF(Z100="","",MAX(Q$1:Q99)+1)</f>
        <v/>
      </c>
      <c r="R100" s="158" t="str">
        <f>IF(CMS_Identification!B122="","",CMS_Identification!B122)</f>
        <v/>
      </c>
      <c r="S100" s="158" t="str">
        <f>IF(CMS_Identification!C122="","",CMS_Identification!C122)</f>
        <v/>
      </c>
      <c r="T100" s="309" t="str">
        <f>IF(CMS_Identification!E122="","",CMS_Identification!E122)</f>
        <v/>
      </c>
      <c r="U100" s="309" t="str">
        <f t="shared" si="34"/>
        <v/>
      </c>
      <c r="V100" s="309" t="str">
        <f t="shared" si="35"/>
        <v/>
      </c>
      <c r="W100" s="309" t="str">
        <f t="shared" si="36"/>
        <v/>
      </c>
      <c r="X100" s="309" t="str">
        <f t="shared" si="37"/>
        <v/>
      </c>
      <c r="Y100" s="304" t="str">
        <f t="shared" si="38"/>
        <v/>
      </c>
      <c r="Z100" s="304" t="str">
        <f>IF(COUNTIF(T$2:T100,T100)=1,T100,"")</f>
        <v/>
      </c>
      <c r="AF100" s="147" t="str">
        <f>+IF(AK100="","",MAX(AF$1:AF99)+1)</f>
        <v/>
      </c>
      <c r="AG100" s="148" t="str">
        <f>IF(Limits_Details_w_CMS!B122="","",Limits_Details_w_CMS!B122)</f>
        <v/>
      </c>
      <c r="AH100" s="148" t="str">
        <f>IF(Limits_Details_w_CMS!C122="","",Limits_Details_w_CMS!C122)</f>
        <v/>
      </c>
      <c r="AI100" s="148" t="str">
        <f>IF(Limits_Details_w_CMS!E122="","",Limits_Details_w_CMS!E122)</f>
        <v/>
      </c>
      <c r="AJ100" s="148" t="str">
        <f t="shared" si="39"/>
        <v/>
      </c>
      <c r="AK100" s="149" t="str">
        <f>IF(COUNTIF(AJ$2:AJ100,AJ100)=1,AJ100,"")</f>
        <v/>
      </c>
      <c r="AL100" s="150" t="str">
        <f t="shared" si="25"/>
        <v/>
      </c>
      <c r="AM100" s="150" t="str">
        <f t="shared" si="26"/>
        <v/>
      </c>
      <c r="AN100" s="150" t="str">
        <f t="shared" si="27"/>
        <v/>
      </c>
      <c r="AO100" s="150" t="str">
        <f t="shared" si="28"/>
        <v/>
      </c>
      <c r="AS100" s="191" t="str">
        <f>+IF(AX100="","",MAX(AS$1:AS99)+1)</f>
        <v/>
      </c>
      <c r="AT100" s="192" t="str">
        <f>IF(CMS_Detail!B122="","",CMS_Detail!B122)</f>
        <v/>
      </c>
      <c r="AU100" s="192" t="str">
        <f>IF(CMS_Detail!C122="","",CMS_Detail!C122)</f>
        <v/>
      </c>
      <c r="AV100" s="192" t="str">
        <f>IF(CMS_Detail!D122="","",CMS_Detail!D122)</f>
        <v/>
      </c>
      <c r="AW100" s="192" t="str">
        <f t="shared" si="40"/>
        <v/>
      </c>
      <c r="AX100" s="149" t="str">
        <f>IF(COUNTIF(AW$2:AW100,AW100)=1,AW100,"")</f>
        <v/>
      </c>
      <c r="AY100" s="193" t="str">
        <f t="shared" si="41"/>
        <v/>
      </c>
      <c r="AZ100" s="193" t="str">
        <f t="shared" si="42"/>
        <v/>
      </c>
      <c r="BA100" s="193" t="str">
        <f t="shared" si="43"/>
        <v/>
      </c>
      <c r="BB100" s="193" t="str">
        <f t="shared" si="29"/>
        <v/>
      </c>
    </row>
    <row r="101" spans="1:54" ht="16.5" x14ac:dyDescent="0.45">
      <c r="A101" s="317" t="str">
        <f>+IF(J101="","",MAX(A$1:A100)+1)</f>
        <v/>
      </c>
      <c r="B101" s="317" t="str">
        <f>IF(Affected_Sources!B123="","",Affected_Sources!B123)</f>
        <v/>
      </c>
      <c r="C101" s="318" t="str">
        <f>IF(Affected_Sources!C123="","",Affected_Sources!C123)</f>
        <v/>
      </c>
      <c r="D101" s="318" t="str">
        <f>IF(Affected_Sources!E123="","",Affected_Sources!E123)</f>
        <v/>
      </c>
      <c r="E101" s="318" t="str">
        <f t="shared" si="30"/>
        <v/>
      </c>
      <c r="F101" s="318" t="str">
        <f t="shared" si="31"/>
        <v/>
      </c>
      <c r="G101" s="318" t="str">
        <f t="shared" si="32"/>
        <v/>
      </c>
      <c r="H101" s="319" t="str">
        <f t="shared" si="24"/>
        <v/>
      </c>
      <c r="I101" s="319" t="str">
        <f t="shared" si="33"/>
        <v/>
      </c>
      <c r="J101" s="318" t="str">
        <f>IF(COUNTIF(C$2:C101,C101)=1,C101,"")</f>
        <v/>
      </c>
      <c r="Q101" s="297" t="str">
        <f>+IF(Z101="","",MAX(Q$1:Q100)+1)</f>
        <v/>
      </c>
      <c r="R101" s="297" t="str">
        <f>IF(CMS_Identification!B123="","",CMS_Identification!B123)</f>
        <v/>
      </c>
      <c r="S101" s="297" t="str">
        <f>IF(CMS_Identification!C123="","",CMS_Identification!C123)</f>
        <v/>
      </c>
      <c r="T101" s="310" t="str">
        <f>IF(CMS_Identification!E123="","",CMS_Identification!E123)</f>
        <v/>
      </c>
      <c r="U101" s="310" t="str">
        <f t="shared" si="34"/>
        <v/>
      </c>
      <c r="V101" s="310" t="str">
        <f t="shared" si="35"/>
        <v/>
      </c>
      <c r="W101" s="310" t="str">
        <f t="shared" si="36"/>
        <v/>
      </c>
      <c r="X101" s="310" t="str">
        <f t="shared" si="37"/>
        <v/>
      </c>
      <c r="Y101" s="312" t="str">
        <f t="shared" si="38"/>
        <v/>
      </c>
      <c r="Z101" s="312" t="str">
        <f>IF(COUNTIF(T$2:T101,T101)=1,T101,"")</f>
        <v/>
      </c>
      <c r="AF101" s="147" t="str">
        <f>+IF(AK101="","",MAX(AF$1:AF100)+1)</f>
        <v/>
      </c>
      <c r="AG101" s="148" t="str">
        <f>IF(Limits_Details_w_CMS!B123="","",Limits_Details_w_CMS!B123)</f>
        <v/>
      </c>
      <c r="AH101" s="148" t="str">
        <f>IF(Limits_Details_w_CMS!C123="","",Limits_Details_w_CMS!C123)</f>
        <v/>
      </c>
      <c r="AI101" s="148" t="str">
        <f>IF(Limits_Details_w_CMS!E123="","",Limits_Details_w_CMS!E123)</f>
        <v/>
      </c>
      <c r="AJ101" s="148" t="str">
        <f t="shared" si="39"/>
        <v/>
      </c>
      <c r="AK101" s="149" t="str">
        <f>IF(COUNTIF(AJ$2:AJ101,AJ101)=1,AJ101,"")</f>
        <v/>
      </c>
      <c r="AL101" s="150" t="str">
        <f t="shared" si="25"/>
        <v/>
      </c>
      <c r="AM101" s="150" t="str">
        <f t="shared" si="26"/>
        <v/>
      </c>
      <c r="AN101" s="150" t="str">
        <f t="shared" si="27"/>
        <v/>
      </c>
      <c r="AO101" s="150" t="str">
        <f t="shared" si="28"/>
        <v/>
      </c>
      <c r="AS101" s="191" t="str">
        <f>+IF(AX101="","",MAX(AS$1:AS100)+1)</f>
        <v/>
      </c>
      <c r="AT101" s="192" t="str">
        <f>IF(CMS_Detail!B123="","",CMS_Detail!B123)</f>
        <v/>
      </c>
      <c r="AU101" s="192" t="str">
        <f>IF(CMS_Detail!C123="","",CMS_Detail!C123)</f>
        <v/>
      </c>
      <c r="AV101" s="192" t="str">
        <f>IF(CMS_Detail!D123="","",CMS_Detail!D123)</f>
        <v/>
      </c>
      <c r="AW101" s="192" t="str">
        <f t="shared" si="40"/>
        <v/>
      </c>
      <c r="AX101" s="149" t="str">
        <f>IF(COUNTIF(AW$2:AW101,AW101)=1,AW101,"")</f>
        <v/>
      </c>
      <c r="AY101" s="193" t="str">
        <f t="shared" si="41"/>
        <v/>
      </c>
      <c r="AZ101" s="193" t="str">
        <f t="shared" si="42"/>
        <v/>
      </c>
      <c r="BA101" s="193" t="str">
        <f t="shared" si="43"/>
        <v/>
      </c>
      <c r="BB101" s="193" t="str">
        <f t="shared" si="29"/>
        <v/>
      </c>
    </row>
    <row r="102" spans="1:54" ht="16.5" x14ac:dyDescent="0.45">
      <c r="A102" s="147"/>
      <c r="B102" s="147"/>
      <c r="C102" s="313"/>
      <c r="D102" s="313"/>
      <c r="E102" s="313"/>
      <c r="F102" s="313"/>
      <c r="G102" s="313"/>
      <c r="H102" s="144"/>
      <c r="I102" s="144"/>
      <c r="J102" s="313"/>
      <c r="AF102" s="147" t="str">
        <f>+IF(AK102="","",MAX(AF$1:AF101)+1)</f>
        <v/>
      </c>
      <c r="AG102" s="148" t="str">
        <f>IF(Limits_Details_w_CMS!B124="","",Limits_Details_w_CMS!B124)</f>
        <v/>
      </c>
      <c r="AH102" s="148" t="str">
        <f>IF(Limits_Details_w_CMS!C124="","",Limits_Details_w_CMS!C124)</f>
        <v/>
      </c>
      <c r="AI102" s="148" t="str">
        <f>IF(Limits_Details_w_CMS!E124="","",Limits_Details_w_CMS!E124)</f>
        <v/>
      </c>
      <c r="AJ102" s="148" t="str">
        <f t="shared" si="39"/>
        <v/>
      </c>
      <c r="AK102" s="149" t="str">
        <f>IF(COUNTIF(AJ$2:AJ102,AJ102)=1,AJ102,"")</f>
        <v/>
      </c>
      <c r="AL102" s="150" t="str">
        <f t="shared" si="25"/>
        <v/>
      </c>
      <c r="AM102" s="150" t="str">
        <f t="shared" si="26"/>
        <v/>
      </c>
      <c r="AN102" s="150" t="str">
        <f t="shared" si="27"/>
        <v/>
      </c>
      <c r="AO102" s="150" t="str">
        <f t="shared" si="28"/>
        <v/>
      </c>
      <c r="AS102" s="191" t="str">
        <f>+IF(AX102="","",MAX(AS$1:AS101)+1)</f>
        <v/>
      </c>
      <c r="AT102" s="192" t="str">
        <f>IF(CMS_Detail!B124="","",CMS_Detail!B124)</f>
        <v/>
      </c>
      <c r="AU102" s="192" t="str">
        <f>IF(CMS_Detail!C124="","",CMS_Detail!C124)</f>
        <v/>
      </c>
      <c r="AV102" s="192" t="str">
        <f>IF(CMS_Detail!D124="","",CMS_Detail!D124)</f>
        <v/>
      </c>
      <c r="AW102" s="192" t="str">
        <f t="shared" si="40"/>
        <v/>
      </c>
      <c r="AX102" s="149" t="str">
        <f>IF(COUNTIF(AW$2:AW102,AW102)=1,AW102,"")</f>
        <v/>
      </c>
      <c r="AY102" s="193" t="str">
        <f t="shared" si="41"/>
        <v/>
      </c>
      <c r="AZ102" s="193" t="str">
        <f t="shared" si="42"/>
        <v/>
      </c>
      <c r="BA102" s="193" t="str">
        <f t="shared" si="43"/>
        <v/>
      </c>
      <c r="BB102" s="193" t="str">
        <f t="shared" si="29"/>
        <v/>
      </c>
    </row>
    <row r="103" spans="1:54" ht="16.5" x14ac:dyDescent="0.45">
      <c r="A103" s="147"/>
      <c r="B103" s="147"/>
      <c r="C103" s="313"/>
      <c r="D103" s="313"/>
      <c r="E103" s="313"/>
      <c r="F103" s="313"/>
      <c r="G103" s="313"/>
      <c r="H103" s="144"/>
      <c r="I103" s="144"/>
      <c r="J103" s="313"/>
      <c r="AF103" s="147" t="str">
        <f>+IF(AK103="","",MAX(AF$1:AF102)+1)</f>
        <v/>
      </c>
      <c r="AG103" s="148" t="str">
        <f>IF(Limits_Details_w_CMS!B125="","",Limits_Details_w_CMS!B125)</f>
        <v/>
      </c>
      <c r="AH103" s="148" t="str">
        <f>IF(Limits_Details_w_CMS!C125="","",Limits_Details_w_CMS!C125)</f>
        <v/>
      </c>
      <c r="AI103" s="148" t="str">
        <f>IF(Limits_Details_w_CMS!E125="","",Limits_Details_w_CMS!E125)</f>
        <v/>
      </c>
      <c r="AJ103" s="148" t="str">
        <f t="shared" si="39"/>
        <v/>
      </c>
      <c r="AK103" s="149" t="str">
        <f>IF(COUNTIF(AJ$2:AJ103,AJ103)=1,AJ103,"")</f>
        <v/>
      </c>
      <c r="AL103" s="150" t="str">
        <f t="shared" si="25"/>
        <v/>
      </c>
      <c r="AM103" s="150" t="str">
        <f t="shared" si="26"/>
        <v/>
      </c>
      <c r="AN103" s="150" t="str">
        <f t="shared" si="27"/>
        <v/>
      </c>
      <c r="AO103" s="150" t="str">
        <f t="shared" si="28"/>
        <v/>
      </c>
      <c r="AS103" s="191" t="str">
        <f>+IF(AX103="","",MAX(AS$1:AS102)+1)</f>
        <v/>
      </c>
      <c r="AT103" s="192" t="str">
        <f>IF(CMS_Detail!B125="","",CMS_Detail!B125)</f>
        <v/>
      </c>
      <c r="AU103" s="192" t="str">
        <f>IF(CMS_Detail!C125="","",CMS_Detail!C125)</f>
        <v/>
      </c>
      <c r="AV103" s="192" t="str">
        <f>IF(CMS_Detail!D125="","",CMS_Detail!D125)</f>
        <v/>
      </c>
      <c r="AW103" s="192" t="str">
        <f t="shared" si="40"/>
        <v/>
      </c>
      <c r="AX103" s="149" t="str">
        <f>IF(COUNTIF(AW$2:AW103,AW103)=1,AW103,"")</f>
        <v/>
      </c>
      <c r="AY103" s="193" t="str">
        <f t="shared" si="41"/>
        <v/>
      </c>
      <c r="AZ103" s="193" t="str">
        <f t="shared" si="42"/>
        <v/>
      </c>
      <c r="BA103" s="193" t="str">
        <f t="shared" si="43"/>
        <v/>
      </c>
      <c r="BB103" s="193" t="str">
        <f t="shared" si="29"/>
        <v/>
      </c>
    </row>
    <row r="104" spans="1:54" ht="16.5" x14ac:dyDescent="0.45">
      <c r="A104" s="147"/>
      <c r="B104" s="147"/>
      <c r="C104" s="313"/>
      <c r="D104" s="313"/>
      <c r="E104" s="313"/>
      <c r="F104" s="313"/>
      <c r="G104" s="313"/>
      <c r="H104" s="144"/>
      <c r="I104" s="144"/>
      <c r="J104" s="313"/>
      <c r="AF104" s="147" t="str">
        <f>+IF(AK104="","",MAX(AF$1:AF103)+1)</f>
        <v/>
      </c>
      <c r="AG104" s="148" t="str">
        <f>IF(Limits_Details_w_CMS!B126="","",Limits_Details_w_CMS!B126)</f>
        <v/>
      </c>
      <c r="AH104" s="148" t="str">
        <f>IF(Limits_Details_w_CMS!C126="","",Limits_Details_w_CMS!C126)</f>
        <v/>
      </c>
      <c r="AI104" s="148" t="str">
        <f>IF(Limits_Details_w_CMS!E126="","",Limits_Details_w_CMS!E126)</f>
        <v/>
      </c>
      <c r="AJ104" s="148" t="str">
        <f t="shared" si="39"/>
        <v/>
      </c>
      <c r="AK104" s="149" t="str">
        <f>IF(COUNTIF(AJ$2:AJ104,AJ104)=1,AJ104,"")</f>
        <v/>
      </c>
      <c r="AL104" s="150" t="str">
        <f t="shared" si="25"/>
        <v/>
      </c>
      <c r="AM104" s="150" t="str">
        <f t="shared" si="26"/>
        <v/>
      </c>
      <c r="AN104" s="150" t="str">
        <f t="shared" si="27"/>
        <v/>
      </c>
      <c r="AO104" s="150" t="str">
        <f t="shared" si="28"/>
        <v/>
      </c>
      <c r="AS104" s="191" t="str">
        <f>+IF(AX104="","",MAX(AS$1:AS103)+1)</f>
        <v/>
      </c>
      <c r="AT104" s="192" t="str">
        <f>IF(CMS_Detail!B126="","",CMS_Detail!B126)</f>
        <v/>
      </c>
      <c r="AU104" s="192" t="str">
        <f>IF(CMS_Detail!C126="","",CMS_Detail!C126)</f>
        <v/>
      </c>
      <c r="AV104" s="192" t="str">
        <f>IF(CMS_Detail!D126="","",CMS_Detail!D126)</f>
        <v/>
      </c>
      <c r="AW104" s="192" t="str">
        <f t="shared" si="40"/>
        <v/>
      </c>
      <c r="AX104" s="149" t="str">
        <f>IF(COUNTIF(AW$2:AW104,AW104)=1,AW104,"")</f>
        <v/>
      </c>
      <c r="AY104" s="193" t="str">
        <f t="shared" si="41"/>
        <v/>
      </c>
      <c r="AZ104" s="193" t="str">
        <f t="shared" si="42"/>
        <v/>
      </c>
      <c r="BA104" s="193" t="str">
        <f t="shared" si="43"/>
        <v/>
      </c>
      <c r="BB104" s="193" t="str">
        <f t="shared" si="29"/>
        <v/>
      </c>
    </row>
    <row r="105" spans="1:54" ht="16.5" x14ac:dyDescent="0.45">
      <c r="A105" s="147"/>
      <c r="B105" s="147"/>
      <c r="C105" s="313"/>
      <c r="D105" s="313"/>
      <c r="E105" s="313"/>
      <c r="F105" s="313"/>
      <c r="G105" s="313"/>
      <c r="H105" s="144"/>
      <c r="I105" s="144"/>
      <c r="J105" s="313"/>
      <c r="AF105" s="147" t="str">
        <f>+IF(AK105="","",MAX(AF$1:AF104)+1)</f>
        <v/>
      </c>
      <c r="AG105" s="148" t="str">
        <f>IF(Limits_Details_w_CMS!B127="","",Limits_Details_w_CMS!B127)</f>
        <v/>
      </c>
      <c r="AH105" s="148" t="str">
        <f>IF(Limits_Details_w_CMS!C127="","",Limits_Details_w_CMS!C127)</f>
        <v/>
      </c>
      <c r="AI105" s="148" t="str">
        <f>IF(Limits_Details_w_CMS!E127="","",Limits_Details_w_CMS!E127)</f>
        <v/>
      </c>
      <c r="AJ105" s="148" t="str">
        <f t="shared" si="39"/>
        <v/>
      </c>
      <c r="AK105" s="149" t="str">
        <f>IF(COUNTIF(AJ$2:AJ105,AJ105)=1,AJ105,"")</f>
        <v/>
      </c>
      <c r="AL105" s="150" t="str">
        <f t="shared" si="25"/>
        <v/>
      </c>
      <c r="AM105" s="150" t="str">
        <f t="shared" si="26"/>
        <v/>
      </c>
      <c r="AN105" s="150" t="str">
        <f t="shared" si="27"/>
        <v/>
      </c>
      <c r="AO105" s="150" t="str">
        <f t="shared" si="28"/>
        <v/>
      </c>
      <c r="AS105" s="191" t="str">
        <f>+IF(AX105="","",MAX(AS$1:AS104)+1)</f>
        <v/>
      </c>
      <c r="AT105" s="192" t="str">
        <f>IF(CMS_Detail!B127="","",CMS_Detail!B127)</f>
        <v/>
      </c>
      <c r="AU105" s="192" t="str">
        <f>IF(CMS_Detail!C127="","",CMS_Detail!C127)</f>
        <v/>
      </c>
      <c r="AV105" s="192" t="str">
        <f>IF(CMS_Detail!D127="","",CMS_Detail!D127)</f>
        <v/>
      </c>
      <c r="AW105" s="192" t="str">
        <f t="shared" si="40"/>
        <v/>
      </c>
      <c r="AX105" s="149" t="str">
        <f>IF(COUNTIF(AW$2:AW105,AW105)=1,AW105,"")</f>
        <v/>
      </c>
      <c r="AY105" s="193" t="str">
        <f t="shared" si="41"/>
        <v/>
      </c>
      <c r="AZ105" s="193" t="str">
        <f t="shared" si="42"/>
        <v/>
      </c>
      <c r="BA105" s="193" t="str">
        <f t="shared" si="43"/>
        <v/>
      </c>
      <c r="BB105" s="193" t="str">
        <f t="shared" si="29"/>
        <v/>
      </c>
    </row>
    <row r="106" spans="1:54" ht="16.5" x14ac:dyDescent="0.45">
      <c r="A106" s="147"/>
      <c r="B106" s="147"/>
      <c r="C106" s="313"/>
      <c r="D106" s="313"/>
      <c r="E106" s="313"/>
      <c r="F106" s="313"/>
      <c r="G106" s="313"/>
      <c r="H106" s="144"/>
      <c r="I106" s="144"/>
      <c r="J106" s="313"/>
      <c r="AF106" s="147" t="str">
        <f>+IF(AK106="","",MAX(AF$1:AF105)+1)</f>
        <v/>
      </c>
      <c r="AG106" s="148" t="str">
        <f>IF(Limits_Details_w_CMS!B128="","",Limits_Details_w_CMS!B128)</f>
        <v/>
      </c>
      <c r="AH106" s="148" t="str">
        <f>IF(Limits_Details_w_CMS!C128="","",Limits_Details_w_CMS!C128)</f>
        <v/>
      </c>
      <c r="AI106" s="148" t="str">
        <f>IF(Limits_Details_w_CMS!E128="","",Limits_Details_w_CMS!E128)</f>
        <v/>
      </c>
      <c r="AJ106" s="148" t="str">
        <f t="shared" si="39"/>
        <v/>
      </c>
      <c r="AK106" s="149" t="str">
        <f>IF(COUNTIF(AJ$2:AJ106,AJ106)=1,AJ106,"")</f>
        <v/>
      </c>
      <c r="AL106" s="150" t="str">
        <f t="shared" si="25"/>
        <v/>
      </c>
      <c r="AM106" s="150" t="str">
        <f t="shared" si="26"/>
        <v/>
      </c>
      <c r="AN106" s="150" t="str">
        <f t="shared" si="27"/>
        <v/>
      </c>
      <c r="AO106" s="150" t="str">
        <f t="shared" si="28"/>
        <v/>
      </c>
      <c r="AS106" s="191" t="str">
        <f>+IF(AX106="","",MAX(AS$1:AS105)+1)</f>
        <v/>
      </c>
      <c r="AT106" s="192" t="str">
        <f>IF(CMS_Detail!B128="","",CMS_Detail!B128)</f>
        <v/>
      </c>
      <c r="AU106" s="192" t="str">
        <f>IF(CMS_Detail!C128="","",CMS_Detail!C128)</f>
        <v/>
      </c>
      <c r="AV106" s="192" t="str">
        <f>IF(CMS_Detail!D128="","",CMS_Detail!D128)</f>
        <v/>
      </c>
      <c r="AW106" s="192" t="str">
        <f t="shared" si="40"/>
        <v/>
      </c>
      <c r="AX106" s="149" t="str">
        <f>IF(COUNTIF(AW$2:AW106,AW106)=1,AW106,"")</f>
        <v/>
      </c>
      <c r="AY106" s="193" t="str">
        <f t="shared" si="41"/>
        <v/>
      </c>
      <c r="AZ106" s="193" t="str">
        <f t="shared" si="42"/>
        <v/>
      </c>
      <c r="BA106" s="193" t="str">
        <f t="shared" si="43"/>
        <v/>
      </c>
      <c r="BB106" s="193" t="str">
        <f t="shared" si="29"/>
        <v/>
      </c>
    </row>
    <row r="107" spans="1:54" ht="16.5" x14ac:dyDescent="0.45">
      <c r="A107" s="147"/>
      <c r="B107" s="147"/>
      <c r="C107" s="313"/>
      <c r="D107" s="313"/>
      <c r="E107" s="313"/>
      <c r="F107" s="313"/>
      <c r="G107" s="313"/>
      <c r="H107" s="144"/>
      <c r="I107" s="144"/>
      <c r="J107" s="313"/>
      <c r="AF107" s="147" t="str">
        <f>+IF(AK107="","",MAX(AF$1:AF106)+1)</f>
        <v/>
      </c>
      <c r="AG107" s="148" t="str">
        <f>IF(Limits_Details_w_CMS!B129="","",Limits_Details_w_CMS!B129)</f>
        <v/>
      </c>
      <c r="AH107" s="148" t="str">
        <f>IF(Limits_Details_w_CMS!C129="","",Limits_Details_w_CMS!C129)</f>
        <v/>
      </c>
      <c r="AI107" s="148" t="str">
        <f>IF(Limits_Details_w_CMS!E129="","",Limits_Details_w_CMS!E129)</f>
        <v/>
      </c>
      <c r="AJ107" s="148" t="str">
        <f t="shared" si="39"/>
        <v/>
      </c>
      <c r="AK107" s="149" t="str">
        <f>IF(COUNTIF(AJ$2:AJ107,AJ107)=1,AJ107,"")</f>
        <v/>
      </c>
      <c r="AL107" s="150" t="str">
        <f t="shared" si="25"/>
        <v/>
      </c>
      <c r="AM107" s="150" t="str">
        <f t="shared" si="26"/>
        <v/>
      </c>
      <c r="AN107" s="150" t="str">
        <f t="shared" si="27"/>
        <v/>
      </c>
      <c r="AO107" s="150" t="str">
        <f t="shared" si="28"/>
        <v/>
      </c>
      <c r="AS107" s="191" t="str">
        <f>+IF(AX107="","",MAX(AS$1:AS106)+1)</f>
        <v/>
      </c>
      <c r="AT107" s="192" t="str">
        <f>IF(CMS_Detail!B129="","",CMS_Detail!B129)</f>
        <v/>
      </c>
      <c r="AU107" s="192" t="str">
        <f>IF(CMS_Detail!C129="","",CMS_Detail!C129)</f>
        <v/>
      </c>
      <c r="AV107" s="192" t="str">
        <f>IF(CMS_Detail!D129="","",CMS_Detail!D129)</f>
        <v/>
      </c>
      <c r="AW107" s="192" t="str">
        <f t="shared" si="40"/>
        <v/>
      </c>
      <c r="AX107" s="149" t="str">
        <f>IF(COUNTIF(AW$2:AW107,AW107)=1,AW107,"")</f>
        <v/>
      </c>
      <c r="AY107" s="193" t="str">
        <f t="shared" si="41"/>
        <v/>
      </c>
      <c r="AZ107" s="193" t="str">
        <f t="shared" si="42"/>
        <v/>
      </c>
      <c r="BA107" s="193" t="str">
        <f t="shared" si="43"/>
        <v/>
      </c>
      <c r="BB107" s="193" t="str">
        <f t="shared" si="29"/>
        <v/>
      </c>
    </row>
    <row r="108" spans="1:54" ht="16.5" x14ac:dyDescent="0.45">
      <c r="A108" s="147"/>
      <c r="B108" s="147"/>
      <c r="C108" s="313"/>
      <c r="D108" s="313"/>
      <c r="E108" s="313"/>
      <c r="F108" s="313"/>
      <c r="G108" s="313"/>
      <c r="H108" s="144"/>
      <c r="I108" s="144"/>
      <c r="J108" s="313"/>
      <c r="AF108" s="147" t="str">
        <f>+IF(AK108="","",MAX(AF$1:AF107)+1)</f>
        <v/>
      </c>
      <c r="AG108" s="148" t="str">
        <f>IF(Limits_Details_w_CMS!B130="","",Limits_Details_w_CMS!B130)</f>
        <v/>
      </c>
      <c r="AH108" s="148" t="str">
        <f>IF(Limits_Details_w_CMS!C130="","",Limits_Details_w_CMS!C130)</f>
        <v/>
      </c>
      <c r="AI108" s="148" t="str">
        <f>IF(Limits_Details_w_CMS!E130="","",Limits_Details_w_CMS!E130)</f>
        <v/>
      </c>
      <c r="AJ108" s="148" t="str">
        <f t="shared" si="39"/>
        <v/>
      </c>
      <c r="AK108" s="149" t="str">
        <f>IF(COUNTIF(AJ$2:AJ108,AJ108)=1,AJ108,"")</f>
        <v/>
      </c>
      <c r="AL108" s="150" t="str">
        <f t="shared" si="25"/>
        <v/>
      </c>
      <c r="AM108" s="150" t="str">
        <f t="shared" si="26"/>
        <v/>
      </c>
      <c r="AN108" s="150" t="str">
        <f t="shared" si="27"/>
        <v/>
      </c>
      <c r="AO108" s="150" t="str">
        <f t="shared" si="28"/>
        <v/>
      </c>
      <c r="AS108" s="191" t="str">
        <f>+IF(AX108="","",MAX(AS$1:AS107)+1)</f>
        <v/>
      </c>
      <c r="AT108" s="192" t="str">
        <f>IF(CMS_Detail!B130="","",CMS_Detail!B130)</f>
        <v/>
      </c>
      <c r="AU108" s="192" t="str">
        <f>IF(CMS_Detail!C130="","",CMS_Detail!C130)</f>
        <v/>
      </c>
      <c r="AV108" s="192" t="str">
        <f>IF(CMS_Detail!D130="","",CMS_Detail!D130)</f>
        <v/>
      </c>
      <c r="AW108" s="192" t="str">
        <f t="shared" si="40"/>
        <v/>
      </c>
      <c r="AX108" s="149" t="str">
        <f>IF(COUNTIF(AW$2:AW108,AW108)=1,AW108,"")</f>
        <v/>
      </c>
      <c r="AY108" s="193" t="str">
        <f t="shared" si="41"/>
        <v/>
      </c>
      <c r="AZ108" s="193" t="str">
        <f t="shared" si="42"/>
        <v/>
      </c>
      <c r="BA108" s="193" t="str">
        <f t="shared" si="43"/>
        <v/>
      </c>
      <c r="BB108" s="193" t="str">
        <f t="shared" si="29"/>
        <v/>
      </c>
    </row>
    <row r="109" spans="1:54" ht="16.5" x14ac:dyDescent="0.45">
      <c r="A109" s="147"/>
      <c r="B109" s="147"/>
      <c r="C109" s="313"/>
      <c r="D109" s="313"/>
      <c r="E109" s="313"/>
      <c r="F109" s="313"/>
      <c r="G109" s="313"/>
      <c r="H109" s="144"/>
      <c r="I109" s="144"/>
      <c r="J109" s="313"/>
      <c r="AF109" s="147" t="str">
        <f>+IF(AK109="","",MAX(AF$1:AF108)+1)</f>
        <v/>
      </c>
      <c r="AG109" s="148" t="str">
        <f>IF(Limits_Details_w_CMS!B131="","",Limits_Details_w_CMS!B131)</f>
        <v/>
      </c>
      <c r="AH109" s="148" t="str">
        <f>IF(Limits_Details_w_CMS!C131="","",Limits_Details_w_CMS!C131)</f>
        <v/>
      </c>
      <c r="AI109" s="148" t="str">
        <f>IF(Limits_Details_w_CMS!E131="","",Limits_Details_w_CMS!E131)</f>
        <v/>
      </c>
      <c r="AJ109" s="148" t="str">
        <f t="shared" si="39"/>
        <v/>
      </c>
      <c r="AK109" s="149" t="str">
        <f>IF(COUNTIF(AJ$2:AJ109,AJ109)=1,AJ109,"")</f>
        <v/>
      </c>
      <c r="AL109" s="150" t="str">
        <f t="shared" si="25"/>
        <v/>
      </c>
      <c r="AM109" s="150" t="str">
        <f t="shared" si="26"/>
        <v/>
      </c>
      <c r="AN109" s="150" t="str">
        <f t="shared" si="27"/>
        <v/>
      </c>
      <c r="AO109" s="150" t="str">
        <f t="shared" si="28"/>
        <v/>
      </c>
      <c r="AS109" s="191" t="str">
        <f>+IF(AX109="","",MAX(AS$1:AS108)+1)</f>
        <v/>
      </c>
      <c r="AT109" s="192" t="str">
        <f>IF(CMS_Detail!B131="","",CMS_Detail!B131)</f>
        <v/>
      </c>
      <c r="AU109" s="192" t="str">
        <f>IF(CMS_Detail!C131="","",CMS_Detail!C131)</f>
        <v/>
      </c>
      <c r="AV109" s="192" t="str">
        <f>IF(CMS_Detail!D131="","",CMS_Detail!D131)</f>
        <v/>
      </c>
      <c r="AW109" s="192" t="str">
        <f t="shared" si="40"/>
        <v/>
      </c>
      <c r="AX109" s="149" t="str">
        <f>IF(COUNTIF(AW$2:AW109,AW109)=1,AW109,"")</f>
        <v/>
      </c>
      <c r="AY109" s="193" t="str">
        <f t="shared" si="41"/>
        <v/>
      </c>
      <c r="AZ109" s="193" t="str">
        <f t="shared" si="42"/>
        <v/>
      </c>
      <c r="BA109" s="193" t="str">
        <f t="shared" si="43"/>
        <v/>
      </c>
      <c r="BB109" s="193" t="str">
        <f t="shared" si="29"/>
        <v/>
      </c>
    </row>
    <row r="110" spans="1:54" ht="16.5" x14ac:dyDescent="0.45">
      <c r="A110" s="147"/>
      <c r="B110" s="147"/>
      <c r="C110" s="313"/>
      <c r="D110" s="313"/>
      <c r="E110" s="313"/>
      <c r="F110" s="313"/>
      <c r="G110" s="313"/>
      <c r="H110" s="144"/>
      <c r="I110" s="144"/>
      <c r="J110" s="313"/>
      <c r="AF110" s="147" t="str">
        <f>+IF(AK110="","",MAX(AF$1:AF109)+1)</f>
        <v/>
      </c>
      <c r="AG110" s="148" t="str">
        <f>IF(Limits_Details_w_CMS!B132="","",Limits_Details_w_CMS!B132)</f>
        <v/>
      </c>
      <c r="AH110" s="148" t="str">
        <f>IF(Limits_Details_w_CMS!C132="","",Limits_Details_w_CMS!C132)</f>
        <v/>
      </c>
      <c r="AI110" s="148" t="str">
        <f>IF(Limits_Details_w_CMS!E132="","",Limits_Details_w_CMS!E132)</f>
        <v/>
      </c>
      <c r="AJ110" s="148" t="str">
        <f t="shared" si="39"/>
        <v/>
      </c>
      <c r="AK110" s="149" t="str">
        <f>IF(COUNTIF(AJ$2:AJ110,AJ110)=1,AJ110,"")</f>
        <v/>
      </c>
      <c r="AL110" s="150" t="str">
        <f t="shared" si="25"/>
        <v/>
      </c>
      <c r="AM110" s="150" t="str">
        <f t="shared" si="26"/>
        <v/>
      </c>
      <c r="AN110" s="150" t="str">
        <f t="shared" si="27"/>
        <v/>
      </c>
      <c r="AO110" s="150" t="str">
        <f t="shared" si="28"/>
        <v/>
      </c>
      <c r="AS110" s="191" t="str">
        <f>+IF(AX110="","",MAX(AS$1:AS109)+1)</f>
        <v/>
      </c>
      <c r="AT110" s="192" t="str">
        <f>IF(CMS_Detail!B132="","",CMS_Detail!B132)</f>
        <v/>
      </c>
      <c r="AU110" s="192" t="str">
        <f>IF(CMS_Detail!C132="","",CMS_Detail!C132)</f>
        <v/>
      </c>
      <c r="AV110" s="192" t="str">
        <f>IF(CMS_Detail!D132="","",CMS_Detail!D132)</f>
        <v/>
      </c>
      <c r="AW110" s="192" t="str">
        <f t="shared" si="40"/>
        <v/>
      </c>
      <c r="AX110" s="149" t="str">
        <f>IF(COUNTIF(AW$2:AW110,AW110)=1,AW110,"")</f>
        <v/>
      </c>
      <c r="AY110" s="193" t="str">
        <f t="shared" si="41"/>
        <v/>
      </c>
      <c r="AZ110" s="193" t="str">
        <f t="shared" si="42"/>
        <v/>
      </c>
      <c r="BA110" s="193" t="str">
        <f t="shared" si="43"/>
        <v/>
      </c>
      <c r="BB110" s="193" t="str">
        <f t="shared" si="29"/>
        <v/>
      </c>
    </row>
    <row r="111" spans="1:54" ht="16.5" x14ac:dyDescent="0.45">
      <c r="A111" s="147"/>
      <c r="B111" s="147"/>
      <c r="C111" s="313"/>
      <c r="D111" s="313"/>
      <c r="E111" s="313"/>
      <c r="F111" s="313"/>
      <c r="G111" s="313"/>
      <c r="H111" s="144"/>
      <c r="I111" s="144"/>
      <c r="J111" s="313"/>
      <c r="AF111" s="147" t="str">
        <f>+IF(AK111="","",MAX(AF$1:AF110)+1)</f>
        <v/>
      </c>
      <c r="AG111" s="148" t="str">
        <f>IF(Limits_Details_w_CMS!B133="","",Limits_Details_w_CMS!B133)</f>
        <v/>
      </c>
      <c r="AH111" s="148" t="str">
        <f>IF(Limits_Details_w_CMS!C133="","",Limits_Details_w_CMS!C133)</f>
        <v/>
      </c>
      <c r="AI111" s="148" t="str">
        <f>IF(Limits_Details_w_CMS!E133="","",Limits_Details_w_CMS!E133)</f>
        <v/>
      </c>
      <c r="AJ111" s="148" t="str">
        <f t="shared" si="39"/>
        <v/>
      </c>
      <c r="AK111" s="149" t="str">
        <f>IF(COUNTIF(AJ$2:AJ111,AJ111)=1,AJ111,"")</f>
        <v/>
      </c>
      <c r="AL111" s="150" t="str">
        <f t="shared" si="25"/>
        <v/>
      </c>
      <c r="AM111" s="150" t="str">
        <f t="shared" si="26"/>
        <v/>
      </c>
      <c r="AN111" s="150" t="str">
        <f t="shared" si="27"/>
        <v/>
      </c>
      <c r="AO111" s="150" t="str">
        <f t="shared" si="28"/>
        <v/>
      </c>
      <c r="AS111" s="191" t="str">
        <f>+IF(AX111="","",MAX(AS$1:AS110)+1)</f>
        <v/>
      </c>
      <c r="AT111" s="192" t="str">
        <f>IF(CMS_Detail!B133="","",CMS_Detail!B133)</f>
        <v/>
      </c>
      <c r="AU111" s="192" t="str">
        <f>IF(CMS_Detail!C133="","",CMS_Detail!C133)</f>
        <v/>
      </c>
      <c r="AV111" s="192" t="str">
        <f>IF(CMS_Detail!D133="","",CMS_Detail!D133)</f>
        <v/>
      </c>
      <c r="AW111" s="192" t="str">
        <f t="shared" si="40"/>
        <v/>
      </c>
      <c r="AX111" s="149" t="str">
        <f>IF(COUNTIF(AW$2:AW111,AW111)=1,AW111,"")</f>
        <v/>
      </c>
      <c r="AY111" s="193" t="str">
        <f t="shared" si="41"/>
        <v/>
      </c>
      <c r="AZ111" s="193" t="str">
        <f t="shared" si="42"/>
        <v/>
      </c>
      <c r="BA111" s="193" t="str">
        <f t="shared" si="43"/>
        <v/>
      </c>
      <c r="BB111" s="193" t="str">
        <f t="shared" si="29"/>
        <v/>
      </c>
    </row>
    <row r="112" spans="1:54" ht="16.5" x14ac:dyDescent="0.45">
      <c r="A112" s="147"/>
      <c r="B112" s="147"/>
      <c r="C112" s="313"/>
      <c r="D112" s="313"/>
      <c r="E112" s="313"/>
      <c r="F112" s="313"/>
      <c r="G112" s="313"/>
      <c r="H112" s="144"/>
      <c r="I112" s="144"/>
      <c r="J112" s="313"/>
      <c r="AF112" s="147" t="str">
        <f>+IF(AK112="","",MAX(AF$1:AF111)+1)</f>
        <v/>
      </c>
      <c r="AG112" s="148" t="str">
        <f>IF(Limits_Details_w_CMS!B134="","",Limits_Details_w_CMS!B134)</f>
        <v/>
      </c>
      <c r="AH112" s="148" t="str">
        <f>IF(Limits_Details_w_CMS!C134="","",Limits_Details_w_CMS!C134)</f>
        <v/>
      </c>
      <c r="AI112" s="148" t="str">
        <f>IF(Limits_Details_w_CMS!E134="","",Limits_Details_w_CMS!E134)</f>
        <v/>
      </c>
      <c r="AJ112" s="148" t="str">
        <f t="shared" si="39"/>
        <v/>
      </c>
      <c r="AK112" s="149" t="str">
        <f>IF(COUNTIF(AJ$2:AJ112,AJ112)=1,AJ112,"")</f>
        <v/>
      </c>
      <c r="AL112" s="150" t="str">
        <f t="shared" si="25"/>
        <v/>
      </c>
      <c r="AM112" s="150" t="str">
        <f t="shared" si="26"/>
        <v/>
      </c>
      <c r="AN112" s="150" t="str">
        <f t="shared" si="27"/>
        <v/>
      </c>
      <c r="AO112" s="150" t="str">
        <f t="shared" si="28"/>
        <v/>
      </c>
      <c r="AS112" s="191" t="str">
        <f>+IF(AX112="","",MAX(AS$1:AS111)+1)</f>
        <v/>
      </c>
      <c r="AT112" s="192" t="str">
        <f>IF(CMS_Detail!B134="","",CMS_Detail!B134)</f>
        <v/>
      </c>
      <c r="AU112" s="192" t="str">
        <f>IF(CMS_Detail!C134="","",CMS_Detail!C134)</f>
        <v/>
      </c>
      <c r="AV112" s="192" t="str">
        <f>IF(CMS_Detail!D134="","",CMS_Detail!D134)</f>
        <v/>
      </c>
      <c r="AW112" s="192" t="str">
        <f t="shared" si="40"/>
        <v/>
      </c>
      <c r="AX112" s="149" t="str">
        <f>IF(COUNTIF(AW$2:AW112,AW112)=1,AW112,"")</f>
        <v/>
      </c>
      <c r="AY112" s="193" t="str">
        <f t="shared" si="41"/>
        <v/>
      </c>
      <c r="AZ112" s="193" t="str">
        <f t="shared" si="42"/>
        <v/>
      </c>
      <c r="BA112" s="193" t="str">
        <f t="shared" si="43"/>
        <v/>
      </c>
      <c r="BB112" s="193" t="str">
        <f t="shared" si="29"/>
        <v/>
      </c>
    </row>
    <row r="113" spans="1:54" ht="16.5" x14ac:dyDescent="0.45">
      <c r="A113" s="147"/>
      <c r="B113" s="147"/>
      <c r="C113" s="313"/>
      <c r="D113" s="313"/>
      <c r="E113" s="313"/>
      <c r="F113" s="313"/>
      <c r="G113" s="313"/>
      <c r="H113" s="144"/>
      <c r="I113" s="144"/>
      <c r="J113" s="313"/>
      <c r="AF113" s="147" t="str">
        <f>+IF(AK113="","",MAX(AF$1:AF112)+1)</f>
        <v/>
      </c>
      <c r="AG113" s="148" t="str">
        <f>IF(Limits_Details_w_CMS!B135="","",Limits_Details_w_CMS!B135)</f>
        <v/>
      </c>
      <c r="AH113" s="148" t="str">
        <f>IF(Limits_Details_w_CMS!C135="","",Limits_Details_w_CMS!C135)</f>
        <v/>
      </c>
      <c r="AI113" s="148" t="str">
        <f>IF(Limits_Details_w_CMS!E135="","",Limits_Details_w_CMS!E135)</f>
        <v/>
      </c>
      <c r="AJ113" s="148" t="str">
        <f t="shared" si="39"/>
        <v/>
      </c>
      <c r="AK113" s="149" t="str">
        <f>IF(COUNTIF(AJ$2:AJ113,AJ113)=1,AJ113,"")</f>
        <v/>
      </c>
      <c r="AL113" s="150" t="str">
        <f t="shared" si="25"/>
        <v/>
      </c>
      <c r="AM113" s="150" t="str">
        <f t="shared" si="26"/>
        <v/>
      </c>
      <c r="AN113" s="150" t="str">
        <f t="shared" si="27"/>
        <v/>
      </c>
      <c r="AO113" s="150" t="str">
        <f t="shared" si="28"/>
        <v/>
      </c>
      <c r="AS113" s="191" t="str">
        <f>+IF(AX113="","",MAX(AS$1:AS112)+1)</f>
        <v/>
      </c>
      <c r="AT113" s="192" t="str">
        <f>IF(CMS_Detail!B135="","",CMS_Detail!B135)</f>
        <v/>
      </c>
      <c r="AU113" s="192" t="str">
        <f>IF(CMS_Detail!C135="","",CMS_Detail!C135)</f>
        <v/>
      </c>
      <c r="AV113" s="192" t="str">
        <f>IF(CMS_Detail!D135="","",CMS_Detail!D135)</f>
        <v/>
      </c>
      <c r="AW113" s="192" t="str">
        <f t="shared" si="40"/>
        <v/>
      </c>
      <c r="AX113" s="149" t="str">
        <f>IF(COUNTIF(AW$2:AW113,AW113)=1,AW113,"")</f>
        <v/>
      </c>
      <c r="AY113" s="193" t="str">
        <f t="shared" si="41"/>
        <v/>
      </c>
      <c r="AZ113" s="193" t="str">
        <f t="shared" si="42"/>
        <v/>
      </c>
      <c r="BA113" s="193" t="str">
        <f t="shared" si="43"/>
        <v/>
      </c>
      <c r="BB113" s="193" t="str">
        <f t="shared" si="29"/>
        <v/>
      </c>
    </row>
    <row r="114" spans="1:54" ht="16.5" x14ac:dyDescent="0.45">
      <c r="A114" s="147"/>
      <c r="B114" s="147"/>
      <c r="C114" s="313"/>
      <c r="D114" s="313"/>
      <c r="E114" s="313"/>
      <c r="F114" s="313"/>
      <c r="G114" s="313"/>
      <c r="H114" s="144"/>
      <c r="I114" s="144"/>
      <c r="J114" s="313"/>
      <c r="AF114" s="147" t="str">
        <f>+IF(AK114="","",MAX(AF$1:AF113)+1)</f>
        <v/>
      </c>
      <c r="AG114" s="148" t="str">
        <f>IF(Limits_Details_w_CMS!B136="","",Limits_Details_w_CMS!B136)</f>
        <v/>
      </c>
      <c r="AH114" s="148" t="str">
        <f>IF(Limits_Details_w_CMS!C136="","",Limits_Details_w_CMS!C136)</f>
        <v/>
      </c>
      <c r="AI114" s="148" t="str">
        <f>IF(Limits_Details_w_CMS!E136="","",Limits_Details_w_CMS!E136)</f>
        <v/>
      </c>
      <c r="AJ114" s="148" t="str">
        <f t="shared" si="39"/>
        <v/>
      </c>
      <c r="AK114" s="149" t="str">
        <f>IF(COUNTIF(AJ$2:AJ114,AJ114)=1,AJ114,"")</f>
        <v/>
      </c>
      <c r="AL114" s="150" t="str">
        <f t="shared" si="25"/>
        <v/>
      </c>
      <c r="AM114" s="150" t="str">
        <f t="shared" si="26"/>
        <v/>
      </c>
      <c r="AN114" s="150" t="str">
        <f t="shared" si="27"/>
        <v/>
      </c>
      <c r="AO114" s="150" t="str">
        <f t="shared" si="28"/>
        <v/>
      </c>
      <c r="AS114" s="191" t="str">
        <f>+IF(AX114="","",MAX(AS$1:AS113)+1)</f>
        <v/>
      </c>
      <c r="AT114" s="192" t="str">
        <f>IF(CMS_Detail!B136="","",CMS_Detail!B136)</f>
        <v/>
      </c>
      <c r="AU114" s="192" t="str">
        <f>IF(CMS_Detail!C136="","",CMS_Detail!C136)</f>
        <v/>
      </c>
      <c r="AV114" s="192" t="str">
        <f>IF(CMS_Detail!D136="","",CMS_Detail!D136)</f>
        <v/>
      </c>
      <c r="AW114" s="192" t="str">
        <f t="shared" si="40"/>
        <v/>
      </c>
      <c r="AX114" s="149" t="str">
        <f>IF(COUNTIF(AW$2:AW114,AW114)=1,AW114,"")</f>
        <v/>
      </c>
      <c r="AY114" s="193" t="str">
        <f t="shared" si="41"/>
        <v/>
      </c>
      <c r="AZ114" s="193" t="str">
        <f t="shared" si="42"/>
        <v/>
      </c>
      <c r="BA114" s="193" t="str">
        <f t="shared" si="43"/>
        <v/>
      </c>
      <c r="BB114" s="193" t="str">
        <f t="shared" si="29"/>
        <v/>
      </c>
    </row>
    <row r="115" spans="1:54" ht="16.5" x14ac:dyDescent="0.45">
      <c r="A115" s="147"/>
      <c r="B115" s="147"/>
      <c r="C115" s="313"/>
      <c r="D115" s="313"/>
      <c r="E115" s="313"/>
      <c r="F115" s="313"/>
      <c r="G115" s="313"/>
      <c r="H115" s="144"/>
      <c r="I115" s="144"/>
      <c r="J115" s="313"/>
      <c r="AF115" s="147" t="str">
        <f>+IF(AK115="","",MAX(AF$1:AF114)+1)</f>
        <v/>
      </c>
      <c r="AG115" s="148" t="str">
        <f>IF(Limits_Details_w_CMS!B137="","",Limits_Details_w_CMS!B137)</f>
        <v/>
      </c>
      <c r="AH115" s="148" t="str">
        <f>IF(Limits_Details_w_CMS!C137="","",Limits_Details_w_CMS!C137)</f>
        <v/>
      </c>
      <c r="AI115" s="148" t="str">
        <f>IF(Limits_Details_w_CMS!E137="","",Limits_Details_w_CMS!E137)</f>
        <v/>
      </c>
      <c r="AJ115" s="148" t="str">
        <f t="shared" si="39"/>
        <v/>
      </c>
      <c r="AK115" s="149" t="str">
        <f>IF(COUNTIF(AJ$2:AJ115,AJ115)=1,AJ115,"")</f>
        <v/>
      </c>
      <c r="AL115" s="150" t="str">
        <f t="shared" si="25"/>
        <v/>
      </c>
      <c r="AM115" s="150" t="str">
        <f t="shared" si="26"/>
        <v/>
      </c>
      <c r="AN115" s="150" t="str">
        <f t="shared" si="27"/>
        <v/>
      </c>
      <c r="AO115" s="150" t="str">
        <f t="shared" si="28"/>
        <v/>
      </c>
      <c r="AS115" s="191" t="str">
        <f>+IF(AX115="","",MAX(AS$1:AS114)+1)</f>
        <v/>
      </c>
      <c r="AT115" s="192" t="str">
        <f>IF(CMS_Detail!B137="","",CMS_Detail!B137)</f>
        <v/>
      </c>
      <c r="AU115" s="192" t="str">
        <f>IF(CMS_Detail!C137="","",CMS_Detail!C137)</f>
        <v/>
      </c>
      <c r="AV115" s="192" t="str">
        <f>IF(CMS_Detail!D137="","",CMS_Detail!D137)</f>
        <v/>
      </c>
      <c r="AW115" s="192" t="str">
        <f t="shared" si="40"/>
        <v/>
      </c>
      <c r="AX115" s="149" t="str">
        <f>IF(COUNTIF(AW$2:AW115,AW115)=1,AW115,"")</f>
        <v/>
      </c>
      <c r="AY115" s="193" t="str">
        <f t="shared" si="41"/>
        <v/>
      </c>
      <c r="AZ115" s="193" t="str">
        <f t="shared" si="42"/>
        <v/>
      </c>
      <c r="BA115" s="193" t="str">
        <f t="shared" si="43"/>
        <v/>
      </c>
      <c r="BB115" s="193" t="str">
        <f t="shared" si="29"/>
        <v/>
      </c>
    </row>
    <row r="116" spans="1:54" ht="16.5" x14ac:dyDescent="0.45">
      <c r="A116" s="147"/>
      <c r="B116" s="147"/>
      <c r="C116" s="313"/>
      <c r="D116" s="313"/>
      <c r="E116" s="313"/>
      <c r="F116" s="313"/>
      <c r="G116" s="313"/>
      <c r="H116" s="144"/>
      <c r="I116" s="144"/>
      <c r="J116" s="313"/>
      <c r="AF116" s="147" t="str">
        <f>+IF(AK116="","",MAX(AF$1:AF115)+1)</f>
        <v/>
      </c>
      <c r="AG116" s="148" t="str">
        <f>IF(Limits_Details_w_CMS!B138="","",Limits_Details_w_CMS!B138)</f>
        <v/>
      </c>
      <c r="AH116" s="148" t="str">
        <f>IF(Limits_Details_w_CMS!C138="","",Limits_Details_w_CMS!C138)</f>
        <v/>
      </c>
      <c r="AI116" s="148" t="str">
        <f>IF(Limits_Details_w_CMS!E138="","",Limits_Details_w_CMS!E138)</f>
        <v/>
      </c>
      <c r="AJ116" s="148" t="str">
        <f t="shared" si="39"/>
        <v/>
      </c>
      <c r="AK116" s="149" t="str">
        <f>IF(COUNTIF(AJ$2:AJ116,AJ116)=1,AJ116,"")</f>
        <v/>
      </c>
      <c r="AL116" s="150" t="str">
        <f t="shared" si="25"/>
        <v/>
      </c>
      <c r="AM116" s="150" t="str">
        <f t="shared" si="26"/>
        <v/>
      </c>
      <c r="AN116" s="150" t="str">
        <f t="shared" si="27"/>
        <v/>
      </c>
      <c r="AO116" s="150" t="str">
        <f t="shared" si="28"/>
        <v/>
      </c>
      <c r="AS116" s="191" t="str">
        <f>+IF(AX116="","",MAX(AS$1:AS115)+1)</f>
        <v/>
      </c>
      <c r="AT116" s="192" t="str">
        <f>IF(CMS_Detail!B138="","",CMS_Detail!B138)</f>
        <v/>
      </c>
      <c r="AU116" s="192" t="str">
        <f>IF(CMS_Detail!C138="","",CMS_Detail!C138)</f>
        <v/>
      </c>
      <c r="AV116" s="192" t="str">
        <f>IF(CMS_Detail!D138="","",CMS_Detail!D138)</f>
        <v/>
      </c>
      <c r="AW116" s="192" t="str">
        <f t="shared" si="40"/>
        <v/>
      </c>
      <c r="AX116" s="149" t="str">
        <f>IF(COUNTIF(AW$2:AW116,AW116)=1,AW116,"")</f>
        <v/>
      </c>
      <c r="AY116" s="193" t="str">
        <f t="shared" si="41"/>
        <v/>
      </c>
      <c r="AZ116" s="193" t="str">
        <f t="shared" si="42"/>
        <v/>
      </c>
      <c r="BA116" s="193" t="str">
        <f t="shared" si="43"/>
        <v/>
      </c>
      <c r="BB116" s="193" t="str">
        <f t="shared" si="29"/>
        <v/>
      </c>
    </row>
    <row r="117" spans="1:54" ht="16.5" x14ac:dyDescent="0.45">
      <c r="A117" s="147"/>
      <c r="B117" s="147"/>
      <c r="C117" s="313"/>
      <c r="D117" s="313"/>
      <c r="E117" s="313"/>
      <c r="F117" s="313"/>
      <c r="G117" s="313"/>
      <c r="H117" s="144"/>
      <c r="I117" s="144"/>
      <c r="J117" s="313"/>
      <c r="AF117" s="147" t="str">
        <f>+IF(AK117="","",MAX(AF$1:AF116)+1)</f>
        <v/>
      </c>
      <c r="AG117" s="148" t="str">
        <f>IF(Limits_Details_w_CMS!B139="","",Limits_Details_w_CMS!B139)</f>
        <v/>
      </c>
      <c r="AH117" s="148" t="str">
        <f>IF(Limits_Details_w_CMS!C139="","",Limits_Details_w_CMS!C139)</f>
        <v/>
      </c>
      <c r="AI117" s="148" t="str">
        <f>IF(Limits_Details_w_CMS!E139="","",Limits_Details_w_CMS!E139)</f>
        <v/>
      </c>
      <c r="AJ117" s="148" t="str">
        <f t="shared" si="39"/>
        <v/>
      </c>
      <c r="AK117" s="149" t="str">
        <f>IF(COUNTIF(AJ$2:AJ117,AJ117)=1,AJ117,"")</f>
        <v/>
      </c>
      <c r="AL117" s="150" t="str">
        <f t="shared" si="25"/>
        <v/>
      </c>
      <c r="AM117" s="150" t="str">
        <f t="shared" si="26"/>
        <v/>
      </c>
      <c r="AN117" s="150" t="str">
        <f t="shared" si="27"/>
        <v/>
      </c>
      <c r="AO117" s="150" t="str">
        <f t="shared" si="28"/>
        <v/>
      </c>
      <c r="AS117" s="191" t="str">
        <f>+IF(AX117="","",MAX(AS$1:AS116)+1)</f>
        <v/>
      </c>
      <c r="AT117" s="192" t="str">
        <f>IF(CMS_Detail!B139="","",CMS_Detail!B139)</f>
        <v/>
      </c>
      <c r="AU117" s="192" t="str">
        <f>IF(CMS_Detail!C139="","",CMS_Detail!C139)</f>
        <v/>
      </c>
      <c r="AV117" s="192" t="str">
        <f>IF(CMS_Detail!D139="","",CMS_Detail!D139)</f>
        <v/>
      </c>
      <c r="AW117" s="192" t="str">
        <f t="shared" si="40"/>
        <v/>
      </c>
      <c r="AX117" s="149" t="str">
        <f>IF(COUNTIF(AW$2:AW117,AW117)=1,AW117,"")</f>
        <v/>
      </c>
      <c r="AY117" s="193" t="str">
        <f t="shared" si="41"/>
        <v/>
      </c>
      <c r="AZ117" s="193" t="str">
        <f t="shared" si="42"/>
        <v/>
      </c>
      <c r="BA117" s="193" t="str">
        <f t="shared" si="43"/>
        <v/>
      </c>
      <c r="BB117" s="193" t="str">
        <f t="shared" si="29"/>
        <v/>
      </c>
    </row>
    <row r="118" spans="1:54" ht="16.5" x14ac:dyDescent="0.45">
      <c r="A118" s="147"/>
      <c r="B118" s="147"/>
      <c r="C118" s="313"/>
      <c r="D118" s="313"/>
      <c r="E118" s="313"/>
      <c r="F118" s="313"/>
      <c r="G118" s="313"/>
      <c r="H118" s="144"/>
      <c r="I118" s="144"/>
      <c r="J118" s="313"/>
      <c r="AF118" s="147" t="str">
        <f>+IF(AK118="","",MAX(AF$1:AF117)+1)</f>
        <v/>
      </c>
      <c r="AG118" s="148" t="str">
        <f>IF(Limits_Details_w_CMS!B140="","",Limits_Details_w_CMS!B140)</f>
        <v/>
      </c>
      <c r="AH118" s="148" t="str">
        <f>IF(Limits_Details_w_CMS!C140="","",Limits_Details_w_CMS!C140)</f>
        <v/>
      </c>
      <c r="AI118" s="148" t="str">
        <f>IF(Limits_Details_w_CMS!E140="","",Limits_Details_w_CMS!E140)</f>
        <v/>
      </c>
      <c r="AJ118" s="148" t="str">
        <f t="shared" si="39"/>
        <v/>
      </c>
      <c r="AK118" s="149" t="str">
        <f>IF(COUNTIF(AJ$2:AJ118,AJ118)=1,AJ118,"")</f>
        <v/>
      </c>
      <c r="AL118" s="150" t="str">
        <f t="shared" si="25"/>
        <v/>
      </c>
      <c r="AM118" s="150" t="str">
        <f t="shared" si="26"/>
        <v/>
      </c>
      <c r="AN118" s="150" t="str">
        <f t="shared" si="27"/>
        <v/>
      </c>
      <c r="AO118" s="150" t="str">
        <f t="shared" si="28"/>
        <v/>
      </c>
      <c r="AS118" s="191" t="str">
        <f>+IF(AX118="","",MAX(AS$1:AS117)+1)</f>
        <v/>
      </c>
      <c r="AT118" s="192" t="str">
        <f>IF(CMS_Detail!B140="","",CMS_Detail!B140)</f>
        <v/>
      </c>
      <c r="AU118" s="192" t="str">
        <f>IF(CMS_Detail!C140="","",CMS_Detail!C140)</f>
        <v/>
      </c>
      <c r="AV118" s="192" t="str">
        <f>IF(CMS_Detail!D140="","",CMS_Detail!D140)</f>
        <v/>
      </c>
      <c r="AW118" s="192" t="str">
        <f t="shared" si="40"/>
        <v/>
      </c>
      <c r="AX118" s="149" t="str">
        <f>IF(COUNTIF(AW$2:AW118,AW118)=1,AW118,"")</f>
        <v/>
      </c>
      <c r="AY118" s="193" t="str">
        <f t="shared" si="41"/>
        <v/>
      </c>
      <c r="AZ118" s="193" t="str">
        <f t="shared" si="42"/>
        <v/>
      </c>
      <c r="BA118" s="193" t="str">
        <f t="shared" si="43"/>
        <v/>
      </c>
      <c r="BB118" s="193" t="str">
        <f t="shared" si="29"/>
        <v/>
      </c>
    </row>
    <row r="119" spans="1:54" ht="16.5" x14ac:dyDescent="0.45">
      <c r="A119" s="147"/>
      <c r="B119" s="147"/>
      <c r="C119" s="313"/>
      <c r="D119" s="313"/>
      <c r="E119" s="313"/>
      <c r="F119" s="313"/>
      <c r="G119" s="313"/>
      <c r="H119" s="144"/>
      <c r="I119" s="144"/>
      <c r="J119" s="313"/>
      <c r="AF119" s="147" t="str">
        <f>+IF(AK119="","",MAX(AF$1:AF118)+1)</f>
        <v/>
      </c>
      <c r="AG119" s="148" t="str">
        <f>IF(Limits_Details_w_CMS!B141="","",Limits_Details_w_CMS!B141)</f>
        <v/>
      </c>
      <c r="AH119" s="148" t="str">
        <f>IF(Limits_Details_w_CMS!C141="","",Limits_Details_w_CMS!C141)</f>
        <v/>
      </c>
      <c r="AI119" s="148" t="str">
        <f>IF(Limits_Details_w_CMS!E141="","",Limits_Details_w_CMS!E141)</f>
        <v/>
      </c>
      <c r="AJ119" s="148" t="str">
        <f t="shared" si="39"/>
        <v/>
      </c>
      <c r="AK119" s="149" t="str">
        <f>IF(COUNTIF(AJ$2:AJ119,AJ119)=1,AJ119,"")</f>
        <v/>
      </c>
      <c r="AL119" s="150" t="str">
        <f t="shared" si="25"/>
        <v/>
      </c>
      <c r="AM119" s="150" t="str">
        <f t="shared" si="26"/>
        <v/>
      </c>
      <c r="AN119" s="150" t="str">
        <f t="shared" si="27"/>
        <v/>
      </c>
      <c r="AO119" s="150" t="str">
        <f t="shared" si="28"/>
        <v/>
      </c>
      <c r="AS119" s="191" t="str">
        <f>+IF(AX119="","",MAX(AS$1:AS118)+1)</f>
        <v/>
      </c>
      <c r="AT119" s="192" t="str">
        <f>IF(CMS_Detail!B141="","",CMS_Detail!B141)</f>
        <v/>
      </c>
      <c r="AU119" s="192" t="str">
        <f>IF(CMS_Detail!C141="","",CMS_Detail!C141)</f>
        <v/>
      </c>
      <c r="AV119" s="192" t="str">
        <f>IF(CMS_Detail!D141="","",CMS_Detail!D141)</f>
        <v/>
      </c>
      <c r="AW119" s="192" t="str">
        <f t="shared" si="40"/>
        <v/>
      </c>
      <c r="AX119" s="149" t="str">
        <f>IF(COUNTIF(AW$2:AW119,AW119)=1,AW119,"")</f>
        <v/>
      </c>
      <c r="AY119" s="193" t="str">
        <f t="shared" si="41"/>
        <v/>
      </c>
      <c r="AZ119" s="193" t="str">
        <f t="shared" si="42"/>
        <v/>
      </c>
      <c r="BA119" s="193" t="str">
        <f t="shared" si="43"/>
        <v/>
      </c>
      <c r="BB119" s="193" t="str">
        <f t="shared" si="29"/>
        <v/>
      </c>
    </row>
    <row r="120" spans="1:54" ht="16.5" x14ac:dyDescent="0.45">
      <c r="A120" s="147"/>
      <c r="B120" s="147"/>
      <c r="C120" s="313"/>
      <c r="D120" s="313"/>
      <c r="E120" s="313"/>
      <c r="F120" s="313"/>
      <c r="G120" s="313"/>
      <c r="H120" s="144"/>
      <c r="I120" s="144"/>
      <c r="J120" s="313"/>
      <c r="AF120" s="147" t="str">
        <f>+IF(AK120="","",MAX(AF$1:AF119)+1)</f>
        <v/>
      </c>
      <c r="AG120" s="148" t="str">
        <f>IF(Limits_Details_w_CMS!B142="","",Limits_Details_w_CMS!B142)</f>
        <v/>
      </c>
      <c r="AH120" s="148" t="str">
        <f>IF(Limits_Details_w_CMS!C142="","",Limits_Details_w_CMS!C142)</f>
        <v/>
      </c>
      <c r="AI120" s="148" t="str">
        <f>IF(Limits_Details_w_CMS!E142="","",Limits_Details_w_CMS!E142)</f>
        <v/>
      </c>
      <c r="AJ120" s="148" t="str">
        <f t="shared" si="39"/>
        <v/>
      </c>
      <c r="AK120" s="149" t="str">
        <f>IF(COUNTIF(AJ$2:AJ120,AJ120)=1,AJ120,"")</f>
        <v/>
      </c>
      <c r="AL120" s="150" t="str">
        <f t="shared" si="25"/>
        <v/>
      </c>
      <c r="AM120" s="150" t="str">
        <f t="shared" si="26"/>
        <v/>
      </c>
      <c r="AN120" s="150" t="str">
        <f t="shared" si="27"/>
        <v/>
      </c>
      <c r="AO120" s="150" t="str">
        <f t="shared" si="28"/>
        <v/>
      </c>
      <c r="AS120" s="191" t="str">
        <f>+IF(AX120="","",MAX(AS$1:AS119)+1)</f>
        <v/>
      </c>
      <c r="AT120" s="192" t="str">
        <f>IF(CMS_Detail!B142="","",CMS_Detail!B142)</f>
        <v/>
      </c>
      <c r="AU120" s="192" t="str">
        <f>IF(CMS_Detail!C142="","",CMS_Detail!C142)</f>
        <v/>
      </c>
      <c r="AV120" s="192" t="str">
        <f>IF(CMS_Detail!D142="","",CMS_Detail!D142)</f>
        <v/>
      </c>
      <c r="AW120" s="192" t="str">
        <f t="shared" si="40"/>
        <v/>
      </c>
      <c r="AX120" s="149" t="str">
        <f>IF(COUNTIF(AW$2:AW120,AW120)=1,AW120,"")</f>
        <v/>
      </c>
      <c r="AY120" s="193" t="str">
        <f t="shared" si="41"/>
        <v/>
      </c>
      <c r="AZ120" s="193" t="str">
        <f t="shared" si="42"/>
        <v/>
      </c>
      <c r="BA120" s="193" t="str">
        <f t="shared" si="43"/>
        <v/>
      </c>
      <c r="BB120" s="193" t="str">
        <f t="shared" si="29"/>
        <v/>
      </c>
    </row>
    <row r="121" spans="1:54" ht="16.5" x14ac:dyDescent="0.45">
      <c r="A121" s="147"/>
      <c r="B121" s="147"/>
      <c r="C121" s="313"/>
      <c r="D121" s="313"/>
      <c r="E121" s="313"/>
      <c r="F121" s="313"/>
      <c r="G121" s="313"/>
      <c r="H121" s="144"/>
      <c r="I121" s="144"/>
      <c r="J121" s="313"/>
      <c r="AF121" s="147" t="str">
        <f>+IF(AK121="","",MAX(AF$1:AF120)+1)</f>
        <v/>
      </c>
      <c r="AG121" s="148" t="str">
        <f>IF(Limits_Details_w_CMS!B143="","",Limits_Details_w_CMS!B143)</f>
        <v/>
      </c>
      <c r="AH121" s="148" t="str">
        <f>IF(Limits_Details_w_CMS!C143="","",Limits_Details_w_CMS!C143)</f>
        <v/>
      </c>
      <c r="AI121" s="148" t="str">
        <f>IF(Limits_Details_w_CMS!E143="","",Limits_Details_w_CMS!E143)</f>
        <v/>
      </c>
      <c r="AJ121" s="148" t="str">
        <f t="shared" si="39"/>
        <v/>
      </c>
      <c r="AK121" s="149" t="str">
        <f>IF(COUNTIF(AJ$2:AJ121,AJ121)=1,AJ121,"")</f>
        <v/>
      </c>
      <c r="AL121" s="150" t="str">
        <f t="shared" si="25"/>
        <v/>
      </c>
      <c r="AM121" s="150" t="str">
        <f t="shared" si="26"/>
        <v/>
      </c>
      <c r="AN121" s="150" t="str">
        <f t="shared" si="27"/>
        <v/>
      </c>
      <c r="AO121" s="150" t="str">
        <f t="shared" si="28"/>
        <v/>
      </c>
      <c r="AS121" s="191" t="str">
        <f>+IF(AX121="","",MAX(AS$1:AS120)+1)</f>
        <v/>
      </c>
      <c r="AT121" s="192" t="str">
        <f>IF(CMS_Detail!B143="","",CMS_Detail!B143)</f>
        <v/>
      </c>
      <c r="AU121" s="192" t="str">
        <f>IF(CMS_Detail!C143="","",CMS_Detail!C143)</f>
        <v/>
      </c>
      <c r="AV121" s="192" t="str">
        <f>IF(CMS_Detail!D143="","",CMS_Detail!D143)</f>
        <v/>
      </c>
      <c r="AW121" s="192" t="str">
        <f t="shared" si="40"/>
        <v/>
      </c>
      <c r="AX121" s="149" t="str">
        <f>IF(COUNTIF(AW$2:AW121,AW121)=1,AW121,"")</f>
        <v/>
      </c>
      <c r="AY121" s="193" t="str">
        <f t="shared" si="41"/>
        <v/>
      </c>
      <c r="AZ121" s="193" t="str">
        <f t="shared" si="42"/>
        <v/>
      </c>
      <c r="BA121" s="193" t="str">
        <f t="shared" si="43"/>
        <v/>
      </c>
      <c r="BB121" s="193" t="str">
        <f t="shared" si="29"/>
        <v/>
      </c>
    </row>
    <row r="122" spans="1:54" ht="16.5" x14ac:dyDescent="0.45">
      <c r="A122" s="147"/>
      <c r="B122" s="147"/>
      <c r="C122" s="313"/>
      <c r="D122" s="313"/>
      <c r="E122" s="313"/>
      <c r="F122" s="313"/>
      <c r="G122" s="313"/>
      <c r="H122" s="144"/>
      <c r="I122" s="144"/>
      <c r="J122" s="313"/>
      <c r="AF122" s="147" t="str">
        <f>+IF(AK122="","",MAX(AF$1:AF121)+1)</f>
        <v/>
      </c>
      <c r="AG122" s="148" t="str">
        <f>IF(Limits_Details_w_CMS!B144="","",Limits_Details_w_CMS!B144)</f>
        <v/>
      </c>
      <c r="AH122" s="148" t="str">
        <f>IF(Limits_Details_w_CMS!C144="","",Limits_Details_w_CMS!C144)</f>
        <v/>
      </c>
      <c r="AI122" s="148" t="str">
        <f>IF(Limits_Details_w_CMS!E144="","",Limits_Details_w_CMS!E144)</f>
        <v/>
      </c>
      <c r="AJ122" s="148" t="str">
        <f t="shared" si="39"/>
        <v/>
      </c>
      <c r="AK122" s="149" t="str">
        <f>IF(COUNTIF(AJ$2:AJ122,AJ122)=1,AJ122,"")</f>
        <v/>
      </c>
      <c r="AL122" s="150" t="str">
        <f t="shared" si="25"/>
        <v/>
      </c>
      <c r="AM122" s="150" t="str">
        <f t="shared" si="26"/>
        <v/>
      </c>
      <c r="AN122" s="150" t="str">
        <f t="shared" si="27"/>
        <v/>
      </c>
      <c r="AO122" s="150" t="str">
        <f t="shared" si="28"/>
        <v/>
      </c>
      <c r="AS122" s="191" t="str">
        <f>+IF(AX122="","",MAX(AS$1:AS121)+1)</f>
        <v/>
      </c>
      <c r="AT122" s="192" t="str">
        <f>IF(CMS_Detail!B144="","",CMS_Detail!B144)</f>
        <v/>
      </c>
      <c r="AU122" s="192" t="str">
        <f>IF(CMS_Detail!C144="","",CMS_Detail!C144)</f>
        <v/>
      </c>
      <c r="AV122" s="192" t="str">
        <f>IF(CMS_Detail!D144="","",CMS_Detail!D144)</f>
        <v/>
      </c>
      <c r="AW122" s="192" t="str">
        <f t="shared" si="40"/>
        <v/>
      </c>
      <c r="AX122" s="149" t="str">
        <f>IF(COUNTIF(AW$2:AW122,AW122)=1,AW122,"")</f>
        <v/>
      </c>
      <c r="AY122" s="193" t="str">
        <f t="shared" si="41"/>
        <v/>
      </c>
      <c r="AZ122" s="193" t="str">
        <f t="shared" si="42"/>
        <v/>
      </c>
      <c r="BA122" s="193" t="str">
        <f t="shared" si="43"/>
        <v/>
      </c>
      <c r="BB122" s="193" t="str">
        <f t="shared" si="29"/>
        <v/>
      </c>
    </row>
    <row r="123" spans="1:54" ht="16.5" x14ac:dyDescent="0.45">
      <c r="A123" s="147"/>
      <c r="B123" s="147"/>
      <c r="C123" s="313"/>
      <c r="D123" s="313"/>
      <c r="E123" s="313"/>
      <c r="F123" s="313"/>
      <c r="G123" s="313"/>
      <c r="H123" s="144"/>
      <c r="I123" s="144"/>
      <c r="J123" s="313"/>
      <c r="AF123" s="147" t="str">
        <f>+IF(AK123="","",MAX(AF$1:AF122)+1)</f>
        <v/>
      </c>
      <c r="AG123" s="148" t="str">
        <f>IF(Limits_Details_w_CMS!B145="","",Limits_Details_w_CMS!B145)</f>
        <v/>
      </c>
      <c r="AH123" s="148" t="str">
        <f>IF(Limits_Details_w_CMS!C145="","",Limits_Details_w_CMS!C145)</f>
        <v/>
      </c>
      <c r="AI123" s="148" t="str">
        <f>IF(Limits_Details_w_CMS!E145="","",Limits_Details_w_CMS!E145)</f>
        <v/>
      </c>
      <c r="AJ123" s="148" t="str">
        <f t="shared" si="39"/>
        <v/>
      </c>
      <c r="AK123" s="149" t="str">
        <f>IF(COUNTIF(AJ$2:AJ123,AJ123)=1,AJ123,"")</f>
        <v/>
      </c>
      <c r="AL123" s="150" t="str">
        <f t="shared" si="25"/>
        <v/>
      </c>
      <c r="AM123" s="150" t="str">
        <f t="shared" si="26"/>
        <v/>
      </c>
      <c r="AN123" s="150" t="str">
        <f t="shared" si="27"/>
        <v/>
      </c>
      <c r="AO123" s="150" t="str">
        <f t="shared" si="28"/>
        <v/>
      </c>
      <c r="AS123" s="191" t="str">
        <f>+IF(AX123="","",MAX(AS$1:AS122)+1)</f>
        <v/>
      </c>
      <c r="AT123" s="192" t="str">
        <f>IF(CMS_Detail!B145="","",CMS_Detail!B145)</f>
        <v/>
      </c>
      <c r="AU123" s="192" t="str">
        <f>IF(CMS_Detail!C145="","",CMS_Detail!C145)</f>
        <v/>
      </c>
      <c r="AV123" s="192" t="str">
        <f>IF(CMS_Detail!D145="","",CMS_Detail!D145)</f>
        <v/>
      </c>
      <c r="AW123" s="192" t="str">
        <f t="shared" si="40"/>
        <v/>
      </c>
      <c r="AX123" s="149" t="str">
        <f>IF(COUNTIF(AW$2:AW123,AW123)=1,AW123,"")</f>
        <v/>
      </c>
      <c r="AY123" s="193" t="str">
        <f t="shared" si="41"/>
        <v/>
      </c>
      <c r="AZ123" s="193" t="str">
        <f t="shared" si="42"/>
        <v/>
      </c>
      <c r="BA123" s="193" t="str">
        <f t="shared" si="43"/>
        <v/>
      </c>
      <c r="BB123" s="193" t="str">
        <f t="shared" si="29"/>
        <v/>
      </c>
    </row>
    <row r="124" spans="1:54" ht="16.5" x14ac:dyDescent="0.45">
      <c r="A124" s="147"/>
      <c r="B124" s="147"/>
      <c r="C124" s="313"/>
      <c r="D124" s="313"/>
      <c r="E124" s="313"/>
      <c r="F124" s="313"/>
      <c r="G124" s="313"/>
      <c r="H124" s="144"/>
      <c r="I124" s="144"/>
      <c r="J124" s="313"/>
      <c r="AF124" s="147" t="str">
        <f>+IF(AK124="","",MAX(AF$1:AF123)+1)</f>
        <v/>
      </c>
      <c r="AG124" s="148" t="str">
        <f>IF(Limits_Details_w_CMS!B146="","",Limits_Details_w_CMS!B146)</f>
        <v/>
      </c>
      <c r="AH124" s="148" t="str">
        <f>IF(Limits_Details_w_CMS!C146="","",Limits_Details_w_CMS!C146)</f>
        <v/>
      </c>
      <c r="AI124" s="148" t="str">
        <f>IF(Limits_Details_w_CMS!E146="","",Limits_Details_w_CMS!E146)</f>
        <v/>
      </c>
      <c r="AJ124" s="148" t="str">
        <f t="shared" si="39"/>
        <v/>
      </c>
      <c r="AK124" s="149" t="str">
        <f>IF(COUNTIF(AJ$2:AJ124,AJ124)=1,AJ124,"")</f>
        <v/>
      </c>
      <c r="AL124" s="150" t="str">
        <f t="shared" si="25"/>
        <v/>
      </c>
      <c r="AM124" s="150" t="str">
        <f t="shared" si="26"/>
        <v/>
      </c>
      <c r="AN124" s="150" t="str">
        <f t="shared" si="27"/>
        <v/>
      </c>
      <c r="AO124" s="150" t="str">
        <f t="shared" si="28"/>
        <v/>
      </c>
      <c r="AS124" s="191" t="str">
        <f>+IF(AX124="","",MAX(AS$1:AS123)+1)</f>
        <v/>
      </c>
      <c r="AT124" s="192" t="str">
        <f>IF(CMS_Detail!B146="","",CMS_Detail!B146)</f>
        <v/>
      </c>
      <c r="AU124" s="192" t="str">
        <f>IF(CMS_Detail!C146="","",CMS_Detail!C146)</f>
        <v/>
      </c>
      <c r="AV124" s="192" t="str">
        <f>IF(CMS_Detail!D146="","",CMS_Detail!D146)</f>
        <v/>
      </c>
      <c r="AW124" s="192" t="str">
        <f t="shared" si="40"/>
        <v/>
      </c>
      <c r="AX124" s="149" t="str">
        <f>IF(COUNTIF(AW$2:AW124,AW124)=1,AW124,"")</f>
        <v/>
      </c>
      <c r="AY124" s="193" t="str">
        <f t="shared" si="41"/>
        <v/>
      </c>
      <c r="AZ124" s="193" t="str">
        <f t="shared" si="42"/>
        <v/>
      </c>
      <c r="BA124" s="193" t="str">
        <f t="shared" si="43"/>
        <v/>
      </c>
      <c r="BB124" s="193" t="str">
        <f t="shared" si="29"/>
        <v/>
      </c>
    </row>
    <row r="125" spans="1:54" ht="16.5" x14ac:dyDescent="0.45">
      <c r="A125" s="147"/>
      <c r="B125" s="147"/>
      <c r="C125" s="313"/>
      <c r="D125" s="313"/>
      <c r="E125" s="313"/>
      <c r="F125" s="313"/>
      <c r="G125" s="313"/>
      <c r="H125" s="144"/>
      <c r="I125" s="144"/>
      <c r="J125" s="313"/>
      <c r="AF125" s="147" t="str">
        <f>+IF(AK125="","",MAX(AF$1:AF124)+1)</f>
        <v/>
      </c>
      <c r="AG125" s="148" t="str">
        <f>IF(Limits_Details_w_CMS!B147="","",Limits_Details_w_CMS!B147)</f>
        <v/>
      </c>
      <c r="AH125" s="148" t="str">
        <f>IF(Limits_Details_w_CMS!C147="","",Limits_Details_w_CMS!C147)</f>
        <v/>
      </c>
      <c r="AI125" s="148" t="str">
        <f>IF(Limits_Details_w_CMS!E147="","",Limits_Details_w_CMS!E147)</f>
        <v/>
      </c>
      <c r="AJ125" s="148" t="str">
        <f t="shared" si="39"/>
        <v/>
      </c>
      <c r="AK125" s="149" t="str">
        <f>IF(COUNTIF(AJ$2:AJ125,AJ125)=1,AJ125,"")</f>
        <v/>
      </c>
      <c r="AL125" s="150" t="str">
        <f t="shared" si="25"/>
        <v/>
      </c>
      <c r="AM125" s="150" t="str">
        <f t="shared" si="26"/>
        <v/>
      </c>
      <c r="AN125" s="150" t="str">
        <f t="shared" si="27"/>
        <v/>
      </c>
      <c r="AO125" s="150" t="str">
        <f t="shared" si="28"/>
        <v/>
      </c>
      <c r="AS125" s="191" t="str">
        <f>+IF(AX125="","",MAX(AS$1:AS124)+1)</f>
        <v/>
      </c>
      <c r="AT125" s="192" t="str">
        <f>IF(CMS_Detail!B147="","",CMS_Detail!B147)</f>
        <v/>
      </c>
      <c r="AU125" s="192" t="str">
        <f>IF(CMS_Detail!C147="","",CMS_Detail!C147)</f>
        <v/>
      </c>
      <c r="AV125" s="192" t="str">
        <f>IF(CMS_Detail!D147="","",CMS_Detail!D147)</f>
        <v/>
      </c>
      <c r="AW125" s="192" t="str">
        <f t="shared" si="40"/>
        <v/>
      </c>
      <c r="AX125" s="149" t="str">
        <f>IF(COUNTIF(AW$2:AW125,AW125)=1,AW125,"")</f>
        <v/>
      </c>
      <c r="AY125" s="193" t="str">
        <f t="shared" si="41"/>
        <v/>
      </c>
      <c r="AZ125" s="193" t="str">
        <f t="shared" si="42"/>
        <v/>
      </c>
      <c r="BA125" s="193" t="str">
        <f t="shared" si="43"/>
        <v/>
      </c>
      <c r="BB125" s="193" t="str">
        <f t="shared" si="29"/>
        <v/>
      </c>
    </row>
    <row r="126" spans="1:54" ht="16.5" x14ac:dyDescent="0.45">
      <c r="A126" s="147"/>
      <c r="B126" s="147"/>
      <c r="C126" s="313"/>
      <c r="D126" s="313"/>
      <c r="E126" s="313"/>
      <c r="F126" s="313"/>
      <c r="G126" s="313"/>
      <c r="H126" s="144"/>
      <c r="I126" s="144"/>
      <c r="J126" s="313"/>
      <c r="AF126" s="147" t="str">
        <f>+IF(AK126="","",MAX(AF$1:AF125)+1)</f>
        <v/>
      </c>
      <c r="AG126" s="148" t="str">
        <f>IF(Limits_Details_w_CMS!B148="","",Limits_Details_w_CMS!B148)</f>
        <v/>
      </c>
      <c r="AH126" s="148" t="str">
        <f>IF(Limits_Details_w_CMS!C148="","",Limits_Details_w_CMS!C148)</f>
        <v/>
      </c>
      <c r="AI126" s="148" t="str">
        <f>IF(Limits_Details_w_CMS!E148="","",Limits_Details_w_CMS!E148)</f>
        <v/>
      </c>
      <c r="AJ126" s="148" t="str">
        <f t="shared" si="39"/>
        <v/>
      </c>
      <c r="AK126" s="149" t="str">
        <f>IF(COUNTIF(AJ$2:AJ126,AJ126)=1,AJ126,"")</f>
        <v/>
      </c>
      <c r="AL126" s="150" t="str">
        <f t="shared" si="25"/>
        <v/>
      </c>
      <c r="AM126" s="150" t="str">
        <f t="shared" si="26"/>
        <v/>
      </c>
      <c r="AN126" s="150" t="str">
        <f t="shared" si="27"/>
        <v/>
      </c>
      <c r="AO126" s="150" t="str">
        <f t="shared" si="28"/>
        <v/>
      </c>
      <c r="AS126" s="191" t="str">
        <f>+IF(AX126="","",MAX(AS$1:AS125)+1)</f>
        <v/>
      </c>
      <c r="AT126" s="192" t="str">
        <f>IF(CMS_Detail!B148="","",CMS_Detail!B148)</f>
        <v/>
      </c>
      <c r="AU126" s="192" t="str">
        <f>IF(CMS_Detail!C148="","",CMS_Detail!C148)</f>
        <v/>
      </c>
      <c r="AV126" s="192" t="str">
        <f>IF(CMS_Detail!D148="","",CMS_Detail!D148)</f>
        <v/>
      </c>
      <c r="AW126" s="192" t="str">
        <f t="shared" si="40"/>
        <v/>
      </c>
      <c r="AX126" s="149" t="str">
        <f>IF(COUNTIF(AW$2:AW126,AW126)=1,AW126,"")</f>
        <v/>
      </c>
      <c r="AY126" s="193" t="str">
        <f t="shared" si="41"/>
        <v/>
      </c>
      <c r="AZ126" s="193" t="str">
        <f t="shared" si="42"/>
        <v/>
      </c>
      <c r="BA126" s="193" t="str">
        <f t="shared" si="43"/>
        <v/>
      </c>
      <c r="BB126" s="193" t="str">
        <f t="shared" si="29"/>
        <v/>
      </c>
    </row>
    <row r="127" spans="1:54" ht="16.5" x14ac:dyDescent="0.45">
      <c r="A127" s="147"/>
      <c r="B127" s="147"/>
      <c r="C127" s="313"/>
      <c r="D127" s="313"/>
      <c r="E127" s="313"/>
      <c r="F127" s="313"/>
      <c r="G127" s="313"/>
      <c r="H127" s="144"/>
      <c r="I127" s="144"/>
      <c r="J127" s="313"/>
      <c r="AF127" s="147" t="str">
        <f>+IF(AK127="","",MAX(AF$1:AF126)+1)</f>
        <v/>
      </c>
      <c r="AG127" s="148" t="str">
        <f>IF(Limits_Details_w_CMS!B149="","",Limits_Details_w_CMS!B149)</f>
        <v/>
      </c>
      <c r="AH127" s="148" t="str">
        <f>IF(Limits_Details_w_CMS!C149="","",Limits_Details_w_CMS!C149)</f>
        <v/>
      </c>
      <c r="AI127" s="148" t="str">
        <f>IF(Limits_Details_w_CMS!E149="","",Limits_Details_w_CMS!E149)</f>
        <v/>
      </c>
      <c r="AJ127" s="148" t="str">
        <f t="shared" si="39"/>
        <v/>
      </c>
      <c r="AK127" s="149" t="str">
        <f>IF(COUNTIF(AJ$2:AJ127,AJ127)=1,AJ127,"")</f>
        <v/>
      </c>
      <c r="AL127" s="150" t="str">
        <f t="shared" si="25"/>
        <v/>
      </c>
      <c r="AM127" s="150" t="str">
        <f t="shared" si="26"/>
        <v/>
      </c>
      <c r="AN127" s="150" t="str">
        <f t="shared" si="27"/>
        <v/>
      </c>
      <c r="AO127" s="150" t="str">
        <f t="shared" si="28"/>
        <v/>
      </c>
      <c r="AS127" s="191" t="str">
        <f>+IF(AX127="","",MAX(AS$1:AS126)+1)</f>
        <v/>
      </c>
      <c r="AT127" s="192" t="str">
        <f>IF(CMS_Detail!B149="","",CMS_Detail!B149)</f>
        <v/>
      </c>
      <c r="AU127" s="192" t="str">
        <f>IF(CMS_Detail!C149="","",CMS_Detail!C149)</f>
        <v/>
      </c>
      <c r="AV127" s="192" t="str">
        <f>IF(CMS_Detail!D149="","",CMS_Detail!D149)</f>
        <v/>
      </c>
      <c r="AW127" s="192" t="str">
        <f t="shared" si="40"/>
        <v/>
      </c>
      <c r="AX127" s="149" t="str">
        <f>IF(COUNTIF(AW$2:AW127,AW127)=1,AW127,"")</f>
        <v/>
      </c>
      <c r="AY127" s="193" t="str">
        <f t="shared" si="41"/>
        <v/>
      </c>
      <c r="AZ127" s="193" t="str">
        <f t="shared" si="42"/>
        <v/>
      </c>
      <c r="BA127" s="193" t="str">
        <f t="shared" si="43"/>
        <v/>
      </c>
      <c r="BB127" s="193" t="str">
        <f t="shared" si="29"/>
        <v/>
      </c>
    </row>
    <row r="128" spans="1:54" ht="16.5" x14ac:dyDescent="0.45">
      <c r="A128" s="147"/>
      <c r="B128" s="147"/>
      <c r="C128" s="313"/>
      <c r="D128" s="313"/>
      <c r="E128" s="313"/>
      <c r="F128" s="313"/>
      <c r="G128" s="313"/>
      <c r="H128" s="144"/>
      <c r="I128" s="144"/>
      <c r="J128" s="313"/>
      <c r="AF128" s="147" t="str">
        <f>+IF(AK128="","",MAX(AF$1:AF127)+1)</f>
        <v/>
      </c>
      <c r="AG128" s="148" t="str">
        <f>IF(Limits_Details_w_CMS!B150="","",Limits_Details_w_CMS!B150)</f>
        <v/>
      </c>
      <c r="AH128" s="148" t="str">
        <f>IF(Limits_Details_w_CMS!C150="","",Limits_Details_w_CMS!C150)</f>
        <v/>
      </c>
      <c r="AI128" s="148" t="str">
        <f>IF(Limits_Details_w_CMS!E150="","",Limits_Details_w_CMS!E150)</f>
        <v/>
      </c>
      <c r="AJ128" s="148" t="str">
        <f t="shared" si="39"/>
        <v/>
      </c>
      <c r="AK128" s="149" t="str">
        <f>IF(COUNTIF(AJ$2:AJ128,AJ128)=1,AJ128,"")</f>
        <v/>
      </c>
      <c r="AL128" s="150" t="str">
        <f t="shared" si="25"/>
        <v/>
      </c>
      <c r="AM128" s="150" t="str">
        <f t="shared" si="26"/>
        <v/>
      </c>
      <c r="AN128" s="150" t="str">
        <f t="shared" si="27"/>
        <v/>
      </c>
      <c r="AO128" s="150" t="str">
        <f t="shared" si="28"/>
        <v/>
      </c>
      <c r="AS128" s="191" t="str">
        <f>+IF(AX128="","",MAX(AS$1:AS127)+1)</f>
        <v/>
      </c>
      <c r="AT128" s="192" t="str">
        <f>IF(CMS_Detail!B150="","",CMS_Detail!B150)</f>
        <v/>
      </c>
      <c r="AU128" s="192" t="str">
        <f>IF(CMS_Detail!C150="","",CMS_Detail!C150)</f>
        <v/>
      </c>
      <c r="AV128" s="192" t="str">
        <f>IF(CMS_Detail!D150="","",CMS_Detail!D150)</f>
        <v/>
      </c>
      <c r="AW128" s="192" t="str">
        <f t="shared" si="40"/>
        <v/>
      </c>
      <c r="AX128" s="149" t="str">
        <f>IF(COUNTIF(AW$2:AW128,AW128)=1,AW128,"")</f>
        <v/>
      </c>
      <c r="AY128" s="193" t="str">
        <f t="shared" si="41"/>
        <v/>
      </c>
      <c r="AZ128" s="193" t="str">
        <f t="shared" si="42"/>
        <v/>
      </c>
      <c r="BA128" s="193" t="str">
        <f t="shared" si="43"/>
        <v/>
      </c>
      <c r="BB128" s="193" t="str">
        <f t="shared" si="29"/>
        <v/>
      </c>
    </row>
    <row r="129" spans="1:54" ht="16.5" x14ac:dyDescent="0.45">
      <c r="A129" s="147"/>
      <c r="B129" s="147"/>
      <c r="C129" s="313"/>
      <c r="D129" s="313"/>
      <c r="E129" s="313"/>
      <c r="F129" s="313"/>
      <c r="G129" s="313"/>
      <c r="H129" s="144"/>
      <c r="I129" s="144"/>
      <c r="J129" s="313"/>
      <c r="AF129" s="147" t="str">
        <f>+IF(AK129="","",MAX(AF$1:AF128)+1)</f>
        <v/>
      </c>
      <c r="AG129" s="148" t="str">
        <f>IF(Limits_Details_w_CMS!B151="","",Limits_Details_w_CMS!B151)</f>
        <v/>
      </c>
      <c r="AH129" s="148" t="str">
        <f>IF(Limits_Details_w_CMS!C151="","",Limits_Details_w_CMS!C151)</f>
        <v/>
      </c>
      <c r="AI129" s="148" t="str">
        <f>IF(Limits_Details_w_CMS!E151="","",Limits_Details_w_CMS!E151)</f>
        <v/>
      </c>
      <c r="AJ129" s="148" t="str">
        <f t="shared" si="39"/>
        <v/>
      </c>
      <c r="AK129" s="149" t="str">
        <f>IF(COUNTIF(AJ$2:AJ129,AJ129)=1,AJ129,"")</f>
        <v/>
      </c>
      <c r="AL129" s="150" t="str">
        <f t="shared" si="25"/>
        <v/>
      </c>
      <c r="AM129" s="150" t="str">
        <f t="shared" si="26"/>
        <v/>
      </c>
      <c r="AN129" s="150" t="str">
        <f t="shared" si="27"/>
        <v/>
      </c>
      <c r="AO129" s="150" t="str">
        <f t="shared" si="28"/>
        <v/>
      </c>
      <c r="AS129" s="191" t="str">
        <f>+IF(AX129="","",MAX(AS$1:AS128)+1)</f>
        <v/>
      </c>
      <c r="AT129" s="192" t="str">
        <f>IF(CMS_Detail!B151="","",CMS_Detail!B151)</f>
        <v/>
      </c>
      <c r="AU129" s="192" t="str">
        <f>IF(CMS_Detail!C151="","",CMS_Detail!C151)</f>
        <v/>
      </c>
      <c r="AV129" s="192" t="str">
        <f>IF(CMS_Detail!D151="","",CMS_Detail!D151)</f>
        <v/>
      </c>
      <c r="AW129" s="192" t="str">
        <f t="shared" si="40"/>
        <v/>
      </c>
      <c r="AX129" s="149" t="str">
        <f>IF(COUNTIF(AW$2:AW129,AW129)=1,AW129,"")</f>
        <v/>
      </c>
      <c r="AY129" s="193" t="str">
        <f t="shared" si="41"/>
        <v/>
      </c>
      <c r="AZ129" s="193" t="str">
        <f t="shared" si="42"/>
        <v/>
      </c>
      <c r="BA129" s="193" t="str">
        <f t="shared" si="43"/>
        <v/>
      </c>
      <c r="BB129" s="193" t="str">
        <f t="shared" si="29"/>
        <v/>
      </c>
    </row>
    <row r="130" spans="1:54" ht="16.5" x14ac:dyDescent="0.45">
      <c r="A130" s="147"/>
      <c r="B130" s="147"/>
      <c r="C130" s="313"/>
      <c r="D130" s="313"/>
      <c r="E130" s="313"/>
      <c r="F130" s="313"/>
      <c r="G130" s="313"/>
      <c r="H130" s="144"/>
      <c r="I130" s="144"/>
      <c r="J130" s="313"/>
      <c r="AF130" s="147" t="str">
        <f>+IF(AK130="","",MAX(AF$1:AF129)+1)</f>
        <v/>
      </c>
      <c r="AG130" s="148" t="str">
        <f>IF(Limits_Details_w_CMS!B152="","",Limits_Details_w_CMS!B152)</f>
        <v/>
      </c>
      <c r="AH130" s="148" t="str">
        <f>IF(Limits_Details_w_CMS!C152="","",Limits_Details_w_CMS!C152)</f>
        <v/>
      </c>
      <c r="AI130" s="148" t="str">
        <f>IF(Limits_Details_w_CMS!E152="","",Limits_Details_w_CMS!E152)</f>
        <v/>
      </c>
      <c r="AJ130" s="148" t="str">
        <f t="shared" si="39"/>
        <v/>
      </c>
      <c r="AK130" s="149" t="str">
        <f>IF(COUNTIF(AJ$2:AJ130,AJ130)=1,AJ130,"")</f>
        <v/>
      </c>
      <c r="AL130" s="150" t="str">
        <f t="shared" ref="AL130:AL193" si="44">+IFERROR(INDEX(AG$2:AG$955,MATCH(ROW()-ROW(AL$1),AF$2:AF$955,0)),"")</f>
        <v/>
      </c>
      <c r="AM130" s="150" t="str">
        <f t="shared" ref="AM130:AM193" si="45">+IFERROR(INDEX(AH$2:AH$955,MATCH(ROW()-ROW(AL$1),AF$2:AF$955,0)),"")</f>
        <v/>
      </c>
      <c r="AN130" s="150" t="str">
        <f t="shared" ref="AN130:AN193" si="46">+IFERROR(INDEX(AI$2:AI$955,MATCH(ROW()-ROW(AL$1),AF$2:AF$955,0)),"")</f>
        <v/>
      </c>
      <c r="AO130" s="150" t="str">
        <f t="shared" ref="AO130:AO193" si="47">IF(AN130="","",VLOOKUP(AL130&amp;" "&amp;AM130,$F$2:$J$101,4,FALSE))</f>
        <v/>
      </c>
      <c r="AS130" s="191" t="str">
        <f>+IF(AX130="","",MAX(AS$1:AS129)+1)</f>
        <v/>
      </c>
      <c r="AT130" s="192" t="str">
        <f>IF(CMS_Detail!B152="","",CMS_Detail!B152)</f>
        <v/>
      </c>
      <c r="AU130" s="192" t="str">
        <f>IF(CMS_Detail!C152="","",CMS_Detail!C152)</f>
        <v/>
      </c>
      <c r="AV130" s="192" t="str">
        <f>IF(CMS_Detail!D152="","",CMS_Detail!D152)</f>
        <v/>
      </c>
      <c r="AW130" s="192" t="str">
        <f t="shared" si="40"/>
        <v/>
      </c>
      <c r="AX130" s="149" t="str">
        <f>IF(COUNTIF(AW$2:AW130,AW130)=1,AW130,"")</f>
        <v/>
      </c>
      <c r="AY130" s="193" t="str">
        <f t="shared" si="41"/>
        <v/>
      </c>
      <c r="AZ130" s="193" t="str">
        <f t="shared" si="42"/>
        <v/>
      </c>
      <c r="BA130" s="193" t="str">
        <f t="shared" si="43"/>
        <v/>
      </c>
      <c r="BB130" s="193" t="str">
        <f t="shared" ref="BB130:BB193" si="48">IF(BA130="","",VLOOKUP($AZ130,$H$2:$I$101,2,FALSE))</f>
        <v/>
      </c>
    </row>
    <row r="131" spans="1:54" ht="16.5" x14ac:dyDescent="0.45">
      <c r="A131" s="147"/>
      <c r="B131" s="147"/>
      <c r="C131" s="313"/>
      <c r="D131" s="313"/>
      <c r="E131" s="313"/>
      <c r="F131" s="313"/>
      <c r="G131" s="313"/>
      <c r="H131" s="144"/>
      <c r="I131" s="144"/>
      <c r="J131" s="313"/>
      <c r="AF131" s="147" t="str">
        <f>+IF(AK131="","",MAX(AF$1:AF130)+1)</f>
        <v/>
      </c>
      <c r="AG131" s="148" t="str">
        <f>IF(Limits_Details_w_CMS!B153="","",Limits_Details_w_CMS!B153)</f>
        <v/>
      </c>
      <c r="AH131" s="148" t="str">
        <f>IF(Limits_Details_w_CMS!C153="","",Limits_Details_w_CMS!C153)</f>
        <v/>
      </c>
      <c r="AI131" s="148" t="str">
        <f>IF(Limits_Details_w_CMS!E153="","",Limits_Details_w_CMS!E153)</f>
        <v/>
      </c>
      <c r="AJ131" s="148" t="str">
        <f t="shared" ref="AJ131:AJ194" si="49">AG131&amp;AH131&amp;AI131</f>
        <v/>
      </c>
      <c r="AK131" s="149" t="str">
        <f>IF(COUNTIF(AJ$2:AJ131,AJ131)=1,AJ131,"")</f>
        <v/>
      </c>
      <c r="AL131" s="150" t="str">
        <f t="shared" si="44"/>
        <v/>
      </c>
      <c r="AM131" s="150" t="str">
        <f t="shared" si="45"/>
        <v/>
      </c>
      <c r="AN131" s="150" t="str">
        <f t="shared" si="46"/>
        <v/>
      </c>
      <c r="AO131" s="150" t="str">
        <f t="shared" si="47"/>
        <v/>
      </c>
      <c r="AS131" s="191" t="str">
        <f>+IF(AX131="","",MAX(AS$1:AS130)+1)</f>
        <v/>
      </c>
      <c r="AT131" s="192" t="str">
        <f>IF(CMS_Detail!B153="","",CMS_Detail!B153)</f>
        <v/>
      </c>
      <c r="AU131" s="192" t="str">
        <f>IF(CMS_Detail!C153="","",CMS_Detail!C153)</f>
        <v/>
      </c>
      <c r="AV131" s="192" t="str">
        <f>IF(CMS_Detail!D153="","",CMS_Detail!D153)</f>
        <v/>
      </c>
      <c r="AW131" s="192" t="str">
        <f t="shared" ref="AW131:AW194" si="50">AT131&amp;AU131&amp;AV131</f>
        <v/>
      </c>
      <c r="AX131" s="149" t="str">
        <f>IF(COUNTIF(AW$2:AW131,AW131)=1,AW131,"")</f>
        <v/>
      </c>
      <c r="AY131" s="193" t="str">
        <f t="shared" ref="AY131:AY194" si="51">+IFERROR(INDEX(AT$2:AT$955,MATCH(ROW()-ROW(AY$1),AS$2:AS$955,0)),"")</f>
        <v/>
      </c>
      <c r="AZ131" s="193" t="str">
        <f t="shared" ref="AZ131:AZ194" si="52">+IFERROR(INDEX(AU$2:AU$955,MATCH(ROW()-ROW(AY$1),AS$2:AS$955,0)),"")</f>
        <v/>
      </c>
      <c r="BA131" s="193" t="str">
        <f t="shared" ref="BA131:BA194" si="53">+IFERROR(INDEX(AV$2:AV$955,MATCH(ROW()-ROW(AY$1),AS$2:AS$955,0)),"")</f>
        <v/>
      </c>
      <c r="BB131" s="193" t="str">
        <f t="shared" si="48"/>
        <v/>
      </c>
    </row>
    <row r="132" spans="1:54" ht="16.5" x14ac:dyDescent="0.45">
      <c r="A132" s="147"/>
      <c r="B132" s="147"/>
      <c r="C132" s="313"/>
      <c r="D132" s="313"/>
      <c r="E132" s="313"/>
      <c r="F132" s="313"/>
      <c r="G132" s="313"/>
      <c r="H132" s="144"/>
      <c r="I132" s="144"/>
      <c r="J132" s="313"/>
      <c r="AF132" s="147" t="str">
        <f>+IF(AK132="","",MAX(AF$1:AF131)+1)</f>
        <v/>
      </c>
      <c r="AG132" s="148" t="str">
        <f>IF(Limits_Details_w_CMS!B154="","",Limits_Details_w_CMS!B154)</f>
        <v/>
      </c>
      <c r="AH132" s="148" t="str">
        <f>IF(Limits_Details_w_CMS!C154="","",Limits_Details_w_CMS!C154)</f>
        <v/>
      </c>
      <c r="AI132" s="148" t="str">
        <f>IF(Limits_Details_w_CMS!E154="","",Limits_Details_w_CMS!E154)</f>
        <v/>
      </c>
      <c r="AJ132" s="148" t="str">
        <f t="shared" si="49"/>
        <v/>
      </c>
      <c r="AK132" s="149" t="str">
        <f>IF(COUNTIF(AJ$2:AJ132,AJ132)=1,AJ132,"")</f>
        <v/>
      </c>
      <c r="AL132" s="150" t="str">
        <f t="shared" si="44"/>
        <v/>
      </c>
      <c r="AM132" s="150" t="str">
        <f t="shared" si="45"/>
        <v/>
      </c>
      <c r="AN132" s="150" t="str">
        <f t="shared" si="46"/>
        <v/>
      </c>
      <c r="AO132" s="150" t="str">
        <f t="shared" si="47"/>
        <v/>
      </c>
      <c r="AS132" s="191" t="str">
        <f>+IF(AX132="","",MAX(AS$1:AS131)+1)</f>
        <v/>
      </c>
      <c r="AT132" s="192" t="str">
        <f>IF(CMS_Detail!B154="","",CMS_Detail!B154)</f>
        <v/>
      </c>
      <c r="AU132" s="192" t="str">
        <f>IF(CMS_Detail!C154="","",CMS_Detail!C154)</f>
        <v/>
      </c>
      <c r="AV132" s="192" t="str">
        <f>IF(CMS_Detail!D154="","",CMS_Detail!D154)</f>
        <v/>
      </c>
      <c r="AW132" s="192" t="str">
        <f t="shared" si="50"/>
        <v/>
      </c>
      <c r="AX132" s="149" t="str">
        <f>IF(COUNTIF(AW$2:AW132,AW132)=1,AW132,"")</f>
        <v/>
      </c>
      <c r="AY132" s="193" t="str">
        <f t="shared" si="51"/>
        <v/>
      </c>
      <c r="AZ132" s="193" t="str">
        <f t="shared" si="52"/>
        <v/>
      </c>
      <c r="BA132" s="193" t="str">
        <f t="shared" si="53"/>
        <v/>
      </c>
      <c r="BB132" s="193" t="str">
        <f t="shared" si="48"/>
        <v/>
      </c>
    </row>
    <row r="133" spans="1:54" ht="16.5" x14ac:dyDescent="0.45">
      <c r="A133" s="147"/>
      <c r="B133" s="147"/>
      <c r="C133" s="313"/>
      <c r="D133" s="313"/>
      <c r="E133" s="313"/>
      <c r="F133" s="313"/>
      <c r="G133" s="313"/>
      <c r="H133" s="144"/>
      <c r="I133" s="144"/>
      <c r="J133" s="313"/>
      <c r="AF133" s="147" t="str">
        <f>+IF(AK133="","",MAX(AF$1:AF132)+1)</f>
        <v/>
      </c>
      <c r="AG133" s="148" t="str">
        <f>IF(Limits_Details_w_CMS!B155="","",Limits_Details_w_CMS!B155)</f>
        <v/>
      </c>
      <c r="AH133" s="148" t="str">
        <f>IF(Limits_Details_w_CMS!C155="","",Limits_Details_w_CMS!C155)</f>
        <v/>
      </c>
      <c r="AI133" s="148" t="str">
        <f>IF(Limits_Details_w_CMS!E155="","",Limits_Details_w_CMS!E155)</f>
        <v/>
      </c>
      <c r="AJ133" s="148" t="str">
        <f t="shared" si="49"/>
        <v/>
      </c>
      <c r="AK133" s="149" t="str">
        <f>IF(COUNTIF(AJ$2:AJ133,AJ133)=1,AJ133,"")</f>
        <v/>
      </c>
      <c r="AL133" s="150" t="str">
        <f t="shared" si="44"/>
        <v/>
      </c>
      <c r="AM133" s="150" t="str">
        <f t="shared" si="45"/>
        <v/>
      </c>
      <c r="AN133" s="150" t="str">
        <f t="shared" si="46"/>
        <v/>
      </c>
      <c r="AO133" s="150" t="str">
        <f t="shared" si="47"/>
        <v/>
      </c>
      <c r="AS133" s="191" t="str">
        <f>+IF(AX133="","",MAX(AS$1:AS132)+1)</f>
        <v/>
      </c>
      <c r="AT133" s="192" t="str">
        <f>IF(CMS_Detail!B155="","",CMS_Detail!B155)</f>
        <v/>
      </c>
      <c r="AU133" s="192" t="str">
        <f>IF(CMS_Detail!C155="","",CMS_Detail!C155)</f>
        <v/>
      </c>
      <c r="AV133" s="192" t="str">
        <f>IF(CMS_Detail!D155="","",CMS_Detail!D155)</f>
        <v/>
      </c>
      <c r="AW133" s="192" t="str">
        <f t="shared" si="50"/>
        <v/>
      </c>
      <c r="AX133" s="149" t="str">
        <f>IF(COUNTIF(AW$2:AW133,AW133)=1,AW133,"")</f>
        <v/>
      </c>
      <c r="AY133" s="193" t="str">
        <f t="shared" si="51"/>
        <v/>
      </c>
      <c r="AZ133" s="193" t="str">
        <f t="shared" si="52"/>
        <v/>
      </c>
      <c r="BA133" s="193" t="str">
        <f t="shared" si="53"/>
        <v/>
      </c>
      <c r="BB133" s="193" t="str">
        <f t="shared" si="48"/>
        <v/>
      </c>
    </row>
    <row r="134" spans="1:54" ht="16.5" x14ac:dyDescent="0.45">
      <c r="A134" s="147"/>
      <c r="B134" s="147"/>
      <c r="C134" s="313"/>
      <c r="D134" s="313"/>
      <c r="E134" s="313"/>
      <c r="F134" s="313"/>
      <c r="G134" s="313"/>
      <c r="H134" s="144"/>
      <c r="I134" s="144"/>
      <c r="J134" s="313"/>
      <c r="AF134" s="147" t="str">
        <f>+IF(AK134="","",MAX(AF$1:AF133)+1)</f>
        <v/>
      </c>
      <c r="AG134" s="148" t="str">
        <f>IF(Limits_Details_w_CMS!B156="","",Limits_Details_w_CMS!B156)</f>
        <v/>
      </c>
      <c r="AH134" s="148" t="str">
        <f>IF(Limits_Details_w_CMS!C156="","",Limits_Details_w_CMS!C156)</f>
        <v/>
      </c>
      <c r="AI134" s="148" t="str">
        <f>IF(Limits_Details_w_CMS!E156="","",Limits_Details_w_CMS!E156)</f>
        <v/>
      </c>
      <c r="AJ134" s="148" t="str">
        <f t="shared" si="49"/>
        <v/>
      </c>
      <c r="AK134" s="149" t="str">
        <f>IF(COUNTIF(AJ$2:AJ134,AJ134)=1,AJ134,"")</f>
        <v/>
      </c>
      <c r="AL134" s="150" t="str">
        <f t="shared" si="44"/>
        <v/>
      </c>
      <c r="AM134" s="150" t="str">
        <f t="shared" si="45"/>
        <v/>
      </c>
      <c r="AN134" s="150" t="str">
        <f t="shared" si="46"/>
        <v/>
      </c>
      <c r="AO134" s="150" t="str">
        <f t="shared" si="47"/>
        <v/>
      </c>
      <c r="AS134" s="191" t="str">
        <f>+IF(AX134="","",MAX(AS$1:AS133)+1)</f>
        <v/>
      </c>
      <c r="AT134" s="192" t="str">
        <f>IF(CMS_Detail!B156="","",CMS_Detail!B156)</f>
        <v/>
      </c>
      <c r="AU134" s="192" t="str">
        <f>IF(CMS_Detail!C156="","",CMS_Detail!C156)</f>
        <v/>
      </c>
      <c r="AV134" s="192" t="str">
        <f>IF(CMS_Detail!D156="","",CMS_Detail!D156)</f>
        <v/>
      </c>
      <c r="AW134" s="192" t="str">
        <f t="shared" si="50"/>
        <v/>
      </c>
      <c r="AX134" s="149" t="str">
        <f>IF(COUNTIF(AW$2:AW134,AW134)=1,AW134,"")</f>
        <v/>
      </c>
      <c r="AY134" s="193" t="str">
        <f t="shared" si="51"/>
        <v/>
      </c>
      <c r="AZ134" s="193" t="str">
        <f t="shared" si="52"/>
        <v/>
      </c>
      <c r="BA134" s="193" t="str">
        <f t="shared" si="53"/>
        <v/>
      </c>
      <c r="BB134" s="193" t="str">
        <f t="shared" si="48"/>
        <v/>
      </c>
    </row>
    <row r="135" spans="1:54" ht="16.5" x14ac:dyDescent="0.45">
      <c r="A135" s="147"/>
      <c r="B135" s="147"/>
      <c r="C135" s="313"/>
      <c r="D135" s="313"/>
      <c r="E135" s="313"/>
      <c r="F135" s="313"/>
      <c r="G135" s="313"/>
      <c r="H135" s="144"/>
      <c r="I135" s="144"/>
      <c r="J135" s="313"/>
      <c r="AF135" s="147" t="str">
        <f>+IF(AK135="","",MAX(AF$1:AF134)+1)</f>
        <v/>
      </c>
      <c r="AG135" s="148" t="str">
        <f>IF(Limits_Details_w_CMS!B157="","",Limits_Details_w_CMS!B157)</f>
        <v/>
      </c>
      <c r="AH135" s="148" t="str">
        <f>IF(Limits_Details_w_CMS!C157="","",Limits_Details_w_CMS!C157)</f>
        <v/>
      </c>
      <c r="AI135" s="148" t="str">
        <f>IF(Limits_Details_w_CMS!E157="","",Limits_Details_w_CMS!E157)</f>
        <v/>
      </c>
      <c r="AJ135" s="148" t="str">
        <f t="shared" si="49"/>
        <v/>
      </c>
      <c r="AK135" s="149" t="str">
        <f>IF(COUNTIF(AJ$2:AJ135,AJ135)=1,AJ135,"")</f>
        <v/>
      </c>
      <c r="AL135" s="150" t="str">
        <f t="shared" si="44"/>
        <v/>
      </c>
      <c r="AM135" s="150" t="str">
        <f t="shared" si="45"/>
        <v/>
      </c>
      <c r="AN135" s="150" t="str">
        <f t="shared" si="46"/>
        <v/>
      </c>
      <c r="AO135" s="150" t="str">
        <f t="shared" si="47"/>
        <v/>
      </c>
      <c r="AS135" s="191" t="str">
        <f>+IF(AX135="","",MAX(AS$1:AS134)+1)</f>
        <v/>
      </c>
      <c r="AT135" s="192" t="str">
        <f>IF(CMS_Detail!B157="","",CMS_Detail!B157)</f>
        <v/>
      </c>
      <c r="AU135" s="192" t="str">
        <f>IF(CMS_Detail!C157="","",CMS_Detail!C157)</f>
        <v/>
      </c>
      <c r="AV135" s="192" t="str">
        <f>IF(CMS_Detail!D157="","",CMS_Detail!D157)</f>
        <v/>
      </c>
      <c r="AW135" s="192" t="str">
        <f t="shared" si="50"/>
        <v/>
      </c>
      <c r="AX135" s="149" t="str">
        <f>IF(COUNTIF(AW$2:AW135,AW135)=1,AW135,"")</f>
        <v/>
      </c>
      <c r="AY135" s="193" t="str">
        <f t="shared" si="51"/>
        <v/>
      </c>
      <c r="AZ135" s="193" t="str">
        <f t="shared" si="52"/>
        <v/>
      </c>
      <c r="BA135" s="193" t="str">
        <f t="shared" si="53"/>
        <v/>
      </c>
      <c r="BB135" s="193" t="str">
        <f t="shared" si="48"/>
        <v/>
      </c>
    </row>
    <row r="136" spans="1:54" ht="16.5" x14ac:dyDescent="0.45">
      <c r="A136" s="147"/>
      <c r="B136" s="147"/>
      <c r="C136" s="313"/>
      <c r="D136" s="313"/>
      <c r="E136" s="313"/>
      <c r="F136" s="313"/>
      <c r="G136" s="313"/>
      <c r="H136" s="144"/>
      <c r="I136" s="144"/>
      <c r="J136" s="313"/>
      <c r="AF136" s="147" t="str">
        <f>+IF(AK136="","",MAX(AF$1:AF135)+1)</f>
        <v/>
      </c>
      <c r="AG136" s="148" t="str">
        <f>IF(Limits_Details_w_CMS!B158="","",Limits_Details_w_CMS!B158)</f>
        <v/>
      </c>
      <c r="AH136" s="148" t="str">
        <f>IF(Limits_Details_w_CMS!C158="","",Limits_Details_w_CMS!C158)</f>
        <v/>
      </c>
      <c r="AI136" s="148" t="str">
        <f>IF(Limits_Details_w_CMS!E158="","",Limits_Details_w_CMS!E158)</f>
        <v/>
      </c>
      <c r="AJ136" s="148" t="str">
        <f t="shared" si="49"/>
        <v/>
      </c>
      <c r="AK136" s="149" t="str">
        <f>IF(COUNTIF(AJ$2:AJ136,AJ136)=1,AJ136,"")</f>
        <v/>
      </c>
      <c r="AL136" s="150" t="str">
        <f t="shared" si="44"/>
        <v/>
      </c>
      <c r="AM136" s="150" t="str">
        <f t="shared" si="45"/>
        <v/>
      </c>
      <c r="AN136" s="150" t="str">
        <f t="shared" si="46"/>
        <v/>
      </c>
      <c r="AO136" s="150" t="str">
        <f t="shared" si="47"/>
        <v/>
      </c>
      <c r="AS136" s="191" t="str">
        <f>+IF(AX136="","",MAX(AS$1:AS135)+1)</f>
        <v/>
      </c>
      <c r="AT136" s="192" t="str">
        <f>IF(CMS_Detail!B158="","",CMS_Detail!B158)</f>
        <v/>
      </c>
      <c r="AU136" s="192" t="str">
        <f>IF(CMS_Detail!C158="","",CMS_Detail!C158)</f>
        <v/>
      </c>
      <c r="AV136" s="192" t="str">
        <f>IF(CMS_Detail!D158="","",CMS_Detail!D158)</f>
        <v/>
      </c>
      <c r="AW136" s="192" t="str">
        <f t="shared" si="50"/>
        <v/>
      </c>
      <c r="AX136" s="149" t="str">
        <f>IF(COUNTIF(AW$2:AW136,AW136)=1,AW136,"")</f>
        <v/>
      </c>
      <c r="AY136" s="193" t="str">
        <f t="shared" si="51"/>
        <v/>
      </c>
      <c r="AZ136" s="193" t="str">
        <f t="shared" si="52"/>
        <v/>
      </c>
      <c r="BA136" s="193" t="str">
        <f t="shared" si="53"/>
        <v/>
      </c>
      <c r="BB136" s="193" t="str">
        <f t="shared" si="48"/>
        <v/>
      </c>
    </row>
    <row r="137" spans="1:54" ht="16.5" x14ac:dyDescent="0.45">
      <c r="A137" s="147"/>
      <c r="B137" s="147"/>
      <c r="C137" s="313"/>
      <c r="D137" s="313"/>
      <c r="E137" s="313"/>
      <c r="F137" s="313"/>
      <c r="G137" s="313"/>
      <c r="H137" s="144"/>
      <c r="I137" s="144"/>
      <c r="J137" s="313"/>
      <c r="AF137" s="147" t="str">
        <f>+IF(AK137="","",MAX(AF$1:AF136)+1)</f>
        <v/>
      </c>
      <c r="AG137" s="148" t="str">
        <f>IF(Limits_Details_w_CMS!B159="","",Limits_Details_w_CMS!B159)</f>
        <v/>
      </c>
      <c r="AH137" s="148" t="str">
        <f>IF(Limits_Details_w_CMS!C159="","",Limits_Details_w_CMS!C159)</f>
        <v/>
      </c>
      <c r="AI137" s="148" t="str">
        <f>IF(Limits_Details_w_CMS!E159="","",Limits_Details_w_CMS!E159)</f>
        <v/>
      </c>
      <c r="AJ137" s="148" t="str">
        <f t="shared" si="49"/>
        <v/>
      </c>
      <c r="AK137" s="149" t="str">
        <f>IF(COUNTIF(AJ$2:AJ137,AJ137)=1,AJ137,"")</f>
        <v/>
      </c>
      <c r="AL137" s="150" t="str">
        <f t="shared" si="44"/>
        <v/>
      </c>
      <c r="AM137" s="150" t="str">
        <f t="shared" si="45"/>
        <v/>
      </c>
      <c r="AN137" s="150" t="str">
        <f t="shared" si="46"/>
        <v/>
      </c>
      <c r="AO137" s="150" t="str">
        <f t="shared" si="47"/>
        <v/>
      </c>
      <c r="AS137" s="191" t="str">
        <f>+IF(AX137="","",MAX(AS$1:AS136)+1)</f>
        <v/>
      </c>
      <c r="AT137" s="192" t="str">
        <f>IF(CMS_Detail!B159="","",CMS_Detail!B159)</f>
        <v/>
      </c>
      <c r="AU137" s="192" t="str">
        <f>IF(CMS_Detail!C159="","",CMS_Detail!C159)</f>
        <v/>
      </c>
      <c r="AV137" s="192" t="str">
        <f>IF(CMS_Detail!D159="","",CMS_Detail!D159)</f>
        <v/>
      </c>
      <c r="AW137" s="192" t="str">
        <f t="shared" si="50"/>
        <v/>
      </c>
      <c r="AX137" s="149" t="str">
        <f>IF(COUNTIF(AW$2:AW137,AW137)=1,AW137,"")</f>
        <v/>
      </c>
      <c r="AY137" s="193" t="str">
        <f t="shared" si="51"/>
        <v/>
      </c>
      <c r="AZ137" s="193" t="str">
        <f t="shared" si="52"/>
        <v/>
      </c>
      <c r="BA137" s="193" t="str">
        <f t="shared" si="53"/>
        <v/>
      </c>
      <c r="BB137" s="193" t="str">
        <f t="shared" si="48"/>
        <v/>
      </c>
    </row>
    <row r="138" spans="1:54" ht="16.5" x14ac:dyDescent="0.45">
      <c r="A138" s="147"/>
      <c r="B138" s="147"/>
      <c r="C138" s="313"/>
      <c r="D138" s="313"/>
      <c r="E138" s="313"/>
      <c r="F138" s="313"/>
      <c r="G138" s="313"/>
      <c r="H138" s="144"/>
      <c r="I138" s="144"/>
      <c r="J138" s="313"/>
      <c r="AF138" s="147" t="str">
        <f>+IF(AK138="","",MAX(AF$1:AF137)+1)</f>
        <v/>
      </c>
      <c r="AG138" s="148" t="str">
        <f>IF(Limits_Details_w_CMS!B160="","",Limits_Details_w_CMS!B160)</f>
        <v/>
      </c>
      <c r="AH138" s="148" t="str">
        <f>IF(Limits_Details_w_CMS!C160="","",Limits_Details_w_CMS!C160)</f>
        <v/>
      </c>
      <c r="AI138" s="148" t="str">
        <f>IF(Limits_Details_w_CMS!E160="","",Limits_Details_w_CMS!E160)</f>
        <v/>
      </c>
      <c r="AJ138" s="148" t="str">
        <f t="shared" si="49"/>
        <v/>
      </c>
      <c r="AK138" s="149" t="str">
        <f>IF(COUNTIF(AJ$2:AJ138,AJ138)=1,AJ138,"")</f>
        <v/>
      </c>
      <c r="AL138" s="150" t="str">
        <f t="shared" si="44"/>
        <v/>
      </c>
      <c r="AM138" s="150" t="str">
        <f t="shared" si="45"/>
        <v/>
      </c>
      <c r="AN138" s="150" t="str">
        <f t="shared" si="46"/>
        <v/>
      </c>
      <c r="AO138" s="150" t="str">
        <f t="shared" si="47"/>
        <v/>
      </c>
      <c r="AS138" s="191" t="str">
        <f>+IF(AX138="","",MAX(AS$1:AS137)+1)</f>
        <v/>
      </c>
      <c r="AT138" s="192" t="str">
        <f>IF(CMS_Detail!B160="","",CMS_Detail!B160)</f>
        <v/>
      </c>
      <c r="AU138" s="192" t="str">
        <f>IF(CMS_Detail!C160="","",CMS_Detail!C160)</f>
        <v/>
      </c>
      <c r="AV138" s="192" t="str">
        <f>IF(CMS_Detail!D160="","",CMS_Detail!D160)</f>
        <v/>
      </c>
      <c r="AW138" s="192" t="str">
        <f t="shared" si="50"/>
        <v/>
      </c>
      <c r="AX138" s="149" t="str">
        <f>IF(COUNTIF(AW$2:AW138,AW138)=1,AW138,"")</f>
        <v/>
      </c>
      <c r="AY138" s="193" t="str">
        <f t="shared" si="51"/>
        <v/>
      </c>
      <c r="AZ138" s="193" t="str">
        <f t="shared" si="52"/>
        <v/>
      </c>
      <c r="BA138" s="193" t="str">
        <f t="shared" si="53"/>
        <v/>
      </c>
      <c r="BB138" s="193" t="str">
        <f t="shared" si="48"/>
        <v/>
      </c>
    </row>
    <row r="139" spans="1:54" ht="16.5" x14ac:dyDescent="0.45">
      <c r="A139" s="147"/>
      <c r="B139" s="147"/>
      <c r="C139" s="313"/>
      <c r="D139" s="313"/>
      <c r="E139" s="313"/>
      <c r="F139" s="313"/>
      <c r="G139" s="313"/>
      <c r="H139" s="144"/>
      <c r="I139" s="144"/>
      <c r="J139" s="313"/>
      <c r="AF139" s="147" t="str">
        <f>+IF(AK139="","",MAX(AF$1:AF138)+1)</f>
        <v/>
      </c>
      <c r="AG139" s="148" t="str">
        <f>IF(Limits_Details_w_CMS!B161="","",Limits_Details_w_CMS!B161)</f>
        <v/>
      </c>
      <c r="AH139" s="148" t="str">
        <f>IF(Limits_Details_w_CMS!C161="","",Limits_Details_w_CMS!C161)</f>
        <v/>
      </c>
      <c r="AI139" s="148" t="str">
        <f>IF(Limits_Details_w_CMS!E161="","",Limits_Details_w_CMS!E161)</f>
        <v/>
      </c>
      <c r="AJ139" s="148" t="str">
        <f t="shared" si="49"/>
        <v/>
      </c>
      <c r="AK139" s="149" t="str">
        <f>IF(COUNTIF(AJ$2:AJ139,AJ139)=1,AJ139,"")</f>
        <v/>
      </c>
      <c r="AL139" s="150" t="str">
        <f t="shared" si="44"/>
        <v/>
      </c>
      <c r="AM139" s="150" t="str">
        <f t="shared" si="45"/>
        <v/>
      </c>
      <c r="AN139" s="150" t="str">
        <f t="shared" si="46"/>
        <v/>
      </c>
      <c r="AO139" s="150" t="str">
        <f t="shared" si="47"/>
        <v/>
      </c>
      <c r="AS139" s="191" t="str">
        <f>+IF(AX139="","",MAX(AS$1:AS138)+1)</f>
        <v/>
      </c>
      <c r="AT139" s="192" t="str">
        <f>IF(CMS_Detail!B161="","",CMS_Detail!B161)</f>
        <v/>
      </c>
      <c r="AU139" s="192" t="str">
        <f>IF(CMS_Detail!C161="","",CMS_Detail!C161)</f>
        <v/>
      </c>
      <c r="AV139" s="192" t="str">
        <f>IF(CMS_Detail!D161="","",CMS_Detail!D161)</f>
        <v/>
      </c>
      <c r="AW139" s="192" t="str">
        <f t="shared" si="50"/>
        <v/>
      </c>
      <c r="AX139" s="149" t="str">
        <f>IF(COUNTIF(AW$2:AW139,AW139)=1,AW139,"")</f>
        <v/>
      </c>
      <c r="AY139" s="193" t="str">
        <f t="shared" si="51"/>
        <v/>
      </c>
      <c r="AZ139" s="193" t="str">
        <f t="shared" si="52"/>
        <v/>
      </c>
      <c r="BA139" s="193" t="str">
        <f t="shared" si="53"/>
        <v/>
      </c>
      <c r="BB139" s="193" t="str">
        <f t="shared" si="48"/>
        <v/>
      </c>
    </row>
    <row r="140" spans="1:54" ht="16.5" x14ac:dyDescent="0.45">
      <c r="A140" s="147"/>
      <c r="B140" s="147"/>
      <c r="C140" s="313"/>
      <c r="D140" s="313"/>
      <c r="E140" s="313"/>
      <c r="F140" s="313"/>
      <c r="G140" s="313"/>
      <c r="H140" s="144"/>
      <c r="I140" s="144"/>
      <c r="J140" s="313"/>
      <c r="AF140" s="147" t="str">
        <f>+IF(AK140="","",MAX(AF$1:AF139)+1)</f>
        <v/>
      </c>
      <c r="AG140" s="148" t="str">
        <f>IF(Limits_Details_w_CMS!B162="","",Limits_Details_w_CMS!B162)</f>
        <v/>
      </c>
      <c r="AH140" s="148" t="str">
        <f>IF(Limits_Details_w_CMS!C162="","",Limits_Details_w_CMS!C162)</f>
        <v/>
      </c>
      <c r="AI140" s="148" t="str">
        <f>IF(Limits_Details_w_CMS!E162="","",Limits_Details_w_CMS!E162)</f>
        <v/>
      </c>
      <c r="AJ140" s="148" t="str">
        <f t="shared" si="49"/>
        <v/>
      </c>
      <c r="AK140" s="149" t="str">
        <f>IF(COUNTIF(AJ$2:AJ140,AJ140)=1,AJ140,"")</f>
        <v/>
      </c>
      <c r="AL140" s="150" t="str">
        <f t="shared" si="44"/>
        <v/>
      </c>
      <c r="AM140" s="150" t="str">
        <f t="shared" si="45"/>
        <v/>
      </c>
      <c r="AN140" s="150" t="str">
        <f t="shared" si="46"/>
        <v/>
      </c>
      <c r="AO140" s="150" t="str">
        <f t="shared" si="47"/>
        <v/>
      </c>
      <c r="AS140" s="191" t="str">
        <f>+IF(AX140="","",MAX(AS$1:AS139)+1)</f>
        <v/>
      </c>
      <c r="AT140" s="192" t="str">
        <f>IF(CMS_Detail!B162="","",CMS_Detail!B162)</f>
        <v/>
      </c>
      <c r="AU140" s="192" t="str">
        <f>IF(CMS_Detail!C162="","",CMS_Detail!C162)</f>
        <v/>
      </c>
      <c r="AV140" s="192" t="str">
        <f>IF(CMS_Detail!D162="","",CMS_Detail!D162)</f>
        <v/>
      </c>
      <c r="AW140" s="192" t="str">
        <f t="shared" si="50"/>
        <v/>
      </c>
      <c r="AX140" s="149" t="str">
        <f>IF(COUNTIF(AW$2:AW140,AW140)=1,AW140,"")</f>
        <v/>
      </c>
      <c r="AY140" s="193" t="str">
        <f t="shared" si="51"/>
        <v/>
      </c>
      <c r="AZ140" s="193" t="str">
        <f t="shared" si="52"/>
        <v/>
      </c>
      <c r="BA140" s="193" t="str">
        <f t="shared" si="53"/>
        <v/>
      </c>
      <c r="BB140" s="193" t="str">
        <f t="shared" si="48"/>
        <v/>
      </c>
    </row>
    <row r="141" spans="1:54" ht="16.5" x14ac:dyDescent="0.45">
      <c r="A141" s="147"/>
      <c r="B141" s="147"/>
      <c r="C141" s="313"/>
      <c r="D141" s="313"/>
      <c r="E141" s="313"/>
      <c r="F141" s="313"/>
      <c r="G141" s="313"/>
      <c r="H141" s="144"/>
      <c r="I141" s="144"/>
      <c r="J141" s="313"/>
      <c r="AF141" s="147" t="str">
        <f>+IF(AK141="","",MAX(AF$1:AF140)+1)</f>
        <v/>
      </c>
      <c r="AG141" s="148" t="str">
        <f>IF(Limits_Details_w_CMS!B163="","",Limits_Details_w_CMS!B163)</f>
        <v/>
      </c>
      <c r="AH141" s="148" t="str">
        <f>IF(Limits_Details_w_CMS!C163="","",Limits_Details_w_CMS!C163)</f>
        <v/>
      </c>
      <c r="AI141" s="148" t="str">
        <f>IF(Limits_Details_w_CMS!E163="","",Limits_Details_w_CMS!E163)</f>
        <v/>
      </c>
      <c r="AJ141" s="148" t="str">
        <f t="shared" si="49"/>
        <v/>
      </c>
      <c r="AK141" s="149" t="str">
        <f>IF(COUNTIF(AJ$2:AJ141,AJ141)=1,AJ141,"")</f>
        <v/>
      </c>
      <c r="AL141" s="150" t="str">
        <f t="shared" si="44"/>
        <v/>
      </c>
      <c r="AM141" s="150" t="str">
        <f t="shared" si="45"/>
        <v/>
      </c>
      <c r="AN141" s="150" t="str">
        <f t="shared" si="46"/>
        <v/>
      </c>
      <c r="AO141" s="150" t="str">
        <f t="shared" si="47"/>
        <v/>
      </c>
      <c r="AS141" s="191" t="str">
        <f>+IF(AX141="","",MAX(AS$1:AS140)+1)</f>
        <v/>
      </c>
      <c r="AT141" s="192" t="str">
        <f>IF(CMS_Detail!B163="","",CMS_Detail!B163)</f>
        <v/>
      </c>
      <c r="AU141" s="192" t="str">
        <f>IF(CMS_Detail!C163="","",CMS_Detail!C163)</f>
        <v/>
      </c>
      <c r="AV141" s="192" t="str">
        <f>IF(CMS_Detail!D163="","",CMS_Detail!D163)</f>
        <v/>
      </c>
      <c r="AW141" s="192" t="str">
        <f t="shared" si="50"/>
        <v/>
      </c>
      <c r="AX141" s="149" t="str">
        <f>IF(COUNTIF(AW$2:AW141,AW141)=1,AW141,"")</f>
        <v/>
      </c>
      <c r="AY141" s="193" t="str">
        <f t="shared" si="51"/>
        <v/>
      </c>
      <c r="AZ141" s="193" t="str">
        <f t="shared" si="52"/>
        <v/>
      </c>
      <c r="BA141" s="193" t="str">
        <f t="shared" si="53"/>
        <v/>
      </c>
      <c r="BB141" s="193" t="str">
        <f t="shared" si="48"/>
        <v/>
      </c>
    </row>
    <row r="142" spans="1:54" ht="16.5" x14ac:dyDescent="0.45">
      <c r="A142" s="147"/>
      <c r="B142" s="147"/>
      <c r="C142" s="313"/>
      <c r="D142" s="313"/>
      <c r="E142" s="313"/>
      <c r="F142" s="313"/>
      <c r="G142" s="313"/>
      <c r="H142" s="144"/>
      <c r="I142" s="144"/>
      <c r="J142" s="313"/>
      <c r="AF142" s="147" t="str">
        <f>+IF(AK142="","",MAX(AF$1:AF141)+1)</f>
        <v/>
      </c>
      <c r="AG142" s="148" t="str">
        <f>IF(Limits_Details_w_CMS!B164="","",Limits_Details_w_CMS!B164)</f>
        <v/>
      </c>
      <c r="AH142" s="148" t="str">
        <f>IF(Limits_Details_w_CMS!C164="","",Limits_Details_w_CMS!C164)</f>
        <v/>
      </c>
      <c r="AI142" s="148" t="str">
        <f>IF(Limits_Details_w_CMS!E164="","",Limits_Details_w_CMS!E164)</f>
        <v/>
      </c>
      <c r="AJ142" s="148" t="str">
        <f t="shared" si="49"/>
        <v/>
      </c>
      <c r="AK142" s="149" t="str">
        <f>IF(COUNTIF(AJ$2:AJ142,AJ142)=1,AJ142,"")</f>
        <v/>
      </c>
      <c r="AL142" s="150" t="str">
        <f t="shared" si="44"/>
        <v/>
      </c>
      <c r="AM142" s="150" t="str">
        <f t="shared" si="45"/>
        <v/>
      </c>
      <c r="AN142" s="150" t="str">
        <f t="shared" si="46"/>
        <v/>
      </c>
      <c r="AO142" s="150" t="str">
        <f t="shared" si="47"/>
        <v/>
      </c>
      <c r="AS142" s="191" t="str">
        <f>+IF(AX142="","",MAX(AS$1:AS141)+1)</f>
        <v/>
      </c>
      <c r="AT142" s="192" t="str">
        <f>IF(CMS_Detail!B164="","",CMS_Detail!B164)</f>
        <v/>
      </c>
      <c r="AU142" s="192" t="str">
        <f>IF(CMS_Detail!C164="","",CMS_Detail!C164)</f>
        <v/>
      </c>
      <c r="AV142" s="192" t="str">
        <f>IF(CMS_Detail!D164="","",CMS_Detail!D164)</f>
        <v/>
      </c>
      <c r="AW142" s="192" t="str">
        <f t="shared" si="50"/>
        <v/>
      </c>
      <c r="AX142" s="149" t="str">
        <f>IF(COUNTIF(AW$2:AW142,AW142)=1,AW142,"")</f>
        <v/>
      </c>
      <c r="AY142" s="193" t="str">
        <f t="shared" si="51"/>
        <v/>
      </c>
      <c r="AZ142" s="193" t="str">
        <f t="shared" si="52"/>
        <v/>
      </c>
      <c r="BA142" s="193" t="str">
        <f t="shared" si="53"/>
        <v/>
      </c>
      <c r="BB142" s="193" t="str">
        <f t="shared" si="48"/>
        <v/>
      </c>
    </row>
    <row r="143" spans="1:54" ht="16.5" x14ac:dyDescent="0.45">
      <c r="A143" s="147"/>
      <c r="B143" s="147"/>
      <c r="C143" s="313"/>
      <c r="D143" s="313"/>
      <c r="E143" s="313"/>
      <c r="F143" s="313"/>
      <c r="G143" s="313"/>
      <c r="H143" s="144"/>
      <c r="I143" s="144"/>
      <c r="J143" s="313"/>
      <c r="AF143" s="147" t="str">
        <f>+IF(AK143="","",MAX(AF$1:AF142)+1)</f>
        <v/>
      </c>
      <c r="AG143" s="148" t="str">
        <f>IF(Limits_Details_w_CMS!B165="","",Limits_Details_w_CMS!B165)</f>
        <v/>
      </c>
      <c r="AH143" s="148" t="str">
        <f>IF(Limits_Details_w_CMS!C165="","",Limits_Details_w_CMS!C165)</f>
        <v/>
      </c>
      <c r="AI143" s="148" t="str">
        <f>IF(Limits_Details_w_CMS!E165="","",Limits_Details_w_CMS!E165)</f>
        <v/>
      </c>
      <c r="AJ143" s="148" t="str">
        <f t="shared" si="49"/>
        <v/>
      </c>
      <c r="AK143" s="149" t="str">
        <f>IF(COUNTIF(AJ$2:AJ143,AJ143)=1,AJ143,"")</f>
        <v/>
      </c>
      <c r="AL143" s="150" t="str">
        <f t="shared" si="44"/>
        <v/>
      </c>
      <c r="AM143" s="150" t="str">
        <f t="shared" si="45"/>
        <v/>
      </c>
      <c r="AN143" s="150" t="str">
        <f t="shared" si="46"/>
        <v/>
      </c>
      <c r="AO143" s="150" t="str">
        <f t="shared" si="47"/>
        <v/>
      </c>
      <c r="AS143" s="191" t="str">
        <f>+IF(AX143="","",MAX(AS$1:AS142)+1)</f>
        <v/>
      </c>
      <c r="AT143" s="192" t="str">
        <f>IF(CMS_Detail!B165="","",CMS_Detail!B165)</f>
        <v/>
      </c>
      <c r="AU143" s="192" t="str">
        <f>IF(CMS_Detail!C165="","",CMS_Detail!C165)</f>
        <v/>
      </c>
      <c r="AV143" s="192" t="str">
        <f>IF(CMS_Detail!D165="","",CMS_Detail!D165)</f>
        <v/>
      </c>
      <c r="AW143" s="192" t="str">
        <f t="shared" si="50"/>
        <v/>
      </c>
      <c r="AX143" s="149" t="str">
        <f>IF(COUNTIF(AW$2:AW143,AW143)=1,AW143,"")</f>
        <v/>
      </c>
      <c r="AY143" s="193" t="str">
        <f t="shared" si="51"/>
        <v/>
      </c>
      <c r="AZ143" s="193" t="str">
        <f t="shared" si="52"/>
        <v/>
      </c>
      <c r="BA143" s="193" t="str">
        <f t="shared" si="53"/>
        <v/>
      </c>
      <c r="BB143" s="193" t="str">
        <f t="shared" si="48"/>
        <v/>
      </c>
    </row>
    <row r="144" spans="1:54" ht="16.5" x14ac:dyDescent="0.45">
      <c r="A144" s="147"/>
      <c r="B144" s="147"/>
      <c r="C144" s="313"/>
      <c r="D144" s="313"/>
      <c r="E144" s="313"/>
      <c r="F144" s="313"/>
      <c r="G144" s="313"/>
      <c r="H144" s="144"/>
      <c r="I144" s="144"/>
      <c r="J144" s="313"/>
      <c r="AF144" s="147" t="str">
        <f>+IF(AK144="","",MAX(AF$1:AF143)+1)</f>
        <v/>
      </c>
      <c r="AG144" s="148" t="str">
        <f>IF(Limits_Details_w_CMS!B166="","",Limits_Details_w_CMS!B166)</f>
        <v/>
      </c>
      <c r="AH144" s="148" t="str">
        <f>IF(Limits_Details_w_CMS!C166="","",Limits_Details_w_CMS!C166)</f>
        <v/>
      </c>
      <c r="AI144" s="148" t="str">
        <f>IF(Limits_Details_w_CMS!E166="","",Limits_Details_w_CMS!E166)</f>
        <v/>
      </c>
      <c r="AJ144" s="148" t="str">
        <f t="shared" si="49"/>
        <v/>
      </c>
      <c r="AK144" s="149" t="str">
        <f>IF(COUNTIF(AJ$2:AJ144,AJ144)=1,AJ144,"")</f>
        <v/>
      </c>
      <c r="AL144" s="150" t="str">
        <f t="shared" si="44"/>
        <v/>
      </c>
      <c r="AM144" s="150" t="str">
        <f t="shared" si="45"/>
        <v/>
      </c>
      <c r="AN144" s="150" t="str">
        <f t="shared" si="46"/>
        <v/>
      </c>
      <c r="AO144" s="150" t="str">
        <f t="shared" si="47"/>
        <v/>
      </c>
      <c r="AS144" s="191" t="str">
        <f>+IF(AX144="","",MAX(AS$1:AS143)+1)</f>
        <v/>
      </c>
      <c r="AT144" s="192" t="str">
        <f>IF(CMS_Detail!B166="","",CMS_Detail!B166)</f>
        <v/>
      </c>
      <c r="AU144" s="192" t="str">
        <f>IF(CMS_Detail!C166="","",CMS_Detail!C166)</f>
        <v/>
      </c>
      <c r="AV144" s="192" t="str">
        <f>IF(CMS_Detail!D166="","",CMS_Detail!D166)</f>
        <v/>
      </c>
      <c r="AW144" s="192" t="str">
        <f t="shared" si="50"/>
        <v/>
      </c>
      <c r="AX144" s="149" t="str">
        <f>IF(COUNTIF(AW$2:AW144,AW144)=1,AW144,"")</f>
        <v/>
      </c>
      <c r="AY144" s="193" t="str">
        <f t="shared" si="51"/>
        <v/>
      </c>
      <c r="AZ144" s="193" t="str">
        <f t="shared" si="52"/>
        <v/>
      </c>
      <c r="BA144" s="193" t="str">
        <f t="shared" si="53"/>
        <v/>
      </c>
      <c r="BB144" s="193" t="str">
        <f t="shared" si="48"/>
        <v/>
      </c>
    </row>
    <row r="145" spans="1:54" ht="16.5" x14ac:dyDescent="0.45">
      <c r="A145" s="147"/>
      <c r="B145" s="147"/>
      <c r="C145" s="313"/>
      <c r="D145" s="313"/>
      <c r="E145" s="313"/>
      <c r="F145" s="313"/>
      <c r="G145" s="313"/>
      <c r="H145" s="144"/>
      <c r="I145" s="144"/>
      <c r="J145" s="313"/>
      <c r="AF145" s="147" t="str">
        <f>+IF(AK145="","",MAX(AF$1:AF144)+1)</f>
        <v/>
      </c>
      <c r="AG145" s="148" t="str">
        <f>IF(Limits_Details_w_CMS!B167="","",Limits_Details_w_CMS!B167)</f>
        <v/>
      </c>
      <c r="AH145" s="148" t="str">
        <f>IF(Limits_Details_w_CMS!C167="","",Limits_Details_w_CMS!C167)</f>
        <v/>
      </c>
      <c r="AI145" s="148" t="str">
        <f>IF(Limits_Details_w_CMS!E167="","",Limits_Details_w_CMS!E167)</f>
        <v/>
      </c>
      <c r="AJ145" s="148" t="str">
        <f t="shared" si="49"/>
        <v/>
      </c>
      <c r="AK145" s="149" t="str">
        <f>IF(COUNTIF(AJ$2:AJ145,AJ145)=1,AJ145,"")</f>
        <v/>
      </c>
      <c r="AL145" s="150" t="str">
        <f t="shared" si="44"/>
        <v/>
      </c>
      <c r="AM145" s="150" t="str">
        <f t="shared" si="45"/>
        <v/>
      </c>
      <c r="AN145" s="150" t="str">
        <f t="shared" si="46"/>
        <v/>
      </c>
      <c r="AO145" s="150" t="str">
        <f t="shared" si="47"/>
        <v/>
      </c>
      <c r="AS145" s="191" t="str">
        <f>+IF(AX145="","",MAX(AS$1:AS144)+1)</f>
        <v/>
      </c>
      <c r="AT145" s="192" t="str">
        <f>IF(CMS_Detail!B167="","",CMS_Detail!B167)</f>
        <v/>
      </c>
      <c r="AU145" s="192" t="str">
        <f>IF(CMS_Detail!C167="","",CMS_Detail!C167)</f>
        <v/>
      </c>
      <c r="AV145" s="192" t="str">
        <f>IF(CMS_Detail!D167="","",CMS_Detail!D167)</f>
        <v/>
      </c>
      <c r="AW145" s="192" t="str">
        <f t="shared" si="50"/>
        <v/>
      </c>
      <c r="AX145" s="149" t="str">
        <f>IF(COUNTIF(AW$2:AW145,AW145)=1,AW145,"")</f>
        <v/>
      </c>
      <c r="AY145" s="193" t="str">
        <f t="shared" si="51"/>
        <v/>
      </c>
      <c r="AZ145" s="193" t="str">
        <f t="shared" si="52"/>
        <v/>
      </c>
      <c r="BA145" s="193" t="str">
        <f t="shared" si="53"/>
        <v/>
      </c>
      <c r="BB145" s="193" t="str">
        <f t="shared" si="48"/>
        <v/>
      </c>
    </row>
    <row r="146" spans="1:54" ht="16.5" x14ac:dyDescent="0.45">
      <c r="A146" s="147"/>
      <c r="B146" s="147"/>
      <c r="C146" s="313"/>
      <c r="D146" s="313"/>
      <c r="E146" s="313"/>
      <c r="F146" s="313"/>
      <c r="G146" s="313"/>
      <c r="H146" s="144"/>
      <c r="I146" s="144"/>
      <c r="J146" s="313"/>
      <c r="AF146" s="147" t="str">
        <f>+IF(AK146="","",MAX(AF$1:AF145)+1)</f>
        <v/>
      </c>
      <c r="AG146" s="148" t="str">
        <f>IF(Limits_Details_w_CMS!B168="","",Limits_Details_w_CMS!B168)</f>
        <v/>
      </c>
      <c r="AH146" s="148" t="str">
        <f>IF(Limits_Details_w_CMS!C168="","",Limits_Details_w_CMS!C168)</f>
        <v/>
      </c>
      <c r="AI146" s="148" t="str">
        <f>IF(Limits_Details_w_CMS!E168="","",Limits_Details_w_CMS!E168)</f>
        <v/>
      </c>
      <c r="AJ146" s="148" t="str">
        <f t="shared" si="49"/>
        <v/>
      </c>
      <c r="AK146" s="149" t="str">
        <f>IF(COUNTIF(AJ$2:AJ146,AJ146)=1,AJ146,"")</f>
        <v/>
      </c>
      <c r="AL146" s="150" t="str">
        <f t="shared" si="44"/>
        <v/>
      </c>
      <c r="AM146" s="150" t="str">
        <f t="shared" si="45"/>
        <v/>
      </c>
      <c r="AN146" s="150" t="str">
        <f t="shared" si="46"/>
        <v/>
      </c>
      <c r="AO146" s="150" t="str">
        <f t="shared" si="47"/>
        <v/>
      </c>
      <c r="AS146" s="191" t="str">
        <f>+IF(AX146="","",MAX(AS$1:AS145)+1)</f>
        <v/>
      </c>
      <c r="AT146" s="192" t="str">
        <f>IF(CMS_Detail!B168="","",CMS_Detail!B168)</f>
        <v/>
      </c>
      <c r="AU146" s="192" t="str">
        <f>IF(CMS_Detail!C168="","",CMS_Detail!C168)</f>
        <v/>
      </c>
      <c r="AV146" s="192" t="str">
        <f>IF(CMS_Detail!D168="","",CMS_Detail!D168)</f>
        <v/>
      </c>
      <c r="AW146" s="192" t="str">
        <f t="shared" si="50"/>
        <v/>
      </c>
      <c r="AX146" s="149" t="str">
        <f>IF(COUNTIF(AW$2:AW146,AW146)=1,AW146,"")</f>
        <v/>
      </c>
      <c r="AY146" s="193" t="str">
        <f t="shared" si="51"/>
        <v/>
      </c>
      <c r="AZ146" s="193" t="str">
        <f t="shared" si="52"/>
        <v/>
      </c>
      <c r="BA146" s="193" t="str">
        <f t="shared" si="53"/>
        <v/>
      </c>
      <c r="BB146" s="193" t="str">
        <f t="shared" si="48"/>
        <v/>
      </c>
    </row>
    <row r="147" spans="1:54" ht="16.5" x14ac:dyDescent="0.45">
      <c r="A147" s="147"/>
      <c r="B147" s="147"/>
      <c r="C147" s="313"/>
      <c r="D147" s="313"/>
      <c r="E147" s="313"/>
      <c r="F147" s="313"/>
      <c r="G147" s="313"/>
      <c r="H147" s="144"/>
      <c r="I147" s="144"/>
      <c r="J147" s="313"/>
      <c r="AF147" s="147" t="str">
        <f>+IF(AK147="","",MAX(AF$1:AF146)+1)</f>
        <v/>
      </c>
      <c r="AG147" s="148" t="str">
        <f>IF(Limits_Details_w_CMS!B169="","",Limits_Details_w_CMS!B169)</f>
        <v/>
      </c>
      <c r="AH147" s="148" t="str">
        <f>IF(Limits_Details_w_CMS!C169="","",Limits_Details_w_CMS!C169)</f>
        <v/>
      </c>
      <c r="AI147" s="148" t="str">
        <f>IF(Limits_Details_w_CMS!E169="","",Limits_Details_w_CMS!E169)</f>
        <v/>
      </c>
      <c r="AJ147" s="148" t="str">
        <f t="shared" si="49"/>
        <v/>
      </c>
      <c r="AK147" s="149" t="str">
        <f>IF(COUNTIF(AJ$2:AJ147,AJ147)=1,AJ147,"")</f>
        <v/>
      </c>
      <c r="AL147" s="150" t="str">
        <f t="shared" si="44"/>
        <v/>
      </c>
      <c r="AM147" s="150" t="str">
        <f t="shared" si="45"/>
        <v/>
      </c>
      <c r="AN147" s="150" t="str">
        <f t="shared" si="46"/>
        <v/>
      </c>
      <c r="AO147" s="150" t="str">
        <f t="shared" si="47"/>
        <v/>
      </c>
      <c r="AS147" s="191" t="str">
        <f>+IF(AX147="","",MAX(AS$1:AS146)+1)</f>
        <v/>
      </c>
      <c r="AT147" s="192" t="str">
        <f>IF(CMS_Detail!B169="","",CMS_Detail!B169)</f>
        <v/>
      </c>
      <c r="AU147" s="192" t="str">
        <f>IF(CMS_Detail!C169="","",CMS_Detail!C169)</f>
        <v/>
      </c>
      <c r="AV147" s="192" t="str">
        <f>IF(CMS_Detail!D169="","",CMS_Detail!D169)</f>
        <v/>
      </c>
      <c r="AW147" s="192" t="str">
        <f t="shared" si="50"/>
        <v/>
      </c>
      <c r="AX147" s="149" t="str">
        <f>IF(COUNTIF(AW$2:AW147,AW147)=1,AW147,"")</f>
        <v/>
      </c>
      <c r="AY147" s="193" t="str">
        <f t="shared" si="51"/>
        <v/>
      </c>
      <c r="AZ147" s="193" t="str">
        <f t="shared" si="52"/>
        <v/>
      </c>
      <c r="BA147" s="193" t="str">
        <f t="shared" si="53"/>
        <v/>
      </c>
      <c r="BB147" s="193" t="str">
        <f t="shared" si="48"/>
        <v/>
      </c>
    </row>
    <row r="148" spans="1:54" ht="16.5" x14ac:dyDescent="0.45">
      <c r="A148" s="147"/>
      <c r="B148" s="147"/>
      <c r="C148" s="313"/>
      <c r="D148" s="313"/>
      <c r="E148" s="313"/>
      <c r="F148" s="313"/>
      <c r="G148" s="313"/>
      <c r="H148" s="144"/>
      <c r="I148" s="144"/>
      <c r="J148" s="313"/>
      <c r="AF148" s="147" t="str">
        <f>+IF(AK148="","",MAX(AF$1:AF147)+1)</f>
        <v/>
      </c>
      <c r="AG148" s="148" t="str">
        <f>IF(Limits_Details_w_CMS!B170="","",Limits_Details_w_CMS!B170)</f>
        <v/>
      </c>
      <c r="AH148" s="148" t="str">
        <f>IF(Limits_Details_w_CMS!C170="","",Limits_Details_w_CMS!C170)</f>
        <v/>
      </c>
      <c r="AI148" s="148" t="str">
        <f>IF(Limits_Details_w_CMS!E170="","",Limits_Details_w_CMS!E170)</f>
        <v/>
      </c>
      <c r="AJ148" s="148" t="str">
        <f t="shared" si="49"/>
        <v/>
      </c>
      <c r="AK148" s="149" t="str">
        <f>IF(COUNTIF(AJ$2:AJ148,AJ148)=1,AJ148,"")</f>
        <v/>
      </c>
      <c r="AL148" s="150" t="str">
        <f t="shared" si="44"/>
        <v/>
      </c>
      <c r="AM148" s="150" t="str">
        <f t="shared" si="45"/>
        <v/>
      </c>
      <c r="AN148" s="150" t="str">
        <f t="shared" si="46"/>
        <v/>
      </c>
      <c r="AO148" s="150" t="str">
        <f t="shared" si="47"/>
        <v/>
      </c>
      <c r="AS148" s="191" t="str">
        <f>+IF(AX148="","",MAX(AS$1:AS147)+1)</f>
        <v/>
      </c>
      <c r="AT148" s="192" t="str">
        <f>IF(CMS_Detail!B170="","",CMS_Detail!B170)</f>
        <v/>
      </c>
      <c r="AU148" s="192" t="str">
        <f>IF(CMS_Detail!C170="","",CMS_Detail!C170)</f>
        <v/>
      </c>
      <c r="AV148" s="192" t="str">
        <f>IF(CMS_Detail!D170="","",CMS_Detail!D170)</f>
        <v/>
      </c>
      <c r="AW148" s="192" t="str">
        <f t="shared" si="50"/>
        <v/>
      </c>
      <c r="AX148" s="149" t="str">
        <f>IF(COUNTIF(AW$2:AW148,AW148)=1,AW148,"")</f>
        <v/>
      </c>
      <c r="AY148" s="193" t="str">
        <f t="shared" si="51"/>
        <v/>
      </c>
      <c r="AZ148" s="193" t="str">
        <f t="shared" si="52"/>
        <v/>
      </c>
      <c r="BA148" s="193" t="str">
        <f t="shared" si="53"/>
        <v/>
      </c>
      <c r="BB148" s="193" t="str">
        <f t="shared" si="48"/>
        <v/>
      </c>
    </row>
    <row r="149" spans="1:54" ht="16.5" x14ac:dyDescent="0.45">
      <c r="A149" s="147"/>
      <c r="B149" s="147"/>
      <c r="C149" s="313"/>
      <c r="D149" s="313"/>
      <c r="E149" s="313"/>
      <c r="F149" s="313"/>
      <c r="G149" s="313"/>
      <c r="H149" s="144"/>
      <c r="I149" s="144"/>
      <c r="J149" s="313"/>
      <c r="AF149" s="147" t="str">
        <f>+IF(AK149="","",MAX(AF$1:AF148)+1)</f>
        <v/>
      </c>
      <c r="AG149" s="148" t="str">
        <f>IF(Limits_Details_w_CMS!B171="","",Limits_Details_w_CMS!B171)</f>
        <v/>
      </c>
      <c r="AH149" s="148" t="str">
        <f>IF(Limits_Details_w_CMS!C171="","",Limits_Details_w_CMS!C171)</f>
        <v/>
      </c>
      <c r="AI149" s="148" t="str">
        <f>IF(Limits_Details_w_CMS!E171="","",Limits_Details_w_CMS!E171)</f>
        <v/>
      </c>
      <c r="AJ149" s="148" t="str">
        <f t="shared" si="49"/>
        <v/>
      </c>
      <c r="AK149" s="149" t="str">
        <f>IF(COUNTIF(AJ$2:AJ149,AJ149)=1,AJ149,"")</f>
        <v/>
      </c>
      <c r="AL149" s="150" t="str">
        <f t="shared" si="44"/>
        <v/>
      </c>
      <c r="AM149" s="150" t="str">
        <f t="shared" si="45"/>
        <v/>
      </c>
      <c r="AN149" s="150" t="str">
        <f t="shared" si="46"/>
        <v/>
      </c>
      <c r="AO149" s="150" t="str">
        <f t="shared" si="47"/>
        <v/>
      </c>
      <c r="AS149" s="191" t="str">
        <f>+IF(AX149="","",MAX(AS$1:AS148)+1)</f>
        <v/>
      </c>
      <c r="AT149" s="192" t="str">
        <f>IF(CMS_Detail!B171="","",CMS_Detail!B171)</f>
        <v/>
      </c>
      <c r="AU149" s="192" t="str">
        <f>IF(CMS_Detail!C171="","",CMS_Detail!C171)</f>
        <v/>
      </c>
      <c r="AV149" s="192" t="str">
        <f>IF(CMS_Detail!D171="","",CMS_Detail!D171)</f>
        <v/>
      </c>
      <c r="AW149" s="192" t="str">
        <f t="shared" si="50"/>
        <v/>
      </c>
      <c r="AX149" s="149" t="str">
        <f>IF(COUNTIF(AW$2:AW149,AW149)=1,AW149,"")</f>
        <v/>
      </c>
      <c r="AY149" s="193" t="str">
        <f t="shared" si="51"/>
        <v/>
      </c>
      <c r="AZ149" s="193" t="str">
        <f t="shared" si="52"/>
        <v/>
      </c>
      <c r="BA149" s="193" t="str">
        <f t="shared" si="53"/>
        <v/>
      </c>
      <c r="BB149" s="193" t="str">
        <f t="shared" si="48"/>
        <v/>
      </c>
    </row>
    <row r="150" spans="1:54" ht="16.5" x14ac:dyDescent="0.45">
      <c r="A150" s="147"/>
      <c r="B150" s="147"/>
      <c r="C150" s="313"/>
      <c r="D150" s="313"/>
      <c r="E150" s="313"/>
      <c r="F150" s="313"/>
      <c r="G150" s="313"/>
      <c r="H150" s="144"/>
      <c r="I150" s="144"/>
      <c r="J150" s="313"/>
      <c r="AF150" s="147" t="str">
        <f>+IF(AK150="","",MAX(AF$1:AF149)+1)</f>
        <v/>
      </c>
      <c r="AG150" s="148" t="str">
        <f>IF(Limits_Details_w_CMS!B172="","",Limits_Details_w_CMS!B172)</f>
        <v/>
      </c>
      <c r="AH150" s="148" t="str">
        <f>IF(Limits_Details_w_CMS!C172="","",Limits_Details_w_CMS!C172)</f>
        <v/>
      </c>
      <c r="AI150" s="148" t="str">
        <f>IF(Limits_Details_w_CMS!E172="","",Limits_Details_w_CMS!E172)</f>
        <v/>
      </c>
      <c r="AJ150" s="148" t="str">
        <f t="shared" si="49"/>
        <v/>
      </c>
      <c r="AK150" s="149" t="str">
        <f>IF(COUNTIF(AJ$2:AJ150,AJ150)=1,AJ150,"")</f>
        <v/>
      </c>
      <c r="AL150" s="150" t="str">
        <f t="shared" si="44"/>
        <v/>
      </c>
      <c r="AM150" s="150" t="str">
        <f t="shared" si="45"/>
        <v/>
      </c>
      <c r="AN150" s="150" t="str">
        <f t="shared" si="46"/>
        <v/>
      </c>
      <c r="AO150" s="150" t="str">
        <f t="shared" si="47"/>
        <v/>
      </c>
      <c r="AS150" s="191" t="str">
        <f>+IF(AX150="","",MAX(AS$1:AS149)+1)</f>
        <v/>
      </c>
      <c r="AT150" s="192" t="str">
        <f>IF(CMS_Detail!B172="","",CMS_Detail!B172)</f>
        <v/>
      </c>
      <c r="AU150" s="192" t="str">
        <f>IF(CMS_Detail!C172="","",CMS_Detail!C172)</f>
        <v/>
      </c>
      <c r="AV150" s="192" t="str">
        <f>IF(CMS_Detail!D172="","",CMS_Detail!D172)</f>
        <v/>
      </c>
      <c r="AW150" s="192" t="str">
        <f t="shared" si="50"/>
        <v/>
      </c>
      <c r="AX150" s="149" t="str">
        <f>IF(COUNTIF(AW$2:AW150,AW150)=1,AW150,"")</f>
        <v/>
      </c>
      <c r="AY150" s="193" t="str">
        <f t="shared" si="51"/>
        <v/>
      </c>
      <c r="AZ150" s="193" t="str">
        <f t="shared" si="52"/>
        <v/>
      </c>
      <c r="BA150" s="193" t="str">
        <f t="shared" si="53"/>
        <v/>
      </c>
      <c r="BB150" s="193" t="str">
        <f t="shared" si="48"/>
        <v/>
      </c>
    </row>
    <row r="151" spans="1:54" ht="16.5" x14ac:dyDescent="0.45">
      <c r="A151" s="147"/>
      <c r="B151" s="147"/>
      <c r="C151" s="313"/>
      <c r="D151" s="313"/>
      <c r="E151" s="313"/>
      <c r="F151" s="313"/>
      <c r="G151" s="313"/>
      <c r="H151" s="144"/>
      <c r="I151" s="144"/>
      <c r="J151" s="313"/>
      <c r="AF151" s="147" t="str">
        <f>+IF(AK151="","",MAX(AF$1:AF150)+1)</f>
        <v/>
      </c>
      <c r="AG151" s="148" t="str">
        <f>IF(Limits_Details_w_CMS!B173="","",Limits_Details_w_CMS!B173)</f>
        <v/>
      </c>
      <c r="AH151" s="148" t="str">
        <f>IF(Limits_Details_w_CMS!C173="","",Limits_Details_w_CMS!C173)</f>
        <v/>
      </c>
      <c r="AI151" s="148" t="str">
        <f>IF(Limits_Details_w_CMS!E173="","",Limits_Details_w_CMS!E173)</f>
        <v/>
      </c>
      <c r="AJ151" s="148" t="str">
        <f t="shared" si="49"/>
        <v/>
      </c>
      <c r="AK151" s="149" t="str">
        <f>IF(COUNTIF(AJ$2:AJ151,AJ151)=1,AJ151,"")</f>
        <v/>
      </c>
      <c r="AL151" s="150" t="str">
        <f t="shared" si="44"/>
        <v/>
      </c>
      <c r="AM151" s="150" t="str">
        <f t="shared" si="45"/>
        <v/>
      </c>
      <c r="AN151" s="150" t="str">
        <f t="shared" si="46"/>
        <v/>
      </c>
      <c r="AO151" s="150" t="str">
        <f t="shared" si="47"/>
        <v/>
      </c>
      <c r="AS151" s="191" t="str">
        <f>+IF(AX151="","",MAX(AS$1:AS150)+1)</f>
        <v/>
      </c>
      <c r="AT151" s="192" t="str">
        <f>IF(CMS_Detail!B173="","",CMS_Detail!B173)</f>
        <v/>
      </c>
      <c r="AU151" s="192" t="str">
        <f>IF(CMS_Detail!C173="","",CMS_Detail!C173)</f>
        <v/>
      </c>
      <c r="AV151" s="192" t="str">
        <f>IF(CMS_Detail!D173="","",CMS_Detail!D173)</f>
        <v/>
      </c>
      <c r="AW151" s="192" t="str">
        <f t="shared" si="50"/>
        <v/>
      </c>
      <c r="AX151" s="149" t="str">
        <f>IF(COUNTIF(AW$2:AW151,AW151)=1,AW151,"")</f>
        <v/>
      </c>
      <c r="AY151" s="193" t="str">
        <f t="shared" si="51"/>
        <v/>
      </c>
      <c r="AZ151" s="193" t="str">
        <f t="shared" si="52"/>
        <v/>
      </c>
      <c r="BA151" s="193" t="str">
        <f t="shared" si="53"/>
        <v/>
      </c>
      <c r="BB151" s="193" t="str">
        <f t="shared" si="48"/>
        <v/>
      </c>
    </row>
    <row r="152" spans="1:54" ht="16.5" x14ac:dyDescent="0.45">
      <c r="A152" s="147"/>
      <c r="B152" s="147"/>
      <c r="C152" s="313"/>
      <c r="D152" s="313"/>
      <c r="E152" s="313"/>
      <c r="F152" s="313"/>
      <c r="G152" s="313"/>
      <c r="H152" s="144"/>
      <c r="I152" s="144"/>
      <c r="J152" s="313"/>
      <c r="AF152" s="147" t="str">
        <f>+IF(AK152="","",MAX(AF$1:AF151)+1)</f>
        <v/>
      </c>
      <c r="AG152" s="148" t="str">
        <f>IF(Limits_Details_w_CMS!B174="","",Limits_Details_w_CMS!B174)</f>
        <v/>
      </c>
      <c r="AH152" s="148" t="str">
        <f>IF(Limits_Details_w_CMS!C174="","",Limits_Details_w_CMS!C174)</f>
        <v/>
      </c>
      <c r="AI152" s="148" t="str">
        <f>IF(Limits_Details_w_CMS!E174="","",Limits_Details_w_CMS!E174)</f>
        <v/>
      </c>
      <c r="AJ152" s="148" t="str">
        <f t="shared" si="49"/>
        <v/>
      </c>
      <c r="AK152" s="149" t="str">
        <f>IF(COUNTIF(AJ$2:AJ152,AJ152)=1,AJ152,"")</f>
        <v/>
      </c>
      <c r="AL152" s="150" t="str">
        <f t="shared" si="44"/>
        <v/>
      </c>
      <c r="AM152" s="150" t="str">
        <f t="shared" si="45"/>
        <v/>
      </c>
      <c r="AN152" s="150" t="str">
        <f t="shared" si="46"/>
        <v/>
      </c>
      <c r="AO152" s="150" t="str">
        <f t="shared" si="47"/>
        <v/>
      </c>
      <c r="AS152" s="191" t="str">
        <f>+IF(AX152="","",MAX(AS$1:AS151)+1)</f>
        <v/>
      </c>
      <c r="AT152" s="192" t="str">
        <f>IF(CMS_Detail!B174="","",CMS_Detail!B174)</f>
        <v/>
      </c>
      <c r="AU152" s="192" t="str">
        <f>IF(CMS_Detail!C174="","",CMS_Detail!C174)</f>
        <v/>
      </c>
      <c r="AV152" s="192" t="str">
        <f>IF(CMS_Detail!D174="","",CMS_Detail!D174)</f>
        <v/>
      </c>
      <c r="AW152" s="192" t="str">
        <f t="shared" si="50"/>
        <v/>
      </c>
      <c r="AX152" s="149" t="str">
        <f>IF(COUNTIF(AW$2:AW152,AW152)=1,AW152,"")</f>
        <v/>
      </c>
      <c r="AY152" s="193" t="str">
        <f t="shared" si="51"/>
        <v/>
      </c>
      <c r="AZ152" s="193" t="str">
        <f t="shared" si="52"/>
        <v/>
      </c>
      <c r="BA152" s="193" t="str">
        <f t="shared" si="53"/>
        <v/>
      </c>
      <c r="BB152" s="193" t="str">
        <f t="shared" si="48"/>
        <v/>
      </c>
    </row>
    <row r="153" spans="1:54" ht="16.5" x14ac:dyDescent="0.45">
      <c r="A153" s="147"/>
      <c r="B153" s="147"/>
      <c r="C153" s="313"/>
      <c r="D153" s="313"/>
      <c r="E153" s="313"/>
      <c r="F153" s="313"/>
      <c r="G153" s="313"/>
      <c r="H153" s="144"/>
      <c r="I153" s="144"/>
      <c r="J153" s="313"/>
      <c r="AF153" s="147" t="str">
        <f>+IF(AK153="","",MAX(AF$1:AF152)+1)</f>
        <v/>
      </c>
      <c r="AG153" s="148" t="str">
        <f>IF(Limits_Details_w_CMS!B175="","",Limits_Details_w_CMS!B175)</f>
        <v/>
      </c>
      <c r="AH153" s="148" t="str">
        <f>IF(Limits_Details_w_CMS!C175="","",Limits_Details_w_CMS!C175)</f>
        <v/>
      </c>
      <c r="AI153" s="148" t="str">
        <f>IF(Limits_Details_w_CMS!E175="","",Limits_Details_w_CMS!E175)</f>
        <v/>
      </c>
      <c r="AJ153" s="148" t="str">
        <f t="shared" si="49"/>
        <v/>
      </c>
      <c r="AK153" s="149" t="str">
        <f>IF(COUNTIF(AJ$2:AJ153,AJ153)=1,AJ153,"")</f>
        <v/>
      </c>
      <c r="AL153" s="150" t="str">
        <f t="shared" si="44"/>
        <v/>
      </c>
      <c r="AM153" s="150" t="str">
        <f t="shared" si="45"/>
        <v/>
      </c>
      <c r="AN153" s="150" t="str">
        <f t="shared" si="46"/>
        <v/>
      </c>
      <c r="AO153" s="150" t="str">
        <f t="shared" si="47"/>
        <v/>
      </c>
      <c r="AS153" s="191" t="str">
        <f>+IF(AX153="","",MAX(AS$1:AS152)+1)</f>
        <v/>
      </c>
      <c r="AT153" s="192" t="str">
        <f>IF(CMS_Detail!B175="","",CMS_Detail!B175)</f>
        <v/>
      </c>
      <c r="AU153" s="192" t="str">
        <f>IF(CMS_Detail!C175="","",CMS_Detail!C175)</f>
        <v/>
      </c>
      <c r="AV153" s="192" t="str">
        <f>IF(CMS_Detail!D175="","",CMS_Detail!D175)</f>
        <v/>
      </c>
      <c r="AW153" s="192" t="str">
        <f t="shared" si="50"/>
        <v/>
      </c>
      <c r="AX153" s="149" t="str">
        <f>IF(COUNTIF(AW$2:AW153,AW153)=1,AW153,"")</f>
        <v/>
      </c>
      <c r="AY153" s="193" t="str">
        <f t="shared" si="51"/>
        <v/>
      </c>
      <c r="AZ153" s="193" t="str">
        <f t="shared" si="52"/>
        <v/>
      </c>
      <c r="BA153" s="193" t="str">
        <f t="shared" si="53"/>
        <v/>
      </c>
      <c r="BB153" s="193" t="str">
        <f t="shared" si="48"/>
        <v/>
      </c>
    </row>
    <row r="154" spans="1:54" ht="16.5" x14ac:dyDescent="0.45">
      <c r="A154" s="147"/>
      <c r="B154" s="147"/>
      <c r="C154" s="313"/>
      <c r="D154" s="313"/>
      <c r="E154" s="313"/>
      <c r="F154" s="313"/>
      <c r="G154" s="313"/>
      <c r="H154" s="144"/>
      <c r="I154" s="144"/>
      <c r="J154" s="313"/>
      <c r="AF154" s="147" t="str">
        <f>+IF(AK154="","",MAX(AF$1:AF153)+1)</f>
        <v/>
      </c>
      <c r="AG154" s="148" t="str">
        <f>IF(Limits_Details_w_CMS!B176="","",Limits_Details_w_CMS!B176)</f>
        <v/>
      </c>
      <c r="AH154" s="148" t="str">
        <f>IF(Limits_Details_w_CMS!C176="","",Limits_Details_w_CMS!C176)</f>
        <v/>
      </c>
      <c r="AI154" s="148" t="str">
        <f>IF(Limits_Details_w_CMS!E176="","",Limits_Details_w_CMS!E176)</f>
        <v/>
      </c>
      <c r="AJ154" s="148" t="str">
        <f t="shared" si="49"/>
        <v/>
      </c>
      <c r="AK154" s="149" t="str">
        <f>IF(COUNTIF(AJ$2:AJ154,AJ154)=1,AJ154,"")</f>
        <v/>
      </c>
      <c r="AL154" s="150" t="str">
        <f t="shared" si="44"/>
        <v/>
      </c>
      <c r="AM154" s="150" t="str">
        <f t="shared" si="45"/>
        <v/>
      </c>
      <c r="AN154" s="150" t="str">
        <f t="shared" si="46"/>
        <v/>
      </c>
      <c r="AO154" s="150" t="str">
        <f t="shared" si="47"/>
        <v/>
      </c>
      <c r="AS154" s="191" t="str">
        <f>+IF(AX154="","",MAX(AS$1:AS153)+1)</f>
        <v/>
      </c>
      <c r="AT154" s="192" t="str">
        <f>IF(CMS_Detail!B176="","",CMS_Detail!B176)</f>
        <v/>
      </c>
      <c r="AU154" s="192" t="str">
        <f>IF(CMS_Detail!C176="","",CMS_Detail!C176)</f>
        <v/>
      </c>
      <c r="AV154" s="192" t="str">
        <f>IF(CMS_Detail!D176="","",CMS_Detail!D176)</f>
        <v/>
      </c>
      <c r="AW154" s="192" t="str">
        <f t="shared" si="50"/>
        <v/>
      </c>
      <c r="AX154" s="149" t="str">
        <f>IF(COUNTIF(AW$2:AW154,AW154)=1,AW154,"")</f>
        <v/>
      </c>
      <c r="AY154" s="193" t="str">
        <f t="shared" si="51"/>
        <v/>
      </c>
      <c r="AZ154" s="193" t="str">
        <f t="shared" si="52"/>
        <v/>
      </c>
      <c r="BA154" s="193" t="str">
        <f t="shared" si="53"/>
        <v/>
      </c>
      <c r="BB154" s="193" t="str">
        <f t="shared" si="48"/>
        <v/>
      </c>
    </row>
    <row r="155" spans="1:54" ht="16.5" x14ac:dyDescent="0.45">
      <c r="A155" s="147"/>
      <c r="B155" s="147"/>
      <c r="C155" s="313"/>
      <c r="D155" s="313"/>
      <c r="E155" s="313"/>
      <c r="F155" s="313"/>
      <c r="G155" s="313"/>
      <c r="H155" s="144"/>
      <c r="I155" s="144"/>
      <c r="J155" s="313"/>
      <c r="AF155" s="147" t="str">
        <f>+IF(AK155="","",MAX(AF$1:AF154)+1)</f>
        <v/>
      </c>
      <c r="AG155" s="148" t="str">
        <f>IF(Limits_Details_w_CMS!B177="","",Limits_Details_w_CMS!B177)</f>
        <v/>
      </c>
      <c r="AH155" s="148" t="str">
        <f>IF(Limits_Details_w_CMS!C177="","",Limits_Details_w_CMS!C177)</f>
        <v/>
      </c>
      <c r="AI155" s="148" t="str">
        <f>IF(Limits_Details_w_CMS!E177="","",Limits_Details_w_CMS!E177)</f>
        <v/>
      </c>
      <c r="AJ155" s="148" t="str">
        <f t="shared" si="49"/>
        <v/>
      </c>
      <c r="AK155" s="149" t="str">
        <f>IF(COUNTIF(AJ$2:AJ155,AJ155)=1,AJ155,"")</f>
        <v/>
      </c>
      <c r="AL155" s="150" t="str">
        <f t="shared" si="44"/>
        <v/>
      </c>
      <c r="AM155" s="150" t="str">
        <f t="shared" si="45"/>
        <v/>
      </c>
      <c r="AN155" s="150" t="str">
        <f t="shared" si="46"/>
        <v/>
      </c>
      <c r="AO155" s="150" t="str">
        <f t="shared" si="47"/>
        <v/>
      </c>
      <c r="AS155" s="191" t="str">
        <f>+IF(AX155="","",MAX(AS$1:AS154)+1)</f>
        <v/>
      </c>
      <c r="AT155" s="192" t="str">
        <f>IF(CMS_Detail!B177="","",CMS_Detail!B177)</f>
        <v/>
      </c>
      <c r="AU155" s="192" t="str">
        <f>IF(CMS_Detail!C177="","",CMS_Detail!C177)</f>
        <v/>
      </c>
      <c r="AV155" s="192" t="str">
        <f>IF(CMS_Detail!D177="","",CMS_Detail!D177)</f>
        <v/>
      </c>
      <c r="AW155" s="192" t="str">
        <f t="shared" si="50"/>
        <v/>
      </c>
      <c r="AX155" s="149" t="str">
        <f>IF(COUNTIF(AW$2:AW155,AW155)=1,AW155,"")</f>
        <v/>
      </c>
      <c r="AY155" s="193" t="str">
        <f t="shared" si="51"/>
        <v/>
      </c>
      <c r="AZ155" s="193" t="str">
        <f t="shared" si="52"/>
        <v/>
      </c>
      <c r="BA155" s="193" t="str">
        <f t="shared" si="53"/>
        <v/>
      </c>
      <c r="BB155" s="193" t="str">
        <f t="shared" si="48"/>
        <v/>
      </c>
    </row>
    <row r="156" spans="1:54" ht="16.5" x14ac:dyDescent="0.45">
      <c r="A156" s="147"/>
      <c r="B156" s="147"/>
      <c r="C156" s="313"/>
      <c r="D156" s="313"/>
      <c r="E156" s="313"/>
      <c r="F156" s="313"/>
      <c r="G156" s="313"/>
      <c r="H156" s="144"/>
      <c r="I156" s="144"/>
      <c r="J156" s="313"/>
      <c r="AF156" s="147" t="str">
        <f>+IF(AK156="","",MAX(AF$1:AF155)+1)</f>
        <v/>
      </c>
      <c r="AG156" s="148" t="str">
        <f>IF(Limits_Details_w_CMS!B178="","",Limits_Details_w_CMS!B178)</f>
        <v/>
      </c>
      <c r="AH156" s="148" t="str">
        <f>IF(Limits_Details_w_CMS!C178="","",Limits_Details_w_CMS!C178)</f>
        <v/>
      </c>
      <c r="AI156" s="148" t="str">
        <f>IF(Limits_Details_w_CMS!E178="","",Limits_Details_w_CMS!E178)</f>
        <v/>
      </c>
      <c r="AJ156" s="148" t="str">
        <f t="shared" si="49"/>
        <v/>
      </c>
      <c r="AK156" s="149" t="str">
        <f>IF(COUNTIF(AJ$2:AJ156,AJ156)=1,AJ156,"")</f>
        <v/>
      </c>
      <c r="AL156" s="150" t="str">
        <f t="shared" si="44"/>
        <v/>
      </c>
      <c r="AM156" s="150" t="str">
        <f t="shared" si="45"/>
        <v/>
      </c>
      <c r="AN156" s="150" t="str">
        <f t="shared" si="46"/>
        <v/>
      </c>
      <c r="AO156" s="150" t="str">
        <f t="shared" si="47"/>
        <v/>
      </c>
      <c r="AS156" s="191" t="str">
        <f>+IF(AX156="","",MAX(AS$1:AS155)+1)</f>
        <v/>
      </c>
      <c r="AT156" s="192" t="str">
        <f>IF(CMS_Detail!B178="","",CMS_Detail!B178)</f>
        <v/>
      </c>
      <c r="AU156" s="192" t="str">
        <f>IF(CMS_Detail!C178="","",CMS_Detail!C178)</f>
        <v/>
      </c>
      <c r="AV156" s="192" t="str">
        <f>IF(CMS_Detail!D178="","",CMS_Detail!D178)</f>
        <v/>
      </c>
      <c r="AW156" s="192" t="str">
        <f t="shared" si="50"/>
        <v/>
      </c>
      <c r="AX156" s="149" t="str">
        <f>IF(COUNTIF(AW$2:AW156,AW156)=1,AW156,"")</f>
        <v/>
      </c>
      <c r="AY156" s="193" t="str">
        <f t="shared" si="51"/>
        <v/>
      </c>
      <c r="AZ156" s="193" t="str">
        <f t="shared" si="52"/>
        <v/>
      </c>
      <c r="BA156" s="193" t="str">
        <f t="shared" si="53"/>
        <v/>
      </c>
      <c r="BB156" s="193" t="str">
        <f t="shared" si="48"/>
        <v/>
      </c>
    </row>
    <row r="157" spans="1:54" ht="16.5" x14ac:dyDescent="0.45">
      <c r="A157" s="147"/>
      <c r="B157" s="147"/>
      <c r="C157" s="313"/>
      <c r="D157" s="313"/>
      <c r="E157" s="313"/>
      <c r="F157" s="313"/>
      <c r="G157" s="313"/>
      <c r="H157" s="144"/>
      <c r="I157" s="144"/>
      <c r="J157" s="313"/>
      <c r="AF157" s="147" t="str">
        <f>+IF(AK157="","",MAX(AF$1:AF156)+1)</f>
        <v/>
      </c>
      <c r="AG157" s="148" t="str">
        <f>IF(Limits_Details_w_CMS!B179="","",Limits_Details_w_CMS!B179)</f>
        <v/>
      </c>
      <c r="AH157" s="148" t="str">
        <f>IF(Limits_Details_w_CMS!C179="","",Limits_Details_w_CMS!C179)</f>
        <v/>
      </c>
      <c r="AI157" s="148" t="str">
        <f>IF(Limits_Details_w_CMS!E179="","",Limits_Details_w_CMS!E179)</f>
        <v/>
      </c>
      <c r="AJ157" s="148" t="str">
        <f t="shared" si="49"/>
        <v/>
      </c>
      <c r="AK157" s="149" t="str">
        <f>IF(COUNTIF(AJ$2:AJ157,AJ157)=1,AJ157,"")</f>
        <v/>
      </c>
      <c r="AL157" s="150" t="str">
        <f t="shared" si="44"/>
        <v/>
      </c>
      <c r="AM157" s="150" t="str">
        <f t="shared" si="45"/>
        <v/>
      </c>
      <c r="AN157" s="150" t="str">
        <f t="shared" si="46"/>
        <v/>
      </c>
      <c r="AO157" s="150" t="str">
        <f t="shared" si="47"/>
        <v/>
      </c>
      <c r="AS157" s="191" t="str">
        <f>+IF(AX157="","",MAX(AS$1:AS156)+1)</f>
        <v/>
      </c>
      <c r="AT157" s="192" t="str">
        <f>IF(CMS_Detail!B179="","",CMS_Detail!B179)</f>
        <v/>
      </c>
      <c r="AU157" s="192" t="str">
        <f>IF(CMS_Detail!C179="","",CMS_Detail!C179)</f>
        <v/>
      </c>
      <c r="AV157" s="192" t="str">
        <f>IF(CMS_Detail!D179="","",CMS_Detail!D179)</f>
        <v/>
      </c>
      <c r="AW157" s="192" t="str">
        <f t="shared" si="50"/>
        <v/>
      </c>
      <c r="AX157" s="149" t="str">
        <f>IF(COUNTIF(AW$2:AW157,AW157)=1,AW157,"")</f>
        <v/>
      </c>
      <c r="AY157" s="193" t="str">
        <f t="shared" si="51"/>
        <v/>
      </c>
      <c r="AZ157" s="193" t="str">
        <f t="shared" si="52"/>
        <v/>
      </c>
      <c r="BA157" s="193" t="str">
        <f t="shared" si="53"/>
        <v/>
      </c>
      <c r="BB157" s="193" t="str">
        <f t="shared" si="48"/>
        <v/>
      </c>
    </row>
    <row r="158" spans="1:54" ht="16.5" x14ac:dyDescent="0.45">
      <c r="A158" s="147"/>
      <c r="B158" s="147"/>
      <c r="C158" s="313"/>
      <c r="D158" s="313"/>
      <c r="E158" s="313"/>
      <c r="F158" s="313"/>
      <c r="G158" s="313"/>
      <c r="H158" s="144"/>
      <c r="I158" s="144"/>
      <c r="J158" s="313"/>
      <c r="AF158" s="147" t="str">
        <f>+IF(AK158="","",MAX(AF$1:AF157)+1)</f>
        <v/>
      </c>
      <c r="AG158" s="148" t="str">
        <f>IF(Limits_Details_w_CMS!B180="","",Limits_Details_w_CMS!B180)</f>
        <v/>
      </c>
      <c r="AH158" s="148" t="str">
        <f>IF(Limits_Details_w_CMS!C180="","",Limits_Details_w_CMS!C180)</f>
        <v/>
      </c>
      <c r="AI158" s="148" t="str">
        <f>IF(Limits_Details_w_CMS!E180="","",Limits_Details_w_CMS!E180)</f>
        <v/>
      </c>
      <c r="AJ158" s="148" t="str">
        <f t="shared" si="49"/>
        <v/>
      </c>
      <c r="AK158" s="149" t="str">
        <f>IF(COUNTIF(AJ$2:AJ158,AJ158)=1,AJ158,"")</f>
        <v/>
      </c>
      <c r="AL158" s="150" t="str">
        <f t="shared" si="44"/>
        <v/>
      </c>
      <c r="AM158" s="150" t="str">
        <f t="shared" si="45"/>
        <v/>
      </c>
      <c r="AN158" s="150" t="str">
        <f t="shared" si="46"/>
        <v/>
      </c>
      <c r="AO158" s="150" t="str">
        <f t="shared" si="47"/>
        <v/>
      </c>
      <c r="AS158" s="191" t="str">
        <f>+IF(AX158="","",MAX(AS$1:AS157)+1)</f>
        <v/>
      </c>
      <c r="AT158" s="192" t="str">
        <f>IF(CMS_Detail!B180="","",CMS_Detail!B180)</f>
        <v/>
      </c>
      <c r="AU158" s="192" t="str">
        <f>IF(CMS_Detail!C180="","",CMS_Detail!C180)</f>
        <v/>
      </c>
      <c r="AV158" s="192" t="str">
        <f>IF(CMS_Detail!D180="","",CMS_Detail!D180)</f>
        <v/>
      </c>
      <c r="AW158" s="192" t="str">
        <f t="shared" si="50"/>
        <v/>
      </c>
      <c r="AX158" s="149" t="str">
        <f>IF(COUNTIF(AW$2:AW158,AW158)=1,AW158,"")</f>
        <v/>
      </c>
      <c r="AY158" s="193" t="str">
        <f t="shared" si="51"/>
        <v/>
      </c>
      <c r="AZ158" s="193" t="str">
        <f t="shared" si="52"/>
        <v/>
      </c>
      <c r="BA158" s="193" t="str">
        <f t="shared" si="53"/>
        <v/>
      </c>
      <c r="BB158" s="193" t="str">
        <f t="shared" si="48"/>
        <v/>
      </c>
    </row>
    <row r="159" spans="1:54" ht="16.5" x14ac:dyDescent="0.45">
      <c r="A159" s="147"/>
      <c r="B159" s="147"/>
      <c r="C159" s="313"/>
      <c r="D159" s="313"/>
      <c r="E159" s="313"/>
      <c r="F159" s="313"/>
      <c r="G159" s="313"/>
      <c r="H159" s="144"/>
      <c r="I159" s="144"/>
      <c r="J159" s="313"/>
      <c r="AF159" s="147" t="str">
        <f>+IF(AK159="","",MAX(AF$1:AF158)+1)</f>
        <v/>
      </c>
      <c r="AG159" s="148" t="str">
        <f>IF(Limits_Details_w_CMS!B181="","",Limits_Details_w_CMS!B181)</f>
        <v/>
      </c>
      <c r="AH159" s="148" t="str">
        <f>IF(Limits_Details_w_CMS!C181="","",Limits_Details_w_CMS!C181)</f>
        <v/>
      </c>
      <c r="AI159" s="148" t="str">
        <f>IF(Limits_Details_w_CMS!E181="","",Limits_Details_w_CMS!E181)</f>
        <v/>
      </c>
      <c r="AJ159" s="148" t="str">
        <f t="shared" si="49"/>
        <v/>
      </c>
      <c r="AK159" s="149" t="str">
        <f>IF(COUNTIF(AJ$2:AJ159,AJ159)=1,AJ159,"")</f>
        <v/>
      </c>
      <c r="AL159" s="150" t="str">
        <f t="shared" si="44"/>
        <v/>
      </c>
      <c r="AM159" s="150" t="str">
        <f t="shared" si="45"/>
        <v/>
      </c>
      <c r="AN159" s="150" t="str">
        <f t="shared" si="46"/>
        <v/>
      </c>
      <c r="AO159" s="150" t="str">
        <f t="shared" si="47"/>
        <v/>
      </c>
      <c r="AS159" s="191" t="str">
        <f>+IF(AX159="","",MAX(AS$1:AS158)+1)</f>
        <v/>
      </c>
      <c r="AT159" s="192" t="str">
        <f>IF(CMS_Detail!B181="","",CMS_Detail!B181)</f>
        <v/>
      </c>
      <c r="AU159" s="192" t="str">
        <f>IF(CMS_Detail!C181="","",CMS_Detail!C181)</f>
        <v/>
      </c>
      <c r="AV159" s="192" t="str">
        <f>IF(CMS_Detail!D181="","",CMS_Detail!D181)</f>
        <v/>
      </c>
      <c r="AW159" s="192" t="str">
        <f t="shared" si="50"/>
        <v/>
      </c>
      <c r="AX159" s="149" t="str">
        <f>IF(COUNTIF(AW$2:AW159,AW159)=1,AW159,"")</f>
        <v/>
      </c>
      <c r="AY159" s="193" t="str">
        <f t="shared" si="51"/>
        <v/>
      </c>
      <c r="AZ159" s="193" t="str">
        <f t="shared" si="52"/>
        <v/>
      </c>
      <c r="BA159" s="193" t="str">
        <f t="shared" si="53"/>
        <v/>
      </c>
      <c r="BB159" s="193" t="str">
        <f t="shared" si="48"/>
        <v/>
      </c>
    </row>
    <row r="160" spans="1:54" ht="16.5" x14ac:dyDescent="0.45">
      <c r="A160" s="147"/>
      <c r="B160" s="147"/>
      <c r="C160" s="313"/>
      <c r="D160" s="313"/>
      <c r="E160" s="313"/>
      <c r="F160" s="313"/>
      <c r="G160" s="313"/>
      <c r="H160" s="144"/>
      <c r="I160" s="144"/>
      <c r="J160" s="313"/>
      <c r="AF160" s="147" t="str">
        <f>+IF(AK160="","",MAX(AF$1:AF159)+1)</f>
        <v/>
      </c>
      <c r="AG160" s="148" t="str">
        <f>IF(Limits_Details_w_CMS!B182="","",Limits_Details_w_CMS!B182)</f>
        <v/>
      </c>
      <c r="AH160" s="148" t="str">
        <f>IF(Limits_Details_w_CMS!C182="","",Limits_Details_w_CMS!C182)</f>
        <v/>
      </c>
      <c r="AI160" s="148" t="str">
        <f>IF(Limits_Details_w_CMS!E182="","",Limits_Details_w_CMS!E182)</f>
        <v/>
      </c>
      <c r="AJ160" s="148" t="str">
        <f t="shared" si="49"/>
        <v/>
      </c>
      <c r="AK160" s="149" t="str">
        <f>IF(COUNTIF(AJ$2:AJ160,AJ160)=1,AJ160,"")</f>
        <v/>
      </c>
      <c r="AL160" s="150" t="str">
        <f t="shared" si="44"/>
        <v/>
      </c>
      <c r="AM160" s="150" t="str">
        <f t="shared" si="45"/>
        <v/>
      </c>
      <c r="AN160" s="150" t="str">
        <f t="shared" si="46"/>
        <v/>
      </c>
      <c r="AO160" s="150" t="str">
        <f t="shared" si="47"/>
        <v/>
      </c>
      <c r="AS160" s="191" t="str">
        <f>+IF(AX160="","",MAX(AS$1:AS159)+1)</f>
        <v/>
      </c>
      <c r="AT160" s="192" t="str">
        <f>IF(CMS_Detail!B182="","",CMS_Detail!B182)</f>
        <v/>
      </c>
      <c r="AU160" s="192" t="str">
        <f>IF(CMS_Detail!C182="","",CMS_Detail!C182)</f>
        <v/>
      </c>
      <c r="AV160" s="192" t="str">
        <f>IF(CMS_Detail!D182="","",CMS_Detail!D182)</f>
        <v/>
      </c>
      <c r="AW160" s="192" t="str">
        <f t="shared" si="50"/>
        <v/>
      </c>
      <c r="AX160" s="149" t="str">
        <f>IF(COUNTIF(AW$2:AW160,AW160)=1,AW160,"")</f>
        <v/>
      </c>
      <c r="AY160" s="193" t="str">
        <f t="shared" si="51"/>
        <v/>
      </c>
      <c r="AZ160" s="193" t="str">
        <f t="shared" si="52"/>
        <v/>
      </c>
      <c r="BA160" s="193" t="str">
        <f t="shared" si="53"/>
        <v/>
      </c>
      <c r="BB160" s="193" t="str">
        <f t="shared" si="48"/>
        <v/>
      </c>
    </row>
    <row r="161" spans="1:54" ht="16.5" x14ac:dyDescent="0.45">
      <c r="A161" s="147"/>
      <c r="B161" s="147"/>
      <c r="C161" s="313"/>
      <c r="D161" s="313"/>
      <c r="E161" s="313"/>
      <c r="F161" s="313"/>
      <c r="G161" s="313"/>
      <c r="H161" s="144"/>
      <c r="I161" s="144"/>
      <c r="J161" s="313"/>
      <c r="AF161" s="147" t="str">
        <f>+IF(AK161="","",MAX(AF$1:AF160)+1)</f>
        <v/>
      </c>
      <c r="AG161" s="148" t="str">
        <f>IF(Limits_Details_w_CMS!B183="","",Limits_Details_w_CMS!B183)</f>
        <v/>
      </c>
      <c r="AH161" s="148" t="str">
        <f>IF(Limits_Details_w_CMS!C183="","",Limits_Details_w_CMS!C183)</f>
        <v/>
      </c>
      <c r="AI161" s="148" t="str">
        <f>IF(Limits_Details_w_CMS!E183="","",Limits_Details_w_CMS!E183)</f>
        <v/>
      </c>
      <c r="AJ161" s="148" t="str">
        <f t="shared" si="49"/>
        <v/>
      </c>
      <c r="AK161" s="149" t="str">
        <f>IF(COUNTIF(AJ$2:AJ161,AJ161)=1,AJ161,"")</f>
        <v/>
      </c>
      <c r="AL161" s="150" t="str">
        <f t="shared" si="44"/>
        <v/>
      </c>
      <c r="AM161" s="150" t="str">
        <f t="shared" si="45"/>
        <v/>
      </c>
      <c r="AN161" s="150" t="str">
        <f t="shared" si="46"/>
        <v/>
      </c>
      <c r="AO161" s="150" t="str">
        <f t="shared" si="47"/>
        <v/>
      </c>
      <c r="AS161" s="191" t="str">
        <f>+IF(AX161="","",MAX(AS$1:AS160)+1)</f>
        <v/>
      </c>
      <c r="AT161" s="192" t="str">
        <f>IF(CMS_Detail!B183="","",CMS_Detail!B183)</f>
        <v/>
      </c>
      <c r="AU161" s="192" t="str">
        <f>IF(CMS_Detail!C183="","",CMS_Detail!C183)</f>
        <v/>
      </c>
      <c r="AV161" s="192" t="str">
        <f>IF(CMS_Detail!D183="","",CMS_Detail!D183)</f>
        <v/>
      </c>
      <c r="AW161" s="192" t="str">
        <f t="shared" si="50"/>
        <v/>
      </c>
      <c r="AX161" s="149" t="str">
        <f>IF(COUNTIF(AW$2:AW161,AW161)=1,AW161,"")</f>
        <v/>
      </c>
      <c r="AY161" s="193" t="str">
        <f t="shared" si="51"/>
        <v/>
      </c>
      <c r="AZ161" s="193" t="str">
        <f t="shared" si="52"/>
        <v/>
      </c>
      <c r="BA161" s="193" t="str">
        <f t="shared" si="53"/>
        <v/>
      </c>
      <c r="BB161" s="193" t="str">
        <f t="shared" si="48"/>
        <v/>
      </c>
    </row>
    <row r="162" spans="1:54" ht="16.5" x14ac:dyDescent="0.45">
      <c r="A162" s="147"/>
      <c r="B162" s="147"/>
      <c r="C162" s="313"/>
      <c r="D162" s="313"/>
      <c r="E162" s="313"/>
      <c r="F162" s="313"/>
      <c r="G162" s="313"/>
      <c r="H162" s="144"/>
      <c r="I162" s="144"/>
      <c r="J162" s="313"/>
      <c r="AF162" s="147" t="str">
        <f>+IF(AK162="","",MAX(AF$1:AF161)+1)</f>
        <v/>
      </c>
      <c r="AG162" s="148" t="str">
        <f>IF(Limits_Details_w_CMS!B184="","",Limits_Details_w_CMS!B184)</f>
        <v/>
      </c>
      <c r="AH162" s="148" t="str">
        <f>IF(Limits_Details_w_CMS!C184="","",Limits_Details_w_CMS!C184)</f>
        <v/>
      </c>
      <c r="AI162" s="148" t="str">
        <f>IF(Limits_Details_w_CMS!E184="","",Limits_Details_w_CMS!E184)</f>
        <v/>
      </c>
      <c r="AJ162" s="148" t="str">
        <f t="shared" si="49"/>
        <v/>
      </c>
      <c r="AK162" s="149" t="str">
        <f>IF(COUNTIF(AJ$2:AJ162,AJ162)=1,AJ162,"")</f>
        <v/>
      </c>
      <c r="AL162" s="150" t="str">
        <f t="shared" si="44"/>
        <v/>
      </c>
      <c r="AM162" s="150" t="str">
        <f t="shared" si="45"/>
        <v/>
      </c>
      <c r="AN162" s="150" t="str">
        <f t="shared" si="46"/>
        <v/>
      </c>
      <c r="AO162" s="150" t="str">
        <f t="shared" si="47"/>
        <v/>
      </c>
      <c r="AS162" s="191" t="str">
        <f>+IF(AX162="","",MAX(AS$1:AS161)+1)</f>
        <v/>
      </c>
      <c r="AT162" s="192" t="str">
        <f>IF(CMS_Detail!B184="","",CMS_Detail!B184)</f>
        <v/>
      </c>
      <c r="AU162" s="192" t="str">
        <f>IF(CMS_Detail!C184="","",CMS_Detail!C184)</f>
        <v/>
      </c>
      <c r="AV162" s="192" t="str">
        <f>IF(CMS_Detail!D184="","",CMS_Detail!D184)</f>
        <v/>
      </c>
      <c r="AW162" s="192" t="str">
        <f t="shared" si="50"/>
        <v/>
      </c>
      <c r="AX162" s="149" t="str">
        <f>IF(COUNTIF(AW$2:AW162,AW162)=1,AW162,"")</f>
        <v/>
      </c>
      <c r="AY162" s="193" t="str">
        <f t="shared" si="51"/>
        <v/>
      </c>
      <c r="AZ162" s="193" t="str">
        <f t="shared" si="52"/>
        <v/>
      </c>
      <c r="BA162" s="193" t="str">
        <f t="shared" si="53"/>
        <v/>
      </c>
      <c r="BB162" s="193" t="str">
        <f t="shared" si="48"/>
        <v/>
      </c>
    </row>
    <row r="163" spans="1:54" ht="16.5" x14ac:dyDescent="0.45">
      <c r="A163" s="147"/>
      <c r="B163" s="147"/>
      <c r="C163" s="313"/>
      <c r="D163" s="313"/>
      <c r="E163" s="313"/>
      <c r="F163" s="313"/>
      <c r="G163" s="313"/>
      <c r="H163" s="144"/>
      <c r="I163" s="144"/>
      <c r="J163" s="313"/>
      <c r="AF163" s="147" t="str">
        <f>+IF(AK163="","",MAX(AF$1:AF162)+1)</f>
        <v/>
      </c>
      <c r="AG163" s="148" t="str">
        <f>IF(Limits_Details_w_CMS!B185="","",Limits_Details_w_CMS!B185)</f>
        <v/>
      </c>
      <c r="AH163" s="148" t="str">
        <f>IF(Limits_Details_w_CMS!C185="","",Limits_Details_w_CMS!C185)</f>
        <v/>
      </c>
      <c r="AI163" s="148" t="str">
        <f>IF(Limits_Details_w_CMS!E185="","",Limits_Details_w_CMS!E185)</f>
        <v/>
      </c>
      <c r="AJ163" s="148" t="str">
        <f t="shared" si="49"/>
        <v/>
      </c>
      <c r="AK163" s="149" t="str">
        <f>IF(COUNTIF(AJ$2:AJ163,AJ163)=1,AJ163,"")</f>
        <v/>
      </c>
      <c r="AL163" s="150" t="str">
        <f t="shared" si="44"/>
        <v/>
      </c>
      <c r="AM163" s="150" t="str">
        <f t="shared" si="45"/>
        <v/>
      </c>
      <c r="AN163" s="150" t="str">
        <f t="shared" si="46"/>
        <v/>
      </c>
      <c r="AO163" s="150" t="str">
        <f t="shared" si="47"/>
        <v/>
      </c>
      <c r="AS163" s="191" t="str">
        <f>+IF(AX163="","",MAX(AS$1:AS162)+1)</f>
        <v/>
      </c>
      <c r="AT163" s="192" t="str">
        <f>IF(CMS_Detail!B185="","",CMS_Detail!B185)</f>
        <v/>
      </c>
      <c r="AU163" s="192" t="str">
        <f>IF(CMS_Detail!C185="","",CMS_Detail!C185)</f>
        <v/>
      </c>
      <c r="AV163" s="192" t="str">
        <f>IF(CMS_Detail!D185="","",CMS_Detail!D185)</f>
        <v/>
      </c>
      <c r="AW163" s="192" t="str">
        <f t="shared" si="50"/>
        <v/>
      </c>
      <c r="AX163" s="149" t="str">
        <f>IF(COUNTIF(AW$2:AW163,AW163)=1,AW163,"")</f>
        <v/>
      </c>
      <c r="AY163" s="193" t="str">
        <f t="shared" si="51"/>
        <v/>
      </c>
      <c r="AZ163" s="193" t="str">
        <f t="shared" si="52"/>
        <v/>
      </c>
      <c r="BA163" s="193" t="str">
        <f t="shared" si="53"/>
        <v/>
      </c>
      <c r="BB163" s="193" t="str">
        <f t="shared" si="48"/>
        <v/>
      </c>
    </row>
    <row r="164" spans="1:54" ht="16.5" x14ac:dyDescent="0.45">
      <c r="A164" s="147"/>
      <c r="B164" s="147"/>
      <c r="C164" s="313"/>
      <c r="D164" s="313"/>
      <c r="E164" s="313"/>
      <c r="F164" s="313"/>
      <c r="G164" s="313"/>
      <c r="H164" s="144"/>
      <c r="I164" s="144"/>
      <c r="J164" s="313"/>
      <c r="AF164" s="147" t="str">
        <f>+IF(AK164="","",MAX(AF$1:AF163)+1)</f>
        <v/>
      </c>
      <c r="AG164" s="148" t="str">
        <f>IF(Limits_Details_w_CMS!B186="","",Limits_Details_w_CMS!B186)</f>
        <v/>
      </c>
      <c r="AH164" s="148" t="str">
        <f>IF(Limits_Details_w_CMS!C186="","",Limits_Details_w_CMS!C186)</f>
        <v/>
      </c>
      <c r="AI164" s="148" t="str">
        <f>IF(Limits_Details_w_CMS!E186="","",Limits_Details_w_CMS!E186)</f>
        <v/>
      </c>
      <c r="AJ164" s="148" t="str">
        <f t="shared" si="49"/>
        <v/>
      </c>
      <c r="AK164" s="149" t="str">
        <f>IF(COUNTIF(AJ$2:AJ164,AJ164)=1,AJ164,"")</f>
        <v/>
      </c>
      <c r="AL164" s="150" t="str">
        <f t="shared" si="44"/>
        <v/>
      </c>
      <c r="AM164" s="150" t="str">
        <f t="shared" si="45"/>
        <v/>
      </c>
      <c r="AN164" s="150" t="str">
        <f t="shared" si="46"/>
        <v/>
      </c>
      <c r="AO164" s="150" t="str">
        <f t="shared" si="47"/>
        <v/>
      </c>
      <c r="AS164" s="191" t="str">
        <f>+IF(AX164="","",MAX(AS$1:AS163)+1)</f>
        <v/>
      </c>
      <c r="AT164" s="192" t="str">
        <f>IF(CMS_Detail!B186="","",CMS_Detail!B186)</f>
        <v/>
      </c>
      <c r="AU164" s="192" t="str">
        <f>IF(CMS_Detail!C186="","",CMS_Detail!C186)</f>
        <v/>
      </c>
      <c r="AV164" s="192" t="str">
        <f>IF(CMS_Detail!D186="","",CMS_Detail!D186)</f>
        <v/>
      </c>
      <c r="AW164" s="192" t="str">
        <f t="shared" si="50"/>
        <v/>
      </c>
      <c r="AX164" s="149" t="str">
        <f>IF(COUNTIF(AW$2:AW164,AW164)=1,AW164,"")</f>
        <v/>
      </c>
      <c r="AY164" s="193" t="str">
        <f t="shared" si="51"/>
        <v/>
      </c>
      <c r="AZ164" s="193" t="str">
        <f t="shared" si="52"/>
        <v/>
      </c>
      <c r="BA164" s="193" t="str">
        <f t="shared" si="53"/>
        <v/>
      </c>
      <c r="BB164" s="193" t="str">
        <f t="shared" si="48"/>
        <v/>
      </c>
    </row>
    <row r="165" spans="1:54" ht="16.5" x14ac:dyDescent="0.45">
      <c r="A165" s="147"/>
      <c r="B165" s="147"/>
      <c r="C165" s="313"/>
      <c r="D165" s="313"/>
      <c r="E165" s="313"/>
      <c r="F165" s="313"/>
      <c r="G165" s="313"/>
      <c r="H165" s="144"/>
      <c r="I165" s="144"/>
      <c r="J165" s="313"/>
      <c r="AF165" s="147" t="str">
        <f>+IF(AK165="","",MAX(AF$1:AF164)+1)</f>
        <v/>
      </c>
      <c r="AG165" s="148" t="str">
        <f>IF(Limits_Details_w_CMS!B187="","",Limits_Details_w_CMS!B187)</f>
        <v/>
      </c>
      <c r="AH165" s="148" t="str">
        <f>IF(Limits_Details_w_CMS!C187="","",Limits_Details_w_CMS!C187)</f>
        <v/>
      </c>
      <c r="AI165" s="148" t="str">
        <f>IF(Limits_Details_w_CMS!E187="","",Limits_Details_w_CMS!E187)</f>
        <v/>
      </c>
      <c r="AJ165" s="148" t="str">
        <f t="shared" si="49"/>
        <v/>
      </c>
      <c r="AK165" s="149" t="str">
        <f>IF(COUNTIF(AJ$2:AJ165,AJ165)=1,AJ165,"")</f>
        <v/>
      </c>
      <c r="AL165" s="150" t="str">
        <f t="shared" si="44"/>
        <v/>
      </c>
      <c r="AM165" s="150" t="str">
        <f t="shared" si="45"/>
        <v/>
      </c>
      <c r="AN165" s="150" t="str">
        <f t="shared" si="46"/>
        <v/>
      </c>
      <c r="AO165" s="150" t="str">
        <f t="shared" si="47"/>
        <v/>
      </c>
      <c r="AS165" s="191" t="str">
        <f>+IF(AX165="","",MAX(AS$1:AS164)+1)</f>
        <v/>
      </c>
      <c r="AT165" s="192" t="str">
        <f>IF(CMS_Detail!B187="","",CMS_Detail!B187)</f>
        <v/>
      </c>
      <c r="AU165" s="192" t="str">
        <f>IF(CMS_Detail!C187="","",CMS_Detail!C187)</f>
        <v/>
      </c>
      <c r="AV165" s="192" t="str">
        <f>IF(CMS_Detail!D187="","",CMS_Detail!D187)</f>
        <v/>
      </c>
      <c r="AW165" s="192" t="str">
        <f t="shared" si="50"/>
        <v/>
      </c>
      <c r="AX165" s="149" t="str">
        <f>IF(COUNTIF(AW$2:AW165,AW165)=1,AW165,"")</f>
        <v/>
      </c>
      <c r="AY165" s="193" t="str">
        <f t="shared" si="51"/>
        <v/>
      </c>
      <c r="AZ165" s="193" t="str">
        <f t="shared" si="52"/>
        <v/>
      </c>
      <c r="BA165" s="193" t="str">
        <f t="shared" si="53"/>
        <v/>
      </c>
      <c r="BB165" s="193" t="str">
        <f t="shared" si="48"/>
        <v/>
      </c>
    </row>
    <row r="166" spans="1:54" ht="16.5" x14ac:dyDescent="0.45">
      <c r="A166" s="147"/>
      <c r="B166" s="147"/>
      <c r="C166" s="313"/>
      <c r="D166" s="313"/>
      <c r="E166" s="313"/>
      <c r="F166" s="313"/>
      <c r="G166" s="313"/>
      <c r="H166" s="144"/>
      <c r="I166" s="144"/>
      <c r="J166" s="313"/>
      <c r="AF166" s="147" t="str">
        <f>+IF(AK166="","",MAX(AF$1:AF165)+1)</f>
        <v/>
      </c>
      <c r="AG166" s="148" t="str">
        <f>IF(Limits_Details_w_CMS!B188="","",Limits_Details_w_CMS!B188)</f>
        <v/>
      </c>
      <c r="AH166" s="148" t="str">
        <f>IF(Limits_Details_w_CMS!C188="","",Limits_Details_w_CMS!C188)</f>
        <v/>
      </c>
      <c r="AI166" s="148" t="str">
        <f>IF(Limits_Details_w_CMS!E188="","",Limits_Details_w_CMS!E188)</f>
        <v/>
      </c>
      <c r="AJ166" s="148" t="str">
        <f t="shared" si="49"/>
        <v/>
      </c>
      <c r="AK166" s="149" t="str">
        <f>IF(COUNTIF(AJ$2:AJ166,AJ166)=1,AJ166,"")</f>
        <v/>
      </c>
      <c r="AL166" s="150" t="str">
        <f t="shared" si="44"/>
        <v/>
      </c>
      <c r="AM166" s="150" t="str">
        <f t="shared" si="45"/>
        <v/>
      </c>
      <c r="AN166" s="150" t="str">
        <f t="shared" si="46"/>
        <v/>
      </c>
      <c r="AO166" s="150" t="str">
        <f t="shared" si="47"/>
        <v/>
      </c>
      <c r="AS166" s="191" t="str">
        <f>+IF(AX166="","",MAX(AS$1:AS165)+1)</f>
        <v/>
      </c>
      <c r="AT166" s="192" t="str">
        <f>IF(CMS_Detail!B188="","",CMS_Detail!B188)</f>
        <v/>
      </c>
      <c r="AU166" s="192" t="str">
        <f>IF(CMS_Detail!C188="","",CMS_Detail!C188)</f>
        <v/>
      </c>
      <c r="AV166" s="192" t="str">
        <f>IF(CMS_Detail!D188="","",CMS_Detail!D188)</f>
        <v/>
      </c>
      <c r="AW166" s="192" t="str">
        <f t="shared" si="50"/>
        <v/>
      </c>
      <c r="AX166" s="149" t="str">
        <f>IF(COUNTIF(AW$2:AW166,AW166)=1,AW166,"")</f>
        <v/>
      </c>
      <c r="AY166" s="193" t="str">
        <f t="shared" si="51"/>
        <v/>
      </c>
      <c r="AZ166" s="193" t="str">
        <f t="shared" si="52"/>
        <v/>
      </c>
      <c r="BA166" s="193" t="str">
        <f t="shared" si="53"/>
        <v/>
      </c>
      <c r="BB166" s="193" t="str">
        <f t="shared" si="48"/>
        <v/>
      </c>
    </row>
    <row r="167" spans="1:54" ht="16.5" x14ac:dyDescent="0.45">
      <c r="A167" s="147"/>
      <c r="B167" s="147"/>
      <c r="C167" s="313"/>
      <c r="D167" s="313"/>
      <c r="E167" s="313"/>
      <c r="F167" s="313"/>
      <c r="G167" s="313"/>
      <c r="H167" s="144"/>
      <c r="I167" s="144"/>
      <c r="J167" s="313"/>
      <c r="AF167" s="147" t="str">
        <f>+IF(AK167="","",MAX(AF$1:AF166)+1)</f>
        <v/>
      </c>
      <c r="AG167" s="148" t="str">
        <f>IF(Limits_Details_w_CMS!B189="","",Limits_Details_w_CMS!B189)</f>
        <v/>
      </c>
      <c r="AH167" s="148" t="str">
        <f>IF(Limits_Details_w_CMS!C189="","",Limits_Details_w_CMS!C189)</f>
        <v/>
      </c>
      <c r="AI167" s="148" t="str">
        <f>IF(Limits_Details_w_CMS!E189="","",Limits_Details_w_CMS!E189)</f>
        <v/>
      </c>
      <c r="AJ167" s="148" t="str">
        <f t="shared" si="49"/>
        <v/>
      </c>
      <c r="AK167" s="149" t="str">
        <f>IF(COUNTIF(AJ$2:AJ167,AJ167)=1,AJ167,"")</f>
        <v/>
      </c>
      <c r="AL167" s="150" t="str">
        <f t="shared" si="44"/>
        <v/>
      </c>
      <c r="AM167" s="150" t="str">
        <f t="shared" si="45"/>
        <v/>
      </c>
      <c r="AN167" s="150" t="str">
        <f t="shared" si="46"/>
        <v/>
      </c>
      <c r="AO167" s="150" t="str">
        <f t="shared" si="47"/>
        <v/>
      </c>
      <c r="AS167" s="191" t="str">
        <f>+IF(AX167="","",MAX(AS$1:AS166)+1)</f>
        <v/>
      </c>
      <c r="AT167" s="192" t="str">
        <f>IF(CMS_Detail!B189="","",CMS_Detail!B189)</f>
        <v/>
      </c>
      <c r="AU167" s="192" t="str">
        <f>IF(CMS_Detail!C189="","",CMS_Detail!C189)</f>
        <v/>
      </c>
      <c r="AV167" s="192" t="str">
        <f>IF(CMS_Detail!D189="","",CMS_Detail!D189)</f>
        <v/>
      </c>
      <c r="AW167" s="192" t="str">
        <f t="shared" si="50"/>
        <v/>
      </c>
      <c r="AX167" s="149" t="str">
        <f>IF(COUNTIF(AW$2:AW167,AW167)=1,AW167,"")</f>
        <v/>
      </c>
      <c r="AY167" s="193" t="str">
        <f t="shared" si="51"/>
        <v/>
      </c>
      <c r="AZ167" s="193" t="str">
        <f t="shared" si="52"/>
        <v/>
      </c>
      <c r="BA167" s="193" t="str">
        <f t="shared" si="53"/>
        <v/>
      </c>
      <c r="BB167" s="193" t="str">
        <f t="shared" si="48"/>
        <v/>
      </c>
    </row>
    <row r="168" spans="1:54" ht="16.5" x14ac:dyDescent="0.45">
      <c r="A168" s="147"/>
      <c r="B168" s="147"/>
      <c r="C168" s="313"/>
      <c r="D168" s="313"/>
      <c r="E168" s="313"/>
      <c r="F168" s="313"/>
      <c r="G168" s="313"/>
      <c r="H168" s="144"/>
      <c r="I168" s="144"/>
      <c r="J168" s="313"/>
      <c r="AF168" s="147" t="str">
        <f>+IF(AK168="","",MAX(AF$1:AF167)+1)</f>
        <v/>
      </c>
      <c r="AG168" s="148" t="str">
        <f>IF(Limits_Details_w_CMS!B190="","",Limits_Details_w_CMS!B190)</f>
        <v/>
      </c>
      <c r="AH168" s="148" t="str">
        <f>IF(Limits_Details_w_CMS!C190="","",Limits_Details_w_CMS!C190)</f>
        <v/>
      </c>
      <c r="AI168" s="148" t="str">
        <f>IF(Limits_Details_w_CMS!E190="","",Limits_Details_w_CMS!E190)</f>
        <v/>
      </c>
      <c r="AJ168" s="148" t="str">
        <f t="shared" si="49"/>
        <v/>
      </c>
      <c r="AK168" s="149" t="str">
        <f>IF(COUNTIF(AJ$2:AJ168,AJ168)=1,AJ168,"")</f>
        <v/>
      </c>
      <c r="AL168" s="150" t="str">
        <f t="shared" si="44"/>
        <v/>
      </c>
      <c r="AM168" s="150" t="str">
        <f t="shared" si="45"/>
        <v/>
      </c>
      <c r="AN168" s="150" t="str">
        <f t="shared" si="46"/>
        <v/>
      </c>
      <c r="AO168" s="150" t="str">
        <f t="shared" si="47"/>
        <v/>
      </c>
      <c r="AS168" s="191" t="str">
        <f>+IF(AX168="","",MAX(AS$1:AS167)+1)</f>
        <v/>
      </c>
      <c r="AT168" s="192" t="str">
        <f>IF(CMS_Detail!B190="","",CMS_Detail!B190)</f>
        <v/>
      </c>
      <c r="AU168" s="192" t="str">
        <f>IF(CMS_Detail!C190="","",CMS_Detail!C190)</f>
        <v/>
      </c>
      <c r="AV168" s="192" t="str">
        <f>IF(CMS_Detail!D190="","",CMS_Detail!D190)</f>
        <v/>
      </c>
      <c r="AW168" s="192" t="str">
        <f t="shared" si="50"/>
        <v/>
      </c>
      <c r="AX168" s="149" t="str">
        <f>IF(COUNTIF(AW$2:AW168,AW168)=1,AW168,"")</f>
        <v/>
      </c>
      <c r="AY168" s="193" t="str">
        <f t="shared" si="51"/>
        <v/>
      </c>
      <c r="AZ168" s="193" t="str">
        <f t="shared" si="52"/>
        <v/>
      </c>
      <c r="BA168" s="193" t="str">
        <f t="shared" si="53"/>
        <v/>
      </c>
      <c r="BB168" s="193" t="str">
        <f t="shared" si="48"/>
        <v/>
      </c>
    </row>
    <row r="169" spans="1:54" ht="16.5" x14ac:dyDescent="0.45">
      <c r="A169" s="147"/>
      <c r="B169" s="147"/>
      <c r="C169" s="313"/>
      <c r="D169" s="313"/>
      <c r="E169" s="313"/>
      <c r="F169" s="313"/>
      <c r="G169" s="313"/>
      <c r="H169" s="144"/>
      <c r="I169" s="144"/>
      <c r="J169" s="313"/>
      <c r="AF169" s="147" t="str">
        <f>+IF(AK169="","",MAX(AF$1:AF168)+1)</f>
        <v/>
      </c>
      <c r="AG169" s="148" t="str">
        <f>IF(Limits_Details_w_CMS!B191="","",Limits_Details_w_CMS!B191)</f>
        <v/>
      </c>
      <c r="AH169" s="148" t="str">
        <f>IF(Limits_Details_w_CMS!C191="","",Limits_Details_w_CMS!C191)</f>
        <v/>
      </c>
      <c r="AI169" s="148" t="str">
        <f>IF(Limits_Details_w_CMS!E191="","",Limits_Details_w_CMS!E191)</f>
        <v/>
      </c>
      <c r="AJ169" s="148" t="str">
        <f t="shared" si="49"/>
        <v/>
      </c>
      <c r="AK169" s="149" t="str">
        <f>IF(COUNTIF(AJ$2:AJ169,AJ169)=1,AJ169,"")</f>
        <v/>
      </c>
      <c r="AL169" s="150" t="str">
        <f t="shared" si="44"/>
        <v/>
      </c>
      <c r="AM169" s="150" t="str">
        <f t="shared" si="45"/>
        <v/>
      </c>
      <c r="AN169" s="150" t="str">
        <f t="shared" si="46"/>
        <v/>
      </c>
      <c r="AO169" s="150" t="str">
        <f t="shared" si="47"/>
        <v/>
      </c>
      <c r="AS169" s="191" t="str">
        <f>+IF(AX169="","",MAX(AS$1:AS168)+1)</f>
        <v/>
      </c>
      <c r="AT169" s="192" t="str">
        <f>IF(CMS_Detail!B191="","",CMS_Detail!B191)</f>
        <v/>
      </c>
      <c r="AU169" s="192" t="str">
        <f>IF(CMS_Detail!C191="","",CMS_Detail!C191)</f>
        <v/>
      </c>
      <c r="AV169" s="192" t="str">
        <f>IF(CMS_Detail!D191="","",CMS_Detail!D191)</f>
        <v/>
      </c>
      <c r="AW169" s="192" t="str">
        <f t="shared" si="50"/>
        <v/>
      </c>
      <c r="AX169" s="149" t="str">
        <f>IF(COUNTIF(AW$2:AW169,AW169)=1,AW169,"")</f>
        <v/>
      </c>
      <c r="AY169" s="193" t="str">
        <f t="shared" si="51"/>
        <v/>
      </c>
      <c r="AZ169" s="193" t="str">
        <f t="shared" si="52"/>
        <v/>
      </c>
      <c r="BA169" s="193" t="str">
        <f t="shared" si="53"/>
        <v/>
      </c>
      <c r="BB169" s="193" t="str">
        <f t="shared" si="48"/>
        <v/>
      </c>
    </row>
    <row r="170" spans="1:54" ht="16.5" x14ac:dyDescent="0.45">
      <c r="A170" s="147"/>
      <c r="B170" s="147"/>
      <c r="C170" s="313"/>
      <c r="D170" s="313"/>
      <c r="E170" s="313"/>
      <c r="F170" s="313"/>
      <c r="G170" s="313"/>
      <c r="H170" s="144"/>
      <c r="I170" s="144"/>
      <c r="J170" s="313"/>
      <c r="AF170" s="147" t="str">
        <f>+IF(AK170="","",MAX(AF$1:AF169)+1)</f>
        <v/>
      </c>
      <c r="AG170" s="148" t="str">
        <f>IF(Limits_Details_w_CMS!B192="","",Limits_Details_w_CMS!B192)</f>
        <v/>
      </c>
      <c r="AH170" s="148" t="str">
        <f>IF(Limits_Details_w_CMS!C192="","",Limits_Details_w_CMS!C192)</f>
        <v/>
      </c>
      <c r="AI170" s="148" t="str">
        <f>IF(Limits_Details_w_CMS!E192="","",Limits_Details_w_CMS!E192)</f>
        <v/>
      </c>
      <c r="AJ170" s="148" t="str">
        <f t="shared" si="49"/>
        <v/>
      </c>
      <c r="AK170" s="149" t="str">
        <f>IF(COUNTIF(AJ$2:AJ170,AJ170)=1,AJ170,"")</f>
        <v/>
      </c>
      <c r="AL170" s="150" t="str">
        <f t="shared" si="44"/>
        <v/>
      </c>
      <c r="AM170" s="150" t="str">
        <f t="shared" si="45"/>
        <v/>
      </c>
      <c r="AN170" s="150" t="str">
        <f t="shared" si="46"/>
        <v/>
      </c>
      <c r="AO170" s="150" t="str">
        <f t="shared" si="47"/>
        <v/>
      </c>
      <c r="AS170" s="191" t="str">
        <f>+IF(AX170="","",MAX(AS$1:AS169)+1)</f>
        <v/>
      </c>
      <c r="AT170" s="192" t="str">
        <f>IF(CMS_Detail!B192="","",CMS_Detail!B192)</f>
        <v/>
      </c>
      <c r="AU170" s="192" t="str">
        <f>IF(CMS_Detail!C192="","",CMS_Detail!C192)</f>
        <v/>
      </c>
      <c r="AV170" s="192" t="str">
        <f>IF(CMS_Detail!D192="","",CMS_Detail!D192)</f>
        <v/>
      </c>
      <c r="AW170" s="192" t="str">
        <f t="shared" si="50"/>
        <v/>
      </c>
      <c r="AX170" s="149" t="str">
        <f>IF(COUNTIF(AW$2:AW170,AW170)=1,AW170,"")</f>
        <v/>
      </c>
      <c r="AY170" s="193" t="str">
        <f t="shared" si="51"/>
        <v/>
      </c>
      <c r="AZ170" s="193" t="str">
        <f t="shared" si="52"/>
        <v/>
      </c>
      <c r="BA170" s="193" t="str">
        <f t="shared" si="53"/>
        <v/>
      </c>
      <c r="BB170" s="193" t="str">
        <f t="shared" si="48"/>
        <v/>
      </c>
    </row>
    <row r="171" spans="1:54" ht="16.5" x14ac:dyDescent="0.45">
      <c r="A171" s="147"/>
      <c r="B171" s="147"/>
      <c r="C171" s="313"/>
      <c r="D171" s="313"/>
      <c r="E171" s="313"/>
      <c r="F171" s="313"/>
      <c r="G171" s="313"/>
      <c r="H171" s="144"/>
      <c r="I171" s="144"/>
      <c r="J171" s="313"/>
      <c r="AF171" s="147" t="str">
        <f>+IF(AK171="","",MAX(AF$1:AF170)+1)</f>
        <v/>
      </c>
      <c r="AG171" s="148" t="str">
        <f>IF(Limits_Details_w_CMS!B193="","",Limits_Details_w_CMS!B193)</f>
        <v/>
      </c>
      <c r="AH171" s="148" t="str">
        <f>IF(Limits_Details_w_CMS!C193="","",Limits_Details_w_CMS!C193)</f>
        <v/>
      </c>
      <c r="AI171" s="148" t="str">
        <f>IF(Limits_Details_w_CMS!E193="","",Limits_Details_w_CMS!E193)</f>
        <v/>
      </c>
      <c r="AJ171" s="148" t="str">
        <f t="shared" si="49"/>
        <v/>
      </c>
      <c r="AK171" s="149" t="str">
        <f>IF(COUNTIF(AJ$2:AJ171,AJ171)=1,AJ171,"")</f>
        <v/>
      </c>
      <c r="AL171" s="150" t="str">
        <f t="shared" si="44"/>
        <v/>
      </c>
      <c r="AM171" s="150" t="str">
        <f t="shared" si="45"/>
        <v/>
      </c>
      <c r="AN171" s="150" t="str">
        <f t="shared" si="46"/>
        <v/>
      </c>
      <c r="AO171" s="150" t="str">
        <f t="shared" si="47"/>
        <v/>
      </c>
      <c r="AS171" s="191" t="str">
        <f>+IF(AX171="","",MAX(AS$1:AS170)+1)</f>
        <v/>
      </c>
      <c r="AT171" s="192" t="str">
        <f>IF(CMS_Detail!B193="","",CMS_Detail!B193)</f>
        <v/>
      </c>
      <c r="AU171" s="192" t="str">
        <f>IF(CMS_Detail!C193="","",CMS_Detail!C193)</f>
        <v/>
      </c>
      <c r="AV171" s="192" t="str">
        <f>IF(CMS_Detail!D193="","",CMS_Detail!D193)</f>
        <v/>
      </c>
      <c r="AW171" s="192" t="str">
        <f t="shared" si="50"/>
        <v/>
      </c>
      <c r="AX171" s="149" t="str">
        <f>IF(COUNTIF(AW$2:AW171,AW171)=1,AW171,"")</f>
        <v/>
      </c>
      <c r="AY171" s="193" t="str">
        <f t="shared" si="51"/>
        <v/>
      </c>
      <c r="AZ171" s="193" t="str">
        <f t="shared" si="52"/>
        <v/>
      </c>
      <c r="BA171" s="193" t="str">
        <f t="shared" si="53"/>
        <v/>
      </c>
      <c r="BB171" s="193" t="str">
        <f t="shared" si="48"/>
        <v/>
      </c>
    </row>
    <row r="172" spans="1:54" ht="16.5" x14ac:dyDescent="0.45">
      <c r="A172" s="147"/>
      <c r="B172" s="147"/>
      <c r="C172" s="313"/>
      <c r="D172" s="313"/>
      <c r="E172" s="313"/>
      <c r="F172" s="313"/>
      <c r="G172" s="313"/>
      <c r="H172" s="144"/>
      <c r="I172" s="144"/>
      <c r="J172" s="313"/>
      <c r="AF172" s="147" t="str">
        <f>+IF(AK172="","",MAX(AF$1:AF171)+1)</f>
        <v/>
      </c>
      <c r="AG172" s="148" t="str">
        <f>IF(Limits_Details_w_CMS!B194="","",Limits_Details_w_CMS!B194)</f>
        <v/>
      </c>
      <c r="AH172" s="148" t="str">
        <f>IF(Limits_Details_w_CMS!C194="","",Limits_Details_w_CMS!C194)</f>
        <v/>
      </c>
      <c r="AI172" s="148" t="str">
        <f>IF(Limits_Details_w_CMS!E194="","",Limits_Details_w_CMS!E194)</f>
        <v/>
      </c>
      <c r="AJ172" s="148" t="str">
        <f t="shared" si="49"/>
        <v/>
      </c>
      <c r="AK172" s="149" t="str">
        <f>IF(COUNTIF(AJ$2:AJ172,AJ172)=1,AJ172,"")</f>
        <v/>
      </c>
      <c r="AL172" s="150" t="str">
        <f t="shared" si="44"/>
        <v/>
      </c>
      <c r="AM172" s="150" t="str">
        <f t="shared" si="45"/>
        <v/>
      </c>
      <c r="AN172" s="150" t="str">
        <f t="shared" si="46"/>
        <v/>
      </c>
      <c r="AO172" s="150" t="str">
        <f t="shared" si="47"/>
        <v/>
      </c>
      <c r="AS172" s="191" t="str">
        <f>+IF(AX172="","",MAX(AS$1:AS171)+1)</f>
        <v/>
      </c>
      <c r="AT172" s="192" t="str">
        <f>IF(CMS_Detail!B194="","",CMS_Detail!B194)</f>
        <v/>
      </c>
      <c r="AU172" s="192" t="str">
        <f>IF(CMS_Detail!C194="","",CMS_Detail!C194)</f>
        <v/>
      </c>
      <c r="AV172" s="192" t="str">
        <f>IF(CMS_Detail!D194="","",CMS_Detail!D194)</f>
        <v/>
      </c>
      <c r="AW172" s="192" t="str">
        <f t="shared" si="50"/>
        <v/>
      </c>
      <c r="AX172" s="149" t="str">
        <f>IF(COUNTIF(AW$2:AW172,AW172)=1,AW172,"")</f>
        <v/>
      </c>
      <c r="AY172" s="193" t="str">
        <f t="shared" si="51"/>
        <v/>
      </c>
      <c r="AZ172" s="193" t="str">
        <f t="shared" si="52"/>
        <v/>
      </c>
      <c r="BA172" s="193" t="str">
        <f t="shared" si="53"/>
        <v/>
      </c>
      <c r="BB172" s="193" t="str">
        <f t="shared" si="48"/>
        <v/>
      </c>
    </row>
    <row r="173" spans="1:54" ht="16.5" x14ac:dyDescent="0.45">
      <c r="A173" s="147"/>
      <c r="B173" s="147"/>
      <c r="C173" s="313"/>
      <c r="D173" s="313"/>
      <c r="E173" s="313"/>
      <c r="F173" s="313"/>
      <c r="G173" s="313"/>
      <c r="H173" s="144"/>
      <c r="I173" s="144"/>
      <c r="J173" s="313"/>
      <c r="AF173" s="147" t="str">
        <f>+IF(AK173="","",MAX(AF$1:AF172)+1)</f>
        <v/>
      </c>
      <c r="AG173" s="148" t="str">
        <f>IF(Limits_Details_w_CMS!B195="","",Limits_Details_w_CMS!B195)</f>
        <v/>
      </c>
      <c r="AH173" s="148" t="str">
        <f>IF(Limits_Details_w_CMS!C195="","",Limits_Details_w_CMS!C195)</f>
        <v/>
      </c>
      <c r="AI173" s="148" t="str">
        <f>IF(Limits_Details_w_CMS!E195="","",Limits_Details_w_CMS!E195)</f>
        <v/>
      </c>
      <c r="AJ173" s="148" t="str">
        <f t="shared" si="49"/>
        <v/>
      </c>
      <c r="AK173" s="149" t="str">
        <f>IF(COUNTIF(AJ$2:AJ173,AJ173)=1,AJ173,"")</f>
        <v/>
      </c>
      <c r="AL173" s="150" t="str">
        <f t="shared" si="44"/>
        <v/>
      </c>
      <c r="AM173" s="150" t="str">
        <f t="shared" si="45"/>
        <v/>
      </c>
      <c r="AN173" s="150" t="str">
        <f t="shared" si="46"/>
        <v/>
      </c>
      <c r="AO173" s="150" t="str">
        <f t="shared" si="47"/>
        <v/>
      </c>
      <c r="AS173" s="191" t="str">
        <f>+IF(AX173="","",MAX(AS$1:AS172)+1)</f>
        <v/>
      </c>
      <c r="AT173" s="192" t="str">
        <f>IF(CMS_Detail!B195="","",CMS_Detail!B195)</f>
        <v/>
      </c>
      <c r="AU173" s="192" t="str">
        <f>IF(CMS_Detail!C195="","",CMS_Detail!C195)</f>
        <v/>
      </c>
      <c r="AV173" s="192" t="str">
        <f>IF(CMS_Detail!D195="","",CMS_Detail!D195)</f>
        <v/>
      </c>
      <c r="AW173" s="192" t="str">
        <f t="shared" si="50"/>
        <v/>
      </c>
      <c r="AX173" s="149" t="str">
        <f>IF(COUNTIF(AW$2:AW173,AW173)=1,AW173,"")</f>
        <v/>
      </c>
      <c r="AY173" s="193" t="str">
        <f t="shared" si="51"/>
        <v/>
      </c>
      <c r="AZ173" s="193" t="str">
        <f t="shared" si="52"/>
        <v/>
      </c>
      <c r="BA173" s="193" t="str">
        <f t="shared" si="53"/>
        <v/>
      </c>
      <c r="BB173" s="193" t="str">
        <f t="shared" si="48"/>
        <v/>
      </c>
    </row>
    <row r="174" spans="1:54" ht="16.5" x14ac:dyDescent="0.45">
      <c r="A174" s="147"/>
      <c r="B174" s="147"/>
      <c r="C174" s="313"/>
      <c r="D174" s="313"/>
      <c r="E174" s="313"/>
      <c r="F174" s="313"/>
      <c r="G174" s="313"/>
      <c r="H174" s="144"/>
      <c r="I174" s="144"/>
      <c r="J174" s="313"/>
      <c r="AF174" s="147" t="str">
        <f>+IF(AK174="","",MAX(AF$1:AF173)+1)</f>
        <v/>
      </c>
      <c r="AG174" s="148" t="str">
        <f>IF(Limits_Details_w_CMS!B196="","",Limits_Details_w_CMS!B196)</f>
        <v/>
      </c>
      <c r="AH174" s="148" t="str">
        <f>IF(Limits_Details_w_CMS!C196="","",Limits_Details_w_CMS!C196)</f>
        <v/>
      </c>
      <c r="AI174" s="148" t="str">
        <f>IF(Limits_Details_w_CMS!E196="","",Limits_Details_w_CMS!E196)</f>
        <v/>
      </c>
      <c r="AJ174" s="148" t="str">
        <f t="shared" si="49"/>
        <v/>
      </c>
      <c r="AK174" s="149" t="str">
        <f>IF(COUNTIF(AJ$2:AJ174,AJ174)=1,AJ174,"")</f>
        <v/>
      </c>
      <c r="AL174" s="150" t="str">
        <f t="shared" si="44"/>
        <v/>
      </c>
      <c r="AM174" s="150" t="str">
        <f t="shared" si="45"/>
        <v/>
      </c>
      <c r="AN174" s="150" t="str">
        <f t="shared" si="46"/>
        <v/>
      </c>
      <c r="AO174" s="150" t="str">
        <f t="shared" si="47"/>
        <v/>
      </c>
      <c r="AS174" s="191" t="str">
        <f>+IF(AX174="","",MAX(AS$1:AS173)+1)</f>
        <v/>
      </c>
      <c r="AT174" s="192" t="str">
        <f>IF(CMS_Detail!B196="","",CMS_Detail!B196)</f>
        <v/>
      </c>
      <c r="AU174" s="192" t="str">
        <f>IF(CMS_Detail!C196="","",CMS_Detail!C196)</f>
        <v/>
      </c>
      <c r="AV174" s="192" t="str">
        <f>IF(CMS_Detail!D196="","",CMS_Detail!D196)</f>
        <v/>
      </c>
      <c r="AW174" s="192" t="str">
        <f t="shared" si="50"/>
        <v/>
      </c>
      <c r="AX174" s="149" t="str">
        <f>IF(COUNTIF(AW$2:AW174,AW174)=1,AW174,"")</f>
        <v/>
      </c>
      <c r="AY174" s="193" t="str">
        <f t="shared" si="51"/>
        <v/>
      </c>
      <c r="AZ174" s="193" t="str">
        <f t="shared" si="52"/>
        <v/>
      </c>
      <c r="BA174" s="193" t="str">
        <f t="shared" si="53"/>
        <v/>
      </c>
      <c r="BB174" s="193" t="str">
        <f t="shared" si="48"/>
        <v/>
      </c>
    </row>
    <row r="175" spans="1:54" ht="16.5" x14ac:dyDescent="0.45">
      <c r="A175" s="147"/>
      <c r="B175" s="147"/>
      <c r="C175" s="313"/>
      <c r="D175" s="313"/>
      <c r="E175" s="313"/>
      <c r="F175" s="313"/>
      <c r="G175" s="313"/>
      <c r="H175" s="144"/>
      <c r="I175" s="144"/>
      <c r="J175" s="313"/>
      <c r="AF175" s="147" t="str">
        <f>+IF(AK175="","",MAX(AF$1:AF174)+1)</f>
        <v/>
      </c>
      <c r="AG175" s="148" t="str">
        <f>IF(Limits_Details_w_CMS!B197="","",Limits_Details_w_CMS!B197)</f>
        <v/>
      </c>
      <c r="AH175" s="148" t="str">
        <f>IF(Limits_Details_w_CMS!C197="","",Limits_Details_w_CMS!C197)</f>
        <v/>
      </c>
      <c r="AI175" s="148" t="str">
        <f>IF(Limits_Details_w_CMS!E197="","",Limits_Details_w_CMS!E197)</f>
        <v/>
      </c>
      <c r="AJ175" s="148" t="str">
        <f t="shared" si="49"/>
        <v/>
      </c>
      <c r="AK175" s="149" t="str">
        <f>IF(COUNTIF(AJ$2:AJ175,AJ175)=1,AJ175,"")</f>
        <v/>
      </c>
      <c r="AL175" s="150" t="str">
        <f t="shared" si="44"/>
        <v/>
      </c>
      <c r="AM175" s="150" t="str">
        <f t="shared" si="45"/>
        <v/>
      </c>
      <c r="AN175" s="150" t="str">
        <f t="shared" si="46"/>
        <v/>
      </c>
      <c r="AO175" s="150" t="str">
        <f t="shared" si="47"/>
        <v/>
      </c>
      <c r="AS175" s="191" t="str">
        <f>+IF(AX175="","",MAX(AS$1:AS174)+1)</f>
        <v/>
      </c>
      <c r="AT175" s="192" t="str">
        <f>IF(CMS_Detail!B197="","",CMS_Detail!B197)</f>
        <v/>
      </c>
      <c r="AU175" s="192" t="str">
        <f>IF(CMS_Detail!C197="","",CMS_Detail!C197)</f>
        <v/>
      </c>
      <c r="AV175" s="192" t="str">
        <f>IF(CMS_Detail!D197="","",CMS_Detail!D197)</f>
        <v/>
      </c>
      <c r="AW175" s="192" t="str">
        <f t="shared" si="50"/>
        <v/>
      </c>
      <c r="AX175" s="149" t="str">
        <f>IF(COUNTIF(AW$2:AW175,AW175)=1,AW175,"")</f>
        <v/>
      </c>
      <c r="AY175" s="193" t="str">
        <f t="shared" si="51"/>
        <v/>
      </c>
      <c r="AZ175" s="193" t="str">
        <f t="shared" si="52"/>
        <v/>
      </c>
      <c r="BA175" s="193" t="str">
        <f t="shared" si="53"/>
        <v/>
      </c>
      <c r="BB175" s="193" t="str">
        <f t="shared" si="48"/>
        <v/>
      </c>
    </row>
    <row r="176" spans="1:54" ht="16.5" x14ac:dyDescent="0.45">
      <c r="A176" s="147"/>
      <c r="B176" s="147"/>
      <c r="C176" s="313"/>
      <c r="D176" s="313"/>
      <c r="E176" s="313"/>
      <c r="F176" s="313"/>
      <c r="G176" s="313"/>
      <c r="H176" s="144"/>
      <c r="I176" s="144"/>
      <c r="J176" s="313"/>
      <c r="AF176" s="147" t="str">
        <f>+IF(AK176="","",MAX(AF$1:AF175)+1)</f>
        <v/>
      </c>
      <c r="AG176" s="148" t="str">
        <f>IF(Limits_Details_w_CMS!B198="","",Limits_Details_w_CMS!B198)</f>
        <v/>
      </c>
      <c r="AH176" s="148" t="str">
        <f>IF(Limits_Details_w_CMS!C198="","",Limits_Details_w_CMS!C198)</f>
        <v/>
      </c>
      <c r="AI176" s="148" t="str">
        <f>IF(Limits_Details_w_CMS!E198="","",Limits_Details_w_CMS!E198)</f>
        <v/>
      </c>
      <c r="AJ176" s="148" t="str">
        <f t="shared" si="49"/>
        <v/>
      </c>
      <c r="AK176" s="149" t="str">
        <f>IF(COUNTIF(AJ$2:AJ176,AJ176)=1,AJ176,"")</f>
        <v/>
      </c>
      <c r="AL176" s="150" t="str">
        <f t="shared" si="44"/>
        <v/>
      </c>
      <c r="AM176" s="150" t="str">
        <f t="shared" si="45"/>
        <v/>
      </c>
      <c r="AN176" s="150" t="str">
        <f t="shared" si="46"/>
        <v/>
      </c>
      <c r="AO176" s="150" t="str">
        <f t="shared" si="47"/>
        <v/>
      </c>
      <c r="AS176" s="191" t="str">
        <f>+IF(AX176="","",MAX(AS$1:AS175)+1)</f>
        <v/>
      </c>
      <c r="AT176" s="192" t="str">
        <f>IF(CMS_Detail!B198="","",CMS_Detail!B198)</f>
        <v/>
      </c>
      <c r="AU176" s="192" t="str">
        <f>IF(CMS_Detail!C198="","",CMS_Detail!C198)</f>
        <v/>
      </c>
      <c r="AV176" s="192" t="str">
        <f>IF(CMS_Detail!D198="","",CMS_Detail!D198)</f>
        <v/>
      </c>
      <c r="AW176" s="192" t="str">
        <f t="shared" si="50"/>
        <v/>
      </c>
      <c r="AX176" s="149" t="str">
        <f>IF(COUNTIF(AW$2:AW176,AW176)=1,AW176,"")</f>
        <v/>
      </c>
      <c r="AY176" s="193" t="str">
        <f t="shared" si="51"/>
        <v/>
      </c>
      <c r="AZ176" s="193" t="str">
        <f t="shared" si="52"/>
        <v/>
      </c>
      <c r="BA176" s="193" t="str">
        <f t="shared" si="53"/>
        <v/>
      </c>
      <c r="BB176" s="193" t="str">
        <f t="shared" si="48"/>
        <v/>
      </c>
    </row>
    <row r="177" spans="1:54" ht="16.5" x14ac:dyDescent="0.45">
      <c r="A177" s="147"/>
      <c r="B177" s="147"/>
      <c r="C177" s="313"/>
      <c r="D177" s="313"/>
      <c r="E177" s="313"/>
      <c r="F177" s="313"/>
      <c r="G177" s="313"/>
      <c r="H177" s="144"/>
      <c r="I177" s="144"/>
      <c r="J177" s="313"/>
      <c r="AF177" s="147" t="str">
        <f>+IF(AK177="","",MAX(AF$1:AF176)+1)</f>
        <v/>
      </c>
      <c r="AG177" s="148" t="str">
        <f>IF(Limits_Details_w_CMS!B199="","",Limits_Details_w_CMS!B199)</f>
        <v/>
      </c>
      <c r="AH177" s="148" t="str">
        <f>IF(Limits_Details_w_CMS!C199="","",Limits_Details_w_CMS!C199)</f>
        <v/>
      </c>
      <c r="AI177" s="148" t="str">
        <f>IF(Limits_Details_w_CMS!E199="","",Limits_Details_w_CMS!E199)</f>
        <v/>
      </c>
      <c r="AJ177" s="148" t="str">
        <f t="shared" si="49"/>
        <v/>
      </c>
      <c r="AK177" s="149" t="str">
        <f>IF(COUNTIF(AJ$2:AJ177,AJ177)=1,AJ177,"")</f>
        <v/>
      </c>
      <c r="AL177" s="150" t="str">
        <f t="shared" si="44"/>
        <v/>
      </c>
      <c r="AM177" s="150" t="str">
        <f t="shared" si="45"/>
        <v/>
      </c>
      <c r="AN177" s="150" t="str">
        <f t="shared" si="46"/>
        <v/>
      </c>
      <c r="AO177" s="150" t="str">
        <f t="shared" si="47"/>
        <v/>
      </c>
      <c r="AS177" s="191" t="str">
        <f>+IF(AX177="","",MAX(AS$1:AS176)+1)</f>
        <v/>
      </c>
      <c r="AT177" s="192" t="str">
        <f>IF(CMS_Detail!B199="","",CMS_Detail!B199)</f>
        <v/>
      </c>
      <c r="AU177" s="192" t="str">
        <f>IF(CMS_Detail!C199="","",CMS_Detail!C199)</f>
        <v/>
      </c>
      <c r="AV177" s="192" t="str">
        <f>IF(CMS_Detail!D199="","",CMS_Detail!D199)</f>
        <v/>
      </c>
      <c r="AW177" s="192" t="str">
        <f t="shared" si="50"/>
        <v/>
      </c>
      <c r="AX177" s="149" t="str">
        <f>IF(COUNTIF(AW$2:AW177,AW177)=1,AW177,"")</f>
        <v/>
      </c>
      <c r="AY177" s="193" t="str">
        <f t="shared" si="51"/>
        <v/>
      </c>
      <c r="AZ177" s="193" t="str">
        <f t="shared" si="52"/>
        <v/>
      </c>
      <c r="BA177" s="193" t="str">
        <f t="shared" si="53"/>
        <v/>
      </c>
      <c r="BB177" s="193" t="str">
        <f t="shared" si="48"/>
        <v/>
      </c>
    </row>
    <row r="178" spans="1:54" ht="16.5" x14ac:dyDescent="0.45">
      <c r="A178" s="147"/>
      <c r="B178" s="147"/>
      <c r="C178" s="313"/>
      <c r="D178" s="313"/>
      <c r="E178" s="313"/>
      <c r="F178" s="313"/>
      <c r="G178" s="313"/>
      <c r="H178" s="144"/>
      <c r="I178" s="144"/>
      <c r="J178" s="313"/>
      <c r="AF178" s="147" t="str">
        <f>+IF(AK178="","",MAX(AF$1:AF177)+1)</f>
        <v/>
      </c>
      <c r="AG178" s="148" t="str">
        <f>IF(Limits_Details_w_CMS!B200="","",Limits_Details_w_CMS!B200)</f>
        <v/>
      </c>
      <c r="AH178" s="148" t="str">
        <f>IF(Limits_Details_w_CMS!C200="","",Limits_Details_w_CMS!C200)</f>
        <v/>
      </c>
      <c r="AI178" s="148" t="str">
        <f>IF(Limits_Details_w_CMS!E200="","",Limits_Details_w_CMS!E200)</f>
        <v/>
      </c>
      <c r="AJ178" s="148" t="str">
        <f t="shared" si="49"/>
        <v/>
      </c>
      <c r="AK178" s="149" t="str">
        <f>IF(COUNTIF(AJ$2:AJ178,AJ178)=1,AJ178,"")</f>
        <v/>
      </c>
      <c r="AL178" s="150" t="str">
        <f t="shared" si="44"/>
        <v/>
      </c>
      <c r="AM178" s="150" t="str">
        <f t="shared" si="45"/>
        <v/>
      </c>
      <c r="AN178" s="150" t="str">
        <f t="shared" si="46"/>
        <v/>
      </c>
      <c r="AO178" s="150" t="str">
        <f t="shared" si="47"/>
        <v/>
      </c>
      <c r="AS178" s="191" t="str">
        <f>+IF(AX178="","",MAX(AS$1:AS177)+1)</f>
        <v/>
      </c>
      <c r="AT178" s="192" t="str">
        <f>IF(CMS_Detail!B200="","",CMS_Detail!B200)</f>
        <v/>
      </c>
      <c r="AU178" s="192" t="str">
        <f>IF(CMS_Detail!C200="","",CMS_Detail!C200)</f>
        <v/>
      </c>
      <c r="AV178" s="192" t="str">
        <f>IF(CMS_Detail!D200="","",CMS_Detail!D200)</f>
        <v/>
      </c>
      <c r="AW178" s="192" t="str">
        <f t="shared" si="50"/>
        <v/>
      </c>
      <c r="AX178" s="149" t="str">
        <f>IF(COUNTIF(AW$2:AW178,AW178)=1,AW178,"")</f>
        <v/>
      </c>
      <c r="AY178" s="193" t="str">
        <f t="shared" si="51"/>
        <v/>
      </c>
      <c r="AZ178" s="193" t="str">
        <f t="shared" si="52"/>
        <v/>
      </c>
      <c r="BA178" s="193" t="str">
        <f t="shared" si="53"/>
        <v/>
      </c>
      <c r="BB178" s="193" t="str">
        <f t="shared" si="48"/>
        <v/>
      </c>
    </row>
    <row r="179" spans="1:54" ht="16.5" x14ac:dyDescent="0.45">
      <c r="A179" s="147"/>
      <c r="B179" s="147"/>
      <c r="C179" s="313"/>
      <c r="D179" s="313"/>
      <c r="E179" s="313"/>
      <c r="F179" s="313"/>
      <c r="G179" s="313"/>
      <c r="H179" s="144"/>
      <c r="I179" s="144"/>
      <c r="J179" s="313"/>
      <c r="AF179" s="147" t="str">
        <f>+IF(AK179="","",MAX(AF$1:AF178)+1)</f>
        <v/>
      </c>
      <c r="AG179" s="148" t="str">
        <f>IF(Limits_Details_w_CMS!B201="","",Limits_Details_w_CMS!B201)</f>
        <v/>
      </c>
      <c r="AH179" s="148" t="str">
        <f>IF(Limits_Details_w_CMS!C201="","",Limits_Details_w_CMS!C201)</f>
        <v/>
      </c>
      <c r="AI179" s="148" t="str">
        <f>IF(Limits_Details_w_CMS!E201="","",Limits_Details_w_CMS!E201)</f>
        <v/>
      </c>
      <c r="AJ179" s="148" t="str">
        <f t="shared" si="49"/>
        <v/>
      </c>
      <c r="AK179" s="149" t="str">
        <f>IF(COUNTIF(AJ$2:AJ179,AJ179)=1,AJ179,"")</f>
        <v/>
      </c>
      <c r="AL179" s="150" t="str">
        <f t="shared" si="44"/>
        <v/>
      </c>
      <c r="AM179" s="150" t="str">
        <f t="shared" si="45"/>
        <v/>
      </c>
      <c r="AN179" s="150" t="str">
        <f t="shared" si="46"/>
        <v/>
      </c>
      <c r="AO179" s="150" t="str">
        <f t="shared" si="47"/>
        <v/>
      </c>
      <c r="AS179" s="191" t="str">
        <f>+IF(AX179="","",MAX(AS$1:AS178)+1)</f>
        <v/>
      </c>
      <c r="AT179" s="192" t="str">
        <f>IF(CMS_Detail!B201="","",CMS_Detail!B201)</f>
        <v/>
      </c>
      <c r="AU179" s="192" t="str">
        <f>IF(CMS_Detail!C201="","",CMS_Detail!C201)</f>
        <v/>
      </c>
      <c r="AV179" s="192" t="str">
        <f>IF(CMS_Detail!D201="","",CMS_Detail!D201)</f>
        <v/>
      </c>
      <c r="AW179" s="192" t="str">
        <f t="shared" si="50"/>
        <v/>
      </c>
      <c r="AX179" s="149" t="str">
        <f>IF(COUNTIF(AW$2:AW179,AW179)=1,AW179,"")</f>
        <v/>
      </c>
      <c r="AY179" s="193" t="str">
        <f t="shared" si="51"/>
        <v/>
      </c>
      <c r="AZ179" s="193" t="str">
        <f t="shared" si="52"/>
        <v/>
      </c>
      <c r="BA179" s="193" t="str">
        <f t="shared" si="53"/>
        <v/>
      </c>
      <c r="BB179" s="193" t="str">
        <f t="shared" si="48"/>
        <v/>
      </c>
    </row>
    <row r="180" spans="1:54" ht="16.5" x14ac:dyDescent="0.45">
      <c r="A180" s="147"/>
      <c r="B180" s="147"/>
      <c r="C180" s="313"/>
      <c r="D180" s="313"/>
      <c r="E180" s="313"/>
      <c r="F180" s="313"/>
      <c r="G180" s="313"/>
      <c r="H180" s="144"/>
      <c r="I180" s="144"/>
      <c r="J180" s="313"/>
      <c r="AF180" s="147" t="str">
        <f>+IF(AK180="","",MAX(AF$1:AF179)+1)</f>
        <v/>
      </c>
      <c r="AG180" s="148" t="str">
        <f>IF(Limits_Details_w_CMS!B202="","",Limits_Details_w_CMS!B202)</f>
        <v/>
      </c>
      <c r="AH180" s="148" t="str">
        <f>IF(Limits_Details_w_CMS!C202="","",Limits_Details_w_CMS!C202)</f>
        <v/>
      </c>
      <c r="AI180" s="148" t="str">
        <f>IF(Limits_Details_w_CMS!E202="","",Limits_Details_w_CMS!E202)</f>
        <v/>
      </c>
      <c r="AJ180" s="148" t="str">
        <f t="shared" si="49"/>
        <v/>
      </c>
      <c r="AK180" s="149" t="str">
        <f>IF(COUNTIF(AJ$2:AJ180,AJ180)=1,AJ180,"")</f>
        <v/>
      </c>
      <c r="AL180" s="150" t="str">
        <f t="shared" si="44"/>
        <v/>
      </c>
      <c r="AM180" s="150" t="str">
        <f t="shared" si="45"/>
        <v/>
      </c>
      <c r="AN180" s="150" t="str">
        <f t="shared" si="46"/>
        <v/>
      </c>
      <c r="AO180" s="150" t="str">
        <f t="shared" si="47"/>
        <v/>
      </c>
      <c r="AS180" s="191" t="str">
        <f>+IF(AX180="","",MAX(AS$1:AS179)+1)</f>
        <v/>
      </c>
      <c r="AT180" s="192" t="str">
        <f>IF(CMS_Detail!B202="","",CMS_Detail!B202)</f>
        <v/>
      </c>
      <c r="AU180" s="192" t="str">
        <f>IF(CMS_Detail!C202="","",CMS_Detail!C202)</f>
        <v/>
      </c>
      <c r="AV180" s="192" t="str">
        <f>IF(CMS_Detail!D202="","",CMS_Detail!D202)</f>
        <v/>
      </c>
      <c r="AW180" s="192" t="str">
        <f t="shared" si="50"/>
        <v/>
      </c>
      <c r="AX180" s="149" t="str">
        <f>IF(COUNTIF(AW$2:AW180,AW180)=1,AW180,"")</f>
        <v/>
      </c>
      <c r="AY180" s="193" t="str">
        <f t="shared" si="51"/>
        <v/>
      </c>
      <c r="AZ180" s="193" t="str">
        <f t="shared" si="52"/>
        <v/>
      </c>
      <c r="BA180" s="193" t="str">
        <f t="shared" si="53"/>
        <v/>
      </c>
      <c r="BB180" s="193" t="str">
        <f t="shared" si="48"/>
        <v/>
      </c>
    </row>
    <row r="181" spans="1:54" ht="16.5" x14ac:dyDescent="0.45">
      <c r="A181" s="147"/>
      <c r="B181" s="147"/>
      <c r="C181" s="313"/>
      <c r="D181" s="313"/>
      <c r="E181" s="313"/>
      <c r="F181" s="313"/>
      <c r="G181" s="313"/>
      <c r="H181" s="144"/>
      <c r="I181" s="144"/>
      <c r="J181" s="313"/>
      <c r="AF181" s="147" t="str">
        <f>+IF(AK181="","",MAX(AF$1:AF180)+1)</f>
        <v/>
      </c>
      <c r="AG181" s="148" t="str">
        <f>IF(Limits_Details_w_CMS!B203="","",Limits_Details_w_CMS!B203)</f>
        <v/>
      </c>
      <c r="AH181" s="148" t="str">
        <f>IF(Limits_Details_w_CMS!C203="","",Limits_Details_w_CMS!C203)</f>
        <v/>
      </c>
      <c r="AI181" s="148" t="str">
        <f>IF(Limits_Details_w_CMS!E203="","",Limits_Details_w_CMS!E203)</f>
        <v/>
      </c>
      <c r="AJ181" s="148" t="str">
        <f t="shared" si="49"/>
        <v/>
      </c>
      <c r="AK181" s="149" t="str">
        <f>IF(COUNTIF(AJ$2:AJ181,AJ181)=1,AJ181,"")</f>
        <v/>
      </c>
      <c r="AL181" s="150" t="str">
        <f t="shared" si="44"/>
        <v/>
      </c>
      <c r="AM181" s="150" t="str">
        <f t="shared" si="45"/>
        <v/>
      </c>
      <c r="AN181" s="150" t="str">
        <f t="shared" si="46"/>
        <v/>
      </c>
      <c r="AO181" s="150" t="str">
        <f t="shared" si="47"/>
        <v/>
      </c>
      <c r="AS181" s="191" t="str">
        <f>+IF(AX181="","",MAX(AS$1:AS180)+1)</f>
        <v/>
      </c>
      <c r="AT181" s="192" t="str">
        <f>IF(CMS_Detail!B203="","",CMS_Detail!B203)</f>
        <v/>
      </c>
      <c r="AU181" s="192" t="str">
        <f>IF(CMS_Detail!C203="","",CMS_Detail!C203)</f>
        <v/>
      </c>
      <c r="AV181" s="192" t="str">
        <f>IF(CMS_Detail!D203="","",CMS_Detail!D203)</f>
        <v/>
      </c>
      <c r="AW181" s="192" t="str">
        <f t="shared" si="50"/>
        <v/>
      </c>
      <c r="AX181" s="149" t="str">
        <f>IF(COUNTIF(AW$2:AW181,AW181)=1,AW181,"")</f>
        <v/>
      </c>
      <c r="AY181" s="193" t="str">
        <f t="shared" si="51"/>
        <v/>
      </c>
      <c r="AZ181" s="193" t="str">
        <f t="shared" si="52"/>
        <v/>
      </c>
      <c r="BA181" s="193" t="str">
        <f t="shared" si="53"/>
        <v/>
      </c>
      <c r="BB181" s="193" t="str">
        <f t="shared" si="48"/>
        <v/>
      </c>
    </row>
    <row r="182" spans="1:54" ht="16.5" x14ac:dyDescent="0.45">
      <c r="A182" s="147"/>
      <c r="B182" s="147"/>
      <c r="C182" s="313"/>
      <c r="D182" s="313"/>
      <c r="E182" s="313"/>
      <c r="F182" s="313"/>
      <c r="G182" s="313"/>
      <c r="H182" s="144"/>
      <c r="I182" s="144"/>
      <c r="J182" s="313"/>
      <c r="AF182" s="147" t="str">
        <f>+IF(AK182="","",MAX(AF$1:AF181)+1)</f>
        <v/>
      </c>
      <c r="AG182" s="148" t="str">
        <f>IF(Limits_Details_w_CMS!B204="","",Limits_Details_w_CMS!B204)</f>
        <v/>
      </c>
      <c r="AH182" s="148" t="str">
        <f>IF(Limits_Details_w_CMS!C204="","",Limits_Details_w_CMS!C204)</f>
        <v/>
      </c>
      <c r="AI182" s="148" t="str">
        <f>IF(Limits_Details_w_CMS!E204="","",Limits_Details_w_CMS!E204)</f>
        <v/>
      </c>
      <c r="AJ182" s="148" t="str">
        <f t="shared" si="49"/>
        <v/>
      </c>
      <c r="AK182" s="149" t="str">
        <f>IF(COUNTIF(AJ$2:AJ182,AJ182)=1,AJ182,"")</f>
        <v/>
      </c>
      <c r="AL182" s="150" t="str">
        <f t="shared" si="44"/>
        <v/>
      </c>
      <c r="AM182" s="150" t="str">
        <f t="shared" si="45"/>
        <v/>
      </c>
      <c r="AN182" s="150" t="str">
        <f t="shared" si="46"/>
        <v/>
      </c>
      <c r="AO182" s="150" t="str">
        <f t="shared" si="47"/>
        <v/>
      </c>
      <c r="AS182" s="191" t="str">
        <f>+IF(AX182="","",MAX(AS$1:AS181)+1)</f>
        <v/>
      </c>
      <c r="AT182" s="192" t="str">
        <f>IF(CMS_Detail!B204="","",CMS_Detail!B204)</f>
        <v/>
      </c>
      <c r="AU182" s="192" t="str">
        <f>IF(CMS_Detail!C204="","",CMS_Detail!C204)</f>
        <v/>
      </c>
      <c r="AV182" s="192" t="str">
        <f>IF(CMS_Detail!D204="","",CMS_Detail!D204)</f>
        <v/>
      </c>
      <c r="AW182" s="192" t="str">
        <f t="shared" si="50"/>
        <v/>
      </c>
      <c r="AX182" s="149" t="str">
        <f>IF(COUNTIF(AW$2:AW182,AW182)=1,AW182,"")</f>
        <v/>
      </c>
      <c r="AY182" s="193" t="str">
        <f t="shared" si="51"/>
        <v/>
      </c>
      <c r="AZ182" s="193" t="str">
        <f t="shared" si="52"/>
        <v/>
      </c>
      <c r="BA182" s="193" t="str">
        <f t="shared" si="53"/>
        <v/>
      </c>
      <c r="BB182" s="193" t="str">
        <f t="shared" si="48"/>
        <v/>
      </c>
    </row>
    <row r="183" spans="1:54" ht="16.5" x14ac:dyDescent="0.45">
      <c r="A183" s="147"/>
      <c r="B183" s="147"/>
      <c r="C183" s="313"/>
      <c r="D183" s="313"/>
      <c r="E183" s="313"/>
      <c r="F183" s="313"/>
      <c r="G183" s="313"/>
      <c r="H183" s="144"/>
      <c r="I183" s="144"/>
      <c r="J183" s="313"/>
      <c r="AF183" s="147" t="str">
        <f>+IF(AK183="","",MAX(AF$1:AF182)+1)</f>
        <v/>
      </c>
      <c r="AG183" s="148" t="str">
        <f>IF(Limits_Details_w_CMS!B205="","",Limits_Details_w_CMS!B205)</f>
        <v/>
      </c>
      <c r="AH183" s="148" t="str">
        <f>IF(Limits_Details_w_CMS!C205="","",Limits_Details_w_CMS!C205)</f>
        <v/>
      </c>
      <c r="AI183" s="148" t="str">
        <f>IF(Limits_Details_w_CMS!E205="","",Limits_Details_w_CMS!E205)</f>
        <v/>
      </c>
      <c r="AJ183" s="148" t="str">
        <f t="shared" si="49"/>
        <v/>
      </c>
      <c r="AK183" s="149" t="str">
        <f>IF(COUNTIF(AJ$2:AJ183,AJ183)=1,AJ183,"")</f>
        <v/>
      </c>
      <c r="AL183" s="150" t="str">
        <f t="shared" si="44"/>
        <v/>
      </c>
      <c r="AM183" s="150" t="str">
        <f t="shared" si="45"/>
        <v/>
      </c>
      <c r="AN183" s="150" t="str">
        <f t="shared" si="46"/>
        <v/>
      </c>
      <c r="AO183" s="150" t="str">
        <f t="shared" si="47"/>
        <v/>
      </c>
      <c r="AS183" s="191" t="str">
        <f>+IF(AX183="","",MAX(AS$1:AS182)+1)</f>
        <v/>
      </c>
      <c r="AT183" s="192" t="str">
        <f>IF(CMS_Detail!B205="","",CMS_Detail!B205)</f>
        <v/>
      </c>
      <c r="AU183" s="192" t="str">
        <f>IF(CMS_Detail!C205="","",CMS_Detail!C205)</f>
        <v/>
      </c>
      <c r="AV183" s="192" t="str">
        <f>IF(CMS_Detail!D205="","",CMS_Detail!D205)</f>
        <v/>
      </c>
      <c r="AW183" s="192" t="str">
        <f t="shared" si="50"/>
        <v/>
      </c>
      <c r="AX183" s="149" t="str">
        <f>IF(COUNTIF(AW$2:AW183,AW183)=1,AW183,"")</f>
        <v/>
      </c>
      <c r="AY183" s="193" t="str">
        <f t="shared" si="51"/>
        <v/>
      </c>
      <c r="AZ183" s="193" t="str">
        <f t="shared" si="52"/>
        <v/>
      </c>
      <c r="BA183" s="193" t="str">
        <f t="shared" si="53"/>
        <v/>
      </c>
      <c r="BB183" s="193" t="str">
        <f t="shared" si="48"/>
        <v/>
      </c>
    </row>
    <row r="184" spans="1:54" ht="16.5" x14ac:dyDescent="0.45">
      <c r="A184" s="147"/>
      <c r="B184" s="147"/>
      <c r="C184" s="313"/>
      <c r="D184" s="313"/>
      <c r="E184" s="313"/>
      <c r="F184" s="313"/>
      <c r="G184" s="313"/>
      <c r="H184" s="144"/>
      <c r="I184" s="144"/>
      <c r="J184" s="313"/>
      <c r="AF184" s="147" t="str">
        <f>+IF(AK184="","",MAX(AF$1:AF183)+1)</f>
        <v/>
      </c>
      <c r="AG184" s="148" t="str">
        <f>IF(Limits_Details_w_CMS!B206="","",Limits_Details_w_CMS!B206)</f>
        <v/>
      </c>
      <c r="AH184" s="148" t="str">
        <f>IF(Limits_Details_w_CMS!C206="","",Limits_Details_w_CMS!C206)</f>
        <v/>
      </c>
      <c r="AI184" s="148" t="str">
        <f>IF(Limits_Details_w_CMS!E206="","",Limits_Details_w_CMS!E206)</f>
        <v/>
      </c>
      <c r="AJ184" s="148" t="str">
        <f t="shared" si="49"/>
        <v/>
      </c>
      <c r="AK184" s="149" t="str">
        <f>IF(COUNTIF(AJ$2:AJ184,AJ184)=1,AJ184,"")</f>
        <v/>
      </c>
      <c r="AL184" s="150" t="str">
        <f t="shared" si="44"/>
        <v/>
      </c>
      <c r="AM184" s="150" t="str">
        <f t="shared" si="45"/>
        <v/>
      </c>
      <c r="AN184" s="150" t="str">
        <f t="shared" si="46"/>
        <v/>
      </c>
      <c r="AO184" s="150" t="str">
        <f t="shared" si="47"/>
        <v/>
      </c>
      <c r="AS184" s="191" t="str">
        <f>+IF(AX184="","",MAX(AS$1:AS183)+1)</f>
        <v/>
      </c>
      <c r="AT184" s="192" t="str">
        <f>IF(CMS_Detail!B206="","",CMS_Detail!B206)</f>
        <v/>
      </c>
      <c r="AU184" s="192" t="str">
        <f>IF(CMS_Detail!C206="","",CMS_Detail!C206)</f>
        <v/>
      </c>
      <c r="AV184" s="192" t="str">
        <f>IF(CMS_Detail!D206="","",CMS_Detail!D206)</f>
        <v/>
      </c>
      <c r="AW184" s="192" t="str">
        <f t="shared" si="50"/>
        <v/>
      </c>
      <c r="AX184" s="149" t="str">
        <f>IF(COUNTIF(AW$2:AW184,AW184)=1,AW184,"")</f>
        <v/>
      </c>
      <c r="AY184" s="193" t="str">
        <f t="shared" si="51"/>
        <v/>
      </c>
      <c r="AZ184" s="193" t="str">
        <f t="shared" si="52"/>
        <v/>
      </c>
      <c r="BA184" s="193" t="str">
        <f t="shared" si="53"/>
        <v/>
      </c>
      <c r="BB184" s="193" t="str">
        <f t="shared" si="48"/>
        <v/>
      </c>
    </row>
    <row r="185" spans="1:54" ht="16.5" x14ac:dyDescent="0.45">
      <c r="A185" s="147"/>
      <c r="B185" s="147"/>
      <c r="C185" s="313"/>
      <c r="D185" s="313"/>
      <c r="E185" s="313"/>
      <c r="F185" s="313"/>
      <c r="G185" s="313"/>
      <c r="H185" s="144"/>
      <c r="I185" s="144"/>
      <c r="J185" s="313"/>
      <c r="AF185" s="147" t="str">
        <f>+IF(AK185="","",MAX(AF$1:AF184)+1)</f>
        <v/>
      </c>
      <c r="AG185" s="148" t="str">
        <f>IF(Limits_Details_w_CMS!B207="","",Limits_Details_w_CMS!B207)</f>
        <v/>
      </c>
      <c r="AH185" s="148" t="str">
        <f>IF(Limits_Details_w_CMS!C207="","",Limits_Details_w_CMS!C207)</f>
        <v/>
      </c>
      <c r="AI185" s="148" t="str">
        <f>IF(Limits_Details_w_CMS!E207="","",Limits_Details_w_CMS!E207)</f>
        <v/>
      </c>
      <c r="AJ185" s="148" t="str">
        <f t="shared" si="49"/>
        <v/>
      </c>
      <c r="AK185" s="149" t="str">
        <f>IF(COUNTIF(AJ$2:AJ185,AJ185)=1,AJ185,"")</f>
        <v/>
      </c>
      <c r="AL185" s="150" t="str">
        <f t="shared" si="44"/>
        <v/>
      </c>
      <c r="AM185" s="150" t="str">
        <f t="shared" si="45"/>
        <v/>
      </c>
      <c r="AN185" s="150" t="str">
        <f t="shared" si="46"/>
        <v/>
      </c>
      <c r="AO185" s="150" t="str">
        <f t="shared" si="47"/>
        <v/>
      </c>
      <c r="AS185" s="191" t="str">
        <f>+IF(AX185="","",MAX(AS$1:AS184)+1)</f>
        <v/>
      </c>
      <c r="AT185" s="192" t="str">
        <f>IF(CMS_Detail!B207="","",CMS_Detail!B207)</f>
        <v/>
      </c>
      <c r="AU185" s="192" t="str">
        <f>IF(CMS_Detail!C207="","",CMS_Detail!C207)</f>
        <v/>
      </c>
      <c r="AV185" s="192" t="str">
        <f>IF(CMS_Detail!D207="","",CMS_Detail!D207)</f>
        <v/>
      </c>
      <c r="AW185" s="192" t="str">
        <f t="shared" si="50"/>
        <v/>
      </c>
      <c r="AX185" s="149" t="str">
        <f>IF(COUNTIF(AW$2:AW185,AW185)=1,AW185,"")</f>
        <v/>
      </c>
      <c r="AY185" s="193" t="str">
        <f t="shared" si="51"/>
        <v/>
      </c>
      <c r="AZ185" s="193" t="str">
        <f t="shared" si="52"/>
        <v/>
      </c>
      <c r="BA185" s="193" t="str">
        <f t="shared" si="53"/>
        <v/>
      </c>
      <c r="BB185" s="193" t="str">
        <f t="shared" si="48"/>
        <v/>
      </c>
    </row>
    <row r="186" spans="1:54" ht="16.5" x14ac:dyDescent="0.45">
      <c r="A186" s="147"/>
      <c r="B186" s="147"/>
      <c r="C186" s="313"/>
      <c r="D186" s="313"/>
      <c r="E186" s="313"/>
      <c r="F186" s="313"/>
      <c r="G186" s="313"/>
      <c r="H186" s="144"/>
      <c r="I186" s="144"/>
      <c r="J186" s="313"/>
      <c r="AF186" s="147" t="str">
        <f>+IF(AK186="","",MAX(AF$1:AF185)+1)</f>
        <v/>
      </c>
      <c r="AG186" s="148" t="str">
        <f>IF(Limits_Details_w_CMS!B208="","",Limits_Details_w_CMS!B208)</f>
        <v/>
      </c>
      <c r="AH186" s="148" t="str">
        <f>IF(Limits_Details_w_CMS!C208="","",Limits_Details_w_CMS!C208)</f>
        <v/>
      </c>
      <c r="AI186" s="148" t="str">
        <f>IF(Limits_Details_w_CMS!E208="","",Limits_Details_w_CMS!E208)</f>
        <v/>
      </c>
      <c r="AJ186" s="148" t="str">
        <f t="shared" si="49"/>
        <v/>
      </c>
      <c r="AK186" s="149" t="str">
        <f>IF(COUNTIF(AJ$2:AJ186,AJ186)=1,AJ186,"")</f>
        <v/>
      </c>
      <c r="AL186" s="150" t="str">
        <f t="shared" si="44"/>
        <v/>
      </c>
      <c r="AM186" s="150" t="str">
        <f t="shared" si="45"/>
        <v/>
      </c>
      <c r="AN186" s="150" t="str">
        <f t="shared" si="46"/>
        <v/>
      </c>
      <c r="AO186" s="150" t="str">
        <f t="shared" si="47"/>
        <v/>
      </c>
      <c r="AS186" s="191" t="str">
        <f>+IF(AX186="","",MAX(AS$1:AS185)+1)</f>
        <v/>
      </c>
      <c r="AT186" s="192" t="str">
        <f>IF(CMS_Detail!B208="","",CMS_Detail!B208)</f>
        <v/>
      </c>
      <c r="AU186" s="192" t="str">
        <f>IF(CMS_Detail!C208="","",CMS_Detail!C208)</f>
        <v/>
      </c>
      <c r="AV186" s="192" t="str">
        <f>IF(CMS_Detail!D208="","",CMS_Detail!D208)</f>
        <v/>
      </c>
      <c r="AW186" s="192" t="str">
        <f t="shared" si="50"/>
        <v/>
      </c>
      <c r="AX186" s="149" t="str">
        <f>IF(COUNTIF(AW$2:AW186,AW186)=1,AW186,"")</f>
        <v/>
      </c>
      <c r="AY186" s="193" t="str">
        <f t="shared" si="51"/>
        <v/>
      </c>
      <c r="AZ186" s="193" t="str">
        <f t="shared" si="52"/>
        <v/>
      </c>
      <c r="BA186" s="193" t="str">
        <f t="shared" si="53"/>
        <v/>
      </c>
      <c r="BB186" s="193" t="str">
        <f t="shared" si="48"/>
        <v/>
      </c>
    </row>
    <row r="187" spans="1:54" ht="16.5" x14ac:dyDescent="0.45">
      <c r="A187" s="147"/>
      <c r="B187" s="147"/>
      <c r="C187" s="313"/>
      <c r="D187" s="313"/>
      <c r="E187" s="313"/>
      <c r="F187" s="313"/>
      <c r="G187" s="313"/>
      <c r="H187" s="144"/>
      <c r="I187" s="144"/>
      <c r="J187" s="313"/>
      <c r="AF187" s="147" t="str">
        <f>+IF(AK187="","",MAX(AF$1:AF186)+1)</f>
        <v/>
      </c>
      <c r="AG187" s="148" t="str">
        <f>IF(Limits_Details_w_CMS!B209="","",Limits_Details_w_CMS!B209)</f>
        <v/>
      </c>
      <c r="AH187" s="148" t="str">
        <f>IF(Limits_Details_w_CMS!C209="","",Limits_Details_w_CMS!C209)</f>
        <v/>
      </c>
      <c r="AI187" s="148" t="str">
        <f>IF(Limits_Details_w_CMS!E209="","",Limits_Details_w_CMS!E209)</f>
        <v/>
      </c>
      <c r="AJ187" s="148" t="str">
        <f t="shared" si="49"/>
        <v/>
      </c>
      <c r="AK187" s="149" t="str">
        <f>IF(COUNTIF(AJ$2:AJ187,AJ187)=1,AJ187,"")</f>
        <v/>
      </c>
      <c r="AL187" s="150" t="str">
        <f t="shared" si="44"/>
        <v/>
      </c>
      <c r="AM187" s="150" t="str">
        <f t="shared" si="45"/>
        <v/>
      </c>
      <c r="AN187" s="150" t="str">
        <f t="shared" si="46"/>
        <v/>
      </c>
      <c r="AO187" s="150" t="str">
        <f t="shared" si="47"/>
        <v/>
      </c>
      <c r="AS187" s="191" t="str">
        <f>+IF(AX187="","",MAX(AS$1:AS186)+1)</f>
        <v/>
      </c>
      <c r="AT187" s="192" t="str">
        <f>IF(CMS_Detail!B209="","",CMS_Detail!B209)</f>
        <v/>
      </c>
      <c r="AU187" s="192" t="str">
        <f>IF(CMS_Detail!C209="","",CMS_Detail!C209)</f>
        <v/>
      </c>
      <c r="AV187" s="192" t="str">
        <f>IF(CMS_Detail!D209="","",CMS_Detail!D209)</f>
        <v/>
      </c>
      <c r="AW187" s="192" t="str">
        <f t="shared" si="50"/>
        <v/>
      </c>
      <c r="AX187" s="149" t="str">
        <f>IF(COUNTIF(AW$2:AW187,AW187)=1,AW187,"")</f>
        <v/>
      </c>
      <c r="AY187" s="193" t="str">
        <f t="shared" si="51"/>
        <v/>
      </c>
      <c r="AZ187" s="193" t="str">
        <f t="shared" si="52"/>
        <v/>
      </c>
      <c r="BA187" s="193" t="str">
        <f t="shared" si="53"/>
        <v/>
      </c>
      <c r="BB187" s="193" t="str">
        <f t="shared" si="48"/>
        <v/>
      </c>
    </row>
    <row r="188" spans="1:54" ht="16.5" x14ac:dyDescent="0.45">
      <c r="A188" s="147"/>
      <c r="B188" s="147"/>
      <c r="C188" s="313"/>
      <c r="D188" s="313"/>
      <c r="E188" s="313"/>
      <c r="F188" s="313"/>
      <c r="G188" s="313"/>
      <c r="H188" s="144"/>
      <c r="I188" s="144"/>
      <c r="J188" s="313"/>
      <c r="AF188" s="147" t="str">
        <f>+IF(AK188="","",MAX(AF$1:AF187)+1)</f>
        <v/>
      </c>
      <c r="AG188" s="148" t="str">
        <f>IF(Limits_Details_w_CMS!B210="","",Limits_Details_w_CMS!B210)</f>
        <v/>
      </c>
      <c r="AH188" s="148" t="str">
        <f>IF(Limits_Details_w_CMS!C210="","",Limits_Details_w_CMS!C210)</f>
        <v/>
      </c>
      <c r="AI188" s="148" t="str">
        <f>IF(Limits_Details_w_CMS!E210="","",Limits_Details_w_CMS!E210)</f>
        <v/>
      </c>
      <c r="AJ188" s="148" t="str">
        <f t="shared" si="49"/>
        <v/>
      </c>
      <c r="AK188" s="149" t="str">
        <f>IF(COUNTIF(AJ$2:AJ188,AJ188)=1,AJ188,"")</f>
        <v/>
      </c>
      <c r="AL188" s="150" t="str">
        <f t="shared" si="44"/>
        <v/>
      </c>
      <c r="AM188" s="150" t="str">
        <f t="shared" si="45"/>
        <v/>
      </c>
      <c r="AN188" s="150" t="str">
        <f t="shared" si="46"/>
        <v/>
      </c>
      <c r="AO188" s="150" t="str">
        <f t="shared" si="47"/>
        <v/>
      </c>
      <c r="AS188" s="191" t="str">
        <f>+IF(AX188="","",MAX(AS$1:AS187)+1)</f>
        <v/>
      </c>
      <c r="AT188" s="192" t="str">
        <f>IF(CMS_Detail!B210="","",CMS_Detail!B210)</f>
        <v/>
      </c>
      <c r="AU188" s="192" t="str">
        <f>IF(CMS_Detail!C210="","",CMS_Detail!C210)</f>
        <v/>
      </c>
      <c r="AV188" s="192" t="str">
        <f>IF(CMS_Detail!D210="","",CMS_Detail!D210)</f>
        <v/>
      </c>
      <c r="AW188" s="192" t="str">
        <f t="shared" si="50"/>
        <v/>
      </c>
      <c r="AX188" s="149" t="str">
        <f>IF(COUNTIF(AW$2:AW188,AW188)=1,AW188,"")</f>
        <v/>
      </c>
      <c r="AY188" s="193" t="str">
        <f t="shared" si="51"/>
        <v/>
      </c>
      <c r="AZ188" s="193" t="str">
        <f t="shared" si="52"/>
        <v/>
      </c>
      <c r="BA188" s="193" t="str">
        <f t="shared" si="53"/>
        <v/>
      </c>
      <c r="BB188" s="193" t="str">
        <f t="shared" si="48"/>
        <v/>
      </c>
    </row>
    <row r="189" spans="1:54" ht="16.5" x14ac:dyDescent="0.45">
      <c r="A189" s="147"/>
      <c r="B189" s="147"/>
      <c r="C189" s="313"/>
      <c r="D189" s="313"/>
      <c r="E189" s="313"/>
      <c r="F189" s="313"/>
      <c r="G189" s="313"/>
      <c r="H189" s="144"/>
      <c r="I189" s="144"/>
      <c r="J189" s="313"/>
      <c r="AF189" s="147" t="str">
        <f>+IF(AK189="","",MAX(AF$1:AF188)+1)</f>
        <v/>
      </c>
      <c r="AG189" s="148" t="str">
        <f>IF(Limits_Details_w_CMS!B211="","",Limits_Details_w_CMS!B211)</f>
        <v/>
      </c>
      <c r="AH189" s="148" t="str">
        <f>IF(Limits_Details_w_CMS!C211="","",Limits_Details_w_CMS!C211)</f>
        <v/>
      </c>
      <c r="AI189" s="148" t="str">
        <f>IF(Limits_Details_w_CMS!E211="","",Limits_Details_w_CMS!E211)</f>
        <v/>
      </c>
      <c r="AJ189" s="148" t="str">
        <f t="shared" si="49"/>
        <v/>
      </c>
      <c r="AK189" s="149" t="str">
        <f>IF(COUNTIF(AJ$2:AJ189,AJ189)=1,AJ189,"")</f>
        <v/>
      </c>
      <c r="AL189" s="150" t="str">
        <f t="shared" si="44"/>
        <v/>
      </c>
      <c r="AM189" s="150" t="str">
        <f t="shared" si="45"/>
        <v/>
      </c>
      <c r="AN189" s="150" t="str">
        <f t="shared" si="46"/>
        <v/>
      </c>
      <c r="AO189" s="150" t="str">
        <f t="shared" si="47"/>
        <v/>
      </c>
      <c r="AS189" s="191" t="str">
        <f>+IF(AX189="","",MAX(AS$1:AS188)+1)</f>
        <v/>
      </c>
      <c r="AT189" s="192" t="str">
        <f>IF(CMS_Detail!B211="","",CMS_Detail!B211)</f>
        <v/>
      </c>
      <c r="AU189" s="192" t="str">
        <f>IF(CMS_Detail!C211="","",CMS_Detail!C211)</f>
        <v/>
      </c>
      <c r="AV189" s="192" t="str">
        <f>IF(CMS_Detail!D211="","",CMS_Detail!D211)</f>
        <v/>
      </c>
      <c r="AW189" s="192" t="str">
        <f t="shared" si="50"/>
        <v/>
      </c>
      <c r="AX189" s="149" t="str">
        <f>IF(COUNTIF(AW$2:AW189,AW189)=1,AW189,"")</f>
        <v/>
      </c>
      <c r="AY189" s="193" t="str">
        <f t="shared" si="51"/>
        <v/>
      </c>
      <c r="AZ189" s="193" t="str">
        <f t="shared" si="52"/>
        <v/>
      </c>
      <c r="BA189" s="193" t="str">
        <f t="shared" si="53"/>
        <v/>
      </c>
      <c r="BB189" s="193" t="str">
        <f t="shared" si="48"/>
        <v/>
      </c>
    </row>
    <row r="190" spans="1:54" ht="16.5" x14ac:dyDescent="0.45">
      <c r="A190" s="147"/>
      <c r="B190" s="147"/>
      <c r="C190" s="313"/>
      <c r="D190" s="313"/>
      <c r="E190" s="313"/>
      <c r="F190" s="313"/>
      <c r="G190" s="313"/>
      <c r="H190" s="144"/>
      <c r="I190" s="144"/>
      <c r="J190" s="313"/>
      <c r="AF190" s="147" t="str">
        <f>+IF(AK190="","",MAX(AF$1:AF189)+1)</f>
        <v/>
      </c>
      <c r="AG190" s="148" t="str">
        <f>IF(Limits_Details_w_CMS!B212="","",Limits_Details_w_CMS!B212)</f>
        <v/>
      </c>
      <c r="AH190" s="148" t="str">
        <f>IF(Limits_Details_w_CMS!C212="","",Limits_Details_w_CMS!C212)</f>
        <v/>
      </c>
      <c r="AI190" s="148" t="str">
        <f>IF(Limits_Details_w_CMS!E212="","",Limits_Details_w_CMS!E212)</f>
        <v/>
      </c>
      <c r="AJ190" s="148" t="str">
        <f t="shared" si="49"/>
        <v/>
      </c>
      <c r="AK190" s="149" t="str">
        <f>IF(COUNTIF(AJ$2:AJ190,AJ190)=1,AJ190,"")</f>
        <v/>
      </c>
      <c r="AL190" s="150" t="str">
        <f t="shared" si="44"/>
        <v/>
      </c>
      <c r="AM190" s="150" t="str">
        <f t="shared" si="45"/>
        <v/>
      </c>
      <c r="AN190" s="150" t="str">
        <f t="shared" si="46"/>
        <v/>
      </c>
      <c r="AO190" s="150" t="str">
        <f t="shared" si="47"/>
        <v/>
      </c>
      <c r="AS190" s="191" t="str">
        <f>+IF(AX190="","",MAX(AS$1:AS189)+1)</f>
        <v/>
      </c>
      <c r="AT190" s="192" t="str">
        <f>IF(CMS_Detail!B212="","",CMS_Detail!B212)</f>
        <v/>
      </c>
      <c r="AU190" s="192" t="str">
        <f>IF(CMS_Detail!C212="","",CMS_Detail!C212)</f>
        <v/>
      </c>
      <c r="AV190" s="192" t="str">
        <f>IF(CMS_Detail!D212="","",CMS_Detail!D212)</f>
        <v/>
      </c>
      <c r="AW190" s="192" t="str">
        <f t="shared" si="50"/>
        <v/>
      </c>
      <c r="AX190" s="149" t="str">
        <f>IF(COUNTIF(AW$2:AW190,AW190)=1,AW190,"")</f>
        <v/>
      </c>
      <c r="AY190" s="193" t="str">
        <f t="shared" si="51"/>
        <v/>
      </c>
      <c r="AZ190" s="193" t="str">
        <f t="shared" si="52"/>
        <v/>
      </c>
      <c r="BA190" s="193" t="str">
        <f t="shared" si="53"/>
        <v/>
      </c>
      <c r="BB190" s="193" t="str">
        <f t="shared" si="48"/>
        <v/>
      </c>
    </row>
    <row r="191" spans="1:54" ht="16.5" x14ac:dyDescent="0.45">
      <c r="A191" s="147"/>
      <c r="B191" s="147"/>
      <c r="C191" s="313"/>
      <c r="D191" s="313"/>
      <c r="E191" s="313"/>
      <c r="F191" s="313"/>
      <c r="G191" s="313"/>
      <c r="H191" s="144"/>
      <c r="I191" s="144"/>
      <c r="J191" s="313"/>
      <c r="AF191" s="147" t="str">
        <f>+IF(AK191="","",MAX(AF$1:AF190)+1)</f>
        <v/>
      </c>
      <c r="AG191" s="148" t="str">
        <f>IF(Limits_Details_w_CMS!B213="","",Limits_Details_w_CMS!B213)</f>
        <v/>
      </c>
      <c r="AH191" s="148" t="str">
        <f>IF(Limits_Details_w_CMS!C213="","",Limits_Details_w_CMS!C213)</f>
        <v/>
      </c>
      <c r="AI191" s="148" t="str">
        <f>IF(Limits_Details_w_CMS!E213="","",Limits_Details_w_CMS!E213)</f>
        <v/>
      </c>
      <c r="AJ191" s="148" t="str">
        <f t="shared" si="49"/>
        <v/>
      </c>
      <c r="AK191" s="149" t="str">
        <f>IF(COUNTIF(AJ$2:AJ191,AJ191)=1,AJ191,"")</f>
        <v/>
      </c>
      <c r="AL191" s="150" t="str">
        <f t="shared" si="44"/>
        <v/>
      </c>
      <c r="AM191" s="150" t="str">
        <f t="shared" si="45"/>
        <v/>
      </c>
      <c r="AN191" s="150" t="str">
        <f t="shared" si="46"/>
        <v/>
      </c>
      <c r="AO191" s="150" t="str">
        <f t="shared" si="47"/>
        <v/>
      </c>
      <c r="AS191" s="191" t="str">
        <f>+IF(AX191="","",MAX(AS$1:AS190)+1)</f>
        <v/>
      </c>
      <c r="AT191" s="192" t="str">
        <f>IF(CMS_Detail!B213="","",CMS_Detail!B213)</f>
        <v/>
      </c>
      <c r="AU191" s="192" t="str">
        <f>IF(CMS_Detail!C213="","",CMS_Detail!C213)</f>
        <v/>
      </c>
      <c r="AV191" s="192" t="str">
        <f>IF(CMS_Detail!D213="","",CMS_Detail!D213)</f>
        <v/>
      </c>
      <c r="AW191" s="192" t="str">
        <f t="shared" si="50"/>
        <v/>
      </c>
      <c r="AX191" s="149" t="str">
        <f>IF(COUNTIF(AW$2:AW191,AW191)=1,AW191,"")</f>
        <v/>
      </c>
      <c r="AY191" s="193" t="str">
        <f t="shared" si="51"/>
        <v/>
      </c>
      <c r="AZ191" s="193" t="str">
        <f t="shared" si="52"/>
        <v/>
      </c>
      <c r="BA191" s="193" t="str">
        <f t="shared" si="53"/>
        <v/>
      </c>
      <c r="BB191" s="193" t="str">
        <f t="shared" si="48"/>
        <v/>
      </c>
    </row>
    <row r="192" spans="1:54" ht="16.5" x14ac:dyDescent="0.45">
      <c r="A192" s="147"/>
      <c r="B192" s="147"/>
      <c r="C192" s="313"/>
      <c r="D192" s="313"/>
      <c r="E192" s="313"/>
      <c r="F192" s="313"/>
      <c r="G192" s="313"/>
      <c r="H192" s="144"/>
      <c r="I192" s="144"/>
      <c r="J192" s="313"/>
      <c r="AF192" s="147" t="str">
        <f>+IF(AK192="","",MAX(AF$1:AF191)+1)</f>
        <v/>
      </c>
      <c r="AG192" s="148" t="str">
        <f>IF(Limits_Details_w_CMS!B214="","",Limits_Details_w_CMS!B214)</f>
        <v/>
      </c>
      <c r="AH192" s="148" t="str">
        <f>IF(Limits_Details_w_CMS!C214="","",Limits_Details_w_CMS!C214)</f>
        <v/>
      </c>
      <c r="AI192" s="148" t="str">
        <f>IF(Limits_Details_w_CMS!E214="","",Limits_Details_w_CMS!E214)</f>
        <v/>
      </c>
      <c r="AJ192" s="148" t="str">
        <f t="shared" si="49"/>
        <v/>
      </c>
      <c r="AK192" s="149" t="str">
        <f>IF(COUNTIF(AJ$2:AJ192,AJ192)=1,AJ192,"")</f>
        <v/>
      </c>
      <c r="AL192" s="150" t="str">
        <f t="shared" si="44"/>
        <v/>
      </c>
      <c r="AM192" s="150" t="str">
        <f t="shared" si="45"/>
        <v/>
      </c>
      <c r="AN192" s="150" t="str">
        <f t="shared" si="46"/>
        <v/>
      </c>
      <c r="AO192" s="150" t="str">
        <f t="shared" si="47"/>
        <v/>
      </c>
      <c r="AS192" s="191" t="str">
        <f>+IF(AX192="","",MAX(AS$1:AS191)+1)</f>
        <v/>
      </c>
      <c r="AT192" s="192" t="str">
        <f>IF(CMS_Detail!B214="","",CMS_Detail!B214)</f>
        <v/>
      </c>
      <c r="AU192" s="192" t="str">
        <f>IF(CMS_Detail!C214="","",CMS_Detail!C214)</f>
        <v/>
      </c>
      <c r="AV192" s="192" t="str">
        <f>IF(CMS_Detail!D214="","",CMS_Detail!D214)</f>
        <v/>
      </c>
      <c r="AW192" s="192" t="str">
        <f t="shared" si="50"/>
        <v/>
      </c>
      <c r="AX192" s="149" t="str">
        <f>IF(COUNTIF(AW$2:AW192,AW192)=1,AW192,"")</f>
        <v/>
      </c>
      <c r="AY192" s="193" t="str">
        <f t="shared" si="51"/>
        <v/>
      </c>
      <c r="AZ192" s="193" t="str">
        <f t="shared" si="52"/>
        <v/>
      </c>
      <c r="BA192" s="193" t="str">
        <f t="shared" si="53"/>
        <v/>
      </c>
      <c r="BB192" s="193" t="str">
        <f t="shared" si="48"/>
        <v/>
      </c>
    </row>
    <row r="193" spans="1:54" ht="16.5" x14ac:dyDescent="0.45">
      <c r="A193" s="147"/>
      <c r="B193" s="147"/>
      <c r="C193" s="313"/>
      <c r="D193" s="313"/>
      <c r="E193" s="313"/>
      <c r="F193" s="313"/>
      <c r="G193" s="313"/>
      <c r="H193" s="144"/>
      <c r="I193" s="144"/>
      <c r="J193" s="313"/>
      <c r="AF193" s="147" t="str">
        <f>+IF(AK193="","",MAX(AF$1:AF192)+1)</f>
        <v/>
      </c>
      <c r="AG193" s="148" t="str">
        <f>IF(Limits_Details_w_CMS!B215="","",Limits_Details_w_CMS!B215)</f>
        <v/>
      </c>
      <c r="AH193" s="148" t="str">
        <f>IF(Limits_Details_w_CMS!C215="","",Limits_Details_w_CMS!C215)</f>
        <v/>
      </c>
      <c r="AI193" s="148" t="str">
        <f>IF(Limits_Details_w_CMS!E215="","",Limits_Details_w_CMS!E215)</f>
        <v/>
      </c>
      <c r="AJ193" s="148" t="str">
        <f t="shared" si="49"/>
        <v/>
      </c>
      <c r="AK193" s="149" t="str">
        <f>IF(COUNTIF(AJ$2:AJ193,AJ193)=1,AJ193,"")</f>
        <v/>
      </c>
      <c r="AL193" s="150" t="str">
        <f t="shared" si="44"/>
        <v/>
      </c>
      <c r="AM193" s="150" t="str">
        <f t="shared" si="45"/>
        <v/>
      </c>
      <c r="AN193" s="150" t="str">
        <f t="shared" si="46"/>
        <v/>
      </c>
      <c r="AO193" s="150" t="str">
        <f t="shared" si="47"/>
        <v/>
      </c>
      <c r="AS193" s="191" t="str">
        <f>+IF(AX193="","",MAX(AS$1:AS192)+1)</f>
        <v/>
      </c>
      <c r="AT193" s="192" t="str">
        <f>IF(CMS_Detail!B215="","",CMS_Detail!B215)</f>
        <v/>
      </c>
      <c r="AU193" s="192" t="str">
        <f>IF(CMS_Detail!C215="","",CMS_Detail!C215)</f>
        <v/>
      </c>
      <c r="AV193" s="192" t="str">
        <f>IF(CMS_Detail!D215="","",CMS_Detail!D215)</f>
        <v/>
      </c>
      <c r="AW193" s="192" t="str">
        <f t="shared" si="50"/>
        <v/>
      </c>
      <c r="AX193" s="149" t="str">
        <f>IF(COUNTIF(AW$2:AW193,AW193)=1,AW193,"")</f>
        <v/>
      </c>
      <c r="AY193" s="193" t="str">
        <f t="shared" si="51"/>
        <v/>
      </c>
      <c r="AZ193" s="193" t="str">
        <f t="shared" si="52"/>
        <v/>
      </c>
      <c r="BA193" s="193" t="str">
        <f t="shared" si="53"/>
        <v/>
      </c>
      <c r="BB193" s="193" t="str">
        <f t="shared" si="48"/>
        <v/>
      </c>
    </row>
    <row r="194" spans="1:54" ht="16.5" x14ac:dyDescent="0.45">
      <c r="A194" s="147"/>
      <c r="B194" s="147"/>
      <c r="C194" s="313"/>
      <c r="D194" s="313"/>
      <c r="E194" s="313"/>
      <c r="F194" s="313"/>
      <c r="G194" s="313"/>
      <c r="H194" s="144"/>
      <c r="I194" s="144"/>
      <c r="J194" s="313"/>
      <c r="AF194" s="147" t="str">
        <f>+IF(AK194="","",MAX(AF$1:AF193)+1)</f>
        <v/>
      </c>
      <c r="AG194" s="148" t="str">
        <f>IF(Limits_Details_w_CMS!B216="","",Limits_Details_w_CMS!B216)</f>
        <v/>
      </c>
      <c r="AH194" s="148" t="str">
        <f>IF(Limits_Details_w_CMS!C216="","",Limits_Details_w_CMS!C216)</f>
        <v/>
      </c>
      <c r="AI194" s="148" t="str">
        <f>IF(Limits_Details_w_CMS!E216="","",Limits_Details_w_CMS!E216)</f>
        <v/>
      </c>
      <c r="AJ194" s="148" t="str">
        <f t="shared" si="49"/>
        <v/>
      </c>
      <c r="AK194" s="149" t="str">
        <f>IF(COUNTIF(AJ$2:AJ194,AJ194)=1,AJ194,"")</f>
        <v/>
      </c>
      <c r="AL194" s="150" t="str">
        <f t="shared" ref="AL194:AL257" si="54">+IFERROR(INDEX(AG$2:AG$955,MATCH(ROW()-ROW(AL$1),AF$2:AF$955,0)),"")</f>
        <v/>
      </c>
      <c r="AM194" s="150" t="str">
        <f t="shared" ref="AM194:AM257" si="55">+IFERROR(INDEX(AH$2:AH$955,MATCH(ROW()-ROW(AL$1),AF$2:AF$955,0)),"")</f>
        <v/>
      </c>
      <c r="AN194" s="150" t="str">
        <f t="shared" ref="AN194:AN257" si="56">+IFERROR(INDEX(AI$2:AI$955,MATCH(ROW()-ROW(AL$1),AF$2:AF$955,0)),"")</f>
        <v/>
      </c>
      <c r="AO194" s="150" t="str">
        <f t="shared" ref="AO194:AO257" si="57">IF(AN194="","",VLOOKUP(AL194&amp;" "&amp;AM194,$F$2:$J$101,4,FALSE))</f>
        <v/>
      </c>
      <c r="AS194" s="191" t="str">
        <f>+IF(AX194="","",MAX(AS$1:AS193)+1)</f>
        <v/>
      </c>
      <c r="AT194" s="192" t="str">
        <f>IF(CMS_Detail!B216="","",CMS_Detail!B216)</f>
        <v/>
      </c>
      <c r="AU194" s="192" t="str">
        <f>IF(CMS_Detail!C216="","",CMS_Detail!C216)</f>
        <v/>
      </c>
      <c r="AV194" s="192" t="str">
        <f>IF(CMS_Detail!D216="","",CMS_Detail!D216)</f>
        <v/>
      </c>
      <c r="AW194" s="192" t="str">
        <f t="shared" si="50"/>
        <v/>
      </c>
      <c r="AX194" s="149" t="str">
        <f>IF(COUNTIF(AW$2:AW194,AW194)=1,AW194,"")</f>
        <v/>
      </c>
      <c r="AY194" s="193" t="str">
        <f t="shared" si="51"/>
        <v/>
      </c>
      <c r="AZ194" s="193" t="str">
        <f t="shared" si="52"/>
        <v/>
      </c>
      <c r="BA194" s="193" t="str">
        <f t="shared" si="53"/>
        <v/>
      </c>
      <c r="BB194" s="193" t="str">
        <f t="shared" ref="BB194:BB257" si="58">IF(BA194="","",VLOOKUP($AZ194,$H$2:$I$101,2,FALSE))</f>
        <v/>
      </c>
    </row>
    <row r="195" spans="1:54" ht="16.5" x14ac:dyDescent="0.45">
      <c r="A195" s="147"/>
      <c r="B195" s="147"/>
      <c r="C195" s="313"/>
      <c r="D195" s="313"/>
      <c r="E195" s="313"/>
      <c r="F195" s="313"/>
      <c r="G195" s="313"/>
      <c r="H195" s="144"/>
      <c r="I195" s="144"/>
      <c r="J195" s="313"/>
      <c r="AF195" s="147" t="str">
        <f>+IF(AK195="","",MAX(AF$1:AF194)+1)</f>
        <v/>
      </c>
      <c r="AG195" s="148" t="str">
        <f>IF(Limits_Details_w_CMS!B217="","",Limits_Details_w_CMS!B217)</f>
        <v/>
      </c>
      <c r="AH195" s="148" t="str">
        <f>IF(Limits_Details_w_CMS!C217="","",Limits_Details_w_CMS!C217)</f>
        <v/>
      </c>
      <c r="AI195" s="148" t="str">
        <f>IF(Limits_Details_w_CMS!E217="","",Limits_Details_w_CMS!E217)</f>
        <v/>
      </c>
      <c r="AJ195" s="148" t="str">
        <f t="shared" ref="AJ195:AJ258" si="59">AG195&amp;AH195&amp;AI195</f>
        <v/>
      </c>
      <c r="AK195" s="149" t="str">
        <f>IF(COUNTIF(AJ$2:AJ195,AJ195)=1,AJ195,"")</f>
        <v/>
      </c>
      <c r="AL195" s="150" t="str">
        <f t="shared" si="54"/>
        <v/>
      </c>
      <c r="AM195" s="150" t="str">
        <f t="shared" si="55"/>
        <v/>
      </c>
      <c r="AN195" s="150" t="str">
        <f t="shared" si="56"/>
        <v/>
      </c>
      <c r="AO195" s="150" t="str">
        <f t="shared" si="57"/>
        <v/>
      </c>
      <c r="AS195" s="191" t="str">
        <f>+IF(AX195="","",MAX(AS$1:AS194)+1)</f>
        <v/>
      </c>
      <c r="AT195" s="192" t="str">
        <f>IF(CMS_Detail!B217="","",CMS_Detail!B217)</f>
        <v/>
      </c>
      <c r="AU195" s="192" t="str">
        <f>IF(CMS_Detail!C217="","",CMS_Detail!C217)</f>
        <v/>
      </c>
      <c r="AV195" s="192" t="str">
        <f>IF(CMS_Detail!D217="","",CMS_Detail!D217)</f>
        <v/>
      </c>
      <c r="AW195" s="192" t="str">
        <f t="shared" ref="AW195:AW258" si="60">AT195&amp;AU195&amp;AV195</f>
        <v/>
      </c>
      <c r="AX195" s="149" t="str">
        <f>IF(COUNTIF(AW$2:AW195,AW195)=1,AW195,"")</f>
        <v/>
      </c>
      <c r="AY195" s="193" t="str">
        <f t="shared" ref="AY195:AY258" si="61">+IFERROR(INDEX(AT$2:AT$955,MATCH(ROW()-ROW(AY$1),AS$2:AS$955,0)),"")</f>
        <v/>
      </c>
      <c r="AZ195" s="193" t="str">
        <f t="shared" ref="AZ195:AZ258" si="62">+IFERROR(INDEX(AU$2:AU$955,MATCH(ROW()-ROW(AY$1),AS$2:AS$955,0)),"")</f>
        <v/>
      </c>
      <c r="BA195" s="193" t="str">
        <f t="shared" ref="BA195:BA258" si="63">+IFERROR(INDEX(AV$2:AV$955,MATCH(ROW()-ROW(AY$1),AS$2:AS$955,0)),"")</f>
        <v/>
      </c>
      <c r="BB195" s="193" t="str">
        <f t="shared" si="58"/>
        <v/>
      </c>
    </row>
    <row r="196" spans="1:54" ht="16.5" x14ac:dyDescent="0.45">
      <c r="A196" s="147"/>
      <c r="B196" s="147"/>
      <c r="C196" s="313"/>
      <c r="D196" s="313"/>
      <c r="E196" s="313"/>
      <c r="F196" s="313"/>
      <c r="G196" s="313"/>
      <c r="H196" s="144"/>
      <c r="I196" s="144"/>
      <c r="J196" s="313"/>
      <c r="AF196" s="147" t="str">
        <f>+IF(AK196="","",MAX(AF$1:AF195)+1)</f>
        <v/>
      </c>
      <c r="AG196" s="148" t="str">
        <f>IF(Limits_Details_w_CMS!B218="","",Limits_Details_w_CMS!B218)</f>
        <v/>
      </c>
      <c r="AH196" s="148" t="str">
        <f>IF(Limits_Details_w_CMS!C218="","",Limits_Details_w_CMS!C218)</f>
        <v/>
      </c>
      <c r="AI196" s="148" t="str">
        <f>IF(Limits_Details_w_CMS!E218="","",Limits_Details_w_CMS!E218)</f>
        <v/>
      </c>
      <c r="AJ196" s="148" t="str">
        <f t="shared" si="59"/>
        <v/>
      </c>
      <c r="AK196" s="149" t="str">
        <f>IF(COUNTIF(AJ$2:AJ196,AJ196)=1,AJ196,"")</f>
        <v/>
      </c>
      <c r="AL196" s="150" t="str">
        <f t="shared" si="54"/>
        <v/>
      </c>
      <c r="AM196" s="150" t="str">
        <f t="shared" si="55"/>
        <v/>
      </c>
      <c r="AN196" s="150" t="str">
        <f t="shared" si="56"/>
        <v/>
      </c>
      <c r="AO196" s="150" t="str">
        <f t="shared" si="57"/>
        <v/>
      </c>
      <c r="AS196" s="191" t="str">
        <f>+IF(AX196="","",MAX(AS$1:AS195)+1)</f>
        <v/>
      </c>
      <c r="AT196" s="192" t="str">
        <f>IF(CMS_Detail!B218="","",CMS_Detail!B218)</f>
        <v/>
      </c>
      <c r="AU196" s="192" t="str">
        <f>IF(CMS_Detail!C218="","",CMS_Detail!C218)</f>
        <v/>
      </c>
      <c r="AV196" s="192" t="str">
        <f>IF(CMS_Detail!D218="","",CMS_Detail!D218)</f>
        <v/>
      </c>
      <c r="AW196" s="192" t="str">
        <f t="shared" si="60"/>
        <v/>
      </c>
      <c r="AX196" s="149" t="str">
        <f>IF(COUNTIF(AW$2:AW196,AW196)=1,AW196,"")</f>
        <v/>
      </c>
      <c r="AY196" s="193" t="str">
        <f t="shared" si="61"/>
        <v/>
      </c>
      <c r="AZ196" s="193" t="str">
        <f t="shared" si="62"/>
        <v/>
      </c>
      <c r="BA196" s="193" t="str">
        <f t="shared" si="63"/>
        <v/>
      </c>
      <c r="BB196" s="193" t="str">
        <f t="shared" si="58"/>
        <v/>
      </c>
    </row>
    <row r="197" spans="1:54" ht="16.5" x14ac:dyDescent="0.45">
      <c r="A197" s="147"/>
      <c r="B197" s="147"/>
      <c r="C197" s="313"/>
      <c r="D197" s="313"/>
      <c r="E197" s="313"/>
      <c r="F197" s="313"/>
      <c r="G197" s="313"/>
      <c r="H197" s="144"/>
      <c r="I197" s="144"/>
      <c r="J197" s="313"/>
      <c r="AF197" s="147" t="str">
        <f>+IF(AK197="","",MAX(AF$1:AF196)+1)</f>
        <v/>
      </c>
      <c r="AG197" s="148" t="str">
        <f>IF(Limits_Details_w_CMS!B219="","",Limits_Details_w_CMS!B219)</f>
        <v/>
      </c>
      <c r="AH197" s="148" t="str">
        <f>IF(Limits_Details_w_CMS!C219="","",Limits_Details_w_CMS!C219)</f>
        <v/>
      </c>
      <c r="AI197" s="148" t="str">
        <f>IF(Limits_Details_w_CMS!E219="","",Limits_Details_w_CMS!E219)</f>
        <v/>
      </c>
      <c r="AJ197" s="148" t="str">
        <f t="shared" si="59"/>
        <v/>
      </c>
      <c r="AK197" s="149" t="str">
        <f>IF(COUNTIF(AJ$2:AJ197,AJ197)=1,AJ197,"")</f>
        <v/>
      </c>
      <c r="AL197" s="150" t="str">
        <f t="shared" si="54"/>
        <v/>
      </c>
      <c r="AM197" s="150" t="str">
        <f t="shared" si="55"/>
        <v/>
      </c>
      <c r="AN197" s="150" t="str">
        <f t="shared" si="56"/>
        <v/>
      </c>
      <c r="AO197" s="150" t="str">
        <f t="shared" si="57"/>
        <v/>
      </c>
      <c r="AS197" s="191" t="str">
        <f>+IF(AX197="","",MAX(AS$1:AS196)+1)</f>
        <v/>
      </c>
      <c r="AT197" s="192" t="str">
        <f>IF(CMS_Detail!B219="","",CMS_Detail!B219)</f>
        <v/>
      </c>
      <c r="AU197" s="192" t="str">
        <f>IF(CMS_Detail!C219="","",CMS_Detail!C219)</f>
        <v/>
      </c>
      <c r="AV197" s="192" t="str">
        <f>IF(CMS_Detail!D219="","",CMS_Detail!D219)</f>
        <v/>
      </c>
      <c r="AW197" s="192" t="str">
        <f t="shared" si="60"/>
        <v/>
      </c>
      <c r="AX197" s="149" t="str">
        <f>IF(COUNTIF(AW$2:AW197,AW197)=1,AW197,"")</f>
        <v/>
      </c>
      <c r="AY197" s="193" t="str">
        <f t="shared" si="61"/>
        <v/>
      </c>
      <c r="AZ197" s="193" t="str">
        <f t="shared" si="62"/>
        <v/>
      </c>
      <c r="BA197" s="193" t="str">
        <f t="shared" si="63"/>
        <v/>
      </c>
      <c r="BB197" s="193" t="str">
        <f t="shared" si="58"/>
        <v/>
      </c>
    </row>
    <row r="198" spans="1:54" ht="16.5" x14ac:dyDescent="0.45">
      <c r="A198" s="147"/>
      <c r="B198" s="147"/>
      <c r="C198" s="313"/>
      <c r="D198" s="313"/>
      <c r="E198" s="313"/>
      <c r="F198" s="313"/>
      <c r="G198" s="313"/>
      <c r="H198" s="144"/>
      <c r="I198" s="144"/>
      <c r="J198" s="313"/>
      <c r="AF198" s="147" t="str">
        <f>+IF(AK198="","",MAX(AF$1:AF197)+1)</f>
        <v/>
      </c>
      <c r="AG198" s="148" t="str">
        <f>IF(Limits_Details_w_CMS!B220="","",Limits_Details_w_CMS!B220)</f>
        <v/>
      </c>
      <c r="AH198" s="148" t="str">
        <f>IF(Limits_Details_w_CMS!C220="","",Limits_Details_w_CMS!C220)</f>
        <v/>
      </c>
      <c r="AI198" s="148" t="str">
        <f>IF(Limits_Details_w_CMS!E220="","",Limits_Details_w_CMS!E220)</f>
        <v/>
      </c>
      <c r="AJ198" s="148" t="str">
        <f t="shared" si="59"/>
        <v/>
      </c>
      <c r="AK198" s="149" t="str">
        <f>IF(COUNTIF(AJ$2:AJ198,AJ198)=1,AJ198,"")</f>
        <v/>
      </c>
      <c r="AL198" s="150" t="str">
        <f t="shared" si="54"/>
        <v/>
      </c>
      <c r="AM198" s="150" t="str">
        <f t="shared" si="55"/>
        <v/>
      </c>
      <c r="AN198" s="150" t="str">
        <f t="shared" si="56"/>
        <v/>
      </c>
      <c r="AO198" s="150" t="str">
        <f t="shared" si="57"/>
        <v/>
      </c>
      <c r="AS198" s="191" t="str">
        <f>+IF(AX198="","",MAX(AS$1:AS197)+1)</f>
        <v/>
      </c>
      <c r="AT198" s="192" t="str">
        <f>IF(CMS_Detail!B220="","",CMS_Detail!B220)</f>
        <v/>
      </c>
      <c r="AU198" s="192" t="str">
        <f>IF(CMS_Detail!C220="","",CMS_Detail!C220)</f>
        <v/>
      </c>
      <c r="AV198" s="192" t="str">
        <f>IF(CMS_Detail!D220="","",CMS_Detail!D220)</f>
        <v/>
      </c>
      <c r="AW198" s="192" t="str">
        <f t="shared" si="60"/>
        <v/>
      </c>
      <c r="AX198" s="149" t="str">
        <f>IF(COUNTIF(AW$2:AW198,AW198)=1,AW198,"")</f>
        <v/>
      </c>
      <c r="AY198" s="193" t="str">
        <f t="shared" si="61"/>
        <v/>
      </c>
      <c r="AZ198" s="193" t="str">
        <f t="shared" si="62"/>
        <v/>
      </c>
      <c r="BA198" s="193" t="str">
        <f t="shared" si="63"/>
        <v/>
      </c>
      <c r="BB198" s="193" t="str">
        <f t="shared" si="58"/>
        <v/>
      </c>
    </row>
    <row r="199" spans="1:54" ht="16.5" x14ac:dyDescent="0.45">
      <c r="A199" s="147"/>
      <c r="B199" s="147"/>
      <c r="C199" s="313"/>
      <c r="D199" s="313"/>
      <c r="E199" s="313"/>
      <c r="F199" s="313"/>
      <c r="G199" s="313"/>
      <c r="H199" s="144"/>
      <c r="I199" s="144"/>
      <c r="J199" s="313"/>
      <c r="AF199" s="147" t="str">
        <f>+IF(AK199="","",MAX(AF$1:AF198)+1)</f>
        <v/>
      </c>
      <c r="AG199" s="148" t="str">
        <f>IF(Limits_Details_w_CMS!B221="","",Limits_Details_w_CMS!B221)</f>
        <v/>
      </c>
      <c r="AH199" s="148" t="str">
        <f>IF(Limits_Details_w_CMS!C221="","",Limits_Details_w_CMS!C221)</f>
        <v/>
      </c>
      <c r="AI199" s="148" t="str">
        <f>IF(Limits_Details_w_CMS!E221="","",Limits_Details_w_CMS!E221)</f>
        <v/>
      </c>
      <c r="AJ199" s="148" t="str">
        <f t="shared" si="59"/>
        <v/>
      </c>
      <c r="AK199" s="149" t="str">
        <f>IF(COUNTIF(AJ$2:AJ199,AJ199)=1,AJ199,"")</f>
        <v/>
      </c>
      <c r="AL199" s="150" t="str">
        <f t="shared" si="54"/>
        <v/>
      </c>
      <c r="AM199" s="150" t="str">
        <f t="shared" si="55"/>
        <v/>
      </c>
      <c r="AN199" s="150" t="str">
        <f t="shared" si="56"/>
        <v/>
      </c>
      <c r="AO199" s="150" t="str">
        <f t="shared" si="57"/>
        <v/>
      </c>
      <c r="AS199" s="191" t="str">
        <f>+IF(AX199="","",MAX(AS$1:AS198)+1)</f>
        <v/>
      </c>
      <c r="AT199" s="192" t="str">
        <f>IF(CMS_Detail!B221="","",CMS_Detail!B221)</f>
        <v/>
      </c>
      <c r="AU199" s="192" t="str">
        <f>IF(CMS_Detail!C221="","",CMS_Detail!C221)</f>
        <v/>
      </c>
      <c r="AV199" s="192" t="str">
        <f>IF(CMS_Detail!D221="","",CMS_Detail!D221)</f>
        <v/>
      </c>
      <c r="AW199" s="192" t="str">
        <f t="shared" si="60"/>
        <v/>
      </c>
      <c r="AX199" s="149" t="str">
        <f>IF(COUNTIF(AW$2:AW199,AW199)=1,AW199,"")</f>
        <v/>
      </c>
      <c r="AY199" s="193" t="str">
        <f t="shared" si="61"/>
        <v/>
      </c>
      <c r="AZ199" s="193" t="str">
        <f t="shared" si="62"/>
        <v/>
      </c>
      <c r="BA199" s="193" t="str">
        <f t="shared" si="63"/>
        <v/>
      </c>
      <c r="BB199" s="193" t="str">
        <f t="shared" si="58"/>
        <v/>
      </c>
    </row>
    <row r="200" spans="1:54" ht="16.5" x14ac:dyDescent="0.45">
      <c r="A200" s="147"/>
      <c r="B200" s="147"/>
      <c r="C200" s="313"/>
      <c r="D200" s="313"/>
      <c r="E200" s="313"/>
      <c r="F200" s="313"/>
      <c r="G200" s="313"/>
      <c r="H200" s="144"/>
      <c r="I200" s="144"/>
      <c r="J200" s="313"/>
      <c r="AF200" s="147" t="str">
        <f>+IF(AK200="","",MAX(AF$1:AF199)+1)</f>
        <v/>
      </c>
      <c r="AG200" s="148" t="str">
        <f>IF(Limits_Details_w_CMS!B222="","",Limits_Details_w_CMS!B222)</f>
        <v/>
      </c>
      <c r="AH200" s="148" t="str">
        <f>IF(Limits_Details_w_CMS!C222="","",Limits_Details_w_CMS!C222)</f>
        <v/>
      </c>
      <c r="AI200" s="148" t="str">
        <f>IF(Limits_Details_w_CMS!E222="","",Limits_Details_w_CMS!E222)</f>
        <v/>
      </c>
      <c r="AJ200" s="148" t="str">
        <f t="shared" si="59"/>
        <v/>
      </c>
      <c r="AK200" s="149" t="str">
        <f>IF(COUNTIF(AJ$2:AJ200,AJ200)=1,AJ200,"")</f>
        <v/>
      </c>
      <c r="AL200" s="150" t="str">
        <f t="shared" si="54"/>
        <v/>
      </c>
      <c r="AM200" s="150" t="str">
        <f t="shared" si="55"/>
        <v/>
      </c>
      <c r="AN200" s="150" t="str">
        <f t="shared" si="56"/>
        <v/>
      </c>
      <c r="AO200" s="150" t="str">
        <f t="shared" si="57"/>
        <v/>
      </c>
      <c r="AS200" s="191" t="str">
        <f>+IF(AX200="","",MAX(AS$1:AS199)+1)</f>
        <v/>
      </c>
      <c r="AT200" s="192" t="str">
        <f>IF(CMS_Detail!B222="","",CMS_Detail!B222)</f>
        <v/>
      </c>
      <c r="AU200" s="192" t="str">
        <f>IF(CMS_Detail!C222="","",CMS_Detail!C222)</f>
        <v/>
      </c>
      <c r="AV200" s="192" t="str">
        <f>IF(CMS_Detail!D222="","",CMS_Detail!D222)</f>
        <v/>
      </c>
      <c r="AW200" s="192" t="str">
        <f t="shared" si="60"/>
        <v/>
      </c>
      <c r="AX200" s="149" t="str">
        <f>IF(COUNTIF(AW$2:AW200,AW200)=1,AW200,"")</f>
        <v/>
      </c>
      <c r="AY200" s="193" t="str">
        <f t="shared" si="61"/>
        <v/>
      </c>
      <c r="AZ200" s="193" t="str">
        <f t="shared" si="62"/>
        <v/>
      </c>
      <c r="BA200" s="193" t="str">
        <f t="shared" si="63"/>
        <v/>
      </c>
      <c r="BB200" s="193" t="str">
        <f t="shared" si="58"/>
        <v/>
      </c>
    </row>
    <row r="201" spans="1:54" ht="16.5" x14ac:dyDescent="0.45">
      <c r="A201" s="147"/>
      <c r="B201" s="147"/>
      <c r="C201" s="313"/>
      <c r="D201" s="313"/>
      <c r="E201" s="313"/>
      <c r="F201" s="313"/>
      <c r="G201" s="313"/>
      <c r="H201" s="144"/>
      <c r="I201" s="144"/>
      <c r="J201" s="313"/>
      <c r="AF201" s="147" t="str">
        <f>+IF(AK201="","",MAX(AF$1:AF200)+1)</f>
        <v/>
      </c>
      <c r="AG201" s="148" t="str">
        <f>IF(Limits_Details_w_CMS!B223="","",Limits_Details_w_CMS!B223)</f>
        <v/>
      </c>
      <c r="AH201" s="148" t="str">
        <f>IF(Limits_Details_w_CMS!C223="","",Limits_Details_w_CMS!C223)</f>
        <v/>
      </c>
      <c r="AI201" s="148" t="str">
        <f>IF(Limits_Details_w_CMS!E223="","",Limits_Details_w_CMS!E223)</f>
        <v/>
      </c>
      <c r="AJ201" s="148" t="str">
        <f t="shared" si="59"/>
        <v/>
      </c>
      <c r="AK201" s="149" t="str">
        <f>IF(COUNTIF(AJ$2:AJ201,AJ201)=1,AJ201,"")</f>
        <v/>
      </c>
      <c r="AL201" s="150" t="str">
        <f t="shared" si="54"/>
        <v/>
      </c>
      <c r="AM201" s="150" t="str">
        <f t="shared" si="55"/>
        <v/>
      </c>
      <c r="AN201" s="150" t="str">
        <f t="shared" si="56"/>
        <v/>
      </c>
      <c r="AO201" s="150" t="str">
        <f t="shared" si="57"/>
        <v/>
      </c>
      <c r="AS201" s="191" t="str">
        <f>+IF(AX201="","",MAX(AS$1:AS200)+1)</f>
        <v/>
      </c>
      <c r="AT201" s="192" t="str">
        <f>IF(CMS_Detail!B223="","",CMS_Detail!B223)</f>
        <v/>
      </c>
      <c r="AU201" s="192" t="str">
        <f>IF(CMS_Detail!C223="","",CMS_Detail!C223)</f>
        <v/>
      </c>
      <c r="AV201" s="192" t="str">
        <f>IF(CMS_Detail!D223="","",CMS_Detail!D223)</f>
        <v/>
      </c>
      <c r="AW201" s="192" t="str">
        <f t="shared" si="60"/>
        <v/>
      </c>
      <c r="AX201" s="149" t="str">
        <f>IF(COUNTIF(AW$2:AW201,AW201)=1,AW201,"")</f>
        <v/>
      </c>
      <c r="AY201" s="193" t="str">
        <f t="shared" si="61"/>
        <v/>
      </c>
      <c r="AZ201" s="193" t="str">
        <f t="shared" si="62"/>
        <v/>
      </c>
      <c r="BA201" s="193" t="str">
        <f t="shared" si="63"/>
        <v/>
      </c>
      <c r="BB201" s="193" t="str">
        <f t="shared" si="58"/>
        <v/>
      </c>
    </row>
    <row r="202" spans="1:54" ht="16.5" x14ac:dyDescent="0.45">
      <c r="A202" s="147"/>
      <c r="B202" s="147"/>
      <c r="C202" s="313"/>
      <c r="D202" s="313"/>
      <c r="E202" s="313"/>
      <c r="F202" s="313"/>
      <c r="G202" s="313"/>
      <c r="H202" s="144"/>
      <c r="I202" s="144"/>
      <c r="J202" s="313"/>
      <c r="AF202" s="147" t="str">
        <f>+IF(AK202="","",MAX(AF$1:AF201)+1)</f>
        <v/>
      </c>
      <c r="AG202" s="148" t="str">
        <f>IF(Limits_Details_w_CMS!B224="","",Limits_Details_w_CMS!B224)</f>
        <v/>
      </c>
      <c r="AH202" s="148" t="str">
        <f>IF(Limits_Details_w_CMS!C224="","",Limits_Details_w_CMS!C224)</f>
        <v/>
      </c>
      <c r="AI202" s="148" t="str">
        <f>IF(Limits_Details_w_CMS!E224="","",Limits_Details_w_CMS!E224)</f>
        <v/>
      </c>
      <c r="AJ202" s="148" t="str">
        <f t="shared" si="59"/>
        <v/>
      </c>
      <c r="AK202" s="149" t="str">
        <f>IF(COUNTIF(AJ$2:AJ202,AJ202)=1,AJ202,"")</f>
        <v/>
      </c>
      <c r="AL202" s="150" t="str">
        <f t="shared" si="54"/>
        <v/>
      </c>
      <c r="AM202" s="150" t="str">
        <f t="shared" si="55"/>
        <v/>
      </c>
      <c r="AN202" s="150" t="str">
        <f t="shared" si="56"/>
        <v/>
      </c>
      <c r="AO202" s="150" t="str">
        <f t="shared" si="57"/>
        <v/>
      </c>
      <c r="AS202" s="191" t="str">
        <f>+IF(AX202="","",MAX(AS$1:AS201)+1)</f>
        <v/>
      </c>
      <c r="AT202" s="192" t="str">
        <f>IF(CMS_Detail!B224="","",CMS_Detail!B224)</f>
        <v/>
      </c>
      <c r="AU202" s="192" t="str">
        <f>IF(CMS_Detail!C224="","",CMS_Detail!C224)</f>
        <v/>
      </c>
      <c r="AV202" s="192" t="str">
        <f>IF(CMS_Detail!D224="","",CMS_Detail!D224)</f>
        <v/>
      </c>
      <c r="AW202" s="192" t="str">
        <f t="shared" si="60"/>
        <v/>
      </c>
      <c r="AX202" s="149" t="str">
        <f>IF(COUNTIF(AW$2:AW202,AW202)=1,AW202,"")</f>
        <v/>
      </c>
      <c r="AY202" s="193" t="str">
        <f t="shared" si="61"/>
        <v/>
      </c>
      <c r="AZ202" s="193" t="str">
        <f t="shared" si="62"/>
        <v/>
      </c>
      <c r="BA202" s="193" t="str">
        <f t="shared" si="63"/>
        <v/>
      </c>
      <c r="BB202" s="193" t="str">
        <f t="shared" si="58"/>
        <v/>
      </c>
    </row>
    <row r="203" spans="1:54" ht="16.5" x14ac:dyDescent="0.45">
      <c r="A203" s="147"/>
      <c r="B203" s="147"/>
      <c r="C203" s="313"/>
      <c r="D203" s="313"/>
      <c r="E203" s="313"/>
      <c r="F203" s="313"/>
      <c r="G203" s="313"/>
      <c r="H203" s="144"/>
      <c r="I203" s="144"/>
      <c r="J203" s="313"/>
      <c r="AF203" s="147" t="str">
        <f>+IF(AK203="","",MAX(AF$1:AF202)+1)</f>
        <v/>
      </c>
      <c r="AG203" s="148" t="str">
        <f>IF(Limits_Details_w_CMS!B225="","",Limits_Details_w_CMS!B225)</f>
        <v/>
      </c>
      <c r="AH203" s="148" t="str">
        <f>IF(Limits_Details_w_CMS!C225="","",Limits_Details_w_CMS!C225)</f>
        <v/>
      </c>
      <c r="AI203" s="148" t="str">
        <f>IF(Limits_Details_w_CMS!E225="","",Limits_Details_w_CMS!E225)</f>
        <v/>
      </c>
      <c r="AJ203" s="148" t="str">
        <f t="shared" si="59"/>
        <v/>
      </c>
      <c r="AK203" s="149" t="str">
        <f>IF(COUNTIF(AJ$2:AJ203,AJ203)=1,AJ203,"")</f>
        <v/>
      </c>
      <c r="AL203" s="150" t="str">
        <f t="shared" si="54"/>
        <v/>
      </c>
      <c r="AM203" s="150" t="str">
        <f t="shared" si="55"/>
        <v/>
      </c>
      <c r="AN203" s="150" t="str">
        <f t="shared" si="56"/>
        <v/>
      </c>
      <c r="AO203" s="150" t="str">
        <f t="shared" si="57"/>
        <v/>
      </c>
      <c r="AS203" s="191" t="str">
        <f>+IF(AX203="","",MAX(AS$1:AS202)+1)</f>
        <v/>
      </c>
      <c r="AT203" s="192" t="str">
        <f>IF(CMS_Detail!B225="","",CMS_Detail!B225)</f>
        <v/>
      </c>
      <c r="AU203" s="192" t="str">
        <f>IF(CMS_Detail!C225="","",CMS_Detail!C225)</f>
        <v/>
      </c>
      <c r="AV203" s="192" t="str">
        <f>IF(CMS_Detail!D225="","",CMS_Detail!D225)</f>
        <v/>
      </c>
      <c r="AW203" s="192" t="str">
        <f t="shared" si="60"/>
        <v/>
      </c>
      <c r="AX203" s="149" t="str">
        <f>IF(COUNTIF(AW$2:AW203,AW203)=1,AW203,"")</f>
        <v/>
      </c>
      <c r="AY203" s="193" t="str">
        <f t="shared" si="61"/>
        <v/>
      </c>
      <c r="AZ203" s="193" t="str">
        <f t="shared" si="62"/>
        <v/>
      </c>
      <c r="BA203" s="193" t="str">
        <f t="shared" si="63"/>
        <v/>
      </c>
      <c r="BB203" s="193" t="str">
        <f t="shared" si="58"/>
        <v/>
      </c>
    </row>
    <row r="204" spans="1:54" ht="16.5" x14ac:dyDescent="0.45">
      <c r="A204" s="147"/>
      <c r="B204" s="147"/>
      <c r="C204" s="313"/>
      <c r="D204" s="313"/>
      <c r="E204" s="313"/>
      <c r="F204" s="313"/>
      <c r="G204" s="313"/>
      <c r="H204" s="144"/>
      <c r="I204" s="144"/>
      <c r="J204" s="313"/>
      <c r="AF204" s="147" t="str">
        <f>+IF(AK204="","",MAX(AF$1:AF203)+1)</f>
        <v/>
      </c>
      <c r="AG204" s="148" t="str">
        <f>IF(Limits_Details_w_CMS!B226="","",Limits_Details_w_CMS!B226)</f>
        <v/>
      </c>
      <c r="AH204" s="148" t="str">
        <f>IF(Limits_Details_w_CMS!C226="","",Limits_Details_w_CMS!C226)</f>
        <v/>
      </c>
      <c r="AI204" s="148" t="str">
        <f>IF(Limits_Details_w_CMS!E226="","",Limits_Details_w_CMS!E226)</f>
        <v/>
      </c>
      <c r="AJ204" s="148" t="str">
        <f t="shared" si="59"/>
        <v/>
      </c>
      <c r="AK204" s="149" t="str">
        <f>IF(COUNTIF(AJ$2:AJ204,AJ204)=1,AJ204,"")</f>
        <v/>
      </c>
      <c r="AL204" s="150" t="str">
        <f t="shared" si="54"/>
        <v/>
      </c>
      <c r="AM204" s="150" t="str">
        <f t="shared" si="55"/>
        <v/>
      </c>
      <c r="AN204" s="150" t="str">
        <f t="shared" si="56"/>
        <v/>
      </c>
      <c r="AO204" s="150" t="str">
        <f t="shared" si="57"/>
        <v/>
      </c>
      <c r="AS204" s="191" t="str">
        <f>+IF(AX204="","",MAX(AS$1:AS203)+1)</f>
        <v/>
      </c>
      <c r="AT204" s="192" t="str">
        <f>IF(CMS_Detail!B226="","",CMS_Detail!B226)</f>
        <v/>
      </c>
      <c r="AU204" s="192" t="str">
        <f>IF(CMS_Detail!C226="","",CMS_Detail!C226)</f>
        <v/>
      </c>
      <c r="AV204" s="192" t="str">
        <f>IF(CMS_Detail!D226="","",CMS_Detail!D226)</f>
        <v/>
      </c>
      <c r="AW204" s="192" t="str">
        <f t="shared" si="60"/>
        <v/>
      </c>
      <c r="AX204" s="149" t="str">
        <f>IF(COUNTIF(AW$2:AW204,AW204)=1,AW204,"")</f>
        <v/>
      </c>
      <c r="AY204" s="193" t="str">
        <f t="shared" si="61"/>
        <v/>
      </c>
      <c r="AZ204" s="193" t="str">
        <f t="shared" si="62"/>
        <v/>
      </c>
      <c r="BA204" s="193" t="str">
        <f t="shared" si="63"/>
        <v/>
      </c>
      <c r="BB204" s="193" t="str">
        <f t="shared" si="58"/>
        <v/>
      </c>
    </row>
    <row r="205" spans="1:54" ht="16.5" x14ac:dyDescent="0.45">
      <c r="A205" s="147"/>
      <c r="B205" s="147"/>
      <c r="C205" s="313"/>
      <c r="D205" s="313"/>
      <c r="E205" s="313"/>
      <c r="F205" s="313"/>
      <c r="G205" s="313"/>
      <c r="H205" s="144"/>
      <c r="I205" s="144"/>
      <c r="J205" s="313"/>
      <c r="AF205" s="147" t="str">
        <f>+IF(AK205="","",MAX(AF$1:AF204)+1)</f>
        <v/>
      </c>
      <c r="AG205" s="148" t="str">
        <f>IF(Limits_Details_w_CMS!B227="","",Limits_Details_w_CMS!B227)</f>
        <v/>
      </c>
      <c r="AH205" s="148" t="str">
        <f>IF(Limits_Details_w_CMS!C227="","",Limits_Details_w_CMS!C227)</f>
        <v/>
      </c>
      <c r="AI205" s="148" t="str">
        <f>IF(Limits_Details_w_CMS!E227="","",Limits_Details_w_CMS!E227)</f>
        <v/>
      </c>
      <c r="AJ205" s="148" t="str">
        <f t="shared" si="59"/>
        <v/>
      </c>
      <c r="AK205" s="149" t="str">
        <f>IF(COUNTIF(AJ$2:AJ205,AJ205)=1,AJ205,"")</f>
        <v/>
      </c>
      <c r="AL205" s="150" t="str">
        <f t="shared" si="54"/>
        <v/>
      </c>
      <c r="AM205" s="150" t="str">
        <f t="shared" si="55"/>
        <v/>
      </c>
      <c r="AN205" s="150" t="str">
        <f t="shared" si="56"/>
        <v/>
      </c>
      <c r="AO205" s="150" t="str">
        <f t="shared" si="57"/>
        <v/>
      </c>
      <c r="AS205" s="191" t="str">
        <f>+IF(AX205="","",MAX(AS$1:AS204)+1)</f>
        <v/>
      </c>
      <c r="AT205" s="192" t="str">
        <f>IF(CMS_Detail!B227="","",CMS_Detail!B227)</f>
        <v/>
      </c>
      <c r="AU205" s="192" t="str">
        <f>IF(CMS_Detail!C227="","",CMS_Detail!C227)</f>
        <v/>
      </c>
      <c r="AV205" s="192" t="str">
        <f>IF(CMS_Detail!D227="","",CMS_Detail!D227)</f>
        <v/>
      </c>
      <c r="AW205" s="192" t="str">
        <f t="shared" si="60"/>
        <v/>
      </c>
      <c r="AX205" s="149" t="str">
        <f>IF(COUNTIF(AW$2:AW205,AW205)=1,AW205,"")</f>
        <v/>
      </c>
      <c r="AY205" s="193" t="str">
        <f t="shared" si="61"/>
        <v/>
      </c>
      <c r="AZ205" s="193" t="str">
        <f t="shared" si="62"/>
        <v/>
      </c>
      <c r="BA205" s="193" t="str">
        <f t="shared" si="63"/>
        <v/>
      </c>
      <c r="BB205" s="193" t="str">
        <f t="shared" si="58"/>
        <v/>
      </c>
    </row>
    <row r="206" spans="1:54" ht="16.5" x14ac:dyDescent="0.45">
      <c r="A206" s="147"/>
      <c r="B206" s="147"/>
      <c r="C206" s="313"/>
      <c r="D206" s="313"/>
      <c r="E206" s="313"/>
      <c r="F206" s="313"/>
      <c r="G206" s="313"/>
      <c r="H206" s="144"/>
      <c r="I206" s="144"/>
      <c r="J206" s="313"/>
      <c r="AF206" s="147" t="str">
        <f>+IF(AK206="","",MAX(AF$1:AF205)+1)</f>
        <v/>
      </c>
      <c r="AG206" s="148" t="str">
        <f>IF(Limits_Details_w_CMS!B228="","",Limits_Details_w_CMS!B228)</f>
        <v/>
      </c>
      <c r="AH206" s="148" t="str">
        <f>IF(Limits_Details_w_CMS!C228="","",Limits_Details_w_CMS!C228)</f>
        <v/>
      </c>
      <c r="AI206" s="148" t="str">
        <f>IF(Limits_Details_w_CMS!E228="","",Limits_Details_w_CMS!E228)</f>
        <v/>
      </c>
      <c r="AJ206" s="148" t="str">
        <f t="shared" si="59"/>
        <v/>
      </c>
      <c r="AK206" s="149" t="str">
        <f>IF(COUNTIF(AJ$2:AJ206,AJ206)=1,AJ206,"")</f>
        <v/>
      </c>
      <c r="AL206" s="150" t="str">
        <f t="shared" si="54"/>
        <v/>
      </c>
      <c r="AM206" s="150" t="str">
        <f t="shared" si="55"/>
        <v/>
      </c>
      <c r="AN206" s="150" t="str">
        <f t="shared" si="56"/>
        <v/>
      </c>
      <c r="AO206" s="150" t="str">
        <f t="shared" si="57"/>
        <v/>
      </c>
      <c r="AS206" s="191" t="str">
        <f>+IF(AX206="","",MAX(AS$1:AS205)+1)</f>
        <v/>
      </c>
      <c r="AT206" s="192" t="str">
        <f>IF(CMS_Detail!B228="","",CMS_Detail!B228)</f>
        <v/>
      </c>
      <c r="AU206" s="192" t="str">
        <f>IF(CMS_Detail!C228="","",CMS_Detail!C228)</f>
        <v/>
      </c>
      <c r="AV206" s="192" t="str">
        <f>IF(CMS_Detail!D228="","",CMS_Detail!D228)</f>
        <v/>
      </c>
      <c r="AW206" s="192" t="str">
        <f t="shared" si="60"/>
        <v/>
      </c>
      <c r="AX206" s="149" t="str">
        <f>IF(COUNTIF(AW$2:AW206,AW206)=1,AW206,"")</f>
        <v/>
      </c>
      <c r="AY206" s="193" t="str">
        <f t="shared" si="61"/>
        <v/>
      </c>
      <c r="AZ206" s="193" t="str">
        <f t="shared" si="62"/>
        <v/>
      </c>
      <c r="BA206" s="193" t="str">
        <f t="shared" si="63"/>
        <v/>
      </c>
      <c r="BB206" s="193" t="str">
        <f t="shared" si="58"/>
        <v/>
      </c>
    </row>
    <row r="207" spans="1:54" ht="16.5" x14ac:dyDescent="0.45">
      <c r="A207" s="147"/>
      <c r="B207" s="147"/>
      <c r="C207" s="313"/>
      <c r="D207" s="313"/>
      <c r="E207" s="313"/>
      <c r="F207" s="313"/>
      <c r="G207" s="313"/>
      <c r="H207" s="144"/>
      <c r="I207" s="144"/>
      <c r="J207" s="313"/>
      <c r="AF207" s="147" t="str">
        <f>+IF(AK207="","",MAX(AF$1:AF206)+1)</f>
        <v/>
      </c>
      <c r="AG207" s="148" t="str">
        <f>IF(Limits_Details_w_CMS!B229="","",Limits_Details_w_CMS!B229)</f>
        <v/>
      </c>
      <c r="AH207" s="148" t="str">
        <f>IF(Limits_Details_w_CMS!C229="","",Limits_Details_w_CMS!C229)</f>
        <v/>
      </c>
      <c r="AI207" s="148" t="str">
        <f>IF(Limits_Details_w_CMS!E229="","",Limits_Details_w_CMS!E229)</f>
        <v/>
      </c>
      <c r="AJ207" s="148" t="str">
        <f t="shared" si="59"/>
        <v/>
      </c>
      <c r="AK207" s="149" t="str">
        <f>IF(COUNTIF(AJ$2:AJ207,AJ207)=1,AJ207,"")</f>
        <v/>
      </c>
      <c r="AL207" s="150" t="str">
        <f t="shared" si="54"/>
        <v/>
      </c>
      <c r="AM207" s="150" t="str">
        <f t="shared" si="55"/>
        <v/>
      </c>
      <c r="AN207" s="150" t="str">
        <f t="shared" si="56"/>
        <v/>
      </c>
      <c r="AO207" s="150" t="str">
        <f t="shared" si="57"/>
        <v/>
      </c>
      <c r="AS207" s="191" t="str">
        <f>+IF(AX207="","",MAX(AS$1:AS206)+1)</f>
        <v/>
      </c>
      <c r="AT207" s="192" t="str">
        <f>IF(CMS_Detail!B229="","",CMS_Detail!B229)</f>
        <v/>
      </c>
      <c r="AU207" s="192" t="str">
        <f>IF(CMS_Detail!C229="","",CMS_Detail!C229)</f>
        <v/>
      </c>
      <c r="AV207" s="192" t="str">
        <f>IF(CMS_Detail!D229="","",CMS_Detail!D229)</f>
        <v/>
      </c>
      <c r="AW207" s="192" t="str">
        <f t="shared" si="60"/>
        <v/>
      </c>
      <c r="AX207" s="149" t="str">
        <f>IF(COUNTIF(AW$2:AW207,AW207)=1,AW207,"")</f>
        <v/>
      </c>
      <c r="AY207" s="193" t="str">
        <f t="shared" si="61"/>
        <v/>
      </c>
      <c r="AZ207" s="193" t="str">
        <f t="shared" si="62"/>
        <v/>
      </c>
      <c r="BA207" s="193" t="str">
        <f t="shared" si="63"/>
        <v/>
      </c>
      <c r="BB207" s="193" t="str">
        <f t="shared" si="58"/>
        <v/>
      </c>
    </row>
    <row r="208" spans="1:54" ht="16.5" x14ac:dyDescent="0.45">
      <c r="A208" s="147"/>
      <c r="B208" s="147"/>
      <c r="C208" s="313"/>
      <c r="D208" s="313"/>
      <c r="E208" s="313"/>
      <c r="F208" s="313"/>
      <c r="G208" s="313"/>
      <c r="H208" s="144"/>
      <c r="I208" s="144"/>
      <c r="J208" s="313"/>
      <c r="AF208" s="147" t="str">
        <f>+IF(AK208="","",MAX(AF$1:AF207)+1)</f>
        <v/>
      </c>
      <c r="AG208" s="148" t="str">
        <f>IF(Limits_Details_w_CMS!B230="","",Limits_Details_w_CMS!B230)</f>
        <v/>
      </c>
      <c r="AH208" s="148" t="str">
        <f>IF(Limits_Details_w_CMS!C230="","",Limits_Details_w_CMS!C230)</f>
        <v/>
      </c>
      <c r="AI208" s="148" t="str">
        <f>IF(Limits_Details_w_CMS!E230="","",Limits_Details_w_CMS!E230)</f>
        <v/>
      </c>
      <c r="AJ208" s="148" t="str">
        <f t="shared" si="59"/>
        <v/>
      </c>
      <c r="AK208" s="149" t="str">
        <f>IF(COUNTIF(AJ$2:AJ208,AJ208)=1,AJ208,"")</f>
        <v/>
      </c>
      <c r="AL208" s="150" t="str">
        <f t="shared" si="54"/>
        <v/>
      </c>
      <c r="AM208" s="150" t="str">
        <f t="shared" si="55"/>
        <v/>
      </c>
      <c r="AN208" s="150" t="str">
        <f t="shared" si="56"/>
        <v/>
      </c>
      <c r="AO208" s="150" t="str">
        <f t="shared" si="57"/>
        <v/>
      </c>
      <c r="AS208" s="191" t="str">
        <f>+IF(AX208="","",MAX(AS$1:AS207)+1)</f>
        <v/>
      </c>
      <c r="AT208" s="192" t="str">
        <f>IF(CMS_Detail!B230="","",CMS_Detail!B230)</f>
        <v/>
      </c>
      <c r="AU208" s="192" t="str">
        <f>IF(CMS_Detail!C230="","",CMS_Detail!C230)</f>
        <v/>
      </c>
      <c r="AV208" s="192" t="str">
        <f>IF(CMS_Detail!D230="","",CMS_Detail!D230)</f>
        <v/>
      </c>
      <c r="AW208" s="192" t="str">
        <f t="shared" si="60"/>
        <v/>
      </c>
      <c r="AX208" s="149" t="str">
        <f>IF(COUNTIF(AW$2:AW208,AW208)=1,AW208,"")</f>
        <v/>
      </c>
      <c r="AY208" s="193" t="str">
        <f t="shared" si="61"/>
        <v/>
      </c>
      <c r="AZ208" s="193" t="str">
        <f t="shared" si="62"/>
        <v/>
      </c>
      <c r="BA208" s="193" t="str">
        <f t="shared" si="63"/>
        <v/>
      </c>
      <c r="BB208" s="193" t="str">
        <f t="shared" si="58"/>
        <v/>
      </c>
    </row>
    <row r="209" spans="1:54" ht="16.5" x14ac:dyDescent="0.45">
      <c r="A209" s="147"/>
      <c r="B209" s="147"/>
      <c r="C209" s="313"/>
      <c r="D209" s="313"/>
      <c r="E209" s="313"/>
      <c r="F209" s="313"/>
      <c r="G209" s="313"/>
      <c r="H209" s="144"/>
      <c r="I209" s="144"/>
      <c r="J209" s="313"/>
      <c r="AF209" s="147" t="str">
        <f>+IF(AK209="","",MAX(AF$1:AF208)+1)</f>
        <v/>
      </c>
      <c r="AG209" s="148" t="str">
        <f>IF(Limits_Details_w_CMS!B231="","",Limits_Details_w_CMS!B231)</f>
        <v/>
      </c>
      <c r="AH209" s="148" t="str">
        <f>IF(Limits_Details_w_CMS!C231="","",Limits_Details_w_CMS!C231)</f>
        <v/>
      </c>
      <c r="AI209" s="148" t="str">
        <f>IF(Limits_Details_w_CMS!E231="","",Limits_Details_w_CMS!E231)</f>
        <v/>
      </c>
      <c r="AJ209" s="148" t="str">
        <f t="shared" si="59"/>
        <v/>
      </c>
      <c r="AK209" s="149" t="str">
        <f>IF(COUNTIF(AJ$2:AJ209,AJ209)=1,AJ209,"")</f>
        <v/>
      </c>
      <c r="AL209" s="150" t="str">
        <f t="shared" si="54"/>
        <v/>
      </c>
      <c r="AM209" s="150" t="str">
        <f t="shared" si="55"/>
        <v/>
      </c>
      <c r="AN209" s="150" t="str">
        <f t="shared" si="56"/>
        <v/>
      </c>
      <c r="AO209" s="150" t="str">
        <f t="shared" si="57"/>
        <v/>
      </c>
      <c r="AS209" s="191" t="str">
        <f>+IF(AX209="","",MAX(AS$1:AS208)+1)</f>
        <v/>
      </c>
      <c r="AT209" s="192" t="str">
        <f>IF(CMS_Detail!B231="","",CMS_Detail!B231)</f>
        <v/>
      </c>
      <c r="AU209" s="192" t="str">
        <f>IF(CMS_Detail!C231="","",CMS_Detail!C231)</f>
        <v/>
      </c>
      <c r="AV209" s="192" t="str">
        <f>IF(CMS_Detail!D231="","",CMS_Detail!D231)</f>
        <v/>
      </c>
      <c r="AW209" s="192" t="str">
        <f t="shared" si="60"/>
        <v/>
      </c>
      <c r="AX209" s="149" t="str">
        <f>IF(COUNTIF(AW$2:AW209,AW209)=1,AW209,"")</f>
        <v/>
      </c>
      <c r="AY209" s="193" t="str">
        <f t="shared" si="61"/>
        <v/>
      </c>
      <c r="AZ209" s="193" t="str">
        <f t="shared" si="62"/>
        <v/>
      </c>
      <c r="BA209" s="193" t="str">
        <f t="shared" si="63"/>
        <v/>
      </c>
      <c r="BB209" s="193" t="str">
        <f t="shared" si="58"/>
        <v/>
      </c>
    </row>
    <row r="210" spans="1:54" ht="16.5" x14ac:dyDescent="0.45">
      <c r="A210" s="147"/>
      <c r="B210" s="147"/>
      <c r="C210" s="313"/>
      <c r="D210" s="313"/>
      <c r="E210" s="313"/>
      <c r="F210" s="313"/>
      <c r="G210" s="313"/>
      <c r="H210" s="144"/>
      <c r="I210" s="144"/>
      <c r="J210" s="313"/>
      <c r="AF210" s="147" t="str">
        <f>+IF(AK210="","",MAX(AF$1:AF209)+1)</f>
        <v/>
      </c>
      <c r="AG210" s="148" t="str">
        <f>IF(Limits_Details_w_CMS!B232="","",Limits_Details_w_CMS!B232)</f>
        <v/>
      </c>
      <c r="AH210" s="148" t="str">
        <f>IF(Limits_Details_w_CMS!C232="","",Limits_Details_w_CMS!C232)</f>
        <v/>
      </c>
      <c r="AI210" s="148" t="str">
        <f>IF(Limits_Details_w_CMS!E232="","",Limits_Details_w_CMS!E232)</f>
        <v/>
      </c>
      <c r="AJ210" s="148" t="str">
        <f t="shared" si="59"/>
        <v/>
      </c>
      <c r="AK210" s="149" t="str">
        <f>IF(COUNTIF(AJ$2:AJ210,AJ210)=1,AJ210,"")</f>
        <v/>
      </c>
      <c r="AL210" s="150" t="str">
        <f t="shared" si="54"/>
        <v/>
      </c>
      <c r="AM210" s="150" t="str">
        <f t="shared" si="55"/>
        <v/>
      </c>
      <c r="AN210" s="150" t="str">
        <f t="shared" si="56"/>
        <v/>
      </c>
      <c r="AO210" s="150" t="str">
        <f t="shared" si="57"/>
        <v/>
      </c>
      <c r="AS210" s="191" t="str">
        <f>+IF(AX210="","",MAX(AS$1:AS209)+1)</f>
        <v/>
      </c>
      <c r="AT210" s="192" t="str">
        <f>IF(CMS_Detail!B232="","",CMS_Detail!B232)</f>
        <v/>
      </c>
      <c r="AU210" s="192" t="str">
        <f>IF(CMS_Detail!C232="","",CMS_Detail!C232)</f>
        <v/>
      </c>
      <c r="AV210" s="192" t="str">
        <f>IF(CMS_Detail!D232="","",CMS_Detail!D232)</f>
        <v/>
      </c>
      <c r="AW210" s="192" t="str">
        <f t="shared" si="60"/>
        <v/>
      </c>
      <c r="AX210" s="149" t="str">
        <f>IF(COUNTIF(AW$2:AW210,AW210)=1,AW210,"")</f>
        <v/>
      </c>
      <c r="AY210" s="193" t="str">
        <f t="shared" si="61"/>
        <v/>
      </c>
      <c r="AZ210" s="193" t="str">
        <f t="shared" si="62"/>
        <v/>
      </c>
      <c r="BA210" s="193" t="str">
        <f t="shared" si="63"/>
        <v/>
      </c>
      <c r="BB210" s="193" t="str">
        <f t="shared" si="58"/>
        <v/>
      </c>
    </row>
    <row r="211" spans="1:54" ht="16.5" x14ac:dyDescent="0.45">
      <c r="A211" s="147"/>
      <c r="B211" s="147"/>
      <c r="C211" s="313"/>
      <c r="D211" s="313"/>
      <c r="E211" s="313"/>
      <c r="F211" s="313"/>
      <c r="G211" s="313"/>
      <c r="H211" s="144"/>
      <c r="I211" s="144"/>
      <c r="J211" s="313"/>
      <c r="AF211" s="147" t="str">
        <f>+IF(AK211="","",MAX(AF$1:AF210)+1)</f>
        <v/>
      </c>
      <c r="AG211" s="148" t="str">
        <f>IF(Limits_Details_w_CMS!B233="","",Limits_Details_w_CMS!B233)</f>
        <v/>
      </c>
      <c r="AH211" s="148" t="str">
        <f>IF(Limits_Details_w_CMS!C233="","",Limits_Details_w_CMS!C233)</f>
        <v/>
      </c>
      <c r="AI211" s="148" t="str">
        <f>IF(Limits_Details_w_CMS!E233="","",Limits_Details_w_CMS!E233)</f>
        <v/>
      </c>
      <c r="AJ211" s="148" t="str">
        <f t="shared" si="59"/>
        <v/>
      </c>
      <c r="AK211" s="149" t="str">
        <f>IF(COUNTIF(AJ$2:AJ211,AJ211)=1,AJ211,"")</f>
        <v/>
      </c>
      <c r="AL211" s="150" t="str">
        <f t="shared" si="54"/>
        <v/>
      </c>
      <c r="AM211" s="150" t="str">
        <f t="shared" si="55"/>
        <v/>
      </c>
      <c r="AN211" s="150" t="str">
        <f t="shared" si="56"/>
        <v/>
      </c>
      <c r="AO211" s="150" t="str">
        <f t="shared" si="57"/>
        <v/>
      </c>
      <c r="AS211" s="191" t="str">
        <f>+IF(AX211="","",MAX(AS$1:AS210)+1)</f>
        <v/>
      </c>
      <c r="AT211" s="192" t="str">
        <f>IF(CMS_Detail!B233="","",CMS_Detail!B233)</f>
        <v/>
      </c>
      <c r="AU211" s="192" t="str">
        <f>IF(CMS_Detail!C233="","",CMS_Detail!C233)</f>
        <v/>
      </c>
      <c r="AV211" s="192" t="str">
        <f>IF(CMS_Detail!D233="","",CMS_Detail!D233)</f>
        <v/>
      </c>
      <c r="AW211" s="192" t="str">
        <f t="shared" si="60"/>
        <v/>
      </c>
      <c r="AX211" s="149" t="str">
        <f>IF(COUNTIF(AW$2:AW211,AW211)=1,AW211,"")</f>
        <v/>
      </c>
      <c r="AY211" s="193" t="str">
        <f t="shared" si="61"/>
        <v/>
      </c>
      <c r="AZ211" s="193" t="str">
        <f t="shared" si="62"/>
        <v/>
      </c>
      <c r="BA211" s="193" t="str">
        <f t="shared" si="63"/>
        <v/>
      </c>
      <c r="BB211" s="193" t="str">
        <f t="shared" si="58"/>
        <v/>
      </c>
    </row>
    <row r="212" spans="1:54" ht="16.5" x14ac:dyDescent="0.45">
      <c r="A212" s="147"/>
      <c r="B212" s="147"/>
      <c r="C212" s="313"/>
      <c r="D212" s="313"/>
      <c r="E212" s="313"/>
      <c r="F212" s="313"/>
      <c r="G212" s="313"/>
      <c r="H212" s="144"/>
      <c r="I212" s="144"/>
      <c r="J212" s="313"/>
      <c r="AF212" s="147" t="str">
        <f>+IF(AK212="","",MAX(AF$1:AF211)+1)</f>
        <v/>
      </c>
      <c r="AG212" s="148" t="str">
        <f>IF(Limits_Details_w_CMS!B234="","",Limits_Details_w_CMS!B234)</f>
        <v/>
      </c>
      <c r="AH212" s="148" t="str">
        <f>IF(Limits_Details_w_CMS!C234="","",Limits_Details_w_CMS!C234)</f>
        <v/>
      </c>
      <c r="AI212" s="148" t="str">
        <f>IF(Limits_Details_w_CMS!E234="","",Limits_Details_w_CMS!E234)</f>
        <v/>
      </c>
      <c r="AJ212" s="148" t="str">
        <f t="shared" si="59"/>
        <v/>
      </c>
      <c r="AK212" s="149" t="str">
        <f>IF(COUNTIF(AJ$2:AJ212,AJ212)=1,AJ212,"")</f>
        <v/>
      </c>
      <c r="AL212" s="150" t="str">
        <f t="shared" si="54"/>
        <v/>
      </c>
      <c r="AM212" s="150" t="str">
        <f t="shared" si="55"/>
        <v/>
      </c>
      <c r="AN212" s="150" t="str">
        <f t="shared" si="56"/>
        <v/>
      </c>
      <c r="AO212" s="150" t="str">
        <f t="shared" si="57"/>
        <v/>
      </c>
      <c r="AS212" s="191" t="str">
        <f>+IF(AX212="","",MAX(AS$1:AS211)+1)</f>
        <v/>
      </c>
      <c r="AT212" s="192" t="str">
        <f>IF(CMS_Detail!B234="","",CMS_Detail!B234)</f>
        <v/>
      </c>
      <c r="AU212" s="192" t="str">
        <f>IF(CMS_Detail!C234="","",CMS_Detail!C234)</f>
        <v/>
      </c>
      <c r="AV212" s="192" t="str">
        <f>IF(CMS_Detail!D234="","",CMS_Detail!D234)</f>
        <v/>
      </c>
      <c r="AW212" s="192" t="str">
        <f t="shared" si="60"/>
        <v/>
      </c>
      <c r="AX212" s="149" t="str">
        <f>IF(COUNTIF(AW$2:AW212,AW212)=1,AW212,"")</f>
        <v/>
      </c>
      <c r="AY212" s="193" t="str">
        <f t="shared" si="61"/>
        <v/>
      </c>
      <c r="AZ212" s="193" t="str">
        <f t="shared" si="62"/>
        <v/>
      </c>
      <c r="BA212" s="193" t="str">
        <f t="shared" si="63"/>
        <v/>
      </c>
      <c r="BB212" s="193" t="str">
        <f t="shared" si="58"/>
        <v/>
      </c>
    </row>
    <row r="213" spans="1:54" ht="16.5" x14ac:dyDescent="0.45">
      <c r="A213" s="147"/>
      <c r="B213" s="147"/>
      <c r="C213" s="313"/>
      <c r="D213" s="313"/>
      <c r="E213" s="313"/>
      <c r="F213" s="313"/>
      <c r="G213" s="313"/>
      <c r="H213" s="144"/>
      <c r="I213" s="144"/>
      <c r="J213" s="313"/>
      <c r="AF213" s="147" t="str">
        <f>+IF(AK213="","",MAX(AF$1:AF212)+1)</f>
        <v/>
      </c>
      <c r="AG213" s="148" t="str">
        <f>IF(Limits_Details_w_CMS!B235="","",Limits_Details_w_CMS!B235)</f>
        <v/>
      </c>
      <c r="AH213" s="148" t="str">
        <f>IF(Limits_Details_w_CMS!C235="","",Limits_Details_w_CMS!C235)</f>
        <v/>
      </c>
      <c r="AI213" s="148" t="str">
        <f>IF(Limits_Details_w_CMS!E235="","",Limits_Details_w_CMS!E235)</f>
        <v/>
      </c>
      <c r="AJ213" s="148" t="str">
        <f t="shared" si="59"/>
        <v/>
      </c>
      <c r="AK213" s="149" t="str">
        <f>IF(COUNTIF(AJ$2:AJ213,AJ213)=1,AJ213,"")</f>
        <v/>
      </c>
      <c r="AL213" s="150" t="str">
        <f t="shared" si="54"/>
        <v/>
      </c>
      <c r="AM213" s="150" t="str">
        <f t="shared" si="55"/>
        <v/>
      </c>
      <c r="AN213" s="150" t="str">
        <f t="shared" si="56"/>
        <v/>
      </c>
      <c r="AO213" s="150" t="str">
        <f t="shared" si="57"/>
        <v/>
      </c>
      <c r="AS213" s="191" t="str">
        <f>+IF(AX213="","",MAX(AS$1:AS212)+1)</f>
        <v/>
      </c>
      <c r="AT213" s="192" t="str">
        <f>IF(CMS_Detail!B235="","",CMS_Detail!B235)</f>
        <v/>
      </c>
      <c r="AU213" s="192" t="str">
        <f>IF(CMS_Detail!C235="","",CMS_Detail!C235)</f>
        <v/>
      </c>
      <c r="AV213" s="192" t="str">
        <f>IF(CMS_Detail!D235="","",CMS_Detail!D235)</f>
        <v/>
      </c>
      <c r="AW213" s="192" t="str">
        <f t="shared" si="60"/>
        <v/>
      </c>
      <c r="AX213" s="149" t="str">
        <f>IF(COUNTIF(AW$2:AW213,AW213)=1,AW213,"")</f>
        <v/>
      </c>
      <c r="AY213" s="193" t="str">
        <f t="shared" si="61"/>
        <v/>
      </c>
      <c r="AZ213" s="193" t="str">
        <f t="shared" si="62"/>
        <v/>
      </c>
      <c r="BA213" s="193" t="str">
        <f t="shared" si="63"/>
        <v/>
      </c>
      <c r="BB213" s="193" t="str">
        <f t="shared" si="58"/>
        <v/>
      </c>
    </row>
    <row r="214" spans="1:54" ht="16.5" x14ac:dyDescent="0.45">
      <c r="A214" s="147"/>
      <c r="B214" s="147"/>
      <c r="C214" s="313"/>
      <c r="D214" s="313"/>
      <c r="E214" s="313"/>
      <c r="F214" s="313"/>
      <c r="G214" s="313"/>
      <c r="H214" s="144"/>
      <c r="I214" s="144"/>
      <c r="J214" s="313"/>
      <c r="AF214" s="147" t="str">
        <f>+IF(AK214="","",MAX(AF$1:AF213)+1)</f>
        <v/>
      </c>
      <c r="AG214" s="148" t="str">
        <f>IF(Limits_Details_w_CMS!B236="","",Limits_Details_w_CMS!B236)</f>
        <v/>
      </c>
      <c r="AH214" s="148" t="str">
        <f>IF(Limits_Details_w_CMS!C236="","",Limits_Details_w_CMS!C236)</f>
        <v/>
      </c>
      <c r="AI214" s="148" t="str">
        <f>IF(Limits_Details_w_CMS!E236="","",Limits_Details_w_CMS!E236)</f>
        <v/>
      </c>
      <c r="AJ214" s="148" t="str">
        <f t="shared" si="59"/>
        <v/>
      </c>
      <c r="AK214" s="149" t="str">
        <f>IF(COUNTIF(AJ$2:AJ214,AJ214)=1,AJ214,"")</f>
        <v/>
      </c>
      <c r="AL214" s="150" t="str">
        <f t="shared" si="54"/>
        <v/>
      </c>
      <c r="AM214" s="150" t="str">
        <f t="shared" si="55"/>
        <v/>
      </c>
      <c r="AN214" s="150" t="str">
        <f t="shared" si="56"/>
        <v/>
      </c>
      <c r="AO214" s="150" t="str">
        <f t="shared" si="57"/>
        <v/>
      </c>
      <c r="AS214" s="191" t="str">
        <f>+IF(AX214="","",MAX(AS$1:AS213)+1)</f>
        <v/>
      </c>
      <c r="AT214" s="192" t="str">
        <f>IF(CMS_Detail!B236="","",CMS_Detail!B236)</f>
        <v/>
      </c>
      <c r="AU214" s="192" t="str">
        <f>IF(CMS_Detail!C236="","",CMS_Detail!C236)</f>
        <v/>
      </c>
      <c r="AV214" s="192" t="str">
        <f>IF(CMS_Detail!D236="","",CMS_Detail!D236)</f>
        <v/>
      </c>
      <c r="AW214" s="192" t="str">
        <f t="shared" si="60"/>
        <v/>
      </c>
      <c r="AX214" s="149" t="str">
        <f>IF(COUNTIF(AW$2:AW214,AW214)=1,AW214,"")</f>
        <v/>
      </c>
      <c r="AY214" s="193" t="str">
        <f t="shared" si="61"/>
        <v/>
      </c>
      <c r="AZ214" s="193" t="str">
        <f t="shared" si="62"/>
        <v/>
      </c>
      <c r="BA214" s="193" t="str">
        <f t="shared" si="63"/>
        <v/>
      </c>
      <c r="BB214" s="193" t="str">
        <f t="shared" si="58"/>
        <v/>
      </c>
    </row>
    <row r="215" spans="1:54" ht="16.5" x14ac:dyDescent="0.45">
      <c r="A215" s="147"/>
      <c r="B215" s="147"/>
      <c r="C215" s="313"/>
      <c r="D215" s="313"/>
      <c r="E215" s="313"/>
      <c r="F215" s="313"/>
      <c r="G215" s="313"/>
      <c r="H215" s="144"/>
      <c r="I215" s="144"/>
      <c r="J215" s="313"/>
      <c r="AF215" s="147" t="str">
        <f>+IF(AK215="","",MAX(AF$1:AF214)+1)</f>
        <v/>
      </c>
      <c r="AG215" s="148" t="str">
        <f>IF(Limits_Details_w_CMS!B237="","",Limits_Details_w_CMS!B237)</f>
        <v/>
      </c>
      <c r="AH215" s="148" t="str">
        <f>IF(Limits_Details_w_CMS!C237="","",Limits_Details_w_CMS!C237)</f>
        <v/>
      </c>
      <c r="AI215" s="148" t="str">
        <f>IF(Limits_Details_w_CMS!E237="","",Limits_Details_w_CMS!E237)</f>
        <v/>
      </c>
      <c r="AJ215" s="148" t="str">
        <f t="shared" si="59"/>
        <v/>
      </c>
      <c r="AK215" s="149" t="str">
        <f>IF(COUNTIF(AJ$2:AJ215,AJ215)=1,AJ215,"")</f>
        <v/>
      </c>
      <c r="AL215" s="150" t="str">
        <f t="shared" si="54"/>
        <v/>
      </c>
      <c r="AM215" s="150" t="str">
        <f t="shared" si="55"/>
        <v/>
      </c>
      <c r="AN215" s="150" t="str">
        <f t="shared" si="56"/>
        <v/>
      </c>
      <c r="AO215" s="150" t="str">
        <f t="shared" si="57"/>
        <v/>
      </c>
      <c r="AS215" s="191" t="str">
        <f>+IF(AX215="","",MAX(AS$1:AS214)+1)</f>
        <v/>
      </c>
      <c r="AT215" s="192" t="str">
        <f>IF(CMS_Detail!B237="","",CMS_Detail!B237)</f>
        <v/>
      </c>
      <c r="AU215" s="192" t="str">
        <f>IF(CMS_Detail!C237="","",CMS_Detail!C237)</f>
        <v/>
      </c>
      <c r="AV215" s="192" t="str">
        <f>IF(CMS_Detail!D237="","",CMS_Detail!D237)</f>
        <v/>
      </c>
      <c r="AW215" s="192" t="str">
        <f t="shared" si="60"/>
        <v/>
      </c>
      <c r="AX215" s="149" t="str">
        <f>IF(COUNTIF(AW$2:AW215,AW215)=1,AW215,"")</f>
        <v/>
      </c>
      <c r="AY215" s="193" t="str">
        <f t="shared" si="61"/>
        <v/>
      </c>
      <c r="AZ215" s="193" t="str">
        <f t="shared" si="62"/>
        <v/>
      </c>
      <c r="BA215" s="193" t="str">
        <f t="shared" si="63"/>
        <v/>
      </c>
      <c r="BB215" s="193" t="str">
        <f t="shared" si="58"/>
        <v/>
      </c>
    </row>
    <row r="216" spans="1:54" ht="16.5" x14ac:dyDescent="0.45">
      <c r="A216" s="147"/>
      <c r="B216" s="147"/>
      <c r="C216" s="313"/>
      <c r="D216" s="313"/>
      <c r="E216" s="313"/>
      <c r="F216" s="313"/>
      <c r="G216" s="313"/>
      <c r="H216" s="144"/>
      <c r="I216" s="144"/>
      <c r="J216" s="313"/>
      <c r="AF216" s="147" t="str">
        <f>+IF(AK216="","",MAX(AF$1:AF215)+1)</f>
        <v/>
      </c>
      <c r="AG216" s="148" t="str">
        <f>IF(Limits_Details_w_CMS!B238="","",Limits_Details_w_CMS!B238)</f>
        <v/>
      </c>
      <c r="AH216" s="148" t="str">
        <f>IF(Limits_Details_w_CMS!C238="","",Limits_Details_w_CMS!C238)</f>
        <v/>
      </c>
      <c r="AI216" s="148" t="str">
        <f>IF(Limits_Details_w_CMS!E238="","",Limits_Details_w_CMS!E238)</f>
        <v/>
      </c>
      <c r="AJ216" s="148" t="str">
        <f t="shared" si="59"/>
        <v/>
      </c>
      <c r="AK216" s="149" t="str">
        <f>IF(COUNTIF(AJ$2:AJ216,AJ216)=1,AJ216,"")</f>
        <v/>
      </c>
      <c r="AL216" s="150" t="str">
        <f t="shared" si="54"/>
        <v/>
      </c>
      <c r="AM216" s="150" t="str">
        <f t="shared" si="55"/>
        <v/>
      </c>
      <c r="AN216" s="150" t="str">
        <f t="shared" si="56"/>
        <v/>
      </c>
      <c r="AO216" s="150" t="str">
        <f t="shared" si="57"/>
        <v/>
      </c>
      <c r="AS216" s="191" t="str">
        <f>+IF(AX216="","",MAX(AS$1:AS215)+1)</f>
        <v/>
      </c>
      <c r="AT216" s="192" t="str">
        <f>IF(CMS_Detail!B238="","",CMS_Detail!B238)</f>
        <v/>
      </c>
      <c r="AU216" s="192" t="str">
        <f>IF(CMS_Detail!C238="","",CMS_Detail!C238)</f>
        <v/>
      </c>
      <c r="AV216" s="192" t="str">
        <f>IF(CMS_Detail!D238="","",CMS_Detail!D238)</f>
        <v/>
      </c>
      <c r="AW216" s="192" t="str">
        <f t="shared" si="60"/>
        <v/>
      </c>
      <c r="AX216" s="149" t="str">
        <f>IF(COUNTIF(AW$2:AW216,AW216)=1,AW216,"")</f>
        <v/>
      </c>
      <c r="AY216" s="193" t="str">
        <f t="shared" si="61"/>
        <v/>
      </c>
      <c r="AZ216" s="193" t="str">
        <f t="shared" si="62"/>
        <v/>
      </c>
      <c r="BA216" s="193" t="str">
        <f t="shared" si="63"/>
        <v/>
      </c>
      <c r="BB216" s="193" t="str">
        <f t="shared" si="58"/>
        <v/>
      </c>
    </row>
    <row r="217" spans="1:54" ht="16.5" x14ac:dyDescent="0.45">
      <c r="A217" s="147"/>
      <c r="B217" s="147"/>
      <c r="C217" s="313"/>
      <c r="D217" s="313"/>
      <c r="E217" s="313"/>
      <c r="F217" s="313"/>
      <c r="G217" s="313"/>
      <c r="H217" s="144"/>
      <c r="I217" s="144"/>
      <c r="J217" s="313"/>
      <c r="AF217" s="147" t="str">
        <f>+IF(AK217="","",MAX(AF$1:AF216)+1)</f>
        <v/>
      </c>
      <c r="AG217" s="148" t="str">
        <f>IF(Limits_Details_w_CMS!B239="","",Limits_Details_w_CMS!B239)</f>
        <v/>
      </c>
      <c r="AH217" s="148" t="str">
        <f>IF(Limits_Details_w_CMS!C239="","",Limits_Details_w_CMS!C239)</f>
        <v/>
      </c>
      <c r="AI217" s="148" t="str">
        <f>IF(Limits_Details_w_CMS!E239="","",Limits_Details_w_CMS!E239)</f>
        <v/>
      </c>
      <c r="AJ217" s="148" t="str">
        <f t="shared" si="59"/>
        <v/>
      </c>
      <c r="AK217" s="149" t="str">
        <f>IF(COUNTIF(AJ$2:AJ217,AJ217)=1,AJ217,"")</f>
        <v/>
      </c>
      <c r="AL217" s="150" t="str">
        <f t="shared" si="54"/>
        <v/>
      </c>
      <c r="AM217" s="150" t="str">
        <f t="shared" si="55"/>
        <v/>
      </c>
      <c r="AN217" s="150" t="str">
        <f t="shared" si="56"/>
        <v/>
      </c>
      <c r="AO217" s="150" t="str">
        <f t="shared" si="57"/>
        <v/>
      </c>
      <c r="AS217" s="191" t="str">
        <f>+IF(AX217="","",MAX(AS$1:AS216)+1)</f>
        <v/>
      </c>
      <c r="AT217" s="192" t="str">
        <f>IF(CMS_Detail!B239="","",CMS_Detail!B239)</f>
        <v/>
      </c>
      <c r="AU217" s="192" t="str">
        <f>IF(CMS_Detail!C239="","",CMS_Detail!C239)</f>
        <v/>
      </c>
      <c r="AV217" s="192" t="str">
        <f>IF(CMS_Detail!D239="","",CMS_Detail!D239)</f>
        <v/>
      </c>
      <c r="AW217" s="192" t="str">
        <f t="shared" si="60"/>
        <v/>
      </c>
      <c r="AX217" s="149" t="str">
        <f>IF(COUNTIF(AW$2:AW217,AW217)=1,AW217,"")</f>
        <v/>
      </c>
      <c r="AY217" s="193" t="str">
        <f t="shared" si="61"/>
        <v/>
      </c>
      <c r="AZ217" s="193" t="str">
        <f t="shared" si="62"/>
        <v/>
      </c>
      <c r="BA217" s="193" t="str">
        <f t="shared" si="63"/>
        <v/>
      </c>
      <c r="BB217" s="193" t="str">
        <f t="shared" si="58"/>
        <v/>
      </c>
    </row>
    <row r="218" spans="1:54" ht="16.5" x14ac:dyDescent="0.45">
      <c r="A218" s="147"/>
      <c r="B218" s="147"/>
      <c r="C218" s="313"/>
      <c r="D218" s="313"/>
      <c r="E218" s="313"/>
      <c r="F218" s="313"/>
      <c r="G218" s="313"/>
      <c r="H218" s="144"/>
      <c r="I218" s="144"/>
      <c r="J218" s="313"/>
      <c r="AF218" s="147" t="str">
        <f>+IF(AK218="","",MAX(AF$1:AF217)+1)</f>
        <v/>
      </c>
      <c r="AG218" s="148" t="str">
        <f>IF(Limits_Details_w_CMS!B240="","",Limits_Details_w_CMS!B240)</f>
        <v/>
      </c>
      <c r="AH218" s="148" t="str">
        <f>IF(Limits_Details_w_CMS!C240="","",Limits_Details_w_CMS!C240)</f>
        <v/>
      </c>
      <c r="AI218" s="148" t="str">
        <f>IF(Limits_Details_w_CMS!E240="","",Limits_Details_w_CMS!E240)</f>
        <v/>
      </c>
      <c r="AJ218" s="148" t="str">
        <f t="shared" si="59"/>
        <v/>
      </c>
      <c r="AK218" s="149" t="str">
        <f>IF(COUNTIF(AJ$2:AJ218,AJ218)=1,AJ218,"")</f>
        <v/>
      </c>
      <c r="AL218" s="150" t="str">
        <f t="shared" si="54"/>
        <v/>
      </c>
      <c r="AM218" s="150" t="str">
        <f t="shared" si="55"/>
        <v/>
      </c>
      <c r="AN218" s="150" t="str">
        <f t="shared" si="56"/>
        <v/>
      </c>
      <c r="AO218" s="150" t="str">
        <f t="shared" si="57"/>
        <v/>
      </c>
      <c r="AS218" s="191" t="str">
        <f>+IF(AX218="","",MAX(AS$1:AS217)+1)</f>
        <v/>
      </c>
      <c r="AT218" s="192" t="str">
        <f>IF(CMS_Detail!B240="","",CMS_Detail!B240)</f>
        <v/>
      </c>
      <c r="AU218" s="192" t="str">
        <f>IF(CMS_Detail!C240="","",CMS_Detail!C240)</f>
        <v/>
      </c>
      <c r="AV218" s="192" t="str">
        <f>IF(CMS_Detail!D240="","",CMS_Detail!D240)</f>
        <v/>
      </c>
      <c r="AW218" s="192" t="str">
        <f t="shared" si="60"/>
        <v/>
      </c>
      <c r="AX218" s="149" t="str">
        <f>IF(COUNTIF(AW$2:AW218,AW218)=1,AW218,"")</f>
        <v/>
      </c>
      <c r="AY218" s="193" t="str">
        <f t="shared" si="61"/>
        <v/>
      </c>
      <c r="AZ218" s="193" t="str">
        <f t="shared" si="62"/>
        <v/>
      </c>
      <c r="BA218" s="193" t="str">
        <f t="shared" si="63"/>
        <v/>
      </c>
      <c r="BB218" s="193" t="str">
        <f t="shared" si="58"/>
        <v/>
      </c>
    </row>
    <row r="219" spans="1:54" ht="16.5" x14ac:dyDescent="0.45">
      <c r="A219" s="147"/>
      <c r="B219" s="147"/>
      <c r="C219" s="313"/>
      <c r="D219" s="313"/>
      <c r="E219" s="313"/>
      <c r="F219" s="313"/>
      <c r="G219" s="313"/>
      <c r="H219" s="144"/>
      <c r="I219" s="144"/>
      <c r="J219" s="313"/>
      <c r="AF219" s="147" t="str">
        <f>+IF(AK219="","",MAX(AF$1:AF218)+1)</f>
        <v/>
      </c>
      <c r="AG219" s="148" t="str">
        <f>IF(Limits_Details_w_CMS!B241="","",Limits_Details_w_CMS!B241)</f>
        <v/>
      </c>
      <c r="AH219" s="148" t="str">
        <f>IF(Limits_Details_w_CMS!C241="","",Limits_Details_w_CMS!C241)</f>
        <v/>
      </c>
      <c r="AI219" s="148" t="str">
        <f>IF(Limits_Details_w_CMS!E241="","",Limits_Details_w_CMS!E241)</f>
        <v/>
      </c>
      <c r="AJ219" s="148" t="str">
        <f t="shared" si="59"/>
        <v/>
      </c>
      <c r="AK219" s="149" t="str">
        <f>IF(COUNTIF(AJ$2:AJ219,AJ219)=1,AJ219,"")</f>
        <v/>
      </c>
      <c r="AL219" s="150" t="str">
        <f t="shared" si="54"/>
        <v/>
      </c>
      <c r="AM219" s="150" t="str">
        <f t="shared" si="55"/>
        <v/>
      </c>
      <c r="AN219" s="150" t="str">
        <f t="shared" si="56"/>
        <v/>
      </c>
      <c r="AO219" s="150" t="str">
        <f t="shared" si="57"/>
        <v/>
      </c>
      <c r="AS219" s="191" t="str">
        <f>+IF(AX219="","",MAX(AS$1:AS218)+1)</f>
        <v/>
      </c>
      <c r="AT219" s="192" t="str">
        <f>IF(CMS_Detail!B241="","",CMS_Detail!B241)</f>
        <v/>
      </c>
      <c r="AU219" s="192" t="str">
        <f>IF(CMS_Detail!C241="","",CMS_Detail!C241)</f>
        <v/>
      </c>
      <c r="AV219" s="192" t="str">
        <f>IF(CMS_Detail!D241="","",CMS_Detail!D241)</f>
        <v/>
      </c>
      <c r="AW219" s="192" t="str">
        <f t="shared" si="60"/>
        <v/>
      </c>
      <c r="AX219" s="149" t="str">
        <f>IF(COUNTIF(AW$2:AW219,AW219)=1,AW219,"")</f>
        <v/>
      </c>
      <c r="AY219" s="193" t="str">
        <f t="shared" si="61"/>
        <v/>
      </c>
      <c r="AZ219" s="193" t="str">
        <f t="shared" si="62"/>
        <v/>
      </c>
      <c r="BA219" s="193" t="str">
        <f t="shared" si="63"/>
        <v/>
      </c>
      <c r="BB219" s="193" t="str">
        <f t="shared" si="58"/>
        <v/>
      </c>
    </row>
    <row r="220" spans="1:54" ht="16.5" x14ac:dyDescent="0.45">
      <c r="A220" s="147"/>
      <c r="B220" s="147"/>
      <c r="C220" s="313"/>
      <c r="D220" s="313"/>
      <c r="E220" s="313"/>
      <c r="F220" s="313"/>
      <c r="G220" s="313"/>
      <c r="H220" s="144"/>
      <c r="I220" s="144"/>
      <c r="J220" s="313"/>
      <c r="AF220" s="147" t="str">
        <f>+IF(AK220="","",MAX(AF$1:AF219)+1)</f>
        <v/>
      </c>
      <c r="AG220" s="148" t="str">
        <f>IF(Limits_Details_w_CMS!B242="","",Limits_Details_w_CMS!B242)</f>
        <v/>
      </c>
      <c r="AH220" s="148" t="str">
        <f>IF(Limits_Details_w_CMS!C242="","",Limits_Details_w_CMS!C242)</f>
        <v/>
      </c>
      <c r="AI220" s="148" t="str">
        <f>IF(Limits_Details_w_CMS!E242="","",Limits_Details_w_CMS!E242)</f>
        <v/>
      </c>
      <c r="AJ220" s="148" t="str">
        <f t="shared" si="59"/>
        <v/>
      </c>
      <c r="AK220" s="149" t="str">
        <f>IF(COUNTIF(AJ$2:AJ220,AJ220)=1,AJ220,"")</f>
        <v/>
      </c>
      <c r="AL220" s="150" t="str">
        <f t="shared" si="54"/>
        <v/>
      </c>
      <c r="AM220" s="150" t="str">
        <f t="shared" si="55"/>
        <v/>
      </c>
      <c r="AN220" s="150" t="str">
        <f t="shared" si="56"/>
        <v/>
      </c>
      <c r="AO220" s="150" t="str">
        <f t="shared" si="57"/>
        <v/>
      </c>
      <c r="AS220" s="191" t="str">
        <f>+IF(AX220="","",MAX(AS$1:AS219)+1)</f>
        <v/>
      </c>
      <c r="AT220" s="192" t="str">
        <f>IF(CMS_Detail!B242="","",CMS_Detail!B242)</f>
        <v/>
      </c>
      <c r="AU220" s="192" t="str">
        <f>IF(CMS_Detail!C242="","",CMS_Detail!C242)</f>
        <v/>
      </c>
      <c r="AV220" s="192" t="str">
        <f>IF(CMS_Detail!D242="","",CMS_Detail!D242)</f>
        <v/>
      </c>
      <c r="AW220" s="192" t="str">
        <f t="shared" si="60"/>
        <v/>
      </c>
      <c r="AX220" s="149" t="str">
        <f>IF(COUNTIF(AW$2:AW220,AW220)=1,AW220,"")</f>
        <v/>
      </c>
      <c r="AY220" s="193" t="str">
        <f t="shared" si="61"/>
        <v/>
      </c>
      <c r="AZ220" s="193" t="str">
        <f t="shared" si="62"/>
        <v/>
      </c>
      <c r="BA220" s="193" t="str">
        <f t="shared" si="63"/>
        <v/>
      </c>
      <c r="BB220" s="193" t="str">
        <f t="shared" si="58"/>
        <v/>
      </c>
    </row>
    <row r="221" spans="1:54" ht="16.5" x14ac:dyDescent="0.45">
      <c r="A221" s="147"/>
      <c r="B221" s="147"/>
      <c r="C221" s="313"/>
      <c r="D221" s="313"/>
      <c r="E221" s="313"/>
      <c r="F221" s="313"/>
      <c r="G221" s="313"/>
      <c r="H221" s="144"/>
      <c r="I221" s="144"/>
      <c r="J221" s="313"/>
      <c r="AF221" s="147" t="str">
        <f>+IF(AK221="","",MAX(AF$1:AF220)+1)</f>
        <v/>
      </c>
      <c r="AG221" s="148" t="str">
        <f>IF(Limits_Details_w_CMS!B243="","",Limits_Details_w_CMS!B243)</f>
        <v/>
      </c>
      <c r="AH221" s="148" t="str">
        <f>IF(Limits_Details_w_CMS!C243="","",Limits_Details_w_CMS!C243)</f>
        <v/>
      </c>
      <c r="AI221" s="148" t="str">
        <f>IF(Limits_Details_w_CMS!E243="","",Limits_Details_w_CMS!E243)</f>
        <v/>
      </c>
      <c r="AJ221" s="148" t="str">
        <f t="shared" si="59"/>
        <v/>
      </c>
      <c r="AK221" s="149" t="str">
        <f>IF(COUNTIF(AJ$2:AJ221,AJ221)=1,AJ221,"")</f>
        <v/>
      </c>
      <c r="AL221" s="150" t="str">
        <f t="shared" si="54"/>
        <v/>
      </c>
      <c r="AM221" s="150" t="str">
        <f t="shared" si="55"/>
        <v/>
      </c>
      <c r="AN221" s="150" t="str">
        <f t="shared" si="56"/>
        <v/>
      </c>
      <c r="AO221" s="150" t="str">
        <f t="shared" si="57"/>
        <v/>
      </c>
      <c r="AS221" s="191" t="str">
        <f>+IF(AX221="","",MAX(AS$1:AS220)+1)</f>
        <v/>
      </c>
      <c r="AT221" s="192" t="str">
        <f>IF(CMS_Detail!B243="","",CMS_Detail!B243)</f>
        <v/>
      </c>
      <c r="AU221" s="192" t="str">
        <f>IF(CMS_Detail!C243="","",CMS_Detail!C243)</f>
        <v/>
      </c>
      <c r="AV221" s="192" t="str">
        <f>IF(CMS_Detail!D243="","",CMS_Detail!D243)</f>
        <v/>
      </c>
      <c r="AW221" s="192" t="str">
        <f t="shared" si="60"/>
        <v/>
      </c>
      <c r="AX221" s="149" t="str">
        <f>IF(COUNTIF(AW$2:AW221,AW221)=1,AW221,"")</f>
        <v/>
      </c>
      <c r="AY221" s="193" t="str">
        <f t="shared" si="61"/>
        <v/>
      </c>
      <c r="AZ221" s="193" t="str">
        <f t="shared" si="62"/>
        <v/>
      </c>
      <c r="BA221" s="193" t="str">
        <f t="shared" si="63"/>
        <v/>
      </c>
      <c r="BB221" s="193" t="str">
        <f t="shared" si="58"/>
        <v/>
      </c>
    </row>
    <row r="222" spans="1:54" ht="16.5" x14ac:dyDescent="0.45">
      <c r="A222" s="147"/>
      <c r="B222" s="147"/>
      <c r="C222" s="313"/>
      <c r="D222" s="313"/>
      <c r="E222" s="313"/>
      <c r="F222" s="313"/>
      <c r="G222" s="313"/>
      <c r="H222" s="144"/>
      <c r="I222" s="144"/>
      <c r="J222" s="313"/>
      <c r="AF222" s="147" t="str">
        <f>+IF(AK222="","",MAX(AF$1:AF221)+1)</f>
        <v/>
      </c>
      <c r="AG222" s="148" t="str">
        <f>IF(Limits_Details_w_CMS!B244="","",Limits_Details_w_CMS!B244)</f>
        <v/>
      </c>
      <c r="AH222" s="148" t="str">
        <f>IF(Limits_Details_w_CMS!C244="","",Limits_Details_w_CMS!C244)</f>
        <v/>
      </c>
      <c r="AI222" s="148" t="str">
        <f>IF(Limits_Details_w_CMS!E244="","",Limits_Details_w_CMS!E244)</f>
        <v/>
      </c>
      <c r="AJ222" s="148" t="str">
        <f t="shared" si="59"/>
        <v/>
      </c>
      <c r="AK222" s="149" t="str">
        <f>IF(COUNTIF(AJ$2:AJ222,AJ222)=1,AJ222,"")</f>
        <v/>
      </c>
      <c r="AL222" s="150" t="str">
        <f t="shared" si="54"/>
        <v/>
      </c>
      <c r="AM222" s="150" t="str">
        <f t="shared" si="55"/>
        <v/>
      </c>
      <c r="AN222" s="150" t="str">
        <f t="shared" si="56"/>
        <v/>
      </c>
      <c r="AO222" s="150" t="str">
        <f t="shared" si="57"/>
        <v/>
      </c>
      <c r="AS222" s="191" t="str">
        <f>+IF(AX222="","",MAX(AS$1:AS221)+1)</f>
        <v/>
      </c>
      <c r="AT222" s="192" t="str">
        <f>IF(CMS_Detail!B244="","",CMS_Detail!B244)</f>
        <v/>
      </c>
      <c r="AU222" s="192" t="str">
        <f>IF(CMS_Detail!C244="","",CMS_Detail!C244)</f>
        <v/>
      </c>
      <c r="AV222" s="192" t="str">
        <f>IF(CMS_Detail!D244="","",CMS_Detail!D244)</f>
        <v/>
      </c>
      <c r="AW222" s="192" t="str">
        <f t="shared" si="60"/>
        <v/>
      </c>
      <c r="AX222" s="149" t="str">
        <f>IF(COUNTIF(AW$2:AW222,AW222)=1,AW222,"")</f>
        <v/>
      </c>
      <c r="AY222" s="193" t="str">
        <f t="shared" si="61"/>
        <v/>
      </c>
      <c r="AZ222" s="193" t="str">
        <f t="shared" si="62"/>
        <v/>
      </c>
      <c r="BA222" s="193" t="str">
        <f t="shared" si="63"/>
        <v/>
      </c>
      <c r="BB222" s="193" t="str">
        <f t="shared" si="58"/>
        <v/>
      </c>
    </row>
    <row r="223" spans="1:54" ht="16.5" x14ac:dyDescent="0.45">
      <c r="A223" s="147"/>
      <c r="B223" s="147"/>
      <c r="C223" s="313"/>
      <c r="D223" s="313"/>
      <c r="E223" s="313"/>
      <c r="F223" s="313"/>
      <c r="G223" s="313"/>
      <c r="H223" s="144"/>
      <c r="I223" s="144"/>
      <c r="J223" s="313"/>
      <c r="AF223" s="147" t="str">
        <f>+IF(AK223="","",MAX(AF$1:AF222)+1)</f>
        <v/>
      </c>
      <c r="AG223" s="148" t="str">
        <f>IF(Limits_Details_w_CMS!B245="","",Limits_Details_w_CMS!B245)</f>
        <v/>
      </c>
      <c r="AH223" s="148" t="str">
        <f>IF(Limits_Details_w_CMS!C245="","",Limits_Details_w_CMS!C245)</f>
        <v/>
      </c>
      <c r="AI223" s="148" t="str">
        <f>IF(Limits_Details_w_CMS!E245="","",Limits_Details_w_CMS!E245)</f>
        <v/>
      </c>
      <c r="AJ223" s="148" t="str">
        <f t="shared" si="59"/>
        <v/>
      </c>
      <c r="AK223" s="149" t="str">
        <f>IF(COUNTIF(AJ$2:AJ223,AJ223)=1,AJ223,"")</f>
        <v/>
      </c>
      <c r="AL223" s="150" t="str">
        <f t="shared" si="54"/>
        <v/>
      </c>
      <c r="AM223" s="150" t="str">
        <f t="shared" si="55"/>
        <v/>
      </c>
      <c r="AN223" s="150" t="str">
        <f t="shared" si="56"/>
        <v/>
      </c>
      <c r="AO223" s="150" t="str">
        <f t="shared" si="57"/>
        <v/>
      </c>
      <c r="AS223" s="191" t="str">
        <f>+IF(AX223="","",MAX(AS$1:AS222)+1)</f>
        <v/>
      </c>
      <c r="AT223" s="192" t="str">
        <f>IF(CMS_Detail!B245="","",CMS_Detail!B245)</f>
        <v/>
      </c>
      <c r="AU223" s="192" t="str">
        <f>IF(CMS_Detail!C245="","",CMS_Detail!C245)</f>
        <v/>
      </c>
      <c r="AV223" s="192" t="str">
        <f>IF(CMS_Detail!D245="","",CMS_Detail!D245)</f>
        <v/>
      </c>
      <c r="AW223" s="192" t="str">
        <f t="shared" si="60"/>
        <v/>
      </c>
      <c r="AX223" s="149" t="str">
        <f>IF(COUNTIF(AW$2:AW223,AW223)=1,AW223,"")</f>
        <v/>
      </c>
      <c r="AY223" s="193" t="str">
        <f t="shared" si="61"/>
        <v/>
      </c>
      <c r="AZ223" s="193" t="str">
        <f t="shared" si="62"/>
        <v/>
      </c>
      <c r="BA223" s="193" t="str">
        <f t="shared" si="63"/>
        <v/>
      </c>
      <c r="BB223" s="193" t="str">
        <f t="shared" si="58"/>
        <v/>
      </c>
    </row>
    <row r="224" spans="1:54" ht="16.5" x14ac:dyDescent="0.45">
      <c r="A224" s="147"/>
      <c r="B224" s="147"/>
      <c r="C224" s="313"/>
      <c r="D224" s="313"/>
      <c r="E224" s="313"/>
      <c r="F224" s="313"/>
      <c r="G224" s="313"/>
      <c r="H224" s="144"/>
      <c r="I224" s="144"/>
      <c r="J224" s="313"/>
      <c r="AF224" s="147" t="str">
        <f>+IF(AK224="","",MAX(AF$1:AF223)+1)</f>
        <v/>
      </c>
      <c r="AG224" s="148" t="str">
        <f>IF(Limits_Details_w_CMS!B246="","",Limits_Details_w_CMS!B246)</f>
        <v/>
      </c>
      <c r="AH224" s="148" t="str">
        <f>IF(Limits_Details_w_CMS!C246="","",Limits_Details_w_CMS!C246)</f>
        <v/>
      </c>
      <c r="AI224" s="148" t="str">
        <f>IF(Limits_Details_w_CMS!E246="","",Limits_Details_w_CMS!E246)</f>
        <v/>
      </c>
      <c r="AJ224" s="148" t="str">
        <f t="shared" si="59"/>
        <v/>
      </c>
      <c r="AK224" s="149" t="str">
        <f>IF(COUNTIF(AJ$2:AJ224,AJ224)=1,AJ224,"")</f>
        <v/>
      </c>
      <c r="AL224" s="150" t="str">
        <f t="shared" si="54"/>
        <v/>
      </c>
      <c r="AM224" s="150" t="str">
        <f t="shared" si="55"/>
        <v/>
      </c>
      <c r="AN224" s="150" t="str">
        <f t="shared" si="56"/>
        <v/>
      </c>
      <c r="AO224" s="150" t="str">
        <f t="shared" si="57"/>
        <v/>
      </c>
      <c r="AS224" s="191" t="str">
        <f>+IF(AX224="","",MAX(AS$1:AS223)+1)</f>
        <v/>
      </c>
      <c r="AT224" s="192" t="str">
        <f>IF(CMS_Detail!B246="","",CMS_Detail!B246)</f>
        <v/>
      </c>
      <c r="AU224" s="192" t="str">
        <f>IF(CMS_Detail!C246="","",CMS_Detail!C246)</f>
        <v/>
      </c>
      <c r="AV224" s="192" t="str">
        <f>IF(CMS_Detail!D246="","",CMS_Detail!D246)</f>
        <v/>
      </c>
      <c r="AW224" s="192" t="str">
        <f t="shared" si="60"/>
        <v/>
      </c>
      <c r="AX224" s="149" t="str">
        <f>IF(COUNTIF(AW$2:AW224,AW224)=1,AW224,"")</f>
        <v/>
      </c>
      <c r="AY224" s="193" t="str">
        <f t="shared" si="61"/>
        <v/>
      </c>
      <c r="AZ224" s="193" t="str">
        <f t="shared" si="62"/>
        <v/>
      </c>
      <c r="BA224" s="193" t="str">
        <f t="shared" si="63"/>
        <v/>
      </c>
      <c r="BB224" s="193" t="str">
        <f t="shared" si="58"/>
        <v/>
      </c>
    </row>
    <row r="225" spans="1:54" ht="16.5" x14ac:dyDescent="0.45">
      <c r="A225" s="147"/>
      <c r="B225" s="147"/>
      <c r="C225" s="313"/>
      <c r="D225" s="313"/>
      <c r="E225" s="313"/>
      <c r="F225" s="313"/>
      <c r="G225" s="313"/>
      <c r="H225" s="144"/>
      <c r="I225" s="144"/>
      <c r="J225" s="313"/>
      <c r="AF225" s="147" t="str">
        <f>+IF(AK225="","",MAX(AF$1:AF224)+1)</f>
        <v/>
      </c>
      <c r="AG225" s="148" t="str">
        <f>IF(Limits_Details_w_CMS!B247="","",Limits_Details_w_CMS!B247)</f>
        <v/>
      </c>
      <c r="AH225" s="148" t="str">
        <f>IF(Limits_Details_w_CMS!C247="","",Limits_Details_w_CMS!C247)</f>
        <v/>
      </c>
      <c r="AI225" s="148" t="str">
        <f>IF(Limits_Details_w_CMS!E247="","",Limits_Details_w_CMS!E247)</f>
        <v/>
      </c>
      <c r="AJ225" s="148" t="str">
        <f t="shared" si="59"/>
        <v/>
      </c>
      <c r="AK225" s="149" t="str">
        <f>IF(COUNTIF(AJ$2:AJ225,AJ225)=1,AJ225,"")</f>
        <v/>
      </c>
      <c r="AL225" s="150" t="str">
        <f t="shared" si="54"/>
        <v/>
      </c>
      <c r="AM225" s="150" t="str">
        <f t="shared" si="55"/>
        <v/>
      </c>
      <c r="AN225" s="150" t="str">
        <f t="shared" si="56"/>
        <v/>
      </c>
      <c r="AO225" s="150" t="str">
        <f t="shared" si="57"/>
        <v/>
      </c>
      <c r="AS225" s="191" t="str">
        <f>+IF(AX225="","",MAX(AS$1:AS224)+1)</f>
        <v/>
      </c>
      <c r="AT225" s="192" t="str">
        <f>IF(CMS_Detail!B247="","",CMS_Detail!B247)</f>
        <v/>
      </c>
      <c r="AU225" s="192" t="str">
        <f>IF(CMS_Detail!C247="","",CMS_Detail!C247)</f>
        <v/>
      </c>
      <c r="AV225" s="192" t="str">
        <f>IF(CMS_Detail!D247="","",CMS_Detail!D247)</f>
        <v/>
      </c>
      <c r="AW225" s="192" t="str">
        <f t="shared" si="60"/>
        <v/>
      </c>
      <c r="AX225" s="149" t="str">
        <f>IF(COUNTIF(AW$2:AW225,AW225)=1,AW225,"")</f>
        <v/>
      </c>
      <c r="AY225" s="193" t="str">
        <f t="shared" si="61"/>
        <v/>
      </c>
      <c r="AZ225" s="193" t="str">
        <f t="shared" si="62"/>
        <v/>
      </c>
      <c r="BA225" s="193" t="str">
        <f t="shared" si="63"/>
        <v/>
      </c>
      <c r="BB225" s="193" t="str">
        <f t="shared" si="58"/>
        <v/>
      </c>
    </row>
    <row r="226" spans="1:54" ht="16.5" x14ac:dyDescent="0.45">
      <c r="A226" s="147"/>
      <c r="B226" s="147"/>
      <c r="C226" s="313"/>
      <c r="D226" s="313"/>
      <c r="E226" s="313"/>
      <c r="F226" s="313"/>
      <c r="G226" s="313"/>
      <c r="H226" s="144"/>
      <c r="I226" s="144"/>
      <c r="J226" s="313"/>
      <c r="AF226" s="147" t="str">
        <f>+IF(AK226="","",MAX(AF$1:AF225)+1)</f>
        <v/>
      </c>
      <c r="AG226" s="148" t="str">
        <f>IF(Limits_Details_w_CMS!B248="","",Limits_Details_w_CMS!B248)</f>
        <v/>
      </c>
      <c r="AH226" s="148" t="str">
        <f>IF(Limits_Details_w_CMS!C248="","",Limits_Details_w_CMS!C248)</f>
        <v/>
      </c>
      <c r="AI226" s="148" t="str">
        <f>IF(Limits_Details_w_CMS!E248="","",Limits_Details_w_CMS!E248)</f>
        <v/>
      </c>
      <c r="AJ226" s="148" t="str">
        <f t="shared" si="59"/>
        <v/>
      </c>
      <c r="AK226" s="149" t="str">
        <f>IF(COUNTIF(AJ$2:AJ226,AJ226)=1,AJ226,"")</f>
        <v/>
      </c>
      <c r="AL226" s="150" t="str">
        <f t="shared" si="54"/>
        <v/>
      </c>
      <c r="AM226" s="150" t="str">
        <f t="shared" si="55"/>
        <v/>
      </c>
      <c r="AN226" s="150" t="str">
        <f t="shared" si="56"/>
        <v/>
      </c>
      <c r="AO226" s="150" t="str">
        <f t="shared" si="57"/>
        <v/>
      </c>
      <c r="AS226" s="191" t="str">
        <f>+IF(AX226="","",MAX(AS$1:AS225)+1)</f>
        <v/>
      </c>
      <c r="AT226" s="192" t="str">
        <f>IF(CMS_Detail!B248="","",CMS_Detail!B248)</f>
        <v/>
      </c>
      <c r="AU226" s="192" t="str">
        <f>IF(CMS_Detail!C248="","",CMS_Detail!C248)</f>
        <v/>
      </c>
      <c r="AV226" s="192" t="str">
        <f>IF(CMS_Detail!D248="","",CMS_Detail!D248)</f>
        <v/>
      </c>
      <c r="AW226" s="192" t="str">
        <f t="shared" si="60"/>
        <v/>
      </c>
      <c r="AX226" s="149" t="str">
        <f>IF(COUNTIF(AW$2:AW226,AW226)=1,AW226,"")</f>
        <v/>
      </c>
      <c r="AY226" s="193" t="str">
        <f t="shared" si="61"/>
        <v/>
      </c>
      <c r="AZ226" s="193" t="str">
        <f t="shared" si="62"/>
        <v/>
      </c>
      <c r="BA226" s="193" t="str">
        <f t="shared" si="63"/>
        <v/>
      </c>
      <c r="BB226" s="193" t="str">
        <f t="shared" si="58"/>
        <v/>
      </c>
    </row>
    <row r="227" spans="1:54" ht="16.5" x14ac:dyDescent="0.45">
      <c r="A227" s="147"/>
      <c r="B227" s="147"/>
      <c r="C227" s="313"/>
      <c r="D227" s="313"/>
      <c r="E227" s="313"/>
      <c r="F227" s="313"/>
      <c r="G227" s="313"/>
      <c r="H227" s="144"/>
      <c r="I227" s="144"/>
      <c r="J227" s="313"/>
      <c r="AF227" s="147" t="str">
        <f>+IF(AK227="","",MAX(AF$1:AF226)+1)</f>
        <v/>
      </c>
      <c r="AG227" s="148" t="str">
        <f>IF(Limits_Details_w_CMS!B249="","",Limits_Details_w_CMS!B249)</f>
        <v/>
      </c>
      <c r="AH227" s="148" t="str">
        <f>IF(Limits_Details_w_CMS!C249="","",Limits_Details_w_CMS!C249)</f>
        <v/>
      </c>
      <c r="AI227" s="148" t="str">
        <f>IF(Limits_Details_w_CMS!E249="","",Limits_Details_w_CMS!E249)</f>
        <v/>
      </c>
      <c r="AJ227" s="148" t="str">
        <f t="shared" si="59"/>
        <v/>
      </c>
      <c r="AK227" s="149" t="str">
        <f>IF(COUNTIF(AJ$2:AJ227,AJ227)=1,AJ227,"")</f>
        <v/>
      </c>
      <c r="AL227" s="150" t="str">
        <f t="shared" si="54"/>
        <v/>
      </c>
      <c r="AM227" s="150" t="str">
        <f t="shared" si="55"/>
        <v/>
      </c>
      <c r="AN227" s="150" t="str">
        <f t="shared" si="56"/>
        <v/>
      </c>
      <c r="AO227" s="150" t="str">
        <f t="shared" si="57"/>
        <v/>
      </c>
      <c r="AS227" s="191" t="str">
        <f>+IF(AX227="","",MAX(AS$1:AS226)+1)</f>
        <v/>
      </c>
      <c r="AT227" s="192" t="str">
        <f>IF(CMS_Detail!B249="","",CMS_Detail!B249)</f>
        <v/>
      </c>
      <c r="AU227" s="192" t="str">
        <f>IF(CMS_Detail!C249="","",CMS_Detail!C249)</f>
        <v/>
      </c>
      <c r="AV227" s="192" t="str">
        <f>IF(CMS_Detail!D249="","",CMS_Detail!D249)</f>
        <v/>
      </c>
      <c r="AW227" s="192" t="str">
        <f t="shared" si="60"/>
        <v/>
      </c>
      <c r="AX227" s="149" t="str">
        <f>IF(COUNTIF(AW$2:AW227,AW227)=1,AW227,"")</f>
        <v/>
      </c>
      <c r="AY227" s="193" t="str">
        <f t="shared" si="61"/>
        <v/>
      </c>
      <c r="AZ227" s="193" t="str">
        <f t="shared" si="62"/>
        <v/>
      </c>
      <c r="BA227" s="193" t="str">
        <f t="shared" si="63"/>
        <v/>
      </c>
      <c r="BB227" s="193" t="str">
        <f t="shared" si="58"/>
        <v/>
      </c>
    </row>
    <row r="228" spans="1:54" ht="16.5" x14ac:dyDescent="0.45">
      <c r="A228" s="147"/>
      <c r="B228" s="147"/>
      <c r="C228" s="313"/>
      <c r="D228" s="313"/>
      <c r="E228" s="313"/>
      <c r="F228" s="313"/>
      <c r="G228" s="313"/>
      <c r="H228" s="144"/>
      <c r="I228" s="144"/>
      <c r="J228" s="313"/>
      <c r="AF228" s="147" t="str">
        <f>+IF(AK228="","",MAX(AF$1:AF227)+1)</f>
        <v/>
      </c>
      <c r="AG228" s="148" t="str">
        <f>IF(Limits_Details_w_CMS!B250="","",Limits_Details_w_CMS!B250)</f>
        <v/>
      </c>
      <c r="AH228" s="148" t="str">
        <f>IF(Limits_Details_w_CMS!C250="","",Limits_Details_w_CMS!C250)</f>
        <v/>
      </c>
      <c r="AI228" s="148" t="str">
        <f>IF(Limits_Details_w_CMS!E250="","",Limits_Details_w_CMS!E250)</f>
        <v/>
      </c>
      <c r="AJ228" s="148" t="str">
        <f t="shared" si="59"/>
        <v/>
      </c>
      <c r="AK228" s="149" t="str">
        <f>IF(COUNTIF(AJ$2:AJ228,AJ228)=1,AJ228,"")</f>
        <v/>
      </c>
      <c r="AL228" s="150" t="str">
        <f t="shared" si="54"/>
        <v/>
      </c>
      <c r="AM228" s="150" t="str">
        <f t="shared" si="55"/>
        <v/>
      </c>
      <c r="AN228" s="150" t="str">
        <f t="shared" si="56"/>
        <v/>
      </c>
      <c r="AO228" s="150" t="str">
        <f t="shared" si="57"/>
        <v/>
      </c>
      <c r="AS228" s="191" t="str">
        <f>+IF(AX228="","",MAX(AS$1:AS227)+1)</f>
        <v/>
      </c>
      <c r="AT228" s="192" t="str">
        <f>IF(CMS_Detail!B250="","",CMS_Detail!B250)</f>
        <v/>
      </c>
      <c r="AU228" s="192" t="str">
        <f>IF(CMS_Detail!C250="","",CMS_Detail!C250)</f>
        <v/>
      </c>
      <c r="AV228" s="192" t="str">
        <f>IF(CMS_Detail!D250="","",CMS_Detail!D250)</f>
        <v/>
      </c>
      <c r="AW228" s="192" t="str">
        <f t="shared" si="60"/>
        <v/>
      </c>
      <c r="AX228" s="149" t="str">
        <f>IF(COUNTIF(AW$2:AW228,AW228)=1,AW228,"")</f>
        <v/>
      </c>
      <c r="AY228" s="193" t="str">
        <f t="shared" si="61"/>
        <v/>
      </c>
      <c r="AZ228" s="193" t="str">
        <f t="shared" si="62"/>
        <v/>
      </c>
      <c r="BA228" s="193" t="str">
        <f t="shared" si="63"/>
        <v/>
      </c>
      <c r="BB228" s="193" t="str">
        <f t="shared" si="58"/>
        <v/>
      </c>
    </row>
    <row r="229" spans="1:54" ht="16.5" x14ac:dyDescent="0.45">
      <c r="A229" s="147"/>
      <c r="B229" s="147"/>
      <c r="C229" s="313"/>
      <c r="D229" s="313"/>
      <c r="E229" s="313"/>
      <c r="F229" s="313"/>
      <c r="G229" s="313"/>
      <c r="H229" s="144"/>
      <c r="I229" s="144"/>
      <c r="J229" s="313"/>
      <c r="AF229" s="147" t="str">
        <f>+IF(AK229="","",MAX(AF$1:AF228)+1)</f>
        <v/>
      </c>
      <c r="AG229" s="148" t="str">
        <f>IF(Limits_Details_w_CMS!B251="","",Limits_Details_w_CMS!B251)</f>
        <v/>
      </c>
      <c r="AH229" s="148" t="str">
        <f>IF(Limits_Details_w_CMS!C251="","",Limits_Details_w_CMS!C251)</f>
        <v/>
      </c>
      <c r="AI229" s="148" t="str">
        <f>IF(Limits_Details_w_CMS!E251="","",Limits_Details_w_CMS!E251)</f>
        <v/>
      </c>
      <c r="AJ229" s="148" t="str">
        <f t="shared" si="59"/>
        <v/>
      </c>
      <c r="AK229" s="149" t="str">
        <f>IF(COUNTIF(AJ$2:AJ229,AJ229)=1,AJ229,"")</f>
        <v/>
      </c>
      <c r="AL229" s="150" t="str">
        <f t="shared" si="54"/>
        <v/>
      </c>
      <c r="AM229" s="150" t="str">
        <f t="shared" si="55"/>
        <v/>
      </c>
      <c r="AN229" s="150" t="str">
        <f t="shared" si="56"/>
        <v/>
      </c>
      <c r="AO229" s="150" t="str">
        <f t="shared" si="57"/>
        <v/>
      </c>
      <c r="AS229" s="191" t="str">
        <f>+IF(AX229="","",MAX(AS$1:AS228)+1)</f>
        <v/>
      </c>
      <c r="AT229" s="192" t="str">
        <f>IF(CMS_Detail!B251="","",CMS_Detail!B251)</f>
        <v/>
      </c>
      <c r="AU229" s="192" t="str">
        <f>IF(CMS_Detail!C251="","",CMS_Detail!C251)</f>
        <v/>
      </c>
      <c r="AV229" s="192" t="str">
        <f>IF(CMS_Detail!D251="","",CMS_Detail!D251)</f>
        <v/>
      </c>
      <c r="AW229" s="192" t="str">
        <f t="shared" si="60"/>
        <v/>
      </c>
      <c r="AX229" s="149" t="str">
        <f>IF(COUNTIF(AW$2:AW229,AW229)=1,AW229,"")</f>
        <v/>
      </c>
      <c r="AY229" s="193" t="str">
        <f t="shared" si="61"/>
        <v/>
      </c>
      <c r="AZ229" s="193" t="str">
        <f t="shared" si="62"/>
        <v/>
      </c>
      <c r="BA229" s="193" t="str">
        <f t="shared" si="63"/>
        <v/>
      </c>
      <c r="BB229" s="193" t="str">
        <f t="shared" si="58"/>
        <v/>
      </c>
    </row>
    <row r="230" spans="1:54" ht="16.5" x14ac:dyDescent="0.45">
      <c r="A230" s="147"/>
      <c r="B230" s="147"/>
      <c r="C230" s="313"/>
      <c r="D230" s="313"/>
      <c r="E230" s="313"/>
      <c r="F230" s="313"/>
      <c r="G230" s="313"/>
      <c r="H230" s="144"/>
      <c r="I230" s="144"/>
      <c r="J230" s="313"/>
      <c r="AF230" s="147" t="str">
        <f>+IF(AK230="","",MAX(AF$1:AF229)+1)</f>
        <v/>
      </c>
      <c r="AG230" s="148" t="str">
        <f>IF(Limits_Details_w_CMS!B252="","",Limits_Details_w_CMS!B252)</f>
        <v/>
      </c>
      <c r="AH230" s="148" t="str">
        <f>IF(Limits_Details_w_CMS!C252="","",Limits_Details_w_CMS!C252)</f>
        <v/>
      </c>
      <c r="AI230" s="148" t="str">
        <f>IF(Limits_Details_w_CMS!E252="","",Limits_Details_w_CMS!E252)</f>
        <v/>
      </c>
      <c r="AJ230" s="148" t="str">
        <f t="shared" si="59"/>
        <v/>
      </c>
      <c r="AK230" s="149" t="str">
        <f>IF(COUNTIF(AJ$2:AJ230,AJ230)=1,AJ230,"")</f>
        <v/>
      </c>
      <c r="AL230" s="150" t="str">
        <f t="shared" si="54"/>
        <v/>
      </c>
      <c r="AM230" s="150" t="str">
        <f t="shared" si="55"/>
        <v/>
      </c>
      <c r="AN230" s="150" t="str">
        <f t="shared" si="56"/>
        <v/>
      </c>
      <c r="AO230" s="150" t="str">
        <f t="shared" si="57"/>
        <v/>
      </c>
      <c r="AS230" s="191" t="str">
        <f>+IF(AX230="","",MAX(AS$1:AS229)+1)</f>
        <v/>
      </c>
      <c r="AT230" s="192" t="str">
        <f>IF(CMS_Detail!B252="","",CMS_Detail!B252)</f>
        <v/>
      </c>
      <c r="AU230" s="192" t="str">
        <f>IF(CMS_Detail!C252="","",CMS_Detail!C252)</f>
        <v/>
      </c>
      <c r="AV230" s="192" t="str">
        <f>IF(CMS_Detail!D252="","",CMS_Detail!D252)</f>
        <v/>
      </c>
      <c r="AW230" s="192" t="str">
        <f t="shared" si="60"/>
        <v/>
      </c>
      <c r="AX230" s="149" t="str">
        <f>IF(COUNTIF(AW$2:AW230,AW230)=1,AW230,"")</f>
        <v/>
      </c>
      <c r="AY230" s="193" t="str">
        <f t="shared" si="61"/>
        <v/>
      </c>
      <c r="AZ230" s="193" t="str">
        <f t="shared" si="62"/>
        <v/>
      </c>
      <c r="BA230" s="193" t="str">
        <f t="shared" si="63"/>
        <v/>
      </c>
      <c r="BB230" s="193" t="str">
        <f t="shared" si="58"/>
        <v/>
      </c>
    </row>
    <row r="231" spans="1:54" ht="16.5" x14ac:dyDescent="0.45">
      <c r="A231" s="147"/>
      <c r="B231" s="147"/>
      <c r="C231" s="313"/>
      <c r="D231" s="313"/>
      <c r="E231" s="313"/>
      <c r="F231" s="313"/>
      <c r="G231" s="313"/>
      <c r="H231" s="144"/>
      <c r="I231" s="144"/>
      <c r="J231" s="313"/>
      <c r="AF231" s="147" t="str">
        <f>+IF(AK231="","",MAX(AF$1:AF230)+1)</f>
        <v/>
      </c>
      <c r="AG231" s="148" t="str">
        <f>IF(Limits_Details_w_CMS!B253="","",Limits_Details_w_CMS!B253)</f>
        <v/>
      </c>
      <c r="AH231" s="148" t="str">
        <f>IF(Limits_Details_w_CMS!C253="","",Limits_Details_w_CMS!C253)</f>
        <v/>
      </c>
      <c r="AI231" s="148" t="str">
        <f>IF(Limits_Details_w_CMS!E253="","",Limits_Details_w_CMS!E253)</f>
        <v/>
      </c>
      <c r="AJ231" s="148" t="str">
        <f t="shared" si="59"/>
        <v/>
      </c>
      <c r="AK231" s="149" t="str">
        <f>IF(COUNTIF(AJ$2:AJ231,AJ231)=1,AJ231,"")</f>
        <v/>
      </c>
      <c r="AL231" s="150" t="str">
        <f t="shared" si="54"/>
        <v/>
      </c>
      <c r="AM231" s="150" t="str">
        <f t="shared" si="55"/>
        <v/>
      </c>
      <c r="AN231" s="150" t="str">
        <f t="shared" si="56"/>
        <v/>
      </c>
      <c r="AO231" s="150" t="str">
        <f t="shared" si="57"/>
        <v/>
      </c>
      <c r="AS231" s="191" t="str">
        <f>+IF(AX231="","",MAX(AS$1:AS230)+1)</f>
        <v/>
      </c>
      <c r="AT231" s="192" t="str">
        <f>IF(CMS_Detail!B253="","",CMS_Detail!B253)</f>
        <v/>
      </c>
      <c r="AU231" s="192" t="str">
        <f>IF(CMS_Detail!C253="","",CMS_Detail!C253)</f>
        <v/>
      </c>
      <c r="AV231" s="192" t="str">
        <f>IF(CMS_Detail!D253="","",CMS_Detail!D253)</f>
        <v/>
      </c>
      <c r="AW231" s="192" t="str">
        <f t="shared" si="60"/>
        <v/>
      </c>
      <c r="AX231" s="149" t="str">
        <f>IF(COUNTIF(AW$2:AW231,AW231)=1,AW231,"")</f>
        <v/>
      </c>
      <c r="AY231" s="193" t="str">
        <f t="shared" si="61"/>
        <v/>
      </c>
      <c r="AZ231" s="193" t="str">
        <f t="shared" si="62"/>
        <v/>
      </c>
      <c r="BA231" s="193" t="str">
        <f t="shared" si="63"/>
        <v/>
      </c>
      <c r="BB231" s="193" t="str">
        <f t="shared" si="58"/>
        <v/>
      </c>
    </row>
    <row r="232" spans="1:54" ht="16.5" x14ac:dyDescent="0.45">
      <c r="A232" s="147"/>
      <c r="B232" s="147"/>
      <c r="C232" s="313"/>
      <c r="D232" s="313"/>
      <c r="E232" s="313"/>
      <c r="F232" s="313"/>
      <c r="G232" s="313"/>
      <c r="H232" s="144"/>
      <c r="I232" s="144"/>
      <c r="J232" s="313"/>
      <c r="AF232" s="147" t="str">
        <f>+IF(AK232="","",MAX(AF$1:AF231)+1)</f>
        <v/>
      </c>
      <c r="AG232" s="148" t="str">
        <f>IF(Limits_Details_w_CMS!B254="","",Limits_Details_w_CMS!B254)</f>
        <v/>
      </c>
      <c r="AH232" s="148" t="str">
        <f>IF(Limits_Details_w_CMS!C254="","",Limits_Details_w_CMS!C254)</f>
        <v/>
      </c>
      <c r="AI232" s="148" t="str">
        <f>IF(Limits_Details_w_CMS!E254="","",Limits_Details_w_CMS!E254)</f>
        <v/>
      </c>
      <c r="AJ232" s="148" t="str">
        <f t="shared" si="59"/>
        <v/>
      </c>
      <c r="AK232" s="149" t="str">
        <f>IF(COUNTIF(AJ$2:AJ232,AJ232)=1,AJ232,"")</f>
        <v/>
      </c>
      <c r="AL232" s="150" t="str">
        <f t="shared" si="54"/>
        <v/>
      </c>
      <c r="AM232" s="150" t="str">
        <f t="shared" si="55"/>
        <v/>
      </c>
      <c r="AN232" s="150" t="str">
        <f t="shared" si="56"/>
        <v/>
      </c>
      <c r="AO232" s="150" t="str">
        <f t="shared" si="57"/>
        <v/>
      </c>
      <c r="AS232" s="191" t="str">
        <f>+IF(AX232="","",MAX(AS$1:AS231)+1)</f>
        <v/>
      </c>
      <c r="AT232" s="192" t="str">
        <f>IF(CMS_Detail!B254="","",CMS_Detail!B254)</f>
        <v/>
      </c>
      <c r="AU232" s="192" t="str">
        <f>IF(CMS_Detail!C254="","",CMS_Detail!C254)</f>
        <v/>
      </c>
      <c r="AV232" s="192" t="str">
        <f>IF(CMS_Detail!D254="","",CMS_Detail!D254)</f>
        <v/>
      </c>
      <c r="AW232" s="192" t="str">
        <f t="shared" si="60"/>
        <v/>
      </c>
      <c r="AX232" s="149" t="str">
        <f>IF(COUNTIF(AW$2:AW232,AW232)=1,AW232,"")</f>
        <v/>
      </c>
      <c r="AY232" s="193" t="str">
        <f t="shared" si="61"/>
        <v/>
      </c>
      <c r="AZ232" s="193" t="str">
        <f t="shared" si="62"/>
        <v/>
      </c>
      <c r="BA232" s="193" t="str">
        <f t="shared" si="63"/>
        <v/>
      </c>
      <c r="BB232" s="193" t="str">
        <f t="shared" si="58"/>
        <v/>
      </c>
    </row>
    <row r="233" spans="1:54" ht="16.5" x14ac:dyDescent="0.45">
      <c r="A233" s="147"/>
      <c r="B233" s="147"/>
      <c r="C233" s="313"/>
      <c r="D233" s="313"/>
      <c r="E233" s="313"/>
      <c r="F233" s="313"/>
      <c r="G233" s="313"/>
      <c r="H233" s="144"/>
      <c r="I233" s="144"/>
      <c r="J233" s="313"/>
      <c r="AF233" s="147" t="str">
        <f>+IF(AK233="","",MAX(AF$1:AF232)+1)</f>
        <v/>
      </c>
      <c r="AG233" s="148" t="str">
        <f>IF(Limits_Details_w_CMS!B255="","",Limits_Details_w_CMS!B255)</f>
        <v/>
      </c>
      <c r="AH233" s="148" t="str">
        <f>IF(Limits_Details_w_CMS!C255="","",Limits_Details_w_CMS!C255)</f>
        <v/>
      </c>
      <c r="AI233" s="148" t="str">
        <f>IF(Limits_Details_w_CMS!E255="","",Limits_Details_w_CMS!E255)</f>
        <v/>
      </c>
      <c r="AJ233" s="148" t="str">
        <f t="shared" si="59"/>
        <v/>
      </c>
      <c r="AK233" s="149" t="str">
        <f>IF(COUNTIF(AJ$2:AJ233,AJ233)=1,AJ233,"")</f>
        <v/>
      </c>
      <c r="AL233" s="150" t="str">
        <f t="shared" si="54"/>
        <v/>
      </c>
      <c r="AM233" s="150" t="str">
        <f t="shared" si="55"/>
        <v/>
      </c>
      <c r="AN233" s="150" t="str">
        <f t="shared" si="56"/>
        <v/>
      </c>
      <c r="AO233" s="150" t="str">
        <f t="shared" si="57"/>
        <v/>
      </c>
      <c r="AS233" s="191" t="str">
        <f>+IF(AX233="","",MAX(AS$1:AS232)+1)</f>
        <v/>
      </c>
      <c r="AT233" s="192" t="str">
        <f>IF(CMS_Detail!B255="","",CMS_Detail!B255)</f>
        <v/>
      </c>
      <c r="AU233" s="192" t="str">
        <f>IF(CMS_Detail!C255="","",CMS_Detail!C255)</f>
        <v/>
      </c>
      <c r="AV233" s="192" t="str">
        <f>IF(CMS_Detail!D255="","",CMS_Detail!D255)</f>
        <v/>
      </c>
      <c r="AW233" s="192" t="str">
        <f t="shared" si="60"/>
        <v/>
      </c>
      <c r="AX233" s="149" t="str">
        <f>IF(COUNTIF(AW$2:AW233,AW233)=1,AW233,"")</f>
        <v/>
      </c>
      <c r="AY233" s="193" t="str">
        <f t="shared" si="61"/>
        <v/>
      </c>
      <c r="AZ233" s="193" t="str">
        <f t="shared" si="62"/>
        <v/>
      </c>
      <c r="BA233" s="193" t="str">
        <f t="shared" si="63"/>
        <v/>
      </c>
      <c r="BB233" s="193" t="str">
        <f t="shared" si="58"/>
        <v/>
      </c>
    </row>
    <row r="234" spans="1:54" ht="16.5" x14ac:dyDescent="0.45">
      <c r="A234" s="147"/>
      <c r="B234" s="147"/>
      <c r="C234" s="313"/>
      <c r="D234" s="313"/>
      <c r="E234" s="313"/>
      <c r="F234" s="313"/>
      <c r="G234" s="313"/>
      <c r="H234" s="144"/>
      <c r="I234" s="144"/>
      <c r="J234" s="313"/>
      <c r="AF234" s="147" t="str">
        <f>+IF(AK234="","",MAX(AF$1:AF233)+1)</f>
        <v/>
      </c>
      <c r="AG234" s="148" t="str">
        <f>IF(Limits_Details_w_CMS!B256="","",Limits_Details_w_CMS!B256)</f>
        <v/>
      </c>
      <c r="AH234" s="148" t="str">
        <f>IF(Limits_Details_w_CMS!C256="","",Limits_Details_w_CMS!C256)</f>
        <v/>
      </c>
      <c r="AI234" s="148" t="str">
        <f>IF(Limits_Details_w_CMS!E256="","",Limits_Details_w_CMS!E256)</f>
        <v/>
      </c>
      <c r="AJ234" s="148" t="str">
        <f t="shared" si="59"/>
        <v/>
      </c>
      <c r="AK234" s="149" t="str">
        <f>IF(COUNTIF(AJ$2:AJ234,AJ234)=1,AJ234,"")</f>
        <v/>
      </c>
      <c r="AL234" s="150" t="str">
        <f t="shared" si="54"/>
        <v/>
      </c>
      <c r="AM234" s="150" t="str">
        <f t="shared" si="55"/>
        <v/>
      </c>
      <c r="AN234" s="150" t="str">
        <f t="shared" si="56"/>
        <v/>
      </c>
      <c r="AO234" s="150" t="str">
        <f t="shared" si="57"/>
        <v/>
      </c>
      <c r="AS234" s="191" t="str">
        <f>+IF(AX234="","",MAX(AS$1:AS233)+1)</f>
        <v/>
      </c>
      <c r="AT234" s="192" t="str">
        <f>IF(CMS_Detail!B256="","",CMS_Detail!B256)</f>
        <v/>
      </c>
      <c r="AU234" s="192" t="str">
        <f>IF(CMS_Detail!C256="","",CMS_Detail!C256)</f>
        <v/>
      </c>
      <c r="AV234" s="192" t="str">
        <f>IF(CMS_Detail!D256="","",CMS_Detail!D256)</f>
        <v/>
      </c>
      <c r="AW234" s="192" t="str">
        <f t="shared" si="60"/>
        <v/>
      </c>
      <c r="AX234" s="149" t="str">
        <f>IF(COUNTIF(AW$2:AW234,AW234)=1,AW234,"")</f>
        <v/>
      </c>
      <c r="AY234" s="193" t="str">
        <f t="shared" si="61"/>
        <v/>
      </c>
      <c r="AZ234" s="193" t="str">
        <f t="shared" si="62"/>
        <v/>
      </c>
      <c r="BA234" s="193" t="str">
        <f t="shared" si="63"/>
        <v/>
      </c>
      <c r="BB234" s="193" t="str">
        <f t="shared" si="58"/>
        <v/>
      </c>
    </row>
    <row r="235" spans="1:54" ht="16.5" x14ac:dyDescent="0.45">
      <c r="A235" s="147"/>
      <c r="B235" s="147"/>
      <c r="C235" s="313"/>
      <c r="D235" s="313"/>
      <c r="E235" s="313"/>
      <c r="F235" s="313"/>
      <c r="G235" s="313"/>
      <c r="H235" s="144"/>
      <c r="I235" s="144"/>
      <c r="J235" s="313"/>
      <c r="AF235" s="147" t="str">
        <f>+IF(AK235="","",MAX(AF$1:AF234)+1)</f>
        <v/>
      </c>
      <c r="AG235" s="148" t="str">
        <f>IF(Limits_Details_w_CMS!B257="","",Limits_Details_w_CMS!B257)</f>
        <v/>
      </c>
      <c r="AH235" s="148" t="str">
        <f>IF(Limits_Details_w_CMS!C257="","",Limits_Details_w_CMS!C257)</f>
        <v/>
      </c>
      <c r="AI235" s="148" t="str">
        <f>IF(Limits_Details_w_CMS!E257="","",Limits_Details_w_CMS!E257)</f>
        <v/>
      </c>
      <c r="AJ235" s="148" t="str">
        <f t="shared" si="59"/>
        <v/>
      </c>
      <c r="AK235" s="149" t="str">
        <f>IF(COUNTIF(AJ$2:AJ235,AJ235)=1,AJ235,"")</f>
        <v/>
      </c>
      <c r="AL235" s="150" t="str">
        <f t="shared" si="54"/>
        <v/>
      </c>
      <c r="AM235" s="150" t="str">
        <f t="shared" si="55"/>
        <v/>
      </c>
      <c r="AN235" s="150" t="str">
        <f t="shared" si="56"/>
        <v/>
      </c>
      <c r="AO235" s="150" t="str">
        <f t="shared" si="57"/>
        <v/>
      </c>
      <c r="AS235" s="191" t="str">
        <f>+IF(AX235="","",MAX(AS$1:AS234)+1)</f>
        <v/>
      </c>
      <c r="AT235" s="192" t="str">
        <f>IF(CMS_Detail!B257="","",CMS_Detail!B257)</f>
        <v/>
      </c>
      <c r="AU235" s="192" t="str">
        <f>IF(CMS_Detail!C257="","",CMS_Detail!C257)</f>
        <v/>
      </c>
      <c r="AV235" s="192" t="str">
        <f>IF(CMS_Detail!D257="","",CMS_Detail!D257)</f>
        <v/>
      </c>
      <c r="AW235" s="192" t="str">
        <f t="shared" si="60"/>
        <v/>
      </c>
      <c r="AX235" s="149" t="str">
        <f>IF(COUNTIF(AW$2:AW235,AW235)=1,AW235,"")</f>
        <v/>
      </c>
      <c r="AY235" s="193" t="str">
        <f t="shared" si="61"/>
        <v/>
      </c>
      <c r="AZ235" s="193" t="str">
        <f t="shared" si="62"/>
        <v/>
      </c>
      <c r="BA235" s="193" t="str">
        <f t="shared" si="63"/>
        <v/>
      </c>
      <c r="BB235" s="193" t="str">
        <f t="shared" si="58"/>
        <v/>
      </c>
    </row>
    <row r="236" spans="1:54" ht="16.5" x14ac:dyDescent="0.45">
      <c r="A236" s="147"/>
      <c r="B236" s="147"/>
      <c r="C236" s="313"/>
      <c r="D236" s="313"/>
      <c r="E236" s="313"/>
      <c r="F236" s="313"/>
      <c r="G236" s="313"/>
      <c r="H236" s="144"/>
      <c r="I236" s="144"/>
      <c r="J236" s="313"/>
      <c r="AF236" s="147" t="str">
        <f>+IF(AK236="","",MAX(AF$1:AF235)+1)</f>
        <v/>
      </c>
      <c r="AG236" s="148" t="str">
        <f>IF(Limits_Details_w_CMS!B258="","",Limits_Details_w_CMS!B258)</f>
        <v/>
      </c>
      <c r="AH236" s="148" t="str">
        <f>IF(Limits_Details_w_CMS!C258="","",Limits_Details_w_CMS!C258)</f>
        <v/>
      </c>
      <c r="AI236" s="148" t="str">
        <f>IF(Limits_Details_w_CMS!E258="","",Limits_Details_w_CMS!E258)</f>
        <v/>
      </c>
      <c r="AJ236" s="148" t="str">
        <f t="shared" si="59"/>
        <v/>
      </c>
      <c r="AK236" s="149" t="str">
        <f>IF(COUNTIF(AJ$2:AJ236,AJ236)=1,AJ236,"")</f>
        <v/>
      </c>
      <c r="AL236" s="150" t="str">
        <f t="shared" si="54"/>
        <v/>
      </c>
      <c r="AM236" s="150" t="str">
        <f t="shared" si="55"/>
        <v/>
      </c>
      <c r="AN236" s="150" t="str">
        <f t="shared" si="56"/>
        <v/>
      </c>
      <c r="AO236" s="150" t="str">
        <f t="shared" si="57"/>
        <v/>
      </c>
      <c r="AS236" s="191" t="str">
        <f>+IF(AX236="","",MAX(AS$1:AS235)+1)</f>
        <v/>
      </c>
      <c r="AT236" s="192" t="str">
        <f>IF(CMS_Detail!B258="","",CMS_Detail!B258)</f>
        <v/>
      </c>
      <c r="AU236" s="192" t="str">
        <f>IF(CMS_Detail!C258="","",CMS_Detail!C258)</f>
        <v/>
      </c>
      <c r="AV236" s="192" t="str">
        <f>IF(CMS_Detail!D258="","",CMS_Detail!D258)</f>
        <v/>
      </c>
      <c r="AW236" s="192" t="str">
        <f t="shared" si="60"/>
        <v/>
      </c>
      <c r="AX236" s="149" t="str">
        <f>IF(COUNTIF(AW$2:AW236,AW236)=1,AW236,"")</f>
        <v/>
      </c>
      <c r="AY236" s="193" t="str">
        <f t="shared" si="61"/>
        <v/>
      </c>
      <c r="AZ236" s="193" t="str">
        <f t="shared" si="62"/>
        <v/>
      </c>
      <c r="BA236" s="193" t="str">
        <f t="shared" si="63"/>
        <v/>
      </c>
      <c r="BB236" s="193" t="str">
        <f t="shared" si="58"/>
        <v/>
      </c>
    </row>
    <row r="237" spans="1:54" ht="16.5" x14ac:dyDescent="0.45">
      <c r="A237" s="147"/>
      <c r="B237" s="147"/>
      <c r="C237" s="313"/>
      <c r="D237" s="313"/>
      <c r="E237" s="313"/>
      <c r="F237" s="313"/>
      <c r="G237" s="313"/>
      <c r="H237" s="144"/>
      <c r="I237" s="144"/>
      <c r="J237" s="313"/>
      <c r="AF237" s="147" t="str">
        <f>+IF(AK237="","",MAX(AF$1:AF236)+1)</f>
        <v/>
      </c>
      <c r="AG237" s="148" t="str">
        <f>IF(Limits_Details_w_CMS!B259="","",Limits_Details_w_CMS!B259)</f>
        <v/>
      </c>
      <c r="AH237" s="148" t="str">
        <f>IF(Limits_Details_w_CMS!C259="","",Limits_Details_w_CMS!C259)</f>
        <v/>
      </c>
      <c r="AI237" s="148" t="str">
        <f>IF(Limits_Details_w_CMS!E259="","",Limits_Details_w_CMS!E259)</f>
        <v/>
      </c>
      <c r="AJ237" s="148" t="str">
        <f t="shared" si="59"/>
        <v/>
      </c>
      <c r="AK237" s="149" t="str">
        <f>IF(COUNTIF(AJ$2:AJ237,AJ237)=1,AJ237,"")</f>
        <v/>
      </c>
      <c r="AL237" s="150" t="str">
        <f t="shared" si="54"/>
        <v/>
      </c>
      <c r="AM237" s="150" t="str">
        <f t="shared" si="55"/>
        <v/>
      </c>
      <c r="AN237" s="150" t="str">
        <f t="shared" si="56"/>
        <v/>
      </c>
      <c r="AO237" s="150" t="str">
        <f t="shared" si="57"/>
        <v/>
      </c>
      <c r="AS237" s="191" t="str">
        <f>+IF(AX237="","",MAX(AS$1:AS236)+1)</f>
        <v/>
      </c>
      <c r="AT237" s="192" t="str">
        <f>IF(CMS_Detail!B259="","",CMS_Detail!B259)</f>
        <v/>
      </c>
      <c r="AU237" s="192" t="str">
        <f>IF(CMS_Detail!C259="","",CMS_Detail!C259)</f>
        <v/>
      </c>
      <c r="AV237" s="192" t="str">
        <f>IF(CMS_Detail!D259="","",CMS_Detail!D259)</f>
        <v/>
      </c>
      <c r="AW237" s="192" t="str">
        <f t="shared" si="60"/>
        <v/>
      </c>
      <c r="AX237" s="149" t="str">
        <f>IF(COUNTIF(AW$2:AW237,AW237)=1,AW237,"")</f>
        <v/>
      </c>
      <c r="AY237" s="193" t="str">
        <f t="shared" si="61"/>
        <v/>
      </c>
      <c r="AZ237" s="193" t="str">
        <f t="shared" si="62"/>
        <v/>
      </c>
      <c r="BA237" s="193" t="str">
        <f t="shared" si="63"/>
        <v/>
      </c>
      <c r="BB237" s="193" t="str">
        <f t="shared" si="58"/>
        <v/>
      </c>
    </row>
    <row r="238" spans="1:54" ht="16.5" x14ac:dyDescent="0.45">
      <c r="A238" s="147"/>
      <c r="B238" s="147"/>
      <c r="C238" s="313"/>
      <c r="D238" s="313"/>
      <c r="E238" s="313"/>
      <c r="F238" s="313"/>
      <c r="G238" s="313"/>
      <c r="H238" s="144"/>
      <c r="I238" s="144"/>
      <c r="J238" s="313"/>
      <c r="AF238" s="147" t="str">
        <f>+IF(AK238="","",MAX(AF$1:AF237)+1)</f>
        <v/>
      </c>
      <c r="AG238" s="148" t="str">
        <f>IF(Limits_Details_w_CMS!B260="","",Limits_Details_w_CMS!B260)</f>
        <v/>
      </c>
      <c r="AH238" s="148" t="str">
        <f>IF(Limits_Details_w_CMS!C260="","",Limits_Details_w_CMS!C260)</f>
        <v/>
      </c>
      <c r="AI238" s="148" t="str">
        <f>IF(Limits_Details_w_CMS!E260="","",Limits_Details_w_CMS!E260)</f>
        <v/>
      </c>
      <c r="AJ238" s="148" t="str">
        <f t="shared" si="59"/>
        <v/>
      </c>
      <c r="AK238" s="149" t="str">
        <f>IF(COUNTIF(AJ$2:AJ238,AJ238)=1,AJ238,"")</f>
        <v/>
      </c>
      <c r="AL238" s="150" t="str">
        <f t="shared" si="54"/>
        <v/>
      </c>
      <c r="AM238" s="150" t="str">
        <f t="shared" si="55"/>
        <v/>
      </c>
      <c r="AN238" s="150" t="str">
        <f t="shared" si="56"/>
        <v/>
      </c>
      <c r="AO238" s="150" t="str">
        <f t="shared" si="57"/>
        <v/>
      </c>
      <c r="AS238" s="191" t="str">
        <f>+IF(AX238="","",MAX(AS$1:AS237)+1)</f>
        <v/>
      </c>
      <c r="AT238" s="192" t="str">
        <f>IF(CMS_Detail!B260="","",CMS_Detail!B260)</f>
        <v/>
      </c>
      <c r="AU238" s="192" t="str">
        <f>IF(CMS_Detail!C260="","",CMS_Detail!C260)</f>
        <v/>
      </c>
      <c r="AV238" s="192" t="str">
        <f>IF(CMS_Detail!D260="","",CMS_Detail!D260)</f>
        <v/>
      </c>
      <c r="AW238" s="192" t="str">
        <f t="shared" si="60"/>
        <v/>
      </c>
      <c r="AX238" s="149" t="str">
        <f>IF(COUNTIF(AW$2:AW238,AW238)=1,AW238,"")</f>
        <v/>
      </c>
      <c r="AY238" s="193" t="str">
        <f t="shared" si="61"/>
        <v/>
      </c>
      <c r="AZ238" s="193" t="str">
        <f t="shared" si="62"/>
        <v/>
      </c>
      <c r="BA238" s="193" t="str">
        <f t="shared" si="63"/>
        <v/>
      </c>
      <c r="BB238" s="193" t="str">
        <f t="shared" si="58"/>
        <v/>
      </c>
    </row>
    <row r="239" spans="1:54" ht="16.5" x14ac:dyDescent="0.45">
      <c r="A239" s="147"/>
      <c r="B239" s="147"/>
      <c r="C239" s="313"/>
      <c r="D239" s="313"/>
      <c r="E239" s="313"/>
      <c r="F239" s="313"/>
      <c r="G239" s="313"/>
      <c r="H239" s="144"/>
      <c r="I239" s="144"/>
      <c r="J239" s="313"/>
      <c r="AF239" s="147" t="str">
        <f>+IF(AK239="","",MAX(AF$1:AF238)+1)</f>
        <v/>
      </c>
      <c r="AG239" s="148" t="str">
        <f>IF(Limits_Details_w_CMS!B261="","",Limits_Details_w_CMS!B261)</f>
        <v/>
      </c>
      <c r="AH239" s="148" t="str">
        <f>IF(Limits_Details_w_CMS!C261="","",Limits_Details_w_CMS!C261)</f>
        <v/>
      </c>
      <c r="AI239" s="148" t="str">
        <f>IF(Limits_Details_w_CMS!E261="","",Limits_Details_w_CMS!E261)</f>
        <v/>
      </c>
      <c r="AJ239" s="148" t="str">
        <f t="shared" si="59"/>
        <v/>
      </c>
      <c r="AK239" s="149" t="str">
        <f>IF(COUNTIF(AJ$2:AJ239,AJ239)=1,AJ239,"")</f>
        <v/>
      </c>
      <c r="AL239" s="150" t="str">
        <f t="shared" si="54"/>
        <v/>
      </c>
      <c r="AM239" s="150" t="str">
        <f t="shared" si="55"/>
        <v/>
      </c>
      <c r="AN239" s="150" t="str">
        <f t="shared" si="56"/>
        <v/>
      </c>
      <c r="AO239" s="150" t="str">
        <f t="shared" si="57"/>
        <v/>
      </c>
      <c r="AS239" s="191" t="str">
        <f>+IF(AX239="","",MAX(AS$1:AS238)+1)</f>
        <v/>
      </c>
      <c r="AT239" s="192" t="str">
        <f>IF(CMS_Detail!B261="","",CMS_Detail!B261)</f>
        <v/>
      </c>
      <c r="AU239" s="192" t="str">
        <f>IF(CMS_Detail!C261="","",CMS_Detail!C261)</f>
        <v/>
      </c>
      <c r="AV239" s="192" t="str">
        <f>IF(CMS_Detail!D261="","",CMS_Detail!D261)</f>
        <v/>
      </c>
      <c r="AW239" s="192" t="str">
        <f t="shared" si="60"/>
        <v/>
      </c>
      <c r="AX239" s="149" t="str">
        <f>IF(COUNTIF(AW$2:AW239,AW239)=1,AW239,"")</f>
        <v/>
      </c>
      <c r="AY239" s="193" t="str">
        <f t="shared" si="61"/>
        <v/>
      </c>
      <c r="AZ239" s="193" t="str">
        <f t="shared" si="62"/>
        <v/>
      </c>
      <c r="BA239" s="193" t="str">
        <f t="shared" si="63"/>
        <v/>
      </c>
      <c r="BB239" s="193" t="str">
        <f t="shared" si="58"/>
        <v/>
      </c>
    </row>
    <row r="240" spans="1:54" ht="16.5" x14ac:dyDescent="0.45">
      <c r="A240" s="147"/>
      <c r="B240" s="147"/>
      <c r="C240" s="313"/>
      <c r="D240" s="313"/>
      <c r="E240" s="313"/>
      <c r="F240" s="313"/>
      <c r="G240" s="313"/>
      <c r="H240" s="144"/>
      <c r="I240" s="144"/>
      <c r="J240" s="313"/>
      <c r="AF240" s="147" t="str">
        <f>+IF(AK240="","",MAX(AF$1:AF239)+1)</f>
        <v/>
      </c>
      <c r="AG240" s="148" t="str">
        <f>IF(Limits_Details_w_CMS!B262="","",Limits_Details_w_CMS!B262)</f>
        <v/>
      </c>
      <c r="AH240" s="148" t="str">
        <f>IF(Limits_Details_w_CMS!C262="","",Limits_Details_w_CMS!C262)</f>
        <v/>
      </c>
      <c r="AI240" s="148" t="str">
        <f>IF(Limits_Details_w_CMS!E262="","",Limits_Details_w_CMS!E262)</f>
        <v/>
      </c>
      <c r="AJ240" s="148" t="str">
        <f t="shared" si="59"/>
        <v/>
      </c>
      <c r="AK240" s="149" t="str">
        <f>IF(COUNTIF(AJ$2:AJ240,AJ240)=1,AJ240,"")</f>
        <v/>
      </c>
      <c r="AL240" s="150" t="str">
        <f t="shared" si="54"/>
        <v/>
      </c>
      <c r="AM240" s="150" t="str">
        <f t="shared" si="55"/>
        <v/>
      </c>
      <c r="AN240" s="150" t="str">
        <f t="shared" si="56"/>
        <v/>
      </c>
      <c r="AO240" s="150" t="str">
        <f t="shared" si="57"/>
        <v/>
      </c>
      <c r="AS240" s="191" t="str">
        <f>+IF(AX240="","",MAX(AS$1:AS239)+1)</f>
        <v/>
      </c>
      <c r="AT240" s="192" t="str">
        <f>IF(CMS_Detail!B262="","",CMS_Detail!B262)</f>
        <v/>
      </c>
      <c r="AU240" s="192" t="str">
        <f>IF(CMS_Detail!C262="","",CMS_Detail!C262)</f>
        <v/>
      </c>
      <c r="AV240" s="192" t="str">
        <f>IF(CMS_Detail!D262="","",CMS_Detail!D262)</f>
        <v/>
      </c>
      <c r="AW240" s="192" t="str">
        <f t="shared" si="60"/>
        <v/>
      </c>
      <c r="AX240" s="149" t="str">
        <f>IF(COUNTIF(AW$2:AW240,AW240)=1,AW240,"")</f>
        <v/>
      </c>
      <c r="AY240" s="193" t="str">
        <f t="shared" si="61"/>
        <v/>
      </c>
      <c r="AZ240" s="193" t="str">
        <f t="shared" si="62"/>
        <v/>
      </c>
      <c r="BA240" s="193" t="str">
        <f t="shared" si="63"/>
        <v/>
      </c>
      <c r="BB240" s="193" t="str">
        <f t="shared" si="58"/>
        <v/>
      </c>
    </row>
    <row r="241" spans="1:54" ht="16.5" x14ac:dyDescent="0.45">
      <c r="A241" s="147"/>
      <c r="B241" s="147"/>
      <c r="C241" s="313"/>
      <c r="D241" s="313"/>
      <c r="E241" s="313"/>
      <c r="F241" s="313"/>
      <c r="G241" s="313"/>
      <c r="H241" s="144"/>
      <c r="I241" s="144"/>
      <c r="J241" s="313"/>
      <c r="AF241" s="147" t="str">
        <f>+IF(AK241="","",MAX(AF$1:AF240)+1)</f>
        <v/>
      </c>
      <c r="AG241" s="148" t="str">
        <f>IF(Limits_Details_w_CMS!B263="","",Limits_Details_w_CMS!B263)</f>
        <v/>
      </c>
      <c r="AH241" s="148" t="str">
        <f>IF(Limits_Details_w_CMS!C263="","",Limits_Details_w_CMS!C263)</f>
        <v/>
      </c>
      <c r="AI241" s="148" t="str">
        <f>IF(Limits_Details_w_CMS!E263="","",Limits_Details_w_CMS!E263)</f>
        <v/>
      </c>
      <c r="AJ241" s="148" t="str">
        <f t="shared" si="59"/>
        <v/>
      </c>
      <c r="AK241" s="149" t="str">
        <f>IF(COUNTIF(AJ$2:AJ241,AJ241)=1,AJ241,"")</f>
        <v/>
      </c>
      <c r="AL241" s="150" t="str">
        <f t="shared" si="54"/>
        <v/>
      </c>
      <c r="AM241" s="150" t="str">
        <f t="shared" si="55"/>
        <v/>
      </c>
      <c r="AN241" s="150" t="str">
        <f t="shared" si="56"/>
        <v/>
      </c>
      <c r="AO241" s="150" t="str">
        <f t="shared" si="57"/>
        <v/>
      </c>
      <c r="AS241" s="191" t="str">
        <f>+IF(AX241="","",MAX(AS$1:AS240)+1)</f>
        <v/>
      </c>
      <c r="AT241" s="192" t="str">
        <f>IF(CMS_Detail!B263="","",CMS_Detail!B263)</f>
        <v/>
      </c>
      <c r="AU241" s="192" t="str">
        <f>IF(CMS_Detail!C263="","",CMS_Detail!C263)</f>
        <v/>
      </c>
      <c r="AV241" s="192" t="str">
        <f>IF(CMS_Detail!D263="","",CMS_Detail!D263)</f>
        <v/>
      </c>
      <c r="AW241" s="192" t="str">
        <f t="shared" si="60"/>
        <v/>
      </c>
      <c r="AX241" s="149" t="str">
        <f>IF(COUNTIF(AW$2:AW241,AW241)=1,AW241,"")</f>
        <v/>
      </c>
      <c r="AY241" s="193" t="str">
        <f t="shared" si="61"/>
        <v/>
      </c>
      <c r="AZ241" s="193" t="str">
        <f t="shared" si="62"/>
        <v/>
      </c>
      <c r="BA241" s="193" t="str">
        <f t="shared" si="63"/>
        <v/>
      </c>
      <c r="BB241" s="193" t="str">
        <f t="shared" si="58"/>
        <v/>
      </c>
    </row>
    <row r="242" spans="1:54" ht="16.5" x14ac:dyDescent="0.45">
      <c r="A242" s="147"/>
      <c r="B242" s="147"/>
      <c r="C242" s="313"/>
      <c r="D242" s="313"/>
      <c r="E242" s="313"/>
      <c r="F242" s="313"/>
      <c r="G242" s="313"/>
      <c r="H242" s="144"/>
      <c r="I242" s="144"/>
      <c r="J242" s="313"/>
      <c r="AF242" s="147" t="str">
        <f>+IF(AK242="","",MAX(AF$1:AF241)+1)</f>
        <v/>
      </c>
      <c r="AG242" s="148" t="str">
        <f>IF(Limits_Details_w_CMS!B264="","",Limits_Details_w_CMS!B264)</f>
        <v/>
      </c>
      <c r="AH242" s="148" t="str">
        <f>IF(Limits_Details_w_CMS!C264="","",Limits_Details_w_CMS!C264)</f>
        <v/>
      </c>
      <c r="AI242" s="148" t="str">
        <f>IF(Limits_Details_w_CMS!E264="","",Limits_Details_w_CMS!E264)</f>
        <v/>
      </c>
      <c r="AJ242" s="148" t="str">
        <f t="shared" si="59"/>
        <v/>
      </c>
      <c r="AK242" s="149" t="str">
        <f>IF(COUNTIF(AJ$2:AJ242,AJ242)=1,AJ242,"")</f>
        <v/>
      </c>
      <c r="AL242" s="150" t="str">
        <f t="shared" si="54"/>
        <v/>
      </c>
      <c r="AM242" s="150" t="str">
        <f t="shared" si="55"/>
        <v/>
      </c>
      <c r="AN242" s="150" t="str">
        <f t="shared" si="56"/>
        <v/>
      </c>
      <c r="AO242" s="150" t="str">
        <f t="shared" si="57"/>
        <v/>
      </c>
      <c r="AS242" s="191" t="str">
        <f>+IF(AX242="","",MAX(AS$1:AS241)+1)</f>
        <v/>
      </c>
      <c r="AT242" s="192" t="str">
        <f>IF(CMS_Detail!B264="","",CMS_Detail!B264)</f>
        <v/>
      </c>
      <c r="AU242" s="192" t="str">
        <f>IF(CMS_Detail!C264="","",CMS_Detail!C264)</f>
        <v/>
      </c>
      <c r="AV242" s="192" t="str">
        <f>IF(CMS_Detail!D264="","",CMS_Detail!D264)</f>
        <v/>
      </c>
      <c r="AW242" s="192" t="str">
        <f t="shared" si="60"/>
        <v/>
      </c>
      <c r="AX242" s="149" t="str">
        <f>IF(COUNTIF(AW$2:AW242,AW242)=1,AW242,"")</f>
        <v/>
      </c>
      <c r="AY242" s="193" t="str">
        <f t="shared" si="61"/>
        <v/>
      </c>
      <c r="AZ242" s="193" t="str">
        <f t="shared" si="62"/>
        <v/>
      </c>
      <c r="BA242" s="193" t="str">
        <f t="shared" si="63"/>
        <v/>
      </c>
      <c r="BB242" s="193" t="str">
        <f t="shared" si="58"/>
        <v/>
      </c>
    </row>
    <row r="243" spans="1:54" ht="16.5" x14ac:dyDescent="0.45">
      <c r="A243" s="147"/>
      <c r="B243" s="147"/>
      <c r="C243" s="313"/>
      <c r="D243" s="313"/>
      <c r="E243" s="313"/>
      <c r="F243" s="313"/>
      <c r="G243" s="313"/>
      <c r="H243" s="144"/>
      <c r="I243" s="144"/>
      <c r="J243" s="313"/>
      <c r="AF243" s="147" t="str">
        <f>+IF(AK243="","",MAX(AF$1:AF242)+1)</f>
        <v/>
      </c>
      <c r="AG243" s="148" t="str">
        <f>IF(Limits_Details_w_CMS!B265="","",Limits_Details_w_CMS!B265)</f>
        <v/>
      </c>
      <c r="AH243" s="148" t="str">
        <f>IF(Limits_Details_w_CMS!C265="","",Limits_Details_w_CMS!C265)</f>
        <v/>
      </c>
      <c r="AI243" s="148" t="str">
        <f>IF(Limits_Details_w_CMS!E265="","",Limits_Details_w_CMS!E265)</f>
        <v/>
      </c>
      <c r="AJ243" s="148" t="str">
        <f t="shared" si="59"/>
        <v/>
      </c>
      <c r="AK243" s="149" t="str">
        <f>IF(COUNTIF(AJ$2:AJ243,AJ243)=1,AJ243,"")</f>
        <v/>
      </c>
      <c r="AL243" s="150" t="str">
        <f t="shared" si="54"/>
        <v/>
      </c>
      <c r="AM243" s="150" t="str">
        <f t="shared" si="55"/>
        <v/>
      </c>
      <c r="AN243" s="150" t="str">
        <f t="shared" si="56"/>
        <v/>
      </c>
      <c r="AO243" s="150" t="str">
        <f t="shared" si="57"/>
        <v/>
      </c>
      <c r="AS243" s="191" t="str">
        <f>+IF(AX243="","",MAX(AS$1:AS242)+1)</f>
        <v/>
      </c>
      <c r="AT243" s="192" t="str">
        <f>IF(CMS_Detail!B265="","",CMS_Detail!B265)</f>
        <v/>
      </c>
      <c r="AU243" s="192" t="str">
        <f>IF(CMS_Detail!C265="","",CMS_Detail!C265)</f>
        <v/>
      </c>
      <c r="AV243" s="192" t="str">
        <f>IF(CMS_Detail!D265="","",CMS_Detail!D265)</f>
        <v/>
      </c>
      <c r="AW243" s="192" t="str">
        <f t="shared" si="60"/>
        <v/>
      </c>
      <c r="AX243" s="149" t="str">
        <f>IF(COUNTIF(AW$2:AW243,AW243)=1,AW243,"")</f>
        <v/>
      </c>
      <c r="AY243" s="193" t="str">
        <f t="shared" si="61"/>
        <v/>
      </c>
      <c r="AZ243" s="193" t="str">
        <f t="shared" si="62"/>
        <v/>
      </c>
      <c r="BA243" s="193" t="str">
        <f t="shared" si="63"/>
        <v/>
      </c>
      <c r="BB243" s="193" t="str">
        <f t="shared" si="58"/>
        <v/>
      </c>
    </row>
    <row r="244" spans="1:54" ht="16.5" x14ac:dyDescent="0.45">
      <c r="A244" s="147"/>
      <c r="B244" s="147"/>
      <c r="C244" s="313"/>
      <c r="D244" s="313"/>
      <c r="E244" s="313"/>
      <c r="F244" s="313"/>
      <c r="G244" s="313"/>
      <c r="H244" s="144"/>
      <c r="I244" s="144"/>
      <c r="J244" s="313"/>
      <c r="AF244" s="147" t="str">
        <f>+IF(AK244="","",MAX(AF$1:AF243)+1)</f>
        <v/>
      </c>
      <c r="AG244" s="148" t="str">
        <f>IF(Limits_Details_w_CMS!B266="","",Limits_Details_w_CMS!B266)</f>
        <v/>
      </c>
      <c r="AH244" s="148" t="str">
        <f>IF(Limits_Details_w_CMS!C266="","",Limits_Details_w_CMS!C266)</f>
        <v/>
      </c>
      <c r="AI244" s="148" t="str">
        <f>IF(Limits_Details_w_CMS!E266="","",Limits_Details_w_CMS!E266)</f>
        <v/>
      </c>
      <c r="AJ244" s="148" t="str">
        <f t="shared" si="59"/>
        <v/>
      </c>
      <c r="AK244" s="149" t="str">
        <f>IF(COUNTIF(AJ$2:AJ244,AJ244)=1,AJ244,"")</f>
        <v/>
      </c>
      <c r="AL244" s="150" t="str">
        <f t="shared" si="54"/>
        <v/>
      </c>
      <c r="AM244" s="150" t="str">
        <f t="shared" si="55"/>
        <v/>
      </c>
      <c r="AN244" s="150" t="str">
        <f t="shared" si="56"/>
        <v/>
      </c>
      <c r="AO244" s="150" t="str">
        <f t="shared" si="57"/>
        <v/>
      </c>
      <c r="AS244" s="191" t="str">
        <f>+IF(AX244="","",MAX(AS$1:AS243)+1)</f>
        <v/>
      </c>
      <c r="AT244" s="192" t="str">
        <f>IF(CMS_Detail!B266="","",CMS_Detail!B266)</f>
        <v/>
      </c>
      <c r="AU244" s="192" t="str">
        <f>IF(CMS_Detail!C266="","",CMS_Detail!C266)</f>
        <v/>
      </c>
      <c r="AV244" s="192" t="str">
        <f>IF(CMS_Detail!D266="","",CMS_Detail!D266)</f>
        <v/>
      </c>
      <c r="AW244" s="192" t="str">
        <f t="shared" si="60"/>
        <v/>
      </c>
      <c r="AX244" s="149" t="str">
        <f>IF(COUNTIF(AW$2:AW244,AW244)=1,AW244,"")</f>
        <v/>
      </c>
      <c r="AY244" s="193" t="str">
        <f t="shared" si="61"/>
        <v/>
      </c>
      <c r="AZ244" s="193" t="str">
        <f t="shared" si="62"/>
        <v/>
      </c>
      <c r="BA244" s="193" t="str">
        <f t="shared" si="63"/>
        <v/>
      </c>
      <c r="BB244" s="193" t="str">
        <f t="shared" si="58"/>
        <v/>
      </c>
    </row>
    <row r="245" spans="1:54" ht="16.5" x14ac:dyDescent="0.45">
      <c r="A245" s="147"/>
      <c r="B245" s="147"/>
      <c r="C245" s="313"/>
      <c r="D245" s="313"/>
      <c r="E245" s="313"/>
      <c r="F245" s="313"/>
      <c r="G245" s="313"/>
      <c r="H245" s="144"/>
      <c r="I245" s="144"/>
      <c r="J245" s="313"/>
      <c r="AF245" s="147" t="str">
        <f>+IF(AK245="","",MAX(AF$1:AF244)+1)</f>
        <v/>
      </c>
      <c r="AG245" s="148" t="str">
        <f>IF(Limits_Details_w_CMS!B267="","",Limits_Details_w_CMS!B267)</f>
        <v/>
      </c>
      <c r="AH245" s="148" t="str">
        <f>IF(Limits_Details_w_CMS!C267="","",Limits_Details_w_CMS!C267)</f>
        <v/>
      </c>
      <c r="AI245" s="148" t="str">
        <f>IF(Limits_Details_w_CMS!E267="","",Limits_Details_w_CMS!E267)</f>
        <v/>
      </c>
      <c r="AJ245" s="148" t="str">
        <f t="shared" si="59"/>
        <v/>
      </c>
      <c r="AK245" s="149" t="str">
        <f>IF(COUNTIF(AJ$2:AJ245,AJ245)=1,AJ245,"")</f>
        <v/>
      </c>
      <c r="AL245" s="150" t="str">
        <f t="shared" si="54"/>
        <v/>
      </c>
      <c r="AM245" s="150" t="str">
        <f t="shared" si="55"/>
        <v/>
      </c>
      <c r="AN245" s="150" t="str">
        <f t="shared" si="56"/>
        <v/>
      </c>
      <c r="AO245" s="150" t="str">
        <f t="shared" si="57"/>
        <v/>
      </c>
      <c r="AS245" s="191" t="str">
        <f>+IF(AX245="","",MAX(AS$1:AS244)+1)</f>
        <v/>
      </c>
      <c r="AT245" s="192" t="str">
        <f>IF(CMS_Detail!B267="","",CMS_Detail!B267)</f>
        <v/>
      </c>
      <c r="AU245" s="192" t="str">
        <f>IF(CMS_Detail!C267="","",CMS_Detail!C267)</f>
        <v/>
      </c>
      <c r="AV245" s="192" t="str">
        <f>IF(CMS_Detail!D267="","",CMS_Detail!D267)</f>
        <v/>
      </c>
      <c r="AW245" s="192" t="str">
        <f t="shared" si="60"/>
        <v/>
      </c>
      <c r="AX245" s="149" t="str">
        <f>IF(COUNTIF(AW$2:AW245,AW245)=1,AW245,"")</f>
        <v/>
      </c>
      <c r="AY245" s="193" t="str">
        <f t="shared" si="61"/>
        <v/>
      </c>
      <c r="AZ245" s="193" t="str">
        <f t="shared" si="62"/>
        <v/>
      </c>
      <c r="BA245" s="193" t="str">
        <f t="shared" si="63"/>
        <v/>
      </c>
      <c r="BB245" s="193" t="str">
        <f t="shared" si="58"/>
        <v/>
      </c>
    </row>
    <row r="246" spans="1:54" ht="16.5" x14ac:dyDescent="0.45">
      <c r="A246" s="147"/>
      <c r="B246" s="147"/>
      <c r="C246" s="313"/>
      <c r="D246" s="313"/>
      <c r="E246" s="313"/>
      <c r="F246" s="313"/>
      <c r="G246" s="313"/>
      <c r="H246" s="144"/>
      <c r="I246" s="144"/>
      <c r="J246" s="313"/>
      <c r="AF246" s="147" t="str">
        <f>+IF(AK246="","",MAX(AF$1:AF245)+1)</f>
        <v/>
      </c>
      <c r="AG246" s="148" t="str">
        <f>IF(Limits_Details_w_CMS!B268="","",Limits_Details_w_CMS!B268)</f>
        <v/>
      </c>
      <c r="AH246" s="148" t="str">
        <f>IF(Limits_Details_w_CMS!C268="","",Limits_Details_w_CMS!C268)</f>
        <v/>
      </c>
      <c r="AI246" s="148" t="str">
        <f>IF(Limits_Details_w_CMS!E268="","",Limits_Details_w_CMS!E268)</f>
        <v/>
      </c>
      <c r="AJ246" s="148" t="str">
        <f t="shared" si="59"/>
        <v/>
      </c>
      <c r="AK246" s="149" t="str">
        <f>IF(COUNTIF(AJ$2:AJ246,AJ246)=1,AJ246,"")</f>
        <v/>
      </c>
      <c r="AL246" s="150" t="str">
        <f t="shared" si="54"/>
        <v/>
      </c>
      <c r="AM246" s="150" t="str">
        <f t="shared" si="55"/>
        <v/>
      </c>
      <c r="AN246" s="150" t="str">
        <f t="shared" si="56"/>
        <v/>
      </c>
      <c r="AO246" s="150" t="str">
        <f t="shared" si="57"/>
        <v/>
      </c>
      <c r="AS246" s="191" t="str">
        <f>+IF(AX246="","",MAX(AS$1:AS245)+1)</f>
        <v/>
      </c>
      <c r="AT246" s="192" t="str">
        <f>IF(CMS_Detail!B268="","",CMS_Detail!B268)</f>
        <v/>
      </c>
      <c r="AU246" s="192" t="str">
        <f>IF(CMS_Detail!C268="","",CMS_Detail!C268)</f>
        <v/>
      </c>
      <c r="AV246" s="192" t="str">
        <f>IF(CMS_Detail!D268="","",CMS_Detail!D268)</f>
        <v/>
      </c>
      <c r="AW246" s="192" t="str">
        <f t="shared" si="60"/>
        <v/>
      </c>
      <c r="AX246" s="149" t="str">
        <f>IF(COUNTIF(AW$2:AW246,AW246)=1,AW246,"")</f>
        <v/>
      </c>
      <c r="AY246" s="193" t="str">
        <f t="shared" si="61"/>
        <v/>
      </c>
      <c r="AZ246" s="193" t="str">
        <f t="shared" si="62"/>
        <v/>
      </c>
      <c r="BA246" s="193" t="str">
        <f t="shared" si="63"/>
        <v/>
      </c>
      <c r="BB246" s="193" t="str">
        <f t="shared" si="58"/>
        <v/>
      </c>
    </row>
    <row r="247" spans="1:54" ht="16.5" x14ac:dyDescent="0.45">
      <c r="A247" s="147"/>
      <c r="B247" s="147"/>
      <c r="C247" s="313"/>
      <c r="D247" s="313"/>
      <c r="E247" s="313"/>
      <c r="F247" s="313"/>
      <c r="G247" s="313"/>
      <c r="H247" s="144"/>
      <c r="I247" s="144"/>
      <c r="J247" s="313"/>
      <c r="AF247" s="147" t="str">
        <f>+IF(AK247="","",MAX(AF$1:AF246)+1)</f>
        <v/>
      </c>
      <c r="AG247" s="148" t="str">
        <f>IF(Limits_Details_w_CMS!B269="","",Limits_Details_w_CMS!B269)</f>
        <v/>
      </c>
      <c r="AH247" s="148" t="str">
        <f>IF(Limits_Details_w_CMS!C269="","",Limits_Details_w_CMS!C269)</f>
        <v/>
      </c>
      <c r="AI247" s="148" t="str">
        <f>IF(Limits_Details_w_CMS!E269="","",Limits_Details_w_CMS!E269)</f>
        <v/>
      </c>
      <c r="AJ247" s="148" t="str">
        <f t="shared" si="59"/>
        <v/>
      </c>
      <c r="AK247" s="149" t="str">
        <f>IF(COUNTIF(AJ$2:AJ247,AJ247)=1,AJ247,"")</f>
        <v/>
      </c>
      <c r="AL247" s="150" t="str">
        <f t="shared" si="54"/>
        <v/>
      </c>
      <c r="AM247" s="150" t="str">
        <f t="shared" si="55"/>
        <v/>
      </c>
      <c r="AN247" s="150" t="str">
        <f t="shared" si="56"/>
        <v/>
      </c>
      <c r="AO247" s="150" t="str">
        <f t="shared" si="57"/>
        <v/>
      </c>
      <c r="AS247" s="191" t="str">
        <f>+IF(AX247="","",MAX(AS$1:AS246)+1)</f>
        <v/>
      </c>
      <c r="AT247" s="192" t="str">
        <f>IF(CMS_Detail!B269="","",CMS_Detail!B269)</f>
        <v/>
      </c>
      <c r="AU247" s="192" t="str">
        <f>IF(CMS_Detail!C269="","",CMS_Detail!C269)</f>
        <v/>
      </c>
      <c r="AV247" s="192" t="str">
        <f>IF(CMS_Detail!D269="","",CMS_Detail!D269)</f>
        <v/>
      </c>
      <c r="AW247" s="192" t="str">
        <f t="shared" si="60"/>
        <v/>
      </c>
      <c r="AX247" s="149" t="str">
        <f>IF(COUNTIF(AW$2:AW247,AW247)=1,AW247,"")</f>
        <v/>
      </c>
      <c r="AY247" s="193" t="str">
        <f t="shared" si="61"/>
        <v/>
      </c>
      <c r="AZ247" s="193" t="str">
        <f t="shared" si="62"/>
        <v/>
      </c>
      <c r="BA247" s="193" t="str">
        <f t="shared" si="63"/>
        <v/>
      </c>
      <c r="BB247" s="193" t="str">
        <f t="shared" si="58"/>
        <v/>
      </c>
    </row>
    <row r="248" spans="1:54" ht="16.5" x14ac:dyDescent="0.45">
      <c r="A248" s="147"/>
      <c r="B248" s="147"/>
      <c r="C248" s="313"/>
      <c r="D248" s="313"/>
      <c r="E248" s="313"/>
      <c r="F248" s="313"/>
      <c r="G248" s="313"/>
      <c r="H248" s="144"/>
      <c r="I248" s="144"/>
      <c r="J248" s="313"/>
      <c r="AF248" s="147" t="str">
        <f>+IF(AK248="","",MAX(AF$1:AF247)+1)</f>
        <v/>
      </c>
      <c r="AG248" s="148" t="str">
        <f>IF(Limits_Details_w_CMS!B270="","",Limits_Details_w_CMS!B270)</f>
        <v/>
      </c>
      <c r="AH248" s="148" t="str">
        <f>IF(Limits_Details_w_CMS!C270="","",Limits_Details_w_CMS!C270)</f>
        <v/>
      </c>
      <c r="AI248" s="148" t="str">
        <f>IF(Limits_Details_w_CMS!E270="","",Limits_Details_w_CMS!E270)</f>
        <v/>
      </c>
      <c r="AJ248" s="148" t="str">
        <f t="shared" si="59"/>
        <v/>
      </c>
      <c r="AK248" s="149" t="str">
        <f>IF(COUNTIF(AJ$2:AJ248,AJ248)=1,AJ248,"")</f>
        <v/>
      </c>
      <c r="AL248" s="150" t="str">
        <f t="shared" si="54"/>
        <v/>
      </c>
      <c r="AM248" s="150" t="str">
        <f t="shared" si="55"/>
        <v/>
      </c>
      <c r="AN248" s="150" t="str">
        <f t="shared" si="56"/>
        <v/>
      </c>
      <c r="AO248" s="150" t="str">
        <f t="shared" si="57"/>
        <v/>
      </c>
      <c r="AS248" s="191" t="str">
        <f>+IF(AX248="","",MAX(AS$1:AS247)+1)</f>
        <v/>
      </c>
      <c r="AT248" s="192" t="str">
        <f>IF(CMS_Detail!B270="","",CMS_Detail!B270)</f>
        <v/>
      </c>
      <c r="AU248" s="192" t="str">
        <f>IF(CMS_Detail!C270="","",CMS_Detail!C270)</f>
        <v/>
      </c>
      <c r="AV248" s="192" t="str">
        <f>IF(CMS_Detail!D270="","",CMS_Detail!D270)</f>
        <v/>
      </c>
      <c r="AW248" s="192" t="str">
        <f t="shared" si="60"/>
        <v/>
      </c>
      <c r="AX248" s="149" t="str">
        <f>IF(COUNTIF(AW$2:AW248,AW248)=1,AW248,"")</f>
        <v/>
      </c>
      <c r="AY248" s="193" t="str">
        <f t="shared" si="61"/>
        <v/>
      </c>
      <c r="AZ248" s="193" t="str">
        <f t="shared" si="62"/>
        <v/>
      </c>
      <c r="BA248" s="193" t="str">
        <f t="shared" si="63"/>
        <v/>
      </c>
      <c r="BB248" s="193" t="str">
        <f t="shared" si="58"/>
        <v/>
      </c>
    </row>
    <row r="249" spans="1:54" ht="16.5" x14ac:dyDescent="0.45">
      <c r="A249" s="147"/>
      <c r="B249" s="147"/>
      <c r="C249" s="313"/>
      <c r="D249" s="313"/>
      <c r="E249" s="313"/>
      <c r="F249" s="313"/>
      <c r="G249" s="313"/>
      <c r="H249" s="144"/>
      <c r="I249" s="144"/>
      <c r="J249" s="313"/>
      <c r="AF249" s="147" t="str">
        <f>+IF(AK249="","",MAX(AF$1:AF248)+1)</f>
        <v/>
      </c>
      <c r="AG249" s="148" t="str">
        <f>IF(Limits_Details_w_CMS!B271="","",Limits_Details_w_CMS!B271)</f>
        <v/>
      </c>
      <c r="AH249" s="148" t="str">
        <f>IF(Limits_Details_w_CMS!C271="","",Limits_Details_w_CMS!C271)</f>
        <v/>
      </c>
      <c r="AI249" s="148" t="str">
        <f>IF(Limits_Details_w_CMS!E271="","",Limits_Details_w_CMS!E271)</f>
        <v/>
      </c>
      <c r="AJ249" s="148" t="str">
        <f t="shared" si="59"/>
        <v/>
      </c>
      <c r="AK249" s="149" t="str">
        <f>IF(COUNTIF(AJ$2:AJ249,AJ249)=1,AJ249,"")</f>
        <v/>
      </c>
      <c r="AL249" s="150" t="str">
        <f t="shared" si="54"/>
        <v/>
      </c>
      <c r="AM249" s="150" t="str">
        <f t="shared" si="55"/>
        <v/>
      </c>
      <c r="AN249" s="150" t="str">
        <f t="shared" si="56"/>
        <v/>
      </c>
      <c r="AO249" s="150" t="str">
        <f t="shared" si="57"/>
        <v/>
      </c>
      <c r="AS249" s="191" t="str">
        <f>+IF(AX249="","",MAX(AS$1:AS248)+1)</f>
        <v/>
      </c>
      <c r="AT249" s="192" t="str">
        <f>IF(CMS_Detail!B271="","",CMS_Detail!B271)</f>
        <v/>
      </c>
      <c r="AU249" s="192" t="str">
        <f>IF(CMS_Detail!C271="","",CMS_Detail!C271)</f>
        <v/>
      </c>
      <c r="AV249" s="192" t="str">
        <f>IF(CMS_Detail!D271="","",CMS_Detail!D271)</f>
        <v/>
      </c>
      <c r="AW249" s="192" t="str">
        <f t="shared" si="60"/>
        <v/>
      </c>
      <c r="AX249" s="149" t="str">
        <f>IF(COUNTIF(AW$2:AW249,AW249)=1,AW249,"")</f>
        <v/>
      </c>
      <c r="AY249" s="193" t="str">
        <f t="shared" si="61"/>
        <v/>
      </c>
      <c r="AZ249" s="193" t="str">
        <f t="shared" si="62"/>
        <v/>
      </c>
      <c r="BA249" s="193" t="str">
        <f t="shared" si="63"/>
        <v/>
      </c>
      <c r="BB249" s="193" t="str">
        <f t="shared" si="58"/>
        <v/>
      </c>
    </row>
    <row r="250" spans="1:54" ht="16.5" x14ac:dyDescent="0.45">
      <c r="A250" s="147"/>
      <c r="B250" s="147"/>
      <c r="C250" s="313"/>
      <c r="D250" s="313"/>
      <c r="E250" s="313"/>
      <c r="F250" s="313"/>
      <c r="G250" s="313"/>
      <c r="H250" s="144"/>
      <c r="I250" s="144"/>
      <c r="J250" s="313"/>
      <c r="AF250" s="147" t="str">
        <f>+IF(AK250="","",MAX(AF$1:AF249)+1)</f>
        <v/>
      </c>
      <c r="AG250" s="148" t="str">
        <f>IF(Limits_Details_w_CMS!B272="","",Limits_Details_w_CMS!B272)</f>
        <v/>
      </c>
      <c r="AH250" s="148" t="str">
        <f>IF(Limits_Details_w_CMS!C272="","",Limits_Details_w_CMS!C272)</f>
        <v/>
      </c>
      <c r="AI250" s="148" t="str">
        <f>IF(Limits_Details_w_CMS!E272="","",Limits_Details_w_CMS!E272)</f>
        <v/>
      </c>
      <c r="AJ250" s="148" t="str">
        <f t="shared" si="59"/>
        <v/>
      </c>
      <c r="AK250" s="149" t="str">
        <f>IF(COUNTIF(AJ$2:AJ250,AJ250)=1,AJ250,"")</f>
        <v/>
      </c>
      <c r="AL250" s="150" t="str">
        <f t="shared" si="54"/>
        <v/>
      </c>
      <c r="AM250" s="150" t="str">
        <f t="shared" si="55"/>
        <v/>
      </c>
      <c r="AN250" s="150" t="str">
        <f t="shared" si="56"/>
        <v/>
      </c>
      <c r="AO250" s="150" t="str">
        <f t="shared" si="57"/>
        <v/>
      </c>
      <c r="AS250" s="191" t="str">
        <f>+IF(AX250="","",MAX(AS$1:AS249)+1)</f>
        <v/>
      </c>
      <c r="AT250" s="192" t="str">
        <f>IF(CMS_Detail!B272="","",CMS_Detail!B272)</f>
        <v/>
      </c>
      <c r="AU250" s="192" t="str">
        <f>IF(CMS_Detail!C272="","",CMS_Detail!C272)</f>
        <v/>
      </c>
      <c r="AV250" s="192" t="str">
        <f>IF(CMS_Detail!D272="","",CMS_Detail!D272)</f>
        <v/>
      </c>
      <c r="AW250" s="192" t="str">
        <f t="shared" si="60"/>
        <v/>
      </c>
      <c r="AX250" s="149" t="str">
        <f>IF(COUNTIF(AW$2:AW250,AW250)=1,AW250,"")</f>
        <v/>
      </c>
      <c r="AY250" s="193" t="str">
        <f t="shared" si="61"/>
        <v/>
      </c>
      <c r="AZ250" s="193" t="str">
        <f t="shared" si="62"/>
        <v/>
      </c>
      <c r="BA250" s="193" t="str">
        <f t="shared" si="63"/>
        <v/>
      </c>
      <c r="BB250" s="193" t="str">
        <f t="shared" si="58"/>
        <v/>
      </c>
    </row>
    <row r="251" spans="1:54" ht="16.5" x14ac:dyDescent="0.45">
      <c r="A251" s="147"/>
      <c r="B251" s="147"/>
      <c r="C251" s="313"/>
      <c r="D251" s="313"/>
      <c r="E251" s="313"/>
      <c r="F251" s="313"/>
      <c r="G251" s="313"/>
      <c r="H251" s="144"/>
      <c r="I251" s="144"/>
      <c r="J251" s="313"/>
      <c r="AF251" s="147" t="str">
        <f>+IF(AK251="","",MAX(AF$1:AF250)+1)</f>
        <v/>
      </c>
      <c r="AG251" s="148" t="str">
        <f>IF(Limits_Details_w_CMS!B273="","",Limits_Details_w_CMS!B273)</f>
        <v/>
      </c>
      <c r="AH251" s="148" t="str">
        <f>IF(Limits_Details_w_CMS!C273="","",Limits_Details_w_CMS!C273)</f>
        <v/>
      </c>
      <c r="AI251" s="148" t="str">
        <f>IF(Limits_Details_w_CMS!E273="","",Limits_Details_w_CMS!E273)</f>
        <v/>
      </c>
      <c r="AJ251" s="148" t="str">
        <f t="shared" si="59"/>
        <v/>
      </c>
      <c r="AK251" s="149" t="str">
        <f>IF(COUNTIF(AJ$2:AJ251,AJ251)=1,AJ251,"")</f>
        <v/>
      </c>
      <c r="AL251" s="150" t="str">
        <f t="shared" si="54"/>
        <v/>
      </c>
      <c r="AM251" s="150" t="str">
        <f t="shared" si="55"/>
        <v/>
      </c>
      <c r="AN251" s="150" t="str">
        <f t="shared" si="56"/>
        <v/>
      </c>
      <c r="AO251" s="150" t="str">
        <f t="shared" si="57"/>
        <v/>
      </c>
      <c r="AS251" s="191" t="str">
        <f>+IF(AX251="","",MAX(AS$1:AS250)+1)</f>
        <v/>
      </c>
      <c r="AT251" s="192" t="str">
        <f>IF(CMS_Detail!B273="","",CMS_Detail!B273)</f>
        <v/>
      </c>
      <c r="AU251" s="192" t="str">
        <f>IF(CMS_Detail!C273="","",CMS_Detail!C273)</f>
        <v/>
      </c>
      <c r="AV251" s="192" t="str">
        <f>IF(CMS_Detail!D273="","",CMS_Detail!D273)</f>
        <v/>
      </c>
      <c r="AW251" s="192" t="str">
        <f t="shared" si="60"/>
        <v/>
      </c>
      <c r="AX251" s="149" t="str">
        <f>IF(COUNTIF(AW$2:AW251,AW251)=1,AW251,"")</f>
        <v/>
      </c>
      <c r="AY251" s="193" t="str">
        <f t="shared" si="61"/>
        <v/>
      </c>
      <c r="AZ251" s="193" t="str">
        <f t="shared" si="62"/>
        <v/>
      </c>
      <c r="BA251" s="193" t="str">
        <f t="shared" si="63"/>
        <v/>
      </c>
      <c r="BB251" s="193" t="str">
        <f t="shared" si="58"/>
        <v/>
      </c>
    </row>
    <row r="252" spans="1:54" ht="16.5" x14ac:dyDescent="0.45">
      <c r="A252" s="147"/>
      <c r="B252" s="147"/>
      <c r="C252" s="313"/>
      <c r="D252" s="313"/>
      <c r="E252" s="313"/>
      <c r="F252" s="313"/>
      <c r="G252" s="313"/>
      <c r="H252" s="144"/>
      <c r="I252" s="144"/>
      <c r="J252" s="313"/>
      <c r="AF252" s="147" t="str">
        <f>+IF(AK252="","",MAX(AF$1:AF251)+1)</f>
        <v/>
      </c>
      <c r="AG252" s="148" t="str">
        <f>IF(Limits_Details_w_CMS!B274="","",Limits_Details_w_CMS!B274)</f>
        <v/>
      </c>
      <c r="AH252" s="148" t="str">
        <f>IF(Limits_Details_w_CMS!C274="","",Limits_Details_w_CMS!C274)</f>
        <v/>
      </c>
      <c r="AI252" s="148" t="str">
        <f>IF(Limits_Details_w_CMS!E274="","",Limits_Details_w_CMS!E274)</f>
        <v/>
      </c>
      <c r="AJ252" s="148" t="str">
        <f t="shared" si="59"/>
        <v/>
      </c>
      <c r="AK252" s="149" t="str">
        <f>IF(COUNTIF(AJ$2:AJ252,AJ252)=1,AJ252,"")</f>
        <v/>
      </c>
      <c r="AL252" s="150" t="str">
        <f t="shared" si="54"/>
        <v/>
      </c>
      <c r="AM252" s="150" t="str">
        <f t="shared" si="55"/>
        <v/>
      </c>
      <c r="AN252" s="150" t="str">
        <f t="shared" si="56"/>
        <v/>
      </c>
      <c r="AO252" s="150" t="str">
        <f t="shared" si="57"/>
        <v/>
      </c>
      <c r="AS252" s="191" t="str">
        <f>+IF(AX252="","",MAX(AS$1:AS251)+1)</f>
        <v/>
      </c>
      <c r="AT252" s="192" t="str">
        <f>IF(CMS_Detail!B274="","",CMS_Detail!B274)</f>
        <v/>
      </c>
      <c r="AU252" s="192" t="str">
        <f>IF(CMS_Detail!C274="","",CMS_Detail!C274)</f>
        <v/>
      </c>
      <c r="AV252" s="192" t="str">
        <f>IF(CMS_Detail!D274="","",CMS_Detail!D274)</f>
        <v/>
      </c>
      <c r="AW252" s="192" t="str">
        <f t="shared" si="60"/>
        <v/>
      </c>
      <c r="AX252" s="149" t="str">
        <f>IF(COUNTIF(AW$2:AW252,AW252)=1,AW252,"")</f>
        <v/>
      </c>
      <c r="AY252" s="193" t="str">
        <f t="shared" si="61"/>
        <v/>
      </c>
      <c r="AZ252" s="193" t="str">
        <f t="shared" si="62"/>
        <v/>
      </c>
      <c r="BA252" s="193" t="str">
        <f t="shared" si="63"/>
        <v/>
      </c>
      <c r="BB252" s="193" t="str">
        <f t="shared" si="58"/>
        <v/>
      </c>
    </row>
    <row r="253" spans="1:54" ht="16.5" x14ac:dyDescent="0.45">
      <c r="A253" s="147"/>
      <c r="B253" s="147"/>
      <c r="C253" s="313"/>
      <c r="D253" s="313"/>
      <c r="E253" s="313"/>
      <c r="F253" s="313"/>
      <c r="G253" s="313"/>
      <c r="H253" s="144"/>
      <c r="I253" s="144"/>
      <c r="J253" s="313"/>
      <c r="AF253" s="147" t="str">
        <f>+IF(AK253="","",MAX(AF$1:AF252)+1)</f>
        <v/>
      </c>
      <c r="AG253" s="148" t="str">
        <f>IF(Limits_Details_w_CMS!B275="","",Limits_Details_w_CMS!B275)</f>
        <v/>
      </c>
      <c r="AH253" s="148" t="str">
        <f>IF(Limits_Details_w_CMS!C275="","",Limits_Details_w_CMS!C275)</f>
        <v/>
      </c>
      <c r="AI253" s="148" t="str">
        <f>IF(Limits_Details_w_CMS!E275="","",Limits_Details_w_CMS!E275)</f>
        <v/>
      </c>
      <c r="AJ253" s="148" t="str">
        <f t="shared" si="59"/>
        <v/>
      </c>
      <c r="AK253" s="149" t="str">
        <f>IF(COUNTIF(AJ$2:AJ253,AJ253)=1,AJ253,"")</f>
        <v/>
      </c>
      <c r="AL253" s="150" t="str">
        <f t="shared" si="54"/>
        <v/>
      </c>
      <c r="AM253" s="150" t="str">
        <f t="shared" si="55"/>
        <v/>
      </c>
      <c r="AN253" s="150" t="str">
        <f t="shared" si="56"/>
        <v/>
      </c>
      <c r="AO253" s="150" t="str">
        <f t="shared" si="57"/>
        <v/>
      </c>
      <c r="AS253" s="191" t="str">
        <f>+IF(AX253="","",MAX(AS$1:AS252)+1)</f>
        <v/>
      </c>
      <c r="AT253" s="192" t="str">
        <f>IF(CMS_Detail!B275="","",CMS_Detail!B275)</f>
        <v/>
      </c>
      <c r="AU253" s="192" t="str">
        <f>IF(CMS_Detail!C275="","",CMS_Detail!C275)</f>
        <v/>
      </c>
      <c r="AV253" s="192" t="str">
        <f>IF(CMS_Detail!D275="","",CMS_Detail!D275)</f>
        <v/>
      </c>
      <c r="AW253" s="192" t="str">
        <f t="shared" si="60"/>
        <v/>
      </c>
      <c r="AX253" s="149" t="str">
        <f>IF(COUNTIF(AW$2:AW253,AW253)=1,AW253,"")</f>
        <v/>
      </c>
      <c r="AY253" s="193" t="str">
        <f t="shared" si="61"/>
        <v/>
      </c>
      <c r="AZ253" s="193" t="str">
        <f t="shared" si="62"/>
        <v/>
      </c>
      <c r="BA253" s="193" t="str">
        <f t="shared" si="63"/>
        <v/>
      </c>
      <c r="BB253" s="193" t="str">
        <f t="shared" si="58"/>
        <v/>
      </c>
    </row>
    <row r="254" spans="1:54" ht="16.5" x14ac:dyDescent="0.45">
      <c r="A254" s="147"/>
      <c r="B254" s="147"/>
      <c r="C254" s="313"/>
      <c r="D254" s="313"/>
      <c r="E254" s="313"/>
      <c r="F254" s="313"/>
      <c r="G254" s="313"/>
      <c r="H254" s="144"/>
      <c r="I254" s="144"/>
      <c r="J254" s="313"/>
      <c r="AF254" s="147" t="str">
        <f>+IF(AK254="","",MAX(AF$1:AF253)+1)</f>
        <v/>
      </c>
      <c r="AG254" s="148" t="str">
        <f>IF(Limits_Details_w_CMS!B276="","",Limits_Details_w_CMS!B276)</f>
        <v/>
      </c>
      <c r="AH254" s="148" t="str">
        <f>IF(Limits_Details_w_CMS!C276="","",Limits_Details_w_CMS!C276)</f>
        <v/>
      </c>
      <c r="AI254" s="148" t="str">
        <f>IF(Limits_Details_w_CMS!E276="","",Limits_Details_w_CMS!E276)</f>
        <v/>
      </c>
      <c r="AJ254" s="148" t="str">
        <f t="shared" si="59"/>
        <v/>
      </c>
      <c r="AK254" s="149" t="str">
        <f>IF(COUNTIF(AJ$2:AJ254,AJ254)=1,AJ254,"")</f>
        <v/>
      </c>
      <c r="AL254" s="150" t="str">
        <f t="shared" si="54"/>
        <v/>
      </c>
      <c r="AM254" s="150" t="str">
        <f t="shared" si="55"/>
        <v/>
      </c>
      <c r="AN254" s="150" t="str">
        <f t="shared" si="56"/>
        <v/>
      </c>
      <c r="AO254" s="150" t="str">
        <f t="shared" si="57"/>
        <v/>
      </c>
      <c r="AS254" s="191" t="str">
        <f>+IF(AX254="","",MAX(AS$1:AS253)+1)</f>
        <v/>
      </c>
      <c r="AT254" s="192" t="str">
        <f>IF(CMS_Detail!B276="","",CMS_Detail!B276)</f>
        <v/>
      </c>
      <c r="AU254" s="192" t="str">
        <f>IF(CMS_Detail!C276="","",CMS_Detail!C276)</f>
        <v/>
      </c>
      <c r="AV254" s="192" t="str">
        <f>IF(CMS_Detail!D276="","",CMS_Detail!D276)</f>
        <v/>
      </c>
      <c r="AW254" s="192" t="str">
        <f t="shared" si="60"/>
        <v/>
      </c>
      <c r="AX254" s="149" t="str">
        <f>IF(COUNTIF(AW$2:AW254,AW254)=1,AW254,"")</f>
        <v/>
      </c>
      <c r="AY254" s="193" t="str">
        <f t="shared" si="61"/>
        <v/>
      </c>
      <c r="AZ254" s="193" t="str">
        <f t="shared" si="62"/>
        <v/>
      </c>
      <c r="BA254" s="193" t="str">
        <f t="shared" si="63"/>
        <v/>
      </c>
      <c r="BB254" s="193" t="str">
        <f t="shared" si="58"/>
        <v/>
      </c>
    </row>
    <row r="255" spans="1:54" ht="16.5" x14ac:dyDescent="0.45">
      <c r="A255" s="147"/>
      <c r="B255" s="147"/>
      <c r="C255" s="313"/>
      <c r="D255" s="313"/>
      <c r="E255" s="313"/>
      <c r="F255" s="313"/>
      <c r="G255" s="313"/>
      <c r="H255" s="144"/>
      <c r="I255" s="144"/>
      <c r="J255" s="313"/>
      <c r="AF255" s="147" t="str">
        <f>+IF(AK255="","",MAX(AF$1:AF254)+1)</f>
        <v/>
      </c>
      <c r="AG255" s="148" t="str">
        <f>IF(Limits_Details_w_CMS!B277="","",Limits_Details_w_CMS!B277)</f>
        <v/>
      </c>
      <c r="AH255" s="148" t="str">
        <f>IF(Limits_Details_w_CMS!C277="","",Limits_Details_w_CMS!C277)</f>
        <v/>
      </c>
      <c r="AI255" s="148" t="str">
        <f>IF(Limits_Details_w_CMS!E277="","",Limits_Details_w_CMS!E277)</f>
        <v/>
      </c>
      <c r="AJ255" s="148" t="str">
        <f t="shared" si="59"/>
        <v/>
      </c>
      <c r="AK255" s="149" t="str">
        <f>IF(COUNTIF(AJ$2:AJ255,AJ255)=1,AJ255,"")</f>
        <v/>
      </c>
      <c r="AL255" s="150" t="str">
        <f t="shared" si="54"/>
        <v/>
      </c>
      <c r="AM255" s="150" t="str">
        <f t="shared" si="55"/>
        <v/>
      </c>
      <c r="AN255" s="150" t="str">
        <f t="shared" si="56"/>
        <v/>
      </c>
      <c r="AO255" s="150" t="str">
        <f t="shared" si="57"/>
        <v/>
      </c>
      <c r="AS255" s="191" t="str">
        <f>+IF(AX255="","",MAX(AS$1:AS254)+1)</f>
        <v/>
      </c>
      <c r="AT255" s="192" t="str">
        <f>IF(CMS_Detail!B277="","",CMS_Detail!B277)</f>
        <v/>
      </c>
      <c r="AU255" s="192" t="str">
        <f>IF(CMS_Detail!C277="","",CMS_Detail!C277)</f>
        <v/>
      </c>
      <c r="AV255" s="192" t="str">
        <f>IF(CMS_Detail!D277="","",CMS_Detail!D277)</f>
        <v/>
      </c>
      <c r="AW255" s="192" t="str">
        <f t="shared" si="60"/>
        <v/>
      </c>
      <c r="AX255" s="149" t="str">
        <f>IF(COUNTIF(AW$2:AW255,AW255)=1,AW255,"")</f>
        <v/>
      </c>
      <c r="AY255" s="193" t="str">
        <f t="shared" si="61"/>
        <v/>
      </c>
      <c r="AZ255" s="193" t="str">
        <f t="shared" si="62"/>
        <v/>
      </c>
      <c r="BA255" s="193" t="str">
        <f t="shared" si="63"/>
        <v/>
      </c>
      <c r="BB255" s="193" t="str">
        <f t="shared" si="58"/>
        <v/>
      </c>
    </row>
    <row r="256" spans="1:54" ht="16.5" x14ac:dyDescent="0.45">
      <c r="A256" s="147"/>
      <c r="B256" s="147"/>
      <c r="C256" s="313"/>
      <c r="D256" s="313"/>
      <c r="E256" s="313"/>
      <c r="F256" s="313"/>
      <c r="G256" s="313"/>
      <c r="H256" s="144"/>
      <c r="I256" s="144"/>
      <c r="J256" s="313"/>
      <c r="AF256" s="147" t="str">
        <f>+IF(AK256="","",MAX(AF$1:AF255)+1)</f>
        <v/>
      </c>
      <c r="AG256" s="148" t="str">
        <f>IF(Limits_Details_w_CMS!B278="","",Limits_Details_w_CMS!B278)</f>
        <v/>
      </c>
      <c r="AH256" s="148" t="str">
        <f>IF(Limits_Details_w_CMS!C278="","",Limits_Details_w_CMS!C278)</f>
        <v/>
      </c>
      <c r="AI256" s="148" t="str">
        <f>IF(Limits_Details_w_CMS!E278="","",Limits_Details_w_CMS!E278)</f>
        <v/>
      </c>
      <c r="AJ256" s="148" t="str">
        <f t="shared" si="59"/>
        <v/>
      </c>
      <c r="AK256" s="149" t="str">
        <f>IF(COUNTIF(AJ$2:AJ256,AJ256)=1,AJ256,"")</f>
        <v/>
      </c>
      <c r="AL256" s="150" t="str">
        <f t="shared" si="54"/>
        <v/>
      </c>
      <c r="AM256" s="150" t="str">
        <f t="shared" si="55"/>
        <v/>
      </c>
      <c r="AN256" s="150" t="str">
        <f t="shared" si="56"/>
        <v/>
      </c>
      <c r="AO256" s="150" t="str">
        <f t="shared" si="57"/>
        <v/>
      </c>
      <c r="AS256" s="191" t="str">
        <f>+IF(AX256="","",MAX(AS$1:AS255)+1)</f>
        <v/>
      </c>
      <c r="AT256" s="192" t="str">
        <f>IF(CMS_Detail!B278="","",CMS_Detail!B278)</f>
        <v/>
      </c>
      <c r="AU256" s="192" t="str">
        <f>IF(CMS_Detail!C278="","",CMS_Detail!C278)</f>
        <v/>
      </c>
      <c r="AV256" s="192" t="str">
        <f>IF(CMS_Detail!D278="","",CMS_Detail!D278)</f>
        <v/>
      </c>
      <c r="AW256" s="192" t="str">
        <f t="shared" si="60"/>
        <v/>
      </c>
      <c r="AX256" s="149" t="str">
        <f>IF(COUNTIF(AW$2:AW256,AW256)=1,AW256,"")</f>
        <v/>
      </c>
      <c r="AY256" s="193" t="str">
        <f t="shared" si="61"/>
        <v/>
      </c>
      <c r="AZ256" s="193" t="str">
        <f t="shared" si="62"/>
        <v/>
      </c>
      <c r="BA256" s="193" t="str">
        <f t="shared" si="63"/>
        <v/>
      </c>
      <c r="BB256" s="193" t="str">
        <f t="shared" si="58"/>
        <v/>
      </c>
    </row>
    <row r="257" spans="1:54" ht="16.5" x14ac:dyDescent="0.45">
      <c r="A257" s="147"/>
      <c r="B257" s="147"/>
      <c r="C257" s="313"/>
      <c r="D257" s="313"/>
      <c r="E257" s="313"/>
      <c r="F257" s="313"/>
      <c r="G257" s="313"/>
      <c r="H257" s="144"/>
      <c r="I257" s="144"/>
      <c r="J257" s="313"/>
      <c r="AF257" s="147" t="str">
        <f>+IF(AK257="","",MAX(AF$1:AF256)+1)</f>
        <v/>
      </c>
      <c r="AG257" s="148" t="str">
        <f>IF(Limits_Details_w_CMS!B279="","",Limits_Details_w_CMS!B279)</f>
        <v/>
      </c>
      <c r="AH257" s="148" t="str">
        <f>IF(Limits_Details_w_CMS!C279="","",Limits_Details_w_CMS!C279)</f>
        <v/>
      </c>
      <c r="AI257" s="148" t="str">
        <f>IF(Limits_Details_w_CMS!E279="","",Limits_Details_w_CMS!E279)</f>
        <v/>
      </c>
      <c r="AJ257" s="148" t="str">
        <f t="shared" si="59"/>
        <v/>
      </c>
      <c r="AK257" s="149" t="str">
        <f>IF(COUNTIF(AJ$2:AJ257,AJ257)=1,AJ257,"")</f>
        <v/>
      </c>
      <c r="AL257" s="150" t="str">
        <f t="shared" si="54"/>
        <v/>
      </c>
      <c r="AM257" s="150" t="str">
        <f t="shared" si="55"/>
        <v/>
      </c>
      <c r="AN257" s="150" t="str">
        <f t="shared" si="56"/>
        <v/>
      </c>
      <c r="AO257" s="150" t="str">
        <f t="shared" si="57"/>
        <v/>
      </c>
      <c r="AS257" s="191" t="str">
        <f>+IF(AX257="","",MAX(AS$1:AS256)+1)</f>
        <v/>
      </c>
      <c r="AT257" s="192" t="str">
        <f>IF(CMS_Detail!B279="","",CMS_Detail!B279)</f>
        <v/>
      </c>
      <c r="AU257" s="192" t="str">
        <f>IF(CMS_Detail!C279="","",CMS_Detail!C279)</f>
        <v/>
      </c>
      <c r="AV257" s="192" t="str">
        <f>IF(CMS_Detail!D279="","",CMS_Detail!D279)</f>
        <v/>
      </c>
      <c r="AW257" s="192" t="str">
        <f t="shared" si="60"/>
        <v/>
      </c>
      <c r="AX257" s="149" t="str">
        <f>IF(COUNTIF(AW$2:AW257,AW257)=1,AW257,"")</f>
        <v/>
      </c>
      <c r="AY257" s="193" t="str">
        <f t="shared" si="61"/>
        <v/>
      </c>
      <c r="AZ257" s="193" t="str">
        <f t="shared" si="62"/>
        <v/>
      </c>
      <c r="BA257" s="193" t="str">
        <f t="shared" si="63"/>
        <v/>
      </c>
      <c r="BB257" s="193" t="str">
        <f t="shared" si="58"/>
        <v/>
      </c>
    </row>
    <row r="258" spans="1:54" ht="16.5" x14ac:dyDescent="0.45">
      <c r="A258" s="147"/>
      <c r="B258" s="147"/>
      <c r="C258" s="313"/>
      <c r="D258" s="313"/>
      <c r="E258" s="313"/>
      <c r="F258" s="313"/>
      <c r="G258" s="313"/>
      <c r="H258" s="144"/>
      <c r="I258" s="144"/>
      <c r="J258" s="313"/>
      <c r="AF258" s="147" t="str">
        <f>+IF(AK258="","",MAX(AF$1:AF257)+1)</f>
        <v/>
      </c>
      <c r="AG258" s="148" t="str">
        <f>IF(Limits_Details_w_CMS!B280="","",Limits_Details_w_CMS!B280)</f>
        <v/>
      </c>
      <c r="AH258" s="148" t="str">
        <f>IF(Limits_Details_w_CMS!C280="","",Limits_Details_w_CMS!C280)</f>
        <v/>
      </c>
      <c r="AI258" s="148" t="str">
        <f>IF(Limits_Details_w_CMS!E280="","",Limits_Details_w_CMS!E280)</f>
        <v/>
      </c>
      <c r="AJ258" s="148" t="str">
        <f t="shared" si="59"/>
        <v/>
      </c>
      <c r="AK258" s="149" t="str">
        <f>IF(COUNTIF(AJ$2:AJ258,AJ258)=1,AJ258,"")</f>
        <v/>
      </c>
      <c r="AL258" s="150" t="str">
        <f t="shared" ref="AL258:AL321" si="64">+IFERROR(INDEX(AG$2:AG$955,MATCH(ROW()-ROW(AL$1),AF$2:AF$955,0)),"")</f>
        <v/>
      </c>
      <c r="AM258" s="150" t="str">
        <f t="shared" ref="AM258:AM321" si="65">+IFERROR(INDEX(AH$2:AH$955,MATCH(ROW()-ROW(AL$1),AF$2:AF$955,0)),"")</f>
        <v/>
      </c>
      <c r="AN258" s="150" t="str">
        <f t="shared" ref="AN258:AN321" si="66">+IFERROR(INDEX(AI$2:AI$955,MATCH(ROW()-ROW(AL$1),AF$2:AF$955,0)),"")</f>
        <v/>
      </c>
      <c r="AO258" s="150" t="str">
        <f t="shared" ref="AO258:AO321" si="67">IF(AN258="","",VLOOKUP(AL258&amp;" "&amp;AM258,$F$2:$J$101,4,FALSE))</f>
        <v/>
      </c>
      <c r="AS258" s="191" t="str">
        <f>+IF(AX258="","",MAX(AS$1:AS257)+1)</f>
        <v/>
      </c>
      <c r="AT258" s="192" t="str">
        <f>IF(CMS_Detail!B280="","",CMS_Detail!B280)</f>
        <v/>
      </c>
      <c r="AU258" s="192" t="str">
        <f>IF(CMS_Detail!C280="","",CMS_Detail!C280)</f>
        <v/>
      </c>
      <c r="AV258" s="192" t="str">
        <f>IF(CMS_Detail!D280="","",CMS_Detail!D280)</f>
        <v/>
      </c>
      <c r="AW258" s="192" t="str">
        <f t="shared" si="60"/>
        <v/>
      </c>
      <c r="AX258" s="149" t="str">
        <f>IF(COUNTIF(AW$2:AW258,AW258)=1,AW258,"")</f>
        <v/>
      </c>
      <c r="AY258" s="193" t="str">
        <f t="shared" si="61"/>
        <v/>
      </c>
      <c r="AZ258" s="193" t="str">
        <f t="shared" si="62"/>
        <v/>
      </c>
      <c r="BA258" s="193" t="str">
        <f t="shared" si="63"/>
        <v/>
      </c>
      <c r="BB258" s="193" t="str">
        <f t="shared" ref="BB258:BB321" si="68">IF(BA258="","",VLOOKUP($AZ258,$H$2:$I$101,2,FALSE))</f>
        <v/>
      </c>
    </row>
    <row r="259" spans="1:54" ht="16.5" x14ac:dyDescent="0.45">
      <c r="A259" s="147"/>
      <c r="B259" s="147"/>
      <c r="C259" s="313"/>
      <c r="D259" s="313"/>
      <c r="E259" s="313"/>
      <c r="F259" s="313"/>
      <c r="G259" s="313"/>
      <c r="H259" s="144"/>
      <c r="I259" s="144"/>
      <c r="J259" s="313"/>
      <c r="AF259" s="147" t="str">
        <f>+IF(AK259="","",MAX(AF$1:AF258)+1)</f>
        <v/>
      </c>
      <c r="AG259" s="148" t="str">
        <f>IF(Limits_Details_w_CMS!B281="","",Limits_Details_w_CMS!B281)</f>
        <v/>
      </c>
      <c r="AH259" s="148" t="str">
        <f>IF(Limits_Details_w_CMS!C281="","",Limits_Details_w_CMS!C281)</f>
        <v/>
      </c>
      <c r="AI259" s="148" t="str">
        <f>IF(Limits_Details_w_CMS!E281="","",Limits_Details_w_CMS!E281)</f>
        <v/>
      </c>
      <c r="AJ259" s="148" t="str">
        <f t="shared" ref="AJ259:AJ322" si="69">AG259&amp;AH259&amp;AI259</f>
        <v/>
      </c>
      <c r="AK259" s="149" t="str">
        <f>IF(COUNTIF(AJ$2:AJ259,AJ259)=1,AJ259,"")</f>
        <v/>
      </c>
      <c r="AL259" s="150" t="str">
        <f t="shared" si="64"/>
        <v/>
      </c>
      <c r="AM259" s="150" t="str">
        <f t="shared" si="65"/>
        <v/>
      </c>
      <c r="AN259" s="150" t="str">
        <f t="shared" si="66"/>
        <v/>
      </c>
      <c r="AO259" s="150" t="str">
        <f t="shared" si="67"/>
        <v/>
      </c>
      <c r="AS259" s="191" t="str">
        <f>+IF(AX259="","",MAX(AS$1:AS258)+1)</f>
        <v/>
      </c>
      <c r="AT259" s="192" t="str">
        <f>IF(CMS_Detail!B281="","",CMS_Detail!B281)</f>
        <v/>
      </c>
      <c r="AU259" s="192" t="str">
        <f>IF(CMS_Detail!C281="","",CMS_Detail!C281)</f>
        <v/>
      </c>
      <c r="AV259" s="192" t="str">
        <f>IF(CMS_Detail!D281="","",CMS_Detail!D281)</f>
        <v/>
      </c>
      <c r="AW259" s="192" t="str">
        <f t="shared" ref="AW259:AW322" si="70">AT259&amp;AU259&amp;AV259</f>
        <v/>
      </c>
      <c r="AX259" s="149" t="str">
        <f>IF(COUNTIF(AW$2:AW259,AW259)=1,AW259,"")</f>
        <v/>
      </c>
      <c r="AY259" s="193" t="str">
        <f t="shared" ref="AY259:AY322" si="71">+IFERROR(INDEX(AT$2:AT$955,MATCH(ROW()-ROW(AY$1),AS$2:AS$955,0)),"")</f>
        <v/>
      </c>
      <c r="AZ259" s="193" t="str">
        <f t="shared" ref="AZ259:AZ322" si="72">+IFERROR(INDEX(AU$2:AU$955,MATCH(ROW()-ROW(AY$1),AS$2:AS$955,0)),"")</f>
        <v/>
      </c>
      <c r="BA259" s="193" t="str">
        <f t="shared" ref="BA259:BA322" si="73">+IFERROR(INDEX(AV$2:AV$955,MATCH(ROW()-ROW(AY$1),AS$2:AS$955,0)),"")</f>
        <v/>
      </c>
      <c r="BB259" s="193" t="str">
        <f t="shared" si="68"/>
        <v/>
      </c>
    </row>
    <row r="260" spans="1:54" ht="16.5" x14ac:dyDescent="0.45">
      <c r="A260" s="147"/>
      <c r="B260" s="147"/>
      <c r="C260" s="313"/>
      <c r="D260" s="313"/>
      <c r="E260" s="313"/>
      <c r="F260" s="313"/>
      <c r="G260" s="313"/>
      <c r="H260" s="144"/>
      <c r="I260" s="144"/>
      <c r="J260" s="313"/>
      <c r="AF260" s="147" t="str">
        <f>+IF(AK260="","",MAX(AF$1:AF259)+1)</f>
        <v/>
      </c>
      <c r="AG260" s="148" t="str">
        <f>IF(Limits_Details_w_CMS!B282="","",Limits_Details_w_CMS!B282)</f>
        <v/>
      </c>
      <c r="AH260" s="148" t="str">
        <f>IF(Limits_Details_w_CMS!C282="","",Limits_Details_w_CMS!C282)</f>
        <v/>
      </c>
      <c r="AI260" s="148" t="str">
        <f>IF(Limits_Details_w_CMS!E282="","",Limits_Details_w_CMS!E282)</f>
        <v/>
      </c>
      <c r="AJ260" s="148" t="str">
        <f t="shared" si="69"/>
        <v/>
      </c>
      <c r="AK260" s="149" t="str">
        <f>IF(COUNTIF(AJ$2:AJ260,AJ260)=1,AJ260,"")</f>
        <v/>
      </c>
      <c r="AL260" s="150" t="str">
        <f t="shared" si="64"/>
        <v/>
      </c>
      <c r="AM260" s="150" t="str">
        <f t="shared" si="65"/>
        <v/>
      </c>
      <c r="AN260" s="150" t="str">
        <f t="shared" si="66"/>
        <v/>
      </c>
      <c r="AO260" s="150" t="str">
        <f t="shared" si="67"/>
        <v/>
      </c>
      <c r="AS260" s="191" t="str">
        <f>+IF(AX260="","",MAX(AS$1:AS259)+1)</f>
        <v/>
      </c>
      <c r="AT260" s="192" t="str">
        <f>IF(CMS_Detail!B282="","",CMS_Detail!B282)</f>
        <v/>
      </c>
      <c r="AU260" s="192" t="str">
        <f>IF(CMS_Detail!C282="","",CMS_Detail!C282)</f>
        <v/>
      </c>
      <c r="AV260" s="192" t="str">
        <f>IF(CMS_Detail!D282="","",CMS_Detail!D282)</f>
        <v/>
      </c>
      <c r="AW260" s="192" t="str">
        <f t="shared" si="70"/>
        <v/>
      </c>
      <c r="AX260" s="149" t="str">
        <f>IF(COUNTIF(AW$2:AW260,AW260)=1,AW260,"")</f>
        <v/>
      </c>
      <c r="AY260" s="193" t="str">
        <f t="shared" si="71"/>
        <v/>
      </c>
      <c r="AZ260" s="193" t="str">
        <f t="shared" si="72"/>
        <v/>
      </c>
      <c r="BA260" s="193" t="str">
        <f t="shared" si="73"/>
        <v/>
      </c>
      <c r="BB260" s="193" t="str">
        <f t="shared" si="68"/>
        <v/>
      </c>
    </row>
    <row r="261" spans="1:54" ht="16.5" x14ac:dyDescent="0.45">
      <c r="A261" s="147"/>
      <c r="B261" s="147"/>
      <c r="C261" s="313"/>
      <c r="D261" s="313"/>
      <c r="E261" s="313"/>
      <c r="F261" s="313"/>
      <c r="G261" s="313"/>
      <c r="H261" s="144"/>
      <c r="I261" s="144"/>
      <c r="J261" s="313"/>
      <c r="AF261" s="147" t="str">
        <f>+IF(AK261="","",MAX(AF$1:AF260)+1)</f>
        <v/>
      </c>
      <c r="AG261" s="148" t="str">
        <f>IF(Limits_Details_w_CMS!B283="","",Limits_Details_w_CMS!B283)</f>
        <v/>
      </c>
      <c r="AH261" s="148" t="str">
        <f>IF(Limits_Details_w_CMS!C283="","",Limits_Details_w_CMS!C283)</f>
        <v/>
      </c>
      <c r="AI261" s="148" t="str">
        <f>IF(Limits_Details_w_CMS!E283="","",Limits_Details_w_CMS!E283)</f>
        <v/>
      </c>
      <c r="AJ261" s="148" t="str">
        <f t="shared" si="69"/>
        <v/>
      </c>
      <c r="AK261" s="149" t="str">
        <f>IF(COUNTIF(AJ$2:AJ261,AJ261)=1,AJ261,"")</f>
        <v/>
      </c>
      <c r="AL261" s="150" t="str">
        <f t="shared" si="64"/>
        <v/>
      </c>
      <c r="AM261" s="150" t="str">
        <f t="shared" si="65"/>
        <v/>
      </c>
      <c r="AN261" s="150" t="str">
        <f t="shared" si="66"/>
        <v/>
      </c>
      <c r="AO261" s="150" t="str">
        <f t="shared" si="67"/>
        <v/>
      </c>
      <c r="AS261" s="191" t="str">
        <f>+IF(AX261="","",MAX(AS$1:AS260)+1)</f>
        <v/>
      </c>
      <c r="AT261" s="192" t="str">
        <f>IF(CMS_Detail!B283="","",CMS_Detail!B283)</f>
        <v/>
      </c>
      <c r="AU261" s="192" t="str">
        <f>IF(CMS_Detail!C283="","",CMS_Detail!C283)</f>
        <v/>
      </c>
      <c r="AV261" s="192" t="str">
        <f>IF(CMS_Detail!D283="","",CMS_Detail!D283)</f>
        <v/>
      </c>
      <c r="AW261" s="192" t="str">
        <f t="shared" si="70"/>
        <v/>
      </c>
      <c r="AX261" s="149" t="str">
        <f>IF(COUNTIF(AW$2:AW261,AW261)=1,AW261,"")</f>
        <v/>
      </c>
      <c r="AY261" s="193" t="str">
        <f t="shared" si="71"/>
        <v/>
      </c>
      <c r="AZ261" s="193" t="str">
        <f t="shared" si="72"/>
        <v/>
      </c>
      <c r="BA261" s="193" t="str">
        <f t="shared" si="73"/>
        <v/>
      </c>
      <c r="BB261" s="193" t="str">
        <f t="shared" si="68"/>
        <v/>
      </c>
    </row>
    <row r="262" spans="1:54" ht="16.5" x14ac:dyDescent="0.45">
      <c r="A262" s="147"/>
      <c r="B262" s="147"/>
      <c r="C262" s="313"/>
      <c r="D262" s="313"/>
      <c r="E262" s="313"/>
      <c r="F262" s="313"/>
      <c r="G262" s="313"/>
      <c r="H262" s="144"/>
      <c r="I262" s="144"/>
      <c r="J262" s="313"/>
      <c r="AF262" s="147" t="str">
        <f>+IF(AK262="","",MAX(AF$1:AF261)+1)</f>
        <v/>
      </c>
      <c r="AG262" s="148" t="str">
        <f>IF(Limits_Details_w_CMS!B284="","",Limits_Details_w_CMS!B284)</f>
        <v/>
      </c>
      <c r="AH262" s="148" t="str">
        <f>IF(Limits_Details_w_CMS!C284="","",Limits_Details_w_CMS!C284)</f>
        <v/>
      </c>
      <c r="AI262" s="148" t="str">
        <f>IF(Limits_Details_w_CMS!E284="","",Limits_Details_w_CMS!E284)</f>
        <v/>
      </c>
      <c r="AJ262" s="148" t="str">
        <f t="shared" si="69"/>
        <v/>
      </c>
      <c r="AK262" s="149" t="str">
        <f>IF(COUNTIF(AJ$2:AJ262,AJ262)=1,AJ262,"")</f>
        <v/>
      </c>
      <c r="AL262" s="150" t="str">
        <f t="shared" si="64"/>
        <v/>
      </c>
      <c r="AM262" s="150" t="str">
        <f t="shared" si="65"/>
        <v/>
      </c>
      <c r="AN262" s="150" t="str">
        <f t="shared" si="66"/>
        <v/>
      </c>
      <c r="AO262" s="150" t="str">
        <f t="shared" si="67"/>
        <v/>
      </c>
      <c r="AS262" s="191" t="str">
        <f>+IF(AX262="","",MAX(AS$1:AS261)+1)</f>
        <v/>
      </c>
      <c r="AT262" s="192" t="str">
        <f>IF(CMS_Detail!B284="","",CMS_Detail!B284)</f>
        <v/>
      </c>
      <c r="AU262" s="192" t="str">
        <f>IF(CMS_Detail!C284="","",CMS_Detail!C284)</f>
        <v/>
      </c>
      <c r="AV262" s="192" t="str">
        <f>IF(CMS_Detail!D284="","",CMS_Detail!D284)</f>
        <v/>
      </c>
      <c r="AW262" s="192" t="str">
        <f t="shared" si="70"/>
        <v/>
      </c>
      <c r="AX262" s="149" t="str">
        <f>IF(COUNTIF(AW$2:AW262,AW262)=1,AW262,"")</f>
        <v/>
      </c>
      <c r="AY262" s="193" t="str">
        <f t="shared" si="71"/>
        <v/>
      </c>
      <c r="AZ262" s="193" t="str">
        <f t="shared" si="72"/>
        <v/>
      </c>
      <c r="BA262" s="193" t="str">
        <f t="shared" si="73"/>
        <v/>
      </c>
      <c r="BB262" s="193" t="str">
        <f t="shared" si="68"/>
        <v/>
      </c>
    </row>
    <row r="263" spans="1:54" ht="16.5" x14ac:dyDescent="0.45">
      <c r="A263" s="147"/>
      <c r="B263" s="147"/>
      <c r="C263" s="313"/>
      <c r="D263" s="313"/>
      <c r="E263" s="313"/>
      <c r="F263" s="313"/>
      <c r="G263" s="313"/>
      <c r="H263" s="144"/>
      <c r="I263" s="144"/>
      <c r="J263" s="313"/>
      <c r="AF263" s="147" t="str">
        <f>+IF(AK263="","",MAX(AF$1:AF262)+1)</f>
        <v/>
      </c>
      <c r="AG263" s="148" t="str">
        <f>IF(Limits_Details_w_CMS!B285="","",Limits_Details_w_CMS!B285)</f>
        <v/>
      </c>
      <c r="AH263" s="148" t="str">
        <f>IF(Limits_Details_w_CMS!C285="","",Limits_Details_w_CMS!C285)</f>
        <v/>
      </c>
      <c r="AI263" s="148" t="str">
        <f>IF(Limits_Details_w_CMS!E285="","",Limits_Details_w_CMS!E285)</f>
        <v/>
      </c>
      <c r="AJ263" s="148" t="str">
        <f t="shared" si="69"/>
        <v/>
      </c>
      <c r="AK263" s="149" t="str">
        <f>IF(COUNTIF(AJ$2:AJ263,AJ263)=1,AJ263,"")</f>
        <v/>
      </c>
      <c r="AL263" s="150" t="str">
        <f t="shared" si="64"/>
        <v/>
      </c>
      <c r="AM263" s="150" t="str">
        <f t="shared" si="65"/>
        <v/>
      </c>
      <c r="AN263" s="150" t="str">
        <f t="shared" si="66"/>
        <v/>
      </c>
      <c r="AO263" s="150" t="str">
        <f t="shared" si="67"/>
        <v/>
      </c>
      <c r="AS263" s="191" t="str">
        <f>+IF(AX263="","",MAX(AS$1:AS262)+1)</f>
        <v/>
      </c>
      <c r="AT263" s="192" t="str">
        <f>IF(CMS_Detail!B285="","",CMS_Detail!B285)</f>
        <v/>
      </c>
      <c r="AU263" s="192" t="str">
        <f>IF(CMS_Detail!C285="","",CMS_Detail!C285)</f>
        <v/>
      </c>
      <c r="AV263" s="192" t="str">
        <f>IF(CMS_Detail!D285="","",CMS_Detail!D285)</f>
        <v/>
      </c>
      <c r="AW263" s="192" t="str">
        <f t="shared" si="70"/>
        <v/>
      </c>
      <c r="AX263" s="149" t="str">
        <f>IF(COUNTIF(AW$2:AW263,AW263)=1,AW263,"")</f>
        <v/>
      </c>
      <c r="AY263" s="193" t="str">
        <f t="shared" si="71"/>
        <v/>
      </c>
      <c r="AZ263" s="193" t="str">
        <f t="shared" si="72"/>
        <v/>
      </c>
      <c r="BA263" s="193" t="str">
        <f t="shared" si="73"/>
        <v/>
      </c>
      <c r="BB263" s="193" t="str">
        <f t="shared" si="68"/>
        <v/>
      </c>
    </row>
    <row r="264" spans="1:54" ht="16.5" x14ac:dyDescent="0.45">
      <c r="A264" s="147"/>
      <c r="B264" s="147"/>
      <c r="C264" s="313"/>
      <c r="D264" s="313"/>
      <c r="E264" s="313"/>
      <c r="F264" s="313"/>
      <c r="G264" s="313"/>
      <c r="H264" s="144"/>
      <c r="I264" s="144"/>
      <c r="J264" s="313"/>
      <c r="AF264" s="147" t="str">
        <f>+IF(AK264="","",MAX(AF$1:AF263)+1)</f>
        <v/>
      </c>
      <c r="AG264" s="148" t="str">
        <f>IF(Limits_Details_w_CMS!B286="","",Limits_Details_w_CMS!B286)</f>
        <v/>
      </c>
      <c r="AH264" s="148" t="str">
        <f>IF(Limits_Details_w_CMS!C286="","",Limits_Details_w_CMS!C286)</f>
        <v/>
      </c>
      <c r="AI264" s="148" t="str">
        <f>IF(Limits_Details_w_CMS!E286="","",Limits_Details_w_CMS!E286)</f>
        <v/>
      </c>
      <c r="AJ264" s="148" t="str">
        <f t="shared" si="69"/>
        <v/>
      </c>
      <c r="AK264" s="149" t="str">
        <f>IF(COUNTIF(AJ$2:AJ264,AJ264)=1,AJ264,"")</f>
        <v/>
      </c>
      <c r="AL264" s="150" t="str">
        <f t="shared" si="64"/>
        <v/>
      </c>
      <c r="AM264" s="150" t="str">
        <f t="shared" si="65"/>
        <v/>
      </c>
      <c r="AN264" s="150" t="str">
        <f t="shared" si="66"/>
        <v/>
      </c>
      <c r="AO264" s="150" t="str">
        <f t="shared" si="67"/>
        <v/>
      </c>
      <c r="AS264" s="191" t="str">
        <f>+IF(AX264="","",MAX(AS$1:AS263)+1)</f>
        <v/>
      </c>
      <c r="AT264" s="192" t="str">
        <f>IF(CMS_Detail!B286="","",CMS_Detail!B286)</f>
        <v/>
      </c>
      <c r="AU264" s="192" t="str">
        <f>IF(CMS_Detail!C286="","",CMS_Detail!C286)</f>
        <v/>
      </c>
      <c r="AV264" s="192" t="str">
        <f>IF(CMS_Detail!D286="","",CMS_Detail!D286)</f>
        <v/>
      </c>
      <c r="AW264" s="192" t="str">
        <f t="shared" si="70"/>
        <v/>
      </c>
      <c r="AX264" s="149" t="str">
        <f>IF(COUNTIF(AW$2:AW264,AW264)=1,AW264,"")</f>
        <v/>
      </c>
      <c r="AY264" s="193" t="str">
        <f t="shared" si="71"/>
        <v/>
      </c>
      <c r="AZ264" s="193" t="str">
        <f t="shared" si="72"/>
        <v/>
      </c>
      <c r="BA264" s="193" t="str">
        <f t="shared" si="73"/>
        <v/>
      </c>
      <c r="BB264" s="193" t="str">
        <f t="shared" si="68"/>
        <v/>
      </c>
    </row>
    <row r="265" spans="1:54" ht="16.5" x14ac:dyDescent="0.45">
      <c r="A265" s="147"/>
      <c r="B265" s="147"/>
      <c r="C265" s="313"/>
      <c r="D265" s="313"/>
      <c r="E265" s="313"/>
      <c r="F265" s="313"/>
      <c r="G265" s="313"/>
      <c r="H265" s="144"/>
      <c r="I265" s="144"/>
      <c r="J265" s="313"/>
      <c r="AF265" s="147" t="str">
        <f>+IF(AK265="","",MAX(AF$1:AF264)+1)</f>
        <v/>
      </c>
      <c r="AG265" s="148" t="str">
        <f>IF(Limits_Details_w_CMS!B287="","",Limits_Details_w_CMS!B287)</f>
        <v/>
      </c>
      <c r="AH265" s="148" t="str">
        <f>IF(Limits_Details_w_CMS!C287="","",Limits_Details_w_CMS!C287)</f>
        <v/>
      </c>
      <c r="AI265" s="148" t="str">
        <f>IF(Limits_Details_w_CMS!E287="","",Limits_Details_w_CMS!E287)</f>
        <v/>
      </c>
      <c r="AJ265" s="148" t="str">
        <f t="shared" si="69"/>
        <v/>
      </c>
      <c r="AK265" s="149" t="str">
        <f>IF(COUNTIF(AJ$2:AJ265,AJ265)=1,AJ265,"")</f>
        <v/>
      </c>
      <c r="AL265" s="150" t="str">
        <f t="shared" si="64"/>
        <v/>
      </c>
      <c r="AM265" s="150" t="str">
        <f t="shared" si="65"/>
        <v/>
      </c>
      <c r="AN265" s="150" t="str">
        <f t="shared" si="66"/>
        <v/>
      </c>
      <c r="AO265" s="150" t="str">
        <f t="shared" si="67"/>
        <v/>
      </c>
      <c r="AS265" s="191" t="str">
        <f>+IF(AX265="","",MAX(AS$1:AS264)+1)</f>
        <v/>
      </c>
      <c r="AT265" s="192" t="str">
        <f>IF(CMS_Detail!B287="","",CMS_Detail!B287)</f>
        <v/>
      </c>
      <c r="AU265" s="192" t="str">
        <f>IF(CMS_Detail!C287="","",CMS_Detail!C287)</f>
        <v/>
      </c>
      <c r="AV265" s="192" t="str">
        <f>IF(CMS_Detail!D287="","",CMS_Detail!D287)</f>
        <v/>
      </c>
      <c r="AW265" s="192" t="str">
        <f t="shared" si="70"/>
        <v/>
      </c>
      <c r="AX265" s="149" t="str">
        <f>IF(COUNTIF(AW$2:AW265,AW265)=1,AW265,"")</f>
        <v/>
      </c>
      <c r="AY265" s="193" t="str">
        <f t="shared" si="71"/>
        <v/>
      </c>
      <c r="AZ265" s="193" t="str">
        <f t="shared" si="72"/>
        <v/>
      </c>
      <c r="BA265" s="193" t="str">
        <f t="shared" si="73"/>
        <v/>
      </c>
      <c r="BB265" s="193" t="str">
        <f t="shared" si="68"/>
        <v/>
      </c>
    </row>
    <row r="266" spans="1:54" ht="16.5" x14ac:dyDescent="0.45">
      <c r="A266" s="147"/>
      <c r="B266" s="147"/>
      <c r="C266" s="313"/>
      <c r="D266" s="313"/>
      <c r="E266" s="313"/>
      <c r="F266" s="313"/>
      <c r="G266" s="313"/>
      <c r="H266" s="144"/>
      <c r="I266" s="144"/>
      <c r="J266" s="313"/>
      <c r="AF266" s="147" t="str">
        <f>+IF(AK266="","",MAX(AF$1:AF265)+1)</f>
        <v/>
      </c>
      <c r="AG266" s="148" t="str">
        <f>IF(Limits_Details_w_CMS!B288="","",Limits_Details_w_CMS!B288)</f>
        <v/>
      </c>
      <c r="AH266" s="148" t="str">
        <f>IF(Limits_Details_w_CMS!C288="","",Limits_Details_w_CMS!C288)</f>
        <v/>
      </c>
      <c r="AI266" s="148" t="str">
        <f>IF(Limits_Details_w_CMS!E288="","",Limits_Details_w_CMS!E288)</f>
        <v/>
      </c>
      <c r="AJ266" s="148" t="str">
        <f t="shared" si="69"/>
        <v/>
      </c>
      <c r="AK266" s="149" t="str">
        <f>IF(COUNTIF(AJ$2:AJ266,AJ266)=1,AJ266,"")</f>
        <v/>
      </c>
      <c r="AL266" s="150" t="str">
        <f t="shared" si="64"/>
        <v/>
      </c>
      <c r="AM266" s="150" t="str">
        <f t="shared" si="65"/>
        <v/>
      </c>
      <c r="AN266" s="150" t="str">
        <f t="shared" si="66"/>
        <v/>
      </c>
      <c r="AO266" s="150" t="str">
        <f t="shared" si="67"/>
        <v/>
      </c>
      <c r="AS266" s="191" t="str">
        <f>+IF(AX266="","",MAX(AS$1:AS265)+1)</f>
        <v/>
      </c>
      <c r="AT266" s="192" t="str">
        <f>IF(CMS_Detail!B288="","",CMS_Detail!B288)</f>
        <v/>
      </c>
      <c r="AU266" s="192" t="str">
        <f>IF(CMS_Detail!C288="","",CMS_Detail!C288)</f>
        <v/>
      </c>
      <c r="AV266" s="192" t="str">
        <f>IF(CMS_Detail!D288="","",CMS_Detail!D288)</f>
        <v/>
      </c>
      <c r="AW266" s="192" t="str">
        <f t="shared" si="70"/>
        <v/>
      </c>
      <c r="AX266" s="149" t="str">
        <f>IF(COUNTIF(AW$2:AW266,AW266)=1,AW266,"")</f>
        <v/>
      </c>
      <c r="AY266" s="193" t="str">
        <f t="shared" si="71"/>
        <v/>
      </c>
      <c r="AZ266" s="193" t="str">
        <f t="shared" si="72"/>
        <v/>
      </c>
      <c r="BA266" s="193" t="str">
        <f t="shared" si="73"/>
        <v/>
      </c>
      <c r="BB266" s="193" t="str">
        <f t="shared" si="68"/>
        <v/>
      </c>
    </row>
    <row r="267" spans="1:54" ht="16.5" x14ac:dyDescent="0.45">
      <c r="A267" s="147"/>
      <c r="B267" s="147"/>
      <c r="C267" s="313"/>
      <c r="D267" s="313"/>
      <c r="E267" s="313"/>
      <c r="F267" s="313"/>
      <c r="G267" s="313"/>
      <c r="H267" s="144"/>
      <c r="I267" s="144"/>
      <c r="J267" s="313"/>
      <c r="AF267" s="147" t="str">
        <f>+IF(AK267="","",MAX(AF$1:AF266)+1)</f>
        <v/>
      </c>
      <c r="AG267" s="148" t="str">
        <f>IF(Limits_Details_w_CMS!B289="","",Limits_Details_w_CMS!B289)</f>
        <v/>
      </c>
      <c r="AH267" s="148" t="str">
        <f>IF(Limits_Details_w_CMS!C289="","",Limits_Details_w_CMS!C289)</f>
        <v/>
      </c>
      <c r="AI267" s="148" t="str">
        <f>IF(Limits_Details_w_CMS!E289="","",Limits_Details_w_CMS!E289)</f>
        <v/>
      </c>
      <c r="AJ267" s="148" t="str">
        <f t="shared" si="69"/>
        <v/>
      </c>
      <c r="AK267" s="149" t="str">
        <f>IF(COUNTIF(AJ$2:AJ267,AJ267)=1,AJ267,"")</f>
        <v/>
      </c>
      <c r="AL267" s="150" t="str">
        <f t="shared" si="64"/>
        <v/>
      </c>
      <c r="AM267" s="150" t="str">
        <f t="shared" si="65"/>
        <v/>
      </c>
      <c r="AN267" s="150" t="str">
        <f t="shared" si="66"/>
        <v/>
      </c>
      <c r="AO267" s="150" t="str">
        <f t="shared" si="67"/>
        <v/>
      </c>
      <c r="AS267" s="191" t="str">
        <f>+IF(AX267="","",MAX(AS$1:AS266)+1)</f>
        <v/>
      </c>
      <c r="AT267" s="192" t="str">
        <f>IF(CMS_Detail!B289="","",CMS_Detail!B289)</f>
        <v/>
      </c>
      <c r="AU267" s="192" t="str">
        <f>IF(CMS_Detail!C289="","",CMS_Detail!C289)</f>
        <v/>
      </c>
      <c r="AV267" s="192" t="str">
        <f>IF(CMS_Detail!D289="","",CMS_Detail!D289)</f>
        <v/>
      </c>
      <c r="AW267" s="192" t="str">
        <f t="shared" si="70"/>
        <v/>
      </c>
      <c r="AX267" s="149" t="str">
        <f>IF(COUNTIF(AW$2:AW267,AW267)=1,AW267,"")</f>
        <v/>
      </c>
      <c r="AY267" s="193" t="str">
        <f t="shared" si="71"/>
        <v/>
      </c>
      <c r="AZ267" s="193" t="str">
        <f t="shared" si="72"/>
        <v/>
      </c>
      <c r="BA267" s="193" t="str">
        <f t="shared" si="73"/>
        <v/>
      </c>
      <c r="BB267" s="193" t="str">
        <f t="shared" si="68"/>
        <v/>
      </c>
    </row>
    <row r="268" spans="1:54" ht="16.5" x14ac:dyDescent="0.45">
      <c r="A268" s="147"/>
      <c r="B268" s="147"/>
      <c r="C268" s="313"/>
      <c r="D268" s="313"/>
      <c r="E268" s="313"/>
      <c r="F268" s="313"/>
      <c r="G268" s="313"/>
      <c r="H268" s="144"/>
      <c r="I268" s="144"/>
      <c r="J268" s="313"/>
      <c r="AF268" s="147" t="str">
        <f>+IF(AK268="","",MAX(AF$1:AF267)+1)</f>
        <v/>
      </c>
      <c r="AG268" s="148" t="str">
        <f>IF(Limits_Details_w_CMS!B290="","",Limits_Details_w_CMS!B290)</f>
        <v/>
      </c>
      <c r="AH268" s="148" t="str">
        <f>IF(Limits_Details_w_CMS!C290="","",Limits_Details_w_CMS!C290)</f>
        <v/>
      </c>
      <c r="AI268" s="148" t="str">
        <f>IF(Limits_Details_w_CMS!E290="","",Limits_Details_w_CMS!E290)</f>
        <v/>
      </c>
      <c r="AJ268" s="148" t="str">
        <f t="shared" si="69"/>
        <v/>
      </c>
      <c r="AK268" s="149" t="str">
        <f>IF(COUNTIF(AJ$2:AJ268,AJ268)=1,AJ268,"")</f>
        <v/>
      </c>
      <c r="AL268" s="150" t="str">
        <f t="shared" si="64"/>
        <v/>
      </c>
      <c r="AM268" s="150" t="str">
        <f t="shared" si="65"/>
        <v/>
      </c>
      <c r="AN268" s="150" t="str">
        <f t="shared" si="66"/>
        <v/>
      </c>
      <c r="AO268" s="150" t="str">
        <f t="shared" si="67"/>
        <v/>
      </c>
      <c r="AS268" s="191" t="str">
        <f>+IF(AX268="","",MAX(AS$1:AS267)+1)</f>
        <v/>
      </c>
      <c r="AT268" s="192" t="str">
        <f>IF(CMS_Detail!B290="","",CMS_Detail!B290)</f>
        <v/>
      </c>
      <c r="AU268" s="192" t="str">
        <f>IF(CMS_Detail!C290="","",CMS_Detail!C290)</f>
        <v/>
      </c>
      <c r="AV268" s="192" t="str">
        <f>IF(CMS_Detail!D290="","",CMS_Detail!D290)</f>
        <v/>
      </c>
      <c r="AW268" s="192" t="str">
        <f t="shared" si="70"/>
        <v/>
      </c>
      <c r="AX268" s="149" t="str">
        <f>IF(COUNTIF(AW$2:AW268,AW268)=1,AW268,"")</f>
        <v/>
      </c>
      <c r="AY268" s="193" t="str">
        <f t="shared" si="71"/>
        <v/>
      </c>
      <c r="AZ268" s="193" t="str">
        <f t="shared" si="72"/>
        <v/>
      </c>
      <c r="BA268" s="193" t="str">
        <f t="shared" si="73"/>
        <v/>
      </c>
      <c r="BB268" s="193" t="str">
        <f t="shared" si="68"/>
        <v/>
      </c>
    </row>
    <row r="269" spans="1:54" ht="16.5" x14ac:dyDescent="0.45">
      <c r="A269" s="147"/>
      <c r="B269" s="147"/>
      <c r="C269" s="313"/>
      <c r="D269" s="313"/>
      <c r="E269" s="313"/>
      <c r="F269" s="313"/>
      <c r="G269" s="313"/>
      <c r="H269" s="144"/>
      <c r="I269" s="144"/>
      <c r="J269" s="313"/>
      <c r="AF269" s="147" t="str">
        <f>+IF(AK269="","",MAX(AF$1:AF268)+1)</f>
        <v/>
      </c>
      <c r="AG269" s="148" t="str">
        <f>IF(Limits_Details_w_CMS!B291="","",Limits_Details_w_CMS!B291)</f>
        <v/>
      </c>
      <c r="AH269" s="148" t="str">
        <f>IF(Limits_Details_w_CMS!C291="","",Limits_Details_w_CMS!C291)</f>
        <v/>
      </c>
      <c r="AI269" s="148" t="str">
        <f>IF(Limits_Details_w_CMS!E291="","",Limits_Details_w_CMS!E291)</f>
        <v/>
      </c>
      <c r="AJ269" s="148" t="str">
        <f t="shared" si="69"/>
        <v/>
      </c>
      <c r="AK269" s="149" t="str">
        <f>IF(COUNTIF(AJ$2:AJ269,AJ269)=1,AJ269,"")</f>
        <v/>
      </c>
      <c r="AL269" s="150" t="str">
        <f t="shared" si="64"/>
        <v/>
      </c>
      <c r="AM269" s="150" t="str">
        <f t="shared" si="65"/>
        <v/>
      </c>
      <c r="AN269" s="150" t="str">
        <f t="shared" si="66"/>
        <v/>
      </c>
      <c r="AO269" s="150" t="str">
        <f t="shared" si="67"/>
        <v/>
      </c>
      <c r="AS269" s="191" t="str">
        <f>+IF(AX269="","",MAX(AS$1:AS268)+1)</f>
        <v/>
      </c>
      <c r="AT269" s="192" t="str">
        <f>IF(CMS_Detail!B291="","",CMS_Detail!B291)</f>
        <v/>
      </c>
      <c r="AU269" s="192" t="str">
        <f>IF(CMS_Detail!C291="","",CMS_Detail!C291)</f>
        <v/>
      </c>
      <c r="AV269" s="192" t="str">
        <f>IF(CMS_Detail!D291="","",CMS_Detail!D291)</f>
        <v/>
      </c>
      <c r="AW269" s="192" t="str">
        <f t="shared" si="70"/>
        <v/>
      </c>
      <c r="AX269" s="149" t="str">
        <f>IF(COUNTIF(AW$2:AW269,AW269)=1,AW269,"")</f>
        <v/>
      </c>
      <c r="AY269" s="193" t="str">
        <f t="shared" si="71"/>
        <v/>
      </c>
      <c r="AZ269" s="193" t="str">
        <f t="shared" si="72"/>
        <v/>
      </c>
      <c r="BA269" s="193" t="str">
        <f t="shared" si="73"/>
        <v/>
      </c>
      <c r="BB269" s="193" t="str">
        <f t="shared" si="68"/>
        <v/>
      </c>
    </row>
    <row r="270" spans="1:54" ht="16.5" x14ac:dyDescent="0.45">
      <c r="A270" s="147"/>
      <c r="B270" s="147"/>
      <c r="C270" s="313"/>
      <c r="D270" s="313"/>
      <c r="E270" s="313"/>
      <c r="F270" s="313"/>
      <c r="G270" s="313"/>
      <c r="H270" s="144"/>
      <c r="I270" s="144"/>
      <c r="J270" s="313"/>
      <c r="AF270" s="147" t="str">
        <f>+IF(AK270="","",MAX(AF$1:AF269)+1)</f>
        <v/>
      </c>
      <c r="AG270" s="148" t="str">
        <f>IF(Limits_Details_w_CMS!B292="","",Limits_Details_w_CMS!B292)</f>
        <v/>
      </c>
      <c r="AH270" s="148" t="str">
        <f>IF(Limits_Details_w_CMS!C292="","",Limits_Details_w_CMS!C292)</f>
        <v/>
      </c>
      <c r="AI270" s="148" t="str">
        <f>IF(Limits_Details_w_CMS!E292="","",Limits_Details_w_CMS!E292)</f>
        <v/>
      </c>
      <c r="AJ270" s="148" t="str">
        <f t="shared" si="69"/>
        <v/>
      </c>
      <c r="AK270" s="149" t="str">
        <f>IF(COUNTIF(AJ$2:AJ270,AJ270)=1,AJ270,"")</f>
        <v/>
      </c>
      <c r="AL270" s="150" t="str">
        <f t="shared" si="64"/>
        <v/>
      </c>
      <c r="AM270" s="150" t="str">
        <f t="shared" si="65"/>
        <v/>
      </c>
      <c r="AN270" s="150" t="str">
        <f t="shared" si="66"/>
        <v/>
      </c>
      <c r="AO270" s="150" t="str">
        <f t="shared" si="67"/>
        <v/>
      </c>
      <c r="AS270" s="191" t="str">
        <f>+IF(AX270="","",MAX(AS$1:AS269)+1)</f>
        <v/>
      </c>
      <c r="AT270" s="192" t="str">
        <f>IF(CMS_Detail!B292="","",CMS_Detail!B292)</f>
        <v/>
      </c>
      <c r="AU270" s="192" t="str">
        <f>IF(CMS_Detail!C292="","",CMS_Detail!C292)</f>
        <v/>
      </c>
      <c r="AV270" s="192" t="str">
        <f>IF(CMS_Detail!D292="","",CMS_Detail!D292)</f>
        <v/>
      </c>
      <c r="AW270" s="192" t="str">
        <f t="shared" si="70"/>
        <v/>
      </c>
      <c r="AX270" s="149" t="str">
        <f>IF(COUNTIF(AW$2:AW270,AW270)=1,AW270,"")</f>
        <v/>
      </c>
      <c r="AY270" s="193" t="str">
        <f t="shared" si="71"/>
        <v/>
      </c>
      <c r="AZ270" s="193" t="str">
        <f t="shared" si="72"/>
        <v/>
      </c>
      <c r="BA270" s="193" t="str">
        <f t="shared" si="73"/>
        <v/>
      </c>
      <c r="BB270" s="193" t="str">
        <f t="shared" si="68"/>
        <v/>
      </c>
    </row>
    <row r="271" spans="1:54" ht="16.5" x14ac:dyDescent="0.45">
      <c r="A271" s="147"/>
      <c r="B271" s="147"/>
      <c r="C271" s="313"/>
      <c r="D271" s="313"/>
      <c r="E271" s="313"/>
      <c r="F271" s="313"/>
      <c r="G271" s="313"/>
      <c r="H271" s="144"/>
      <c r="I271" s="144"/>
      <c r="J271" s="313"/>
      <c r="AF271" s="147" t="str">
        <f>+IF(AK271="","",MAX(AF$1:AF270)+1)</f>
        <v/>
      </c>
      <c r="AG271" s="148" t="str">
        <f>IF(Limits_Details_w_CMS!B293="","",Limits_Details_w_CMS!B293)</f>
        <v/>
      </c>
      <c r="AH271" s="148" t="str">
        <f>IF(Limits_Details_w_CMS!C293="","",Limits_Details_w_CMS!C293)</f>
        <v/>
      </c>
      <c r="AI271" s="148" t="str">
        <f>IF(Limits_Details_w_CMS!E293="","",Limits_Details_w_CMS!E293)</f>
        <v/>
      </c>
      <c r="AJ271" s="148" t="str">
        <f t="shared" si="69"/>
        <v/>
      </c>
      <c r="AK271" s="149" t="str">
        <f>IF(COUNTIF(AJ$2:AJ271,AJ271)=1,AJ271,"")</f>
        <v/>
      </c>
      <c r="AL271" s="150" t="str">
        <f t="shared" si="64"/>
        <v/>
      </c>
      <c r="AM271" s="150" t="str">
        <f t="shared" si="65"/>
        <v/>
      </c>
      <c r="AN271" s="150" t="str">
        <f t="shared" si="66"/>
        <v/>
      </c>
      <c r="AO271" s="150" t="str">
        <f t="shared" si="67"/>
        <v/>
      </c>
      <c r="AS271" s="191" t="str">
        <f>+IF(AX271="","",MAX(AS$1:AS270)+1)</f>
        <v/>
      </c>
      <c r="AT271" s="192" t="str">
        <f>IF(CMS_Detail!B293="","",CMS_Detail!B293)</f>
        <v/>
      </c>
      <c r="AU271" s="192" t="str">
        <f>IF(CMS_Detail!C293="","",CMS_Detail!C293)</f>
        <v/>
      </c>
      <c r="AV271" s="192" t="str">
        <f>IF(CMS_Detail!D293="","",CMS_Detail!D293)</f>
        <v/>
      </c>
      <c r="AW271" s="192" t="str">
        <f t="shared" si="70"/>
        <v/>
      </c>
      <c r="AX271" s="149" t="str">
        <f>IF(COUNTIF(AW$2:AW271,AW271)=1,AW271,"")</f>
        <v/>
      </c>
      <c r="AY271" s="193" t="str">
        <f t="shared" si="71"/>
        <v/>
      </c>
      <c r="AZ271" s="193" t="str">
        <f t="shared" si="72"/>
        <v/>
      </c>
      <c r="BA271" s="193" t="str">
        <f t="shared" si="73"/>
        <v/>
      </c>
      <c r="BB271" s="193" t="str">
        <f t="shared" si="68"/>
        <v/>
      </c>
    </row>
    <row r="272" spans="1:54" ht="16.5" x14ac:dyDescent="0.45">
      <c r="A272" s="147"/>
      <c r="B272" s="147"/>
      <c r="C272" s="313"/>
      <c r="D272" s="313"/>
      <c r="E272" s="313"/>
      <c r="F272" s="313"/>
      <c r="G272" s="313"/>
      <c r="H272" s="144"/>
      <c r="I272" s="144"/>
      <c r="J272" s="313"/>
      <c r="AF272" s="147" t="str">
        <f>+IF(AK272="","",MAX(AF$1:AF271)+1)</f>
        <v/>
      </c>
      <c r="AG272" s="148" t="str">
        <f>IF(Limits_Details_w_CMS!B294="","",Limits_Details_w_CMS!B294)</f>
        <v/>
      </c>
      <c r="AH272" s="148" t="str">
        <f>IF(Limits_Details_w_CMS!C294="","",Limits_Details_w_CMS!C294)</f>
        <v/>
      </c>
      <c r="AI272" s="148" t="str">
        <f>IF(Limits_Details_w_CMS!E294="","",Limits_Details_w_CMS!E294)</f>
        <v/>
      </c>
      <c r="AJ272" s="148" t="str">
        <f t="shared" si="69"/>
        <v/>
      </c>
      <c r="AK272" s="149" t="str">
        <f>IF(COUNTIF(AJ$2:AJ272,AJ272)=1,AJ272,"")</f>
        <v/>
      </c>
      <c r="AL272" s="150" t="str">
        <f t="shared" si="64"/>
        <v/>
      </c>
      <c r="AM272" s="150" t="str">
        <f t="shared" si="65"/>
        <v/>
      </c>
      <c r="AN272" s="150" t="str">
        <f t="shared" si="66"/>
        <v/>
      </c>
      <c r="AO272" s="150" t="str">
        <f t="shared" si="67"/>
        <v/>
      </c>
      <c r="AS272" s="191" t="str">
        <f>+IF(AX272="","",MAX(AS$1:AS271)+1)</f>
        <v/>
      </c>
      <c r="AT272" s="192" t="str">
        <f>IF(CMS_Detail!B294="","",CMS_Detail!B294)</f>
        <v/>
      </c>
      <c r="AU272" s="192" t="str">
        <f>IF(CMS_Detail!C294="","",CMS_Detail!C294)</f>
        <v/>
      </c>
      <c r="AV272" s="192" t="str">
        <f>IF(CMS_Detail!D294="","",CMS_Detail!D294)</f>
        <v/>
      </c>
      <c r="AW272" s="192" t="str">
        <f t="shared" si="70"/>
        <v/>
      </c>
      <c r="AX272" s="149" t="str">
        <f>IF(COUNTIF(AW$2:AW272,AW272)=1,AW272,"")</f>
        <v/>
      </c>
      <c r="AY272" s="193" t="str">
        <f t="shared" si="71"/>
        <v/>
      </c>
      <c r="AZ272" s="193" t="str">
        <f t="shared" si="72"/>
        <v/>
      </c>
      <c r="BA272" s="193" t="str">
        <f t="shared" si="73"/>
        <v/>
      </c>
      <c r="BB272" s="193" t="str">
        <f t="shared" si="68"/>
        <v/>
      </c>
    </row>
    <row r="273" spans="1:54" ht="16.5" x14ac:dyDescent="0.45">
      <c r="A273" s="147"/>
      <c r="B273" s="147"/>
      <c r="C273" s="313"/>
      <c r="D273" s="313"/>
      <c r="E273" s="313"/>
      <c r="F273" s="313"/>
      <c r="G273" s="313"/>
      <c r="H273" s="144"/>
      <c r="I273" s="144"/>
      <c r="J273" s="313"/>
      <c r="AF273" s="147" t="str">
        <f>+IF(AK273="","",MAX(AF$1:AF272)+1)</f>
        <v/>
      </c>
      <c r="AG273" s="148" t="str">
        <f>IF(Limits_Details_w_CMS!B295="","",Limits_Details_w_CMS!B295)</f>
        <v/>
      </c>
      <c r="AH273" s="148" t="str">
        <f>IF(Limits_Details_w_CMS!C295="","",Limits_Details_w_CMS!C295)</f>
        <v/>
      </c>
      <c r="AI273" s="148" t="str">
        <f>IF(Limits_Details_w_CMS!E295="","",Limits_Details_w_CMS!E295)</f>
        <v/>
      </c>
      <c r="AJ273" s="148" t="str">
        <f t="shared" si="69"/>
        <v/>
      </c>
      <c r="AK273" s="149" t="str">
        <f>IF(COUNTIF(AJ$2:AJ273,AJ273)=1,AJ273,"")</f>
        <v/>
      </c>
      <c r="AL273" s="150" t="str">
        <f t="shared" si="64"/>
        <v/>
      </c>
      <c r="AM273" s="150" t="str">
        <f t="shared" si="65"/>
        <v/>
      </c>
      <c r="AN273" s="150" t="str">
        <f t="shared" si="66"/>
        <v/>
      </c>
      <c r="AO273" s="150" t="str">
        <f t="shared" si="67"/>
        <v/>
      </c>
      <c r="AS273" s="191" t="str">
        <f>+IF(AX273="","",MAX(AS$1:AS272)+1)</f>
        <v/>
      </c>
      <c r="AT273" s="192" t="str">
        <f>IF(CMS_Detail!B295="","",CMS_Detail!B295)</f>
        <v/>
      </c>
      <c r="AU273" s="192" t="str">
        <f>IF(CMS_Detail!C295="","",CMS_Detail!C295)</f>
        <v/>
      </c>
      <c r="AV273" s="192" t="str">
        <f>IF(CMS_Detail!D295="","",CMS_Detail!D295)</f>
        <v/>
      </c>
      <c r="AW273" s="192" t="str">
        <f t="shared" si="70"/>
        <v/>
      </c>
      <c r="AX273" s="149" t="str">
        <f>IF(COUNTIF(AW$2:AW273,AW273)=1,AW273,"")</f>
        <v/>
      </c>
      <c r="AY273" s="193" t="str">
        <f t="shared" si="71"/>
        <v/>
      </c>
      <c r="AZ273" s="193" t="str">
        <f t="shared" si="72"/>
        <v/>
      </c>
      <c r="BA273" s="193" t="str">
        <f t="shared" si="73"/>
        <v/>
      </c>
      <c r="BB273" s="193" t="str">
        <f t="shared" si="68"/>
        <v/>
      </c>
    </row>
    <row r="274" spans="1:54" ht="16.5" x14ac:dyDescent="0.45">
      <c r="A274" s="147"/>
      <c r="B274" s="147"/>
      <c r="C274" s="313"/>
      <c r="D274" s="313"/>
      <c r="E274" s="313"/>
      <c r="F274" s="313"/>
      <c r="G274" s="313"/>
      <c r="H274" s="144"/>
      <c r="I274" s="144"/>
      <c r="J274" s="313"/>
      <c r="AF274" s="147" t="str">
        <f>+IF(AK274="","",MAX(AF$1:AF273)+1)</f>
        <v/>
      </c>
      <c r="AG274" s="148" t="str">
        <f>IF(Limits_Details_w_CMS!B296="","",Limits_Details_w_CMS!B296)</f>
        <v/>
      </c>
      <c r="AH274" s="148" t="str">
        <f>IF(Limits_Details_w_CMS!C296="","",Limits_Details_w_CMS!C296)</f>
        <v/>
      </c>
      <c r="AI274" s="148" t="str">
        <f>IF(Limits_Details_w_CMS!E296="","",Limits_Details_w_CMS!E296)</f>
        <v/>
      </c>
      <c r="AJ274" s="148" t="str">
        <f t="shared" si="69"/>
        <v/>
      </c>
      <c r="AK274" s="149" t="str">
        <f>IF(COUNTIF(AJ$2:AJ274,AJ274)=1,AJ274,"")</f>
        <v/>
      </c>
      <c r="AL274" s="150" t="str">
        <f t="shared" si="64"/>
        <v/>
      </c>
      <c r="AM274" s="150" t="str">
        <f t="shared" si="65"/>
        <v/>
      </c>
      <c r="AN274" s="150" t="str">
        <f t="shared" si="66"/>
        <v/>
      </c>
      <c r="AO274" s="150" t="str">
        <f t="shared" si="67"/>
        <v/>
      </c>
      <c r="AS274" s="191" t="str">
        <f>+IF(AX274="","",MAX(AS$1:AS273)+1)</f>
        <v/>
      </c>
      <c r="AT274" s="192" t="str">
        <f>IF(CMS_Detail!B296="","",CMS_Detail!B296)</f>
        <v/>
      </c>
      <c r="AU274" s="192" t="str">
        <f>IF(CMS_Detail!C296="","",CMS_Detail!C296)</f>
        <v/>
      </c>
      <c r="AV274" s="192" t="str">
        <f>IF(CMS_Detail!D296="","",CMS_Detail!D296)</f>
        <v/>
      </c>
      <c r="AW274" s="192" t="str">
        <f t="shared" si="70"/>
        <v/>
      </c>
      <c r="AX274" s="149" t="str">
        <f>IF(COUNTIF(AW$2:AW274,AW274)=1,AW274,"")</f>
        <v/>
      </c>
      <c r="AY274" s="193" t="str">
        <f t="shared" si="71"/>
        <v/>
      </c>
      <c r="AZ274" s="193" t="str">
        <f t="shared" si="72"/>
        <v/>
      </c>
      <c r="BA274" s="193" t="str">
        <f t="shared" si="73"/>
        <v/>
      </c>
      <c r="BB274" s="193" t="str">
        <f t="shared" si="68"/>
        <v/>
      </c>
    </row>
    <row r="275" spans="1:54" ht="16.5" x14ac:dyDescent="0.45">
      <c r="A275" s="147"/>
      <c r="B275" s="147"/>
      <c r="C275" s="313"/>
      <c r="D275" s="313"/>
      <c r="E275" s="313"/>
      <c r="F275" s="313"/>
      <c r="G275" s="313"/>
      <c r="H275" s="144"/>
      <c r="I275" s="144"/>
      <c r="J275" s="313"/>
      <c r="AF275" s="147" t="str">
        <f>+IF(AK275="","",MAX(AF$1:AF274)+1)</f>
        <v/>
      </c>
      <c r="AG275" s="148" t="str">
        <f>IF(Limits_Details_w_CMS!B297="","",Limits_Details_w_CMS!B297)</f>
        <v/>
      </c>
      <c r="AH275" s="148" t="str">
        <f>IF(Limits_Details_w_CMS!C297="","",Limits_Details_w_CMS!C297)</f>
        <v/>
      </c>
      <c r="AI275" s="148" t="str">
        <f>IF(Limits_Details_w_CMS!E297="","",Limits_Details_w_CMS!E297)</f>
        <v/>
      </c>
      <c r="AJ275" s="148" t="str">
        <f t="shared" si="69"/>
        <v/>
      </c>
      <c r="AK275" s="149" t="str">
        <f>IF(COUNTIF(AJ$2:AJ275,AJ275)=1,AJ275,"")</f>
        <v/>
      </c>
      <c r="AL275" s="150" t="str">
        <f t="shared" si="64"/>
        <v/>
      </c>
      <c r="AM275" s="150" t="str">
        <f t="shared" si="65"/>
        <v/>
      </c>
      <c r="AN275" s="150" t="str">
        <f t="shared" si="66"/>
        <v/>
      </c>
      <c r="AO275" s="150" t="str">
        <f t="shared" si="67"/>
        <v/>
      </c>
      <c r="AS275" s="191" t="str">
        <f>+IF(AX275="","",MAX(AS$1:AS274)+1)</f>
        <v/>
      </c>
      <c r="AT275" s="192" t="str">
        <f>IF(CMS_Detail!B297="","",CMS_Detail!B297)</f>
        <v/>
      </c>
      <c r="AU275" s="192" t="str">
        <f>IF(CMS_Detail!C297="","",CMS_Detail!C297)</f>
        <v/>
      </c>
      <c r="AV275" s="192" t="str">
        <f>IF(CMS_Detail!D297="","",CMS_Detail!D297)</f>
        <v/>
      </c>
      <c r="AW275" s="192" t="str">
        <f t="shared" si="70"/>
        <v/>
      </c>
      <c r="AX275" s="149" t="str">
        <f>IF(COUNTIF(AW$2:AW275,AW275)=1,AW275,"")</f>
        <v/>
      </c>
      <c r="AY275" s="193" t="str">
        <f t="shared" si="71"/>
        <v/>
      </c>
      <c r="AZ275" s="193" t="str">
        <f t="shared" si="72"/>
        <v/>
      </c>
      <c r="BA275" s="193" t="str">
        <f t="shared" si="73"/>
        <v/>
      </c>
      <c r="BB275" s="193" t="str">
        <f t="shared" si="68"/>
        <v/>
      </c>
    </row>
    <row r="276" spans="1:54" ht="16.5" x14ac:dyDescent="0.45">
      <c r="A276" s="147"/>
      <c r="B276" s="147"/>
      <c r="C276" s="313"/>
      <c r="D276" s="313"/>
      <c r="E276" s="313"/>
      <c r="F276" s="313"/>
      <c r="G276" s="313"/>
      <c r="H276" s="144"/>
      <c r="I276" s="144"/>
      <c r="J276" s="313"/>
      <c r="AF276" s="147" t="str">
        <f>+IF(AK276="","",MAX(AF$1:AF275)+1)</f>
        <v/>
      </c>
      <c r="AG276" s="148" t="str">
        <f>IF(Limits_Details_w_CMS!B298="","",Limits_Details_w_CMS!B298)</f>
        <v/>
      </c>
      <c r="AH276" s="148" t="str">
        <f>IF(Limits_Details_w_CMS!C298="","",Limits_Details_w_CMS!C298)</f>
        <v/>
      </c>
      <c r="AI276" s="148" t="str">
        <f>IF(Limits_Details_w_CMS!E298="","",Limits_Details_w_CMS!E298)</f>
        <v/>
      </c>
      <c r="AJ276" s="148" t="str">
        <f t="shared" si="69"/>
        <v/>
      </c>
      <c r="AK276" s="149" t="str">
        <f>IF(COUNTIF(AJ$2:AJ276,AJ276)=1,AJ276,"")</f>
        <v/>
      </c>
      <c r="AL276" s="150" t="str">
        <f t="shared" si="64"/>
        <v/>
      </c>
      <c r="AM276" s="150" t="str">
        <f t="shared" si="65"/>
        <v/>
      </c>
      <c r="AN276" s="150" t="str">
        <f t="shared" si="66"/>
        <v/>
      </c>
      <c r="AO276" s="150" t="str">
        <f t="shared" si="67"/>
        <v/>
      </c>
      <c r="AS276" s="191" t="str">
        <f>+IF(AX276="","",MAX(AS$1:AS275)+1)</f>
        <v/>
      </c>
      <c r="AT276" s="192" t="str">
        <f>IF(CMS_Detail!B298="","",CMS_Detail!B298)</f>
        <v/>
      </c>
      <c r="AU276" s="192" t="str">
        <f>IF(CMS_Detail!C298="","",CMS_Detail!C298)</f>
        <v/>
      </c>
      <c r="AV276" s="192" t="str">
        <f>IF(CMS_Detail!D298="","",CMS_Detail!D298)</f>
        <v/>
      </c>
      <c r="AW276" s="192" t="str">
        <f t="shared" si="70"/>
        <v/>
      </c>
      <c r="AX276" s="149" t="str">
        <f>IF(COUNTIF(AW$2:AW276,AW276)=1,AW276,"")</f>
        <v/>
      </c>
      <c r="AY276" s="193" t="str">
        <f t="shared" si="71"/>
        <v/>
      </c>
      <c r="AZ276" s="193" t="str">
        <f t="shared" si="72"/>
        <v/>
      </c>
      <c r="BA276" s="193" t="str">
        <f t="shared" si="73"/>
        <v/>
      </c>
      <c r="BB276" s="193" t="str">
        <f t="shared" si="68"/>
        <v/>
      </c>
    </row>
    <row r="277" spans="1:54" ht="16.5" x14ac:dyDescent="0.45">
      <c r="A277" s="147"/>
      <c r="B277" s="147"/>
      <c r="C277" s="313"/>
      <c r="D277" s="313"/>
      <c r="E277" s="313"/>
      <c r="F277" s="313"/>
      <c r="G277" s="313"/>
      <c r="H277" s="144"/>
      <c r="I277" s="144"/>
      <c r="J277" s="313"/>
      <c r="AF277" s="147" t="str">
        <f>+IF(AK277="","",MAX(AF$1:AF276)+1)</f>
        <v/>
      </c>
      <c r="AG277" s="148" t="str">
        <f>IF(Limits_Details_w_CMS!B299="","",Limits_Details_w_CMS!B299)</f>
        <v/>
      </c>
      <c r="AH277" s="148" t="str">
        <f>IF(Limits_Details_w_CMS!C299="","",Limits_Details_w_CMS!C299)</f>
        <v/>
      </c>
      <c r="AI277" s="148" t="str">
        <f>IF(Limits_Details_w_CMS!E299="","",Limits_Details_w_CMS!E299)</f>
        <v/>
      </c>
      <c r="AJ277" s="148" t="str">
        <f t="shared" si="69"/>
        <v/>
      </c>
      <c r="AK277" s="149" t="str">
        <f>IF(COUNTIF(AJ$2:AJ277,AJ277)=1,AJ277,"")</f>
        <v/>
      </c>
      <c r="AL277" s="150" t="str">
        <f t="shared" si="64"/>
        <v/>
      </c>
      <c r="AM277" s="150" t="str">
        <f t="shared" si="65"/>
        <v/>
      </c>
      <c r="AN277" s="150" t="str">
        <f t="shared" si="66"/>
        <v/>
      </c>
      <c r="AO277" s="150" t="str">
        <f t="shared" si="67"/>
        <v/>
      </c>
      <c r="AS277" s="191" t="str">
        <f>+IF(AX277="","",MAX(AS$1:AS276)+1)</f>
        <v/>
      </c>
      <c r="AT277" s="192" t="str">
        <f>IF(CMS_Detail!B299="","",CMS_Detail!B299)</f>
        <v/>
      </c>
      <c r="AU277" s="192" t="str">
        <f>IF(CMS_Detail!C299="","",CMS_Detail!C299)</f>
        <v/>
      </c>
      <c r="AV277" s="192" t="str">
        <f>IF(CMS_Detail!D299="","",CMS_Detail!D299)</f>
        <v/>
      </c>
      <c r="AW277" s="192" t="str">
        <f t="shared" si="70"/>
        <v/>
      </c>
      <c r="AX277" s="149" t="str">
        <f>IF(COUNTIF(AW$2:AW277,AW277)=1,AW277,"")</f>
        <v/>
      </c>
      <c r="AY277" s="193" t="str">
        <f t="shared" si="71"/>
        <v/>
      </c>
      <c r="AZ277" s="193" t="str">
        <f t="shared" si="72"/>
        <v/>
      </c>
      <c r="BA277" s="193" t="str">
        <f t="shared" si="73"/>
        <v/>
      </c>
      <c r="BB277" s="193" t="str">
        <f t="shared" si="68"/>
        <v/>
      </c>
    </row>
    <row r="278" spans="1:54" ht="16.5" x14ac:dyDescent="0.45">
      <c r="A278" s="147"/>
      <c r="B278" s="147"/>
      <c r="C278" s="313"/>
      <c r="D278" s="313"/>
      <c r="E278" s="313"/>
      <c r="F278" s="313"/>
      <c r="G278" s="313"/>
      <c r="H278" s="144"/>
      <c r="I278" s="144"/>
      <c r="J278" s="313"/>
      <c r="AF278" s="147" t="str">
        <f>+IF(AK278="","",MAX(AF$1:AF277)+1)</f>
        <v/>
      </c>
      <c r="AG278" s="148" t="str">
        <f>IF(Limits_Details_w_CMS!B300="","",Limits_Details_w_CMS!B300)</f>
        <v/>
      </c>
      <c r="AH278" s="148" t="str">
        <f>IF(Limits_Details_w_CMS!C300="","",Limits_Details_w_CMS!C300)</f>
        <v/>
      </c>
      <c r="AI278" s="148" t="str">
        <f>IF(Limits_Details_w_CMS!E300="","",Limits_Details_w_CMS!E300)</f>
        <v/>
      </c>
      <c r="AJ278" s="148" t="str">
        <f t="shared" si="69"/>
        <v/>
      </c>
      <c r="AK278" s="149" t="str">
        <f>IF(COUNTIF(AJ$2:AJ278,AJ278)=1,AJ278,"")</f>
        <v/>
      </c>
      <c r="AL278" s="150" t="str">
        <f t="shared" si="64"/>
        <v/>
      </c>
      <c r="AM278" s="150" t="str">
        <f t="shared" si="65"/>
        <v/>
      </c>
      <c r="AN278" s="150" t="str">
        <f t="shared" si="66"/>
        <v/>
      </c>
      <c r="AO278" s="150" t="str">
        <f t="shared" si="67"/>
        <v/>
      </c>
      <c r="AS278" s="191" t="str">
        <f>+IF(AX278="","",MAX(AS$1:AS277)+1)</f>
        <v/>
      </c>
      <c r="AT278" s="192" t="str">
        <f>IF(CMS_Detail!B300="","",CMS_Detail!B300)</f>
        <v/>
      </c>
      <c r="AU278" s="192" t="str">
        <f>IF(CMS_Detail!C300="","",CMS_Detail!C300)</f>
        <v/>
      </c>
      <c r="AV278" s="192" t="str">
        <f>IF(CMS_Detail!D300="","",CMS_Detail!D300)</f>
        <v/>
      </c>
      <c r="AW278" s="192" t="str">
        <f t="shared" si="70"/>
        <v/>
      </c>
      <c r="AX278" s="149" t="str">
        <f>IF(COUNTIF(AW$2:AW278,AW278)=1,AW278,"")</f>
        <v/>
      </c>
      <c r="AY278" s="193" t="str">
        <f t="shared" si="71"/>
        <v/>
      </c>
      <c r="AZ278" s="193" t="str">
        <f t="shared" si="72"/>
        <v/>
      </c>
      <c r="BA278" s="193" t="str">
        <f t="shared" si="73"/>
        <v/>
      </c>
      <c r="BB278" s="193" t="str">
        <f t="shared" si="68"/>
        <v/>
      </c>
    </row>
    <row r="279" spans="1:54" ht="16.5" x14ac:dyDescent="0.45">
      <c r="A279" s="147"/>
      <c r="B279" s="147"/>
      <c r="C279" s="313"/>
      <c r="D279" s="313"/>
      <c r="E279" s="313"/>
      <c r="F279" s="313"/>
      <c r="G279" s="313"/>
      <c r="H279" s="144"/>
      <c r="I279" s="144"/>
      <c r="J279" s="313"/>
      <c r="AF279" s="147" t="str">
        <f>+IF(AK279="","",MAX(AF$1:AF278)+1)</f>
        <v/>
      </c>
      <c r="AG279" s="148" t="str">
        <f>IF(Limits_Details_w_CMS!B301="","",Limits_Details_w_CMS!B301)</f>
        <v/>
      </c>
      <c r="AH279" s="148" t="str">
        <f>IF(Limits_Details_w_CMS!C301="","",Limits_Details_w_CMS!C301)</f>
        <v/>
      </c>
      <c r="AI279" s="148" t="str">
        <f>IF(Limits_Details_w_CMS!E301="","",Limits_Details_w_CMS!E301)</f>
        <v/>
      </c>
      <c r="AJ279" s="148" t="str">
        <f t="shared" si="69"/>
        <v/>
      </c>
      <c r="AK279" s="149" t="str">
        <f>IF(COUNTIF(AJ$2:AJ279,AJ279)=1,AJ279,"")</f>
        <v/>
      </c>
      <c r="AL279" s="150" t="str">
        <f t="shared" si="64"/>
        <v/>
      </c>
      <c r="AM279" s="150" t="str">
        <f t="shared" si="65"/>
        <v/>
      </c>
      <c r="AN279" s="150" t="str">
        <f t="shared" si="66"/>
        <v/>
      </c>
      <c r="AO279" s="150" t="str">
        <f t="shared" si="67"/>
        <v/>
      </c>
      <c r="AS279" s="191" t="str">
        <f>+IF(AX279="","",MAX(AS$1:AS278)+1)</f>
        <v/>
      </c>
      <c r="AT279" s="192" t="str">
        <f>IF(CMS_Detail!B301="","",CMS_Detail!B301)</f>
        <v/>
      </c>
      <c r="AU279" s="192" t="str">
        <f>IF(CMS_Detail!C301="","",CMS_Detail!C301)</f>
        <v/>
      </c>
      <c r="AV279" s="192" t="str">
        <f>IF(CMS_Detail!D301="","",CMS_Detail!D301)</f>
        <v/>
      </c>
      <c r="AW279" s="192" t="str">
        <f t="shared" si="70"/>
        <v/>
      </c>
      <c r="AX279" s="149" t="str">
        <f>IF(COUNTIF(AW$2:AW279,AW279)=1,AW279,"")</f>
        <v/>
      </c>
      <c r="AY279" s="193" t="str">
        <f t="shared" si="71"/>
        <v/>
      </c>
      <c r="AZ279" s="193" t="str">
        <f t="shared" si="72"/>
        <v/>
      </c>
      <c r="BA279" s="193" t="str">
        <f t="shared" si="73"/>
        <v/>
      </c>
      <c r="BB279" s="193" t="str">
        <f t="shared" si="68"/>
        <v/>
      </c>
    </row>
    <row r="280" spans="1:54" ht="16.5" x14ac:dyDescent="0.45">
      <c r="A280" s="147"/>
      <c r="B280" s="147"/>
      <c r="C280" s="313"/>
      <c r="D280" s="313"/>
      <c r="E280" s="313"/>
      <c r="F280" s="313"/>
      <c r="G280" s="313"/>
      <c r="H280" s="144"/>
      <c r="I280" s="144"/>
      <c r="J280" s="313"/>
      <c r="AF280" s="147" t="str">
        <f>+IF(AK280="","",MAX(AF$1:AF279)+1)</f>
        <v/>
      </c>
      <c r="AG280" s="148" t="str">
        <f>IF(Limits_Details_w_CMS!B302="","",Limits_Details_w_CMS!B302)</f>
        <v/>
      </c>
      <c r="AH280" s="148" t="str">
        <f>IF(Limits_Details_w_CMS!C302="","",Limits_Details_w_CMS!C302)</f>
        <v/>
      </c>
      <c r="AI280" s="148" t="str">
        <f>IF(Limits_Details_w_CMS!E302="","",Limits_Details_w_CMS!E302)</f>
        <v/>
      </c>
      <c r="AJ280" s="148" t="str">
        <f t="shared" si="69"/>
        <v/>
      </c>
      <c r="AK280" s="149" t="str">
        <f>IF(COUNTIF(AJ$2:AJ280,AJ280)=1,AJ280,"")</f>
        <v/>
      </c>
      <c r="AL280" s="150" t="str">
        <f t="shared" si="64"/>
        <v/>
      </c>
      <c r="AM280" s="150" t="str">
        <f t="shared" si="65"/>
        <v/>
      </c>
      <c r="AN280" s="150" t="str">
        <f t="shared" si="66"/>
        <v/>
      </c>
      <c r="AO280" s="150" t="str">
        <f t="shared" si="67"/>
        <v/>
      </c>
      <c r="AS280" s="191" t="str">
        <f>+IF(AX280="","",MAX(AS$1:AS279)+1)</f>
        <v/>
      </c>
      <c r="AT280" s="192" t="str">
        <f>IF(CMS_Detail!B302="","",CMS_Detail!B302)</f>
        <v/>
      </c>
      <c r="AU280" s="192" t="str">
        <f>IF(CMS_Detail!C302="","",CMS_Detail!C302)</f>
        <v/>
      </c>
      <c r="AV280" s="192" t="str">
        <f>IF(CMS_Detail!D302="","",CMS_Detail!D302)</f>
        <v/>
      </c>
      <c r="AW280" s="192" t="str">
        <f t="shared" si="70"/>
        <v/>
      </c>
      <c r="AX280" s="149" t="str">
        <f>IF(COUNTIF(AW$2:AW280,AW280)=1,AW280,"")</f>
        <v/>
      </c>
      <c r="AY280" s="193" t="str">
        <f t="shared" si="71"/>
        <v/>
      </c>
      <c r="AZ280" s="193" t="str">
        <f t="shared" si="72"/>
        <v/>
      </c>
      <c r="BA280" s="193" t="str">
        <f t="shared" si="73"/>
        <v/>
      </c>
      <c r="BB280" s="193" t="str">
        <f t="shared" si="68"/>
        <v/>
      </c>
    </row>
    <row r="281" spans="1:54" ht="16.5" x14ac:dyDescent="0.45">
      <c r="A281" s="147"/>
      <c r="B281" s="147"/>
      <c r="C281" s="313"/>
      <c r="D281" s="313"/>
      <c r="E281" s="313"/>
      <c r="F281" s="313"/>
      <c r="G281" s="313"/>
      <c r="H281" s="144"/>
      <c r="I281" s="144"/>
      <c r="J281" s="313"/>
      <c r="AF281" s="147" t="str">
        <f>+IF(AK281="","",MAX(AF$1:AF280)+1)</f>
        <v/>
      </c>
      <c r="AG281" s="148" t="str">
        <f>IF(Limits_Details_w_CMS!B303="","",Limits_Details_w_CMS!B303)</f>
        <v/>
      </c>
      <c r="AH281" s="148" t="str">
        <f>IF(Limits_Details_w_CMS!C303="","",Limits_Details_w_CMS!C303)</f>
        <v/>
      </c>
      <c r="AI281" s="148" t="str">
        <f>IF(Limits_Details_w_CMS!E303="","",Limits_Details_w_CMS!E303)</f>
        <v/>
      </c>
      <c r="AJ281" s="148" t="str">
        <f t="shared" si="69"/>
        <v/>
      </c>
      <c r="AK281" s="149" t="str">
        <f>IF(COUNTIF(AJ$2:AJ281,AJ281)=1,AJ281,"")</f>
        <v/>
      </c>
      <c r="AL281" s="150" t="str">
        <f t="shared" si="64"/>
        <v/>
      </c>
      <c r="AM281" s="150" t="str">
        <f t="shared" si="65"/>
        <v/>
      </c>
      <c r="AN281" s="150" t="str">
        <f t="shared" si="66"/>
        <v/>
      </c>
      <c r="AO281" s="150" t="str">
        <f t="shared" si="67"/>
        <v/>
      </c>
      <c r="AS281" s="191" t="str">
        <f>+IF(AX281="","",MAX(AS$1:AS280)+1)</f>
        <v/>
      </c>
      <c r="AT281" s="192" t="str">
        <f>IF(CMS_Detail!B303="","",CMS_Detail!B303)</f>
        <v/>
      </c>
      <c r="AU281" s="192" t="str">
        <f>IF(CMS_Detail!C303="","",CMS_Detail!C303)</f>
        <v/>
      </c>
      <c r="AV281" s="192" t="str">
        <f>IF(CMS_Detail!D303="","",CMS_Detail!D303)</f>
        <v/>
      </c>
      <c r="AW281" s="192" t="str">
        <f t="shared" si="70"/>
        <v/>
      </c>
      <c r="AX281" s="149" t="str">
        <f>IF(COUNTIF(AW$2:AW281,AW281)=1,AW281,"")</f>
        <v/>
      </c>
      <c r="AY281" s="193" t="str">
        <f t="shared" si="71"/>
        <v/>
      </c>
      <c r="AZ281" s="193" t="str">
        <f t="shared" si="72"/>
        <v/>
      </c>
      <c r="BA281" s="193" t="str">
        <f t="shared" si="73"/>
        <v/>
      </c>
      <c r="BB281" s="193" t="str">
        <f t="shared" si="68"/>
        <v/>
      </c>
    </row>
    <row r="282" spans="1:54" ht="16.5" x14ac:dyDescent="0.45">
      <c r="A282" s="147"/>
      <c r="B282" s="147"/>
      <c r="C282" s="313"/>
      <c r="D282" s="313"/>
      <c r="E282" s="313"/>
      <c r="F282" s="313"/>
      <c r="G282" s="313"/>
      <c r="H282" s="144"/>
      <c r="I282" s="144"/>
      <c r="J282" s="313"/>
      <c r="AF282" s="147" t="str">
        <f>+IF(AK282="","",MAX(AF$1:AF281)+1)</f>
        <v/>
      </c>
      <c r="AG282" s="148" t="str">
        <f>IF(Limits_Details_w_CMS!B304="","",Limits_Details_w_CMS!B304)</f>
        <v/>
      </c>
      <c r="AH282" s="148" t="str">
        <f>IF(Limits_Details_w_CMS!C304="","",Limits_Details_w_CMS!C304)</f>
        <v/>
      </c>
      <c r="AI282" s="148" t="str">
        <f>IF(Limits_Details_w_CMS!E304="","",Limits_Details_w_CMS!E304)</f>
        <v/>
      </c>
      <c r="AJ282" s="148" t="str">
        <f t="shared" si="69"/>
        <v/>
      </c>
      <c r="AK282" s="149" t="str">
        <f>IF(COUNTIF(AJ$2:AJ282,AJ282)=1,AJ282,"")</f>
        <v/>
      </c>
      <c r="AL282" s="150" t="str">
        <f t="shared" si="64"/>
        <v/>
      </c>
      <c r="AM282" s="150" t="str">
        <f t="shared" si="65"/>
        <v/>
      </c>
      <c r="AN282" s="150" t="str">
        <f t="shared" si="66"/>
        <v/>
      </c>
      <c r="AO282" s="150" t="str">
        <f t="shared" si="67"/>
        <v/>
      </c>
      <c r="AS282" s="191" t="str">
        <f>+IF(AX282="","",MAX(AS$1:AS281)+1)</f>
        <v/>
      </c>
      <c r="AT282" s="192" t="str">
        <f>IF(CMS_Detail!B304="","",CMS_Detail!B304)</f>
        <v/>
      </c>
      <c r="AU282" s="192" t="str">
        <f>IF(CMS_Detail!C304="","",CMS_Detail!C304)</f>
        <v/>
      </c>
      <c r="AV282" s="192" t="str">
        <f>IF(CMS_Detail!D304="","",CMS_Detail!D304)</f>
        <v/>
      </c>
      <c r="AW282" s="192" t="str">
        <f t="shared" si="70"/>
        <v/>
      </c>
      <c r="AX282" s="149" t="str">
        <f>IF(COUNTIF(AW$2:AW282,AW282)=1,AW282,"")</f>
        <v/>
      </c>
      <c r="AY282" s="193" t="str">
        <f t="shared" si="71"/>
        <v/>
      </c>
      <c r="AZ282" s="193" t="str">
        <f t="shared" si="72"/>
        <v/>
      </c>
      <c r="BA282" s="193" t="str">
        <f t="shared" si="73"/>
        <v/>
      </c>
      <c r="BB282" s="193" t="str">
        <f t="shared" si="68"/>
        <v/>
      </c>
    </row>
    <row r="283" spans="1:54" ht="16.5" x14ac:dyDescent="0.45">
      <c r="A283" s="147"/>
      <c r="B283" s="147"/>
      <c r="C283" s="313"/>
      <c r="D283" s="313"/>
      <c r="E283" s="313"/>
      <c r="F283" s="313"/>
      <c r="G283" s="313"/>
      <c r="H283" s="144"/>
      <c r="I283" s="144"/>
      <c r="J283" s="313"/>
      <c r="AF283" s="147" t="str">
        <f>+IF(AK283="","",MAX(AF$1:AF282)+1)</f>
        <v/>
      </c>
      <c r="AG283" s="148" t="str">
        <f>IF(Limits_Details_w_CMS!B305="","",Limits_Details_w_CMS!B305)</f>
        <v/>
      </c>
      <c r="AH283" s="148" t="str">
        <f>IF(Limits_Details_w_CMS!C305="","",Limits_Details_w_CMS!C305)</f>
        <v/>
      </c>
      <c r="AI283" s="148" t="str">
        <f>IF(Limits_Details_w_CMS!E305="","",Limits_Details_w_CMS!E305)</f>
        <v/>
      </c>
      <c r="AJ283" s="148" t="str">
        <f t="shared" si="69"/>
        <v/>
      </c>
      <c r="AK283" s="149" t="str">
        <f>IF(COUNTIF(AJ$2:AJ283,AJ283)=1,AJ283,"")</f>
        <v/>
      </c>
      <c r="AL283" s="150" t="str">
        <f t="shared" si="64"/>
        <v/>
      </c>
      <c r="AM283" s="150" t="str">
        <f t="shared" si="65"/>
        <v/>
      </c>
      <c r="AN283" s="150" t="str">
        <f t="shared" si="66"/>
        <v/>
      </c>
      <c r="AO283" s="150" t="str">
        <f t="shared" si="67"/>
        <v/>
      </c>
      <c r="AS283" s="191" t="str">
        <f>+IF(AX283="","",MAX(AS$1:AS282)+1)</f>
        <v/>
      </c>
      <c r="AT283" s="192" t="str">
        <f>IF(CMS_Detail!B305="","",CMS_Detail!B305)</f>
        <v/>
      </c>
      <c r="AU283" s="192" t="str">
        <f>IF(CMS_Detail!C305="","",CMS_Detail!C305)</f>
        <v/>
      </c>
      <c r="AV283" s="192" t="str">
        <f>IF(CMS_Detail!D305="","",CMS_Detail!D305)</f>
        <v/>
      </c>
      <c r="AW283" s="192" t="str">
        <f t="shared" si="70"/>
        <v/>
      </c>
      <c r="AX283" s="149" t="str">
        <f>IF(COUNTIF(AW$2:AW283,AW283)=1,AW283,"")</f>
        <v/>
      </c>
      <c r="AY283" s="193" t="str">
        <f t="shared" si="71"/>
        <v/>
      </c>
      <c r="AZ283" s="193" t="str">
        <f t="shared" si="72"/>
        <v/>
      </c>
      <c r="BA283" s="193" t="str">
        <f t="shared" si="73"/>
        <v/>
      </c>
      <c r="BB283" s="193" t="str">
        <f t="shared" si="68"/>
        <v/>
      </c>
    </row>
    <row r="284" spans="1:54" ht="16.5" x14ac:dyDescent="0.45">
      <c r="A284" s="147"/>
      <c r="B284" s="147"/>
      <c r="C284" s="313"/>
      <c r="D284" s="313"/>
      <c r="E284" s="313"/>
      <c r="F284" s="313"/>
      <c r="G284" s="313"/>
      <c r="H284" s="144"/>
      <c r="I284" s="144"/>
      <c r="J284" s="313"/>
      <c r="AF284" s="147" t="str">
        <f>+IF(AK284="","",MAX(AF$1:AF283)+1)</f>
        <v/>
      </c>
      <c r="AG284" s="148" t="str">
        <f>IF(Limits_Details_w_CMS!B306="","",Limits_Details_w_CMS!B306)</f>
        <v/>
      </c>
      <c r="AH284" s="148" t="str">
        <f>IF(Limits_Details_w_CMS!C306="","",Limits_Details_w_CMS!C306)</f>
        <v/>
      </c>
      <c r="AI284" s="148" t="str">
        <f>IF(Limits_Details_w_CMS!E306="","",Limits_Details_w_CMS!E306)</f>
        <v/>
      </c>
      <c r="AJ284" s="148" t="str">
        <f t="shared" si="69"/>
        <v/>
      </c>
      <c r="AK284" s="149" t="str">
        <f>IF(COUNTIF(AJ$2:AJ284,AJ284)=1,AJ284,"")</f>
        <v/>
      </c>
      <c r="AL284" s="150" t="str">
        <f t="shared" si="64"/>
        <v/>
      </c>
      <c r="AM284" s="150" t="str">
        <f t="shared" si="65"/>
        <v/>
      </c>
      <c r="AN284" s="150" t="str">
        <f t="shared" si="66"/>
        <v/>
      </c>
      <c r="AO284" s="150" t="str">
        <f t="shared" si="67"/>
        <v/>
      </c>
      <c r="AS284" s="191" t="str">
        <f>+IF(AX284="","",MAX(AS$1:AS283)+1)</f>
        <v/>
      </c>
      <c r="AT284" s="192" t="str">
        <f>IF(CMS_Detail!B306="","",CMS_Detail!B306)</f>
        <v/>
      </c>
      <c r="AU284" s="192" t="str">
        <f>IF(CMS_Detail!C306="","",CMS_Detail!C306)</f>
        <v/>
      </c>
      <c r="AV284" s="192" t="str">
        <f>IF(CMS_Detail!D306="","",CMS_Detail!D306)</f>
        <v/>
      </c>
      <c r="AW284" s="192" t="str">
        <f t="shared" si="70"/>
        <v/>
      </c>
      <c r="AX284" s="149" t="str">
        <f>IF(COUNTIF(AW$2:AW284,AW284)=1,AW284,"")</f>
        <v/>
      </c>
      <c r="AY284" s="193" t="str">
        <f t="shared" si="71"/>
        <v/>
      </c>
      <c r="AZ284" s="193" t="str">
        <f t="shared" si="72"/>
        <v/>
      </c>
      <c r="BA284" s="193" t="str">
        <f t="shared" si="73"/>
        <v/>
      </c>
      <c r="BB284" s="193" t="str">
        <f t="shared" si="68"/>
        <v/>
      </c>
    </row>
    <row r="285" spans="1:54" ht="16.5" x14ac:dyDescent="0.45">
      <c r="A285" s="147"/>
      <c r="B285" s="147"/>
      <c r="C285" s="313"/>
      <c r="D285" s="313"/>
      <c r="E285" s="313"/>
      <c r="F285" s="313"/>
      <c r="G285" s="313"/>
      <c r="H285" s="144"/>
      <c r="I285" s="144"/>
      <c r="J285" s="313"/>
      <c r="AF285" s="147" t="str">
        <f>+IF(AK285="","",MAX(AF$1:AF284)+1)</f>
        <v/>
      </c>
      <c r="AG285" s="148" t="str">
        <f>IF(Limits_Details_w_CMS!B307="","",Limits_Details_w_CMS!B307)</f>
        <v/>
      </c>
      <c r="AH285" s="148" t="str">
        <f>IF(Limits_Details_w_CMS!C307="","",Limits_Details_w_CMS!C307)</f>
        <v/>
      </c>
      <c r="AI285" s="148" t="str">
        <f>IF(Limits_Details_w_CMS!E307="","",Limits_Details_w_CMS!E307)</f>
        <v/>
      </c>
      <c r="AJ285" s="148" t="str">
        <f t="shared" si="69"/>
        <v/>
      </c>
      <c r="AK285" s="149" t="str">
        <f>IF(COUNTIF(AJ$2:AJ285,AJ285)=1,AJ285,"")</f>
        <v/>
      </c>
      <c r="AL285" s="150" t="str">
        <f t="shared" si="64"/>
        <v/>
      </c>
      <c r="AM285" s="150" t="str">
        <f t="shared" si="65"/>
        <v/>
      </c>
      <c r="AN285" s="150" t="str">
        <f t="shared" si="66"/>
        <v/>
      </c>
      <c r="AO285" s="150" t="str">
        <f t="shared" si="67"/>
        <v/>
      </c>
      <c r="AS285" s="191" t="str">
        <f>+IF(AX285="","",MAX(AS$1:AS284)+1)</f>
        <v/>
      </c>
      <c r="AT285" s="192" t="str">
        <f>IF(CMS_Detail!B307="","",CMS_Detail!B307)</f>
        <v/>
      </c>
      <c r="AU285" s="192" t="str">
        <f>IF(CMS_Detail!C307="","",CMS_Detail!C307)</f>
        <v/>
      </c>
      <c r="AV285" s="192" t="str">
        <f>IF(CMS_Detail!D307="","",CMS_Detail!D307)</f>
        <v/>
      </c>
      <c r="AW285" s="192" t="str">
        <f t="shared" si="70"/>
        <v/>
      </c>
      <c r="AX285" s="149" t="str">
        <f>IF(COUNTIF(AW$2:AW285,AW285)=1,AW285,"")</f>
        <v/>
      </c>
      <c r="AY285" s="193" t="str">
        <f t="shared" si="71"/>
        <v/>
      </c>
      <c r="AZ285" s="193" t="str">
        <f t="shared" si="72"/>
        <v/>
      </c>
      <c r="BA285" s="193" t="str">
        <f t="shared" si="73"/>
        <v/>
      </c>
      <c r="BB285" s="193" t="str">
        <f t="shared" si="68"/>
        <v/>
      </c>
    </row>
    <row r="286" spans="1:54" ht="16.5" x14ac:dyDescent="0.45">
      <c r="A286" s="147"/>
      <c r="B286" s="147"/>
      <c r="C286" s="313"/>
      <c r="D286" s="313"/>
      <c r="E286" s="313"/>
      <c r="F286" s="313"/>
      <c r="G286" s="313"/>
      <c r="H286" s="144"/>
      <c r="I286" s="144"/>
      <c r="J286" s="313"/>
      <c r="AF286" s="147" t="str">
        <f>+IF(AK286="","",MAX(AF$1:AF285)+1)</f>
        <v/>
      </c>
      <c r="AG286" s="148" t="str">
        <f>IF(Limits_Details_w_CMS!B308="","",Limits_Details_w_CMS!B308)</f>
        <v/>
      </c>
      <c r="AH286" s="148" t="str">
        <f>IF(Limits_Details_w_CMS!C308="","",Limits_Details_w_CMS!C308)</f>
        <v/>
      </c>
      <c r="AI286" s="148" t="str">
        <f>IF(Limits_Details_w_CMS!E308="","",Limits_Details_w_CMS!E308)</f>
        <v/>
      </c>
      <c r="AJ286" s="148" t="str">
        <f t="shared" si="69"/>
        <v/>
      </c>
      <c r="AK286" s="149" t="str">
        <f>IF(COUNTIF(AJ$2:AJ286,AJ286)=1,AJ286,"")</f>
        <v/>
      </c>
      <c r="AL286" s="150" t="str">
        <f t="shared" si="64"/>
        <v/>
      </c>
      <c r="AM286" s="150" t="str">
        <f t="shared" si="65"/>
        <v/>
      </c>
      <c r="AN286" s="150" t="str">
        <f t="shared" si="66"/>
        <v/>
      </c>
      <c r="AO286" s="150" t="str">
        <f t="shared" si="67"/>
        <v/>
      </c>
      <c r="AS286" s="191" t="str">
        <f>+IF(AX286="","",MAX(AS$1:AS285)+1)</f>
        <v/>
      </c>
      <c r="AT286" s="192" t="str">
        <f>IF(CMS_Detail!B308="","",CMS_Detail!B308)</f>
        <v/>
      </c>
      <c r="AU286" s="192" t="str">
        <f>IF(CMS_Detail!C308="","",CMS_Detail!C308)</f>
        <v/>
      </c>
      <c r="AV286" s="192" t="str">
        <f>IF(CMS_Detail!D308="","",CMS_Detail!D308)</f>
        <v/>
      </c>
      <c r="AW286" s="192" t="str">
        <f t="shared" si="70"/>
        <v/>
      </c>
      <c r="AX286" s="149" t="str">
        <f>IF(COUNTIF(AW$2:AW286,AW286)=1,AW286,"")</f>
        <v/>
      </c>
      <c r="AY286" s="193" t="str">
        <f t="shared" si="71"/>
        <v/>
      </c>
      <c r="AZ286" s="193" t="str">
        <f t="shared" si="72"/>
        <v/>
      </c>
      <c r="BA286" s="193" t="str">
        <f t="shared" si="73"/>
        <v/>
      </c>
      <c r="BB286" s="193" t="str">
        <f t="shared" si="68"/>
        <v/>
      </c>
    </row>
    <row r="287" spans="1:54" ht="16.5" x14ac:dyDescent="0.45">
      <c r="A287" s="147"/>
      <c r="B287" s="147"/>
      <c r="C287" s="313"/>
      <c r="D287" s="313"/>
      <c r="E287" s="313"/>
      <c r="F287" s="313"/>
      <c r="G287" s="313"/>
      <c r="H287" s="144"/>
      <c r="I287" s="144"/>
      <c r="J287" s="313"/>
      <c r="AF287" s="147" t="str">
        <f>+IF(AK287="","",MAX(AF$1:AF286)+1)</f>
        <v/>
      </c>
      <c r="AG287" s="148" t="str">
        <f>IF(Limits_Details_w_CMS!B309="","",Limits_Details_w_CMS!B309)</f>
        <v/>
      </c>
      <c r="AH287" s="148" t="str">
        <f>IF(Limits_Details_w_CMS!C309="","",Limits_Details_w_CMS!C309)</f>
        <v/>
      </c>
      <c r="AI287" s="148" t="str">
        <f>IF(Limits_Details_w_CMS!E309="","",Limits_Details_w_CMS!E309)</f>
        <v/>
      </c>
      <c r="AJ287" s="148" t="str">
        <f t="shared" si="69"/>
        <v/>
      </c>
      <c r="AK287" s="149" t="str">
        <f>IF(COUNTIF(AJ$2:AJ287,AJ287)=1,AJ287,"")</f>
        <v/>
      </c>
      <c r="AL287" s="150" t="str">
        <f t="shared" si="64"/>
        <v/>
      </c>
      <c r="AM287" s="150" t="str">
        <f t="shared" si="65"/>
        <v/>
      </c>
      <c r="AN287" s="150" t="str">
        <f t="shared" si="66"/>
        <v/>
      </c>
      <c r="AO287" s="150" t="str">
        <f t="shared" si="67"/>
        <v/>
      </c>
      <c r="AS287" s="191" t="str">
        <f>+IF(AX287="","",MAX(AS$1:AS286)+1)</f>
        <v/>
      </c>
      <c r="AT287" s="192" t="str">
        <f>IF(CMS_Detail!B309="","",CMS_Detail!B309)</f>
        <v/>
      </c>
      <c r="AU287" s="192" t="str">
        <f>IF(CMS_Detail!C309="","",CMS_Detail!C309)</f>
        <v/>
      </c>
      <c r="AV287" s="192" t="str">
        <f>IF(CMS_Detail!D309="","",CMS_Detail!D309)</f>
        <v/>
      </c>
      <c r="AW287" s="192" t="str">
        <f t="shared" si="70"/>
        <v/>
      </c>
      <c r="AX287" s="149" t="str">
        <f>IF(COUNTIF(AW$2:AW287,AW287)=1,AW287,"")</f>
        <v/>
      </c>
      <c r="AY287" s="193" t="str">
        <f t="shared" si="71"/>
        <v/>
      </c>
      <c r="AZ287" s="193" t="str">
        <f t="shared" si="72"/>
        <v/>
      </c>
      <c r="BA287" s="193" t="str">
        <f t="shared" si="73"/>
        <v/>
      </c>
      <c r="BB287" s="193" t="str">
        <f t="shared" si="68"/>
        <v/>
      </c>
    </row>
    <row r="288" spans="1:54" ht="16.5" x14ac:dyDescent="0.45">
      <c r="A288" s="147"/>
      <c r="B288" s="147"/>
      <c r="C288" s="313"/>
      <c r="D288" s="313"/>
      <c r="E288" s="313"/>
      <c r="F288" s="313"/>
      <c r="G288" s="313"/>
      <c r="H288" s="144"/>
      <c r="I288" s="144"/>
      <c r="J288" s="313"/>
      <c r="AF288" s="147" t="str">
        <f>+IF(AK288="","",MAX(AF$1:AF287)+1)</f>
        <v/>
      </c>
      <c r="AG288" s="148" t="str">
        <f>IF(Limits_Details_w_CMS!B310="","",Limits_Details_w_CMS!B310)</f>
        <v/>
      </c>
      <c r="AH288" s="148" t="str">
        <f>IF(Limits_Details_w_CMS!C310="","",Limits_Details_w_CMS!C310)</f>
        <v/>
      </c>
      <c r="AI288" s="148" t="str">
        <f>IF(Limits_Details_w_CMS!E310="","",Limits_Details_w_CMS!E310)</f>
        <v/>
      </c>
      <c r="AJ288" s="148" t="str">
        <f t="shared" si="69"/>
        <v/>
      </c>
      <c r="AK288" s="149" t="str">
        <f>IF(COUNTIF(AJ$2:AJ288,AJ288)=1,AJ288,"")</f>
        <v/>
      </c>
      <c r="AL288" s="150" t="str">
        <f t="shared" si="64"/>
        <v/>
      </c>
      <c r="AM288" s="150" t="str">
        <f t="shared" si="65"/>
        <v/>
      </c>
      <c r="AN288" s="150" t="str">
        <f t="shared" si="66"/>
        <v/>
      </c>
      <c r="AO288" s="150" t="str">
        <f t="shared" si="67"/>
        <v/>
      </c>
      <c r="AS288" s="191" t="str">
        <f>+IF(AX288="","",MAX(AS$1:AS287)+1)</f>
        <v/>
      </c>
      <c r="AT288" s="192" t="str">
        <f>IF(CMS_Detail!B310="","",CMS_Detail!B310)</f>
        <v/>
      </c>
      <c r="AU288" s="192" t="str">
        <f>IF(CMS_Detail!C310="","",CMS_Detail!C310)</f>
        <v/>
      </c>
      <c r="AV288" s="192" t="str">
        <f>IF(CMS_Detail!D310="","",CMS_Detail!D310)</f>
        <v/>
      </c>
      <c r="AW288" s="192" t="str">
        <f t="shared" si="70"/>
        <v/>
      </c>
      <c r="AX288" s="149" t="str">
        <f>IF(COUNTIF(AW$2:AW288,AW288)=1,AW288,"")</f>
        <v/>
      </c>
      <c r="AY288" s="193" t="str">
        <f t="shared" si="71"/>
        <v/>
      </c>
      <c r="AZ288" s="193" t="str">
        <f t="shared" si="72"/>
        <v/>
      </c>
      <c r="BA288" s="193" t="str">
        <f t="shared" si="73"/>
        <v/>
      </c>
      <c r="BB288" s="193" t="str">
        <f t="shared" si="68"/>
        <v/>
      </c>
    </row>
    <row r="289" spans="1:54" ht="16.5" x14ac:dyDescent="0.45">
      <c r="A289" s="147"/>
      <c r="B289" s="147"/>
      <c r="C289" s="313"/>
      <c r="D289" s="313"/>
      <c r="E289" s="313"/>
      <c r="F289" s="313"/>
      <c r="G289" s="313"/>
      <c r="H289" s="144"/>
      <c r="I289" s="144"/>
      <c r="J289" s="313"/>
      <c r="AF289" s="147" t="str">
        <f>+IF(AK289="","",MAX(AF$1:AF288)+1)</f>
        <v/>
      </c>
      <c r="AG289" s="148" t="str">
        <f>IF(Limits_Details_w_CMS!B311="","",Limits_Details_w_CMS!B311)</f>
        <v/>
      </c>
      <c r="AH289" s="148" t="str">
        <f>IF(Limits_Details_w_CMS!C311="","",Limits_Details_w_CMS!C311)</f>
        <v/>
      </c>
      <c r="AI289" s="148" t="str">
        <f>IF(Limits_Details_w_CMS!E311="","",Limits_Details_w_CMS!E311)</f>
        <v/>
      </c>
      <c r="AJ289" s="148" t="str">
        <f t="shared" si="69"/>
        <v/>
      </c>
      <c r="AK289" s="149" t="str">
        <f>IF(COUNTIF(AJ$2:AJ289,AJ289)=1,AJ289,"")</f>
        <v/>
      </c>
      <c r="AL289" s="150" t="str">
        <f t="shared" si="64"/>
        <v/>
      </c>
      <c r="AM289" s="150" t="str">
        <f t="shared" si="65"/>
        <v/>
      </c>
      <c r="AN289" s="150" t="str">
        <f t="shared" si="66"/>
        <v/>
      </c>
      <c r="AO289" s="150" t="str">
        <f t="shared" si="67"/>
        <v/>
      </c>
      <c r="AS289" s="191" t="str">
        <f>+IF(AX289="","",MAX(AS$1:AS288)+1)</f>
        <v/>
      </c>
      <c r="AT289" s="192" t="str">
        <f>IF(CMS_Detail!B311="","",CMS_Detail!B311)</f>
        <v/>
      </c>
      <c r="AU289" s="192" t="str">
        <f>IF(CMS_Detail!C311="","",CMS_Detail!C311)</f>
        <v/>
      </c>
      <c r="AV289" s="192" t="str">
        <f>IF(CMS_Detail!D311="","",CMS_Detail!D311)</f>
        <v/>
      </c>
      <c r="AW289" s="192" t="str">
        <f t="shared" si="70"/>
        <v/>
      </c>
      <c r="AX289" s="149" t="str">
        <f>IF(COUNTIF(AW$2:AW289,AW289)=1,AW289,"")</f>
        <v/>
      </c>
      <c r="AY289" s="193" t="str">
        <f t="shared" si="71"/>
        <v/>
      </c>
      <c r="AZ289" s="193" t="str">
        <f t="shared" si="72"/>
        <v/>
      </c>
      <c r="BA289" s="193" t="str">
        <f t="shared" si="73"/>
        <v/>
      </c>
      <c r="BB289" s="193" t="str">
        <f t="shared" si="68"/>
        <v/>
      </c>
    </row>
    <row r="290" spans="1:54" ht="16.5" x14ac:dyDescent="0.45">
      <c r="A290" s="147"/>
      <c r="B290" s="147"/>
      <c r="C290" s="313"/>
      <c r="D290" s="313"/>
      <c r="E290" s="313"/>
      <c r="F290" s="313"/>
      <c r="G290" s="313"/>
      <c r="H290" s="144"/>
      <c r="I290" s="144"/>
      <c r="J290" s="313"/>
      <c r="AF290" s="147" t="str">
        <f>+IF(AK290="","",MAX(AF$1:AF289)+1)</f>
        <v/>
      </c>
      <c r="AG290" s="148" t="str">
        <f>IF(Limits_Details_w_CMS!B312="","",Limits_Details_w_CMS!B312)</f>
        <v/>
      </c>
      <c r="AH290" s="148" t="str">
        <f>IF(Limits_Details_w_CMS!C312="","",Limits_Details_w_CMS!C312)</f>
        <v/>
      </c>
      <c r="AI290" s="148" t="str">
        <f>IF(Limits_Details_w_CMS!E312="","",Limits_Details_w_CMS!E312)</f>
        <v/>
      </c>
      <c r="AJ290" s="148" t="str">
        <f t="shared" si="69"/>
        <v/>
      </c>
      <c r="AK290" s="149" t="str">
        <f>IF(COUNTIF(AJ$2:AJ290,AJ290)=1,AJ290,"")</f>
        <v/>
      </c>
      <c r="AL290" s="150" t="str">
        <f t="shared" si="64"/>
        <v/>
      </c>
      <c r="AM290" s="150" t="str">
        <f t="shared" si="65"/>
        <v/>
      </c>
      <c r="AN290" s="150" t="str">
        <f t="shared" si="66"/>
        <v/>
      </c>
      <c r="AO290" s="150" t="str">
        <f t="shared" si="67"/>
        <v/>
      </c>
      <c r="AS290" s="191" t="str">
        <f>+IF(AX290="","",MAX(AS$1:AS289)+1)</f>
        <v/>
      </c>
      <c r="AT290" s="192" t="str">
        <f>IF(CMS_Detail!B312="","",CMS_Detail!B312)</f>
        <v/>
      </c>
      <c r="AU290" s="192" t="str">
        <f>IF(CMS_Detail!C312="","",CMS_Detail!C312)</f>
        <v/>
      </c>
      <c r="AV290" s="192" t="str">
        <f>IF(CMS_Detail!D312="","",CMS_Detail!D312)</f>
        <v/>
      </c>
      <c r="AW290" s="192" t="str">
        <f t="shared" si="70"/>
        <v/>
      </c>
      <c r="AX290" s="149" t="str">
        <f>IF(COUNTIF(AW$2:AW290,AW290)=1,AW290,"")</f>
        <v/>
      </c>
      <c r="AY290" s="193" t="str">
        <f t="shared" si="71"/>
        <v/>
      </c>
      <c r="AZ290" s="193" t="str">
        <f t="shared" si="72"/>
        <v/>
      </c>
      <c r="BA290" s="193" t="str">
        <f t="shared" si="73"/>
        <v/>
      </c>
      <c r="BB290" s="193" t="str">
        <f t="shared" si="68"/>
        <v/>
      </c>
    </row>
    <row r="291" spans="1:54" ht="16.5" x14ac:dyDescent="0.45">
      <c r="A291" s="147"/>
      <c r="B291" s="147"/>
      <c r="C291" s="313"/>
      <c r="D291" s="313"/>
      <c r="E291" s="313"/>
      <c r="F291" s="313"/>
      <c r="G291" s="313"/>
      <c r="H291" s="144"/>
      <c r="I291" s="144"/>
      <c r="J291" s="313"/>
      <c r="AF291" s="147" t="str">
        <f>+IF(AK291="","",MAX(AF$1:AF290)+1)</f>
        <v/>
      </c>
      <c r="AG291" s="148" t="str">
        <f>IF(Limits_Details_w_CMS!B313="","",Limits_Details_w_CMS!B313)</f>
        <v/>
      </c>
      <c r="AH291" s="148" t="str">
        <f>IF(Limits_Details_w_CMS!C313="","",Limits_Details_w_CMS!C313)</f>
        <v/>
      </c>
      <c r="AI291" s="148" t="str">
        <f>IF(Limits_Details_w_CMS!E313="","",Limits_Details_w_CMS!E313)</f>
        <v/>
      </c>
      <c r="AJ291" s="148" t="str">
        <f t="shared" si="69"/>
        <v/>
      </c>
      <c r="AK291" s="149" t="str">
        <f>IF(COUNTIF(AJ$2:AJ291,AJ291)=1,AJ291,"")</f>
        <v/>
      </c>
      <c r="AL291" s="150" t="str">
        <f t="shared" si="64"/>
        <v/>
      </c>
      <c r="AM291" s="150" t="str">
        <f t="shared" si="65"/>
        <v/>
      </c>
      <c r="AN291" s="150" t="str">
        <f t="shared" si="66"/>
        <v/>
      </c>
      <c r="AO291" s="150" t="str">
        <f t="shared" si="67"/>
        <v/>
      </c>
      <c r="AS291" s="191" t="str">
        <f>+IF(AX291="","",MAX(AS$1:AS290)+1)</f>
        <v/>
      </c>
      <c r="AT291" s="192" t="str">
        <f>IF(CMS_Detail!B313="","",CMS_Detail!B313)</f>
        <v/>
      </c>
      <c r="AU291" s="192" t="str">
        <f>IF(CMS_Detail!C313="","",CMS_Detail!C313)</f>
        <v/>
      </c>
      <c r="AV291" s="192" t="str">
        <f>IF(CMS_Detail!D313="","",CMS_Detail!D313)</f>
        <v/>
      </c>
      <c r="AW291" s="192" t="str">
        <f t="shared" si="70"/>
        <v/>
      </c>
      <c r="AX291" s="149" t="str">
        <f>IF(COUNTIF(AW$2:AW291,AW291)=1,AW291,"")</f>
        <v/>
      </c>
      <c r="AY291" s="193" t="str">
        <f t="shared" si="71"/>
        <v/>
      </c>
      <c r="AZ291" s="193" t="str">
        <f t="shared" si="72"/>
        <v/>
      </c>
      <c r="BA291" s="193" t="str">
        <f t="shared" si="73"/>
        <v/>
      </c>
      <c r="BB291" s="193" t="str">
        <f t="shared" si="68"/>
        <v/>
      </c>
    </row>
    <row r="292" spans="1:54" ht="16.5" x14ac:dyDescent="0.45">
      <c r="A292" s="147"/>
      <c r="B292" s="147"/>
      <c r="C292" s="313"/>
      <c r="D292" s="313"/>
      <c r="E292" s="313"/>
      <c r="F292" s="313"/>
      <c r="G292" s="313"/>
      <c r="H292" s="144"/>
      <c r="I292" s="144"/>
      <c r="J292" s="313"/>
      <c r="AF292" s="147" t="str">
        <f>+IF(AK292="","",MAX(AF$1:AF291)+1)</f>
        <v/>
      </c>
      <c r="AG292" s="148" t="str">
        <f>IF(Limits_Details_w_CMS!B314="","",Limits_Details_w_CMS!B314)</f>
        <v/>
      </c>
      <c r="AH292" s="148" t="str">
        <f>IF(Limits_Details_w_CMS!C314="","",Limits_Details_w_CMS!C314)</f>
        <v/>
      </c>
      <c r="AI292" s="148" t="str">
        <f>IF(Limits_Details_w_CMS!E314="","",Limits_Details_w_CMS!E314)</f>
        <v/>
      </c>
      <c r="AJ292" s="148" t="str">
        <f t="shared" si="69"/>
        <v/>
      </c>
      <c r="AK292" s="149" t="str">
        <f>IF(COUNTIF(AJ$2:AJ292,AJ292)=1,AJ292,"")</f>
        <v/>
      </c>
      <c r="AL292" s="150" t="str">
        <f t="shared" si="64"/>
        <v/>
      </c>
      <c r="AM292" s="150" t="str">
        <f t="shared" si="65"/>
        <v/>
      </c>
      <c r="AN292" s="150" t="str">
        <f t="shared" si="66"/>
        <v/>
      </c>
      <c r="AO292" s="150" t="str">
        <f t="shared" si="67"/>
        <v/>
      </c>
      <c r="AS292" s="191" t="str">
        <f>+IF(AX292="","",MAX(AS$1:AS291)+1)</f>
        <v/>
      </c>
      <c r="AT292" s="192" t="str">
        <f>IF(CMS_Detail!B314="","",CMS_Detail!B314)</f>
        <v/>
      </c>
      <c r="AU292" s="192" t="str">
        <f>IF(CMS_Detail!C314="","",CMS_Detail!C314)</f>
        <v/>
      </c>
      <c r="AV292" s="192" t="str">
        <f>IF(CMS_Detail!D314="","",CMS_Detail!D314)</f>
        <v/>
      </c>
      <c r="AW292" s="192" t="str">
        <f t="shared" si="70"/>
        <v/>
      </c>
      <c r="AX292" s="149" t="str">
        <f>IF(COUNTIF(AW$2:AW292,AW292)=1,AW292,"")</f>
        <v/>
      </c>
      <c r="AY292" s="193" t="str">
        <f t="shared" si="71"/>
        <v/>
      </c>
      <c r="AZ292" s="193" t="str">
        <f t="shared" si="72"/>
        <v/>
      </c>
      <c r="BA292" s="193" t="str">
        <f t="shared" si="73"/>
        <v/>
      </c>
      <c r="BB292" s="193" t="str">
        <f t="shared" si="68"/>
        <v/>
      </c>
    </row>
    <row r="293" spans="1:54" ht="16.5" x14ac:dyDescent="0.45">
      <c r="A293" s="147"/>
      <c r="B293" s="147"/>
      <c r="C293" s="313"/>
      <c r="D293" s="313"/>
      <c r="E293" s="313"/>
      <c r="F293" s="313"/>
      <c r="G293" s="313"/>
      <c r="H293" s="144"/>
      <c r="I293" s="144"/>
      <c r="J293" s="313"/>
      <c r="AF293" s="147" t="str">
        <f>+IF(AK293="","",MAX(AF$1:AF292)+1)</f>
        <v/>
      </c>
      <c r="AG293" s="148" t="str">
        <f>IF(Limits_Details_w_CMS!B315="","",Limits_Details_w_CMS!B315)</f>
        <v/>
      </c>
      <c r="AH293" s="148" t="str">
        <f>IF(Limits_Details_w_CMS!C315="","",Limits_Details_w_CMS!C315)</f>
        <v/>
      </c>
      <c r="AI293" s="148" t="str">
        <f>IF(Limits_Details_w_CMS!E315="","",Limits_Details_w_CMS!E315)</f>
        <v/>
      </c>
      <c r="AJ293" s="148" t="str">
        <f t="shared" si="69"/>
        <v/>
      </c>
      <c r="AK293" s="149" t="str">
        <f>IF(COUNTIF(AJ$2:AJ293,AJ293)=1,AJ293,"")</f>
        <v/>
      </c>
      <c r="AL293" s="150" t="str">
        <f t="shared" si="64"/>
        <v/>
      </c>
      <c r="AM293" s="150" t="str">
        <f t="shared" si="65"/>
        <v/>
      </c>
      <c r="AN293" s="150" t="str">
        <f t="shared" si="66"/>
        <v/>
      </c>
      <c r="AO293" s="150" t="str">
        <f t="shared" si="67"/>
        <v/>
      </c>
      <c r="AS293" s="191" t="str">
        <f>+IF(AX293="","",MAX(AS$1:AS292)+1)</f>
        <v/>
      </c>
      <c r="AT293" s="192" t="str">
        <f>IF(CMS_Detail!B315="","",CMS_Detail!B315)</f>
        <v/>
      </c>
      <c r="AU293" s="192" t="str">
        <f>IF(CMS_Detail!C315="","",CMS_Detail!C315)</f>
        <v/>
      </c>
      <c r="AV293" s="192" t="str">
        <f>IF(CMS_Detail!D315="","",CMS_Detail!D315)</f>
        <v/>
      </c>
      <c r="AW293" s="192" t="str">
        <f t="shared" si="70"/>
        <v/>
      </c>
      <c r="AX293" s="149" t="str">
        <f>IF(COUNTIF(AW$2:AW293,AW293)=1,AW293,"")</f>
        <v/>
      </c>
      <c r="AY293" s="193" t="str">
        <f t="shared" si="71"/>
        <v/>
      </c>
      <c r="AZ293" s="193" t="str">
        <f t="shared" si="72"/>
        <v/>
      </c>
      <c r="BA293" s="193" t="str">
        <f t="shared" si="73"/>
        <v/>
      </c>
      <c r="BB293" s="193" t="str">
        <f t="shared" si="68"/>
        <v/>
      </c>
    </row>
    <row r="294" spans="1:54" ht="16.5" x14ac:dyDescent="0.45">
      <c r="A294" s="147"/>
      <c r="B294" s="147"/>
      <c r="C294" s="313"/>
      <c r="D294" s="313"/>
      <c r="E294" s="313"/>
      <c r="F294" s="313"/>
      <c r="G294" s="313"/>
      <c r="H294" s="144"/>
      <c r="I294" s="144"/>
      <c r="J294" s="313"/>
      <c r="AF294" s="147" t="str">
        <f>+IF(AK294="","",MAX(AF$1:AF293)+1)</f>
        <v/>
      </c>
      <c r="AG294" s="148" t="str">
        <f>IF(Limits_Details_w_CMS!B316="","",Limits_Details_w_CMS!B316)</f>
        <v/>
      </c>
      <c r="AH294" s="148" t="str">
        <f>IF(Limits_Details_w_CMS!C316="","",Limits_Details_w_CMS!C316)</f>
        <v/>
      </c>
      <c r="AI294" s="148" t="str">
        <f>IF(Limits_Details_w_CMS!E316="","",Limits_Details_w_CMS!E316)</f>
        <v/>
      </c>
      <c r="AJ294" s="148" t="str">
        <f t="shared" si="69"/>
        <v/>
      </c>
      <c r="AK294" s="149" t="str">
        <f>IF(COUNTIF(AJ$2:AJ294,AJ294)=1,AJ294,"")</f>
        <v/>
      </c>
      <c r="AL294" s="150" t="str">
        <f t="shared" si="64"/>
        <v/>
      </c>
      <c r="AM294" s="150" t="str">
        <f t="shared" si="65"/>
        <v/>
      </c>
      <c r="AN294" s="150" t="str">
        <f t="shared" si="66"/>
        <v/>
      </c>
      <c r="AO294" s="150" t="str">
        <f t="shared" si="67"/>
        <v/>
      </c>
      <c r="AS294" s="191" t="str">
        <f>+IF(AX294="","",MAX(AS$1:AS293)+1)</f>
        <v/>
      </c>
      <c r="AT294" s="192" t="str">
        <f>IF(CMS_Detail!B316="","",CMS_Detail!B316)</f>
        <v/>
      </c>
      <c r="AU294" s="192" t="str">
        <f>IF(CMS_Detail!C316="","",CMS_Detail!C316)</f>
        <v/>
      </c>
      <c r="AV294" s="192" t="str">
        <f>IF(CMS_Detail!D316="","",CMS_Detail!D316)</f>
        <v/>
      </c>
      <c r="AW294" s="192" t="str">
        <f t="shared" si="70"/>
        <v/>
      </c>
      <c r="AX294" s="149" t="str">
        <f>IF(COUNTIF(AW$2:AW294,AW294)=1,AW294,"")</f>
        <v/>
      </c>
      <c r="AY294" s="193" t="str">
        <f t="shared" si="71"/>
        <v/>
      </c>
      <c r="AZ294" s="193" t="str">
        <f t="shared" si="72"/>
        <v/>
      </c>
      <c r="BA294" s="193" t="str">
        <f t="shared" si="73"/>
        <v/>
      </c>
      <c r="BB294" s="193" t="str">
        <f t="shared" si="68"/>
        <v/>
      </c>
    </row>
    <row r="295" spans="1:54" ht="16.5" x14ac:dyDescent="0.45">
      <c r="A295" s="147"/>
      <c r="B295" s="147"/>
      <c r="C295" s="313"/>
      <c r="D295" s="313"/>
      <c r="E295" s="313"/>
      <c r="F295" s="313"/>
      <c r="G295" s="313"/>
      <c r="H295" s="144"/>
      <c r="I295" s="144"/>
      <c r="J295" s="313"/>
      <c r="AF295" s="147" t="str">
        <f>+IF(AK295="","",MAX(AF$1:AF294)+1)</f>
        <v/>
      </c>
      <c r="AG295" s="148" t="str">
        <f>IF(Limits_Details_w_CMS!B317="","",Limits_Details_w_CMS!B317)</f>
        <v/>
      </c>
      <c r="AH295" s="148" t="str">
        <f>IF(Limits_Details_w_CMS!C317="","",Limits_Details_w_CMS!C317)</f>
        <v/>
      </c>
      <c r="AI295" s="148" t="str">
        <f>IF(Limits_Details_w_CMS!E317="","",Limits_Details_w_CMS!E317)</f>
        <v/>
      </c>
      <c r="AJ295" s="148" t="str">
        <f t="shared" si="69"/>
        <v/>
      </c>
      <c r="AK295" s="149" t="str">
        <f>IF(COUNTIF(AJ$2:AJ295,AJ295)=1,AJ295,"")</f>
        <v/>
      </c>
      <c r="AL295" s="150" t="str">
        <f t="shared" si="64"/>
        <v/>
      </c>
      <c r="AM295" s="150" t="str">
        <f t="shared" si="65"/>
        <v/>
      </c>
      <c r="AN295" s="150" t="str">
        <f t="shared" si="66"/>
        <v/>
      </c>
      <c r="AO295" s="150" t="str">
        <f t="shared" si="67"/>
        <v/>
      </c>
      <c r="AS295" s="191" t="str">
        <f>+IF(AX295="","",MAX(AS$1:AS294)+1)</f>
        <v/>
      </c>
      <c r="AT295" s="192" t="str">
        <f>IF(CMS_Detail!B317="","",CMS_Detail!B317)</f>
        <v/>
      </c>
      <c r="AU295" s="192" t="str">
        <f>IF(CMS_Detail!C317="","",CMS_Detail!C317)</f>
        <v/>
      </c>
      <c r="AV295" s="192" t="str">
        <f>IF(CMS_Detail!D317="","",CMS_Detail!D317)</f>
        <v/>
      </c>
      <c r="AW295" s="192" t="str">
        <f t="shared" si="70"/>
        <v/>
      </c>
      <c r="AX295" s="149" t="str">
        <f>IF(COUNTIF(AW$2:AW295,AW295)=1,AW295,"")</f>
        <v/>
      </c>
      <c r="AY295" s="193" t="str">
        <f t="shared" si="71"/>
        <v/>
      </c>
      <c r="AZ295" s="193" t="str">
        <f t="shared" si="72"/>
        <v/>
      </c>
      <c r="BA295" s="193" t="str">
        <f t="shared" si="73"/>
        <v/>
      </c>
      <c r="BB295" s="193" t="str">
        <f t="shared" si="68"/>
        <v/>
      </c>
    </row>
    <row r="296" spans="1:54" ht="16.5" x14ac:dyDescent="0.45">
      <c r="A296" s="147"/>
      <c r="B296" s="147"/>
      <c r="C296" s="313"/>
      <c r="D296" s="313"/>
      <c r="E296" s="313"/>
      <c r="F296" s="313"/>
      <c r="G296" s="313"/>
      <c r="H296" s="144"/>
      <c r="I296" s="144"/>
      <c r="J296" s="313"/>
      <c r="AF296" s="147" t="str">
        <f>+IF(AK296="","",MAX(AF$1:AF295)+1)</f>
        <v/>
      </c>
      <c r="AG296" s="148" t="str">
        <f>IF(Limits_Details_w_CMS!B318="","",Limits_Details_w_CMS!B318)</f>
        <v/>
      </c>
      <c r="AH296" s="148" t="str">
        <f>IF(Limits_Details_w_CMS!C318="","",Limits_Details_w_CMS!C318)</f>
        <v/>
      </c>
      <c r="AI296" s="148" t="str">
        <f>IF(Limits_Details_w_CMS!E318="","",Limits_Details_w_CMS!E318)</f>
        <v/>
      </c>
      <c r="AJ296" s="148" t="str">
        <f t="shared" si="69"/>
        <v/>
      </c>
      <c r="AK296" s="149" t="str">
        <f>IF(COUNTIF(AJ$2:AJ296,AJ296)=1,AJ296,"")</f>
        <v/>
      </c>
      <c r="AL296" s="150" t="str">
        <f t="shared" si="64"/>
        <v/>
      </c>
      <c r="AM296" s="150" t="str">
        <f t="shared" si="65"/>
        <v/>
      </c>
      <c r="AN296" s="150" t="str">
        <f t="shared" si="66"/>
        <v/>
      </c>
      <c r="AO296" s="150" t="str">
        <f t="shared" si="67"/>
        <v/>
      </c>
      <c r="AS296" s="191" t="str">
        <f>+IF(AX296="","",MAX(AS$1:AS295)+1)</f>
        <v/>
      </c>
      <c r="AT296" s="192" t="str">
        <f>IF(CMS_Detail!B318="","",CMS_Detail!B318)</f>
        <v/>
      </c>
      <c r="AU296" s="192" t="str">
        <f>IF(CMS_Detail!C318="","",CMS_Detail!C318)</f>
        <v/>
      </c>
      <c r="AV296" s="192" t="str">
        <f>IF(CMS_Detail!D318="","",CMS_Detail!D318)</f>
        <v/>
      </c>
      <c r="AW296" s="192" t="str">
        <f t="shared" si="70"/>
        <v/>
      </c>
      <c r="AX296" s="149" t="str">
        <f>IF(COUNTIF(AW$2:AW296,AW296)=1,AW296,"")</f>
        <v/>
      </c>
      <c r="AY296" s="193" t="str">
        <f t="shared" si="71"/>
        <v/>
      </c>
      <c r="AZ296" s="193" t="str">
        <f t="shared" si="72"/>
        <v/>
      </c>
      <c r="BA296" s="193" t="str">
        <f t="shared" si="73"/>
        <v/>
      </c>
      <c r="BB296" s="193" t="str">
        <f t="shared" si="68"/>
        <v/>
      </c>
    </row>
    <row r="297" spans="1:54" ht="16.5" x14ac:dyDescent="0.45">
      <c r="A297" s="147"/>
      <c r="B297" s="147"/>
      <c r="C297" s="313"/>
      <c r="D297" s="313"/>
      <c r="E297" s="313"/>
      <c r="F297" s="313"/>
      <c r="G297" s="313"/>
      <c r="H297" s="144"/>
      <c r="I297" s="144"/>
      <c r="J297" s="313"/>
      <c r="AF297" s="147" t="str">
        <f>+IF(AK297="","",MAX(AF$1:AF296)+1)</f>
        <v/>
      </c>
      <c r="AG297" s="148" t="str">
        <f>IF(Limits_Details_w_CMS!B319="","",Limits_Details_w_CMS!B319)</f>
        <v/>
      </c>
      <c r="AH297" s="148" t="str">
        <f>IF(Limits_Details_w_CMS!C319="","",Limits_Details_w_CMS!C319)</f>
        <v/>
      </c>
      <c r="AI297" s="148" t="str">
        <f>IF(Limits_Details_w_CMS!E319="","",Limits_Details_w_CMS!E319)</f>
        <v/>
      </c>
      <c r="AJ297" s="148" t="str">
        <f t="shared" si="69"/>
        <v/>
      </c>
      <c r="AK297" s="149" t="str">
        <f>IF(COUNTIF(AJ$2:AJ297,AJ297)=1,AJ297,"")</f>
        <v/>
      </c>
      <c r="AL297" s="150" t="str">
        <f t="shared" si="64"/>
        <v/>
      </c>
      <c r="AM297" s="150" t="str">
        <f t="shared" si="65"/>
        <v/>
      </c>
      <c r="AN297" s="150" t="str">
        <f t="shared" si="66"/>
        <v/>
      </c>
      <c r="AO297" s="150" t="str">
        <f t="shared" si="67"/>
        <v/>
      </c>
      <c r="AS297" s="191" t="str">
        <f>+IF(AX297="","",MAX(AS$1:AS296)+1)</f>
        <v/>
      </c>
      <c r="AT297" s="192" t="str">
        <f>IF(CMS_Detail!B319="","",CMS_Detail!B319)</f>
        <v/>
      </c>
      <c r="AU297" s="192" t="str">
        <f>IF(CMS_Detail!C319="","",CMS_Detail!C319)</f>
        <v/>
      </c>
      <c r="AV297" s="192" t="str">
        <f>IF(CMS_Detail!D319="","",CMS_Detail!D319)</f>
        <v/>
      </c>
      <c r="AW297" s="192" t="str">
        <f t="shared" si="70"/>
        <v/>
      </c>
      <c r="AX297" s="149" t="str">
        <f>IF(COUNTIF(AW$2:AW297,AW297)=1,AW297,"")</f>
        <v/>
      </c>
      <c r="AY297" s="193" t="str">
        <f t="shared" si="71"/>
        <v/>
      </c>
      <c r="AZ297" s="193" t="str">
        <f t="shared" si="72"/>
        <v/>
      </c>
      <c r="BA297" s="193" t="str">
        <f t="shared" si="73"/>
        <v/>
      </c>
      <c r="BB297" s="193" t="str">
        <f t="shared" si="68"/>
        <v/>
      </c>
    </row>
    <row r="298" spans="1:54" ht="16.5" x14ac:dyDescent="0.45">
      <c r="A298" s="147"/>
      <c r="B298" s="147"/>
      <c r="C298" s="313"/>
      <c r="D298" s="313"/>
      <c r="E298" s="313"/>
      <c r="F298" s="313"/>
      <c r="G298" s="313"/>
      <c r="H298" s="144"/>
      <c r="I298" s="144"/>
      <c r="J298" s="313"/>
      <c r="AF298" s="147" t="str">
        <f>+IF(AK298="","",MAX(AF$1:AF297)+1)</f>
        <v/>
      </c>
      <c r="AG298" s="148" t="str">
        <f>IF(Limits_Details_w_CMS!B320="","",Limits_Details_w_CMS!B320)</f>
        <v/>
      </c>
      <c r="AH298" s="148" t="str">
        <f>IF(Limits_Details_w_CMS!C320="","",Limits_Details_w_CMS!C320)</f>
        <v/>
      </c>
      <c r="AI298" s="148" t="str">
        <f>IF(Limits_Details_w_CMS!E320="","",Limits_Details_w_CMS!E320)</f>
        <v/>
      </c>
      <c r="AJ298" s="148" t="str">
        <f t="shared" si="69"/>
        <v/>
      </c>
      <c r="AK298" s="149" t="str">
        <f>IF(COUNTIF(AJ$2:AJ298,AJ298)=1,AJ298,"")</f>
        <v/>
      </c>
      <c r="AL298" s="150" t="str">
        <f t="shared" si="64"/>
        <v/>
      </c>
      <c r="AM298" s="150" t="str">
        <f t="shared" si="65"/>
        <v/>
      </c>
      <c r="AN298" s="150" t="str">
        <f t="shared" si="66"/>
        <v/>
      </c>
      <c r="AO298" s="150" t="str">
        <f t="shared" si="67"/>
        <v/>
      </c>
      <c r="AS298" s="191" t="str">
        <f>+IF(AX298="","",MAX(AS$1:AS297)+1)</f>
        <v/>
      </c>
      <c r="AT298" s="192" t="str">
        <f>IF(CMS_Detail!B320="","",CMS_Detail!B320)</f>
        <v/>
      </c>
      <c r="AU298" s="192" t="str">
        <f>IF(CMS_Detail!C320="","",CMS_Detail!C320)</f>
        <v/>
      </c>
      <c r="AV298" s="192" t="str">
        <f>IF(CMS_Detail!D320="","",CMS_Detail!D320)</f>
        <v/>
      </c>
      <c r="AW298" s="192" t="str">
        <f t="shared" si="70"/>
        <v/>
      </c>
      <c r="AX298" s="149" t="str">
        <f>IF(COUNTIF(AW$2:AW298,AW298)=1,AW298,"")</f>
        <v/>
      </c>
      <c r="AY298" s="193" t="str">
        <f t="shared" si="71"/>
        <v/>
      </c>
      <c r="AZ298" s="193" t="str">
        <f t="shared" si="72"/>
        <v/>
      </c>
      <c r="BA298" s="193" t="str">
        <f t="shared" si="73"/>
        <v/>
      </c>
      <c r="BB298" s="193" t="str">
        <f t="shared" si="68"/>
        <v/>
      </c>
    </row>
    <row r="299" spans="1:54" ht="16.5" x14ac:dyDescent="0.45">
      <c r="A299" s="147"/>
      <c r="B299" s="147"/>
      <c r="C299" s="313"/>
      <c r="D299" s="313"/>
      <c r="E299" s="313"/>
      <c r="F299" s="313"/>
      <c r="G299" s="313"/>
      <c r="H299" s="144"/>
      <c r="I299" s="144"/>
      <c r="J299" s="313"/>
      <c r="AF299" s="147" t="str">
        <f>+IF(AK299="","",MAX(AF$1:AF298)+1)</f>
        <v/>
      </c>
      <c r="AG299" s="148" t="str">
        <f>IF(Limits_Details_w_CMS!B321="","",Limits_Details_w_CMS!B321)</f>
        <v/>
      </c>
      <c r="AH299" s="148" t="str">
        <f>IF(Limits_Details_w_CMS!C321="","",Limits_Details_w_CMS!C321)</f>
        <v/>
      </c>
      <c r="AI299" s="148" t="str">
        <f>IF(Limits_Details_w_CMS!E321="","",Limits_Details_w_CMS!E321)</f>
        <v/>
      </c>
      <c r="AJ299" s="148" t="str">
        <f t="shared" si="69"/>
        <v/>
      </c>
      <c r="AK299" s="149" t="str">
        <f>IF(COUNTIF(AJ$2:AJ299,AJ299)=1,AJ299,"")</f>
        <v/>
      </c>
      <c r="AL299" s="150" t="str">
        <f t="shared" si="64"/>
        <v/>
      </c>
      <c r="AM299" s="150" t="str">
        <f t="shared" si="65"/>
        <v/>
      </c>
      <c r="AN299" s="150" t="str">
        <f t="shared" si="66"/>
        <v/>
      </c>
      <c r="AO299" s="150" t="str">
        <f t="shared" si="67"/>
        <v/>
      </c>
      <c r="AS299" s="191" t="str">
        <f>+IF(AX299="","",MAX(AS$1:AS298)+1)</f>
        <v/>
      </c>
      <c r="AT299" s="192" t="str">
        <f>IF(CMS_Detail!B321="","",CMS_Detail!B321)</f>
        <v/>
      </c>
      <c r="AU299" s="192" t="str">
        <f>IF(CMS_Detail!C321="","",CMS_Detail!C321)</f>
        <v/>
      </c>
      <c r="AV299" s="192" t="str">
        <f>IF(CMS_Detail!D321="","",CMS_Detail!D321)</f>
        <v/>
      </c>
      <c r="AW299" s="192" t="str">
        <f t="shared" si="70"/>
        <v/>
      </c>
      <c r="AX299" s="149" t="str">
        <f>IF(COUNTIF(AW$2:AW299,AW299)=1,AW299,"")</f>
        <v/>
      </c>
      <c r="AY299" s="193" t="str">
        <f t="shared" si="71"/>
        <v/>
      </c>
      <c r="AZ299" s="193" t="str">
        <f t="shared" si="72"/>
        <v/>
      </c>
      <c r="BA299" s="193" t="str">
        <f t="shared" si="73"/>
        <v/>
      </c>
      <c r="BB299" s="193" t="str">
        <f t="shared" si="68"/>
        <v/>
      </c>
    </row>
    <row r="300" spans="1:54" ht="16.5" x14ac:dyDescent="0.45">
      <c r="A300" s="147"/>
      <c r="B300" s="147"/>
      <c r="C300" s="313"/>
      <c r="D300" s="313"/>
      <c r="E300" s="313"/>
      <c r="F300" s="313"/>
      <c r="G300" s="313"/>
      <c r="H300" s="144"/>
      <c r="I300" s="144"/>
      <c r="J300" s="313"/>
      <c r="AF300" s="147" t="str">
        <f>+IF(AK300="","",MAX(AF$1:AF299)+1)</f>
        <v/>
      </c>
      <c r="AG300" s="148" t="str">
        <f>IF(Limits_Details_w_CMS!B322="","",Limits_Details_w_CMS!B322)</f>
        <v/>
      </c>
      <c r="AH300" s="148" t="str">
        <f>IF(Limits_Details_w_CMS!C322="","",Limits_Details_w_CMS!C322)</f>
        <v/>
      </c>
      <c r="AI300" s="148" t="str">
        <f>IF(Limits_Details_w_CMS!E322="","",Limits_Details_w_CMS!E322)</f>
        <v/>
      </c>
      <c r="AJ300" s="148" t="str">
        <f t="shared" si="69"/>
        <v/>
      </c>
      <c r="AK300" s="149" t="str">
        <f>IF(COUNTIF(AJ$2:AJ300,AJ300)=1,AJ300,"")</f>
        <v/>
      </c>
      <c r="AL300" s="150" t="str">
        <f t="shared" si="64"/>
        <v/>
      </c>
      <c r="AM300" s="150" t="str">
        <f t="shared" si="65"/>
        <v/>
      </c>
      <c r="AN300" s="150" t="str">
        <f t="shared" si="66"/>
        <v/>
      </c>
      <c r="AO300" s="150" t="str">
        <f t="shared" si="67"/>
        <v/>
      </c>
      <c r="AS300" s="191" t="str">
        <f>+IF(AX300="","",MAX(AS$1:AS299)+1)</f>
        <v/>
      </c>
      <c r="AT300" s="192" t="str">
        <f>IF(CMS_Detail!B322="","",CMS_Detail!B322)</f>
        <v/>
      </c>
      <c r="AU300" s="192" t="str">
        <f>IF(CMS_Detail!C322="","",CMS_Detail!C322)</f>
        <v/>
      </c>
      <c r="AV300" s="192" t="str">
        <f>IF(CMS_Detail!D322="","",CMS_Detail!D322)</f>
        <v/>
      </c>
      <c r="AW300" s="192" t="str">
        <f t="shared" si="70"/>
        <v/>
      </c>
      <c r="AX300" s="149" t="str">
        <f>IF(COUNTIF(AW$2:AW300,AW300)=1,AW300,"")</f>
        <v/>
      </c>
      <c r="AY300" s="193" t="str">
        <f t="shared" si="71"/>
        <v/>
      </c>
      <c r="AZ300" s="193" t="str">
        <f t="shared" si="72"/>
        <v/>
      </c>
      <c r="BA300" s="193" t="str">
        <f t="shared" si="73"/>
        <v/>
      </c>
      <c r="BB300" s="193" t="str">
        <f t="shared" si="68"/>
        <v/>
      </c>
    </row>
    <row r="301" spans="1:54" ht="16.5" x14ac:dyDescent="0.45">
      <c r="A301" s="147"/>
      <c r="B301" s="147"/>
      <c r="C301" s="313"/>
      <c r="D301" s="313"/>
      <c r="E301" s="313"/>
      <c r="F301" s="313"/>
      <c r="G301" s="313"/>
      <c r="H301" s="144"/>
      <c r="I301" s="144"/>
      <c r="J301" s="313"/>
      <c r="AF301" s="147" t="str">
        <f>+IF(AK301="","",MAX(AF$1:AF300)+1)</f>
        <v/>
      </c>
      <c r="AG301" s="148" t="str">
        <f>IF(Limits_Details_w_CMS!B323="","",Limits_Details_w_CMS!B323)</f>
        <v/>
      </c>
      <c r="AH301" s="148" t="str">
        <f>IF(Limits_Details_w_CMS!C323="","",Limits_Details_w_CMS!C323)</f>
        <v/>
      </c>
      <c r="AI301" s="148" t="str">
        <f>IF(Limits_Details_w_CMS!E323="","",Limits_Details_w_CMS!E323)</f>
        <v/>
      </c>
      <c r="AJ301" s="148" t="str">
        <f t="shared" si="69"/>
        <v/>
      </c>
      <c r="AK301" s="149" t="str">
        <f>IF(COUNTIF(AJ$2:AJ301,AJ301)=1,AJ301,"")</f>
        <v/>
      </c>
      <c r="AL301" s="150" t="str">
        <f t="shared" si="64"/>
        <v/>
      </c>
      <c r="AM301" s="150" t="str">
        <f t="shared" si="65"/>
        <v/>
      </c>
      <c r="AN301" s="150" t="str">
        <f t="shared" si="66"/>
        <v/>
      </c>
      <c r="AO301" s="150" t="str">
        <f t="shared" si="67"/>
        <v/>
      </c>
      <c r="AS301" s="191" t="str">
        <f>+IF(AX301="","",MAX(AS$1:AS300)+1)</f>
        <v/>
      </c>
      <c r="AT301" s="192" t="str">
        <f>IF(CMS_Detail!B323="","",CMS_Detail!B323)</f>
        <v/>
      </c>
      <c r="AU301" s="192" t="str">
        <f>IF(CMS_Detail!C323="","",CMS_Detail!C323)</f>
        <v/>
      </c>
      <c r="AV301" s="192" t="str">
        <f>IF(CMS_Detail!D323="","",CMS_Detail!D323)</f>
        <v/>
      </c>
      <c r="AW301" s="192" t="str">
        <f t="shared" si="70"/>
        <v/>
      </c>
      <c r="AX301" s="149" t="str">
        <f>IF(COUNTIF(AW$2:AW301,AW301)=1,AW301,"")</f>
        <v/>
      </c>
      <c r="AY301" s="193" t="str">
        <f t="shared" si="71"/>
        <v/>
      </c>
      <c r="AZ301" s="193" t="str">
        <f t="shared" si="72"/>
        <v/>
      </c>
      <c r="BA301" s="193" t="str">
        <f t="shared" si="73"/>
        <v/>
      </c>
      <c r="BB301" s="193" t="str">
        <f t="shared" si="68"/>
        <v/>
      </c>
    </row>
    <row r="302" spans="1:54" ht="16.5" x14ac:dyDescent="0.45">
      <c r="A302" s="147"/>
      <c r="B302" s="147"/>
      <c r="C302" s="313"/>
      <c r="D302" s="313"/>
      <c r="E302" s="313"/>
      <c r="F302" s="313"/>
      <c r="G302" s="313"/>
      <c r="H302" s="144"/>
      <c r="I302" s="144"/>
      <c r="J302" s="313"/>
      <c r="AF302" s="147" t="str">
        <f>+IF(AK302="","",MAX(AF$1:AF301)+1)</f>
        <v/>
      </c>
      <c r="AG302" s="148" t="str">
        <f>IF(Limits_Details_w_CMS!B324="","",Limits_Details_w_CMS!B324)</f>
        <v/>
      </c>
      <c r="AH302" s="148" t="str">
        <f>IF(Limits_Details_w_CMS!C324="","",Limits_Details_w_CMS!C324)</f>
        <v/>
      </c>
      <c r="AI302" s="148" t="str">
        <f>IF(Limits_Details_w_CMS!E324="","",Limits_Details_w_CMS!E324)</f>
        <v/>
      </c>
      <c r="AJ302" s="148" t="str">
        <f t="shared" si="69"/>
        <v/>
      </c>
      <c r="AK302" s="149" t="str">
        <f>IF(COUNTIF(AJ$2:AJ302,AJ302)=1,AJ302,"")</f>
        <v/>
      </c>
      <c r="AL302" s="150" t="str">
        <f t="shared" si="64"/>
        <v/>
      </c>
      <c r="AM302" s="150" t="str">
        <f t="shared" si="65"/>
        <v/>
      </c>
      <c r="AN302" s="150" t="str">
        <f t="shared" si="66"/>
        <v/>
      </c>
      <c r="AO302" s="150" t="str">
        <f t="shared" si="67"/>
        <v/>
      </c>
      <c r="AS302" s="191" t="str">
        <f>+IF(AX302="","",MAX(AS$1:AS301)+1)</f>
        <v/>
      </c>
      <c r="AT302" s="192" t="str">
        <f>IF(CMS_Detail!B324="","",CMS_Detail!B324)</f>
        <v/>
      </c>
      <c r="AU302" s="192" t="str">
        <f>IF(CMS_Detail!C324="","",CMS_Detail!C324)</f>
        <v/>
      </c>
      <c r="AV302" s="192" t="str">
        <f>IF(CMS_Detail!D324="","",CMS_Detail!D324)</f>
        <v/>
      </c>
      <c r="AW302" s="192" t="str">
        <f t="shared" si="70"/>
        <v/>
      </c>
      <c r="AX302" s="149" t="str">
        <f>IF(COUNTIF(AW$2:AW302,AW302)=1,AW302,"")</f>
        <v/>
      </c>
      <c r="AY302" s="193" t="str">
        <f t="shared" si="71"/>
        <v/>
      </c>
      <c r="AZ302" s="193" t="str">
        <f t="shared" si="72"/>
        <v/>
      </c>
      <c r="BA302" s="193" t="str">
        <f t="shared" si="73"/>
        <v/>
      </c>
      <c r="BB302" s="193" t="str">
        <f t="shared" si="68"/>
        <v/>
      </c>
    </row>
    <row r="303" spans="1:54" ht="16.5" x14ac:dyDescent="0.45">
      <c r="A303" s="147"/>
      <c r="B303" s="147"/>
      <c r="C303" s="313"/>
      <c r="D303" s="313"/>
      <c r="E303" s="313"/>
      <c r="F303" s="313"/>
      <c r="G303" s="313"/>
      <c r="H303" s="144"/>
      <c r="I303" s="144"/>
      <c r="J303" s="313"/>
      <c r="AF303" s="147" t="str">
        <f>+IF(AK303="","",MAX(AF$1:AF302)+1)</f>
        <v/>
      </c>
      <c r="AG303" s="148" t="str">
        <f>IF(Limits_Details_w_CMS!B325="","",Limits_Details_w_CMS!B325)</f>
        <v/>
      </c>
      <c r="AH303" s="148" t="str">
        <f>IF(Limits_Details_w_CMS!C325="","",Limits_Details_w_CMS!C325)</f>
        <v/>
      </c>
      <c r="AI303" s="148" t="str">
        <f>IF(Limits_Details_w_CMS!E325="","",Limits_Details_w_CMS!E325)</f>
        <v/>
      </c>
      <c r="AJ303" s="148" t="str">
        <f t="shared" si="69"/>
        <v/>
      </c>
      <c r="AK303" s="149" t="str">
        <f>IF(COUNTIF(AJ$2:AJ303,AJ303)=1,AJ303,"")</f>
        <v/>
      </c>
      <c r="AL303" s="150" t="str">
        <f t="shared" si="64"/>
        <v/>
      </c>
      <c r="AM303" s="150" t="str">
        <f t="shared" si="65"/>
        <v/>
      </c>
      <c r="AN303" s="150" t="str">
        <f t="shared" si="66"/>
        <v/>
      </c>
      <c r="AO303" s="150" t="str">
        <f t="shared" si="67"/>
        <v/>
      </c>
      <c r="AS303" s="191" t="str">
        <f>+IF(AX303="","",MAX(AS$1:AS302)+1)</f>
        <v/>
      </c>
      <c r="AT303" s="192" t="str">
        <f>IF(CMS_Detail!B325="","",CMS_Detail!B325)</f>
        <v/>
      </c>
      <c r="AU303" s="192" t="str">
        <f>IF(CMS_Detail!C325="","",CMS_Detail!C325)</f>
        <v/>
      </c>
      <c r="AV303" s="192" t="str">
        <f>IF(CMS_Detail!D325="","",CMS_Detail!D325)</f>
        <v/>
      </c>
      <c r="AW303" s="192" t="str">
        <f t="shared" si="70"/>
        <v/>
      </c>
      <c r="AX303" s="149" t="str">
        <f>IF(COUNTIF(AW$2:AW303,AW303)=1,AW303,"")</f>
        <v/>
      </c>
      <c r="AY303" s="193" t="str">
        <f t="shared" si="71"/>
        <v/>
      </c>
      <c r="AZ303" s="193" t="str">
        <f t="shared" si="72"/>
        <v/>
      </c>
      <c r="BA303" s="193" t="str">
        <f t="shared" si="73"/>
        <v/>
      </c>
      <c r="BB303" s="193" t="str">
        <f t="shared" si="68"/>
        <v/>
      </c>
    </row>
    <row r="304" spans="1:54" ht="16.5" x14ac:dyDescent="0.45">
      <c r="A304" s="147"/>
      <c r="B304" s="147"/>
      <c r="C304" s="313"/>
      <c r="D304" s="313"/>
      <c r="E304" s="313"/>
      <c r="F304" s="313"/>
      <c r="G304" s="313"/>
      <c r="H304" s="144"/>
      <c r="I304" s="144"/>
      <c r="J304" s="313"/>
      <c r="AF304" s="147" t="str">
        <f>+IF(AK304="","",MAX(AF$1:AF303)+1)</f>
        <v/>
      </c>
      <c r="AG304" s="148" t="str">
        <f>IF(Limits_Details_w_CMS!B326="","",Limits_Details_w_CMS!B326)</f>
        <v/>
      </c>
      <c r="AH304" s="148" t="str">
        <f>IF(Limits_Details_w_CMS!C326="","",Limits_Details_w_CMS!C326)</f>
        <v/>
      </c>
      <c r="AI304" s="148" t="str">
        <f>IF(Limits_Details_w_CMS!E326="","",Limits_Details_w_CMS!E326)</f>
        <v/>
      </c>
      <c r="AJ304" s="148" t="str">
        <f t="shared" si="69"/>
        <v/>
      </c>
      <c r="AK304" s="149" t="str">
        <f>IF(COUNTIF(AJ$2:AJ304,AJ304)=1,AJ304,"")</f>
        <v/>
      </c>
      <c r="AL304" s="150" t="str">
        <f t="shared" si="64"/>
        <v/>
      </c>
      <c r="AM304" s="150" t="str">
        <f t="shared" si="65"/>
        <v/>
      </c>
      <c r="AN304" s="150" t="str">
        <f t="shared" si="66"/>
        <v/>
      </c>
      <c r="AO304" s="150" t="str">
        <f t="shared" si="67"/>
        <v/>
      </c>
      <c r="AS304" s="191" t="str">
        <f>+IF(AX304="","",MAX(AS$1:AS303)+1)</f>
        <v/>
      </c>
      <c r="AT304" s="192" t="str">
        <f>IF(CMS_Detail!B326="","",CMS_Detail!B326)</f>
        <v/>
      </c>
      <c r="AU304" s="192" t="str">
        <f>IF(CMS_Detail!C326="","",CMS_Detail!C326)</f>
        <v/>
      </c>
      <c r="AV304" s="192" t="str">
        <f>IF(CMS_Detail!D326="","",CMS_Detail!D326)</f>
        <v/>
      </c>
      <c r="AW304" s="192" t="str">
        <f t="shared" si="70"/>
        <v/>
      </c>
      <c r="AX304" s="149" t="str">
        <f>IF(COUNTIF(AW$2:AW304,AW304)=1,AW304,"")</f>
        <v/>
      </c>
      <c r="AY304" s="193" t="str">
        <f t="shared" si="71"/>
        <v/>
      </c>
      <c r="AZ304" s="193" t="str">
        <f t="shared" si="72"/>
        <v/>
      </c>
      <c r="BA304" s="193" t="str">
        <f t="shared" si="73"/>
        <v/>
      </c>
      <c r="BB304" s="193" t="str">
        <f t="shared" si="68"/>
        <v/>
      </c>
    </row>
    <row r="305" spans="1:54" ht="16.5" x14ac:dyDescent="0.45">
      <c r="A305" s="147"/>
      <c r="B305" s="147"/>
      <c r="C305" s="313"/>
      <c r="D305" s="313"/>
      <c r="E305" s="313"/>
      <c r="F305" s="313"/>
      <c r="G305" s="313"/>
      <c r="H305" s="144"/>
      <c r="I305" s="144"/>
      <c r="J305" s="313"/>
      <c r="AF305" s="147" t="str">
        <f>+IF(AK305="","",MAX(AF$1:AF304)+1)</f>
        <v/>
      </c>
      <c r="AG305" s="148" t="str">
        <f>IF(Limits_Details_w_CMS!B327="","",Limits_Details_w_CMS!B327)</f>
        <v/>
      </c>
      <c r="AH305" s="148" t="str">
        <f>IF(Limits_Details_w_CMS!C327="","",Limits_Details_w_CMS!C327)</f>
        <v/>
      </c>
      <c r="AI305" s="148" t="str">
        <f>IF(Limits_Details_w_CMS!E327="","",Limits_Details_w_CMS!E327)</f>
        <v/>
      </c>
      <c r="AJ305" s="148" t="str">
        <f t="shared" si="69"/>
        <v/>
      </c>
      <c r="AK305" s="149" t="str">
        <f>IF(COUNTIF(AJ$2:AJ305,AJ305)=1,AJ305,"")</f>
        <v/>
      </c>
      <c r="AL305" s="150" t="str">
        <f t="shared" si="64"/>
        <v/>
      </c>
      <c r="AM305" s="150" t="str">
        <f t="shared" si="65"/>
        <v/>
      </c>
      <c r="AN305" s="150" t="str">
        <f t="shared" si="66"/>
        <v/>
      </c>
      <c r="AO305" s="150" t="str">
        <f t="shared" si="67"/>
        <v/>
      </c>
      <c r="AS305" s="191" t="str">
        <f>+IF(AX305="","",MAX(AS$1:AS304)+1)</f>
        <v/>
      </c>
      <c r="AT305" s="192" t="str">
        <f>IF(CMS_Detail!B327="","",CMS_Detail!B327)</f>
        <v/>
      </c>
      <c r="AU305" s="192" t="str">
        <f>IF(CMS_Detail!C327="","",CMS_Detail!C327)</f>
        <v/>
      </c>
      <c r="AV305" s="192" t="str">
        <f>IF(CMS_Detail!D327="","",CMS_Detail!D327)</f>
        <v/>
      </c>
      <c r="AW305" s="192" t="str">
        <f t="shared" si="70"/>
        <v/>
      </c>
      <c r="AX305" s="149" t="str">
        <f>IF(COUNTIF(AW$2:AW305,AW305)=1,AW305,"")</f>
        <v/>
      </c>
      <c r="AY305" s="193" t="str">
        <f t="shared" si="71"/>
        <v/>
      </c>
      <c r="AZ305" s="193" t="str">
        <f t="shared" si="72"/>
        <v/>
      </c>
      <c r="BA305" s="193" t="str">
        <f t="shared" si="73"/>
        <v/>
      </c>
      <c r="BB305" s="193" t="str">
        <f t="shared" si="68"/>
        <v/>
      </c>
    </row>
    <row r="306" spans="1:54" ht="16.5" x14ac:dyDescent="0.45">
      <c r="A306" s="147"/>
      <c r="B306" s="147"/>
      <c r="C306" s="313"/>
      <c r="D306" s="313"/>
      <c r="E306" s="313"/>
      <c r="F306" s="313"/>
      <c r="G306" s="313"/>
      <c r="H306" s="144"/>
      <c r="I306" s="144"/>
      <c r="J306" s="313"/>
      <c r="AF306" s="147" t="str">
        <f>+IF(AK306="","",MAX(AF$1:AF305)+1)</f>
        <v/>
      </c>
      <c r="AG306" s="148" t="str">
        <f>IF(Limits_Details_w_CMS!B328="","",Limits_Details_w_CMS!B328)</f>
        <v/>
      </c>
      <c r="AH306" s="148" t="str">
        <f>IF(Limits_Details_w_CMS!C328="","",Limits_Details_w_CMS!C328)</f>
        <v/>
      </c>
      <c r="AI306" s="148" t="str">
        <f>IF(Limits_Details_w_CMS!E328="","",Limits_Details_w_CMS!E328)</f>
        <v/>
      </c>
      <c r="AJ306" s="148" t="str">
        <f t="shared" si="69"/>
        <v/>
      </c>
      <c r="AK306" s="149" t="str">
        <f>IF(COUNTIF(AJ$2:AJ306,AJ306)=1,AJ306,"")</f>
        <v/>
      </c>
      <c r="AL306" s="150" t="str">
        <f t="shared" si="64"/>
        <v/>
      </c>
      <c r="AM306" s="150" t="str">
        <f t="shared" si="65"/>
        <v/>
      </c>
      <c r="AN306" s="150" t="str">
        <f t="shared" si="66"/>
        <v/>
      </c>
      <c r="AO306" s="150" t="str">
        <f t="shared" si="67"/>
        <v/>
      </c>
      <c r="AS306" s="191" t="str">
        <f>+IF(AX306="","",MAX(AS$1:AS305)+1)</f>
        <v/>
      </c>
      <c r="AT306" s="192" t="str">
        <f>IF(CMS_Detail!B328="","",CMS_Detail!B328)</f>
        <v/>
      </c>
      <c r="AU306" s="192" t="str">
        <f>IF(CMS_Detail!C328="","",CMS_Detail!C328)</f>
        <v/>
      </c>
      <c r="AV306" s="192" t="str">
        <f>IF(CMS_Detail!D328="","",CMS_Detail!D328)</f>
        <v/>
      </c>
      <c r="AW306" s="192" t="str">
        <f t="shared" si="70"/>
        <v/>
      </c>
      <c r="AX306" s="149" t="str">
        <f>IF(COUNTIF(AW$2:AW306,AW306)=1,AW306,"")</f>
        <v/>
      </c>
      <c r="AY306" s="193" t="str">
        <f t="shared" si="71"/>
        <v/>
      </c>
      <c r="AZ306" s="193" t="str">
        <f t="shared" si="72"/>
        <v/>
      </c>
      <c r="BA306" s="193" t="str">
        <f t="shared" si="73"/>
        <v/>
      </c>
      <c r="BB306" s="193" t="str">
        <f t="shared" si="68"/>
        <v/>
      </c>
    </row>
    <row r="307" spans="1:54" ht="16.5" x14ac:dyDescent="0.45">
      <c r="A307" s="147"/>
      <c r="B307" s="147"/>
      <c r="C307" s="313"/>
      <c r="D307" s="313"/>
      <c r="E307" s="313"/>
      <c r="F307" s="313"/>
      <c r="G307" s="313"/>
      <c r="H307" s="144"/>
      <c r="I307" s="144"/>
      <c r="J307" s="313"/>
      <c r="AF307" s="147" t="str">
        <f>+IF(AK307="","",MAX(AF$1:AF306)+1)</f>
        <v/>
      </c>
      <c r="AG307" s="148" t="str">
        <f>IF(Limits_Details_w_CMS!B329="","",Limits_Details_w_CMS!B329)</f>
        <v/>
      </c>
      <c r="AH307" s="148" t="str">
        <f>IF(Limits_Details_w_CMS!C329="","",Limits_Details_w_CMS!C329)</f>
        <v/>
      </c>
      <c r="AI307" s="148" t="str">
        <f>IF(Limits_Details_w_CMS!E329="","",Limits_Details_w_CMS!E329)</f>
        <v/>
      </c>
      <c r="AJ307" s="148" t="str">
        <f t="shared" si="69"/>
        <v/>
      </c>
      <c r="AK307" s="149" t="str">
        <f>IF(COUNTIF(AJ$2:AJ307,AJ307)=1,AJ307,"")</f>
        <v/>
      </c>
      <c r="AL307" s="150" t="str">
        <f t="shared" si="64"/>
        <v/>
      </c>
      <c r="AM307" s="150" t="str">
        <f t="shared" si="65"/>
        <v/>
      </c>
      <c r="AN307" s="150" t="str">
        <f t="shared" si="66"/>
        <v/>
      </c>
      <c r="AO307" s="150" t="str">
        <f t="shared" si="67"/>
        <v/>
      </c>
      <c r="AS307" s="191" t="str">
        <f>+IF(AX307="","",MAX(AS$1:AS306)+1)</f>
        <v/>
      </c>
      <c r="AT307" s="192" t="str">
        <f>IF(CMS_Detail!B329="","",CMS_Detail!B329)</f>
        <v/>
      </c>
      <c r="AU307" s="192" t="str">
        <f>IF(CMS_Detail!C329="","",CMS_Detail!C329)</f>
        <v/>
      </c>
      <c r="AV307" s="192" t="str">
        <f>IF(CMS_Detail!D329="","",CMS_Detail!D329)</f>
        <v/>
      </c>
      <c r="AW307" s="192" t="str">
        <f t="shared" si="70"/>
        <v/>
      </c>
      <c r="AX307" s="149" t="str">
        <f>IF(COUNTIF(AW$2:AW307,AW307)=1,AW307,"")</f>
        <v/>
      </c>
      <c r="AY307" s="193" t="str">
        <f t="shared" si="71"/>
        <v/>
      </c>
      <c r="AZ307" s="193" t="str">
        <f t="shared" si="72"/>
        <v/>
      </c>
      <c r="BA307" s="193" t="str">
        <f t="shared" si="73"/>
        <v/>
      </c>
      <c r="BB307" s="193" t="str">
        <f t="shared" si="68"/>
        <v/>
      </c>
    </row>
    <row r="308" spans="1:54" ht="16.5" x14ac:dyDescent="0.45">
      <c r="A308" s="147"/>
      <c r="B308" s="147"/>
      <c r="C308" s="313"/>
      <c r="D308" s="313"/>
      <c r="E308" s="313"/>
      <c r="F308" s="313"/>
      <c r="G308" s="313"/>
      <c r="H308" s="144"/>
      <c r="I308" s="144"/>
      <c r="J308" s="313"/>
      <c r="AF308" s="147" t="str">
        <f>+IF(AK308="","",MAX(AF$1:AF307)+1)</f>
        <v/>
      </c>
      <c r="AG308" s="148" t="str">
        <f>IF(Limits_Details_w_CMS!B330="","",Limits_Details_w_CMS!B330)</f>
        <v/>
      </c>
      <c r="AH308" s="148" t="str">
        <f>IF(Limits_Details_w_CMS!C330="","",Limits_Details_w_CMS!C330)</f>
        <v/>
      </c>
      <c r="AI308" s="148" t="str">
        <f>IF(Limits_Details_w_CMS!E330="","",Limits_Details_w_CMS!E330)</f>
        <v/>
      </c>
      <c r="AJ308" s="148" t="str">
        <f t="shared" si="69"/>
        <v/>
      </c>
      <c r="AK308" s="149" t="str">
        <f>IF(COUNTIF(AJ$2:AJ308,AJ308)=1,AJ308,"")</f>
        <v/>
      </c>
      <c r="AL308" s="150" t="str">
        <f t="shared" si="64"/>
        <v/>
      </c>
      <c r="AM308" s="150" t="str">
        <f t="shared" si="65"/>
        <v/>
      </c>
      <c r="AN308" s="150" t="str">
        <f t="shared" si="66"/>
        <v/>
      </c>
      <c r="AO308" s="150" t="str">
        <f t="shared" si="67"/>
        <v/>
      </c>
      <c r="AS308" s="191" t="str">
        <f>+IF(AX308="","",MAX(AS$1:AS307)+1)</f>
        <v/>
      </c>
      <c r="AT308" s="192" t="str">
        <f>IF(CMS_Detail!B330="","",CMS_Detail!B330)</f>
        <v/>
      </c>
      <c r="AU308" s="192" t="str">
        <f>IF(CMS_Detail!C330="","",CMS_Detail!C330)</f>
        <v/>
      </c>
      <c r="AV308" s="192" t="str">
        <f>IF(CMS_Detail!D330="","",CMS_Detail!D330)</f>
        <v/>
      </c>
      <c r="AW308" s="192" t="str">
        <f t="shared" si="70"/>
        <v/>
      </c>
      <c r="AX308" s="149" t="str">
        <f>IF(COUNTIF(AW$2:AW308,AW308)=1,AW308,"")</f>
        <v/>
      </c>
      <c r="AY308" s="193" t="str">
        <f t="shared" si="71"/>
        <v/>
      </c>
      <c r="AZ308" s="193" t="str">
        <f t="shared" si="72"/>
        <v/>
      </c>
      <c r="BA308" s="193" t="str">
        <f t="shared" si="73"/>
        <v/>
      </c>
      <c r="BB308" s="193" t="str">
        <f t="shared" si="68"/>
        <v/>
      </c>
    </row>
    <row r="309" spans="1:54" ht="16.5" x14ac:dyDescent="0.45">
      <c r="A309" s="147"/>
      <c r="B309" s="147"/>
      <c r="C309" s="313"/>
      <c r="D309" s="313"/>
      <c r="E309" s="313"/>
      <c r="F309" s="313"/>
      <c r="G309" s="313"/>
      <c r="H309" s="144"/>
      <c r="I309" s="144"/>
      <c r="J309" s="313"/>
      <c r="AF309" s="147" t="str">
        <f>+IF(AK309="","",MAX(AF$1:AF308)+1)</f>
        <v/>
      </c>
      <c r="AG309" s="148" t="str">
        <f>IF(Limits_Details_w_CMS!B331="","",Limits_Details_w_CMS!B331)</f>
        <v/>
      </c>
      <c r="AH309" s="148" t="str">
        <f>IF(Limits_Details_w_CMS!C331="","",Limits_Details_w_CMS!C331)</f>
        <v/>
      </c>
      <c r="AI309" s="148" t="str">
        <f>IF(Limits_Details_w_CMS!E331="","",Limits_Details_w_CMS!E331)</f>
        <v/>
      </c>
      <c r="AJ309" s="148" t="str">
        <f t="shared" si="69"/>
        <v/>
      </c>
      <c r="AK309" s="149" t="str">
        <f>IF(COUNTIF(AJ$2:AJ309,AJ309)=1,AJ309,"")</f>
        <v/>
      </c>
      <c r="AL309" s="150" t="str">
        <f t="shared" si="64"/>
        <v/>
      </c>
      <c r="AM309" s="150" t="str">
        <f t="shared" si="65"/>
        <v/>
      </c>
      <c r="AN309" s="150" t="str">
        <f t="shared" si="66"/>
        <v/>
      </c>
      <c r="AO309" s="150" t="str">
        <f t="shared" si="67"/>
        <v/>
      </c>
      <c r="AS309" s="191" t="str">
        <f>+IF(AX309="","",MAX(AS$1:AS308)+1)</f>
        <v/>
      </c>
      <c r="AT309" s="192" t="str">
        <f>IF(CMS_Detail!B331="","",CMS_Detail!B331)</f>
        <v/>
      </c>
      <c r="AU309" s="192" t="str">
        <f>IF(CMS_Detail!C331="","",CMS_Detail!C331)</f>
        <v/>
      </c>
      <c r="AV309" s="192" t="str">
        <f>IF(CMS_Detail!D331="","",CMS_Detail!D331)</f>
        <v/>
      </c>
      <c r="AW309" s="192" t="str">
        <f t="shared" si="70"/>
        <v/>
      </c>
      <c r="AX309" s="149" t="str">
        <f>IF(COUNTIF(AW$2:AW309,AW309)=1,AW309,"")</f>
        <v/>
      </c>
      <c r="AY309" s="193" t="str">
        <f t="shared" si="71"/>
        <v/>
      </c>
      <c r="AZ309" s="193" t="str">
        <f t="shared" si="72"/>
        <v/>
      </c>
      <c r="BA309" s="193" t="str">
        <f t="shared" si="73"/>
        <v/>
      </c>
      <c r="BB309" s="193" t="str">
        <f t="shared" si="68"/>
        <v/>
      </c>
    </row>
    <row r="310" spans="1:54" ht="16.5" x14ac:dyDescent="0.45">
      <c r="A310" s="147"/>
      <c r="B310" s="147"/>
      <c r="C310" s="313"/>
      <c r="D310" s="313"/>
      <c r="E310" s="313"/>
      <c r="F310" s="313"/>
      <c r="G310" s="313"/>
      <c r="H310" s="144"/>
      <c r="I310" s="144"/>
      <c r="J310" s="313"/>
      <c r="AF310" s="147" t="str">
        <f>+IF(AK310="","",MAX(AF$1:AF309)+1)</f>
        <v/>
      </c>
      <c r="AG310" s="148" t="str">
        <f>IF(Limits_Details_w_CMS!B332="","",Limits_Details_w_CMS!B332)</f>
        <v/>
      </c>
      <c r="AH310" s="148" t="str">
        <f>IF(Limits_Details_w_CMS!C332="","",Limits_Details_w_CMS!C332)</f>
        <v/>
      </c>
      <c r="AI310" s="148" t="str">
        <f>IF(Limits_Details_w_CMS!E332="","",Limits_Details_w_CMS!E332)</f>
        <v/>
      </c>
      <c r="AJ310" s="148" t="str">
        <f t="shared" si="69"/>
        <v/>
      </c>
      <c r="AK310" s="149" t="str">
        <f>IF(COUNTIF(AJ$2:AJ310,AJ310)=1,AJ310,"")</f>
        <v/>
      </c>
      <c r="AL310" s="150" t="str">
        <f t="shared" si="64"/>
        <v/>
      </c>
      <c r="AM310" s="150" t="str">
        <f t="shared" si="65"/>
        <v/>
      </c>
      <c r="AN310" s="150" t="str">
        <f t="shared" si="66"/>
        <v/>
      </c>
      <c r="AO310" s="150" t="str">
        <f t="shared" si="67"/>
        <v/>
      </c>
      <c r="AS310" s="191" t="str">
        <f>+IF(AX310="","",MAX(AS$1:AS309)+1)</f>
        <v/>
      </c>
      <c r="AT310" s="192" t="str">
        <f>IF(CMS_Detail!B332="","",CMS_Detail!B332)</f>
        <v/>
      </c>
      <c r="AU310" s="192" t="str">
        <f>IF(CMS_Detail!C332="","",CMS_Detail!C332)</f>
        <v/>
      </c>
      <c r="AV310" s="192" t="str">
        <f>IF(CMS_Detail!D332="","",CMS_Detail!D332)</f>
        <v/>
      </c>
      <c r="AW310" s="192" t="str">
        <f t="shared" si="70"/>
        <v/>
      </c>
      <c r="AX310" s="149" t="str">
        <f>IF(COUNTIF(AW$2:AW310,AW310)=1,AW310,"")</f>
        <v/>
      </c>
      <c r="AY310" s="193" t="str">
        <f t="shared" si="71"/>
        <v/>
      </c>
      <c r="AZ310" s="193" t="str">
        <f t="shared" si="72"/>
        <v/>
      </c>
      <c r="BA310" s="193" t="str">
        <f t="shared" si="73"/>
        <v/>
      </c>
      <c r="BB310" s="193" t="str">
        <f t="shared" si="68"/>
        <v/>
      </c>
    </row>
    <row r="311" spans="1:54" ht="16.5" x14ac:dyDescent="0.45">
      <c r="A311" s="147"/>
      <c r="B311" s="147"/>
      <c r="C311" s="313"/>
      <c r="D311" s="313"/>
      <c r="E311" s="313"/>
      <c r="F311" s="313"/>
      <c r="G311" s="313"/>
      <c r="H311" s="144"/>
      <c r="I311" s="144"/>
      <c r="J311" s="313"/>
      <c r="AF311" s="147" t="str">
        <f>+IF(AK311="","",MAX(AF$1:AF310)+1)</f>
        <v/>
      </c>
      <c r="AG311" s="148" t="str">
        <f>IF(Limits_Details_w_CMS!B333="","",Limits_Details_w_CMS!B333)</f>
        <v/>
      </c>
      <c r="AH311" s="148" t="str">
        <f>IF(Limits_Details_w_CMS!C333="","",Limits_Details_w_CMS!C333)</f>
        <v/>
      </c>
      <c r="AI311" s="148" t="str">
        <f>IF(Limits_Details_w_CMS!E333="","",Limits_Details_w_CMS!E333)</f>
        <v/>
      </c>
      <c r="AJ311" s="148" t="str">
        <f t="shared" si="69"/>
        <v/>
      </c>
      <c r="AK311" s="149" t="str">
        <f>IF(COUNTIF(AJ$2:AJ311,AJ311)=1,AJ311,"")</f>
        <v/>
      </c>
      <c r="AL311" s="150" t="str">
        <f t="shared" si="64"/>
        <v/>
      </c>
      <c r="AM311" s="150" t="str">
        <f t="shared" si="65"/>
        <v/>
      </c>
      <c r="AN311" s="150" t="str">
        <f t="shared" si="66"/>
        <v/>
      </c>
      <c r="AO311" s="150" t="str">
        <f t="shared" si="67"/>
        <v/>
      </c>
      <c r="AS311" s="191" t="str">
        <f>+IF(AX311="","",MAX(AS$1:AS310)+1)</f>
        <v/>
      </c>
      <c r="AT311" s="192" t="str">
        <f>IF(CMS_Detail!B333="","",CMS_Detail!B333)</f>
        <v/>
      </c>
      <c r="AU311" s="192" t="str">
        <f>IF(CMS_Detail!C333="","",CMS_Detail!C333)</f>
        <v/>
      </c>
      <c r="AV311" s="192" t="str">
        <f>IF(CMS_Detail!D333="","",CMS_Detail!D333)</f>
        <v/>
      </c>
      <c r="AW311" s="192" t="str">
        <f t="shared" si="70"/>
        <v/>
      </c>
      <c r="AX311" s="149" t="str">
        <f>IF(COUNTIF(AW$2:AW311,AW311)=1,AW311,"")</f>
        <v/>
      </c>
      <c r="AY311" s="193" t="str">
        <f t="shared" si="71"/>
        <v/>
      </c>
      <c r="AZ311" s="193" t="str">
        <f t="shared" si="72"/>
        <v/>
      </c>
      <c r="BA311" s="193" t="str">
        <f t="shared" si="73"/>
        <v/>
      </c>
      <c r="BB311" s="193" t="str">
        <f t="shared" si="68"/>
        <v/>
      </c>
    </row>
    <row r="312" spans="1:54" ht="16.5" x14ac:dyDescent="0.45">
      <c r="A312" s="147"/>
      <c r="B312" s="147"/>
      <c r="C312" s="313"/>
      <c r="D312" s="313"/>
      <c r="E312" s="313"/>
      <c r="F312" s="313"/>
      <c r="G312" s="313"/>
      <c r="H312" s="144"/>
      <c r="I312" s="144"/>
      <c r="J312" s="313"/>
      <c r="AF312" s="147" t="str">
        <f>+IF(AK312="","",MAX(AF$1:AF311)+1)</f>
        <v/>
      </c>
      <c r="AG312" s="148" t="str">
        <f>IF(Limits_Details_w_CMS!B334="","",Limits_Details_w_CMS!B334)</f>
        <v/>
      </c>
      <c r="AH312" s="148" t="str">
        <f>IF(Limits_Details_w_CMS!C334="","",Limits_Details_w_CMS!C334)</f>
        <v/>
      </c>
      <c r="AI312" s="148" t="str">
        <f>IF(Limits_Details_w_CMS!E334="","",Limits_Details_w_CMS!E334)</f>
        <v/>
      </c>
      <c r="AJ312" s="148" t="str">
        <f t="shared" si="69"/>
        <v/>
      </c>
      <c r="AK312" s="149" t="str">
        <f>IF(COUNTIF(AJ$2:AJ312,AJ312)=1,AJ312,"")</f>
        <v/>
      </c>
      <c r="AL312" s="150" t="str">
        <f t="shared" si="64"/>
        <v/>
      </c>
      <c r="AM312" s="150" t="str">
        <f t="shared" si="65"/>
        <v/>
      </c>
      <c r="AN312" s="150" t="str">
        <f t="shared" si="66"/>
        <v/>
      </c>
      <c r="AO312" s="150" t="str">
        <f t="shared" si="67"/>
        <v/>
      </c>
      <c r="AS312" s="191" t="str">
        <f>+IF(AX312="","",MAX(AS$1:AS311)+1)</f>
        <v/>
      </c>
      <c r="AT312" s="192" t="str">
        <f>IF(CMS_Detail!B334="","",CMS_Detail!B334)</f>
        <v/>
      </c>
      <c r="AU312" s="192" t="str">
        <f>IF(CMS_Detail!C334="","",CMS_Detail!C334)</f>
        <v/>
      </c>
      <c r="AV312" s="192" t="str">
        <f>IF(CMS_Detail!D334="","",CMS_Detail!D334)</f>
        <v/>
      </c>
      <c r="AW312" s="192" t="str">
        <f t="shared" si="70"/>
        <v/>
      </c>
      <c r="AX312" s="149" t="str">
        <f>IF(COUNTIF(AW$2:AW312,AW312)=1,AW312,"")</f>
        <v/>
      </c>
      <c r="AY312" s="193" t="str">
        <f t="shared" si="71"/>
        <v/>
      </c>
      <c r="AZ312" s="193" t="str">
        <f t="shared" si="72"/>
        <v/>
      </c>
      <c r="BA312" s="193" t="str">
        <f t="shared" si="73"/>
        <v/>
      </c>
      <c r="BB312" s="193" t="str">
        <f t="shared" si="68"/>
        <v/>
      </c>
    </row>
    <row r="313" spans="1:54" ht="16.5" x14ac:dyDescent="0.45">
      <c r="A313" s="147"/>
      <c r="B313" s="147"/>
      <c r="C313" s="313"/>
      <c r="D313" s="313"/>
      <c r="E313" s="313"/>
      <c r="F313" s="313"/>
      <c r="G313" s="313"/>
      <c r="H313" s="144"/>
      <c r="I313" s="144"/>
      <c r="J313" s="313"/>
      <c r="AF313" s="147" t="str">
        <f>+IF(AK313="","",MAX(AF$1:AF312)+1)</f>
        <v/>
      </c>
      <c r="AG313" s="148" t="str">
        <f>IF(Limits_Details_w_CMS!B335="","",Limits_Details_w_CMS!B335)</f>
        <v/>
      </c>
      <c r="AH313" s="148" t="str">
        <f>IF(Limits_Details_w_CMS!C335="","",Limits_Details_w_CMS!C335)</f>
        <v/>
      </c>
      <c r="AI313" s="148" t="str">
        <f>IF(Limits_Details_w_CMS!E335="","",Limits_Details_w_CMS!E335)</f>
        <v/>
      </c>
      <c r="AJ313" s="148" t="str">
        <f t="shared" si="69"/>
        <v/>
      </c>
      <c r="AK313" s="149" t="str">
        <f>IF(COUNTIF(AJ$2:AJ313,AJ313)=1,AJ313,"")</f>
        <v/>
      </c>
      <c r="AL313" s="150" t="str">
        <f t="shared" si="64"/>
        <v/>
      </c>
      <c r="AM313" s="150" t="str">
        <f t="shared" si="65"/>
        <v/>
      </c>
      <c r="AN313" s="150" t="str">
        <f t="shared" si="66"/>
        <v/>
      </c>
      <c r="AO313" s="150" t="str">
        <f t="shared" si="67"/>
        <v/>
      </c>
      <c r="AS313" s="191" t="str">
        <f>+IF(AX313="","",MAX(AS$1:AS312)+1)</f>
        <v/>
      </c>
      <c r="AT313" s="192" t="str">
        <f>IF(CMS_Detail!B335="","",CMS_Detail!B335)</f>
        <v/>
      </c>
      <c r="AU313" s="192" t="str">
        <f>IF(CMS_Detail!C335="","",CMS_Detail!C335)</f>
        <v/>
      </c>
      <c r="AV313" s="192" t="str">
        <f>IF(CMS_Detail!D335="","",CMS_Detail!D335)</f>
        <v/>
      </c>
      <c r="AW313" s="192" t="str">
        <f t="shared" si="70"/>
        <v/>
      </c>
      <c r="AX313" s="149" t="str">
        <f>IF(COUNTIF(AW$2:AW313,AW313)=1,AW313,"")</f>
        <v/>
      </c>
      <c r="AY313" s="193" t="str">
        <f t="shared" si="71"/>
        <v/>
      </c>
      <c r="AZ313" s="193" t="str">
        <f t="shared" si="72"/>
        <v/>
      </c>
      <c r="BA313" s="193" t="str">
        <f t="shared" si="73"/>
        <v/>
      </c>
      <c r="BB313" s="193" t="str">
        <f t="shared" si="68"/>
        <v/>
      </c>
    </row>
    <row r="314" spans="1:54" ht="16.5" x14ac:dyDescent="0.45">
      <c r="A314" s="147"/>
      <c r="B314" s="147"/>
      <c r="C314" s="313"/>
      <c r="D314" s="313"/>
      <c r="E314" s="313"/>
      <c r="F314" s="313"/>
      <c r="G314" s="313"/>
      <c r="H314" s="144"/>
      <c r="I314" s="144"/>
      <c r="J314" s="313"/>
      <c r="AF314" s="147" t="str">
        <f>+IF(AK314="","",MAX(AF$1:AF313)+1)</f>
        <v/>
      </c>
      <c r="AG314" s="148" t="str">
        <f>IF(Limits_Details_w_CMS!B336="","",Limits_Details_w_CMS!B336)</f>
        <v/>
      </c>
      <c r="AH314" s="148" t="str">
        <f>IF(Limits_Details_w_CMS!C336="","",Limits_Details_w_CMS!C336)</f>
        <v/>
      </c>
      <c r="AI314" s="148" t="str">
        <f>IF(Limits_Details_w_CMS!E336="","",Limits_Details_w_CMS!E336)</f>
        <v/>
      </c>
      <c r="AJ314" s="148" t="str">
        <f t="shared" si="69"/>
        <v/>
      </c>
      <c r="AK314" s="149" t="str">
        <f>IF(COUNTIF(AJ$2:AJ314,AJ314)=1,AJ314,"")</f>
        <v/>
      </c>
      <c r="AL314" s="150" t="str">
        <f t="shared" si="64"/>
        <v/>
      </c>
      <c r="AM314" s="150" t="str">
        <f t="shared" si="65"/>
        <v/>
      </c>
      <c r="AN314" s="150" t="str">
        <f t="shared" si="66"/>
        <v/>
      </c>
      <c r="AO314" s="150" t="str">
        <f t="shared" si="67"/>
        <v/>
      </c>
      <c r="AS314" s="191" t="str">
        <f>+IF(AX314="","",MAX(AS$1:AS313)+1)</f>
        <v/>
      </c>
      <c r="AT314" s="192" t="str">
        <f>IF(CMS_Detail!B336="","",CMS_Detail!B336)</f>
        <v/>
      </c>
      <c r="AU314" s="192" t="str">
        <f>IF(CMS_Detail!C336="","",CMS_Detail!C336)</f>
        <v/>
      </c>
      <c r="AV314" s="192" t="str">
        <f>IF(CMS_Detail!D336="","",CMS_Detail!D336)</f>
        <v/>
      </c>
      <c r="AW314" s="192" t="str">
        <f t="shared" si="70"/>
        <v/>
      </c>
      <c r="AX314" s="149" t="str">
        <f>IF(COUNTIF(AW$2:AW314,AW314)=1,AW314,"")</f>
        <v/>
      </c>
      <c r="AY314" s="193" t="str">
        <f t="shared" si="71"/>
        <v/>
      </c>
      <c r="AZ314" s="193" t="str">
        <f t="shared" si="72"/>
        <v/>
      </c>
      <c r="BA314" s="193" t="str">
        <f t="shared" si="73"/>
        <v/>
      </c>
      <c r="BB314" s="193" t="str">
        <f t="shared" si="68"/>
        <v/>
      </c>
    </row>
    <row r="315" spans="1:54" ht="16.5" x14ac:dyDescent="0.45">
      <c r="A315" s="147"/>
      <c r="B315" s="147"/>
      <c r="C315" s="313"/>
      <c r="D315" s="313"/>
      <c r="E315" s="313"/>
      <c r="F315" s="313"/>
      <c r="G315" s="313"/>
      <c r="H315" s="144"/>
      <c r="I315" s="144"/>
      <c r="J315" s="313"/>
      <c r="AF315" s="147" t="str">
        <f>+IF(AK315="","",MAX(AF$1:AF314)+1)</f>
        <v/>
      </c>
      <c r="AG315" s="148" t="str">
        <f>IF(Limits_Details_w_CMS!B337="","",Limits_Details_w_CMS!B337)</f>
        <v/>
      </c>
      <c r="AH315" s="148" t="str">
        <f>IF(Limits_Details_w_CMS!C337="","",Limits_Details_w_CMS!C337)</f>
        <v/>
      </c>
      <c r="AI315" s="148" t="str">
        <f>IF(Limits_Details_w_CMS!E337="","",Limits_Details_w_CMS!E337)</f>
        <v/>
      </c>
      <c r="AJ315" s="148" t="str">
        <f t="shared" si="69"/>
        <v/>
      </c>
      <c r="AK315" s="149" t="str">
        <f>IF(COUNTIF(AJ$2:AJ315,AJ315)=1,AJ315,"")</f>
        <v/>
      </c>
      <c r="AL315" s="150" t="str">
        <f t="shared" si="64"/>
        <v/>
      </c>
      <c r="AM315" s="150" t="str">
        <f t="shared" si="65"/>
        <v/>
      </c>
      <c r="AN315" s="150" t="str">
        <f t="shared" si="66"/>
        <v/>
      </c>
      <c r="AO315" s="150" t="str">
        <f t="shared" si="67"/>
        <v/>
      </c>
      <c r="AS315" s="191" t="str">
        <f>+IF(AX315="","",MAX(AS$1:AS314)+1)</f>
        <v/>
      </c>
      <c r="AT315" s="192" t="str">
        <f>IF(CMS_Detail!B337="","",CMS_Detail!B337)</f>
        <v/>
      </c>
      <c r="AU315" s="192" t="str">
        <f>IF(CMS_Detail!C337="","",CMS_Detail!C337)</f>
        <v/>
      </c>
      <c r="AV315" s="192" t="str">
        <f>IF(CMS_Detail!D337="","",CMS_Detail!D337)</f>
        <v/>
      </c>
      <c r="AW315" s="192" t="str">
        <f t="shared" si="70"/>
        <v/>
      </c>
      <c r="AX315" s="149" t="str">
        <f>IF(COUNTIF(AW$2:AW315,AW315)=1,AW315,"")</f>
        <v/>
      </c>
      <c r="AY315" s="193" t="str">
        <f t="shared" si="71"/>
        <v/>
      </c>
      <c r="AZ315" s="193" t="str">
        <f t="shared" si="72"/>
        <v/>
      </c>
      <c r="BA315" s="193" t="str">
        <f t="shared" si="73"/>
        <v/>
      </c>
      <c r="BB315" s="193" t="str">
        <f t="shared" si="68"/>
        <v/>
      </c>
    </row>
    <row r="316" spans="1:54" ht="16.5" x14ac:dyDescent="0.45">
      <c r="A316" s="147"/>
      <c r="B316" s="147"/>
      <c r="C316" s="313"/>
      <c r="D316" s="313"/>
      <c r="E316" s="313"/>
      <c r="F316" s="313"/>
      <c r="G316" s="313"/>
      <c r="H316" s="144"/>
      <c r="I316" s="144"/>
      <c r="J316" s="313"/>
      <c r="AF316" s="147" t="str">
        <f>+IF(AK316="","",MAX(AF$1:AF315)+1)</f>
        <v/>
      </c>
      <c r="AG316" s="148" t="str">
        <f>IF(Limits_Details_w_CMS!B338="","",Limits_Details_w_CMS!B338)</f>
        <v/>
      </c>
      <c r="AH316" s="148" t="str">
        <f>IF(Limits_Details_w_CMS!C338="","",Limits_Details_w_CMS!C338)</f>
        <v/>
      </c>
      <c r="AI316" s="148" t="str">
        <f>IF(Limits_Details_w_CMS!E338="","",Limits_Details_w_CMS!E338)</f>
        <v/>
      </c>
      <c r="AJ316" s="148" t="str">
        <f t="shared" si="69"/>
        <v/>
      </c>
      <c r="AK316" s="149" t="str">
        <f>IF(COUNTIF(AJ$2:AJ316,AJ316)=1,AJ316,"")</f>
        <v/>
      </c>
      <c r="AL316" s="150" t="str">
        <f t="shared" si="64"/>
        <v/>
      </c>
      <c r="AM316" s="150" t="str">
        <f t="shared" si="65"/>
        <v/>
      </c>
      <c r="AN316" s="150" t="str">
        <f t="shared" si="66"/>
        <v/>
      </c>
      <c r="AO316" s="150" t="str">
        <f t="shared" si="67"/>
        <v/>
      </c>
      <c r="AS316" s="191" t="str">
        <f>+IF(AX316="","",MAX(AS$1:AS315)+1)</f>
        <v/>
      </c>
      <c r="AT316" s="192" t="str">
        <f>IF(CMS_Detail!B338="","",CMS_Detail!B338)</f>
        <v/>
      </c>
      <c r="AU316" s="192" t="str">
        <f>IF(CMS_Detail!C338="","",CMS_Detail!C338)</f>
        <v/>
      </c>
      <c r="AV316" s="192" t="str">
        <f>IF(CMS_Detail!D338="","",CMS_Detail!D338)</f>
        <v/>
      </c>
      <c r="AW316" s="192" t="str">
        <f t="shared" si="70"/>
        <v/>
      </c>
      <c r="AX316" s="149" t="str">
        <f>IF(COUNTIF(AW$2:AW316,AW316)=1,AW316,"")</f>
        <v/>
      </c>
      <c r="AY316" s="193" t="str">
        <f t="shared" si="71"/>
        <v/>
      </c>
      <c r="AZ316" s="193" t="str">
        <f t="shared" si="72"/>
        <v/>
      </c>
      <c r="BA316" s="193" t="str">
        <f t="shared" si="73"/>
        <v/>
      </c>
      <c r="BB316" s="193" t="str">
        <f t="shared" si="68"/>
        <v/>
      </c>
    </row>
    <row r="317" spans="1:54" ht="16.5" x14ac:dyDescent="0.45">
      <c r="A317" s="147"/>
      <c r="B317" s="147"/>
      <c r="C317" s="313"/>
      <c r="D317" s="313"/>
      <c r="E317" s="313"/>
      <c r="F317" s="313"/>
      <c r="G317" s="313"/>
      <c r="H317" s="144"/>
      <c r="I317" s="144"/>
      <c r="J317" s="313"/>
      <c r="AF317" s="147" t="str">
        <f>+IF(AK317="","",MAX(AF$1:AF316)+1)</f>
        <v/>
      </c>
      <c r="AG317" s="148" t="str">
        <f>IF(Limits_Details_w_CMS!B339="","",Limits_Details_w_CMS!B339)</f>
        <v/>
      </c>
      <c r="AH317" s="148" t="str">
        <f>IF(Limits_Details_w_CMS!C339="","",Limits_Details_w_CMS!C339)</f>
        <v/>
      </c>
      <c r="AI317" s="148" t="str">
        <f>IF(Limits_Details_w_CMS!E339="","",Limits_Details_w_CMS!E339)</f>
        <v/>
      </c>
      <c r="AJ317" s="148" t="str">
        <f t="shared" si="69"/>
        <v/>
      </c>
      <c r="AK317" s="149" t="str">
        <f>IF(COUNTIF(AJ$2:AJ317,AJ317)=1,AJ317,"")</f>
        <v/>
      </c>
      <c r="AL317" s="150" t="str">
        <f t="shared" si="64"/>
        <v/>
      </c>
      <c r="AM317" s="150" t="str">
        <f t="shared" si="65"/>
        <v/>
      </c>
      <c r="AN317" s="150" t="str">
        <f t="shared" si="66"/>
        <v/>
      </c>
      <c r="AO317" s="150" t="str">
        <f t="shared" si="67"/>
        <v/>
      </c>
      <c r="AS317" s="191" t="str">
        <f>+IF(AX317="","",MAX(AS$1:AS316)+1)</f>
        <v/>
      </c>
      <c r="AT317" s="192" t="str">
        <f>IF(CMS_Detail!B339="","",CMS_Detail!B339)</f>
        <v/>
      </c>
      <c r="AU317" s="192" t="str">
        <f>IF(CMS_Detail!C339="","",CMS_Detail!C339)</f>
        <v/>
      </c>
      <c r="AV317" s="192" t="str">
        <f>IF(CMS_Detail!D339="","",CMS_Detail!D339)</f>
        <v/>
      </c>
      <c r="AW317" s="192" t="str">
        <f t="shared" si="70"/>
        <v/>
      </c>
      <c r="AX317" s="149" t="str">
        <f>IF(COUNTIF(AW$2:AW317,AW317)=1,AW317,"")</f>
        <v/>
      </c>
      <c r="AY317" s="193" t="str">
        <f t="shared" si="71"/>
        <v/>
      </c>
      <c r="AZ317" s="193" t="str">
        <f t="shared" si="72"/>
        <v/>
      </c>
      <c r="BA317" s="193" t="str">
        <f t="shared" si="73"/>
        <v/>
      </c>
      <c r="BB317" s="193" t="str">
        <f t="shared" si="68"/>
        <v/>
      </c>
    </row>
    <row r="318" spans="1:54" ht="16.5" x14ac:dyDescent="0.45">
      <c r="A318" s="147"/>
      <c r="B318" s="147"/>
      <c r="C318" s="313"/>
      <c r="D318" s="313"/>
      <c r="E318" s="313"/>
      <c r="F318" s="313"/>
      <c r="G318" s="313"/>
      <c r="H318" s="144"/>
      <c r="I318" s="144"/>
      <c r="J318" s="313"/>
      <c r="AF318" s="147" t="str">
        <f>+IF(AK318="","",MAX(AF$1:AF317)+1)</f>
        <v/>
      </c>
      <c r="AG318" s="148" t="str">
        <f>IF(Limits_Details_w_CMS!B340="","",Limits_Details_w_CMS!B340)</f>
        <v/>
      </c>
      <c r="AH318" s="148" t="str">
        <f>IF(Limits_Details_w_CMS!C340="","",Limits_Details_w_CMS!C340)</f>
        <v/>
      </c>
      <c r="AI318" s="148" t="str">
        <f>IF(Limits_Details_w_CMS!E340="","",Limits_Details_w_CMS!E340)</f>
        <v/>
      </c>
      <c r="AJ318" s="148" t="str">
        <f t="shared" si="69"/>
        <v/>
      </c>
      <c r="AK318" s="149" t="str">
        <f>IF(COUNTIF(AJ$2:AJ318,AJ318)=1,AJ318,"")</f>
        <v/>
      </c>
      <c r="AL318" s="150" t="str">
        <f t="shared" si="64"/>
        <v/>
      </c>
      <c r="AM318" s="150" t="str">
        <f t="shared" si="65"/>
        <v/>
      </c>
      <c r="AN318" s="150" t="str">
        <f t="shared" si="66"/>
        <v/>
      </c>
      <c r="AO318" s="150" t="str">
        <f t="shared" si="67"/>
        <v/>
      </c>
      <c r="AS318" s="191" t="str">
        <f>+IF(AX318="","",MAX(AS$1:AS317)+1)</f>
        <v/>
      </c>
      <c r="AT318" s="192" t="str">
        <f>IF(CMS_Detail!B340="","",CMS_Detail!B340)</f>
        <v/>
      </c>
      <c r="AU318" s="192" t="str">
        <f>IF(CMS_Detail!C340="","",CMS_Detail!C340)</f>
        <v/>
      </c>
      <c r="AV318" s="192" t="str">
        <f>IF(CMS_Detail!D340="","",CMS_Detail!D340)</f>
        <v/>
      </c>
      <c r="AW318" s="192" t="str">
        <f t="shared" si="70"/>
        <v/>
      </c>
      <c r="AX318" s="149" t="str">
        <f>IF(COUNTIF(AW$2:AW318,AW318)=1,AW318,"")</f>
        <v/>
      </c>
      <c r="AY318" s="193" t="str">
        <f t="shared" si="71"/>
        <v/>
      </c>
      <c r="AZ318" s="193" t="str">
        <f t="shared" si="72"/>
        <v/>
      </c>
      <c r="BA318" s="193" t="str">
        <f t="shared" si="73"/>
        <v/>
      </c>
      <c r="BB318" s="193" t="str">
        <f t="shared" si="68"/>
        <v/>
      </c>
    </row>
    <row r="319" spans="1:54" ht="16.5" x14ac:dyDescent="0.45">
      <c r="A319" s="147"/>
      <c r="B319" s="147"/>
      <c r="C319" s="313"/>
      <c r="D319" s="313"/>
      <c r="E319" s="313"/>
      <c r="F319" s="313"/>
      <c r="G319" s="313"/>
      <c r="H319" s="144"/>
      <c r="I319" s="144"/>
      <c r="J319" s="313"/>
      <c r="AF319" s="147" t="str">
        <f>+IF(AK319="","",MAX(AF$1:AF318)+1)</f>
        <v/>
      </c>
      <c r="AG319" s="148" t="str">
        <f>IF(Limits_Details_w_CMS!B341="","",Limits_Details_w_CMS!B341)</f>
        <v/>
      </c>
      <c r="AH319" s="148" t="str">
        <f>IF(Limits_Details_w_CMS!C341="","",Limits_Details_w_CMS!C341)</f>
        <v/>
      </c>
      <c r="AI319" s="148" t="str">
        <f>IF(Limits_Details_w_CMS!E341="","",Limits_Details_w_CMS!E341)</f>
        <v/>
      </c>
      <c r="AJ319" s="148" t="str">
        <f t="shared" si="69"/>
        <v/>
      </c>
      <c r="AK319" s="149" t="str">
        <f>IF(COUNTIF(AJ$2:AJ319,AJ319)=1,AJ319,"")</f>
        <v/>
      </c>
      <c r="AL319" s="150" t="str">
        <f t="shared" si="64"/>
        <v/>
      </c>
      <c r="AM319" s="150" t="str">
        <f t="shared" si="65"/>
        <v/>
      </c>
      <c r="AN319" s="150" t="str">
        <f t="shared" si="66"/>
        <v/>
      </c>
      <c r="AO319" s="150" t="str">
        <f t="shared" si="67"/>
        <v/>
      </c>
      <c r="AS319" s="191" t="str">
        <f>+IF(AX319="","",MAX(AS$1:AS318)+1)</f>
        <v/>
      </c>
      <c r="AT319" s="192" t="str">
        <f>IF(CMS_Detail!B341="","",CMS_Detail!B341)</f>
        <v/>
      </c>
      <c r="AU319" s="192" t="str">
        <f>IF(CMS_Detail!C341="","",CMS_Detail!C341)</f>
        <v/>
      </c>
      <c r="AV319" s="192" t="str">
        <f>IF(CMS_Detail!D341="","",CMS_Detail!D341)</f>
        <v/>
      </c>
      <c r="AW319" s="192" t="str">
        <f t="shared" si="70"/>
        <v/>
      </c>
      <c r="AX319" s="149" t="str">
        <f>IF(COUNTIF(AW$2:AW319,AW319)=1,AW319,"")</f>
        <v/>
      </c>
      <c r="AY319" s="193" t="str">
        <f t="shared" si="71"/>
        <v/>
      </c>
      <c r="AZ319" s="193" t="str">
        <f t="shared" si="72"/>
        <v/>
      </c>
      <c r="BA319" s="193" t="str">
        <f t="shared" si="73"/>
        <v/>
      </c>
      <c r="BB319" s="193" t="str">
        <f t="shared" si="68"/>
        <v/>
      </c>
    </row>
    <row r="320" spans="1:54" ht="16.5" x14ac:dyDescent="0.45">
      <c r="A320" s="147"/>
      <c r="B320" s="147"/>
      <c r="C320" s="313"/>
      <c r="D320" s="313"/>
      <c r="E320" s="313"/>
      <c r="F320" s="313"/>
      <c r="G320" s="313"/>
      <c r="H320" s="144"/>
      <c r="I320" s="144"/>
      <c r="J320" s="313"/>
      <c r="AF320" s="147" t="str">
        <f>+IF(AK320="","",MAX(AF$1:AF319)+1)</f>
        <v/>
      </c>
      <c r="AG320" s="148" t="str">
        <f>IF(Limits_Details_w_CMS!B342="","",Limits_Details_w_CMS!B342)</f>
        <v/>
      </c>
      <c r="AH320" s="148" t="str">
        <f>IF(Limits_Details_w_CMS!C342="","",Limits_Details_w_CMS!C342)</f>
        <v/>
      </c>
      <c r="AI320" s="148" t="str">
        <f>IF(Limits_Details_w_CMS!E342="","",Limits_Details_w_CMS!E342)</f>
        <v/>
      </c>
      <c r="AJ320" s="148" t="str">
        <f t="shared" si="69"/>
        <v/>
      </c>
      <c r="AK320" s="149" t="str">
        <f>IF(COUNTIF(AJ$2:AJ320,AJ320)=1,AJ320,"")</f>
        <v/>
      </c>
      <c r="AL320" s="150" t="str">
        <f t="shared" si="64"/>
        <v/>
      </c>
      <c r="AM320" s="150" t="str">
        <f t="shared" si="65"/>
        <v/>
      </c>
      <c r="AN320" s="150" t="str">
        <f t="shared" si="66"/>
        <v/>
      </c>
      <c r="AO320" s="150" t="str">
        <f t="shared" si="67"/>
        <v/>
      </c>
      <c r="AS320" s="191" t="str">
        <f>+IF(AX320="","",MAX(AS$1:AS319)+1)</f>
        <v/>
      </c>
      <c r="AT320" s="192" t="str">
        <f>IF(CMS_Detail!B342="","",CMS_Detail!B342)</f>
        <v/>
      </c>
      <c r="AU320" s="192" t="str">
        <f>IF(CMS_Detail!C342="","",CMS_Detail!C342)</f>
        <v/>
      </c>
      <c r="AV320" s="192" t="str">
        <f>IF(CMS_Detail!D342="","",CMS_Detail!D342)</f>
        <v/>
      </c>
      <c r="AW320" s="192" t="str">
        <f t="shared" si="70"/>
        <v/>
      </c>
      <c r="AX320" s="149" t="str">
        <f>IF(COUNTIF(AW$2:AW320,AW320)=1,AW320,"")</f>
        <v/>
      </c>
      <c r="AY320" s="193" t="str">
        <f t="shared" si="71"/>
        <v/>
      </c>
      <c r="AZ320" s="193" t="str">
        <f t="shared" si="72"/>
        <v/>
      </c>
      <c r="BA320" s="193" t="str">
        <f t="shared" si="73"/>
        <v/>
      </c>
      <c r="BB320" s="193" t="str">
        <f t="shared" si="68"/>
        <v/>
      </c>
    </row>
    <row r="321" spans="1:54" ht="16.5" x14ac:dyDescent="0.45">
      <c r="A321" s="147"/>
      <c r="B321" s="147"/>
      <c r="C321" s="313"/>
      <c r="D321" s="313"/>
      <c r="E321" s="313"/>
      <c r="F321" s="313"/>
      <c r="G321" s="313"/>
      <c r="H321" s="144"/>
      <c r="I321" s="144"/>
      <c r="J321" s="313"/>
      <c r="AF321" s="147" t="str">
        <f>+IF(AK321="","",MAX(AF$1:AF320)+1)</f>
        <v/>
      </c>
      <c r="AG321" s="148" t="str">
        <f>IF(Limits_Details_w_CMS!B343="","",Limits_Details_w_CMS!B343)</f>
        <v/>
      </c>
      <c r="AH321" s="148" t="str">
        <f>IF(Limits_Details_w_CMS!C343="","",Limits_Details_w_CMS!C343)</f>
        <v/>
      </c>
      <c r="AI321" s="148" t="str">
        <f>IF(Limits_Details_w_CMS!E343="","",Limits_Details_w_CMS!E343)</f>
        <v/>
      </c>
      <c r="AJ321" s="148" t="str">
        <f t="shared" si="69"/>
        <v/>
      </c>
      <c r="AK321" s="149" t="str">
        <f>IF(COUNTIF(AJ$2:AJ321,AJ321)=1,AJ321,"")</f>
        <v/>
      </c>
      <c r="AL321" s="150" t="str">
        <f t="shared" si="64"/>
        <v/>
      </c>
      <c r="AM321" s="150" t="str">
        <f t="shared" si="65"/>
        <v/>
      </c>
      <c r="AN321" s="150" t="str">
        <f t="shared" si="66"/>
        <v/>
      </c>
      <c r="AO321" s="150" t="str">
        <f t="shared" si="67"/>
        <v/>
      </c>
      <c r="AS321" s="191" t="str">
        <f>+IF(AX321="","",MAX(AS$1:AS320)+1)</f>
        <v/>
      </c>
      <c r="AT321" s="192" t="str">
        <f>IF(CMS_Detail!B343="","",CMS_Detail!B343)</f>
        <v/>
      </c>
      <c r="AU321" s="192" t="str">
        <f>IF(CMS_Detail!C343="","",CMS_Detail!C343)</f>
        <v/>
      </c>
      <c r="AV321" s="192" t="str">
        <f>IF(CMS_Detail!D343="","",CMS_Detail!D343)</f>
        <v/>
      </c>
      <c r="AW321" s="192" t="str">
        <f t="shared" si="70"/>
        <v/>
      </c>
      <c r="AX321" s="149" t="str">
        <f>IF(COUNTIF(AW$2:AW321,AW321)=1,AW321,"")</f>
        <v/>
      </c>
      <c r="AY321" s="193" t="str">
        <f t="shared" si="71"/>
        <v/>
      </c>
      <c r="AZ321" s="193" t="str">
        <f t="shared" si="72"/>
        <v/>
      </c>
      <c r="BA321" s="193" t="str">
        <f t="shared" si="73"/>
        <v/>
      </c>
      <c r="BB321" s="193" t="str">
        <f t="shared" si="68"/>
        <v/>
      </c>
    </row>
    <row r="322" spans="1:54" ht="16.5" x14ac:dyDescent="0.45">
      <c r="A322" s="147"/>
      <c r="B322" s="147"/>
      <c r="C322" s="313"/>
      <c r="D322" s="313"/>
      <c r="E322" s="313"/>
      <c r="F322" s="313"/>
      <c r="G322" s="313"/>
      <c r="H322" s="144"/>
      <c r="I322" s="144"/>
      <c r="J322" s="313"/>
      <c r="AF322" s="147" t="str">
        <f>+IF(AK322="","",MAX(AF$1:AF321)+1)</f>
        <v/>
      </c>
      <c r="AG322" s="148" t="str">
        <f>IF(Limits_Details_w_CMS!B344="","",Limits_Details_w_CMS!B344)</f>
        <v/>
      </c>
      <c r="AH322" s="148" t="str">
        <f>IF(Limits_Details_w_CMS!C344="","",Limits_Details_w_CMS!C344)</f>
        <v/>
      </c>
      <c r="AI322" s="148" t="str">
        <f>IF(Limits_Details_w_CMS!E344="","",Limits_Details_w_CMS!E344)</f>
        <v/>
      </c>
      <c r="AJ322" s="148" t="str">
        <f t="shared" si="69"/>
        <v/>
      </c>
      <c r="AK322" s="149" t="str">
        <f>IF(COUNTIF(AJ$2:AJ322,AJ322)=1,AJ322,"")</f>
        <v/>
      </c>
      <c r="AL322" s="150" t="str">
        <f t="shared" ref="AL322:AL385" si="74">+IFERROR(INDEX(AG$2:AG$955,MATCH(ROW()-ROW(AL$1),AF$2:AF$955,0)),"")</f>
        <v/>
      </c>
      <c r="AM322" s="150" t="str">
        <f t="shared" ref="AM322:AM385" si="75">+IFERROR(INDEX(AH$2:AH$955,MATCH(ROW()-ROW(AL$1),AF$2:AF$955,0)),"")</f>
        <v/>
      </c>
      <c r="AN322" s="150" t="str">
        <f t="shared" ref="AN322:AN385" si="76">+IFERROR(INDEX(AI$2:AI$955,MATCH(ROW()-ROW(AL$1),AF$2:AF$955,0)),"")</f>
        <v/>
      </c>
      <c r="AO322" s="150" t="str">
        <f t="shared" ref="AO322:AO385" si="77">IF(AN322="","",VLOOKUP(AL322&amp;" "&amp;AM322,$F$2:$J$101,4,FALSE))</f>
        <v/>
      </c>
      <c r="AS322" s="191" t="str">
        <f>+IF(AX322="","",MAX(AS$1:AS321)+1)</f>
        <v/>
      </c>
      <c r="AT322" s="192" t="str">
        <f>IF(CMS_Detail!B344="","",CMS_Detail!B344)</f>
        <v/>
      </c>
      <c r="AU322" s="192" t="str">
        <f>IF(CMS_Detail!C344="","",CMS_Detail!C344)</f>
        <v/>
      </c>
      <c r="AV322" s="192" t="str">
        <f>IF(CMS_Detail!D344="","",CMS_Detail!D344)</f>
        <v/>
      </c>
      <c r="AW322" s="192" t="str">
        <f t="shared" si="70"/>
        <v/>
      </c>
      <c r="AX322" s="149" t="str">
        <f>IF(COUNTIF(AW$2:AW322,AW322)=1,AW322,"")</f>
        <v/>
      </c>
      <c r="AY322" s="193" t="str">
        <f t="shared" si="71"/>
        <v/>
      </c>
      <c r="AZ322" s="193" t="str">
        <f t="shared" si="72"/>
        <v/>
      </c>
      <c r="BA322" s="193" t="str">
        <f t="shared" si="73"/>
        <v/>
      </c>
      <c r="BB322" s="193" t="str">
        <f t="shared" ref="BB322:BB385" si="78">IF(BA322="","",VLOOKUP($AZ322,$H$2:$I$101,2,FALSE))</f>
        <v/>
      </c>
    </row>
    <row r="323" spans="1:54" ht="16.5" x14ac:dyDescent="0.45">
      <c r="A323" s="147"/>
      <c r="B323" s="147"/>
      <c r="C323" s="313"/>
      <c r="D323" s="313"/>
      <c r="E323" s="313"/>
      <c r="F323" s="313"/>
      <c r="G323" s="313"/>
      <c r="H323" s="144"/>
      <c r="I323" s="144"/>
      <c r="J323" s="313"/>
      <c r="AF323" s="147" t="str">
        <f>+IF(AK323="","",MAX(AF$1:AF322)+1)</f>
        <v/>
      </c>
      <c r="AG323" s="148" t="str">
        <f>IF(Limits_Details_w_CMS!B345="","",Limits_Details_w_CMS!B345)</f>
        <v/>
      </c>
      <c r="AH323" s="148" t="str">
        <f>IF(Limits_Details_w_CMS!C345="","",Limits_Details_w_CMS!C345)</f>
        <v/>
      </c>
      <c r="AI323" s="148" t="str">
        <f>IF(Limits_Details_w_CMS!E345="","",Limits_Details_w_CMS!E345)</f>
        <v/>
      </c>
      <c r="AJ323" s="148" t="str">
        <f t="shared" ref="AJ323:AJ386" si="79">AG323&amp;AH323&amp;AI323</f>
        <v/>
      </c>
      <c r="AK323" s="149" t="str">
        <f>IF(COUNTIF(AJ$2:AJ323,AJ323)=1,AJ323,"")</f>
        <v/>
      </c>
      <c r="AL323" s="150" t="str">
        <f t="shared" si="74"/>
        <v/>
      </c>
      <c r="AM323" s="150" t="str">
        <f t="shared" si="75"/>
        <v/>
      </c>
      <c r="AN323" s="150" t="str">
        <f t="shared" si="76"/>
        <v/>
      </c>
      <c r="AO323" s="150" t="str">
        <f t="shared" si="77"/>
        <v/>
      </c>
      <c r="AS323" s="191" t="str">
        <f>+IF(AX323="","",MAX(AS$1:AS322)+1)</f>
        <v/>
      </c>
      <c r="AT323" s="192" t="str">
        <f>IF(CMS_Detail!B345="","",CMS_Detail!B345)</f>
        <v/>
      </c>
      <c r="AU323" s="192" t="str">
        <f>IF(CMS_Detail!C345="","",CMS_Detail!C345)</f>
        <v/>
      </c>
      <c r="AV323" s="192" t="str">
        <f>IF(CMS_Detail!D345="","",CMS_Detail!D345)</f>
        <v/>
      </c>
      <c r="AW323" s="192" t="str">
        <f t="shared" ref="AW323:AW386" si="80">AT323&amp;AU323&amp;AV323</f>
        <v/>
      </c>
      <c r="AX323" s="149" t="str">
        <f>IF(COUNTIF(AW$2:AW323,AW323)=1,AW323,"")</f>
        <v/>
      </c>
      <c r="AY323" s="193" t="str">
        <f t="shared" ref="AY323:AY386" si="81">+IFERROR(INDEX(AT$2:AT$955,MATCH(ROW()-ROW(AY$1),AS$2:AS$955,0)),"")</f>
        <v/>
      </c>
      <c r="AZ323" s="193" t="str">
        <f t="shared" ref="AZ323:AZ386" si="82">+IFERROR(INDEX(AU$2:AU$955,MATCH(ROW()-ROW(AY$1),AS$2:AS$955,0)),"")</f>
        <v/>
      </c>
      <c r="BA323" s="193" t="str">
        <f t="shared" ref="BA323:BA386" si="83">+IFERROR(INDEX(AV$2:AV$955,MATCH(ROW()-ROW(AY$1),AS$2:AS$955,0)),"")</f>
        <v/>
      </c>
      <c r="BB323" s="193" t="str">
        <f t="shared" si="78"/>
        <v/>
      </c>
    </row>
    <row r="324" spans="1:54" ht="16.5" x14ac:dyDescent="0.45">
      <c r="A324" s="147"/>
      <c r="B324" s="147"/>
      <c r="C324" s="313"/>
      <c r="D324" s="313"/>
      <c r="E324" s="313"/>
      <c r="F324" s="313"/>
      <c r="G324" s="313"/>
      <c r="H324" s="144"/>
      <c r="I324" s="144"/>
      <c r="J324" s="313"/>
      <c r="AF324" s="147" t="str">
        <f>+IF(AK324="","",MAX(AF$1:AF323)+1)</f>
        <v/>
      </c>
      <c r="AG324" s="148" t="str">
        <f>IF(Limits_Details_w_CMS!B346="","",Limits_Details_w_CMS!B346)</f>
        <v/>
      </c>
      <c r="AH324" s="148" t="str">
        <f>IF(Limits_Details_w_CMS!C346="","",Limits_Details_w_CMS!C346)</f>
        <v/>
      </c>
      <c r="AI324" s="148" t="str">
        <f>IF(Limits_Details_w_CMS!E346="","",Limits_Details_w_CMS!E346)</f>
        <v/>
      </c>
      <c r="AJ324" s="148" t="str">
        <f t="shared" si="79"/>
        <v/>
      </c>
      <c r="AK324" s="149" t="str">
        <f>IF(COUNTIF(AJ$2:AJ324,AJ324)=1,AJ324,"")</f>
        <v/>
      </c>
      <c r="AL324" s="150" t="str">
        <f t="shared" si="74"/>
        <v/>
      </c>
      <c r="AM324" s="150" t="str">
        <f t="shared" si="75"/>
        <v/>
      </c>
      <c r="AN324" s="150" t="str">
        <f t="shared" si="76"/>
        <v/>
      </c>
      <c r="AO324" s="150" t="str">
        <f t="shared" si="77"/>
        <v/>
      </c>
      <c r="AS324" s="191" t="str">
        <f>+IF(AX324="","",MAX(AS$1:AS323)+1)</f>
        <v/>
      </c>
      <c r="AT324" s="192" t="str">
        <f>IF(CMS_Detail!B346="","",CMS_Detail!B346)</f>
        <v/>
      </c>
      <c r="AU324" s="192" t="str">
        <f>IF(CMS_Detail!C346="","",CMS_Detail!C346)</f>
        <v/>
      </c>
      <c r="AV324" s="192" t="str">
        <f>IF(CMS_Detail!D346="","",CMS_Detail!D346)</f>
        <v/>
      </c>
      <c r="AW324" s="192" t="str">
        <f t="shared" si="80"/>
        <v/>
      </c>
      <c r="AX324" s="149" t="str">
        <f>IF(COUNTIF(AW$2:AW324,AW324)=1,AW324,"")</f>
        <v/>
      </c>
      <c r="AY324" s="193" t="str">
        <f t="shared" si="81"/>
        <v/>
      </c>
      <c r="AZ324" s="193" t="str">
        <f t="shared" si="82"/>
        <v/>
      </c>
      <c r="BA324" s="193" t="str">
        <f t="shared" si="83"/>
        <v/>
      </c>
      <c r="BB324" s="193" t="str">
        <f t="shared" si="78"/>
        <v/>
      </c>
    </row>
    <row r="325" spans="1:54" ht="16.5" x14ac:dyDescent="0.45">
      <c r="A325" s="147"/>
      <c r="B325" s="147"/>
      <c r="C325" s="313"/>
      <c r="D325" s="313"/>
      <c r="E325" s="313"/>
      <c r="F325" s="313"/>
      <c r="G325" s="313"/>
      <c r="H325" s="144"/>
      <c r="I325" s="144"/>
      <c r="J325" s="313"/>
      <c r="AF325" s="147" t="str">
        <f>+IF(AK325="","",MAX(AF$1:AF324)+1)</f>
        <v/>
      </c>
      <c r="AG325" s="148" t="str">
        <f>IF(Limits_Details_w_CMS!B347="","",Limits_Details_w_CMS!B347)</f>
        <v/>
      </c>
      <c r="AH325" s="148" t="str">
        <f>IF(Limits_Details_w_CMS!C347="","",Limits_Details_w_CMS!C347)</f>
        <v/>
      </c>
      <c r="AI325" s="148" t="str">
        <f>IF(Limits_Details_w_CMS!E347="","",Limits_Details_w_CMS!E347)</f>
        <v/>
      </c>
      <c r="AJ325" s="148" t="str">
        <f t="shared" si="79"/>
        <v/>
      </c>
      <c r="AK325" s="149" t="str">
        <f>IF(COUNTIF(AJ$2:AJ325,AJ325)=1,AJ325,"")</f>
        <v/>
      </c>
      <c r="AL325" s="150" t="str">
        <f t="shared" si="74"/>
        <v/>
      </c>
      <c r="AM325" s="150" t="str">
        <f t="shared" si="75"/>
        <v/>
      </c>
      <c r="AN325" s="150" t="str">
        <f t="shared" si="76"/>
        <v/>
      </c>
      <c r="AO325" s="150" t="str">
        <f t="shared" si="77"/>
        <v/>
      </c>
      <c r="AS325" s="191" t="str">
        <f>+IF(AX325="","",MAX(AS$1:AS324)+1)</f>
        <v/>
      </c>
      <c r="AT325" s="192" t="str">
        <f>IF(CMS_Detail!B347="","",CMS_Detail!B347)</f>
        <v/>
      </c>
      <c r="AU325" s="192" t="str">
        <f>IF(CMS_Detail!C347="","",CMS_Detail!C347)</f>
        <v/>
      </c>
      <c r="AV325" s="192" t="str">
        <f>IF(CMS_Detail!D347="","",CMS_Detail!D347)</f>
        <v/>
      </c>
      <c r="AW325" s="192" t="str">
        <f t="shared" si="80"/>
        <v/>
      </c>
      <c r="AX325" s="149" t="str">
        <f>IF(COUNTIF(AW$2:AW325,AW325)=1,AW325,"")</f>
        <v/>
      </c>
      <c r="AY325" s="193" t="str">
        <f t="shared" si="81"/>
        <v/>
      </c>
      <c r="AZ325" s="193" t="str">
        <f t="shared" si="82"/>
        <v/>
      </c>
      <c r="BA325" s="193" t="str">
        <f t="shared" si="83"/>
        <v/>
      </c>
      <c r="BB325" s="193" t="str">
        <f t="shared" si="78"/>
        <v/>
      </c>
    </row>
    <row r="326" spans="1:54" ht="16.5" x14ac:dyDescent="0.45">
      <c r="A326" s="147"/>
      <c r="B326" s="147"/>
      <c r="C326" s="313"/>
      <c r="D326" s="313"/>
      <c r="E326" s="313"/>
      <c r="F326" s="313"/>
      <c r="G326" s="313"/>
      <c r="H326" s="144"/>
      <c r="I326" s="144"/>
      <c r="J326" s="313"/>
      <c r="AF326" s="147" t="str">
        <f>+IF(AK326="","",MAX(AF$1:AF325)+1)</f>
        <v/>
      </c>
      <c r="AG326" s="148" t="str">
        <f>IF(Limits_Details_w_CMS!B348="","",Limits_Details_w_CMS!B348)</f>
        <v/>
      </c>
      <c r="AH326" s="148" t="str">
        <f>IF(Limits_Details_w_CMS!C348="","",Limits_Details_w_CMS!C348)</f>
        <v/>
      </c>
      <c r="AI326" s="148" t="str">
        <f>IF(Limits_Details_w_CMS!E348="","",Limits_Details_w_CMS!E348)</f>
        <v/>
      </c>
      <c r="AJ326" s="148" t="str">
        <f t="shared" si="79"/>
        <v/>
      </c>
      <c r="AK326" s="149" t="str">
        <f>IF(COUNTIF(AJ$2:AJ326,AJ326)=1,AJ326,"")</f>
        <v/>
      </c>
      <c r="AL326" s="150" t="str">
        <f t="shared" si="74"/>
        <v/>
      </c>
      <c r="AM326" s="150" t="str">
        <f t="shared" si="75"/>
        <v/>
      </c>
      <c r="AN326" s="150" t="str">
        <f t="shared" si="76"/>
        <v/>
      </c>
      <c r="AO326" s="150" t="str">
        <f t="shared" si="77"/>
        <v/>
      </c>
      <c r="AS326" s="191" t="str">
        <f>+IF(AX326="","",MAX(AS$1:AS325)+1)</f>
        <v/>
      </c>
      <c r="AT326" s="192" t="str">
        <f>IF(CMS_Detail!B348="","",CMS_Detail!B348)</f>
        <v/>
      </c>
      <c r="AU326" s="192" t="str">
        <f>IF(CMS_Detail!C348="","",CMS_Detail!C348)</f>
        <v/>
      </c>
      <c r="AV326" s="192" t="str">
        <f>IF(CMS_Detail!D348="","",CMS_Detail!D348)</f>
        <v/>
      </c>
      <c r="AW326" s="192" t="str">
        <f t="shared" si="80"/>
        <v/>
      </c>
      <c r="AX326" s="149" t="str">
        <f>IF(COUNTIF(AW$2:AW326,AW326)=1,AW326,"")</f>
        <v/>
      </c>
      <c r="AY326" s="193" t="str">
        <f t="shared" si="81"/>
        <v/>
      </c>
      <c r="AZ326" s="193" t="str">
        <f t="shared" si="82"/>
        <v/>
      </c>
      <c r="BA326" s="193" t="str">
        <f t="shared" si="83"/>
        <v/>
      </c>
      <c r="BB326" s="193" t="str">
        <f t="shared" si="78"/>
        <v/>
      </c>
    </row>
    <row r="327" spans="1:54" ht="16.5" x14ac:dyDescent="0.45">
      <c r="A327" s="147"/>
      <c r="B327" s="147"/>
      <c r="C327" s="313"/>
      <c r="D327" s="313"/>
      <c r="E327" s="313"/>
      <c r="F327" s="313"/>
      <c r="G327" s="313"/>
      <c r="H327" s="144"/>
      <c r="I327" s="144"/>
      <c r="J327" s="313"/>
      <c r="AF327" s="147" t="str">
        <f>+IF(AK327="","",MAX(AF$1:AF326)+1)</f>
        <v/>
      </c>
      <c r="AG327" s="148" t="str">
        <f>IF(Limits_Details_w_CMS!B349="","",Limits_Details_w_CMS!B349)</f>
        <v/>
      </c>
      <c r="AH327" s="148" t="str">
        <f>IF(Limits_Details_w_CMS!C349="","",Limits_Details_w_CMS!C349)</f>
        <v/>
      </c>
      <c r="AI327" s="148" t="str">
        <f>IF(Limits_Details_w_CMS!E349="","",Limits_Details_w_CMS!E349)</f>
        <v/>
      </c>
      <c r="AJ327" s="148" t="str">
        <f t="shared" si="79"/>
        <v/>
      </c>
      <c r="AK327" s="149" t="str">
        <f>IF(COUNTIF(AJ$2:AJ327,AJ327)=1,AJ327,"")</f>
        <v/>
      </c>
      <c r="AL327" s="150" t="str">
        <f t="shared" si="74"/>
        <v/>
      </c>
      <c r="AM327" s="150" t="str">
        <f t="shared" si="75"/>
        <v/>
      </c>
      <c r="AN327" s="150" t="str">
        <f t="shared" si="76"/>
        <v/>
      </c>
      <c r="AO327" s="150" t="str">
        <f t="shared" si="77"/>
        <v/>
      </c>
      <c r="AS327" s="191" t="str">
        <f>+IF(AX327="","",MAX(AS$1:AS326)+1)</f>
        <v/>
      </c>
      <c r="AT327" s="192" t="str">
        <f>IF(CMS_Detail!B349="","",CMS_Detail!B349)</f>
        <v/>
      </c>
      <c r="AU327" s="192" t="str">
        <f>IF(CMS_Detail!C349="","",CMS_Detail!C349)</f>
        <v/>
      </c>
      <c r="AV327" s="192" t="str">
        <f>IF(CMS_Detail!D349="","",CMS_Detail!D349)</f>
        <v/>
      </c>
      <c r="AW327" s="192" t="str">
        <f t="shared" si="80"/>
        <v/>
      </c>
      <c r="AX327" s="149" t="str">
        <f>IF(COUNTIF(AW$2:AW327,AW327)=1,AW327,"")</f>
        <v/>
      </c>
      <c r="AY327" s="193" t="str">
        <f t="shared" si="81"/>
        <v/>
      </c>
      <c r="AZ327" s="193" t="str">
        <f t="shared" si="82"/>
        <v/>
      </c>
      <c r="BA327" s="193" t="str">
        <f t="shared" si="83"/>
        <v/>
      </c>
      <c r="BB327" s="193" t="str">
        <f t="shared" si="78"/>
        <v/>
      </c>
    </row>
    <row r="328" spans="1:54" ht="16.5" x14ac:dyDescent="0.45">
      <c r="A328" s="147"/>
      <c r="B328" s="147"/>
      <c r="C328" s="313"/>
      <c r="D328" s="313"/>
      <c r="E328" s="313"/>
      <c r="F328" s="313"/>
      <c r="G328" s="313"/>
      <c r="H328" s="144"/>
      <c r="I328" s="144"/>
      <c r="J328" s="313"/>
      <c r="AF328" s="147" t="str">
        <f>+IF(AK328="","",MAX(AF$1:AF327)+1)</f>
        <v/>
      </c>
      <c r="AG328" s="148" t="str">
        <f>IF(Limits_Details_w_CMS!B350="","",Limits_Details_w_CMS!B350)</f>
        <v/>
      </c>
      <c r="AH328" s="148" t="str">
        <f>IF(Limits_Details_w_CMS!C350="","",Limits_Details_w_CMS!C350)</f>
        <v/>
      </c>
      <c r="AI328" s="148" t="str">
        <f>IF(Limits_Details_w_CMS!E350="","",Limits_Details_w_CMS!E350)</f>
        <v/>
      </c>
      <c r="AJ328" s="148" t="str">
        <f t="shared" si="79"/>
        <v/>
      </c>
      <c r="AK328" s="149" t="str">
        <f>IF(COUNTIF(AJ$2:AJ328,AJ328)=1,AJ328,"")</f>
        <v/>
      </c>
      <c r="AL328" s="150" t="str">
        <f t="shared" si="74"/>
        <v/>
      </c>
      <c r="AM328" s="150" t="str">
        <f t="shared" si="75"/>
        <v/>
      </c>
      <c r="AN328" s="150" t="str">
        <f t="shared" si="76"/>
        <v/>
      </c>
      <c r="AO328" s="150" t="str">
        <f t="shared" si="77"/>
        <v/>
      </c>
      <c r="AS328" s="191" t="str">
        <f>+IF(AX328="","",MAX(AS$1:AS327)+1)</f>
        <v/>
      </c>
      <c r="AT328" s="192" t="str">
        <f>IF(CMS_Detail!B350="","",CMS_Detail!B350)</f>
        <v/>
      </c>
      <c r="AU328" s="192" t="str">
        <f>IF(CMS_Detail!C350="","",CMS_Detail!C350)</f>
        <v/>
      </c>
      <c r="AV328" s="192" t="str">
        <f>IF(CMS_Detail!D350="","",CMS_Detail!D350)</f>
        <v/>
      </c>
      <c r="AW328" s="192" t="str">
        <f t="shared" si="80"/>
        <v/>
      </c>
      <c r="AX328" s="149" t="str">
        <f>IF(COUNTIF(AW$2:AW328,AW328)=1,AW328,"")</f>
        <v/>
      </c>
      <c r="AY328" s="193" t="str">
        <f t="shared" si="81"/>
        <v/>
      </c>
      <c r="AZ328" s="193" t="str">
        <f t="shared" si="82"/>
        <v/>
      </c>
      <c r="BA328" s="193" t="str">
        <f t="shared" si="83"/>
        <v/>
      </c>
      <c r="BB328" s="193" t="str">
        <f t="shared" si="78"/>
        <v/>
      </c>
    </row>
    <row r="329" spans="1:54" ht="16.5" x14ac:dyDescent="0.45">
      <c r="A329" s="147"/>
      <c r="B329" s="147"/>
      <c r="C329" s="313"/>
      <c r="D329" s="313"/>
      <c r="E329" s="313"/>
      <c r="F329" s="313"/>
      <c r="G329" s="313"/>
      <c r="H329" s="144"/>
      <c r="I329" s="144"/>
      <c r="J329" s="313"/>
      <c r="AF329" s="147" t="str">
        <f>+IF(AK329="","",MAX(AF$1:AF328)+1)</f>
        <v/>
      </c>
      <c r="AG329" s="148" t="str">
        <f>IF(Limits_Details_w_CMS!B351="","",Limits_Details_w_CMS!B351)</f>
        <v/>
      </c>
      <c r="AH329" s="148" t="str">
        <f>IF(Limits_Details_w_CMS!C351="","",Limits_Details_w_CMS!C351)</f>
        <v/>
      </c>
      <c r="AI329" s="148" t="str">
        <f>IF(Limits_Details_w_CMS!E351="","",Limits_Details_w_CMS!E351)</f>
        <v/>
      </c>
      <c r="AJ329" s="148" t="str">
        <f t="shared" si="79"/>
        <v/>
      </c>
      <c r="AK329" s="149" t="str">
        <f>IF(COUNTIF(AJ$2:AJ329,AJ329)=1,AJ329,"")</f>
        <v/>
      </c>
      <c r="AL329" s="150" t="str">
        <f t="shared" si="74"/>
        <v/>
      </c>
      <c r="AM329" s="150" t="str">
        <f t="shared" si="75"/>
        <v/>
      </c>
      <c r="AN329" s="150" t="str">
        <f t="shared" si="76"/>
        <v/>
      </c>
      <c r="AO329" s="150" t="str">
        <f t="shared" si="77"/>
        <v/>
      </c>
      <c r="AS329" s="191" t="str">
        <f>+IF(AX329="","",MAX(AS$1:AS328)+1)</f>
        <v/>
      </c>
      <c r="AT329" s="192" t="str">
        <f>IF(CMS_Detail!B351="","",CMS_Detail!B351)</f>
        <v/>
      </c>
      <c r="AU329" s="192" t="str">
        <f>IF(CMS_Detail!C351="","",CMS_Detail!C351)</f>
        <v/>
      </c>
      <c r="AV329" s="192" t="str">
        <f>IF(CMS_Detail!D351="","",CMS_Detail!D351)</f>
        <v/>
      </c>
      <c r="AW329" s="192" t="str">
        <f t="shared" si="80"/>
        <v/>
      </c>
      <c r="AX329" s="149" t="str">
        <f>IF(COUNTIF(AW$2:AW329,AW329)=1,AW329,"")</f>
        <v/>
      </c>
      <c r="AY329" s="193" t="str">
        <f t="shared" si="81"/>
        <v/>
      </c>
      <c r="AZ329" s="193" t="str">
        <f t="shared" si="82"/>
        <v/>
      </c>
      <c r="BA329" s="193" t="str">
        <f t="shared" si="83"/>
        <v/>
      </c>
      <c r="BB329" s="193" t="str">
        <f t="shared" si="78"/>
        <v/>
      </c>
    </row>
    <row r="330" spans="1:54" ht="16.5" x14ac:dyDescent="0.45">
      <c r="A330" s="147"/>
      <c r="B330" s="147"/>
      <c r="C330" s="313"/>
      <c r="D330" s="313"/>
      <c r="E330" s="313"/>
      <c r="F330" s="313"/>
      <c r="G330" s="313"/>
      <c r="H330" s="144"/>
      <c r="I330" s="144"/>
      <c r="J330" s="313"/>
      <c r="AF330" s="147" t="str">
        <f>+IF(AK330="","",MAX(AF$1:AF329)+1)</f>
        <v/>
      </c>
      <c r="AG330" s="148" t="str">
        <f>IF(Limits_Details_w_CMS!B352="","",Limits_Details_w_CMS!B352)</f>
        <v/>
      </c>
      <c r="AH330" s="148" t="str">
        <f>IF(Limits_Details_w_CMS!C352="","",Limits_Details_w_CMS!C352)</f>
        <v/>
      </c>
      <c r="AI330" s="148" t="str">
        <f>IF(Limits_Details_w_CMS!E352="","",Limits_Details_w_CMS!E352)</f>
        <v/>
      </c>
      <c r="AJ330" s="148" t="str">
        <f t="shared" si="79"/>
        <v/>
      </c>
      <c r="AK330" s="149" t="str">
        <f>IF(COUNTIF(AJ$2:AJ330,AJ330)=1,AJ330,"")</f>
        <v/>
      </c>
      <c r="AL330" s="150" t="str">
        <f t="shared" si="74"/>
        <v/>
      </c>
      <c r="AM330" s="150" t="str">
        <f t="shared" si="75"/>
        <v/>
      </c>
      <c r="AN330" s="150" t="str">
        <f t="shared" si="76"/>
        <v/>
      </c>
      <c r="AO330" s="150" t="str">
        <f t="shared" si="77"/>
        <v/>
      </c>
      <c r="AS330" s="191" t="str">
        <f>+IF(AX330="","",MAX(AS$1:AS329)+1)</f>
        <v/>
      </c>
      <c r="AT330" s="192" t="str">
        <f>IF(CMS_Detail!B352="","",CMS_Detail!B352)</f>
        <v/>
      </c>
      <c r="AU330" s="192" t="str">
        <f>IF(CMS_Detail!C352="","",CMS_Detail!C352)</f>
        <v/>
      </c>
      <c r="AV330" s="192" t="str">
        <f>IF(CMS_Detail!D352="","",CMS_Detail!D352)</f>
        <v/>
      </c>
      <c r="AW330" s="192" t="str">
        <f t="shared" si="80"/>
        <v/>
      </c>
      <c r="AX330" s="149" t="str">
        <f>IF(COUNTIF(AW$2:AW330,AW330)=1,AW330,"")</f>
        <v/>
      </c>
      <c r="AY330" s="193" t="str">
        <f t="shared" si="81"/>
        <v/>
      </c>
      <c r="AZ330" s="193" t="str">
        <f t="shared" si="82"/>
        <v/>
      </c>
      <c r="BA330" s="193" t="str">
        <f t="shared" si="83"/>
        <v/>
      </c>
      <c r="BB330" s="193" t="str">
        <f t="shared" si="78"/>
        <v/>
      </c>
    </row>
    <row r="331" spans="1:54" ht="16.5" x14ac:dyDescent="0.45">
      <c r="A331" s="147"/>
      <c r="B331" s="147"/>
      <c r="C331" s="313"/>
      <c r="D331" s="313"/>
      <c r="E331" s="313"/>
      <c r="F331" s="313"/>
      <c r="G331" s="313"/>
      <c r="H331" s="144"/>
      <c r="I331" s="144"/>
      <c r="J331" s="313"/>
      <c r="AF331" s="147" t="str">
        <f>+IF(AK331="","",MAX(AF$1:AF330)+1)</f>
        <v/>
      </c>
      <c r="AG331" s="148" t="str">
        <f>IF(Limits_Details_w_CMS!B353="","",Limits_Details_w_CMS!B353)</f>
        <v/>
      </c>
      <c r="AH331" s="148" t="str">
        <f>IF(Limits_Details_w_CMS!C353="","",Limits_Details_w_CMS!C353)</f>
        <v/>
      </c>
      <c r="AI331" s="148" t="str">
        <f>IF(Limits_Details_w_CMS!E353="","",Limits_Details_w_CMS!E353)</f>
        <v/>
      </c>
      <c r="AJ331" s="148" t="str">
        <f t="shared" si="79"/>
        <v/>
      </c>
      <c r="AK331" s="149" t="str">
        <f>IF(COUNTIF(AJ$2:AJ331,AJ331)=1,AJ331,"")</f>
        <v/>
      </c>
      <c r="AL331" s="150" t="str">
        <f t="shared" si="74"/>
        <v/>
      </c>
      <c r="AM331" s="150" t="str">
        <f t="shared" si="75"/>
        <v/>
      </c>
      <c r="AN331" s="150" t="str">
        <f t="shared" si="76"/>
        <v/>
      </c>
      <c r="AO331" s="150" t="str">
        <f t="shared" si="77"/>
        <v/>
      </c>
      <c r="AS331" s="191" t="str">
        <f>+IF(AX331="","",MAX(AS$1:AS330)+1)</f>
        <v/>
      </c>
      <c r="AT331" s="192" t="str">
        <f>IF(CMS_Detail!B353="","",CMS_Detail!B353)</f>
        <v/>
      </c>
      <c r="AU331" s="192" t="str">
        <f>IF(CMS_Detail!C353="","",CMS_Detail!C353)</f>
        <v/>
      </c>
      <c r="AV331" s="192" t="str">
        <f>IF(CMS_Detail!D353="","",CMS_Detail!D353)</f>
        <v/>
      </c>
      <c r="AW331" s="192" t="str">
        <f t="shared" si="80"/>
        <v/>
      </c>
      <c r="AX331" s="149" t="str">
        <f>IF(COUNTIF(AW$2:AW331,AW331)=1,AW331,"")</f>
        <v/>
      </c>
      <c r="AY331" s="193" t="str">
        <f t="shared" si="81"/>
        <v/>
      </c>
      <c r="AZ331" s="193" t="str">
        <f t="shared" si="82"/>
        <v/>
      </c>
      <c r="BA331" s="193" t="str">
        <f t="shared" si="83"/>
        <v/>
      </c>
      <c r="BB331" s="193" t="str">
        <f t="shared" si="78"/>
        <v/>
      </c>
    </row>
    <row r="332" spans="1:54" ht="16.5" x14ac:dyDescent="0.45">
      <c r="A332" s="147"/>
      <c r="B332" s="147"/>
      <c r="C332" s="313"/>
      <c r="D332" s="313"/>
      <c r="E332" s="313"/>
      <c r="F332" s="313"/>
      <c r="G332" s="313"/>
      <c r="H332" s="144"/>
      <c r="I332" s="144"/>
      <c r="J332" s="313"/>
      <c r="AF332" s="147" t="str">
        <f>+IF(AK332="","",MAX(AF$1:AF331)+1)</f>
        <v/>
      </c>
      <c r="AG332" s="148" t="str">
        <f>IF(Limits_Details_w_CMS!B354="","",Limits_Details_w_CMS!B354)</f>
        <v/>
      </c>
      <c r="AH332" s="148" t="str">
        <f>IF(Limits_Details_w_CMS!C354="","",Limits_Details_w_CMS!C354)</f>
        <v/>
      </c>
      <c r="AI332" s="148" t="str">
        <f>IF(Limits_Details_w_CMS!E354="","",Limits_Details_w_CMS!E354)</f>
        <v/>
      </c>
      <c r="AJ332" s="148" t="str">
        <f t="shared" si="79"/>
        <v/>
      </c>
      <c r="AK332" s="149" t="str">
        <f>IF(COUNTIF(AJ$2:AJ332,AJ332)=1,AJ332,"")</f>
        <v/>
      </c>
      <c r="AL332" s="150" t="str">
        <f t="shared" si="74"/>
        <v/>
      </c>
      <c r="AM332" s="150" t="str">
        <f t="shared" si="75"/>
        <v/>
      </c>
      <c r="AN332" s="150" t="str">
        <f t="shared" si="76"/>
        <v/>
      </c>
      <c r="AO332" s="150" t="str">
        <f t="shared" si="77"/>
        <v/>
      </c>
      <c r="AS332" s="191" t="str">
        <f>+IF(AX332="","",MAX(AS$1:AS331)+1)</f>
        <v/>
      </c>
      <c r="AT332" s="192" t="str">
        <f>IF(CMS_Detail!B354="","",CMS_Detail!B354)</f>
        <v/>
      </c>
      <c r="AU332" s="192" t="str">
        <f>IF(CMS_Detail!C354="","",CMS_Detail!C354)</f>
        <v/>
      </c>
      <c r="AV332" s="192" t="str">
        <f>IF(CMS_Detail!D354="","",CMS_Detail!D354)</f>
        <v/>
      </c>
      <c r="AW332" s="192" t="str">
        <f t="shared" si="80"/>
        <v/>
      </c>
      <c r="AX332" s="149" t="str">
        <f>IF(COUNTIF(AW$2:AW332,AW332)=1,AW332,"")</f>
        <v/>
      </c>
      <c r="AY332" s="193" t="str">
        <f t="shared" si="81"/>
        <v/>
      </c>
      <c r="AZ332" s="193" t="str">
        <f t="shared" si="82"/>
        <v/>
      </c>
      <c r="BA332" s="193" t="str">
        <f t="shared" si="83"/>
        <v/>
      </c>
      <c r="BB332" s="193" t="str">
        <f t="shared" si="78"/>
        <v/>
      </c>
    </row>
    <row r="333" spans="1:54" ht="16.5" x14ac:dyDescent="0.45">
      <c r="A333" s="147"/>
      <c r="B333" s="147"/>
      <c r="C333" s="313"/>
      <c r="D333" s="313"/>
      <c r="E333" s="313"/>
      <c r="F333" s="313"/>
      <c r="G333" s="313"/>
      <c r="H333" s="144"/>
      <c r="I333" s="144"/>
      <c r="J333" s="313"/>
      <c r="AF333" s="147" t="str">
        <f>+IF(AK333="","",MAX(AF$1:AF332)+1)</f>
        <v/>
      </c>
      <c r="AG333" s="148" t="str">
        <f>IF(Limits_Details_w_CMS!B355="","",Limits_Details_w_CMS!B355)</f>
        <v/>
      </c>
      <c r="AH333" s="148" t="str">
        <f>IF(Limits_Details_w_CMS!C355="","",Limits_Details_w_CMS!C355)</f>
        <v/>
      </c>
      <c r="AI333" s="148" t="str">
        <f>IF(Limits_Details_w_CMS!E355="","",Limits_Details_w_CMS!E355)</f>
        <v/>
      </c>
      <c r="AJ333" s="148" t="str">
        <f t="shared" si="79"/>
        <v/>
      </c>
      <c r="AK333" s="149" t="str">
        <f>IF(COUNTIF(AJ$2:AJ333,AJ333)=1,AJ333,"")</f>
        <v/>
      </c>
      <c r="AL333" s="150" t="str">
        <f t="shared" si="74"/>
        <v/>
      </c>
      <c r="AM333" s="150" t="str">
        <f t="shared" si="75"/>
        <v/>
      </c>
      <c r="AN333" s="150" t="str">
        <f t="shared" si="76"/>
        <v/>
      </c>
      <c r="AO333" s="150" t="str">
        <f t="shared" si="77"/>
        <v/>
      </c>
      <c r="AS333" s="191" t="str">
        <f>+IF(AX333="","",MAX(AS$1:AS332)+1)</f>
        <v/>
      </c>
      <c r="AT333" s="192" t="str">
        <f>IF(CMS_Detail!B355="","",CMS_Detail!B355)</f>
        <v/>
      </c>
      <c r="AU333" s="192" t="str">
        <f>IF(CMS_Detail!C355="","",CMS_Detail!C355)</f>
        <v/>
      </c>
      <c r="AV333" s="192" t="str">
        <f>IF(CMS_Detail!D355="","",CMS_Detail!D355)</f>
        <v/>
      </c>
      <c r="AW333" s="192" t="str">
        <f t="shared" si="80"/>
        <v/>
      </c>
      <c r="AX333" s="149" t="str">
        <f>IF(COUNTIF(AW$2:AW333,AW333)=1,AW333,"")</f>
        <v/>
      </c>
      <c r="AY333" s="193" t="str">
        <f t="shared" si="81"/>
        <v/>
      </c>
      <c r="AZ333" s="193" t="str">
        <f t="shared" si="82"/>
        <v/>
      </c>
      <c r="BA333" s="193" t="str">
        <f t="shared" si="83"/>
        <v/>
      </c>
      <c r="BB333" s="193" t="str">
        <f t="shared" si="78"/>
        <v/>
      </c>
    </row>
    <row r="334" spans="1:54" ht="16.5" x14ac:dyDescent="0.45">
      <c r="A334" s="147"/>
      <c r="B334" s="147"/>
      <c r="C334" s="313"/>
      <c r="D334" s="313"/>
      <c r="E334" s="313"/>
      <c r="F334" s="313"/>
      <c r="G334" s="313"/>
      <c r="H334" s="144"/>
      <c r="I334" s="144"/>
      <c r="J334" s="313"/>
      <c r="AF334" s="147" t="str">
        <f>+IF(AK334="","",MAX(AF$1:AF333)+1)</f>
        <v/>
      </c>
      <c r="AG334" s="148" t="str">
        <f>IF(Limits_Details_w_CMS!B356="","",Limits_Details_w_CMS!B356)</f>
        <v/>
      </c>
      <c r="AH334" s="148" t="str">
        <f>IF(Limits_Details_w_CMS!C356="","",Limits_Details_w_CMS!C356)</f>
        <v/>
      </c>
      <c r="AI334" s="148" t="str">
        <f>IF(Limits_Details_w_CMS!E356="","",Limits_Details_w_CMS!E356)</f>
        <v/>
      </c>
      <c r="AJ334" s="148" t="str">
        <f t="shared" si="79"/>
        <v/>
      </c>
      <c r="AK334" s="149" t="str">
        <f>IF(COUNTIF(AJ$2:AJ334,AJ334)=1,AJ334,"")</f>
        <v/>
      </c>
      <c r="AL334" s="150" t="str">
        <f t="shared" si="74"/>
        <v/>
      </c>
      <c r="AM334" s="150" t="str">
        <f t="shared" si="75"/>
        <v/>
      </c>
      <c r="AN334" s="150" t="str">
        <f t="shared" si="76"/>
        <v/>
      </c>
      <c r="AO334" s="150" t="str">
        <f t="shared" si="77"/>
        <v/>
      </c>
      <c r="AS334" s="191" t="str">
        <f>+IF(AX334="","",MAX(AS$1:AS333)+1)</f>
        <v/>
      </c>
      <c r="AT334" s="192" t="str">
        <f>IF(CMS_Detail!B356="","",CMS_Detail!B356)</f>
        <v/>
      </c>
      <c r="AU334" s="192" t="str">
        <f>IF(CMS_Detail!C356="","",CMS_Detail!C356)</f>
        <v/>
      </c>
      <c r="AV334" s="192" t="str">
        <f>IF(CMS_Detail!D356="","",CMS_Detail!D356)</f>
        <v/>
      </c>
      <c r="AW334" s="192" t="str">
        <f t="shared" si="80"/>
        <v/>
      </c>
      <c r="AX334" s="149" t="str">
        <f>IF(COUNTIF(AW$2:AW334,AW334)=1,AW334,"")</f>
        <v/>
      </c>
      <c r="AY334" s="193" t="str">
        <f t="shared" si="81"/>
        <v/>
      </c>
      <c r="AZ334" s="193" t="str">
        <f t="shared" si="82"/>
        <v/>
      </c>
      <c r="BA334" s="193" t="str">
        <f t="shared" si="83"/>
        <v/>
      </c>
      <c r="BB334" s="193" t="str">
        <f t="shared" si="78"/>
        <v/>
      </c>
    </row>
    <row r="335" spans="1:54" ht="16.5" x14ac:dyDescent="0.45">
      <c r="A335" s="147"/>
      <c r="B335" s="147"/>
      <c r="C335" s="313"/>
      <c r="D335" s="313"/>
      <c r="E335" s="313"/>
      <c r="F335" s="313"/>
      <c r="G335" s="313"/>
      <c r="H335" s="144"/>
      <c r="I335" s="144"/>
      <c r="J335" s="313"/>
      <c r="AF335" s="147" t="str">
        <f>+IF(AK335="","",MAX(AF$1:AF334)+1)</f>
        <v/>
      </c>
      <c r="AG335" s="148" t="str">
        <f>IF(Limits_Details_w_CMS!B357="","",Limits_Details_w_CMS!B357)</f>
        <v/>
      </c>
      <c r="AH335" s="148" t="str">
        <f>IF(Limits_Details_w_CMS!C357="","",Limits_Details_w_CMS!C357)</f>
        <v/>
      </c>
      <c r="AI335" s="148" t="str">
        <f>IF(Limits_Details_w_CMS!E357="","",Limits_Details_w_CMS!E357)</f>
        <v/>
      </c>
      <c r="AJ335" s="148" t="str">
        <f t="shared" si="79"/>
        <v/>
      </c>
      <c r="AK335" s="149" t="str">
        <f>IF(COUNTIF(AJ$2:AJ335,AJ335)=1,AJ335,"")</f>
        <v/>
      </c>
      <c r="AL335" s="150" t="str">
        <f t="shared" si="74"/>
        <v/>
      </c>
      <c r="AM335" s="150" t="str">
        <f t="shared" si="75"/>
        <v/>
      </c>
      <c r="AN335" s="150" t="str">
        <f t="shared" si="76"/>
        <v/>
      </c>
      <c r="AO335" s="150" t="str">
        <f t="shared" si="77"/>
        <v/>
      </c>
      <c r="AS335" s="191" t="str">
        <f>+IF(AX335="","",MAX(AS$1:AS334)+1)</f>
        <v/>
      </c>
      <c r="AT335" s="192" t="str">
        <f>IF(CMS_Detail!B357="","",CMS_Detail!B357)</f>
        <v/>
      </c>
      <c r="AU335" s="192" t="str">
        <f>IF(CMS_Detail!C357="","",CMS_Detail!C357)</f>
        <v/>
      </c>
      <c r="AV335" s="192" t="str">
        <f>IF(CMS_Detail!D357="","",CMS_Detail!D357)</f>
        <v/>
      </c>
      <c r="AW335" s="192" t="str">
        <f t="shared" si="80"/>
        <v/>
      </c>
      <c r="AX335" s="149" t="str">
        <f>IF(COUNTIF(AW$2:AW335,AW335)=1,AW335,"")</f>
        <v/>
      </c>
      <c r="AY335" s="193" t="str">
        <f t="shared" si="81"/>
        <v/>
      </c>
      <c r="AZ335" s="193" t="str">
        <f t="shared" si="82"/>
        <v/>
      </c>
      <c r="BA335" s="193" t="str">
        <f t="shared" si="83"/>
        <v/>
      </c>
      <c r="BB335" s="193" t="str">
        <f t="shared" si="78"/>
        <v/>
      </c>
    </row>
    <row r="336" spans="1:54" ht="16.5" x14ac:dyDescent="0.45">
      <c r="A336" s="147"/>
      <c r="B336" s="147"/>
      <c r="C336" s="313"/>
      <c r="D336" s="313"/>
      <c r="E336" s="313"/>
      <c r="F336" s="313"/>
      <c r="G336" s="313"/>
      <c r="H336" s="144"/>
      <c r="I336" s="144"/>
      <c r="J336" s="313"/>
      <c r="AF336" s="147" t="str">
        <f>+IF(AK336="","",MAX(AF$1:AF335)+1)</f>
        <v/>
      </c>
      <c r="AG336" s="148" t="str">
        <f>IF(Limits_Details_w_CMS!B358="","",Limits_Details_w_CMS!B358)</f>
        <v/>
      </c>
      <c r="AH336" s="148" t="str">
        <f>IF(Limits_Details_w_CMS!C358="","",Limits_Details_w_CMS!C358)</f>
        <v/>
      </c>
      <c r="AI336" s="148" t="str">
        <f>IF(Limits_Details_w_CMS!E358="","",Limits_Details_w_CMS!E358)</f>
        <v/>
      </c>
      <c r="AJ336" s="148" t="str">
        <f t="shared" si="79"/>
        <v/>
      </c>
      <c r="AK336" s="149" t="str">
        <f>IF(COUNTIF(AJ$2:AJ336,AJ336)=1,AJ336,"")</f>
        <v/>
      </c>
      <c r="AL336" s="150" t="str">
        <f t="shared" si="74"/>
        <v/>
      </c>
      <c r="AM336" s="150" t="str">
        <f t="shared" si="75"/>
        <v/>
      </c>
      <c r="AN336" s="150" t="str">
        <f t="shared" si="76"/>
        <v/>
      </c>
      <c r="AO336" s="150" t="str">
        <f t="shared" si="77"/>
        <v/>
      </c>
      <c r="AS336" s="191" t="str">
        <f>+IF(AX336="","",MAX(AS$1:AS335)+1)</f>
        <v/>
      </c>
      <c r="AT336" s="192" t="str">
        <f>IF(CMS_Detail!B358="","",CMS_Detail!B358)</f>
        <v/>
      </c>
      <c r="AU336" s="192" t="str">
        <f>IF(CMS_Detail!C358="","",CMS_Detail!C358)</f>
        <v/>
      </c>
      <c r="AV336" s="192" t="str">
        <f>IF(CMS_Detail!D358="","",CMS_Detail!D358)</f>
        <v/>
      </c>
      <c r="AW336" s="192" t="str">
        <f t="shared" si="80"/>
        <v/>
      </c>
      <c r="AX336" s="149" t="str">
        <f>IF(COUNTIF(AW$2:AW336,AW336)=1,AW336,"")</f>
        <v/>
      </c>
      <c r="AY336" s="193" t="str">
        <f t="shared" si="81"/>
        <v/>
      </c>
      <c r="AZ336" s="193" t="str">
        <f t="shared" si="82"/>
        <v/>
      </c>
      <c r="BA336" s="193" t="str">
        <f t="shared" si="83"/>
        <v/>
      </c>
      <c r="BB336" s="193" t="str">
        <f t="shared" si="78"/>
        <v/>
      </c>
    </row>
    <row r="337" spans="1:54" ht="16.5" x14ac:dyDescent="0.45">
      <c r="A337" s="147"/>
      <c r="B337" s="147"/>
      <c r="C337" s="313"/>
      <c r="D337" s="313"/>
      <c r="E337" s="313"/>
      <c r="F337" s="313"/>
      <c r="G337" s="313"/>
      <c r="H337" s="144"/>
      <c r="I337" s="144"/>
      <c r="J337" s="313"/>
      <c r="AF337" s="147" t="str">
        <f>+IF(AK337="","",MAX(AF$1:AF336)+1)</f>
        <v/>
      </c>
      <c r="AG337" s="148" t="str">
        <f>IF(Limits_Details_w_CMS!B359="","",Limits_Details_w_CMS!B359)</f>
        <v/>
      </c>
      <c r="AH337" s="148" t="str">
        <f>IF(Limits_Details_w_CMS!C359="","",Limits_Details_w_CMS!C359)</f>
        <v/>
      </c>
      <c r="AI337" s="148" t="str">
        <f>IF(Limits_Details_w_CMS!E359="","",Limits_Details_w_CMS!E359)</f>
        <v/>
      </c>
      <c r="AJ337" s="148" t="str">
        <f t="shared" si="79"/>
        <v/>
      </c>
      <c r="AK337" s="149" t="str">
        <f>IF(COUNTIF(AJ$2:AJ337,AJ337)=1,AJ337,"")</f>
        <v/>
      </c>
      <c r="AL337" s="150" t="str">
        <f t="shared" si="74"/>
        <v/>
      </c>
      <c r="AM337" s="150" t="str">
        <f t="shared" si="75"/>
        <v/>
      </c>
      <c r="AN337" s="150" t="str">
        <f t="shared" si="76"/>
        <v/>
      </c>
      <c r="AO337" s="150" t="str">
        <f t="shared" si="77"/>
        <v/>
      </c>
      <c r="AS337" s="191" t="str">
        <f>+IF(AX337="","",MAX(AS$1:AS336)+1)</f>
        <v/>
      </c>
      <c r="AT337" s="192" t="str">
        <f>IF(CMS_Detail!B359="","",CMS_Detail!B359)</f>
        <v/>
      </c>
      <c r="AU337" s="192" t="str">
        <f>IF(CMS_Detail!C359="","",CMS_Detail!C359)</f>
        <v/>
      </c>
      <c r="AV337" s="192" t="str">
        <f>IF(CMS_Detail!D359="","",CMS_Detail!D359)</f>
        <v/>
      </c>
      <c r="AW337" s="192" t="str">
        <f t="shared" si="80"/>
        <v/>
      </c>
      <c r="AX337" s="149" t="str">
        <f>IF(COUNTIF(AW$2:AW337,AW337)=1,AW337,"")</f>
        <v/>
      </c>
      <c r="AY337" s="193" t="str">
        <f t="shared" si="81"/>
        <v/>
      </c>
      <c r="AZ337" s="193" t="str">
        <f t="shared" si="82"/>
        <v/>
      </c>
      <c r="BA337" s="193" t="str">
        <f t="shared" si="83"/>
        <v/>
      </c>
      <c r="BB337" s="193" t="str">
        <f t="shared" si="78"/>
        <v/>
      </c>
    </row>
    <row r="338" spans="1:54" ht="16.5" x14ac:dyDescent="0.45">
      <c r="A338" s="147"/>
      <c r="B338" s="147"/>
      <c r="C338" s="313"/>
      <c r="D338" s="313"/>
      <c r="E338" s="313"/>
      <c r="F338" s="313"/>
      <c r="G338" s="313"/>
      <c r="H338" s="144"/>
      <c r="I338" s="144"/>
      <c r="J338" s="313"/>
      <c r="AF338" s="147" t="str">
        <f>+IF(AK338="","",MAX(AF$1:AF337)+1)</f>
        <v/>
      </c>
      <c r="AG338" s="148" t="str">
        <f>IF(Limits_Details_w_CMS!B360="","",Limits_Details_w_CMS!B360)</f>
        <v/>
      </c>
      <c r="AH338" s="148" t="str">
        <f>IF(Limits_Details_w_CMS!C360="","",Limits_Details_w_CMS!C360)</f>
        <v/>
      </c>
      <c r="AI338" s="148" t="str">
        <f>IF(Limits_Details_w_CMS!E360="","",Limits_Details_w_CMS!E360)</f>
        <v/>
      </c>
      <c r="AJ338" s="148" t="str">
        <f t="shared" si="79"/>
        <v/>
      </c>
      <c r="AK338" s="149" t="str">
        <f>IF(COUNTIF(AJ$2:AJ338,AJ338)=1,AJ338,"")</f>
        <v/>
      </c>
      <c r="AL338" s="150" t="str">
        <f t="shared" si="74"/>
        <v/>
      </c>
      <c r="AM338" s="150" t="str">
        <f t="shared" si="75"/>
        <v/>
      </c>
      <c r="AN338" s="150" t="str">
        <f t="shared" si="76"/>
        <v/>
      </c>
      <c r="AO338" s="150" t="str">
        <f t="shared" si="77"/>
        <v/>
      </c>
      <c r="AS338" s="191" t="str">
        <f>+IF(AX338="","",MAX(AS$1:AS337)+1)</f>
        <v/>
      </c>
      <c r="AT338" s="192" t="str">
        <f>IF(CMS_Detail!B360="","",CMS_Detail!B360)</f>
        <v/>
      </c>
      <c r="AU338" s="192" t="str">
        <f>IF(CMS_Detail!C360="","",CMS_Detail!C360)</f>
        <v/>
      </c>
      <c r="AV338" s="192" t="str">
        <f>IF(CMS_Detail!D360="","",CMS_Detail!D360)</f>
        <v/>
      </c>
      <c r="AW338" s="192" t="str">
        <f t="shared" si="80"/>
        <v/>
      </c>
      <c r="AX338" s="149" t="str">
        <f>IF(COUNTIF(AW$2:AW338,AW338)=1,AW338,"")</f>
        <v/>
      </c>
      <c r="AY338" s="193" t="str">
        <f t="shared" si="81"/>
        <v/>
      </c>
      <c r="AZ338" s="193" t="str">
        <f t="shared" si="82"/>
        <v/>
      </c>
      <c r="BA338" s="193" t="str">
        <f t="shared" si="83"/>
        <v/>
      </c>
      <c r="BB338" s="193" t="str">
        <f t="shared" si="78"/>
        <v/>
      </c>
    </row>
    <row r="339" spans="1:54" ht="16.5" x14ac:dyDescent="0.45">
      <c r="A339" s="147"/>
      <c r="B339" s="147"/>
      <c r="C339" s="313"/>
      <c r="D339" s="313"/>
      <c r="E339" s="313"/>
      <c r="F339" s="313"/>
      <c r="G339" s="313"/>
      <c r="H339" s="144"/>
      <c r="I339" s="144"/>
      <c r="J339" s="313"/>
      <c r="AF339" s="147" t="str">
        <f>+IF(AK339="","",MAX(AF$1:AF338)+1)</f>
        <v/>
      </c>
      <c r="AG339" s="148" t="str">
        <f>IF(Limits_Details_w_CMS!B361="","",Limits_Details_w_CMS!B361)</f>
        <v/>
      </c>
      <c r="AH339" s="148" t="str">
        <f>IF(Limits_Details_w_CMS!C361="","",Limits_Details_w_CMS!C361)</f>
        <v/>
      </c>
      <c r="AI339" s="148" t="str">
        <f>IF(Limits_Details_w_CMS!E361="","",Limits_Details_w_CMS!E361)</f>
        <v/>
      </c>
      <c r="AJ339" s="148" t="str">
        <f t="shared" si="79"/>
        <v/>
      </c>
      <c r="AK339" s="149" t="str">
        <f>IF(COUNTIF(AJ$2:AJ339,AJ339)=1,AJ339,"")</f>
        <v/>
      </c>
      <c r="AL339" s="150" t="str">
        <f t="shared" si="74"/>
        <v/>
      </c>
      <c r="AM339" s="150" t="str">
        <f t="shared" si="75"/>
        <v/>
      </c>
      <c r="AN339" s="150" t="str">
        <f t="shared" si="76"/>
        <v/>
      </c>
      <c r="AO339" s="150" t="str">
        <f t="shared" si="77"/>
        <v/>
      </c>
      <c r="AS339" s="191" t="str">
        <f>+IF(AX339="","",MAX(AS$1:AS338)+1)</f>
        <v/>
      </c>
      <c r="AT339" s="192" t="str">
        <f>IF(CMS_Detail!B361="","",CMS_Detail!B361)</f>
        <v/>
      </c>
      <c r="AU339" s="192" t="str">
        <f>IF(CMS_Detail!C361="","",CMS_Detail!C361)</f>
        <v/>
      </c>
      <c r="AV339" s="192" t="str">
        <f>IF(CMS_Detail!D361="","",CMS_Detail!D361)</f>
        <v/>
      </c>
      <c r="AW339" s="192" t="str">
        <f t="shared" si="80"/>
        <v/>
      </c>
      <c r="AX339" s="149" t="str">
        <f>IF(COUNTIF(AW$2:AW339,AW339)=1,AW339,"")</f>
        <v/>
      </c>
      <c r="AY339" s="193" t="str">
        <f t="shared" si="81"/>
        <v/>
      </c>
      <c r="AZ339" s="193" t="str">
        <f t="shared" si="82"/>
        <v/>
      </c>
      <c r="BA339" s="193" t="str">
        <f t="shared" si="83"/>
        <v/>
      </c>
      <c r="BB339" s="193" t="str">
        <f t="shared" si="78"/>
        <v/>
      </c>
    </row>
    <row r="340" spans="1:54" ht="16.5" x14ac:dyDescent="0.45">
      <c r="A340" s="147"/>
      <c r="B340" s="147"/>
      <c r="C340" s="313"/>
      <c r="D340" s="313"/>
      <c r="E340" s="313"/>
      <c r="F340" s="313"/>
      <c r="G340" s="313"/>
      <c r="H340" s="144"/>
      <c r="I340" s="144"/>
      <c r="J340" s="313"/>
      <c r="AF340" s="147" t="str">
        <f>+IF(AK340="","",MAX(AF$1:AF339)+1)</f>
        <v/>
      </c>
      <c r="AG340" s="148" t="str">
        <f>IF(Limits_Details_w_CMS!B362="","",Limits_Details_w_CMS!B362)</f>
        <v/>
      </c>
      <c r="AH340" s="148" t="str">
        <f>IF(Limits_Details_w_CMS!C362="","",Limits_Details_w_CMS!C362)</f>
        <v/>
      </c>
      <c r="AI340" s="148" t="str">
        <f>IF(Limits_Details_w_CMS!E362="","",Limits_Details_w_CMS!E362)</f>
        <v/>
      </c>
      <c r="AJ340" s="148" t="str">
        <f t="shared" si="79"/>
        <v/>
      </c>
      <c r="AK340" s="149" t="str">
        <f>IF(COUNTIF(AJ$2:AJ340,AJ340)=1,AJ340,"")</f>
        <v/>
      </c>
      <c r="AL340" s="150" t="str">
        <f t="shared" si="74"/>
        <v/>
      </c>
      <c r="AM340" s="150" t="str">
        <f t="shared" si="75"/>
        <v/>
      </c>
      <c r="AN340" s="150" t="str">
        <f t="shared" si="76"/>
        <v/>
      </c>
      <c r="AO340" s="150" t="str">
        <f t="shared" si="77"/>
        <v/>
      </c>
      <c r="AS340" s="191" t="str">
        <f>+IF(AX340="","",MAX(AS$1:AS339)+1)</f>
        <v/>
      </c>
      <c r="AT340" s="192" t="str">
        <f>IF(CMS_Detail!B362="","",CMS_Detail!B362)</f>
        <v/>
      </c>
      <c r="AU340" s="192" t="str">
        <f>IF(CMS_Detail!C362="","",CMS_Detail!C362)</f>
        <v/>
      </c>
      <c r="AV340" s="192" t="str">
        <f>IF(CMS_Detail!D362="","",CMS_Detail!D362)</f>
        <v/>
      </c>
      <c r="AW340" s="192" t="str">
        <f t="shared" si="80"/>
        <v/>
      </c>
      <c r="AX340" s="149" t="str">
        <f>IF(COUNTIF(AW$2:AW340,AW340)=1,AW340,"")</f>
        <v/>
      </c>
      <c r="AY340" s="193" t="str">
        <f t="shared" si="81"/>
        <v/>
      </c>
      <c r="AZ340" s="193" t="str">
        <f t="shared" si="82"/>
        <v/>
      </c>
      <c r="BA340" s="193" t="str">
        <f t="shared" si="83"/>
        <v/>
      </c>
      <c r="BB340" s="193" t="str">
        <f t="shared" si="78"/>
        <v/>
      </c>
    </row>
    <row r="341" spans="1:54" ht="16.5" x14ac:dyDescent="0.45">
      <c r="A341" s="147"/>
      <c r="B341" s="147"/>
      <c r="C341" s="313"/>
      <c r="D341" s="313"/>
      <c r="E341" s="313"/>
      <c r="F341" s="313"/>
      <c r="G341" s="313"/>
      <c r="H341" s="144"/>
      <c r="I341" s="144"/>
      <c r="J341" s="313"/>
      <c r="AF341" s="147" t="str">
        <f>+IF(AK341="","",MAX(AF$1:AF340)+1)</f>
        <v/>
      </c>
      <c r="AG341" s="148" t="str">
        <f>IF(Limits_Details_w_CMS!B363="","",Limits_Details_w_CMS!B363)</f>
        <v/>
      </c>
      <c r="AH341" s="148" t="str">
        <f>IF(Limits_Details_w_CMS!C363="","",Limits_Details_w_CMS!C363)</f>
        <v/>
      </c>
      <c r="AI341" s="148" t="str">
        <f>IF(Limits_Details_w_CMS!E363="","",Limits_Details_w_CMS!E363)</f>
        <v/>
      </c>
      <c r="AJ341" s="148" t="str">
        <f t="shared" si="79"/>
        <v/>
      </c>
      <c r="AK341" s="149" t="str">
        <f>IF(COUNTIF(AJ$2:AJ341,AJ341)=1,AJ341,"")</f>
        <v/>
      </c>
      <c r="AL341" s="150" t="str">
        <f t="shared" si="74"/>
        <v/>
      </c>
      <c r="AM341" s="150" t="str">
        <f t="shared" si="75"/>
        <v/>
      </c>
      <c r="AN341" s="150" t="str">
        <f t="shared" si="76"/>
        <v/>
      </c>
      <c r="AO341" s="150" t="str">
        <f t="shared" si="77"/>
        <v/>
      </c>
      <c r="AS341" s="191" t="str">
        <f>+IF(AX341="","",MAX(AS$1:AS340)+1)</f>
        <v/>
      </c>
      <c r="AT341" s="192" t="str">
        <f>IF(CMS_Detail!B363="","",CMS_Detail!B363)</f>
        <v/>
      </c>
      <c r="AU341" s="192" t="str">
        <f>IF(CMS_Detail!C363="","",CMS_Detail!C363)</f>
        <v/>
      </c>
      <c r="AV341" s="192" t="str">
        <f>IF(CMS_Detail!D363="","",CMS_Detail!D363)</f>
        <v/>
      </c>
      <c r="AW341" s="192" t="str">
        <f t="shared" si="80"/>
        <v/>
      </c>
      <c r="AX341" s="149" t="str">
        <f>IF(COUNTIF(AW$2:AW341,AW341)=1,AW341,"")</f>
        <v/>
      </c>
      <c r="AY341" s="193" t="str">
        <f t="shared" si="81"/>
        <v/>
      </c>
      <c r="AZ341" s="193" t="str">
        <f t="shared" si="82"/>
        <v/>
      </c>
      <c r="BA341" s="193" t="str">
        <f t="shared" si="83"/>
        <v/>
      </c>
      <c r="BB341" s="193" t="str">
        <f t="shared" si="78"/>
        <v/>
      </c>
    </row>
    <row r="342" spans="1:54" ht="16.5" x14ac:dyDescent="0.45">
      <c r="A342" s="147"/>
      <c r="B342" s="147"/>
      <c r="C342" s="313"/>
      <c r="D342" s="313"/>
      <c r="E342" s="313"/>
      <c r="F342" s="313"/>
      <c r="G342" s="313"/>
      <c r="H342" s="144"/>
      <c r="I342" s="144"/>
      <c r="J342" s="313"/>
      <c r="AF342" s="147" t="str">
        <f>+IF(AK342="","",MAX(AF$1:AF341)+1)</f>
        <v/>
      </c>
      <c r="AG342" s="148" t="str">
        <f>IF(Limits_Details_w_CMS!B364="","",Limits_Details_w_CMS!B364)</f>
        <v/>
      </c>
      <c r="AH342" s="148" t="str">
        <f>IF(Limits_Details_w_CMS!C364="","",Limits_Details_w_CMS!C364)</f>
        <v/>
      </c>
      <c r="AI342" s="148" t="str">
        <f>IF(Limits_Details_w_CMS!E364="","",Limits_Details_w_CMS!E364)</f>
        <v/>
      </c>
      <c r="AJ342" s="148" t="str">
        <f t="shared" si="79"/>
        <v/>
      </c>
      <c r="AK342" s="149" t="str">
        <f>IF(COUNTIF(AJ$2:AJ342,AJ342)=1,AJ342,"")</f>
        <v/>
      </c>
      <c r="AL342" s="150" t="str">
        <f t="shared" si="74"/>
        <v/>
      </c>
      <c r="AM342" s="150" t="str">
        <f t="shared" si="75"/>
        <v/>
      </c>
      <c r="AN342" s="150" t="str">
        <f t="shared" si="76"/>
        <v/>
      </c>
      <c r="AO342" s="150" t="str">
        <f t="shared" si="77"/>
        <v/>
      </c>
      <c r="AS342" s="191" t="str">
        <f>+IF(AX342="","",MAX(AS$1:AS341)+1)</f>
        <v/>
      </c>
      <c r="AT342" s="192" t="str">
        <f>IF(CMS_Detail!B364="","",CMS_Detail!B364)</f>
        <v/>
      </c>
      <c r="AU342" s="192" t="str">
        <f>IF(CMS_Detail!C364="","",CMS_Detail!C364)</f>
        <v/>
      </c>
      <c r="AV342" s="192" t="str">
        <f>IF(CMS_Detail!D364="","",CMS_Detail!D364)</f>
        <v/>
      </c>
      <c r="AW342" s="192" t="str">
        <f t="shared" si="80"/>
        <v/>
      </c>
      <c r="AX342" s="149" t="str">
        <f>IF(COUNTIF(AW$2:AW342,AW342)=1,AW342,"")</f>
        <v/>
      </c>
      <c r="AY342" s="193" t="str">
        <f t="shared" si="81"/>
        <v/>
      </c>
      <c r="AZ342" s="193" t="str">
        <f t="shared" si="82"/>
        <v/>
      </c>
      <c r="BA342" s="193" t="str">
        <f t="shared" si="83"/>
        <v/>
      </c>
      <c r="BB342" s="193" t="str">
        <f t="shared" si="78"/>
        <v/>
      </c>
    </row>
    <row r="343" spans="1:54" ht="16.5" x14ac:dyDescent="0.45">
      <c r="A343" s="147"/>
      <c r="B343" s="147"/>
      <c r="C343" s="313"/>
      <c r="D343" s="313"/>
      <c r="E343" s="313"/>
      <c r="F343" s="313"/>
      <c r="G343" s="313"/>
      <c r="H343" s="144"/>
      <c r="I343" s="144"/>
      <c r="J343" s="313"/>
      <c r="AF343" s="147" t="str">
        <f>+IF(AK343="","",MAX(AF$1:AF342)+1)</f>
        <v/>
      </c>
      <c r="AG343" s="148" t="str">
        <f>IF(Limits_Details_w_CMS!B365="","",Limits_Details_w_CMS!B365)</f>
        <v/>
      </c>
      <c r="AH343" s="148" t="str">
        <f>IF(Limits_Details_w_CMS!C365="","",Limits_Details_w_CMS!C365)</f>
        <v/>
      </c>
      <c r="AI343" s="148" t="str">
        <f>IF(Limits_Details_w_CMS!E365="","",Limits_Details_w_CMS!E365)</f>
        <v/>
      </c>
      <c r="AJ343" s="148" t="str">
        <f t="shared" si="79"/>
        <v/>
      </c>
      <c r="AK343" s="149" t="str">
        <f>IF(COUNTIF(AJ$2:AJ343,AJ343)=1,AJ343,"")</f>
        <v/>
      </c>
      <c r="AL343" s="150" t="str">
        <f t="shared" si="74"/>
        <v/>
      </c>
      <c r="AM343" s="150" t="str">
        <f t="shared" si="75"/>
        <v/>
      </c>
      <c r="AN343" s="150" t="str">
        <f t="shared" si="76"/>
        <v/>
      </c>
      <c r="AO343" s="150" t="str">
        <f t="shared" si="77"/>
        <v/>
      </c>
      <c r="AS343" s="191" t="str">
        <f>+IF(AX343="","",MAX(AS$1:AS342)+1)</f>
        <v/>
      </c>
      <c r="AT343" s="192" t="str">
        <f>IF(CMS_Detail!B365="","",CMS_Detail!B365)</f>
        <v/>
      </c>
      <c r="AU343" s="192" t="str">
        <f>IF(CMS_Detail!C365="","",CMS_Detail!C365)</f>
        <v/>
      </c>
      <c r="AV343" s="192" t="str">
        <f>IF(CMS_Detail!D365="","",CMS_Detail!D365)</f>
        <v/>
      </c>
      <c r="AW343" s="192" t="str">
        <f t="shared" si="80"/>
        <v/>
      </c>
      <c r="AX343" s="149" t="str">
        <f>IF(COUNTIF(AW$2:AW343,AW343)=1,AW343,"")</f>
        <v/>
      </c>
      <c r="AY343" s="193" t="str">
        <f t="shared" si="81"/>
        <v/>
      </c>
      <c r="AZ343" s="193" t="str">
        <f t="shared" si="82"/>
        <v/>
      </c>
      <c r="BA343" s="193" t="str">
        <f t="shared" si="83"/>
        <v/>
      </c>
      <c r="BB343" s="193" t="str">
        <f t="shared" si="78"/>
        <v/>
      </c>
    </row>
    <row r="344" spans="1:54" ht="16.5" x14ac:dyDescent="0.45">
      <c r="A344" s="147"/>
      <c r="B344" s="147"/>
      <c r="C344" s="313"/>
      <c r="D344" s="313"/>
      <c r="E344" s="313"/>
      <c r="F344" s="313"/>
      <c r="G344" s="313"/>
      <c r="H344" s="144"/>
      <c r="I344" s="144"/>
      <c r="J344" s="313"/>
      <c r="AF344" s="147" t="str">
        <f>+IF(AK344="","",MAX(AF$1:AF343)+1)</f>
        <v/>
      </c>
      <c r="AG344" s="148" t="str">
        <f>IF(Limits_Details_w_CMS!B366="","",Limits_Details_w_CMS!B366)</f>
        <v/>
      </c>
      <c r="AH344" s="148" t="str">
        <f>IF(Limits_Details_w_CMS!C366="","",Limits_Details_w_CMS!C366)</f>
        <v/>
      </c>
      <c r="AI344" s="148" t="str">
        <f>IF(Limits_Details_w_CMS!E366="","",Limits_Details_w_CMS!E366)</f>
        <v/>
      </c>
      <c r="AJ344" s="148" t="str">
        <f t="shared" si="79"/>
        <v/>
      </c>
      <c r="AK344" s="149" t="str">
        <f>IF(COUNTIF(AJ$2:AJ344,AJ344)=1,AJ344,"")</f>
        <v/>
      </c>
      <c r="AL344" s="150" t="str">
        <f t="shared" si="74"/>
        <v/>
      </c>
      <c r="AM344" s="150" t="str">
        <f t="shared" si="75"/>
        <v/>
      </c>
      <c r="AN344" s="150" t="str">
        <f t="shared" si="76"/>
        <v/>
      </c>
      <c r="AO344" s="150" t="str">
        <f t="shared" si="77"/>
        <v/>
      </c>
      <c r="AS344" s="191" t="str">
        <f>+IF(AX344="","",MAX(AS$1:AS343)+1)</f>
        <v/>
      </c>
      <c r="AT344" s="192" t="str">
        <f>IF(CMS_Detail!B366="","",CMS_Detail!B366)</f>
        <v/>
      </c>
      <c r="AU344" s="192" t="str">
        <f>IF(CMS_Detail!C366="","",CMS_Detail!C366)</f>
        <v/>
      </c>
      <c r="AV344" s="192" t="str">
        <f>IF(CMS_Detail!D366="","",CMS_Detail!D366)</f>
        <v/>
      </c>
      <c r="AW344" s="192" t="str">
        <f t="shared" si="80"/>
        <v/>
      </c>
      <c r="AX344" s="149" t="str">
        <f>IF(COUNTIF(AW$2:AW344,AW344)=1,AW344,"")</f>
        <v/>
      </c>
      <c r="AY344" s="193" t="str">
        <f t="shared" si="81"/>
        <v/>
      </c>
      <c r="AZ344" s="193" t="str">
        <f t="shared" si="82"/>
        <v/>
      </c>
      <c r="BA344" s="193" t="str">
        <f t="shared" si="83"/>
        <v/>
      </c>
      <c r="BB344" s="193" t="str">
        <f t="shared" si="78"/>
        <v/>
      </c>
    </row>
    <row r="345" spans="1:54" ht="16.5" x14ac:dyDescent="0.45">
      <c r="A345" s="147"/>
      <c r="B345" s="147"/>
      <c r="C345" s="313"/>
      <c r="D345" s="313"/>
      <c r="E345" s="313"/>
      <c r="F345" s="313"/>
      <c r="G345" s="313"/>
      <c r="H345" s="144"/>
      <c r="I345" s="144"/>
      <c r="J345" s="313"/>
      <c r="AF345" s="147" t="str">
        <f>+IF(AK345="","",MAX(AF$1:AF344)+1)</f>
        <v/>
      </c>
      <c r="AG345" s="148" t="str">
        <f>IF(Limits_Details_w_CMS!B367="","",Limits_Details_w_CMS!B367)</f>
        <v/>
      </c>
      <c r="AH345" s="148" t="str">
        <f>IF(Limits_Details_w_CMS!C367="","",Limits_Details_w_CMS!C367)</f>
        <v/>
      </c>
      <c r="AI345" s="148" t="str">
        <f>IF(Limits_Details_w_CMS!E367="","",Limits_Details_w_CMS!E367)</f>
        <v/>
      </c>
      <c r="AJ345" s="148" t="str">
        <f t="shared" si="79"/>
        <v/>
      </c>
      <c r="AK345" s="149" t="str">
        <f>IF(COUNTIF(AJ$2:AJ345,AJ345)=1,AJ345,"")</f>
        <v/>
      </c>
      <c r="AL345" s="150" t="str">
        <f t="shared" si="74"/>
        <v/>
      </c>
      <c r="AM345" s="150" t="str">
        <f t="shared" si="75"/>
        <v/>
      </c>
      <c r="AN345" s="150" t="str">
        <f t="shared" si="76"/>
        <v/>
      </c>
      <c r="AO345" s="150" t="str">
        <f t="shared" si="77"/>
        <v/>
      </c>
      <c r="AS345" s="191" t="str">
        <f>+IF(AX345="","",MAX(AS$1:AS344)+1)</f>
        <v/>
      </c>
      <c r="AT345" s="192" t="str">
        <f>IF(CMS_Detail!B367="","",CMS_Detail!B367)</f>
        <v/>
      </c>
      <c r="AU345" s="192" t="str">
        <f>IF(CMS_Detail!C367="","",CMS_Detail!C367)</f>
        <v/>
      </c>
      <c r="AV345" s="192" t="str">
        <f>IF(CMS_Detail!D367="","",CMS_Detail!D367)</f>
        <v/>
      </c>
      <c r="AW345" s="192" t="str">
        <f t="shared" si="80"/>
        <v/>
      </c>
      <c r="AX345" s="149" t="str">
        <f>IF(COUNTIF(AW$2:AW345,AW345)=1,AW345,"")</f>
        <v/>
      </c>
      <c r="AY345" s="193" t="str">
        <f t="shared" si="81"/>
        <v/>
      </c>
      <c r="AZ345" s="193" t="str">
        <f t="shared" si="82"/>
        <v/>
      </c>
      <c r="BA345" s="193" t="str">
        <f t="shared" si="83"/>
        <v/>
      </c>
      <c r="BB345" s="193" t="str">
        <f t="shared" si="78"/>
        <v/>
      </c>
    </row>
    <row r="346" spans="1:54" ht="16.5" x14ac:dyDescent="0.45">
      <c r="A346" s="147"/>
      <c r="B346" s="147"/>
      <c r="C346" s="313"/>
      <c r="D346" s="313"/>
      <c r="E346" s="313"/>
      <c r="F346" s="313"/>
      <c r="G346" s="313"/>
      <c r="H346" s="144"/>
      <c r="I346" s="144"/>
      <c r="J346" s="313"/>
      <c r="AF346" s="147" t="str">
        <f>+IF(AK346="","",MAX(AF$1:AF345)+1)</f>
        <v/>
      </c>
      <c r="AG346" s="148" t="str">
        <f>IF(Limits_Details_w_CMS!B368="","",Limits_Details_w_CMS!B368)</f>
        <v/>
      </c>
      <c r="AH346" s="148" t="str">
        <f>IF(Limits_Details_w_CMS!C368="","",Limits_Details_w_CMS!C368)</f>
        <v/>
      </c>
      <c r="AI346" s="148" t="str">
        <f>IF(Limits_Details_w_CMS!E368="","",Limits_Details_w_CMS!E368)</f>
        <v/>
      </c>
      <c r="AJ346" s="148" t="str">
        <f t="shared" si="79"/>
        <v/>
      </c>
      <c r="AK346" s="149" t="str">
        <f>IF(COUNTIF(AJ$2:AJ346,AJ346)=1,AJ346,"")</f>
        <v/>
      </c>
      <c r="AL346" s="150" t="str">
        <f t="shared" si="74"/>
        <v/>
      </c>
      <c r="AM346" s="150" t="str">
        <f t="shared" si="75"/>
        <v/>
      </c>
      <c r="AN346" s="150" t="str">
        <f t="shared" si="76"/>
        <v/>
      </c>
      <c r="AO346" s="150" t="str">
        <f t="shared" si="77"/>
        <v/>
      </c>
      <c r="AS346" s="191" t="str">
        <f>+IF(AX346="","",MAX(AS$1:AS345)+1)</f>
        <v/>
      </c>
      <c r="AT346" s="192" t="str">
        <f>IF(CMS_Detail!B368="","",CMS_Detail!B368)</f>
        <v/>
      </c>
      <c r="AU346" s="192" t="str">
        <f>IF(CMS_Detail!C368="","",CMS_Detail!C368)</f>
        <v/>
      </c>
      <c r="AV346" s="192" t="str">
        <f>IF(CMS_Detail!D368="","",CMS_Detail!D368)</f>
        <v/>
      </c>
      <c r="AW346" s="192" t="str">
        <f t="shared" si="80"/>
        <v/>
      </c>
      <c r="AX346" s="149" t="str">
        <f>IF(COUNTIF(AW$2:AW346,AW346)=1,AW346,"")</f>
        <v/>
      </c>
      <c r="AY346" s="193" t="str">
        <f t="shared" si="81"/>
        <v/>
      </c>
      <c r="AZ346" s="193" t="str">
        <f t="shared" si="82"/>
        <v/>
      </c>
      <c r="BA346" s="193" t="str">
        <f t="shared" si="83"/>
        <v/>
      </c>
      <c r="BB346" s="193" t="str">
        <f t="shared" si="78"/>
        <v/>
      </c>
    </row>
    <row r="347" spans="1:54" ht="16.5" x14ac:dyDescent="0.45">
      <c r="A347" s="147"/>
      <c r="B347" s="147"/>
      <c r="C347" s="313"/>
      <c r="D347" s="313"/>
      <c r="E347" s="313"/>
      <c r="F347" s="313"/>
      <c r="G347" s="313"/>
      <c r="H347" s="144"/>
      <c r="I347" s="144"/>
      <c r="J347" s="313"/>
      <c r="AF347" s="147" t="str">
        <f>+IF(AK347="","",MAX(AF$1:AF346)+1)</f>
        <v/>
      </c>
      <c r="AG347" s="148" t="str">
        <f>IF(Limits_Details_w_CMS!B369="","",Limits_Details_w_CMS!B369)</f>
        <v/>
      </c>
      <c r="AH347" s="148" t="str">
        <f>IF(Limits_Details_w_CMS!C369="","",Limits_Details_w_CMS!C369)</f>
        <v/>
      </c>
      <c r="AI347" s="148" t="str">
        <f>IF(Limits_Details_w_CMS!E369="","",Limits_Details_w_CMS!E369)</f>
        <v/>
      </c>
      <c r="AJ347" s="148" t="str">
        <f t="shared" si="79"/>
        <v/>
      </c>
      <c r="AK347" s="149" t="str">
        <f>IF(COUNTIF(AJ$2:AJ347,AJ347)=1,AJ347,"")</f>
        <v/>
      </c>
      <c r="AL347" s="150" t="str">
        <f t="shared" si="74"/>
        <v/>
      </c>
      <c r="AM347" s="150" t="str">
        <f t="shared" si="75"/>
        <v/>
      </c>
      <c r="AN347" s="150" t="str">
        <f t="shared" si="76"/>
        <v/>
      </c>
      <c r="AO347" s="150" t="str">
        <f t="shared" si="77"/>
        <v/>
      </c>
      <c r="AS347" s="191" t="str">
        <f>+IF(AX347="","",MAX(AS$1:AS346)+1)</f>
        <v/>
      </c>
      <c r="AT347" s="192" t="str">
        <f>IF(CMS_Detail!B369="","",CMS_Detail!B369)</f>
        <v/>
      </c>
      <c r="AU347" s="192" t="str">
        <f>IF(CMS_Detail!C369="","",CMS_Detail!C369)</f>
        <v/>
      </c>
      <c r="AV347" s="192" t="str">
        <f>IF(CMS_Detail!D369="","",CMS_Detail!D369)</f>
        <v/>
      </c>
      <c r="AW347" s="192" t="str">
        <f t="shared" si="80"/>
        <v/>
      </c>
      <c r="AX347" s="149" t="str">
        <f>IF(COUNTIF(AW$2:AW347,AW347)=1,AW347,"")</f>
        <v/>
      </c>
      <c r="AY347" s="193" t="str">
        <f t="shared" si="81"/>
        <v/>
      </c>
      <c r="AZ347" s="193" t="str">
        <f t="shared" si="82"/>
        <v/>
      </c>
      <c r="BA347" s="193" t="str">
        <f t="shared" si="83"/>
        <v/>
      </c>
      <c r="BB347" s="193" t="str">
        <f t="shared" si="78"/>
        <v/>
      </c>
    </row>
    <row r="348" spans="1:54" ht="16.5" x14ac:dyDescent="0.45">
      <c r="A348" s="147"/>
      <c r="B348" s="147"/>
      <c r="C348" s="313"/>
      <c r="D348" s="313"/>
      <c r="E348" s="313"/>
      <c r="F348" s="313"/>
      <c r="G348" s="313"/>
      <c r="H348" s="144"/>
      <c r="I348" s="144"/>
      <c r="J348" s="313"/>
      <c r="AF348" s="147" t="str">
        <f>+IF(AK348="","",MAX(AF$1:AF347)+1)</f>
        <v/>
      </c>
      <c r="AG348" s="148" t="str">
        <f>IF(Limits_Details_w_CMS!B370="","",Limits_Details_w_CMS!B370)</f>
        <v/>
      </c>
      <c r="AH348" s="148" t="str">
        <f>IF(Limits_Details_w_CMS!C370="","",Limits_Details_w_CMS!C370)</f>
        <v/>
      </c>
      <c r="AI348" s="148" t="str">
        <f>IF(Limits_Details_w_CMS!E370="","",Limits_Details_w_CMS!E370)</f>
        <v/>
      </c>
      <c r="AJ348" s="148" t="str">
        <f t="shared" si="79"/>
        <v/>
      </c>
      <c r="AK348" s="149" t="str">
        <f>IF(COUNTIF(AJ$2:AJ348,AJ348)=1,AJ348,"")</f>
        <v/>
      </c>
      <c r="AL348" s="150" t="str">
        <f t="shared" si="74"/>
        <v/>
      </c>
      <c r="AM348" s="150" t="str">
        <f t="shared" si="75"/>
        <v/>
      </c>
      <c r="AN348" s="150" t="str">
        <f t="shared" si="76"/>
        <v/>
      </c>
      <c r="AO348" s="150" t="str">
        <f t="shared" si="77"/>
        <v/>
      </c>
      <c r="AS348" s="191" t="str">
        <f>+IF(AX348="","",MAX(AS$1:AS347)+1)</f>
        <v/>
      </c>
      <c r="AT348" s="192" t="str">
        <f>IF(CMS_Detail!B370="","",CMS_Detail!B370)</f>
        <v/>
      </c>
      <c r="AU348" s="192" t="str">
        <f>IF(CMS_Detail!C370="","",CMS_Detail!C370)</f>
        <v/>
      </c>
      <c r="AV348" s="192" t="str">
        <f>IF(CMS_Detail!D370="","",CMS_Detail!D370)</f>
        <v/>
      </c>
      <c r="AW348" s="192" t="str">
        <f t="shared" si="80"/>
        <v/>
      </c>
      <c r="AX348" s="149" t="str">
        <f>IF(COUNTIF(AW$2:AW348,AW348)=1,AW348,"")</f>
        <v/>
      </c>
      <c r="AY348" s="193" t="str">
        <f t="shared" si="81"/>
        <v/>
      </c>
      <c r="AZ348" s="193" t="str">
        <f t="shared" si="82"/>
        <v/>
      </c>
      <c r="BA348" s="193" t="str">
        <f t="shared" si="83"/>
        <v/>
      </c>
      <c r="BB348" s="193" t="str">
        <f t="shared" si="78"/>
        <v/>
      </c>
    </row>
    <row r="349" spans="1:54" ht="16.5" x14ac:dyDescent="0.45">
      <c r="A349" s="147"/>
      <c r="B349" s="147"/>
      <c r="C349" s="313"/>
      <c r="D349" s="313"/>
      <c r="E349" s="313"/>
      <c r="F349" s="313"/>
      <c r="G349" s="313"/>
      <c r="H349" s="144"/>
      <c r="I349" s="144"/>
      <c r="J349" s="313"/>
      <c r="AF349" s="147" t="str">
        <f>+IF(AK349="","",MAX(AF$1:AF348)+1)</f>
        <v/>
      </c>
      <c r="AG349" s="148" t="str">
        <f>IF(Limits_Details_w_CMS!B371="","",Limits_Details_w_CMS!B371)</f>
        <v/>
      </c>
      <c r="AH349" s="148" t="str">
        <f>IF(Limits_Details_w_CMS!C371="","",Limits_Details_w_CMS!C371)</f>
        <v/>
      </c>
      <c r="AI349" s="148" t="str">
        <f>IF(Limits_Details_w_CMS!E371="","",Limits_Details_w_CMS!E371)</f>
        <v/>
      </c>
      <c r="AJ349" s="148" t="str">
        <f t="shared" si="79"/>
        <v/>
      </c>
      <c r="AK349" s="149" t="str">
        <f>IF(COUNTIF(AJ$2:AJ349,AJ349)=1,AJ349,"")</f>
        <v/>
      </c>
      <c r="AL349" s="150" t="str">
        <f t="shared" si="74"/>
        <v/>
      </c>
      <c r="AM349" s="150" t="str">
        <f t="shared" si="75"/>
        <v/>
      </c>
      <c r="AN349" s="150" t="str">
        <f t="shared" si="76"/>
        <v/>
      </c>
      <c r="AO349" s="150" t="str">
        <f t="shared" si="77"/>
        <v/>
      </c>
      <c r="AS349" s="191" t="str">
        <f>+IF(AX349="","",MAX(AS$1:AS348)+1)</f>
        <v/>
      </c>
      <c r="AT349" s="192" t="str">
        <f>IF(CMS_Detail!B371="","",CMS_Detail!B371)</f>
        <v/>
      </c>
      <c r="AU349" s="192" t="str">
        <f>IF(CMS_Detail!C371="","",CMS_Detail!C371)</f>
        <v/>
      </c>
      <c r="AV349" s="192" t="str">
        <f>IF(CMS_Detail!D371="","",CMS_Detail!D371)</f>
        <v/>
      </c>
      <c r="AW349" s="192" t="str">
        <f t="shared" si="80"/>
        <v/>
      </c>
      <c r="AX349" s="149" t="str">
        <f>IF(COUNTIF(AW$2:AW349,AW349)=1,AW349,"")</f>
        <v/>
      </c>
      <c r="AY349" s="193" t="str">
        <f t="shared" si="81"/>
        <v/>
      </c>
      <c r="AZ349" s="193" t="str">
        <f t="shared" si="82"/>
        <v/>
      </c>
      <c r="BA349" s="193" t="str">
        <f t="shared" si="83"/>
        <v/>
      </c>
      <c r="BB349" s="193" t="str">
        <f t="shared" si="78"/>
        <v/>
      </c>
    </row>
    <row r="350" spans="1:54" ht="16.5" x14ac:dyDescent="0.45">
      <c r="A350" s="147"/>
      <c r="B350" s="147"/>
      <c r="C350" s="313"/>
      <c r="D350" s="313"/>
      <c r="E350" s="313"/>
      <c r="F350" s="313"/>
      <c r="G350" s="313"/>
      <c r="H350" s="144"/>
      <c r="I350" s="144"/>
      <c r="J350" s="313"/>
      <c r="AF350" s="147" t="str">
        <f>+IF(AK350="","",MAX(AF$1:AF349)+1)</f>
        <v/>
      </c>
      <c r="AG350" s="148" t="str">
        <f>IF(Limits_Details_w_CMS!B372="","",Limits_Details_w_CMS!B372)</f>
        <v/>
      </c>
      <c r="AH350" s="148" t="str">
        <f>IF(Limits_Details_w_CMS!C372="","",Limits_Details_w_CMS!C372)</f>
        <v/>
      </c>
      <c r="AI350" s="148" t="str">
        <f>IF(Limits_Details_w_CMS!E372="","",Limits_Details_w_CMS!E372)</f>
        <v/>
      </c>
      <c r="AJ350" s="148" t="str">
        <f t="shared" si="79"/>
        <v/>
      </c>
      <c r="AK350" s="149" t="str">
        <f>IF(COUNTIF(AJ$2:AJ350,AJ350)=1,AJ350,"")</f>
        <v/>
      </c>
      <c r="AL350" s="150" t="str">
        <f t="shared" si="74"/>
        <v/>
      </c>
      <c r="AM350" s="150" t="str">
        <f t="shared" si="75"/>
        <v/>
      </c>
      <c r="AN350" s="150" t="str">
        <f t="shared" si="76"/>
        <v/>
      </c>
      <c r="AO350" s="150" t="str">
        <f t="shared" si="77"/>
        <v/>
      </c>
      <c r="AS350" s="191" t="str">
        <f>+IF(AX350="","",MAX(AS$1:AS349)+1)</f>
        <v/>
      </c>
      <c r="AT350" s="192" t="str">
        <f>IF(CMS_Detail!B372="","",CMS_Detail!B372)</f>
        <v/>
      </c>
      <c r="AU350" s="192" t="str">
        <f>IF(CMS_Detail!C372="","",CMS_Detail!C372)</f>
        <v/>
      </c>
      <c r="AV350" s="192" t="str">
        <f>IF(CMS_Detail!D372="","",CMS_Detail!D372)</f>
        <v/>
      </c>
      <c r="AW350" s="192" t="str">
        <f t="shared" si="80"/>
        <v/>
      </c>
      <c r="AX350" s="149" t="str">
        <f>IF(COUNTIF(AW$2:AW350,AW350)=1,AW350,"")</f>
        <v/>
      </c>
      <c r="AY350" s="193" t="str">
        <f t="shared" si="81"/>
        <v/>
      </c>
      <c r="AZ350" s="193" t="str">
        <f t="shared" si="82"/>
        <v/>
      </c>
      <c r="BA350" s="193" t="str">
        <f t="shared" si="83"/>
        <v/>
      </c>
      <c r="BB350" s="193" t="str">
        <f t="shared" si="78"/>
        <v/>
      </c>
    </row>
    <row r="351" spans="1:54" ht="16.5" x14ac:dyDescent="0.45">
      <c r="A351" s="147"/>
      <c r="B351" s="147"/>
      <c r="C351" s="313"/>
      <c r="D351" s="313"/>
      <c r="E351" s="313"/>
      <c r="F351" s="313"/>
      <c r="G351" s="313"/>
      <c r="H351" s="144"/>
      <c r="I351" s="144"/>
      <c r="J351" s="313"/>
      <c r="AF351" s="147" t="str">
        <f>+IF(AK351="","",MAX(AF$1:AF350)+1)</f>
        <v/>
      </c>
      <c r="AG351" s="148" t="str">
        <f>IF(Limits_Details_w_CMS!B373="","",Limits_Details_w_CMS!B373)</f>
        <v/>
      </c>
      <c r="AH351" s="148" t="str">
        <f>IF(Limits_Details_w_CMS!C373="","",Limits_Details_w_CMS!C373)</f>
        <v/>
      </c>
      <c r="AI351" s="148" t="str">
        <f>IF(Limits_Details_w_CMS!E373="","",Limits_Details_w_CMS!E373)</f>
        <v/>
      </c>
      <c r="AJ351" s="148" t="str">
        <f t="shared" si="79"/>
        <v/>
      </c>
      <c r="AK351" s="149" t="str">
        <f>IF(COUNTIF(AJ$2:AJ351,AJ351)=1,AJ351,"")</f>
        <v/>
      </c>
      <c r="AL351" s="150" t="str">
        <f t="shared" si="74"/>
        <v/>
      </c>
      <c r="AM351" s="150" t="str">
        <f t="shared" si="75"/>
        <v/>
      </c>
      <c r="AN351" s="150" t="str">
        <f t="shared" si="76"/>
        <v/>
      </c>
      <c r="AO351" s="150" t="str">
        <f t="shared" si="77"/>
        <v/>
      </c>
      <c r="AS351" s="191" t="str">
        <f>+IF(AX351="","",MAX(AS$1:AS350)+1)</f>
        <v/>
      </c>
      <c r="AT351" s="192" t="str">
        <f>IF(CMS_Detail!B373="","",CMS_Detail!B373)</f>
        <v/>
      </c>
      <c r="AU351" s="192" t="str">
        <f>IF(CMS_Detail!C373="","",CMS_Detail!C373)</f>
        <v/>
      </c>
      <c r="AV351" s="192" t="str">
        <f>IF(CMS_Detail!D373="","",CMS_Detail!D373)</f>
        <v/>
      </c>
      <c r="AW351" s="192" t="str">
        <f t="shared" si="80"/>
        <v/>
      </c>
      <c r="AX351" s="149" t="str">
        <f>IF(COUNTIF(AW$2:AW351,AW351)=1,AW351,"")</f>
        <v/>
      </c>
      <c r="AY351" s="193" t="str">
        <f t="shared" si="81"/>
        <v/>
      </c>
      <c r="AZ351" s="193" t="str">
        <f t="shared" si="82"/>
        <v/>
      </c>
      <c r="BA351" s="193" t="str">
        <f t="shared" si="83"/>
        <v/>
      </c>
      <c r="BB351" s="193" t="str">
        <f t="shared" si="78"/>
        <v/>
      </c>
    </row>
    <row r="352" spans="1:54" ht="16.5" x14ac:dyDescent="0.45">
      <c r="A352" s="147"/>
      <c r="B352" s="147"/>
      <c r="C352" s="313"/>
      <c r="D352" s="313"/>
      <c r="E352" s="313"/>
      <c r="F352" s="313"/>
      <c r="G352" s="313"/>
      <c r="H352" s="144"/>
      <c r="I352" s="144"/>
      <c r="J352" s="313"/>
      <c r="AF352" s="147" t="str">
        <f>+IF(AK352="","",MAX(AF$1:AF351)+1)</f>
        <v/>
      </c>
      <c r="AG352" s="148" t="str">
        <f>IF(Limits_Details_w_CMS!B374="","",Limits_Details_w_CMS!B374)</f>
        <v/>
      </c>
      <c r="AH352" s="148" t="str">
        <f>IF(Limits_Details_w_CMS!C374="","",Limits_Details_w_CMS!C374)</f>
        <v/>
      </c>
      <c r="AI352" s="148" t="str">
        <f>IF(Limits_Details_w_CMS!E374="","",Limits_Details_w_CMS!E374)</f>
        <v/>
      </c>
      <c r="AJ352" s="148" t="str">
        <f t="shared" si="79"/>
        <v/>
      </c>
      <c r="AK352" s="149" t="str">
        <f>IF(COUNTIF(AJ$2:AJ352,AJ352)=1,AJ352,"")</f>
        <v/>
      </c>
      <c r="AL352" s="150" t="str">
        <f t="shared" si="74"/>
        <v/>
      </c>
      <c r="AM352" s="150" t="str">
        <f t="shared" si="75"/>
        <v/>
      </c>
      <c r="AN352" s="150" t="str">
        <f t="shared" si="76"/>
        <v/>
      </c>
      <c r="AO352" s="150" t="str">
        <f t="shared" si="77"/>
        <v/>
      </c>
      <c r="AS352" s="191" t="str">
        <f>+IF(AX352="","",MAX(AS$1:AS351)+1)</f>
        <v/>
      </c>
      <c r="AT352" s="192" t="str">
        <f>IF(CMS_Detail!B374="","",CMS_Detail!B374)</f>
        <v/>
      </c>
      <c r="AU352" s="192" t="str">
        <f>IF(CMS_Detail!C374="","",CMS_Detail!C374)</f>
        <v/>
      </c>
      <c r="AV352" s="192" t="str">
        <f>IF(CMS_Detail!D374="","",CMS_Detail!D374)</f>
        <v/>
      </c>
      <c r="AW352" s="192" t="str">
        <f t="shared" si="80"/>
        <v/>
      </c>
      <c r="AX352" s="149" t="str">
        <f>IF(COUNTIF(AW$2:AW352,AW352)=1,AW352,"")</f>
        <v/>
      </c>
      <c r="AY352" s="193" t="str">
        <f t="shared" si="81"/>
        <v/>
      </c>
      <c r="AZ352" s="193" t="str">
        <f t="shared" si="82"/>
        <v/>
      </c>
      <c r="BA352" s="193" t="str">
        <f t="shared" si="83"/>
        <v/>
      </c>
      <c r="BB352" s="193" t="str">
        <f t="shared" si="78"/>
        <v/>
      </c>
    </row>
    <row r="353" spans="1:54" ht="16.5" x14ac:dyDescent="0.45">
      <c r="A353" s="147"/>
      <c r="B353" s="147"/>
      <c r="C353" s="313"/>
      <c r="D353" s="313"/>
      <c r="E353" s="313"/>
      <c r="F353" s="313"/>
      <c r="G353" s="313"/>
      <c r="H353" s="144"/>
      <c r="I353" s="144"/>
      <c r="J353" s="313"/>
      <c r="AF353" s="147" t="str">
        <f>+IF(AK353="","",MAX(AF$1:AF352)+1)</f>
        <v/>
      </c>
      <c r="AG353" s="148" t="str">
        <f>IF(Limits_Details_w_CMS!B375="","",Limits_Details_w_CMS!B375)</f>
        <v/>
      </c>
      <c r="AH353" s="148" t="str">
        <f>IF(Limits_Details_w_CMS!C375="","",Limits_Details_w_CMS!C375)</f>
        <v/>
      </c>
      <c r="AI353" s="148" t="str">
        <f>IF(Limits_Details_w_CMS!E375="","",Limits_Details_w_CMS!E375)</f>
        <v/>
      </c>
      <c r="AJ353" s="148" t="str">
        <f t="shared" si="79"/>
        <v/>
      </c>
      <c r="AK353" s="149" t="str">
        <f>IF(COUNTIF(AJ$2:AJ353,AJ353)=1,AJ353,"")</f>
        <v/>
      </c>
      <c r="AL353" s="150" t="str">
        <f t="shared" si="74"/>
        <v/>
      </c>
      <c r="AM353" s="150" t="str">
        <f t="shared" si="75"/>
        <v/>
      </c>
      <c r="AN353" s="150" t="str">
        <f t="shared" si="76"/>
        <v/>
      </c>
      <c r="AO353" s="150" t="str">
        <f t="shared" si="77"/>
        <v/>
      </c>
      <c r="AS353" s="191" t="str">
        <f>+IF(AX353="","",MAX(AS$1:AS352)+1)</f>
        <v/>
      </c>
      <c r="AT353" s="192" t="str">
        <f>IF(CMS_Detail!B375="","",CMS_Detail!B375)</f>
        <v/>
      </c>
      <c r="AU353" s="192" t="str">
        <f>IF(CMS_Detail!C375="","",CMS_Detail!C375)</f>
        <v/>
      </c>
      <c r="AV353" s="192" t="str">
        <f>IF(CMS_Detail!D375="","",CMS_Detail!D375)</f>
        <v/>
      </c>
      <c r="AW353" s="192" t="str">
        <f t="shared" si="80"/>
        <v/>
      </c>
      <c r="AX353" s="149" t="str">
        <f>IF(COUNTIF(AW$2:AW353,AW353)=1,AW353,"")</f>
        <v/>
      </c>
      <c r="AY353" s="193" t="str">
        <f t="shared" si="81"/>
        <v/>
      </c>
      <c r="AZ353" s="193" t="str">
        <f t="shared" si="82"/>
        <v/>
      </c>
      <c r="BA353" s="193" t="str">
        <f t="shared" si="83"/>
        <v/>
      </c>
      <c r="BB353" s="193" t="str">
        <f t="shared" si="78"/>
        <v/>
      </c>
    </row>
    <row r="354" spans="1:54" ht="16.5" x14ac:dyDescent="0.45">
      <c r="A354" s="147"/>
      <c r="B354" s="147"/>
      <c r="C354" s="313"/>
      <c r="D354" s="313"/>
      <c r="E354" s="313"/>
      <c r="F354" s="313"/>
      <c r="G354" s="313"/>
      <c r="H354" s="144"/>
      <c r="I354" s="144"/>
      <c r="J354" s="313"/>
      <c r="AF354" s="147" t="str">
        <f>+IF(AK354="","",MAX(AF$1:AF353)+1)</f>
        <v/>
      </c>
      <c r="AG354" s="148" t="str">
        <f>IF(Limits_Details_w_CMS!B376="","",Limits_Details_w_CMS!B376)</f>
        <v/>
      </c>
      <c r="AH354" s="148" t="str">
        <f>IF(Limits_Details_w_CMS!C376="","",Limits_Details_w_CMS!C376)</f>
        <v/>
      </c>
      <c r="AI354" s="148" t="str">
        <f>IF(Limits_Details_w_CMS!E376="","",Limits_Details_w_CMS!E376)</f>
        <v/>
      </c>
      <c r="AJ354" s="148" t="str">
        <f t="shared" si="79"/>
        <v/>
      </c>
      <c r="AK354" s="149" t="str">
        <f>IF(COUNTIF(AJ$2:AJ354,AJ354)=1,AJ354,"")</f>
        <v/>
      </c>
      <c r="AL354" s="150" t="str">
        <f t="shared" si="74"/>
        <v/>
      </c>
      <c r="AM354" s="150" t="str">
        <f t="shared" si="75"/>
        <v/>
      </c>
      <c r="AN354" s="150" t="str">
        <f t="shared" si="76"/>
        <v/>
      </c>
      <c r="AO354" s="150" t="str">
        <f t="shared" si="77"/>
        <v/>
      </c>
      <c r="AS354" s="191" t="str">
        <f>+IF(AX354="","",MAX(AS$1:AS353)+1)</f>
        <v/>
      </c>
      <c r="AT354" s="192" t="str">
        <f>IF(CMS_Detail!B376="","",CMS_Detail!B376)</f>
        <v/>
      </c>
      <c r="AU354" s="192" t="str">
        <f>IF(CMS_Detail!C376="","",CMS_Detail!C376)</f>
        <v/>
      </c>
      <c r="AV354" s="192" t="str">
        <f>IF(CMS_Detail!D376="","",CMS_Detail!D376)</f>
        <v/>
      </c>
      <c r="AW354" s="192" t="str">
        <f t="shared" si="80"/>
        <v/>
      </c>
      <c r="AX354" s="149" t="str">
        <f>IF(COUNTIF(AW$2:AW354,AW354)=1,AW354,"")</f>
        <v/>
      </c>
      <c r="AY354" s="193" t="str">
        <f t="shared" si="81"/>
        <v/>
      </c>
      <c r="AZ354" s="193" t="str">
        <f t="shared" si="82"/>
        <v/>
      </c>
      <c r="BA354" s="193" t="str">
        <f t="shared" si="83"/>
        <v/>
      </c>
      <c r="BB354" s="193" t="str">
        <f t="shared" si="78"/>
        <v/>
      </c>
    </row>
    <row r="355" spans="1:54" ht="16.5" x14ac:dyDescent="0.45">
      <c r="A355" s="147"/>
      <c r="B355" s="147"/>
      <c r="C355" s="313"/>
      <c r="D355" s="313"/>
      <c r="E355" s="313"/>
      <c r="F355" s="313"/>
      <c r="G355" s="313"/>
      <c r="H355" s="144"/>
      <c r="I355" s="144"/>
      <c r="J355" s="313"/>
      <c r="AF355" s="147" t="str">
        <f>+IF(AK355="","",MAX(AF$1:AF354)+1)</f>
        <v/>
      </c>
      <c r="AG355" s="148" t="str">
        <f>IF(Limits_Details_w_CMS!B377="","",Limits_Details_w_CMS!B377)</f>
        <v/>
      </c>
      <c r="AH355" s="148" t="str">
        <f>IF(Limits_Details_w_CMS!C377="","",Limits_Details_w_CMS!C377)</f>
        <v/>
      </c>
      <c r="AI355" s="148" t="str">
        <f>IF(Limits_Details_w_CMS!E377="","",Limits_Details_w_CMS!E377)</f>
        <v/>
      </c>
      <c r="AJ355" s="148" t="str">
        <f t="shared" si="79"/>
        <v/>
      </c>
      <c r="AK355" s="149" t="str">
        <f>IF(COUNTIF(AJ$2:AJ355,AJ355)=1,AJ355,"")</f>
        <v/>
      </c>
      <c r="AL355" s="150" t="str">
        <f t="shared" si="74"/>
        <v/>
      </c>
      <c r="AM355" s="150" t="str">
        <f t="shared" si="75"/>
        <v/>
      </c>
      <c r="AN355" s="150" t="str">
        <f t="shared" si="76"/>
        <v/>
      </c>
      <c r="AO355" s="150" t="str">
        <f t="shared" si="77"/>
        <v/>
      </c>
      <c r="AS355" s="191" t="str">
        <f>+IF(AX355="","",MAX(AS$1:AS354)+1)</f>
        <v/>
      </c>
      <c r="AT355" s="192" t="str">
        <f>IF(CMS_Detail!B377="","",CMS_Detail!B377)</f>
        <v/>
      </c>
      <c r="AU355" s="192" t="str">
        <f>IF(CMS_Detail!C377="","",CMS_Detail!C377)</f>
        <v/>
      </c>
      <c r="AV355" s="192" t="str">
        <f>IF(CMS_Detail!D377="","",CMS_Detail!D377)</f>
        <v/>
      </c>
      <c r="AW355" s="192" t="str">
        <f t="shared" si="80"/>
        <v/>
      </c>
      <c r="AX355" s="149" t="str">
        <f>IF(COUNTIF(AW$2:AW355,AW355)=1,AW355,"")</f>
        <v/>
      </c>
      <c r="AY355" s="193" t="str">
        <f t="shared" si="81"/>
        <v/>
      </c>
      <c r="AZ355" s="193" t="str">
        <f t="shared" si="82"/>
        <v/>
      </c>
      <c r="BA355" s="193" t="str">
        <f t="shared" si="83"/>
        <v/>
      </c>
      <c r="BB355" s="193" t="str">
        <f t="shared" si="78"/>
        <v/>
      </c>
    </row>
    <row r="356" spans="1:54" ht="16.5" x14ac:dyDescent="0.45">
      <c r="A356" s="147"/>
      <c r="B356" s="147"/>
      <c r="C356" s="313"/>
      <c r="D356" s="313"/>
      <c r="E356" s="313"/>
      <c r="F356" s="313"/>
      <c r="G356" s="313"/>
      <c r="H356" s="144"/>
      <c r="I356" s="144"/>
      <c r="J356" s="313"/>
      <c r="AF356" s="147" t="str">
        <f>+IF(AK356="","",MAX(AF$1:AF355)+1)</f>
        <v/>
      </c>
      <c r="AG356" s="148" t="str">
        <f>IF(Limits_Details_w_CMS!B378="","",Limits_Details_w_CMS!B378)</f>
        <v/>
      </c>
      <c r="AH356" s="148" t="str">
        <f>IF(Limits_Details_w_CMS!C378="","",Limits_Details_w_CMS!C378)</f>
        <v/>
      </c>
      <c r="AI356" s="148" t="str">
        <f>IF(Limits_Details_w_CMS!E378="","",Limits_Details_w_CMS!E378)</f>
        <v/>
      </c>
      <c r="AJ356" s="148" t="str">
        <f t="shared" si="79"/>
        <v/>
      </c>
      <c r="AK356" s="149" t="str">
        <f>IF(COUNTIF(AJ$2:AJ356,AJ356)=1,AJ356,"")</f>
        <v/>
      </c>
      <c r="AL356" s="150" t="str">
        <f t="shared" si="74"/>
        <v/>
      </c>
      <c r="AM356" s="150" t="str">
        <f t="shared" si="75"/>
        <v/>
      </c>
      <c r="AN356" s="150" t="str">
        <f t="shared" si="76"/>
        <v/>
      </c>
      <c r="AO356" s="150" t="str">
        <f t="shared" si="77"/>
        <v/>
      </c>
      <c r="AS356" s="191" t="str">
        <f>+IF(AX356="","",MAX(AS$1:AS355)+1)</f>
        <v/>
      </c>
      <c r="AT356" s="192" t="str">
        <f>IF(CMS_Detail!B378="","",CMS_Detail!B378)</f>
        <v/>
      </c>
      <c r="AU356" s="192" t="str">
        <f>IF(CMS_Detail!C378="","",CMS_Detail!C378)</f>
        <v/>
      </c>
      <c r="AV356" s="192" t="str">
        <f>IF(CMS_Detail!D378="","",CMS_Detail!D378)</f>
        <v/>
      </c>
      <c r="AW356" s="192" t="str">
        <f t="shared" si="80"/>
        <v/>
      </c>
      <c r="AX356" s="149" t="str">
        <f>IF(COUNTIF(AW$2:AW356,AW356)=1,AW356,"")</f>
        <v/>
      </c>
      <c r="AY356" s="193" t="str">
        <f t="shared" si="81"/>
        <v/>
      </c>
      <c r="AZ356" s="193" t="str">
        <f t="shared" si="82"/>
        <v/>
      </c>
      <c r="BA356" s="193" t="str">
        <f t="shared" si="83"/>
        <v/>
      </c>
      <c r="BB356" s="193" t="str">
        <f t="shared" si="78"/>
        <v/>
      </c>
    </row>
    <row r="357" spans="1:54" ht="16.5" x14ac:dyDescent="0.45">
      <c r="A357" s="147"/>
      <c r="B357" s="147"/>
      <c r="C357" s="313"/>
      <c r="D357" s="313"/>
      <c r="E357" s="313"/>
      <c r="F357" s="313"/>
      <c r="G357" s="313"/>
      <c r="H357" s="144"/>
      <c r="I357" s="144"/>
      <c r="J357" s="313"/>
      <c r="AF357" s="147" t="str">
        <f>+IF(AK357="","",MAX(AF$1:AF356)+1)</f>
        <v/>
      </c>
      <c r="AG357" s="148" t="str">
        <f>IF(Limits_Details_w_CMS!B379="","",Limits_Details_w_CMS!B379)</f>
        <v/>
      </c>
      <c r="AH357" s="148" t="str">
        <f>IF(Limits_Details_w_CMS!C379="","",Limits_Details_w_CMS!C379)</f>
        <v/>
      </c>
      <c r="AI357" s="148" t="str">
        <f>IF(Limits_Details_w_CMS!E379="","",Limits_Details_w_CMS!E379)</f>
        <v/>
      </c>
      <c r="AJ357" s="148" t="str">
        <f t="shared" si="79"/>
        <v/>
      </c>
      <c r="AK357" s="149" t="str">
        <f>IF(COUNTIF(AJ$2:AJ357,AJ357)=1,AJ357,"")</f>
        <v/>
      </c>
      <c r="AL357" s="150" t="str">
        <f t="shared" si="74"/>
        <v/>
      </c>
      <c r="AM357" s="150" t="str">
        <f t="shared" si="75"/>
        <v/>
      </c>
      <c r="AN357" s="150" t="str">
        <f t="shared" si="76"/>
        <v/>
      </c>
      <c r="AO357" s="150" t="str">
        <f t="shared" si="77"/>
        <v/>
      </c>
      <c r="AS357" s="191" t="str">
        <f>+IF(AX357="","",MAX(AS$1:AS356)+1)</f>
        <v/>
      </c>
      <c r="AT357" s="192" t="str">
        <f>IF(CMS_Detail!B379="","",CMS_Detail!B379)</f>
        <v/>
      </c>
      <c r="AU357" s="192" t="str">
        <f>IF(CMS_Detail!C379="","",CMS_Detail!C379)</f>
        <v/>
      </c>
      <c r="AV357" s="192" t="str">
        <f>IF(CMS_Detail!D379="","",CMS_Detail!D379)</f>
        <v/>
      </c>
      <c r="AW357" s="192" t="str">
        <f t="shared" si="80"/>
        <v/>
      </c>
      <c r="AX357" s="149" t="str">
        <f>IF(COUNTIF(AW$2:AW357,AW357)=1,AW357,"")</f>
        <v/>
      </c>
      <c r="AY357" s="193" t="str">
        <f t="shared" si="81"/>
        <v/>
      </c>
      <c r="AZ357" s="193" t="str">
        <f t="shared" si="82"/>
        <v/>
      </c>
      <c r="BA357" s="193" t="str">
        <f t="shared" si="83"/>
        <v/>
      </c>
      <c r="BB357" s="193" t="str">
        <f t="shared" si="78"/>
        <v/>
      </c>
    </row>
    <row r="358" spans="1:54" ht="16.5" x14ac:dyDescent="0.45">
      <c r="A358" s="147"/>
      <c r="B358" s="147"/>
      <c r="C358" s="313"/>
      <c r="D358" s="313"/>
      <c r="E358" s="313"/>
      <c r="F358" s="313"/>
      <c r="G358" s="313"/>
      <c r="H358" s="144"/>
      <c r="I358" s="144"/>
      <c r="J358" s="313"/>
      <c r="AF358" s="147" t="str">
        <f>+IF(AK358="","",MAX(AF$1:AF357)+1)</f>
        <v/>
      </c>
      <c r="AG358" s="148" t="str">
        <f>IF(Limits_Details_w_CMS!B380="","",Limits_Details_w_CMS!B380)</f>
        <v/>
      </c>
      <c r="AH358" s="148" t="str">
        <f>IF(Limits_Details_w_CMS!C380="","",Limits_Details_w_CMS!C380)</f>
        <v/>
      </c>
      <c r="AI358" s="148" t="str">
        <f>IF(Limits_Details_w_CMS!E380="","",Limits_Details_w_CMS!E380)</f>
        <v/>
      </c>
      <c r="AJ358" s="148" t="str">
        <f t="shared" si="79"/>
        <v/>
      </c>
      <c r="AK358" s="149" t="str">
        <f>IF(COUNTIF(AJ$2:AJ358,AJ358)=1,AJ358,"")</f>
        <v/>
      </c>
      <c r="AL358" s="150" t="str">
        <f t="shared" si="74"/>
        <v/>
      </c>
      <c r="AM358" s="150" t="str">
        <f t="shared" si="75"/>
        <v/>
      </c>
      <c r="AN358" s="150" t="str">
        <f t="shared" si="76"/>
        <v/>
      </c>
      <c r="AO358" s="150" t="str">
        <f t="shared" si="77"/>
        <v/>
      </c>
      <c r="AS358" s="191" t="str">
        <f>+IF(AX358="","",MAX(AS$1:AS357)+1)</f>
        <v/>
      </c>
      <c r="AT358" s="192" t="str">
        <f>IF(CMS_Detail!B380="","",CMS_Detail!B380)</f>
        <v/>
      </c>
      <c r="AU358" s="192" t="str">
        <f>IF(CMS_Detail!C380="","",CMS_Detail!C380)</f>
        <v/>
      </c>
      <c r="AV358" s="192" t="str">
        <f>IF(CMS_Detail!D380="","",CMS_Detail!D380)</f>
        <v/>
      </c>
      <c r="AW358" s="192" t="str">
        <f t="shared" si="80"/>
        <v/>
      </c>
      <c r="AX358" s="149" t="str">
        <f>IF(COUNTIF(AW$2:AW358,AW358)=1,AW358,"")</f>
        <v/>
      </c>
      <c r="AY358" s="193" t="str">
        <f t="shared" si="81"/>
        <v/>
      </c>
      <c r="AZ358" s="193" t="str">
        <f t="shared" si="82"/>
        <v/>
      </c>
      <c r="BA358" s="193" t="str">
        <f t="shared" si="83"/>
        <v/>
      </c>
      <c r="BB358" s="193" t="str">
        <f t="shared" si="78"/>
        <v/>
      </c>
    </row>
    <row r="359" spans="1:54" ht="16.5" x14ac:dyDescent="0.45">
      <c r="A359" s="147"/>
      <c r="B359" s="147"/>
      <c r="C359" s="313"/>
      <c r="D359" s="313"/>
      <c r="E359" s="313"/>
      <c r="F359" s="313"/>
      <c r="G359" s="313"/>
      <c r="H359" s="144"/>
      <c r="I359" s="144"/>
      <c r="J359" s="313"/>
      <c r="AF359" s="147" t="str">
        <f>+IF(AK359="","",MAX(AF$1:AF358)+1)</f>
        <v/>
      </c>
      <c r="AG359" s="148" t="str">
        <f>IF(Limits_Details_w_CMS!B381="","",Limits_Details_w_CMS!B381)</f>
        <v/>
      </c>
      <c r="AH359" s="148" t="str">
        <f>IF(Limits_Details_w_CMS!C381="","",Limits_Details_w_CMS!C381)</f>
        <v/>
      </c>
      <c r="AI359" s="148" t="str">
        <f>IF(Limits_Details_w_CMS!E381="","",Limits_Details_w_CMS!E381)</f>
        <v/>
      </c>
      <c r="AJ359" s="148" t="str">
        <f t="shared" si="79"/>
        <v/>
      </c>
      <c r="AK359" s="149" t="str">
        <f>IF(COUNTIF(AJ$2:AJ359,AJ359)=1,AJ359,"")</f>
        <v/>
      </c>
      <c r="AL359" s="150" t="str">
        <f t="shared" si="74"/>
        <v/>
      </c>
      <c r="AM359" s="150" t="str">
        <f t="shared" si="75"/>
        <v/>
      </c>
      <c r="AN359" s="150" t="str">
        <f t="shared" si="76"/>
        <v/>
      </c>
      <c r="AO359" s="150" t="str">
        <f t="shared" si="77"/>
        <v/>
      </c>
      <c r="AS359" s="191" t="str">
        <f>+IF(AX359="","",MAX(AS$1:AS358)+1)</f>
        <v/>
      </c>
      <c r="AT359" s="192" t="str">
        <f>IF(CMS_Detail!B381="","",CMS_Detail!B381)</f>
        <v/>
      </c>
      <c r="AU359" s="192" t="str">
        <f>IF(CMS_Detail!C381="","",CMS_Detail!C381)</f>
        <v/>
      </c>
      <c r="AV359" s="192" t="str">
        <f>IF(CMS_Detail!D381="","",CMS_Detail!D381)</f>
        <v/>
      </c>
      <c r="AW359" s="192" t="str">
        <f t="shared" si="80"/>
        <v/>
      </c>
      <c r="AX359" s="149" t="str">
        <f>IF(COUNTIF(AW$2:AW359,AW359)=1,AW359,"")</f>
        <v/>
      </c>
      <c r="AY359" s="193" t="str">
        <f t="shared" si="81"/>
        <v/>
      </c>
      <c r="AZ359" s="193" t="str">
        <f t="shared" si="82"/>
        <v/>
      </c>
      <c r="BA359" s="193" t="str">
        <f t="shared" si="83"/>
        <v/>
      </c>
      <c r="BB359" s="193" t="str">
        <f t="shared" si="78"/>
        <v/>
      </c>
    </row>
    <row r="360" spans="1:54" ht="16.5" x14ac:dyDescent="0.45">
      <c r="A360" s="147"/>
      <c r="B360" s="147"/>
      <c r="C360" s="313"/>
      <c r="D360" s="313"/>
      <c r="E360" s="313"/>
      <c r="F360" s="313"/>
      <c r="G360" s="313"/>
      <c r="H360" s="144"/>
      <c r="I360" s="144"/>
      <c r="J360" s="313"/>
      <c r="AF360" s="147" t="str">
        <f>+IF(AK360="","",MAX(AF$1:AF359)+1)</f>
        <v/>
      </c>
      <c r="AG360" s="148" t="str">
        <f>IF(Limits_Details_w_CMS!B382="","",Limits_Details_w_CMS!B382)</f>
        <v/>
      </c>
      <c r="AH360" s="148" t="str">
        <f>IF(Limits_Details_w_CMS!C382="","",Limits_Details_w_CMS!C382)</f>
        <v/>
      </c>
      <c r="AI360" s="148" t="str">
        <f>IF(Limits_Details_w_CMS!E382="","",Limits_Details_w_CMS!E382)</f>
        <v/>
      </c>
      <c r="AJ360" s="148" t="str">
        <f t="shared" si="79"/>
        <v/>
      </c>
      <c r="AK360" s="149" t="str">
        <f>IF(COUNTIF(AJ$2:AJ360,AJ360)=1,AJ360,"")</f>
        <v/>
      </c>
      <c r="AL360" s="150" t="str">
        <f t="shared" si="74"/>
        <v/>
      </c>
      <c r="AM360" s="150" t="str">
        <f t="shared" si="75"/>
        <v/>
      </c>
      <c r="AN360" s="150" t="str">
        <f t="shared" si="76"/>
        <v/>
      </c>
      <c r="AO360" s="150" t="str">
        <f t="shared" si="77"/>
        <v/>
      </c>
      <c r="AS360" s="191" t="str">
        <f>+IF(AX360="","",MAX(AS$1:AS359)+1)</f>
        <v/>
      </c>
      <c r="AT360" s="192" t="str">
        <f>IF(CMS_Detail!B382="","",CMS_Detail!B382)</f>
        <v/>
      </c>
      <c r="AU360" s="192" t="str">
        <f>IF(CMS_Detail!C382="","",CMS_Detail!C382)</f>
        <v/>
      </c>
      <c r="AV360" s="192" t="str">
        <f>IF(CMS_Detail!D382="","",CMS_Detail!D382)</f>
        <v/>
      </c>
      <c r="AW360" s="192" t="str">
        <f t="shared" si="80"/>
        <v/>
      </c>
      <c r="AX360" s="149" t="str">
        <f>IF(COUNTIF(AW$2:AW360,AW360)=1,AW360,"")</f>
        <v/>
      </c>
      <c r="AY360" s="193" t="str">
        <f t="shared" si="81"/>
        <v/>
      </c>
      <c r="AZ360" s="193" t="str">
        <f t="shared" si="82"/>
        <v/>
      </c>
      <c r="BA360" s="193" t="str">
        <f t="shared" si="83"/>
        <v/>
      </c>
      <c r="BB360" s="193" t="str">
        <f t="shared" si="78"/>
        <v/>
      </c>
    </row>
    <row r="361" spans="1:54" ht="16.5" x14ac:dyDescent="0.45">
      <c r="A361" s="147"/>
      <c r="B361" s="147"/>
      <c r="C361" s="313"/>
      <c r="D361" s="313"/>
      <c r="E361" s="313"/>
      <c r="F361" s="313"/>
      <c r="G361" s="313"/>
      <c r="H361" s="144"/>
      <c r="I361" s="144"/>
      <c r="J361" s="313"/>
      <c r="AF361" s="147" t="str">
        <f>+IF(AK361="","",MAX(AF$1:AF360)+1)</f>
        <v/>
      </c>
      <c r="AG361" s="148" t="str">
        <f>IF(Limits_Details_w_CMS!B383="","",Limits_Details_w_CMS!B383)</f>
        <v/>
      </c>
      <c r="AH361" s="148" t="str">
        <f>IF(Limits_Details_w_CMS!C383="","",Limits_Details_w_CMS!C383)</f>
        <v/>
      </c>
      <c r="AI361" s="148" t="str">
        <f>IF(Limits_Details_w_CMS!E383="","",Limits_Details_w_CMS!E383)</f>
        <v/>
      </c>
      <c r="AJ361" s="148" t="str">
        <f t="shared" si="79"/>
        <v/>
      </c>
      <c r="AK361" s="149" t="str">
        <f>IF(COUNTIF(AJ$2:AJ361,AJ361)=1,AJ361,"")</f>
        <v/>
      </c>
      <c r="AL361" s="150" t="str">
        <f t="shared" si="74"/>
        <v/>
      </c>
      <c r="AM361" s="150" t="str">
        <f t="shared" si="75"/>
        <v/>
      </c>
      <c r="AN361" s="150" t="str">
        <f t="shared" si="76"/>
        <v/>
      </c>
      <c r="AO361" s="150" t="str">
        <f t="shared" si="77"/>
        <v/>
      </c>
      <c r="AS361" s="191" t="str">
        <f>+IF(AX361="","",MAX(AS$1:AS360)+1)</f>
        <v/>
      </c>
      <c r="AT361" s="192" t="str">
        <f>IF(CMS_Detail!B383="","",CMS_Detail!B383)</f>
        <v/>
      </c>
      <c r="AU361" s="192" t="str">
        <f>IF(CMS_Detail!C383="","",CMS_Detail!C383)</f>
        <v/>
      </c>
      <c r="AV361" s="192" t="str">
        <f>IF(CMS_Detail!D383="","",CMS_Detail!D383)</f>
        <v/>
      </c>
      <c r="AW361" s="192" t="str">
        <f t="shared" si="80"/>
        <v/>
      </c>
      <c r="AX361" s="149" t="str">
        <f>IF(COUNTIF(AW$2:AW361,AW361)=1,AW361,"")</f>
        <v/>
      </c>
      <c r="AY361" s="193" t="str">
        <f t="shared" si="81"/>
        <v/>
      </c>
      <c r="AZ361" s="193" t="str">
        <f t="shared" si="82"/>
        <v/>
      </c>
      <c r="BA361" s="193" t="str">
        <f t="shared" si="83"/>
        <v/>
      </c>
      <c r="BB361" s="193" t="str">
        <f t="shared" si="78"/>
        <v/>
      </c>
    </row>
    <row r="362" spans="1:54" ht="16.5" x14ac:dyDescent="0.45">
      <c r="A362" s="147"/>
      <c r="B362" s="147"/>
      <c r="C362" s="313"/>
      <c r="D362" s="313"/>
      <c r="E362" s="313"/>
      <c r="F362" s="313"/>
      <c r="G362" s="313"/>
      <c r="H362" s="144"/>
      <c r="I362" s="144"/>
      <c r="J362" s="313"/>
      <c r="AF362" s="147" t="str">
        <f>+IF(AK362="","",MAX(AF$1:AF361)+1)</f>
        <v/>
      </c>
      <c r="AG362" s="148" t="str">
        <f>IF(Limits_Details_w_CMS!B384="","",Limits_Details_w_CMS!B384)</f>
        <v/>
      </c>
      <c r="AH362" s="148" t="str">
        <f>IF(Limits_Details_w_CMS!C384="","",Limits_Details_w_CMS!C384)</f>
        <v/>
      </c>
      <c r="AI362" s="148" t="str">
        <f>IF(Limits_Details_w_CMS!E384="","",Limits_Details_w_CMS!E384)</f>
        <v/>
      </c>
      <c r="AJ362" s="148" t="str">
        <f t="shared" si="79"/>
        <v/>
      </c>
      <c r="AK362" s="149" t="str">
        <f>IF(COUNTIF(AJ$2:AJ362,AJ362)=1,AJ362,"")</f>
        <v/>
      </c>
      <c r="AL362" s="150" t="str">
        <f t="shared" si="74"/>
        <v/>
      </c>
      <c r="AM362" s="150" t="str">
        <f t="shared" si="75"/>
        <v/>
      </c>
      <c r="AN362" s="150" t="str">
        <f t="shared" si="76"/>
        <v/>
      </c>
      <c r="AO362" s="150" t="str">
        <f t="shared" si="77"/>
        <v/>
      </c>
      <c r="AS362" s="191" t="str">
        <f>+IF(AX362="","",MAX(AS$1:AS361)+1)</f>
        <v/>
      </c>
      <c r="AT362" s="192" t="str">
        <f>IF(CMS_Detail!B384="","",CMS_Detail!B384)</f>
        <v/>
      </c>
      <c r="AU362" s="192" t="str">
        <f>IF(CMS_Detail!C384="","",CMS_Detail!C384)</f>
        <v/>
      </c>
      <c r="AV362" s="192" t="str">
        <f>IF(CMS_Detail!D384="","",CMS_Detail!D384)</f>
        <v/>
      </c>
      <c r="AW362" s="192" t="str">
        <f t="shared" si="80"/>
        <v/>
      </c>
      <c r="AX362" s="149" t="str">
        <f>IF(COUNTIF(AW$2:AW362,AW362)=1,AW362,"")</f>
        <v/>
      </c>
      <c r="AY362" s="193" t="str">
        <f t="shared" si="81"/>
        <v/>
      </c>
      <c r="AZ362" s="193" t="str">
        <f t="shared" si="82"/>
        <v/>
      </c>
      <c r="BA362" s="193" t="str">
        <f t="shared" si="83"/>
        <v/>
      </c>
      <c r="BB362" s="193" t="str">
        <f t="shared" si="78"/>
        <v/>
      </c>
    </row>
    <row r="363" spans="1:54" ht="16.5" x14ac:dyDescent="0.45">
      <c r="A363" s="147"/>
      <c r="B363" s="147"/>
      <c r="C363" s="313"/>
      <c r="D363" s="313"/>
      <c r="E363" s="313"/>
      <c r="F363" s="313"/>
      <c r="G363" s="313"/>
      <c r="H363" s="144"/>
      <c r="I363" s="144"/>
      <c r="J363" s="313"/>
      <c r="AF363" s="147" t="str">
        <f>+IF(AK363="","",MAX(AF$1:AF362)+1)</f>
        <v/>
      </c>
      <c r="AG363" s="148" t="str">
        <f>IF(Limits_Details_w_CMS!B385="","",Limits_Details_w_CMS!B385)</f>
        <v/>
      </c>
      <c r="AH363" s="148" t="str">
        <f>IF(Limits_Details_w_CMS!C385="","",Limits_Details_w_CMS!C385)</f>
        <v/>
      </c>
      <c r="AI363" s="148" t="str">
        <f>IF(Limits_Details_w_CMS!E385="","",Limits_Details_w_CMS!E385)</f>
        <v/>
      </c>
      <c r="AJ363" s="148" t="str">
        <f t="shared" si="79"/>
        <v/>
      </c>
      <c r="AK363" s="149" t="str">
        <f>IF(COUNTIF(AJ$2:AJ363,AJ363)=1,AJ363,"")</f>
        <v/>
      </c>
      <c r="AL363" s="150" t="str">
        <f t="shared" si="74"/>
        <v/>
      </c>
      <c r="AM363" s="150" t="str">
        <f t="shared" si="75"/>
        <v/>
      </c>
      <c r="AN363" s="150" t="str">
        <f t="shared" si="76"/>
        <v/>
      </c>
      <c r="AO363" s="150" t="str">
        <f t="shared" si="77"/>
        <v/>
      </c>
      <c r="AS363" s="191" t="str">
        <f>+IF(AX363="","",MAX(AS$1:AS362)+1)</f>
        <v/>
      </c>
      <c r="AT363" s="192" t="str">
        <f>IF(CMS_Detail!B385="","",CMS_Detail!B385)</f>
        <v/>
      </c>
      <c r="AU363" s="192" t="str">
        <f>IF(CMS_Detail!C385="","",CMS_Detail!C385)</f>
        <v/>
      </c>
      <c r="AV363" s="192" t="str">
        <f>IF(CMS_Detail!D385="","",CMS_Detail!D385)</f>
        <v/>
      </c>
      <c r="AW363" s="192" t="str">
        <f t="shared" si="80"/>
        <v/>
      </c>
      <c r="AX363" s="149" t="str">
        <f>IF(COUNTIF(AW$2:AW363,AW363)=1,AW363,"")</f>
        <v/>
      </c>
      <c r="AY363" s="193" t="str">
        <f t="shared" si="81"/>
        <v/>
      </c>
      <c r="AZ363" s="193" t="str">
        <f t="shared" si="82"/>
        <v/>
      </c>
      <c r="BA363" s="193" t="str">
        <f t="shared" si="83"/>
        <v/>
      </c>
      <c r="BB363" s="193" t="str">
        <f t="shared" si="78"/>
        <v/>
      </c>
    </row>
    <row r="364" spans="1:54" ht="16.5" x14ac:dyDescent="0.45">
      <c r="A364" s="147"/>
      <c r="B364" s="147"/>
      <c r="C364" s="313"/>
      <c r="D364" s="313"/>
      <c r="E364" s="313"/>
      <c r="F364" s="313"/>
      <c r="G364" s="313"/>
      <c r="H364" s="144"/>
      <c r="I364" s="144"/>
      <c r="J364" s="313"/>
      <c r="AF364" s="147" t="str">
        <f>+IF(AK364="","",MAX(AF$1:AF363)+1)</f>
        <v/>
      </c>
      <c r="AG364" s="148" t="str">
        <f>IF(Limits_Details_w_CMS!B386="","",Limits_Details_w_CMS!B386)</f>
        <v/>
      </c>
      <c r="AH364" s="148" t="str">
        <f>IF(Limits_Details_w_CMS!C386="","",Limits_Details_w_CMS!C386)</f>
        <v/>
      </c>
      <c r="AI364" s="148" t="str">
        <f>IF(Limits_Details_w_CMS!E386="","",Limits_Details_w_CMS!E386)</f>
        <v/>
      </c>
      <c r="AJ364" s="148" t="str">
        <f t="shared" si="79"/>
        <v/>
      </c>
      <c r="AK364" s="149" t="str">
        <f>IF(COUNTIF(AJ$2:AJ364,AJ364)=1,AJ364,"")</f>
        <v/>
      </c>
      <c r="AL364" s="150" t="str">
        <f t="shared" si="74"/>
        <v/>
      </c>
      <c r="AM364" s="150" t="str">
        <f t="shared" si="75"/>
        <v/>
      </c>
      <c r="AN364" s="150" t="str">
        <f t="shared" si="76"/>
        <v/>
      </c>
      <c r="AO364" s="150" t="str">
        <f t="shared" si="77"/>
        <v/>
      </c>
      <c r="AS364" s="191" t="str">
        <f>+IF(AX364="","",MAX(AS$1:AS363)+1)</f>
        <v/>
      </c>
      <c r="AT364" s="192" t="str">
        <f>IF(CMS_Detail!B386="","",CMS_Detail!B386)</f>
        <v/>
      </c>
      <c r="AU364" s="192" t="str">
        <f>IF(CMS_Detail!C386="","",CMS_Detail!C386)</f>
        <v/>
      </c>
      <c r="AV364" s="192" t="str">
        <f>IF(CMS_Detail!D386="","",CMS_Detail!D386)</f>
        <v/>
      </c>
      <c r="AW364" s="192" t="str">
        <f t="shared" si="80"/>
        <v/>
      </c>
      <c r="AX364" s="149" t="str">
        <f>IF(COUNTIF(AW$2:AW364,AW364)=1,AW364,"")</f>
        <v/>
      </c>
      <c r="AY364" s="193" t="str">
        <f t="shared" si="81"/>
        <v/>
      </c>
      <c r="AZ364" s="193" t="str">
        <f t="shared" si="82"/>
        <v/>
      </c>
      <c r="BA364" s="193" t="str">
        <f t="shared" si="83"/>
        <v/>
      </c>
      <c r="BB364" s="193" t="str">
        <f t="shared" si="78"/>
        <v/>
      </c>
    </row>
    <row r="365" spans="1:54" ht="16.5" x14ac:dyDescent="0.45">
      <c r="A365" s="147"/>
      <c r="B365" s="147"/>
      <c r="C365" s="313"/>
      <c r="D365" s="313"/>
      <c r="E365" s="313"/>
      <c r="F365" s="313"/>
      <c r="G365" s="313"/>
      <c r="H365" s="144"/>
      <c r="I365" s="144"/>
      <c r="J365" s="313"/>
      <c r="AF365" s="147" t="str">
        <f>+IF(AK365="","",MAX(AF$1:AF364)+1)</f>
        <v/>
      </c>
      <c r="AG365" s="148" t="str">
        <f>IF(Limits_Details_w_CMS!B387="","",Limits_Details_w_CMS!B387)</f>
        <v/>
      </c>
      <c r="AH365" s="148" t="str">
        <f>IF(Limits_Details_w_CMS!C387="","",Limits_Details_w_CMS!C387)</f>
        <v/>
      </c>
      <c r="AI365" s="148" t="str">
        <f>IF(Limits_Details_w_CMS!E387="","",Limits_Details_w_CMS!E387)</f>
        <v/>
      </c>
      <c r="AJ365" s="148" t="str">
        <f t="shared" si="79"/>
        <v/>
      </c>
      <c r="AK365" s="149" t="str">
        <f>IF(COUNTIF(AJ$2:AJ365,AJ365)=1,AJ365,"")</f>
        <v/>
      </c>
      <c r="AL365" s="150" t="str">
        <f t="shared" si="74"/>
        <v/>
      </c>
      <c r="AM365" s="150" t="str">
        <f t="shared" si="75"/>
        <v/>
      </c>
      <c r="AN365" s="150" t="str">
        <f t="shared" si="76"/>
        <v/>
      </c>
      <c r="AO365" s="150" t="str">
        <f t="shared" si="77"/>
        <v/>
      </c>
      <c r="AS365" s="191" t="str">
        <f>+IF(AX365="","",MAX(AS$1:AS364)+1)</f>
        <v/>
      </c>
      <c r="AT365" s="192" t="str">
        <f>IF(CMS_Detail!B387="","",CMS_Detail!B387)</f>
        <v/>
      </c>
      <c r="AU365" s="192" t="str">
        <f>IF(CMS_Detail!C387="","",CMS_Detail!C387)</f>
        <v/>
      </c>
      <c r="AV365" s="192" t="str">
        <f>IF(CMS_Detail!D387="","",CMS_Detail!D387)</f>
        <v/>
      </c>
      <c r="AW365" s="192" t="str">
        <f t="shared" si="80"/>
        <v/>
      </c>
      <c r="AX365" s="149" t="str">
        <f>IF(COUNTIF(AW$2:AW365,AW365)=1,AW365,"")</f>
        <v/>
      </c>
      <c r="AY365" s="193" t="str">
        <f t="shared" si="81"/>
        <v/>
      </c>
      <c r="AZ365" s="193" t="str">
        <f t="shared" si="82"/>
        <v/>
      </c>
      <c r="BA365" s="193" t="str">
        <f t="shared" si="83"/>
        <v/>
      </c>
      <c r="BB365" s="193" t="str">
        <f t="shared" si="78"/>
        <v/>
      </c>
    </row>
    <row r="366" spans="1:54" ht="16.5" x14ac:dyDescent="0.45">
      <c r="A366" s="147"/>
      <c r="B366" s="147"/>
      <c r="C366" s="313"/>
      <c r="D366" s="313"/>
      <c r="E366" s="313"/>
      <c r="F366" s="313"/>
      <c r="G366" s="313"/>
      <c r="H366" s="144"/>
      <c r="I366" s="144"/>
      <c r="J366" s="313"/>
      <c r="AF366" s="147" t="str">
        <f>+IF(AK366="","",MAX(AF$1:AF365)+1)</f>
        <v/>
      </c>
      <c r="AG366" s="148" t="str">
        <f>IF(Limits_Details_w_CMS!B388="","",Limits_Details_w_CMS!B388)</f>
        <v/>
      </c>
      <c r="AH366" s="148" t="str">
        <f>IF(Limits_Details_w_CMS!C388="","",Limits_Details_w_CMS!C388)</f>
        <v/>
      </c>
      <c r="AI366" s="148" t="str">
        <f>IF(Limits_Details_w_CMS!E388="","",Limits_Details_w_CMS!E388)</f>
        <v/>
      </c>
      <c r="AJ366" s="148" t="str">
        <f t="shared" si="79"/>
        <v/>
      </c>
      <c r="AK366" s="149" t="str">
        <f>IF(COUNTIF(AJ$2:AJ366,AJ366)=1,AJ366,"")</f>
        <v/>
      </c>
      <c r="AL366" s="150" t="str">
        <f t="shared" si="74"/>
        <v/>
      </c>
      <c r="AM366" s="150" t="str">
        <f t="shared" si="75"/>
        <v/>
      </c>
      <c r="AN366" s="150" t="str">
        <f t="shared" si="76"/>
        <v/>
      </c>
      <c r="AO366" s="150" t="str">
        <f t="shared" si="77"/>
        <v/>
      </c>
      <c r="AS366" s="191" t="str">
        <f>+IF(AX366="","",MAX(AS$1:AS365)+1)</f>
        <v/>
      </c>
      <c r="AT366" s="192" t="str">
        <f>IF(CMS_Detail!B388="","",CMS_Detail!B388)</f>
        <v/>
      </c>
      <c r="AU366" s="192" t="str">
        <f>IF(CMS_Detail!C388="","",CMS_Detail!C388)</f>
        <v/>
      </c>
      <c r="AV366" s="192" t="str">
        <f>IF(CMS_Detail!D388="","",CMS_Detail!D388)</f>
        <v/>
      </c>
      <c r="AW366" s="192" t="str">
        <f t="shared" si="80"/>
        <v/>
      </c>
      <c r="AX366" s="149" t="str">
        <f>IF(COUNTIF(AW$2:AW366,AW366)=1,AW366,"")</f>
        <v/>
      </c>
      <c r="AY366" s="193" t="str">
        <f t="shared" si="81"/>
        <v/>
      </c>
      <c r="AZ366" s="193" t="str">
        <f t="shared" si="82"/>
        <v/>
      </c>
      <c r="BA366" s="193" t="str">
        <f t="shared" si="83"/>
        <v/>
      </c>
      <c r="BB366" s="193" t="str">
        <f t="shared" si="78"/>
        <v/>
      </c>
    </row>
    <row r="367" spans="1:54" ht="16.5" x14ac:dyDescent="0.45">
      <c r="A367" s="147"/>
      <c r="B367" s="147"/>
      <c r="C367" s="313"/>
      <c r="D367" s="313"/>
      <c r="E367" s="313"/>
      <c r="F367" s="313"/>
      <c r="G367" s="313"/>
      <c r="H367" s="144"/>
      <c r="I367" s="144"/>
      <c r="J367" s="313"/>
      <c r="AF367" s="147" t="str">
        <f>+IF(AK367="","",MAX(AF$1:AF366)+1)</f>
        <v/>
      </c>
      <c r="AG367" s="148" t="str">
        <f>IF(Limits_Details_w_CMS!B389="","",Limits_Details_w_CMS!B389)</f>
        <v/>
      </c>
      <c r="AH367" s="148" t="str">
        <f>IF(Limits_Details_w_CMS!C389="","",Limits_Details_w_CMS!C389)</f>
        <v/>
      </c>
      <c r="AI367" s="148" t="str">
        <f>IF(Limits_Details_w_CMS!E389="","",Limits_Details_w_CMS!E389)</f>
        <v/>
      </c>
      <c r="AJ367" s="148" t="str">
        <f t="shared" si="79"/>
        <v/>
      </c>
      <c r="AK367" s="149" t="str">
        <f>IF(COUNTIF(AJ$2:AJ367,AJ367)=1,AJ367,"")</f>
        <v/>
      </c>
      <c r="AL367" s="150" t="str">
        <f t="shared" si="74"/>
        <v/>
      </c>
      <c r="AM367" s="150" t="str">
        <f t="shared" si="75"/>
        <v/>
      </c>
      <c r="AN367" s="150" t="str">
        <f t="shared" si="76"/>
        <v/>
      </c>
      <c r="AO367" s="150" t="str">
        <f t="shared" si="77"/>
        <v/>
      </c>
      <c r="AS367" s="191" t="str">
        <f>+IF(AX367="","",MAX(AS$1:AS366)+1)</f>
        <v/>
      </c>
      <c r="AT367" s="192" t="str">
        <f>IF(CMS_Detail!B389="","",CMS_Detail!B389)</f>
        <v/>
      </c>
      <c r="AU367" s="192" t="str">
        <f>IF(CMS_Detail!C389="","",CMS_Detail!C389)</f>
        <v/>
      </c>
      <c r="AV367" s="192" t="str">
        <f>IF(CMS_Detail!D389="","",CMS_Detail!D389)</f>
        <v/>
      </c>
      <c r="AW367" s="192" t="str">
        <f t="shared" si="80"/>
        <v/>
      </c>
      <c r="AX367" s="149" t="str">
        <f>IF(COUNTIF(AW$2:AW367,AW367)=1,AW367,"")</f>
        <v/>
      </c>
      <c r="AY367" s="193" t="str">
        <f t="shared" si="81"/>
        <v/>
      </c>
      <c r="AZ367" s="193" t="str">
        <f t="shared" si="82"/>
        <v/>
      </c>
      <c r="BA367" s="193" t="str">
        <f t="shared" si="83"/>
        <v/>
      </c>
      <c r="BB367" s="193" t="str">
        <f t="shared" si="78"/>
        <v/>
      </c>
    </row>
    <row r="368" spans="1:54" ht="16.5" x14ac:dyDescent="0.45">
      <c r="A368" s="147"/>
      <c r="B368" s="147"/>
      <c r="C368" s="313"/>
      <c r="D368" s="313"/>
      <c r="E368" s="313"/>
      <c r="F368" s="313"/>
      <c r="G368" s="313"/>
      <c r="H368" s="144"/>
      <c r="I368" s="144"/>
      <c r="J368" s="313"/>
      <c r="AF368" s="147" t="str">
        <f>+IF(AK368="","",MAX(AF$1:AF367)+1)</f>
        <v/>
      </c>
      <c r="AG368" s="148" t="str">
        <f>IF(Limits_Details_w_CMS!B390="","",Limits_Details_w_CMS!B390)</f>
        <v/>
      </c>
      <c r="AH368" s="148" t="str">
        <f>IF(Limits_Details_w_CMS!C390="","",Limits_Details_w_CMS!C390)</f>
        <v/>
      </c>
      <c r="AI368" s="148" t="str">
        <f>IF(Limits_Details_w_CMS!E390="","",Limits_Details_w_CMS!E390)</f>
        <v/>
      </c>
      <c r="AJ368" s="148" t="str">
        <f t="shared" si="79"/>
        <v/>
      </c>
      <c r="AK368" s="149" t="str">
        <f>IF(COUNTIF(AJ$2:AJ368,AJ368)=1,AJ368,"")</f>
        <v/>
      </c>
      <c r="AL368" s="150" t="str">
        <f t="shared" si="74"/>
        <v/>
      </c>
      <c r="AM368" s="150" t="str">
        <f t="shared" si="75"/>
        <v/>
      </c>
      <c r="AN368" s="150" t="str">
        <f t="shared" si="76"/>
        <v/>
      </c>
      <c r="AO368" s="150" t="str">
        <f t="shared" si="77"/>
        <v/>
      </c>
      <c r="AS368" s="191" t="str">
        <f>+IF(AX368="","",MAX(AS$1:AS367)+1)</f>
        <v/>
      </c>
      <c r="AT368" s="192" t="str">
        <f>IF(CMS_Detail!B390="","",CMS_Detail!B390)</f>
        <v/>
      </c>
      <c r="AU368" s="192" t="str">
        <f>IF(CMS_Detail!C390="","",CMS_Detail!C390)</f>
        <v/>
      </c>
      <c r="AV368" s="192" t="str">
        <f>IF(CMS_Detail!D390="","",CMS_Detail!D390)</f>
        <v/>
      </c>
      <c r="AW368" s="192" t="str">
        <f t="shared" si="80"/>
        <v/>
      </c>
      <c r="AX368" s="149" t="str">
        <f>IF(COUNTIF(AW$2:AW368,AW368)=1,AW368,"")</f>
        <v/>
      </c>
      <c r="AY368" s="193" t="str">
        <f t="shared" si="81"/>
        <v/>
      </c>
      <c r="AZ368" s="193" t="str">
        <f t="shared" si="82"/>
        <v/>
      </c>
      <c r="BA368" s="193" t="str">
        <f t="shared" si="83"/>
        <v/>
      </c>
      <c r="BB368" s="193" t="str">
        <f t="shared" si="78"/>
        <v/>
      </c>
    </row>
    <row r="369" spans="1:54" ht="16.5" x14ac:dyDescent="0.45">
      <c r="A369" s="147"/>
      <c r="B369" s="147"/>
      <c r="C369" s="313"/>
      <c r="D369" s="313"/>
      <c r="E369" s="313"/>
      <c r="F369" s="313"/>
      <c r="G369" s="313"/>
      <c r="H369" s="144"/>
      <c r="I369" s="144"/>
      <c r="J369" s="313"/>
      <c r="AF369" s="147" t="str">
        <f>+IF(AK369="","",MAX(AF$1:AF368)+1)</f>
        <v/>
      </c>
      <c r="AG369" s="148" t="str">
        <f>IF(Limits_Details_w_CMS!B391="","",Limits_Details_w_CMS!B391)</f>
        <v/>
      </c>
      <c r="AH369" s="148" t="str">
        <f>IF(Limits_Details_w_CMS!C391="","",Limits_Details_w_CMS!C391)</f>
        <v/>
      </c>
      <c r="AI369" s="148" t="str">
        <f>IF(Limits_Details_w_CMS!E391="","",Limits_Details_w_CMS!E391)</f>
        <v/>
      </c>
      <c r="AJ369" s="148" t="str">
        <f t="shared" si="79"/>
        <v/>
      </c>
      <c r="AK369" s="149" t="str">
        <f>IF(COUNTIF(AJ$2:AJ369,AJ369)=1,AJ369,"")</f>
        <v/>
      </c>
      <c r="AL369" s="150" t="str">
        <f t="shared" si="74"/>
        <v/>
      </c>
      <c r="AM369" s="150" t="str">
        <f t="shared" si="75"/>
        <v/>
      </c>
      <c r="AN369" s="150" t="str">
        <f t="shared" si="76"/>
        <v/>
      </c>
      <c r="AO369" s="150" t="str">
        <f t="shared" si="77"/>
        <v/>
      </c>
      <c r="AS369" s="191" t="str">
        <f>+IF(AX369="","",MAX(AS$1:AS368)+1)</f>
        <v/>
      </c>
      <c r="AT369" s="192" t="str">
        <f>IF(CMS_Detail!B391="","",CMS_Detail!B391)</f>
        <v/>
      </c>
      <c r="AU369" s="192" t="str">
        <f>IF(CMS_Detail!C391="","",CMS_Detail!C391)</f>
        <v/>
      </c>
      <c r="AV369" s="192" t="str">
        <f>IF(CMS_Detail!D391="","",CMS_Detail!D391)</f>
        <v/>
      </c>
      <c r="AW369" s="192" t="str">
        <f t="shared" si="80"/>
        <v/>
      </c>
      <c r="AX369" s="149" t="str">
        <f>IF(COUNTIF(AW$2:AW369,AW369)=1,AW369,"")</f>
        <v/>
      </c>
      <c r="AY369" s="193" t="str">
        <f t="shared" si="81"/>
        <v/>
      </c>
      <c r="AZ369" s="193" t="str">
        <f t="shared" si="82"/>
        <v/>
      </c>
      <c r="BA369" s="193" t="str">
        <f t="shared" si="83"/>
        <v/>
      </c>
      <c r="BB369" s="193" t="str">
        <f t="shared" si="78"/>
        <v/>
      </c>
    </row>
    <row r="370" spans="1:54" ht="16.5" x14ac:dyDescent="0.45">
      <c r="A370" s="147"/>
      <c r="B370" s="147"/>
      <c r="C370" s="313"/>
      <c r="D370" s="313"/>
      <c r="E370" s="313"/>
      <c r="F370" s="313"/>
      <c r="G370" s="313"/>
      <c r="H370" s="144"/>
      <c r="I370" s="144"/>
      <c r="J370" s="313"/>
      <c r="AF370" s="147" t="str">
        <f>+IF(AK370="","",MAX(AF$1:AF369)+1)</f>
        <v/>
      </c>
      <c r="AG370" s="148" t="str">
        <f>IF(Limits_Details_w_CMS!B392="","",Limits_Details_w_CMS!B392)</f>
        <v/>
      </c>
      <c r="AH370" s="148" t="str">
        <f>IF(Limits_Details_w_CMS!C392="","",Limits_Details_w_CMS!C392)</f>
        <v/>
      </c>
      <c r="AI370" s="148" t="str">
        <f>IF(Limits_Details_w_CMS!E392="","",Limits_Details_w_CMS!E392)</f>
        <v/>
      </c>
      <c r="AJ370" s="148" t="str">
        <f t="shared" si="79"/>
        <v/>
      </c>
      <c r="AK370" s="149" t="str">
        <f>IF(COUNTIF(AJ$2:AJ370,AJ370)=1,AJ370,"")</f>
        <v/>
      </c>
      <c r="AL370" s="150" t="str">
        <f t="shared" si="74"/>
        <v/>
      </c>
      <c r="AM370" s="150" t="str">
        <f t="shared" si="75"/>
        <v/>
      </c>
      <c r="AN370" s="150" t="str">
        <f t="shared" si="76"/>
        <v/>
      </c>
      <c r="AO370" s="150" t="str">
        <f t="shared" si="77"/>
        <v/>
      </c>
      <c r="AS370" s="191" t="str">
        <f>+IF(AX370="","",MAX(AS$1:AS369)+1)</f>
        <v/>
      </c>
      <c r="AT370" s="192" t="str">
        <f>IF(CMS_Detail!B392="","",CMS_Detail!B392)</f>
        <v/>
      </c>
      <c r="AU370" s="192" t="str">
        <f>IF(CMS_Detail!C392="","",CMS_Detail!C392)</f>
        <v/>
      </c>
      <c r="AV370" s="192" t="str">
        <f>IF(CMS_Detail!D392="","",CMS_Detail!D392)</f>
        <v/>
      </c>
      <c r="AW370" s="192" t="str">
        <f t="shared" si="80"/>
        <v/>
      </c>
      <c r="AX370" s="149" t="str">
        <f>IF(COUNTIF(AW$2:AW370,AW370)=1,AW370,"")</f>
        <v/>
      </c>
      <c r="AY370" s="193" t="str">
        <f t="shared" si="81"/>
        <v/>
      </c>
      <c r="AZ370" s="193" t="str">
        <f t="shared" si="82"/>
        <v/>
      </c>
      <c r="BA370" s="193" t="str">
        <f t="shared" si="83"/>
        <v/>
      </c>
      <c r="BB370" s="193" t="str">
        <f t="shared" si="78"/>
        <v/>
      </c>
    </row>
    <row r="371" spans="1:54" ht="16.5" x14ac:dyDescent="0.45">
      <c r="A371" s="147"/>
      <c r="B371" s="147"/>
      <c r="C371" s="313"/>
      <c r="D371" s="313"/>
      <c r="E371" s="313"/>
      <c r="F371" s="313"/>
      <c r="G371" s="313"/>
      <c r="H371" s="144"/>
      <c r="I371" s="144"/>
      <c r="J371" s="313"/>
      <c r="AF371" s="147" t="str">
        <f>+IF(AK371="","",MAX(AF$1:AF370)+1)</f>
        <v/>
      </c>
      <c r="AG371" s="148" t="str">
        <f>IF(Limits_Details_w_CMS!B393="","",Limits_Details_w_CMS!B393)</f>
        <v/>
      </c>
      <c r="AH371" s="148" t="str">
        <f>IF(Limits_Details_w_CMS!C393="","",Limits_Details_w_CMS!C393)</f>
        <v/>
      </c>
      <c r="AI371" s="148" t="str">
        <f>IF(Limits_Details_w_CMS!E393="","",Limits_Details_w_CMS!E393)</f>
        <v/>
      </c>
      <c r="AJ371" s="148" t="str">
        <f t="shared" si="79"/>
        <v/>
      </c>
      <c r="AK371" s="149" t="str">
        <f>IF(COUNTIF(AJ$2:AJ371,AJ371)=1,AJ371,"")</f>
        <v/>
      </c>
      <c r="AL371" s="150" t="str">
        <f t="shared" si="74"/>
        <v/>
      </c>
      <c r="AM371" s="150" t="str">
        <f t="shared" si="75"/>
        <v/>
      </c>
      <c r="AN371" s="150" t="str">
        <f t="shared" si="76"/>
        <v/>
      </c>
      <c r="AO371" s="150" t="str">
        <f t="shared" si="77"/>
        <v/>
      </c>
      <c r="AS371" s="191" t="str">
        <f>+IF(AX371="","",MAX(AS$1:AS370)+1)</f>
        <v/>
      </c>
      <c r="AT371" s="192" t="str">
        <f>IF(CMS_Detail!B393="","",CMS_Detail!B393)</f>
        <v/>
      </c>
      <c r="AU371" s="192" t="str">
        <f>IF(CMS_Detail!C393="","",CMS_Detail!C393)</f>
        <v/>
      </c>
      <c r="AV371" s="192" t="str">
        <f>IF(CMS_Detail!D393="","",CMS_Detail!D393)</f>
        <v/>
      </c>
      <c r="AW371" s="192" t="str">
        <f t="shared" si="80"/>
        <v/>
      </c>
      <c r="AX371" s="149" t="str">
        <f>IF(COUNTIF(AW$2:AW371,AW371)=1,AW371,"")</f>
        <v/>
      </c>
      <c r="AY371" s="193" t="str">
        <f t="shared" si="81"/>
        <v/>
      </c>
      <c r="AZ371" s="193" t="str">
        <f t="shared" si="82"/>
        <v/>
      </c>
      <c r="BA371" s="193" t="str">
        <f t="shared" si="83"/>
        <v/>
      </c>
      <c r="BB371" s="193" t="str">
        <f t="shared" si="78"/>
        <v/>
      </c>
    </row>
    <row r="372" spans="1:54" ht="16.5" x14ac:dyDescent="0.45">
      <c r="A372" s="147"/>
      <c r="B372" s="147"/>
      <c r="C372" s="313"/>
      <c r="D372" s="313"/>
      <c r="E372" s="313"/>
      <c r="F372" s="313"/>
      <c r="G372" s="313"/>
      <c r="H372" s="144"/>
      <c r="I372" s="144"/>
      <c r="J372" s="313"/>
      <c r="AF372" s="147" t="str">
        <f>+IF(AK372="","",MAX(AF$1:AF371)+1)</f>
        <v/>
      </c>
      <c r="AG372" s="148" t="str">
        <f>IF(Limits_Details_w_CMS!B394="","",Limits_Details_w_CMS!B394)</f>
        <v/>
      </c>
      <c r="AH372" s="148" t="str">
        <f>IF(Limits_Details_w_CMS!C394="","",Limits_Details_w_CMS!C394)</f>
        <v/>
      </c>
      <c r="AI372" s="148" t="str">
        <f>IF(Limits_Details_w_CMS!E394="","",Limits_Details_w_CMS!E394)</f>
        <v/>
      </c>
      <c r="AJ372" s="148" t="str">
        <f t="shared" si="79"/>
        <v/>
      </c>
      <c r="AK372" s="149" t="str">
        <f>IF(COUNTIF(AJ$2:AJ372,AJ372)=1,AJ372,"")</f>
        <v/>
      </c>
      <c r="AL372" s="150" t="str">
        <f t="shared" si="74"/>
        <v/>
      </c>
      <c r="AM372" s="150" t="str">
        <f t="shared" si="75"/>
        <v/>
      </c>
      <c r="AN372" s="150" t="str">
        <f t="shared" si="76"/>
        <v/>
      </c>
      <c r="AO372" s="150" t="str">
        <f t="shared" si="77"/>
        <v/>
      </c>
      <c r="AS372" s="191" t="str">
        <f>+IF(AX372="","",MAX(AS$1:AS371)+1)</f>
        <v/>
      </c>
      <c r="AT372" s="192" t="str">
        <f>IF(CMS_Detail!B394="","",CMS_Detail!B394)</f>
        <v/>
      </c>
      <c r="AU372" s="192" t="str">
        <f>IF(CMS_Detail!C394="","",CMS_Detail!C394)</f>
        <v/>
      </c>
      <c r="AV372" s="192" t="str">
        <f>IF(CMS_Detail!D394="","",CMS_Detail!D394)</f>
        <v/>
      </c>
      <c r="AW372" s="192" t="str">
        <f t="shared" si="80"/>
        <v/>
      </c>
      <c r="AX372" s="149" t="str">
        <f>IF(COUNTIF(AW$2:AW372,AW372)=1,AW372,"")</f>
        <v/>
      </c>
      <c r="AY372" s="193" t="str">
        <f t="shared" si="81"/>
        <v/>
      </c>
      <c r="AZ372" s="193" t="str">
        <f t="shared" si="82"/>
        <v/>
      </c>
      <c r="BA372" s="193" t="str">
        <f t="shared" si="83"/>
        <v/>
      </c>
      <c r="BB372" s="193" t="str">
        <f t="shared" si="78"/>
        <v/>
      </c>
    </row>
    <row r="373" spans="1:54" ht="16.5" x14ac:dyDescent="0.45">
      <c r="A373" s="147"/>
      <c r="B373" s="147"/>
      <c r="C373" s="313"/>
      <c r="D373" s="313"/>
      <c r="E373" s="313"/>
      <c r="F373" s="313"/>
      <c r="G373" s="313"/>
      <c r="H373" s="144"/>
      <c r="I373" s="144"/>
      <c r="J373" s="313"/>
      <c r="AF373" s="147" t="str">
        <f>+IF(AK373="","",MAX(AF$1:AF372)+1)</f>
        <v/>
      </c>
      <c r="AG373" s="148" t="str">
        <f>IF(Limits_Details_w_CMS!B395="","",Limits_Details_w_CMS!B395)</f>
        <v/>
      </c>
      <c r="AH373" s="148" t="str">
        <f>IF(Limits_Details_w_CMS!C395="","",Limits_Details_w_CMS!C395)</f>
        <v/>
      </c>
      <c r="AI373" s="148" t="str">
        <f>IF(Limits_Details_w_CMS!E395="","",Limits_Details_w_CMS!E395)</f>
        <v/>
      </c>
      <c r="AJ373" s="148" t="str">
        <f t="shared" si="79"/>
        <v/>
      </c>
      <c r="AK373" s="149" t="str">
        <f>IF(COUNTIF(AJ$2:AJ373,AJ373)=1,AJ373,"")</f>
        <v/>
      </c>
      <c r="AL373" s="150" t="str">
        <f t="shared" si="74"/>
        <v/>
      </c>
      <c r="AM373" s="150" t="str">
        <f t="shared" si="75"/>
        <v/>
      </c>
      <c r="AN373" s="150" t="str">
        <f t="shared" si="76"/>
        <v/>
      </c>
      <c r="AO373" s="150" t="str">
        <f t="shared" si="77"/>
        <v/>
      </c>
      <c r="AS373" s="191" t="str">
        <f>+IF(AX373="","",MAX(AS$1:AS372)+1)</f>
        <v/>
      </c>
      <c r="AT373" s="192" t="str">
        <f>IF(CMS_Detail!B395="","",CMS_Detail!B395)</f>
        <v/>
      </c>
      <c r="AU373" s="192" t="str">
        <f>IF(CMS_Detail!C395="","",CMS_Detail!C395)</f>
        <v/>
      </c>
      <c r="AV373" s="192" t="str">
        <f>IF(CMS_Detail!D395="","",CMS_Detail!D395)</f>
        <v/>
      </c>
      <c r="AW373" s="192" t="str">
        <f t="shared" si="80"/>
        <v/>
      </c>
      <c r="AX373" s="149" t="str">
        <f>IF(COUNTIF(AW$2:AW373,AW373)=1,AW373,"")</f>
        <v/>
      </c>
      <c r="AY373" s="193" t="str">
        <f t="shared" si="81"/>
        <v/>
      </c>
      <c r="AZ373" s="193" t="str">
        <f t="shared" si="82"/>
        <v/>
      </c>
      <c r="BA373" s="193" t="str">
        <f t="shared" si="83"/>
        <v/>
      </c>
      <c r="BB373" s="193" t="str">
        <f t="shared" si="78"/>
        <v/>
      </c>
    </row>
    <row r="374" spans="1:54" ht="16.5" x14ac:dyDescent="0.45">
      <c r="A374" s="147"/>
      <c r="B374" s="147"/>
      <c r="C374" s="313"/>
      <c r="D374" s="313"/>
      <c r="E374" s="313"/>
      <c r="F374" s="313"/>
      <c r="G374" s="313"/>
      <c r="H374" s="144"/>
      <c r="I374" s="144"/>
      <c r="J374" s="313"/>
      <c r="AF374" s="147" t="str">
        <f>+IF(AK374="","",MAX(AF$1:AF373)+1)</f>
        <v/>
      </c>
      <c r="AG374" s="148" t="str">
        <f>IF(Limits_Details_w_CMS!B396="","",Limits_Details_w_CMS!B396)</f>
        <v/>
      </c>
      <c r="AH374" s="148" t="str">
        <f>IF(Limits_Details_w_CMS!C396="","",Limits_Details_w_CMS!C396)</f>
        <v/>
      </c>
      <c r="AI374" s="148" t="str">
        <f>IF(Limits_Details_w_CMS!E396="","",Limits_Details_w_CMS!E396)</f>
        <v/>
      </c>
      <c r="AJ374" s="148" t="str">
        <f t="shared" si="79"/>
        <v/>
      </c>
      <c r="AK374" s="149" t="str">
        <f>IF(COUNTIF(AJ$2:AJ374,AJ374)=1,AJ374,"")</f>
        <v/>
      </c>
      <c r="AL374" s="150" t="str">
        <f t="shared" si="74"/>
        <v/>
      </c>
      <c r="AM374" s="150" t="str">
        <f t="shared" si="75"/>
        <v/>
      </c>
      <c r="AN374" s="150" t="str">
        <f t="shared" si="76"/>
        <v/>
      </c>
      <c r="AO374" s="150" t="str">
        <f t="shared" si="77"/>
        <v/>
      </c>
      <c r="AS374" s="191" t="str">
        <f>+IF(AX374="","",MAX(AS$1:AS373)+1)</f>
        <v/>
      </c>
      <c r="AT374" s="192" t="str">
        <f>IF(CMS_Detail!B396="","",CMS_Detail!B396)</f>
        <v/>
      </c>
      <c r="AU374" s="192" t="str">
        <f>IF(CMS_Detail!C396="","",CMS_Detail!C396)</f>
        <v/>
      </c>
      <c r="AV374" s="192" t="str">
        <f>IF(CMS_Detail!D396="","",CMS_Detail!D396)</f>
        <v/>
      </c>
      <c r="AW374" s="192" t="str">
        <f t="shared" si="80"/>
        <v/>
      </c>
      <c r="AX374" s="149" t="str">
        <f>IF(COUNTIF(AW$2:AW374,AW374)=1,AW374,"")</f>
        <v/>
      </c>
      <c r="AY374" s="193" t="str">
        <f t="shared" si="81"/>
        <v/>
      </c>
      <c r="AZ374" s="193" t="str">
        <f t="shared" si="82"/>
        <v/>
      </c>
      <c r="BA374" s="193" t="str">
        <f t="shared" si="83"/>
        <v/>
      </c>
      <c r="BB374" s="193" t="str">
        <f t="shared" si="78"/>
        <v/>
      </c>
    </row>
    <row r="375" spans="1:54" ht="16.5" x14ac:dyDescent="0.45">
      <c r="A375" s="147"/>
      <c r="B375" s="147"/>
      <c r="C375" s="313"/>
      <c r="D375" s="313"/>
      <c r="E375" s="313"/>
      <c r="F375" s="313"/>
      <c r="G375" s="313"/>
      <c r="H375" s="144"/>
      <c r="I375" s="144"/>
      <c r="J375" s="313"/>
      <c r="AF375" s="147" t="str">
        <f>+IF(AK375="","",MAX(AF$1:AF374)+1)</f>
        <v/>
      </c>
      <c r="AG375" s="148" t="str">
        <f>IF(Limits_Details_w_CMS!B397="","",Limits_Details_w_CMS!B397)</f>
        <v/>
      </c>
      <c r="AH375" s="148" t="str">
        <f>IF(Limits_Details_w_CMS!C397="","",Limits_Details_w_CMS!C397)</f>
        <v/>
      </c>
      <c r="AI375" s="148" t="str">
        <f>IF(Limits_Details_w_CMS!E397="","",Limits_Details_w_CMS!E397)</f>
        <v/>
      </c>
      <c r="AJ375" s="148" t="str">
        <f t="shared" si="79"/>
        <v/>
      </c>
      <c r="AK375" s="149" t="str">
        <f>IF(COUNTIF(AJ$2:AJ375,AJ375)=1,AJ375,"")</f>
        <v/>
      </c>
      <c r="AL375" s="150" t="str">
        <f t="shared" si="74"/>
        <v/>
      </c>
      <c r="AM375" s="150" t="str">
        <f t="shared" si="75"/>
        <v/>
      </c>
      <c r="AN375" s="150" t="str">
        <f t="shared" si="76"/>
        <v/>
      </c>
      <c r="AO375" s="150" t="str">
        <f t="shared" si="77"/>
        <v/>
      </c>
      <c r="AS375" s="191" t="str">
        <f>+IF(AX375="","",MAX(AS$1:AS374)+1)</f>
        <v/>
      </c>
      <c r="AT375" s="192" t="str">
        <f>IF(CMS_Detail!B397="","",CMS_Detail!B397)</f>
        <v/>
      </c>
      <c r="AU375" s="192" t="str">
        <f>IF(CMS_Detail!C397="","",CMS_Detail!C397)</f>
        <v/>
      </c>
      <c r="AV375" s="192" t="str">
        <f>IF(CMS_Detail!D397="","",CMS_Detail!D397)</f>
        <v/>
      </c>
      <c r="AW375" s="192" t="str">
        <f t="shared" si="80"/>
        <v/>
      </c>
      <c r="AX375" s="149" t="str">
        <f>IF(COUNTIF(AW$2:AW375,AW375)=1,AW375,"")</f>
        <v/>
      </c>
      <c r="AY375" s="193" t="str">
        <f t="shared" si="81"/>
        <v/>
      </c>
      <c r="AZ375" s="193" t="str">
        <f t="shared" si="82"/>
        <v/>
      </c>
      <c r="BA375" s="193" t="str">
        <f t="shared" si="83"/>
        <v/>
      </c>
      <c r="BB375" s="193" t="str">
        <f t="shared" si="78"/>
        <v/>
      </c>
    </row>
    <row r="376" spans="1:54" ht="16.5" x14ac:dyDescent="0.45">
      <c r="A376" s="147"/>
      <c r="B376" s="147"/>
      <c r="C376" s="313"/>
      <c r="D376" s="313"/>
      <c r="E376" s="313"/>
      <c r="F376" s="313"/>
      <c r="G376" s="313"/>
      <c r="H376" s="144"/>
      <c r="I376" s="144"/>
      <c r="J376" s="313"/>
      <c r="AF376" s="147" t="str">
        <f>+IF(AK376="","",MAX(AF$1:AF375)+1)</f>
        <v/>
      </c>
      <c r="AG376" s="148" t="str">
        <f>IF(Limits_Details_w_CMS!B398="","",Limits_Details_w_CMS!B398)</f>
        <v/>
      </c>
      <c r="AH376" s="148" t="str">
        <f>IF(Limits_Details_w_CMS!C398="","",Limits_Details_w_CMS!C398)</f>
        <v/>
      </c>
      <c r="AI376" s="148" t="str">
        <f>IF(Limits_Details_w_CMS!E398="","",Limits_Details_w_CMS!E398)</f>
        <v/>
      </c>
      <c r="AJ376" s="148" t="str">
        <f t="shared" si="79"/>
        <v/>
      </c>
      <c r="AK376" s="149" t="str">
        <f>IF(COUNTIF(AJ$2:AJ376,AJ376)=1,AJ376,"")</f>
        <v/>
      </c>
      <c r="AL376" s="150" t="str">
        <f t="shared" si="74"/>
        <v/>
      </c>
      <c r="AM376" s="150" t="str">
        <f t="shared" si="75"/>
        <v/>
      </c>
      <c r="AN376" s="150" t="str">
        <f t="shared" si="76"/>
        <v/>
      </c>
      <c r="AO376" s="150" t="str">
        <f t="shared" si="77"/>
        <v/>
      </c>
      <c r="AS376" s="191" t="str">
        <f>+IF(AX376="","",MAX(AS$1:AS375)+1)</f>
        <v/>
      </c>
      <c r="AT376" s="192" t="str">
        <f>IF(CMS_Detail!B398="","",CMS_Detail!B398)</f>
        <v/>
      </c>
      <c r="AU376" s="192" t="str">
        <f>IF(CMS_Detail!C398="","",CMS_Detail!C398)</f>
        <v/>
      </c>
      <c r="AV376" s="192" t="str">
        <f>IF(CMS_Detail!D398="","",CMS_Detail!D398)</f>
        <v/>
      </c>
      <c r="AW376" s="192" t="str">
        <f t="shared" si="80"/>
        <v/>
      </c>
      <c r="AX376" s="149" t="str">
        <f>IF(COUNTIF(AW$2:AW376,AW376)=1,AW376,"")</f>
        <v/>
      </c>
      <c r="AY376" s="193" t="str">
        <f t="shared" si="81"/>
        <v/>
      </c>
      <c r="AZ376" s="193" t="str">
        <f t="shared" si="82"/>
        <v/>
      </c>
      <c r="BA376" s="193" t="str">
        <f t="shared" si="83"/>
        <v/>
      </c>
      <c r="BB376" s="193" t="str">
        <f t="shared" si="78"/>
        <v/>
      </c>
    </row>
    <row r="377" spans="1:54" ht="16.5" x14ac:dyDescent="0.45">
      <c r="A377" s="147"/>
      <c r="B377" s="147"/>
      <c r="C377" s="313"/>
      <c r="D377" s="313"/>
      <c r="E377" s="313"/>
      <c r="F377" s="313"/>
      <c r="G377" s="313"/>
      <c r="H377" s="144"/>
      <c r="I377" s="144"/>
      <c r="J377" s="313"/>
      <c r="AF377" s="147" t="str">
        <f>+IF(AK377="","",MAX(AF$1:AF376)+1)</f>
        <v/>
      </c>
      <c r="AG377" s="148" t="str">
        <f>IF(Limits_Details_w_CMS!B399="","",Limits_Details_w_CMS!B399)</f>
        <v/>
      </c>
      <c r="AH377" s="148" t="str">
        <f>IF(Limits_Details_w_CMS!C399="","",Limits_Details_w_CMS!C399)</f>
        <v/>
      </c>
      <c r="AI377" s="148" t="str">
        <f>IF(Limits_Details_w_CMS!E399="","",Limits_Details_w_CMS!E399)</f>
        <v/>
      </c>
      <c r="AJ377" s="148" t="str">
        <f t="shared" si="79"/>
        <v/>
      </c>
      <c r="AK377" s="149" t="str">
        <f>IF(COUNTIF(AJ$2:AJ377,AJ377)=1,AJ377,"")</f>
        <v/>
      </c>
      <c r="AL377" s="150" t="str">
        <f t="shared" si="74"/>
        <v/>
      </c>
      <c r="AM377" s="150" t="str">
        <f t="shared" si="75"/>
        <v/>
      </c>
      <c r="AN377" s="150" t="str">
        <f t="shared" si="76"/>
        <v/>
      </c>
      <c r="AO377" s="150" t="str">
        <f t="shared" si="77"/>
        <v/>
      </c>
      <c r="AS377" s="191" t="str">
        <f>+IF(AX377="","",MAX(AS$1:AS376)+1)</f>
        <v/>
      </c>
      <c r="AT377" s="192" t="str">
        <f>IF(CMS_Detail!B399="","",CMS_Detail!B399)</f>
        <v/>
      </c>
      <c r="AU377" s="192" t="str">
        <f>IF(CMS_Detail!C399="","",CMS_Detail!C399)</f>
        <v/>
      </c>
      <c r="AV377" s="192" t="str">
        <f>IF(CMS_Detail!D399="","",CMS_Detail!D399)</f>
        <v/>
      </c>
      <c r="AW377" s="192" t="str">
        <f t="shared" si="80"/>
        <v/>
      </c>
      <c r="AX377" s="149" t="str">
        <f>IF(COUNTIF(AW$2:AW377,AW377)=1,AW377,"")</f>
        <v/>
      </c>
      <c r="AY377" s="193" t="str">
        <f t="shared" si="81"/>
        <v/>
      </c>
      <c r="AZ377" s="193" t="str">
        <f t="shared" si="82"/>
        <v/>
      </c>
      <c r="BA377" s="193" t="str">
        <f t="shared" si="83"/>
        <v/>
      </c>
      <c r="BB377" s="193" t="str">
        <f t="shared" si="78"/>
        <v/>
      </c>
    </row>
    <row r="378" spans="1:54" ht="16.5" x14ac:dyDescent="0.45">
      <c r="A378" s="147"/>
      <c r="B378" s="147"/>
      <c r="C378" s="313"/>
      <c r="D378" s="313"/>
      <c r="E378" s="313"/>
      <c r="F378" s="313"/>
      <c r="G378" s="313"/>
      <c r="H378" s="144"/>
      <c r="I378" s="144"/>
      <c r="J378" s="313"/>
      <c r="AF378" s="147" t="str">
        <f>+IF(AK378="","",MAX(AF$1:AF377)+1)</f>
        <v/>
      </c>
      <c r="AG378" s="148" t="str">
        <f>IF(Limits_Details_w_CMS!B400="","",Limits_Details_w_CMS!B400)</f>
        <v/>
      </c>
      <c r="AH378" s="148" t="str">
        <f>IF(Limits_Details_w_CMS!C400="","",Limits_Details_w_CMS!C400)</f>
        <v/>
      </c>
      <c r="AI378" s="148" t="str">
        <f>IF(Limits_Details_w_CMS!E400="","",Limits_Details_w_CMS!E400)</f>
        <v/>
      </c>
      <c r="AJ378" s="148" t="str">
        <f t="shared" si="79"/>
        <v/>
      </c>
      <c r="AK378" s="149" t="str">
        <f>IF(COUNTIF(AJ$2:AJ378,AJ378)=1,AJ378,"")</f>
        <v/>
      </c>
      <c r="AL378" s="150" t="str">
        <f t="shared" si="74"/>
        <v/>
      </c>
      <c r="AM378" s="150" t="str">
        <f t="shared" si="75"/>
        <v/>
      </c>
      <c r="AN378" s="150" t="str">
        <f t="shared" si="76"/>
        <v/>
      </c>
      <c r="AO378" s="150" t="str">
        <f t="shared" si="77"/>
        <v/>
      </c>
      <c r="AS378" s="191" t="str">
        <f>+IF(AX378="","",MAX(AS$1:AS377)+1)</f>
        <v/>
      </c>
      <c r="AT378" s="192" t="str">
        <f>IF(CMS_Detail!B400="","",CMS_Detail!B400)</f>
        <v/>
      </c>
      <c r="AU378" s="192" t="str">
        <f>IF(CMS_Detail!C400="","",CMS_Detail!C400)</f>
        <v/>
      </c>
      <c r="AV378" s="192" t="str">
        <f>IF(CMS_Detail!D400="","",CMS_Detail!D400)</f>
        <v/>
      </c>
      <c r="AW378" s="192" t="str">
        <f t="shared" si="80"/>
        <v/>
      </c>
      <c r="AX378" s="149" t="str">
        <f>IF(COUNTIF(AW$2:AW378,AW378)=1,AW378,"")</f>
        <v/>
      </c>
      <c r="AY378" s="193" t="str">
        <f t="shared" si="81"/>
        <v/>
      </c>
      <c r="AZ378" s="193" t="str">
        <f t="shared" si="82"/>
        <v/>
      </c>
      <c r="BA378" s="193" t="str">
        <f t="shared" si="83"/>
        <v/>
      </c>
      <c r="BB378" s="193" t="str">
        <f t="shared" si="78"/>
        <v/>
      </c>
    </row>
    <row r="379" spans="1:54" ht="16.5" x14ac:dyDescent="0.45">
      <c r="A379" s="147"/>
      <c r="B379" s="147"/>
      <c r="C379" s="313"/>
      <c r="D379" s="313"/>
      <c r="E379" s="313"/>
      <c r="F379" s="313"/>
      <c r="G379" s="313"/>
      <c r="H379" s="144"/>
      <c r="I379" s="144"/>
      <c r="J379" s="313"/>
      <c r="AF379" s="147" t="str">
        <f>+IF(AK379="","",MAX(AF$1:AF378)+1)</f>
        <v/>
      </c>
      <c r="AG379" s="148" t="str">
        <f>IF(Limits_Details_w_CMS!B401="","",Limits_Details_w_CMS!B401)</f>
        <v/>
      </c>
      <c r="AH379" s="148" t="str">
        <f>IF(Limits_Details_w_CMS!C401="","",Limits_Details_w_CMS!C401)</f>
        <v/>
      </c>
      <c r="AI379" s="148" t="str">
        <f>IF(Limits_Details_w_CMS!E401="","",Limits_Details_w_CMS!E401)</f>
        <v/>
      </c>
      <c r="AJ379" s="148" t="str">
        <f t="shared" si="79"/>
        <v/>
      </c>
      <c r="AK379" s="149" t="str">
        <f>IF(COUNTIF(AJ$2:AJ379,AJ379)=1,AJ379,"")</f>
        <v/>
      </c>
      <c r="AL379" s="150" t="str">
        <f t="shared" si="74"/>
        <v/>
      </c>
      <c r="AM379" s="150" t="str">
        <f t="shared" si="75"/>
        <v/>
      </c>
      <c r="AN379" s="150" t="str">
        <f t="shared" si="76"/>
        <v/>
      </c>
      <c r="AO379" s="150" t="str">
        <f t="shared" si="77"/>
        <v/>
      </c>
      <c r="AS379" s="191" t="str">
        <f>+IF(AX379="","",MAX(AS$1:AS378)+1)</f>
        <v/>
      </c>
      <c r="AT379" s="192" t="str">
        <f>IF(CMS_Detail!B401="","",CMS_Detail!B401)</f>
        <v/>
      </c>
      <c r="AU379" s="192" t="str">
        <f>IF(CMS_Detail!C401="","",CMS_Detail!C401)</f>
        <v/>
      </c>
      <c r="AV379" s="192" t="str">
        <f>IF(CMS_Detail!D401="","",CMS_Detail!D401)</f>
        <v/>
      </c>
      <c r="AW379" s="192" t="str">
        <f t="shared" si="80"/>
        <v/>
      </c>
      <c r="AX379" s="149" t="str">
        <f>IF(COUNTIF(AW$2:AW379,AW379)=1,AW379,"")</f>
        <v/>
      </c>
      <c r="AY379" s="193" t="str">
        <f t="shared" si="81"/>
        <v/>
      </c>
      <c r="AZ379" s="193" t="str">
        <f t="shared" si="82"/>
        <v/>
      </c>
      <c r="BA379" s="193" t="str">
        <f t="shared" si="83"/>
        <v/>
      </c>
      <c r="BB379" s="193" t="str">
        <f t="shared" si="78"/>
        <v/>
      </c>
    </row>
    <row r="380" spans="1:54" ht="16.5" x14ac:dyDescent="0.45">
      <c r="A380" s="147"/>
      <c r="B380" s="147"/>
      <c r="C380" s="313"/>
      <c r="D380" s="313"/>
      <c r="E380" s="313"/>
      <c r="F380" s="313"/>
      <c r="G380" s="313"/>
      <c r="H380" s="144"/>
      <c r="I380" s="144"/>
      <c r="J380" s="313"/>
      <c r="AF380" s="147" t="str">
        <f>+IF(AK380="","",MAX(AF$1:AF379)+1)</f>
        <v/>
      </c>
      <c r="AG380" s="148" t="str">
        <f>IF(Limits_Details_w_CMS!B402="","",Limits_Details_w_CMS!B402)</f>
        <v/>
      </c>
      <c r="AH380" s="148" t="str">
        <f>IF(Limits_Details_w_CMS!C402="","",Limits_Details_w_CMS!C402)</f>
        <v/>
      </c>
      <c r="AI380" s="148" t="str">
        <f>IF(Limits_Details_w_CMS!E402="","",Limits_Details_w_CMS!E402)</f>
        <v/>
      </c>
      <c r="AJ380" s="148" t="str">
        <f t="shared" si="79"/>
        <v/>
      </c>
      <c r="AK380" s="149" t="str">
        <f>IF(COUNTIF(AJ$2:AJ380,AJ380)=1,AJ380,"")</f>
        <v/>
      </c>
      <c r="AL380" s="150" t="str">
        <f t="shared" si="74"/>
        <v/>
      </c>
      <c r="AM380" s="150" t="str">
        <f t="shared" si="75"/>
        <v/>
      </c>
      <c r="AN380" s="150" t="str">
        <f t="shared" si="76"/>
        <v/>
      </c>
      <c r="AO380" s="150" t="str">
        <f t="shared" si="77"/>
        <v/>
      </c>
      <c r="AS380" s="191" t="str">
        <f>+IF(AX380="","",MAX(AS$1:AS379)+1)</f>
        <v/>
      </c>
      <c r="AT380" s="192" t="str">
        <f>IF(CMS_Detail!B402="","",CMS_Detail!B402)</f>
        <v/>
      </c>
      <c r="AU380" s="192" t="str">
        <f>IF(CMS_Detail!C402="","",CMS_Detail!C402)</f>
        <v/>
      </c>
      <c r="AV380" s="192" t="str">
        <f>IF(CMS_Detail!D402="","",CMS_Detail!D402)</f>
        <v/>
      </c>
      <c r="AW380" s="192" t="str">
        <f t="shared" si="80"/>
        <v/>
      </c>
      <c r="AX380" s="149" t="str">
        <f>IF(COUNTIF(AW$2:AW380,AW380)=1,AW380,"")</f>
        <v/>
      </c>
      <c r="AY380" s="193" t="str">
        <f t="shared" si="81"/>
        <v/>
      </c>
      <c r="AZ380" s="193" t="str">
        <f t="shared" si="82"/>
        <v/>
      </c>
      <c r="BA380" s="193" t="str">
        <f t="shared" si="83"/>
        <v/>
      </c>
      <c r="BB380" s="193" t="str">
        <f t="shared" si="78"/>
        <v/>
      </c>
    </row>
    <row r="381" spans="1:54" ht="16.5" x14ac:dyDescent="0.45">
      <c r="A381" s="147"/>
      <c r="B381" s="147"/>
      <c r="C381" s="313"/>
      <c r="D381" s="313"/>
      <c r="E381" s="313"/>
      <c r="F381" s="313"/>
      <c r="G381" s="313"/>
      <c r="H381" s="144"/>
      <c r="I381" s="144"/>
      <c r="J381" s="313"/>
      <c r="AF381" s="147" t="str">
        <f>+IF(AK381="","",MAX(AF$1:AF380)+1)</f>
        <v/>
      </c>
      <c r="AG381" s="148" t="str">
        <f>IF(Limits_Details_w_CMS!B403="","",Limits_Details_w_CMS!B403)</f>
        <v/>
      </c>
      <c r="AH381" s="148" t="str">
        <f>IF(Limits_Details_w_CMS!C403="","",Limits_Details_w_CMS!C403)</f>
        <v/>
      </c>
      <c r="AI381" s="148" t="str">
        <f>IF(Limits_Details_w_CMS!E403="","",Limits_Details_w_CMS!E403)</f>
        <v/>
      </c>
      <c r="AJ381" s="148" t="str">
        <f t="shared" si="79"/>
        <v/>
      </c>
      <c r="AK381" s="149" t="str">
        <f>IF(COUNTIF(AJ$2:AJ381,AJ381)=1,AJ381,"")</f>
        <v/>
      </c>
      <c r="AL381" s="150" t="str">
        <f t="shared" si="74"/>
        <v/>
      </c>
      <c r="AM381" s="150" t="str">
        <f t="shared" si="75"/>
        <v/>
      </c>
      <c r="AN381" s="150" t="str">
        <f t="shared" si="76"/>
        <v/>
      </c>
      <c r="AO381" s="150" t="str">
        <f t="shared" si="77"/>
        <v/>
      </c>
      <c r="AS381" s="191" t="str">
        <f>+IF(AX381="","",MAX(AS$1:AS380)+1)</f>
        <v/>
      </c>
      <c r="AT381" s="192" t="str">
        <f>IF(CMS_Detail!B403="","",CMS_Detail!B403)</f>
        <v/>
      </c>
      <c r="AU381" s="192" t="str">
        <f>IF(CMS_Detail!C403="","",CMS_Detail!C403)</f>
        <v/>
      </c>
      <c r="AV381" s="192" t="str">
        <f>IF(CMS_Detail!D403="","",CMS_Detail!D403)</f>
        <v/>
      </c>
      <c r="AW381" s="192" t="str">
        <f t="shared" si="80"/>
        <v/>
      </c>
      <c r="AX381" s="149" t="str">
        <f>IF(COUNTIF(AW$2:AW381,AW381)=1,AW381,"")</f>
        <v/>
      </c>
      <c r="AY381" s="193" t="str">
        <f t="shared" si="81"/>
        <v/>
      </c>
      <c r="AZ381" s="193" t="str">
        <f t="shared" si="82"/>
        <v/>
      </c>
      <c r="BA381" s="193" t="str">
        <f t="shared" si="83"/>
        <v/>
      </c>
      <c r="BB381" s="193" t="str">
        <f t="shared" si="78"/>
        <v/>
      </c>
    </row>
    <row r="382" spans="1:54" ht="16.5" x14ac:dyDescent="0.45">
      <c r="A382" s="147"/>
      <c r="B382" s="147"/>
      <c r="C382" s="313"/>
      <c r="D382" s="313"/>
      <c r="E382" s="313"/>
      <c r="F382" s="313"/>
      <c r="G382" s="313"/>
      <c r="H382" s="144"/>
      <c r="I382" s="144"/>
      <c r="J382" s="313"/>
      <c r="AF382" s="147" t="str">
        <f>+IF(AK382="","",MAX(AF$1:AF381)+1)</f>
        <v/>
      </c>
      <c r="AG382" s="148" t="str">
        <f>IF(Limits_Details_w_CMS!B404="","",Limits_Details_w_CMS!B404)</f>
        <v/>
      </c>
      <c r="AH382" s="148" t="str">
        <f>IF(Limits_Details_w_CMS!C404="","",Limits_Details_w_CMS!C404)</f>
        <v/>
      </c>
      <c r="AI382" s="148" t="str">
        <f>IF(Limits_Details_w_CMS!E404="","",Limits_Details_w_CMS!E404)</f>
        <v/>
      </c>
      <c r="AJ382" s="148" t="str">
        <f t="shared" si="79"/>
        <v/>
      </c>
      <c r="AK382" s="149" t="str">
        <f>IF(COUNTIF(AJ$2:AJ382,AJ382)=1,AJ382,"")</f>
        <v/>
      </c>
      <c r="AL382" s="150" t="str">
        <f t="shared" si="74"/>
        <v/>
      </c>
      <c r="AM382" s="150" t="str">
        <f t="shared" si="75"/>
        <v/>
      </c>
      <c r="AN382" s="150" t="str">
        <f t="shared" si="76"/>
        <v/>
      </c>
      <c r="AO382" s="150" t="str">
        <f t="shared" si="77"/>
        <v/>
      </c>
      <c r="AS382" s="191" t="str">
        <f>+IF(AX382="","",MAX(AS$1:AS381)+1)</f>
        <v/>
      </c>
      <c r="AT382" s="192" t="str">
        <f>IF(CMS_Detail!B404="","",CMS_Detail!B404)</f>
        <v/>
      </c>
      <c r="AU382" s="192" t="str">
        <f>IF(CMS_Detail!C404="","",CMS_Detail!C404)</f>
        <v/>
      </c>
      <c r="AV382" s="192" t="str">
        <f>IF(CMS_Detail!D404="","",CMS_Detail!D404)</f>
        <v/>
      </c>
      <c r="AW382" s="192" t="str">
        <f t="shared" si="80"/>
        <v/>
      </c>
      <c r="AX382" s="149" t="str">
        <f>IF(COUNTIF(AW$2:AW382,AW382)=1,AW382,"")</f>
        <v/>
      </c>
      <c r="AY382" s="193" t="str">
        <f t="shared" si="81"/>
        <v/>
      </c>
      <c r="AZ382" s="193" t="str">
        <f t="shared" si="82"/>
        <v/>
      </c>
      <c r="BA382" s="193" t="str">
        <f t="shared" si="83"/>
        <v/>
      </c>
      <c r="BB382" s="193" t="str">
        <f t="shared" si="78"/>
        <v/>
      </c>
    </row>
    <row r="383" spans="1:54" ht="16.5" x14ac:dyDescent="0.45">
      <c r="A383" s="147"/>
      <c r="B383" s="147"/>
      <c r="C383" s="313"/>
      <c r="D383" s="313"/>
      <c r="E383" s="313"/>
      <c r="F383" s="313"/>
      <c r="G383" s="313"/>
      <c r="H383" s="144"/>
      <c r="I383" s="144"/>
      <c r="J383" s="313"/>
      <c r="AF383" s="147" t="str">
        <f>+IF(AK383="","",MAX(AF$1:AF382)+1)</f>
        <v/>
      </c>
      <c r="AG383" s="148" t="str">
        <f>IF(Limits_Details_w_CMS!B405="","",Limits_Details_w_CMS!B405)</f>
        <v/>
      </c>
      <c r="AH383" s="148" t="str">
        <f>IF(Limits_Details_w_CMS!C405="","",Limits_Details_w_CMS!C405)</f>
        <v/>
      </c>
      <c r="AI383" s="148" t="str">
        <f>IF(Limits_Details_w_CMS!E405="","",Limits_Details_w_CMS!E405)</f>
        <v/>
      </c>
      <c r="AJ383" s="148" t="str">
        <f t="shared" si="79"/>
        <v/>
      </c>
      <c r="AK383" s="149" t="str">
        <f>IF(COUNTIF(AJ$2:AJ383,AJ383)=1,AJ383,"")</f>
        <v/>
      </c>
      <c r="AL383" s="150" t="str">
        <f t="shared" si="74"/>
        <v/>
      </c>
      <c r="AM383" s="150" t="str">
        <f t="shared" si="75"/>
        <v/>
      </c>
      <c r="AN383" s="150" t="str">
        <f t="shared" si="76"/>
        <v/>
      </c>
      <c r="AO383" s="150" t="str">
        <f t="shared" si="77"/>
        <v/>
      </c>
      <c r="AS383" s="191" t="str">
        <f>+IF(AX383="","",MAX(AS$1:AS382)+1)</f>
        <v/>
      </c>
      <c r="AT383" s="192" t="str">
        <f>IF(CMS_Detail!B405="","",CMS_Detail!B405)</f>
        <v/>
      </c>
      <c r="AU383" s="192" t="str">
        <f>IF(CMS_Detail!C405="","",CMS_Detail!C405)</f>
        <v/>
      </c>
      <c r="AV383" s="192" t="str">
        <f>IF(CMS_Detail!D405="","",CMS_Detail!D405)</f>
        <v/>
      </c>
      <c r="AW383" s="192" t="str">
        <f t="shared" si="80"/>
        <v/>
      </c>
      <c r="AX383" s="149" t="str">
        <f>IF(COUNTIF(AW$2:AW383,AW383)=1,AW383,"")</f>
        <v/>
      </c>
      <c r="AY383" s="193" t="str">
        <f t="shared" si="81"/>
        <v/>
      </c>
      <c r="AZ383" s="193" t="str">
        <f t="shared" si="82"/>
        <v/>
      </c>
      <c r="BA383" s="193" t="str">
        <f t="shared" si="83"/>
        <v/>
      </c>
      <c r="BB383" s="193" t="str">
        <f t="shared" si="78"/>
        <v/>
      </c>
    </row>
    <row r="384" spans="1:54" ht="16.5" x14ac:dyDescent="0.45">
      <c r="A384" s="147"/>
      <c r="B384" s="147"/>
      <c r="C384" s="313"/>
      <c r="D384" s="313"/>
      <c r="E384" s="313"/>
      <c r="F384" s="313"/>
      <c r="G384" s="313"/>
      <c r="H384" s="144"/>
      <c r="I384" s="144"/>
      <c r="J384" s="313"/>
      <c r="AF384" s="147" t="str">
        <f>+IF(AK384="","",MAX(AF$1:AF383)+1)</f>
        <v/>
      </c>
      <c r="AG384" s="148" t="str">
        <f>IF(Limits_Details_w_CMS!B406="","",Limits_Details_w_CMS!B406)</f>
        <v/>
      </c>
      <c r="AH384" s="148" t="str">
        <f>IF(Limits_Details_w_CMS!C406="","",Limits_Details_w_CMS!C406)</f>
        <v/>
      </c>
      <c r="AI384" s="148" t="str">
        <f>IF(Limits_Details_w_CMS!E406="","",Limits_Details_w_CMS!E406)</f>
        <v/>
      </c>
      <c r="AJ384" s="148" t="str">
        <f t="shared" si="79"/>
        <v/>
      </c>
      <c r="AK384" s="149" t="str">
        <f>IF(COUNTIF(AJ$2:AJ384,AJ384)=1,AJ384,"")</f>
        <v/>
      </c>
      <c r="AL384" s="150" t="str">
        <f t="shared" si="74"/>
        <v/>
      </c>
      <c r="AM384" s="150" t="str">
        <f t="shared" si="75"/>
        <v/>
      </c>
      <c r="AN384" s="150" t="str">
        <f t="shared" si="76"/>
        <v/>
      </c>
      <c r="AO384" s="150" t="str">
        <f t="shared" si="77"/>
        <v/>
      </c>
      <c r="AS384" s="191" t="str">
        <f>+IF(AX384="","",MAX(AS$1:AS383)+1)</f>
        <v/>
      </c>
      <c r="AT384" s="192" t="str">
        <f>IF(CMS_Detail!B406="","",CMS_Detail!B406)</f>
        <v/>
      </c>
      <c r="AU384" s="192" t="str">
        <f>IF(CMS_Detail!C406="","",CMS_Detail!C406)</f>
        <v/>
      </c>
      <c r="AV384" s="192" t="str">
        <f>IF(CMS_Detail!D406="","",CMS_Detail!D406)</f>
        <v/>
      </c>
      <c r="AW384" s="192" t="str">
        <f t="shared" si="80"/>
        <v/>
      </c>
      <c r="AX384" s="149" t="str">
        <f>IF(COUNTIF(AW$2:AW384,AW384)=1,AW384,"")</f>
        <v/>
      </c>
      <c r="AY384" s="193" t="str">
        <f t="shared" si="81"/>
        <v/>
      </c>
      <c r="AZ384" s="193" t="str">
        <f t="shared" si="82"/>
        <v/>
      </c>
      <c r="BA384" s="193" t="str">
        <f t="shared" si="83"/>
        <v/>
      </c>
      <c r="BB384" s="193" t="str">
        <f t="shared" si="78"/>
        <v/>
      </c>
    </row>
    <row r="385" spans="1:54" ht="16.5" x14ac:dyDescent="0.45">
      <c r="A385" s="147"/>
      <c r="B385" s="147"/>
      <c r="C385" s="313"/>
      <c r="D385" s="313"/>
      <c r="E385" s="313"/>
      <c r="F385" s="313"/>
      <c r="G385" s="313"/>
      <c r="H385" s="144"/>
      <c r="I385" s="144"/>
      <c r="J385" s="313"/>
      <c r="AF385" s="147" t="str">
        <f>+IF(AK385="","",MAX(AF$1:AF384)+1)</f>
        <v/>
      </c>
      <c r="AG385" s="148" t="str">
        <f>IF(Limits_Details_w_CMS!B407="","",Limits_Details_w_CMS!B407)</f>
        <v/>
      </c>
      <c r="AH385" s="148" t="str">
        <f>IF(Limits_Details_w_CMS!C407="","",Limits_Details_w_CMS!C407)</f>
        <v/>
      </c>
      <c r="AI385" s="148" t="str">
        <f>IF(Limits_Details_w_CMS!E407="","",Limits_Details_w_CMS!E407)</f>
        <v/>
      </c>
      <c r="AJ385" s="148" t="str">
        <f t="shared" si="79"/>
        <v/>
      </c>
      <c r="AK385" s="149" t="str">
        <f>IF(COUNTIF(AJ$2:AJ385,AJ385)=1,AJ385,"")</f>
        <v/>
      </c>
      <c r="AL385" s="150" t="str">
        <f t="shared" si="74"/>
        <v/>
      </c>
      <c r="AM385" s="150" t="str">
        <f t="shared" si="75"/>
        <v/>
      </c>
      <c r="AN385" s="150" t="str">
        <f t="shared" si="76"/>
        <v/>
      </c>
      <c r="AO385" s="150" t="str">
        <f t="shared" si="77"/>
        <v/>
      </c>
      <c r="AS385" s="191" t="str">
        <f>+IF(AX385="","",MAX(AS$1:AS384)+1)</f>
        <v/>
      </c>
      <c r="AT385" s="192" t="str">
        <f>IF(CMS_Detail!B407="","",CMS_Detail!B407)</f>
        <v/>
      </c>
      <c r="AU385" s="192" t="str">
        <f>IF(CMS_Detail!C407="","",CMS_Detail!C407)</f>
        <v/>
      </c>
      <c r="AV385" s="192" t="str">
        <f>IF(CMS_Detail!D407="","",CMS_Detail!D407)</f>
        <v/>
      </c>
      <c r="AW385" s="192" t="str">
        <f t="shared" si="80"/>
        <v/>
      </c>
      <c r="AX385" s="149" t="str">
        <f>IF(COUNTIF(AW$2:AW385,AW385)=1,AW385,"")</f>
        <v/>
      </c>
      <c r="AY385" s="193" t="str">
        <f t="shared" si="81"/>
        <v/>
      </c>
      <c r="AZ385" s="193" t="str">
        <f t="shared" si="82"/>
        <v/>
      </c>
      <c r="BA385" s="193" t="str">
        <f t="shared" si="83"/>
        <v/>
      </c>
      <c r="BB385" s="193" t="str">
        <f t="shared" si="78"/>
        <v/>
      </c>
    </row>
    <row r="386" spans="1:54" ht="16.5" x14ac:dyDescent="0.45">
      <c r="A386" s="147"/>
      <c r="B386" s="147"/>
      <c r="C386" s="313"/>
      <c r="D386" s="313"/>
      <c r="E386" s="313"/>
      <c r="F386" s="313"/>
      <c r="G386" s="313"/>
      <c r="H386" s="144"/>
      <c r="I386" s="144"/>
      <c r="J386" s="313"/>
      <c r="AF386" s="147" t="str">
        <f>+IF(AK386="","",MAX(AF$1:AF385)+1)</f>
        <v/>
      </c>
      <c r="AG386" s="148" t="str">
        <f>IF(Limits_Details_w_CMS!B408="","",Limits_Details_w_CMS!B408)</f>
        <v/>
      </c>
      <c r="AH386" s="148" t="str">
        <f>IF(Limits_Details_w_CMS!C408="","",Limits_Details_w_CMS!C408)</f>
        <v/>
      </c>
      <c r="AI386" s="148" t="str">
        <f>IF(Limits_Details_w_CMS!E408="","",Limits_Details_w_CMS!E408)</f>
        <v/>
      </c>
      <c r="AJ386" s="148" t="str">
        <f t="shared" si="79"/>
        <v/>
      </c>
      <c r="AK386" s="149" t="str">
        <f>IF(COUNTIF(AJ$2:AJ386,AJ386)=1,AJ386,"")</f>
        <v/>
      </c>
      <c r="AL386" s="150" t="str">
        <f t="shared" ref="AL386:AL449" si="84">+IFERROR(INDEX(AG$2:AG$955,MATCH(ROW()-ROW(AL$1),AF$2:AF$955,0)),"")</f>
        <v/>
      </c>
      <c r="AM386" s="150" t="str">
        <f t="shared" ref="AM386:AM449" si="85">+IFERROR(INDEX(AH$2:AH$955,MATCH(ROW()-ROW(AL$1),AF$2:AF$955,0)),"")</f>
        <v/>
      </c>
      <c r="AN386" s="150" t="str">
        <f t="shared" ref="AN386:AN449" si="86">+IFERROR(INDEX(AI$2:AI$955,MATCH(ROW()-ROW(AL$1),AF$2:AF$955,0)),"")</f>
        <v/>
      </c>
      <c r="AO386" s="150" t="str">
        <f t="shared" ref="AO386:AO449" si="87">IF(AN386="","",VLOOKUP(AL386&amp;" "&amp;AM386,$F$2:$J$101,4,FALSE))</f>
        <v/>
      </c>
      <c r="AS386" s="191" t="str">
        <f>+IF(AX386="","",MAX(AS$1:AS385)+1)</f>
        <v/>
      </c>
      <c r="AT386" s="192" t="str">
        <f>IF(CMS_Detail!B408="","",CMS_Detail!B408)</f>
        <v/>
      </c>
      <c r="AU386" s="192" t="str">
        <f>IF(CMS_Detail!C408="","",CMS_Detail!C408)</f>
        <v/>
      </c>
      <c r="AV386" s="192" t="str">
        <f>IF(CMS_Detail!D408="","",CMS_Detail!D408)</f>
        <v/>
      </c>
      <c r="AW386" s="192" t="str">
        <f t="shared" si="80"/>
        <v/>
      </c>
      <c r="AX386" s="149" t="str">
        <f>IF(COUNTIF(AW$2:AW386,AW386)=1,AW386,"")</f>
        <v/>
      </c>
      <c r="AY386" s="193" t="str">
        <f t="shared" si="81"/>
        <v/>
      </c>
      <c r="AZ386" s="193" t="str">
        <f t="shared" si="82"/>
        <v/>
      </c>
      <c r="BA386" s="193" t="str">
        <f t="shared" si="83"/>
        <v/>
      </c>
      <c r="BB386" s="193" t="str">
        <f t="shared" ref="BB386:BB449" si="88">IF(BA386="","",VLOOKUP($AZ386,$H$2:$I$101,2,FALSE))</f>
        <v/>
      </c>
    </row>
    <row r="387" spans="1:54" ht="16.5" x14ac:dyDescent="0.45">
      <c r="A387" s="147"/>
      <c r="B387" s="147"/>
      <c r="C387" s="313"/>
      <c r="D387" s="313"/>
      <c r="E387" s="313"/>
      <c r="F387" s="313"/>
      <c r="G387" s="313"/>
      <c r="H387" s="144"/>
      <c r="I387" s="144"/>
      <c r="J387" s="313"/>
      <c r="AF387" s="147" t="str">
        <f>+IF(AK387="","",MAX(AF$1:AF386)+1)</f>
        <v/>
      </c>
      <c r="AG387" s="148" t="str">
        <f>IF(Limits_Details_w_CMS!B409="","",Limits_Details_w_CMS!B409)</f>
        <v/>
      </c>
      <c r="AH387" s="148" t="str">
        <f>IF(Limits_Details_w_CMS!C409="","",Limits_Details_w_CMS!C409)</f>
        <v/>
      </c>
      <c r="AI387" s="148" t="str">
        <f>IF(Limits_Details_w_CMS!E409="","",Limits_Details_w_CMS!E409)</f>
        <v/>
      </c>
      <c r="AJ387" s="148" t="str">
        <f t="shared" ref="AJ387:AJ450" si="89">AG387&amp;AH387&amp;AI387</f>
        <v/>
      </c>
      <c r="AK387" s="149" t="str">
        <f>IF(COUNTIF(AJ$2:AJ387,AJ387)=1,AJ387,"")</f>
        <v/>
      </c>
      <c r="AL387" s="150" t="str">
        <f t="shared" si="84"/>
        <v/>
      </c>
      <c r="AM387" s="150" t="str">
        <f t="shared" si="85"/>
        <v/>
      </c>
      <c r="AN387" s="150" t="str">
        <f t="shared" si="86"/>
        <v/>
      </c>
      <c r="AO387" s="150" t="str">
        <f t="shared" si="87"/>
        <v/>
      </c>
      <c r="AS387" s="191" t="str">
        <f>+IF(AX387="","",MAX(AS$1:AS386)+1)</f>
        <v/>
      </c>
      <c r="AT387" s="192" t="str">
        <f>IF(CMS_Detail!B409="","",CMS_Detail!B409)</f>
        <v/>
      </c>
      <c r="AU387" s="192" t="str">
        <f>IF(CMS_Detail!C409="","",CMS_Detail!C409)</f>
        <v/>
      </c>
      <c r="AV387" s="192" t="str">
        <f>IF(CMS_Detail!D409="","",CMS_Detail!D409)</f>
        <v/>
      </c>
      <c r="AW387" s="192" t="str">
        <f t="shared" ref="AW387:AW450" si="90">AT387&amp;AU387&amp;AV387</f>
        <v/>
      </c>
      <c r="AX387" s="149" t="str">
        <f>IF(COUNTIF(AW$2:AW387,AW387)=1,AW387,"")</f>
        <v/>
      </c>
      <c r="AY387" s="193" t="str">
        <f t="shared" ref="AY387:AY450" si="91">+IFERROR(INDEX(AT$2:AT$955,MATCH(ROW()-ROW(AY$1),AS$2:AS$955,0)),"")</f>
        <v/>
      </c>
      <c r="AZ387" s="193" t="str">
        <f t="shared" ref="AZ387:AZ450" si="92">+IFERROR(INDEX(AU$2:AU$955,MATCH(ROW()-ROW(AY$1),AS$2:AS$955,0)),"")</f>
        <v/>
      </c>
      <c r="BA387" s="193" t="str">
        <f t="shared" ref="BA387:BA450" si="93">+IFERROR(INDEX(AV$2:AV$955,MATCH(ROW()-ROW(AY$1),AS$2:AS$955,0)),"")</f>
        <v/>
      </c>
      <c r="BB387" s="193" t="str">
        <f t="shared" si="88"/>
        <v/>
      </c>
    </row>
    <row r="388" spans="1:54" ht="16.5" x14ac:dyDescent="0.45">
      <c r="A388" s="147"/>
      <c r="B388" s="147"/>
      <c r="C388" s="313"/>
      <c r="D388" s="313"/>
      <c r="E388" s="313"/>
      <c r="F388" s="313"/>
      <c r="G388" s="313"/>
      <c r="H388" s="144"/>
      <c r="I388" s="144"/>
      <c r="J388" s="313"/>
      <c r="AF388" s="147" t="str">
        <f>+IF(AK388="","",MAX(AF$1:AF387)+1)</f>
        <v/>
      </c>
      <c r="AG388" s="148" t="str">
        <f>IF(Limits_Details_w_CMS!B410="","",Limits_Details_w_CMS!B410)</f>
        <v/>
      </c>
      <c r="AH388" s="148" t="str">
        <f>IF(Limits_Details_w_CMS!C410="","",Limits_Details_w_CMS!C410)</f>
        <v/>
      </c>
      <c r="AI388" s="148" t="str">
        <f>IF(Limits_Details_w_CMS!E410="","",Limits_Details_w_CMS!E410)</f>
        <v/>
      </c>
      <c r="AJ388" s="148" t="str">
        <f t="shared" si="89"/>
        <v/>
      </c>
      <c r="AK388" s="149" t="str">
        <f>IF(COUNTIF(AJ$2:AJ388,AJ388)=1,AJ388,"")</f>
        <v/>
      </c>
      <c r="AL388" s="150" t="str">
        <f t="shared" si="84"/>
        <v/>
      </c>
      <c r="AM388" s="150" t="str">
        <f t="shared" si="85"/>
        <v/>
      </c>
      <c r="AN388" s="150" t="str">
        <f t="shared" si="86"/>
        <v/>
      </c>
      <c r="AO388" s="150" t="str">
        <f t="shared" si="87"/>
        <v/>
      </c>
      <c r="AS388" s="191" t="str">
        <f>+IF(AX388="","",MAX(AS$1:AS387)+1)</f>
        <v/>
      </c>
      <c r="AT388" s="192" t="str">
        <f>IF(CMS_Detail!B410="","",CMS_Detail!B410)</f>
        <v/>
      </c>
      <c r="AU388" s="192" t="str">
        <f>IF(CMS_Detail!C410="","",CMS_Detail!C410)</f>
        <v/>
      </c>
      <c r="AV388" s="192" t="str">
        <f>IF(CMS_Detail!D410="","",CMS_Detail!D410)</f>
        <v/>
      </c>
      <c r="AW388" s="192" t="str">
        <f t="shared" si="90"/>
        <v/>
      </c>
      <c r="AX388" s="149" t="str">
        <f>IF(COUNTIF(AW$2:AW388,AW388)=1,AW388,"")</f>
        <v/>
      </c>
      <c r="AY388" s="193" t="str">
        <f t="shared" si="91"/>
        <v/>
      </c>
      <c r="AZ388" s="193" t="str">
        <f t="shared" si="92"/>
        <v/>
      </c>
      <c r="BA388" s="193" t="str">
        <f t="shared" si="93"/>
        <v/>
      </c>
      <c r="BB388" s="193" t="str">
        <f t="shared" si="88"/>
        <v/>
      </c>
    </row>
    <row r="389" spans="1:54" ht="16.5" x14ac:dyDescent="0.45">
      <c r="A389" s="147"/>
      <c r="B389" s="147"/>
      <c r="C389" s="313"/>
      <c r="D389" s="313"/>
      <c r="E389" s="313"/>
      <c r="F389" s="313"/>
      <c r="G389" s="313"/>
      <c r="H389" s="144"/>
      <c r="I389" s="144"/>
      <c r="J389" s="313"/>
      <c r="AF389" s="147" t="str">
        <f>+IF(AK389="","",MAX(AF$1:AF388)+1)</f>
        <v/>
      </c>
      <c r="AG389" s="148" t="str">
        <f>IF(Limits_Details_w_CMS!B411="","",Limits_Details_w_CMS!B411)</f>
        <v/>
      </c>
      <c r="AH389" s="148" t="str">
        <f>IF(Limits_Details_w_CMS!C411="","",Limits_Details_w_CMS!C411)</f>
        <v/>
      </c>
      <c r="AI389" s="148" t="str">
        <f>IF(Limits_Details_w_CMS!E411="","",Limits_Details_w_CMS!E411)</f>
        <v/>
      </c>
      <c r="AJ389" s="148" t="str">
        <f t="shared" si="89"/>
        <v/>
      </c>
      <c r="AK389" s="149" t="str">
        <f>IF(COUNTIF(AJ$2:AJ389,AJ389)=1,AJ389,"")</f>
        <v/>
      </c>
      <c r="AL389" s="150" t="str">
        <f t="shared" si="84"/>
        <v/>
      </c>
      <c r="AM389" s="150" t="str">
        <f t="shared" si="85"/>
        <v/>
      </c>
      <c r="AN389" s="150" t="str">
        <f t="shared" si="86"/>
        <v/>
      </c>
      <c r="AO389" s="150" t="str">
        <f t="shared" si="87"/>
        <v/>
      </c>
      <c r="AS389" s="191" t="str">
        <f>+IF(AX389="","",MAX(AS$1:AS388)+1)</f>
        <v/>
      </c>
      <c r="AT389" s="192" t="str">
        <f>IF(CMS_Detail!B411="","",CMS_Detail!B411)</f>
        <v/>
      </c>
      <c r="AU389" s="192" t="str">
        <f>IF(CMS_Detail!C411="","",CMS_Detail!C411)</f>
        <v/>
      </c>
      <c r="AV389" s="192" t="str">
        <f>IF(CMS_Detail!D411="","",CMS_Detail!D411)</f>
        <v/>
      </c>
      <c r="AW389" s="192" t="str">
        <f t="shared" si="90"/>
        <v/>
      </c>
      <c r="AX389" s="149" t="str">
        <f>IF(COUNTIF(AW$2:AW389,AW389)=1,AW389,"")</f>
        <v/>
      </c>
      <c r="AY389" s="193" t="str">
        <f t="shared" si="91"/>
        <v/>
      </c>
      <c r="AZ389" s="193" t="str">
        <f t="shared" si="92"/>
        <v/>
      </c>
      <c r="BA389" s="193" t="str">
        <f t="shared" si="93"/>
        <v/>
      </c>
      <c r="BB389" s="193" t="str">
        <f t="shared" si="88"/>
        <v/>
      </c>
    </row>
    <row r="390" spans="1:54" ht="16.5" x14ac:dyDescent="0.45">
      <c r="A390" s="147"/>
      <c r="B390" s="147"/>
      <c r="C390" s="313"/>
      <c r="D390" s="313"/>
      <c r="E390" s="313"/>
      <c r="F390" s="313"/>
      <c r="G390" s="313"/>
      <c r="H390" s="144"/>
      <c r="I390" s="144"/>
      <c r="J390" s="313"/>
      <c r="AF390" s="147" t="str">
        <f>+IF(AK390="","",MAX(AF$1:AF389)+1)</f>
        <v/>
      </c>
      <c r="AG390" s="148" t="str">
        <f>IF(Limits_Details_w_CMS!B412="","",Limits_Details_w_CMS!B412)</f>
        <v/>
      </c>
      <c r="AH390" s="148" t="str">
        <f>IF(Limits_Details_w_CMS!C412="","",Limits_Details_w_CMS!C412)</f>
        <v/>
      </c>
      <c r="AI390" s="148" t="str">
        <f>IF(Limits_Details_w_CMS!E412="","",Limits_Details_w_CMS!E412)</f>
        <v/>
      </c>
      <c r="AJ390" s="148" t="str">
        <f t="shared" si="89"/>
        <v/>
      </c>
      <c r="AK390" s="149" t="str">
        <f>IF(COUNTIF(AJ$2:AJ390,AJ390)=1,AJ390,"")</f>
        <v/>
      </c>
      <c r="AL390" s="150" t="str">
        <f t="shared" si="84"/>
        <v/>
      </c>
      <c r="AM390" s="150" t="str">
        <f t="shared" si="85"/>
        <v/>
      </c>
      <c r="AN390" s="150" t="str">
        <f t="shared" si="86"/>
        <v/>
      </c>
      <c r="AO390" s="150" t="str">
        <f t="shared" si="87"/>
        <v/>
      </c>
      <c r="AS390" s="191" t="str">
        <f>+IF(AX390="","",MAX(AS$1:AS389)+1)</f>
        <v/>
      </c>
      <c r="AT390" s="192" t="str">
        <f>IF(CMS_Detail!B412="","",CMS_Detail!B412)</f>
        <v/>
      </c>
      <c r="AU390" s="192" t="str">
        <f>IF(CMS_Detail!C412="","",CMS_Detail!C412)</f>
        <v/>
      </c>
      <c r="AV390" s="192" t="str">
        <f>IF(CMS_Detail!D412="","",CMS_Detail!D412)</f>
        <v/>
      </c>
      <c r="AW390" s="192" t="str">
        <f t="shared" si="90"/>
        <v/>
      </c>
      <c r="AX390" s="149" t="str">
        <f>IF(COUNTIF(AW$2:AW390,AW390)=1,AW390,"")</f>
        <v/>
      </c>
      <c r="AY390" s="193" t="str">
        <f t="shared" si="91"/>
        <v/>
      </c>
      <c r="AZ390" s="193" t="str">
        <f t="shared" si="92"/>
        <v/>
      </c>
      <c r="BA390" s="193" t="str">
        <f t="shared" si="93"/>
        <v/>
      </c>
      <c r="BB390" s="193" t="str">
        <f t="shared" si="88"/>
        <v/>
      </c>
    </row>
    <row r="391" spans="1:54" ht="16.5" x14ac:dyDescent="0.45">
      <c r="A391" s="147"/>
      <c r="B391" s="147"/>
      <c r="C391" s="313"/>
      <c r="D391" s="313"/>
      <c r="E391" s="313"/>
      <c r="F391" s="313"/>
      <c r="G391" s="313"/>
      <c r="H391" s="144"/>
      <c r="I391" s="144"/>
      <c r="J391" s="313"/>
      <c r="AF391" s="147" t="str">
        <f>+IF(AK391="","",MAX(AF$1:AF390)+1)</f>
        <v/>
      </c>
      <c r="AG391" s="148" t="str">
        <f>IF(Limits_Details_w_CMS!B413="","",Limits_Details_w_CMS!B413)</f>
        <v/>
      </c>
      <c r="AH391" s="148" t="str">
        <f>IF(Limits_Details_w_CMS!C413="","",Limits_Details_w_CMS!C413)</f>
        <v/>
      </c>
      <c r="AI391" s="148" t="str">
        <f>IF(Limits_Details_w_CMS!E413="","",Limits_Details_w_CMS!E413)</f>
        <v/>
      </c>
      <c r="AJ391" s="148" t="str">
        <f t="shared" si="89"/>
        <v/>
      </c>
      <c r="AK391" s="149" t="str">
        <f>IF(COUNTIF(AJ$2:AJ391,AJ391)=1,AJ391,"")</f>
        <v/>
      </c>
      <c r="AL391" s="150" t="str">
        <f t="shared" si="84"/>
        <v/>
      </c>
      <c r="AM391" s="150" t="str">
        <f t="shared" si="85"/>
        <v/>
      </c>
      <c r="AN391" s="150" t="str">
        <f t="shared" si="86"/>
        <v/>
      </c>
      <c r="AO391" s="150" t="str">
        <f t="shared" si="87"/>
        <v/>
      </c>
      <c r="AS391" s="191" t="str">
        <f>+IF(AX391="","",MAX(AS$1:AS390)+1)</f>
        <v/>
      </c>
      <c r="AT391" s="192" t="str">
        <f>IF(CMS_Detail!B413="","",CMS_Detail!B413)</f>
        <v/>
      </c>
      <c r="AU391" s="192" t="str">
        <f>IF(CMS_Detail!C413="","",CMS_Detail!C413)</f>
        <v/>
      </c>
      <c r="AV391" s="192" t="str">
        <f>IF(CMS_Detail!D413="","",CMS_Detail!D413)</f>
        <v/>
      </c>
      <c r="AW391" s="192" t="str">
        <f t="shared" si="90"/>
        <v/>
      </c>
      <c r="AX391" s="149" t="str">
        <f>IF(COUNTIF(AW$2:AW391,AW391)=1,AW391,"")</f>
        <v/>
      </c>
      <c r="AY391" s="193" t="str">
        <f t="shared" si="91"/>
        <v/>
      </c>
      <c r="AZ391" s="193" t="str">
        <f t="shared" si="92"/>
        <v/>
      </c>
      <c r="BA391" s="193" t="str">
        <f t="shared" si="93"/>
        <v/>
      </c>
      <c r="BB391" s="193" t="str">
        <f t="shared" si="88"/>
        <v/>
      </c>
    </row>
    <row r="392" spans="1:54" ht="16.5" x14ac:dyDescent="0.45">
      <c r="A392" s="147"/>
      <c r="B392" s="147"/>
      <c r="C392" s="313"/>
      <c r="D392" s="313"/>
      <c r="E392" s="313"/>
      <c r="F392" s="313"/>
      <c r="G392" s="313"/>
      <c r="H392" s="144"/>
      <c r="I392" s="144"/>
      <c r="J392" s="313"/>
      <c r="AF392" s="147" t="str">
        <f>+IF(AK392="","",MAX(AF$1:AF391)+1)</f>
        <v/>
      </c>
      <c r="AG392" s="148" t="str">
        <f>IF(Limits_Details_w_CMS!B414="","",Limits_Details_w_CMS!B414)</f>
        <v/>
      </c>
      <c r="AH392" s="148" t="str">
        <f>IF(Limits_Details_w_CMS!C414="","",Limits_Details_w_CMS!C414)</f>
        <v/>
      </c>
      <c r="AI392" s="148" t="str">
        <f>IF(Limits_Details_w_CMS!E414="","",Limits_Details_w_CMS!E414)</f>
        <v/>
      </c>
      <c r="AJ392" s="148" t="str">
        <f t="shared" si="89"/>
        <v/>
      </c>
      <c r="AK392" s="149" t="str">
        <f>IF(COUNTIF(AJ$2:AJ392,AJ392)=1,AJ392,"")</f>
        <v/>
      </c>
      <c r="AL392" s="150" t="str">
        <f t="shared" si="84"/>
        <v/>
      </c>
      <c r="AM392" s="150" t="str">
        <f t="shared" si="85"/>
        <v/>
      </c>
      <c r="AN392" s="150" t="str">
        <f t="shared" si="86"/>
        <v/>
      </c>
      <c r="AO392" s="150" t="str">
        <f t="shared" si="87"/>
        <v/>
      </c>
      <c r="AS392" s="191" t="str">
        <f>+IF(AX392="","",MAX(AS$1:AS391)+1)</f>
        <v/>
      </c>
      <c r="AT392" s="192" t="str">
        <f>IF(CMS_Detail!B414="","",CMS_Detail!B414)</f>
        <v/>
      </c>
      <c r="AU392" s="192" t="str">
        <f>IF(CMS_Detail!C414="","",CMS_Detail!C414)</f>
        <v/>
      </c>
      <c r="AV392" s="192" t="str">
        <f>IF(CMS_Detail!D414="","",CMS_Detail!D414)</f>
        <v/>
      </c>
      <c r="AW392" s="192" t="str">
        <f t="shared" si="90"/>
        <v/>
      </c>
      <c r="AX392" s="149" t="str">
        <f>IF(COUNTIF(AW$2:AW392,AW392)=1,AW392,"")</f>
        <v/>
      </c>
      <c r="AY392" s="193" t="str">
        <f t="shared" si="91"/>
        <v/>
      </c>
      <c r="AZ392" s="193" t="str">
        <f t="shared" si="92"/>
        <v/>
      </c>
      <c r="BA392" s="193" t="str">
        <f t="shared" si="93"/>
        <v/>
      </c>
      <c r="BB392" s="193" t="str">
        <f t="shared" si="88"/>
        <v/>
      </c>
    </row>
    <row r="393" spans="1:54" ht="16.5" x14ac:dyDescent="0.45">
      <c r="A393" s="147"/>
      <c r="B393" s="147"/>
      <c r="C393" s="313"/>
      <c r="D393" s="313"/>
      <c r="E393" s="313"/>
      <c r="F393" s="313"/>
      <c r="G393" s="313"/>
      <c r="H393" s="144"/>
      <c r="I393" s="144"/>
      <c r="J393" s="313"/>
      <c r="AF393" s="147" t="str">
        <f>+IF(AK393="","",MAX(AF$1:AF392)+1)</f>
        <v/>
      </c>
      <c r="AG393" s="148" t="str">
        <f>IF(Limits_Details_w_CMS!B415="","",Limits_Details_w_CMS!B415)</f>
        <v/>
      </c>
      <c r="AH393" s="148" t="str">
        <f>IF(Limits_Details_w_CMS!C415="","",Limits_Details_w_CMS!C415)</f>
        <v/>
      </c>
      <c r="AI393" s="148" t="str">
        <f>IF(Limits_Details_w_CMS!E415="","",Limits_Details_w_CMS!E415)</f>
        <v/>
      </c>
      <c r="AJ393" s="148" t="str">
        <f t="shared" si="89"/>
        <v/>
      </c>
      <c r="AK393" s="149" t="str">
        <f>IF(COUNTIF(AJ$2:AJ393,AJ393)=1,AJ393,"")</f>
        <v/>
      </c>
      <c r="AL393" s="150" t="str">
        <f t="shared" si="84"/>
        <v/>
      </c>
      <c r="AM393" s="150" t="str">
        <f t="shared" si="85"/>
        <v/>
      </c>
      <c r="AN393" s="150" t="str">
        <f t="shared" si="86"/>
        <v/>
      </c>
      <c r="AO393" s="150" t="str">
        <f t="shared" si="87"/>
        <v/>
      </c>
      <c r="AS393" s="191" t="str">
        <f>+IF(AX393="","",MAX(AS$1:AS392)+1)</f>
        <v/>
      </c>
      <c r="AT393" s="192" t="str">
        <f>IF(CMS_Detail!B415="","",CMS_Detail!B415)</f>
        <v/>
      </c>
      <c r="AU393" s="192" t="str">
        <f>IF(CMS_Detail!C415="","",CMS_Detail!C415)</f>
        <v/>
      </c>
      <c r="AV393" s="192" t="str">
        <f>IF(CMS_Detail!D415="","",CMS_Detail!D415)</f>
        <v/>
      </c>
      <c r="AW393" s="192" t="str">
        <f t="shared" si="90"/>
        <v/>
      </c>
      <c r="AX393" s="149" t="str">
        <f>IF(COUNTIF(AW$2:AW393,AW393)=1,AW393,"")</f>
        <v/>
      </c>
      <c r="AY393" s="193" t="str">
        <f t="shared" si="91"/>
        <v/>
      </c>
      <c r="AZ393" s="193" t="str">
        <f t="shared" si="92"/>
        <v/>
      </c>
      <c r="BA393" s="193" t="str">
        <f t="shared" si="93"/>
        <v/>
      </c>
      <c r="BB393" s="193" t="str">
        <f t="shared" si="88"/>
        <v/>
      </c>
    </row>
    <row r="394" spans="1:54" ht="16.5" x14ac:dyDescent="0.45">
      <c r="A394" s="147"/>
      <c r="B394" s="147"/>
      <c r="C394" s="313"/>
      <c r="D394" s="313"/>
      <c r="E394" s="313"/>
      <c r="F394" s="313"/>
      <c r="G394" s="313"/>
      <c r="H394" s="144"/>
      <c r="I394" s="144"/>
      <c r="J394" s="313"/>
      <c r="AF394" s="147" t="str">
        <f>+IF(AK394="","",MAX(AF$1:AF393)+1)</f>
        <v/>
      </c>
      <c r="AG394" s="148" t="str">
        <f>IF(Limits_Details_w_CMS!B416="","",Limits_Details_w_CMS!B416)</f>
        <v/>
      </c>
      <c r="AH394" s="148" t="str">
        <f>IF(Limits_Details_w_CMS!C416="","",Limits_Details_w_CMS!C416)</f>
        <v/>
      </c>
      <c r="AI394" s="148" t="str">
        <f>IF(Limits_Details_w_CMS!E416="","",Limits_Details_w_CMS!E416)</f>
        <v/>
      </c>
      <c r="AJ394" s="148" t="str">
        <f t="shared" si="89"/>
        <v/>
      </c>
      <c r="AK394" s="149" t="str">
        <f>IF(COUNTIF(AJ$2:AJ394,AJ394)=1,AJ394,"")</f>
        <v/>
      </c>
      <c r="AL394" s="150" t="str">
        <f t="shared" si="84"/>
        <v/>
      </c>
      <c r="AM394" s="150" t="str">
        <f t="shared" si="85"/>
        <v/>
      </c>
      <c r="AN394" s="150" t="str">
        <f t="shared" si="86"/>
        <v/>
      </c>
      <c r="AO394" s="150" t="str">
        <f t="shared" si="87"/>
        <v/>
      </c>
      <c r="AS394" s="191" t="str">
        <f>+IF(AX394="","",MAX(AS$1:AS393)+1)</f>
        <v/>
      </c>
      <c r="AT394" s="192" t="str">
        <f>IF(CMS_Detail!B416="","",CMS_Detail!B416)</f>
        <v/>
      </c>
      <c r="AU394" s="192" t="str">
        <f>IF(CMS_Detail!C416="","",CMS_Detail!C416)</f>
        <v/>
      </c>
      <c r="AV394" s="192" t="str">
        <f>IF(CMS_Detail!D416="","",CMS_Detail!D416)</f>
        <v/>
      </c>
      <c r="AW394" s="192" t="str">
        <f t="shared" si="90"/>
        <v/>
      </c>
      <c r="AX394" s="149" t="str">
        <f>IF(COUNTIF(AW$2:AW394,AW394)=1,AW394,"")</f>
        <v/>
      </c>
      <c r="AY394" s="193" t="str">
        <f t="shared" si="91"/>
        <v/>
      </c>
      <c r="AZ394" s="193" t="str">
        <f t="shared" si="92"/>
        <v/>
      </c>
      <c r="BA394" s="193" t="str">
        <f t="shared" si="93"/>
        <v/>
      </c>
      <c r="BB394" s="193" t="str">
        <f t="shared" si="88"/>
        <v/>
      </c>
    </row>
    <row r="395" spans="1:54" ht="16.5" x14ac:dyDescent="0.45">
      <c r="A395" s="147"/>
      <c r="B395" s="147"/>
      <c r="C395" s="313"/>
      <c r="D395" s="313"/>
      <c r="E395" s="313"/>
      <c r="F395" s="313"/>
      <c r="G395" s="313"/>
      <c r="H395" s="144"/>
      <c r="I395" s="144"/>
      <c r="J395" s="313"/>
      <c r="AF395" s="147" t="str">
        <f>+IF(AK395="","",MAX(AF$1:AF394)+1)</f>
        <v/>
      </c>
      <c r="AG395" s="148" t="str">
        <f>IF(Limits_Details_w_CMS!B417="","",Limits_Details_w_CMS!B417)</f>
        <v/>
      </c>
      <c r="AH395" s="148" t="str">
        <f>IF(Limits_Details_w_CMS!C417="","",Limits_Details_w_CMS!C417)</f>
        <v/>
      </c>
      <c r="AI395" s="148" t="str">
        <f>IF(Limits_Details_w_CMS!E417="","",Limits_Details_w_CMS!E417)</f>
        <v/>
      </c>
      <c r="AJ395" s="148" t="str">
        <f t="shared" si="89"/>
        <v/>
      </c>
      <c r="AK395" s="149" t="str">
        <f>IF(COUNTIF(AJ$2:AJ395,AJ395)=1,AJ395,"")</f>
        <v/>
      </c>
      <c r="AL395" s="150" t="str">
        <f t="shared" si="84"/>
        <v/>
      </c>
      <c r="AM395" s="150" t="str">
        <f t="shared" si="85"/>
        <v/>
      </c>
      <c r="AN395" s="150" t="str">
        <f t="shared" si="86"/>
        <v/>
      </c>
      <c r="AO395" s="150" t="str">
        <f t="shared" si="87"/>
        <v/>
      </c>
      <c r="AS395" s="191" t="str">
        <f>+IF(AX395="","",MAX(AS$1:AS394)+1)</f>
        <v/>
      </c>
      <c r="AT395" s="192" t="str">
        <f>IF(CMS_Detail!B417="","",CMS_Detail!B417)</f>
        <v/>
      </c>
      <c r="AU395" s="192" t="str">
        <f>IF(CMS_Detail!C417="","",CMS_Detail!C417)</f>
        <v/>
      </c>
      <c r="AV395" s="192" t="str">
        <f>IF(CMS_Detail!D417="","",CMS_Detail!D417)</f>
        <v/>
      </c>
      <c r="AW395" s="192" t="str">
        <f t="shared" si="90"/>
        <v/>
      </c>
      <c r="AX395" s="149" t="str">
        <f>IF(COUNTIF(AW$2:AW395,AW395)=1,AW395,"")</f>
        <v/>
      </c>
      <c r="AY395" s="193" t="str">
        <f t="shared" si="91"/>
        <v/>
      </c>
      <c r="AZ395" s="193" t="str">
        <f t="shared" si="92"/>
        <v/>
      </c>
      <c r="BA395" s="193" t="str">
        <f t="shared" si="93"/>
        <v/>
      </c>
      <c r="BB395" s="193" t="str">
        <f t="shared" si="88"/>
        <v/>
      </c>
    </row>
    <row r="396" spans="1:54" ht="16.5" x14ac:dyDescent="0.45">
      <c r="A396" s="147"/>
      <c r="B396" s="147"/>
      <c r="C396" s="313"/>
      <c r="D396" s="313"/>
      <c r="E396" s="313"/>
      <c r="F396" s="313"/>
      <c r="G396" s="313"/>
      <c r="H396" s="144"/>
      <c r="I396" s="144"/>
      <c r="J396" s="313"/>
      <c r="AF396" s="147" t="str">
        <f>+IF(AK396="","",MAX(AF$1:AF395)+1)</f>
        <v/>
      </c>
      <c r="AG396" s="148" t="str">
        <f>IF(Limits_Details_w_CMS!B418="","",Limits_Details_w_CMS!B418)</f>
        <v/>
      </c>
      <c r="AH396" s="148" t="str">
        <f>IF(Limits_Details_w_CMS!C418="","",Limits_Details_w_CMS!C418)</f>
        <v/>
      </c>
      <c r="AI396" s="148" t="str">
        <f>IF(Limits_Details_w_CMS!E418="","",Limits_Details_w_CMS!E418)</f>
        <v/>
      </c>
      <c r="AJ396" s="148" t="str">
        <f t="shared" si="89"/>
        <v/>
      </c>
      <c r="AK396" s="149" t="str">
        <f>IF(COUNTIF(AJ$2:AJ396,AJ396)=1,AJ396,"")</f>
        <v/>
      </c>
      <c r="AL396" s="150" t="str">
        <f t="shared" si="84"/>
        <v/>
      </c>
      <c r="AM396" s="150" t="str">
        <f t="shared" si="85"/>
        <v/>
      </c>
      <c r="AN396" s="150" t="str">
        <f t="shared" si="86"/>
        <v/>
      </c>
      <c r="AO396" s="150" t="str">
        <f t="shared" si="87"/>
        <v/>
      </c>
      <c r="AS396" s="191" t="str">
        <f>+IF(AX396="","",MAX(AS$1:AS395)+1)</f>
        <v/>
      </c>
      <c r="AT396" s="192" t="str">
        <f>IF(CMS_Detail!B418="","",CMS_Detail!B418)</f>
        <v/>
      </c>
      <c r="AU396" s="192" t="str">
        <f>IF(CMS_Detail!C418="","",CMS_Detail!C418)</f>
        <v/>
      </c>
      <c r="AV396" s="192" t="str">
        <f>IF(CMS_Detail!D418="","",CMS_Detail!D418)</f>
        <v/>
      </c>
      <c r="AW396" s="192" t="str">
        <f t="shared" si="90"/>
        <v/>
      </c>
      <c r="AX396" s="149" t="str">
        <f>IF(COUNTIF(AW$2:AW396,AW396)=1,AW396,"")</f>
        <v/>
      </c>
      <c r="AY396" s="193" t="str">
        <f t="shared" si="91"/>
        <v/>
      </c>
      <c r="AZ396" s="193" t="str">
        <f t="shared" si="92"/>
        <v/>
      </c>
      <c r="BA396" s="193" t="str">
        <f t="shared" si="93"/>
        <v/>
      </c>
      <c r="BB396" s="193" t="str">
        <f t="shared" si="88"/>
        <v/>
      </c>
    </row>
    <row r="397" spans="1:54" ht="16.5" x14ac:dyDescent="0.45">
      <c r="A397" s="147"/>
      <c r="B397" s="147"/>
      <c r="C397" s="313"/>
      <c r="D397" s="313"/>
      <c r="E397" s="313"/>
      <c r="F397" s="313"/>
      <c r="G397" s="313"/>
      <c r="H397" s="144"/>
      <c r="I397" s="144"/>
      <c r="J397" s="313"/>
      <c r="AF397" s="147" t="str">
        <f>+IF(AK397="","",MAX(AF$1:AF396)+1)</f>
        <v/>
      </c>
      <c r="AG397" s="148" t="str">
        <f>IF(Limits_Details_w_CMS!B419="","",Limits_Details_w_CMS!B419)</f>
        <v/>
      </c>
      <c r="AH397" s="148" t="str">
        <f>IF(Limits_Details_w_CMS!C419="","",Limits_Details_w_CMS!C419)</f>
        <v/>
      </c>
      <c r="AI397" s="148" t="str">
        <f>IF(Limits_Details_w_CMS!E419="","",Limits_Details_w_CMS!E419)</f>
        <v/>
      </c>
      <c r="AJ397" s="148" t="str">
        <f t="shared" si="89"/>
        <v/>
      </c>
      <c r="AK397" s="149" t="str">
        <f>IF(COUNTIF(AJ$2:AJ397,AJ397)=1,AJ397,"")</f>
        <v/>
      </c>
      <c r="AL397" s="150" t="str">
        <f t="shared" si="84"/>
        <v/>
      </c>
      <c r="AM397" s="150" t="str">
        <f t="shared" si="85"/>
        <v/>
      </c>
      <c r="AN397" s="150" t="str">
        <f t="shared" si="86"/>
        <v/>
      </c>
      <c r="AO397" s="150" t="str">
        <f t="shared" si="87"/>
        <v/>
      </c>
      <c r="AS397" s="191" t="str">
        <f>+IF(AX397="","",MAX(AS$1:AS396)+1)</f>
        <v/>
      </c>
      <c r="AT397" s="192" t="str">
        <f>IF(CMS_Detail!B419="","",CMS_Detail!B419)</f>
        <v/>
      </c>
      <c r="AU397" s="192" t="str">
        <f>IF(CMS_Detail!C419="","",CMS_Detail!C419)</f>
        <v/>
      </c>
      <c r="AV397" s="192" t="str">
        <f>IF(CMS_Detail!D419="","",CMS_Detail!D419)</f>
        <v/>
      </c>
      <c r="AW397" s="192" t="str">
        <f t="shared" si="90"/>
        <v/>
      </c>
      <c r="AX397" s="149" t="str">
        <f>IF(COUNTIF(AW$2:AW397,AW397)=1,AW397,"")</f>
        <v/>
      </c>
      <c r="AY397" s="193" t="str">
        <f t="shared" si="91"/>
        <v/>
      </c>
      <c r="AZ397" s="193" t="str">
        <f t="shared" si="92"/>
        <v/>
      </c>
      <c r="BA397" s="193" t="str">
        <f t="shared" si="93"/>
        <v/>
      </c>
      <c r="BB397" s="193" t="str">
        <f t="shared" si="88"/>
        <v/>
      </c>
    </row>
    <row r="398" spans="1:54" ht="16.5" x14ac:dyDescent="0.45">
      <c r="A398" s="147"/>
      <c r="B398" s="147"/>
      <c r="C398" s="313"/>
      <c r="D398" s="313"/>
      <c r="E398" s="313"/>
      <c r="F398" s="313"/>
      <c r="G398" s="313"/>
      <c r="H398" s="144"/>
      <c r="I398" s="144"/>
      <c r="J398" s="313"/>
      <c r="AF398" s="147" t="str">
        <f>+IF(AK398="","",MAX(AF$1:AF397)+1)</f>
        <v/>
      </c>
      <c r="AG398" s="148" t="str">
        <f>IF(Limits_Details_w_CMS!B420="","",Limits_Details_w_CMS!B420)</f>
        <v/>
      </c>
      <c r="AH398" s="148" t="str">
        <f>IF(Limits_Details_w_CMS!C420="","",Limits_Details_w_CMS!C420)</f>
        <v/>
      </c>
      <c r="AI398" s="148" t="str">
        <f>IF(Limits_Details_w_CMS!E420="","",Limits_Details_w_CMS!E420)</f>
        <v/>
      </c>
      <c r="AJ398" s="148" t="str">
        <f t="shared" si="89"/>
        <v/>
      </c>
      <c r="AK398" s="149" t="str">
        <f>IF(COUNTIF(AJ$2:AJ398,AJ398)=1,AJ398,"")</f>
        <v/>
      </c>
      <c r="AL398" s="150" t="str">
        <f t="shared" si="84"/>
        <v/>
      </c>
      <c r="AM398" s="150" t="str">
        <f t="shared" si="85"/>
        <v/>
      </c>
      <c r="AN398" s="150" t="str">
        <f t="shared" si="86"/>
        <v/>
      </c>
      <c r="AO398" s="150" t="str">
        <f t="shared" si="87"/>
        <v/>
      </c>
      <c r="AS398" s="191" t="str">
        <f>+IF(AX398="","",MAX(AS$1:AS397)+1)</f>
        <v/>
      </c>
      <c r="AT398" s="192" t="str">
        <f>IF(CMS_Detail!B420="","",CMS_Detail!B420)</f>
        <v/>
      </c>
      <c r="AU398" s="192" t="str">
        <f>IF(CMS_Detail!C420="","",CMS_Detail!C420)</f>
        <v/>
      </c>
      <c r="AV398" s="192" t="str">
        <f>IF(CMS_Detail!D420="","",CMS_Detail!D420)</f>
        <v/>
      </c>
      <c r="AW398" s="192" t="str">
        <f t="shared" si="90"/>
        <v/>
      </c>
      <c r="AX398" s="149" t="str">
        <f>IF(COUNTIF(AW$2:AW398,AW398)=1,AW398,"")</f>
        <v/>
      </c>
      <c r="AY398" s="193" t="str">
        <f t="shared" si="91"/>
        <v/>
      </c>
      <c r="AZ398" s="193" t="str">
        <f t="shared" si="92"/>
        <v/>
      </c>
      <c r="BA398" s="193" t="str">
        <f t="shared" si="93"/>
        <v/>
      </c>
      <c r="BB398" s="193" t="str">
        <f t="shared" si="88"/>
        <v/>
      </c>
    </row>
    <row r="399" spans="1:54" ht="16.5" x14ac:dyDescent="0.45">
      <c r="A399" s="147"/>
      <c r="B399" s="147"/>
      <c r="C399" s="313"/>
      <c r="D399" s="313"/>
      <c r="E399" s="313"/>
      <c r="F399" s="313"/>
      <c r="G399" s="313"/>
      <c r="H399" s="144"/>
      <c r="I399" s="144"/>
      <c r="J399" s="313"/>
      <c r="AF399" s="147" t="str">
        <f>+IF(AK399="","",MAX(AF$1:AF398)+1)</f>
        <v/>
      </c>
      <c r="AG399" s="148" t="str">
        <f>IF(Limits_Details_w_CMS!B421="","",Limits_Details_w_CMS!B421)</f>
        <v/>
      </c>
      <c r="AH399" s="148" t="str">
        <f>IF(Limits_Details_w_CMS!C421="","",Limits_Details_w_CMS!C421)</f>
        <v/>
      </c>
      <c r="AI399" s="148" t="str">
        <f>IF(Limits_Details_w_CMS!E421="","",Limits_Details_w_CMS!E421)</f>
        <v/>
      </c>
      <c r="AJ399" s="148" t="str">
        <f t="shared" si="89"/>
        <v/>
      </c>
      <c r="AK399" s="149" t="str">
        <f>IF(COUNTIF(AJ$2:AJ399,AJ399)=1,AJ399,"")</f>
        <v/>
      </c>
      <c r="AL399" s="150" t="str">
        <f t="shared" si="84"/>
        <v/>
      </c>
      <c r="AM399" s="150" t="str">
        <f t="shared" si="85"/>
        <v/>
      </c>
      <c r="AN399" s="150" t="str">
        <f t="shared" si="86"/>
        <v/>
      </c>
      <c r="AO399" s="150" t="str">
        <f t="shared" si="87"/>
        <v/>
      </c>
      <c r="AS399" s="191" t="str">
        <f>+IF(AX399="","",MAX(AS$1:AS398)+1)</f>
        <v/>
      </c>
      <c r="AT399" s="192" t="str">
        <f>IF(CMS_Detail!B421="","",CMS_Detail!B421)</f>
        <v/>
      </c>
      <c r="AU399" s="192" t="str">
        <f>IF(CMS_Detail!C421="","",CMS_Detail!C421)</f>
        <v/>
      </c>
      <c r="AV399" s="192" t="str">
        <f>IF(CMS_Detail!D421="","",CMS_Detail!D421)</f>
        <v/>
      </c>
      <c r="AW399" s="192" t="str">
        <f t="shared" si="90"/>
        <v/>
      </c>
      <c r="AX399" s="149" t="str">
        <f>IF(COUNTIF(AW$2:AW399,AW399)=1,AW399,"")</f>
        <v/>
      </c>
      <c r="AY399" s="193" t="str">
        <f t="shared" si="91"/>
        <v/>
      </c>
      <c r="AZ399" s="193" t="str">
        <f t="shared" si="92"/>
        <v/>
      </c>
      <c r="BA399" s="193" t="str">
        <f t="shared" si="93"/>
        <v/>
      </c>
      <c r="BB399" s="193" t="str">
        <f t="shared" si="88"/>
        <v/>
      </c>
    </row>
    <row r="400" spans="1:54" ht="16.5" x14ac:dyDescent="0.45">
      <c r="A400" s="147"/>
      <c r="B400" s="147"/>
      <c r="C400" s="313"/>
      <c r="D400" s="313"/>
      <c r="E400" s="313"/>
      <c r="F400" s="313"/>
      <c r="G400" s="313"/>
      <c r="H400" s="144"/>
      <c r="I400" s="144"/>
      <c r="J400" s="313"/>
      <c r="AF400" s="147" t="str">
        <f>+IF(AK400="","",MAX(AF$1:AF399)+1)</f>
        <v/>
      </c>
      <c r="AG400" s="148" t="str">
        <f>IF(Limits_Details_w_CMS!B422="","",Limits_Details_w_CMS!B422)</f>
        <v/>
      </c>
      <c r="AH400" s="148" t="str">
        <f>IF(Limits_Details_w_CMS!C422="","",Limits_Details_w_CMS!C422)</f>
        <v/>
      </c>
      <c r="AI400" s="148" t="str">
        <f>IF(Limits_Details_w_CMS!E422="","",Limits_Details_w_CMS!E422)</f>
        <v/>
      </c>
      <c r="AJ400" s="148" t="str">
        <f t="shared" si="89"/>
        <v/>
      </c>
      <c r="AK400" s="149" t="str">
        <f>IF(COUNTIF(AJ$2:AJ400,AJ400)=1,AJ400,"")</f>
        <v/>
      </c>
      <c r="AL400" s="150" t="str">
        <f t="shared" si="84"/>
        <v/>
      </c>
      <c r="AM400" s="150" t="str">
        <f t="shared" si="85"/>
        <v/>
      </c>
      <c r="AN400" s="150" t="str">
        <f t="shared" si="86"/>
        <v/>
      </c>
      <c r="AO400" s="150" t="str">
        <f t="shared" si="87"/>
        <v/>
      </c>
      <c r="AS400" s="191" t="str">
        <f>+IF(AX400="","",MAX(AS$1:AS399)+1)</f>
        <v/>
      </c>
      <c r="AT400" s="192" t="str">
        <f>IF(CMS_Detail!B422="","",CMS_Detail!B422)</f>
        <v/>
      </c>
      <c r="AU400" s="192" t="str">
        <f>IF(CMS_Detail!C422="","",CMS_Detail!C422)</f>
        <v/>
      </c>
      <c r="AV400" s="192" t="str">
        <f>IF(CMS_Detail!D422="","",CMS_Detail!D422)</f>
        <v/>
      </c>
      <c r="AW400" s="192" t="str">
        <f t="shared" si="90"/>
        <v/>
      </c>
      <c r="AX400" s="149" t="str">
        <f>IF(COUNTIF(AW$2:AW400,AW400)=1,AW400,"")</f>
        <v/>
      </c>
      <c r="AY400" s="193" t="str">
        <f t="shared" si="91"/>
        <v/>
      </c>
      <c r="AZ400" s="193" t="str">
        <f t="shared" si="92"/>
        <v/>
      </c>
      <c r="BA400" s="193" t="str">
        <f t="shared" si="93"/>
        <v/>
      </c>
      <c r="BB400" s="193" t="str">
        <f t="shared" si="88"/>
        <v/>
      </c>
    </row>
    <row r="401" spans="1:54" ht="16.5" x14ac:dyDescent="0.45">
      <c r="A401" s="147"/>
      <c r="B401" s="147"/>
      <c r="C401" s="313"/>
      <c r="D401" s="313"/>
      <c r="E401" s="313"/>
      <c r="F401" s="313"/>
      <c r="G401" s="313"/>
      <c r="H401" s="144"/>
      <c r="I401" s="144"/>
      <c r="J401" s="313"/>
      <c r="AF401" s="147" t="str">
        <f>+IF(AK401="","",MAX(AF$1:AF400)+1)</f>
        <v/>
      </c>
      <c r="AG401" s="148" t="str">
        <f>IF(Limits_Details_w_CMS!B423="","",Limits_Details_w_CMS!B423)</f>
        <v/>
      </c>
      <c r="AH401" s="148" t="str">
        <f>IF(Limits_Details_w_CMS!C423="","",Limits_Details_w_CMS!C423)</f>
        <v/>
      </c>
      <c r="AI401" s="148" t="str">
        <f>IF(Limits_Details_w_CMS!E423="","",Limits_Details_w_CMS!E423)</f>
        <v/>
      </c>
      <c r="AJ401" s="148" t="str">
        <f t="shared" si="89"/>
        <v/>
      </c>
      <c r="AK401" s="149" t="str">
        <f>IF(COUNTIF(AJ$2:AJ401,AJ401)=1,AJ401,"")</f>
        <v/>
      </c>
      <c r="AL401" s="150" t="str">
        <f t="shared" si="84"/>
        <v/>
      </c>
      <c r="AM401" s="150" t="str">
        <f t="shared" si="85"/>
        <v/>
      </c>
      <c r="AN401" s="150" t="str">
        <f t="shared" si="86"/>
        <v/>
      </c>
      <c r="AO401" s="150" t="str">
        <f t="shared" si="87"/>
        <v/>
      </c>
      <c r="AS401" s="191" t="str">
        <f>+IF(AX401="","",MAX(AS$1:AS400)+1)</f>
        <v/>
      </c>
      <c r="AT401" s="192" t="str">
        <f>IF(CMS_Detail!B423="","",CMS_Detail!B423)</f>
        <v/>
      </c>
      <c r="AU401" s="192" t="str">
        <f>IF(CMS_Detail!C423="","",CMS_Detail!C423)</f>
        <v/>
      </c>
      <c r="AV401" s="192" t="str">
        <f>IF(CMS_Detail!D423="","",CMS_Detail!D423)</f>
        <v/>
      </c>
      <c r="AW401" s="192" t="str">
        <f t="shared" si="90"/>
        <v/>
      </c>
      <c r="AX401" s="149" t="str">
        <f>IF(COUNTIF(AW$2:AW401,AW401)=1,AW401,"")</f>
        <v/>
      </c>
      <c r="AY401" s="193" t="str">
        <f t="shared" si="91"/>
        <v/>
      </c>
      <c r="AZ401" s="193" t="str">
        <f t="shared" si="92"/>
        <v/>
      </c>
      <c r="BA401" s="193" t="str">
        <f t="shared" si="93"/>
        <v/>
      </c>
      <c r="BB401" s="193" t="str">
        <f t="shared" si="88"/>
        <v/>
      </c>
    </row>
    <row r="402" spans="1:54" ht="16.5" x14ac:dyDescent="0.45">
      <c r="A402" s="147"/>
      <c r="B402" s="147"/>
      <c r="C402" s="313"/>
      <c r="D402" s="313"/>
      <c r="E402" s="313"/>
      <c r="F402" s="313"/>
      <c r="G402" s="313"/>
      <c r="H402" s="144"/>
      <c r="I402" s="144"/>
      <c r="J402" s="313"/>
      <c r="AF402" s="147" t="str">
        <f>+IF(AK402="","",MAX(AF$1:AF401)+1)</f>
        <v/>
      </c>
      <c r="AG402" s="148" t="str">
        <f>IF(Limits_Details_w_CMS!B424="","",Limits_Details_w_CMS!B424)</f>
        <v/>
      </c>
      <c r="AH402" s="148" t="str">
        <f>IF(Limits_Details_w_CMS!C424="","",Limits_Details_w_CMS!C424)</f>
        <v/>
      </c>
      <c r="AI402" s="148" t="str">
        <f>IF(Limits_Details_w_CMS!E424="","",Limits_Details_w_CMS!E424)</f>
        <v/>
      </c>
      <c r="AJ402" s="148" t="str">
        <f t="shared" si="89"/>
        <v/>
      </c>
      <c r="AK402" s="149" t="str">
        <f>IF(COUNTIF(AJ$2:AJ402,AJ402)=1,AJ402,"")</f>
        <v/>
      </c>
      <c r="AL402" s="150" t="str">
        <f t="shared" si="84"/>
        <v/>
      </c>
      <c r="AM402" s="150" t="str">
        <f t="shared" si="85"/>
        <v/>
      </c>
      <c r="AN402" s="150" t="str">
        <f t="shared" si="86"/>
        <v/>
      </c>
      <c r="AO402" s="150" t="str">
        <f t="shared" si="87"/>
        <v/>
      </c>
      <c r="AS402" s="191" t="str">
        <f>+IF(AX402="","",MAX(AS$1:AS401)+1)</f>
        <v/>
      </c>
      <c r="AT402" s="192" t="str">
        <f>IF(CMS_Detail!B424="","",CMS_Detail!B424)</f>
        <v/>
      </c>
      <c r="AU402" s="192" t="str">
        <f>IF(CMS_Detail!C424="","",CMS_Detail!C424)</f>
        <v/>
      </c>
      <c r="AV402" s="192" t="str">
        <f>IF(CMS_Detail!D424="","",CMS_Detail!D424)</f>
        <v/>
      </c>
      <c r="AW402" s="192" t="str">
        <f t="shared" si="90"/>
        <v/>
      </c>
      <c r="AX402" s="149" t="str">
        <f>IF(COUNTIF(AW$2:AW402,AW402)=1,AW402,"")</f>
        <v/>
      </c>
      <c r="AY402" s="193" t="str">
        <f t="shared" si="91"/>
        <v/>
      </c>
      <c r="AZ402" s="193" t="str">
        <f t="shared" si="92"/>
        <v/>
      </c>
      <c r="BA402" s="193" t="str">
        <f t="shared" si="93"/>
        <v/>
      </c>
      <c r="BB402" s="193" t="str">
        <f t="shared" si="88"/>
        <v/>
      </c>
    </row>
    <row r="403" spans="1:54" ht="16.5" x14ac:dyDescent="0.45">
      <c r="A403" s="147"/>
      <c r="B403" s="147"/>
      <c r="C403" s="313"/>
      <c r="D403" s="313"/>
      <c r="E403" s="313"/>
      <c r="F403" s="313"/>
      <c r="G403" s="313"/>
      <c r="H403" s="144"/>
      <c r="I403" s="144"/>
      <c r="J403" s="313"/>
      <c r="AF403" s="147" t="str">
        <f>+IF(AK403="","",MAX(AF$1:AF402)+1)</f>
        <v/>
      </c>
      <c r="AG403" s="148" t="str">
        <f>IF(Limits_Details_w_CMS!B425="","",Limits_Details_w_CMS!B425)</f>
        <v/>
      </c>
      <c r="AH403" s="148" t="str">
        <f>IF(Limits_Details_w_CMS!C425="","",Limits_Details_w_CMS!C425)</f>
        <v/>
      </c>
      <c r="AI403" s="148" t="str">
        <f>IF(Limits_Details_w_CMS!E425="","",Limits_Details_w_CMS!E425)</f>
        <v/>
      </c>
      <c r="AJ403" s="148" t="str">
        <f t="shared" si="89"/>
        <v/>
      </c>
      <c r="AK403" s="149" t="str">
        <f>IF(COUNTIF(AJ$2:AJ403,AJ403)=1,AJ403,"")</f>
        <v/>
      </c>
      <c r="AL403" s="150" t="str">
        <f t="shared" si="84"/>
        <v/>
      </c>
      <c r="AM403" s="150" t="str">
        <f t="shared" si="85"/>
        <v/>
      </c>
      <c r="AN403" s="150" t="str">
        <f t="shared" si="86"/>
        <v/>
      </c>
      <c r="AO403" s="150" t="str">
        <f t="shared" si="87"/>
        <v/>
      </c>
      <c r="AS403" s="191" t="str">
        <f>+IF(AX403="","",MAX(AS$1:AS402)+1)</f>
        <v/>
      </c>
      <c r="AT403" s="192" t="str">
        <f>IF(CMS_Detail!B425="","",CMS_Detail!B425)</f>
        <v/>
      </c>
      <c r="AU403" s="192" t="str">
        <f>IF(CMS_Detail!C425="","",CMS_Detail!C425)</f>
        <v/>
      </c>
      <c r="AV403" s="192" t="str">
        <f>IF(CMS_Detail!D425="","",CMS_Detail!D425)</f>
        <v/>
      </c>
      <c r="AW403" s="192" t="str">
        <f t="shared" si="90"/>
        <v/>
      </c>
      <c r="AX403" s="149" t="str">
        <f>IF(COUNTIF(AW$2:AW403,AW403)=1,AW403,"")</f>
        <v/>
      </c>
      <c r="AY403" s="193" t="str">
        <f t="shared" si="91"/>
        <v/>
      </c>
      <c r="AZ403" s="193" t="str">
        <f t="shared" si="92"/>
        <v/>
      </c>
      <c r="BA403" s="193" t="str">
        <f t="shared" si="93"/>
        <v/>
      </c>
      <c r="BB403" s="193" t="str">
        <f t="shared" si="88"/>
        <v/>
      </c>
    </row>
    <row r="404" spans="1:54" ht="16.5" x14ac:dyDescent="0.45">
      <c r="A404" s="147"/>
      <c r="B404" s="147"/>
      <c r="C404" s="313"/>
      <c r="D404" s="313"/>
      <c r="E404" s="313"/>
      <c r="F404" s="313"/>
      <c r="G404" s="313"/>
      <c r="H404" s="144"/>
      <c r="I404" s="144"/>
      <c r="J404" s="313"/>
      <c r="AF404" s="147" t="str">
        <f>+IF(AK404="","",MAX(AF$1:AF403)+1)</f>
        <v/>
      </c>
      <c r="AG404" s="148" t="str">
        <f>IF(Limits_Details_w_CMS!B426="","",Limits_Details_w_CMS!B426)</f>
        <v/>
      </c>
      <c r="AH404" s="148" t="str">
        <f>IF(Limits_Details_w_CMS!C426="","",Limits_Details_w_CMS!C426)</f>
        <v/>
      </c>
      <c r="AI404" s="148" t="str">
        <f>IF(Limits_Details_w_CMS!E426="","",Limits_Details_w_CMS!E426)</f>
        <v/>
      </c>
      <c r="AJ404" s="148" t="str">
        <f t="shared" si="89"/>
        <v/>
      </c>
      <c r="AK404" s="149" t="str">
        <f>IF(COUNTIF(AJ$2:AJ404,AJ404)=1,AJ404,"")</f>
        <v/>
      </c>
      <c r="AL404" s="150" t="str">
        <f t="shared" si="84"/>
        <v/>
      </c>
      <c r="AM404" s="150" t="str">
        <f t="shared" si="85"/>
        <v/>
      </c>
      <c r="AN404" s="150" t="str">
        <f t="shared" si="86"/>
        <v/>
      </c>
      <c r="AO404" s="150" t="str">
        <f t="shared" si="87"/>
        <v/>
      </c>
      <c r="AS404" s="191" t="str">
        <f>+IF(AX404="","",MAX(AS$1:AS403)+1)</f>
        <v/>
      </c>
      <c r="AT404" s="192" t="str">
        <f>IF(CMS_Detail!B426="","",CMS_Detail!B426)</f>
        <v/>
      </c>
      <c r="AU404" s="192" t="str">
        <f>IF(CMS_Detail!C426="","",CMS_Detail!C426)</f>
        <v/>
      </c>
      <c r="AV404" s="192" t="str">
        <f>IF(CMS_Detail!D426="","",CMS_Detail!D426)</f>
        <v/>
      </c>
      <c r="AW404" s="192" t="str">
        <f t="shared" si="90"/>
        <v/>
      </c>
      <c r="AX404" s="149" t="str">
        <f>IF(COUNTIF(AW$2:AW404,AW404)=1,AW404,"")</f>
        <v/>
      </c>
      <c r="AY404" s="193" t="str">
        <f t="shared" si="91"/>
        <v/>
      </c>
      <c r="AZ404" s="193" t="str">
        <f t="shared" si="92"/>
        <v/>
      </c>
      <c r="BA404" s="193" t="str">
        <f t="shared" si="93"/>
        <v/>
      </c>
      <c r="BB404" s="193" t="str">
        <f t="shared" si="88"/>
        <v/>
      </c>
    </row>
    <row r="405" spans="1:54" ht="16.5" x14ac:dyDescent="0.45">
      <c r="A405" s="147"/>
      <c r="B405" s="147"/>
      <c r="C405" s="313"/>
      <c r="D405" s="313"/>
      <c r="E405" s="313"/>
      <c r="F405" s="313"/>
      <c r="G405" s="313"/>
      <c r="H405" s="144"/>
      <c r="I405" s="144"/>
      <c r="J405" s="313"/>
      <c r="AF405" s="147" t="str">
        <f>+IF(AK405="","",MAX(AF$1:AF404)+1)</f>
        <v/>
      </c>
      <c r="AG405" s="148" t="str">
        <f>IF(Limits_Details_w_CMS!B427="","",Limits_Details_w_CMS!B427)</f>
        <v/>
      </c>
      <c r="AH405" s="148" t="str">
        <f>IF(Limits_Details_w_CMS!C427="","",Limits_Details_w_CMS!C427)</f>
        <v/>
      </c>
      <c r="AI405" s="148" t="str">
        <f>IF(Limits_Details_w_CMS!E427="","",Limits_Details_w_CMS!E427)</f>
        <v/>
      </c>
      <c r="AJ405" s="148" t="str">
        <f t="shared" si="89"/>
        <v/>
      </c>
      <c r="AK405" s="149" t="str">
        <f>IF(COUNTIF(AJ$2:AJ405,AJ405)=1,AJ405,"")</f>
        <v/>
      </c>
      <c r="AL405" s="150" t="str">
        <f t="shared" si="84"/>
        <v/>
      </c>
      <c r="AM405" s="150" t="str">
        <f t="shared" si="85"/>
        <v/>
      </c>
      <c r="AN405" s="150" t="str">
        <f t="shared" si="86"/>
        <v/>
      </c>
      <c r="AO405" s="150" t="str">
        <f t="shared" si="87"/>
        <v/>
      </c>
      <c r="AS405" s="191" t="str">
        <f>+IF(AX405="","",MAX(AS$1:AS404)+1)</f>
        <v/>
      </c>
      <c r="AT405" s="192" t="str">
        <f>IF(CMS_Detail!B427="","",CMS_Detail!B427)</f>
        <v/>
      </c>
      <c r="AU405" s="192" t="str">
        <f>IF(CMS_Detail!C427="","",CMS_Detail!C427)</f>
        <v/>
      </c>
      <c r="AV405" s="192" t="str">
        <f>IF(CMS_Detail!D427="","",CMS_Detail!D427)</f>
        <v/>
      </c>
      <c r="AW405" s="192" t="str">
        <f t="shared" si="90"/>
        <v/>
      </c>
      <c r="AX405" s="149" t="str">
        <f>IF(COUNTIF(AW$2:AW405,AW405)=1,AW405,"")</f>
        <v/>
      </c>
      <c r="AY405" s="193" t="str">
        <f t="shared" si="91"/>
        <v/>
      </c>
      <c r="AZ405" s="193" t="str">
        <f t="shared" si="92"/>
        <v/>
      </c>
      <c r="BA405" s="193" t="str">
        <f t="shared" si="93"/>
        <v/>
      </c>
      <c r="BB405" s="193" t="str">
        <f t="shared" si="88"/>
        <v/>
      </c>
    </row>
    <row r="406" spans="1:54" ht="16.5" x14ac:dyDescent="0.45">
      <c r="A406" s="147"/>
      <c r="B406" s="147"/>
      <c r="C406" s="313"/>
      <c r="D406" s="313"/>
      <c r="E406" s="313"/>
      <c r="F406" s="313"/>
      <c r="G406" s="313"/>
      <c r="H406" s="144"/>
      <c r="I406" s="144"/>
      <c r="J406" s="313"/>
      <c r="AF406" s="147" t="str">
        <f>+IF(AK406="","",MAX(AF$1:AF405)+1)</f>
        <v/>
      </c>
      <c r="AG406" s="148" t="str">
        <f>IF(Limits_Details_w_CMS!B428="","",Limits_Details_w_CMS!B428)</f>
        <v/>
      </c>
      <c r="AH406" s="148" t="str">
        <f>IF(Limits_Details_w_CMS!C428="","",Limits_Details_w_CMS!C428)</f>
        <v/>
      </c>
      <c r="AI406" s="148" t="str">
        <f>IF(Limits_Details_w_CMS!E428="","",Limits_Details_w_CMS!E428)</f>
        <v/>
      </c>
      <c r="AJ406" s="148" t="str">
        <f t="shared" si="89"/>
        <v/>
      </c>
      <c r="AK406" s="149" t="str">
        <f>IF(COUNTIF(AJ$2:AJ406,AJ406)=1,AJ406,"")</f>
        <v/>
      </c>
      <c r="AL406" s="150" t="str">
        <f t="shared" si="84"/>
        <v/>
      </c>
      <c r="AM406" s="150" t="str">
        <f t="shared" si="85"/>
        <v/>
      </c>
      <c r="AN406" s="150" t="str">
        <f t="shared" si="86"/>
        <v/>
      </c>
      <c r="AO406" s="150" t="str">
        <f t="shared" si="87"/>
        <v/>
      </c>
      <c r="AS406" s="191" t="str">
        <f>+IF(AX406="","",MAX(AS$1:AS405)+1)</f>
        <v/>
      </c>
      <c r="AT406" s="192" t="str">
        <f>IF(CMS_Detail!B428="","",CMS_Detail!B428)</f>
        <v/>
      </c>
      <c r="AU406" s="192" t="str">
        <f>IF(CMS_Detail!C428="","",CMS_Detail!C428)</f>
        <v/>
      </c>
      <c r="AV406" s="192" t="str">
        <f>IF(CMS_Detail!D428="","",CMS_Detail!D428)</f>
        <v/>
      </c>
      <c r="AW406" s="192" t="str">
        <f t="shared" si="90"/>
        <v/>
      </c>
      <c r="AX406" s="149" t="str">
        <f>IF(COUNTIF(AW$2:AW406,AW406)=1,AW406,"")</f>
        <v/>
      </c>
      <c r="AY406" s="193" t="str">
        <f t="shared" si="91"/>
        <v/>
      </c>
      <c r="AZ406" s="193" t="str">
        <f t="shared" si="92"/>
        <v/>
      </c>
      <c r="BA406" s="193" t="str">
        <f t="shared" si="93"/>
        <v/>
      </c>
      <c r="BB406" s="193" t="str">
        <f t="shared" si="88"/>
        <v/>
      </c>
    </row>
    <row r="407" spans="1:54" ht="16.5" x14ac:dyDescent="0.45">
      <c r="A407" s="147"/>
      <c r="B407" s="147"/>
      <c r="C407" s="313"/>
      <c r="D407" s="313"/>
      <c r="E407" s="313"/>
      <c r="F407" s="313"/>
      <c r="G407" s="313"/>
      <c r="H407" s="144"/>
      <c r="I407" s="144"/>
      <c r="J407" s="313"/>
      <c r="AF407" s="147" t="str">
        <f>+IF(AK407="","",MAX(AF$1:AF406)+1)</f>
        <v/>
      </c>
      <c r="AG407" s="148" t="str">
        <f>IF(Limits_Details_w_CMS!B429="","",Limits_Details_w_CMS!B429)</f>
        <v/>
      </c>
      <c r="AH407" s="148" t="str">
        <f>IF(Limits_Details_w_CMS!C429="","",Limits_Details_w_CMS!C429)</f>
        <v/>
      </c>
      <c r="AI407" s="148" t="str">
        <f>IF(Limits_Details_w_CMS!E429="","",Limits_Details_w_CMS!E429)</f>
        <v/>
      </c>
      <c r="AJ407" s="148" t="str">
        <f t="shared" si="89"/>
        <v/>
      </c>
      <c r="AK407" s="149" t="str">
        <f>IF(COUNTIF(AJ$2:AJ407,AJ407)=1,AJ407,"")</f>
        <v/>
      </c>
      <c r="AL407" s="150" t="str">
        <f t="shared" si="84"/>
        <v/>
      </c>
      <c r="AM407" s="150" t="str">
        <f t="shared" si="85"/>
        <v/>
      </c>
      <c r="AN407" s="150" t="str">
        <f t="shared" si="86"/>
        <v/>
      </c>
      <c r="AO407" s="150" t="str">
        <f t="shared" si="87"/>
        <v/>
      </c>
      <c r="AS407" s="191" t="str">
        <f>+IF(AX407="","",MAX(AS$1:AS406)+1)</f>
        <v/>
      </c>
      <c r="AT407" s="192" t="str">
        <f>IF(CMS_Detail!B429="","",CMS_Detail!B429)</f>
        <v/>
      </c>
      <c r="AU407" s="192" t="str">
        <f>IF(CMS_Detail!C429="","",CMS_Detail!C429)</f>
        <v/>
      </c>
      <c r="AV407" s="192" t="str">
        <f>IF(CMS_Detail!D429="","",CMS_Detail!D429)</f>
        <v/>
      </c>
      <c r="AW407" s="192" t="str">
        <f t="shared" si="90"/>
        <v/>
      </c>
      <c r="AX407" s="149" t="str">
        <f>IF(COUNTIF(AW$2:AW407,AW407)=1,AW407,"")</f>
        <v/>
      </c>
      <c r="AY407" s="193" t="str">
        <f t="shared" si="91"/>
        <v/>
      </c>
      <c r="AZ407" s="193" t="str">
        <f t="shared" si="92"/>
        <v/>
      </c>
      <c r="BA407" s="193" t="str">
        <f t="shared" si="93"/>
        <v/>
      </c>
      <c r="BB407" s="193" t="str">
        <f t="shared" si="88"/>
        <v/>
      </c>
    </row>
    <row r="408" spans="1:54" ht="16.5" x14ac:dyDescent="0.45">
      <c r="A408" s="147"/>
      <c r="B408" s="147"/>
      <c r="C408" s="313"/>
      <c r="D408" s="313"/>
      <c r="E408" s="313"/>
      <c r="F408" s="313"/>
      <c r="G408" s="313"/>
      <c r="H408" s="144"/>
      <c r="I408" s="144"/>
      <c r="J408" s="313"/>
      <c r="AF408" s="147" t="str">
        <f>+IF(AK408="","",MAX(AF$1:AF407)+1)</f>
        <v/>
      </c>
      <c r="AG408" s="148" t="str">
        <f>IF(Limits_Details_w_CMS!B430="","",Limits_Details_w_CMS!B430)</f>
        <v/>
      </c>
      <c r="AH408" s="148" t="str">
        <f>IF(Limits_Details_w_CMS!C430="","",Limits_Details_w_CMS!C430)</f>
        <v/>
      </c>
      <c r="AI408" s="148" t="str">
        <f>IF(Limits_Details_w_CMS!E430="","",Limits_Details_w_CMS!E430)</f>
        <v/>
      </c>
      <c r="AJ408" s="148" t="str">
        <f t="shared" si="89"/>
        <v/>
      </c>
      <c r="AK408" s="149" t="str">
        <f>IF(COUNTIF(AJ$2:AJ408,AJ408)=1,AJ408,"")</f>
        <v/>
      </c>
      <c r="AL408" s="150" t="str">
        <f t="shared" si="84"/>
        <v/>
      </c>
      <c r="AM408" s="150" t="str">
        <f t="shared" si="85"/>
        <v/>
      </c>
      <c r="AN408" s="150" t="str">
        <f t="shared" si="86"/>
        <v/>
      </c>
      <c r="AO408" s="150" t="str">
        <f t="shared" si="87"/>
        <v/>
      </c>
      <c r="AS408" s="191" t="str">
        <f>+IF(AX408="","",MAX(AS$1:AS407)+1)</f>
        <v/>
      </c>
      <c r="AT408" s="192" t="str">
        <f>IF(CMS_Detail!B430="","",CMS_Detail!B430)</f>
        <v/>
      </c>
      <c r="AU408" s="192" t="str">
        <f>IF(CMS_Detail!C430="","",CMS_Detail!C430)</f>
        <v/>
      </c>
      <c r="AV408" s="192" t="str">
        <f>IF(CMS_Detail!D430="","",CMS_Detail!D430)</f>
        <v/>
      </c>
      <c r="AW408" s="192" t="str">
        <f t="shared" si="90"/>
        <v/>
      </c>
      <c r="AX408" s="149" t="str">
        <f>IF(COUNTIF(AW$2:AW408,AW408)=1,AW408,"")</f>
        <v/>
      </c>
      <c r="AY408" s="193" t="str">
        <f t="shared" si="91"/>
        <v/>
      </c>
      <c r="AZ408" s="193" t="str">
        <f t="shared" si="92"/>
        <v/>
      </c>
      <c r="BA408" s="193" t="str">
        <f t="shared" si="93"/>
        <v/>
      </c>
      <c r="BB408" s="193" t="str">
        <f t="shared" si="88"/>
        <v/>
      </c>
    </row>
    <row r="409" spans="1:54" ht="16.5" x14ac:dyDescent="0.45">
      <c r="A409" s="147"/>
      <c r="B409" s="147"/>
      <c r="C409" s="313"/>
      <c r="D409" s="313"/>
      <c r="E409" s="313"/>
      <c r="F409" s="313"/>
      <c r="G409" s="313"/>
      <c r="H409" s="144"/>
      <c r="I409" s="144"/>
      <c r="J409" s="313"/>
      <c r="AF409" s="147" t="str">
        <f>+IF(AK409="","",MAX(AF$1:AF408)+1)</f>
        <v/>
      </c>
      <c r="AG409" s="148" t="str">
        <f>IF(Limits_Details_w_CMS!B431="","",Limits_Details_w_CMS!B431)</f>
        <v/>
      </c>
      <c r="AH409" s="148" t="str">
        <f>IF(Limits_Details_w_CMS!C431="","",Limits_Details_w_CMS!C431)</f>
        <v/>
      </c>
      <c r="AI409" s="148" t="str">
        <f>IF(Limits_Details_w_CMS!E431="","",Limits_Details_w_CMS!E431)</f>
        <v/>
      </c>
      <c r="AJ409" s="148" t="str">
        <f t="shared" si="89"/>
        <v/>
      </c>
      <c r="AK409" s="149" t="str">
        <f>IF(COUNTIF(AJ$2:AJ409,AJ409)=1,AJ409,"")</f>
        <v/>
      </c>
      <c r="AL409" s="150" t="str">
        <f t="shared" si="84"/>
        <v/>
      </c>
      <c r="AM409" s="150" t="str">
        <f t="shared" si="85"/>
        <v/>
      </c>
      <c r="AN409" s="150" t="str">
        <f t="shared" si="86"/>
        <v/>
      </c>
      <c r="AO409" s="150" t="str">
        <f t="shared" si="87"/>
        <v/>
      </c>
      <c r="AS409" s="191" t="str">
        <f>+IF(AX409="","",MAX(AS$1:AS408)+1)</f>
        <v/>
      </c>
      <c r="AT409" s="192" t="str">
        <f>IF(CMS_Detail!B431="","",CMS_Detail!B431)</f>
        <v/>
      </c>
      <c r="AU409" s="192" t="str">
        <f>IF(CMS_Detail!C431="","",CMS_Detail!C431)</f>
        <v/>
      </c>
      <c r="AV409" s="192" t="str">
        <f>IF(CMS_Detail!D431="","",CMS_Detail!D431)</f>
        <v/>
      </c>
      <c r="AW409" s="192" t="str">
        <f t="shared" si="90"/>
        <v/>
      </c>
      <c r="AX409" s="149" t="str">
        <f>IF(COUNTIF(AW$2:AW409,AW409)=1,AW409,"")</f>
        <v/>
      </c>
      <c r="AY409" s="193" t="str">
        <f t="shared" si="91"/>
        <v/>
      </c>
      <c r="AZ409" s="193" t="str">
        <f t="shared" si="92"/>
        <v/>
      </c>
      <c r="BA409" s="193" t="str">
        <f t="shared" si="93"/>
        <v/>
      </c>
      <c r="BB409" s="193" t="str">
        <f t="shared" si="88"/>
        <v/>
      </c>
    </row>
    <row r="410" spans="1:54" ht="16.5" x14ac:dyDescent="0.45">
      <c r="A410" s="147"/>
      <c r="B410" s="147"/>
      <c r="C410" s="313"/>
      <c r="D410" s="313"/>
      <c r="E410" s="313"/>
      <c r="F410" s="313"/>
      <c r="G410" s="313"/>
      <c r="H410" s="144"/>
      <c r="I410" s="144"/>
      <c r="J410" s="313"/>
      <c r="AF410" s="147" t="str">
        <f>+IF(AK410="","",MAX(AF$1:AF409)+1)</f>
        <v/>
      </c>
      <c r="AG410" s="148" t="str">
        <f>IF(Limits_Details_w_CMS!B432="","",Limits_Details_w_CMS!B432)</f>
        <v/>
      </c>
      <c r="AH410" s="148" t="str">
        <f>IF(Limits_Details_w_CMS!C432="","",Limits_Details_w_CMS!C432)</f>
        <v/>
      </c>
      <c r="AI410" s="148" t="str">
        <f>IF(Limits_Details_w_CMS!E432="","",Limits_Details_w_CMS!E432)</f>
        <v/>
      </c>
      <c r="AJ410" s="148" t="str">
        <f t="shared" si="89"/>
        <v/>
      </c>
      <c r="AK410" s="149" t="str">
        <f>IF(COUNTIF(AJ$2:AJ410,AJ410)=1,AJ410,"")</f>
        <v/>
      </c>
      <c r="AL410" s="150" t="str">
        <f t="shared" si="84"/>
        <v/>
      </c>
      <c r="AM410" s="150" t="str">
        <f t="shared" si="85"/>
        <v/>
      </c>
      <c r="AN410" s="150" t="str">
        <f t="shared" si="86"/>
        <v/>
      </c>
      <c r="AO410" s="150" t="str">
        <f t="shared" si="87"/>
        <v/>
      </c>
      <c r="AS410" s="191" t="str">
        <f>+IF(AX410="","",MAX(AS$1:AS409)+1)</f>
        <v/>
      </c>
      <c r="AT410" s="192" t="str">
        <f>IF(CMS_Detail!B432="","",CMS_Detail!B432)</f>
        <v/>
      </c>
      <c r="AU410" s="192" t="str">
        <f>IF(CMS_Detail!C432="","",CMS_Detail!C432)</f>
        <v/>
      </c>
      <c r="AV410" s="192" t="str">
        <f>IF(CMS_Detail!D432="","",CMS_Detail!D432)</f>
        <v/>
      </c>
      <c r="AW410" s="192" t="str">
        <f t="shared" si="90"/>
        <v/>
      </c>
      <c r="AX410" s="149" t="str">
        <f>IF(COUNTIF(AW$2:AW410,AW410)=1,AW410,"")</f>
        <v/>
      </c>
      <c r="AY410" s="193" t="str">
        <f t="shared" si="91"/>
        <v/>
      </c>
      <c r="AZ410" s="193" t="str">
        <f t="shared" si="92"/>
        <v/>
      </c>
      <c r="BA410" s="193" t="str">
        <f t="shared" si="93"/>
        <v/>
      </c>
      <c r="BB410" s="193" t="str">
        <f t="shared" si="88"/>
        <v/>
      </c>
    </row>
    <row r="411" spans="1:54" ht="16.5" x14ac:dyDescent="0.45">
      <c r="A411" s="147"/>
      <c r="B411" s="147"/>
      <c r="C411" s="313"/>
      <c r="D411" s="313"/>
      <c r="E411" s="313"/>
      <c r="F411" s="313"/>
      <c r="G411" s="313"/>
      <c r="H411" s="144"/>
      <c r="I411" s="144"/>
      <c r="J411" s="313"/>
      <c r="AF411" s="147" t="str">
        <f>+IF(AK411="","",MAX(AF$1:AF410)+1)</f>
        <v/>
      </c>
      <c r="AG411" s="148" t="str">
        <f>IF(Limits_Details_w_CMS!B433="","",Limits_Details_w_CMS!B433)</f>
        <v/>
      </c>
      <c r="AH411" s="148" t="str">
        <f>IF(Limits_Details_w_CMS!C433="","",Limits_Details_w_CMS!C433)</f>
        <v/>
      </c>
      <c r="AI411" s="148" t="str">
        <f>IF(Limits_Details_w_CMS!E433="","",Limits_Details_w_CMS!E433)</f>
        <v/>
      </c>
      <c r="AJ411" s="148" t="str">
        <f t="shared" si="89"/>
        <v/>
      </c>
      <c r="AK411" s="149" t="str">
        <f>IF(COUNTIF(AJ$2:AJ411,AJ411)=1,AJ411,"")</f>
        <v/>
      </c>
      <c r="AL411" s="150" t="str">
        <f t="shared" si="84"/>
        <v/>
      </c>
      <c r="AM411" s="150" t="str">
        <f t="shared" si="85"/>
        <v/>
      </c>
      <c r="AN411" s="150" t="str">
        <f t="shared" si="86"/>
        <v/>
      </c>
      <c r="AO411" s="150" t="str">
        <f t="shared" si="87"/>
        <v/>
      </c>
      <c r="AS411" s="191" t="str">
        <f>+IF(AX411="","",MAX(AS$1:AS410)+1)</f>
        <v/>
      </c>
      <c r="AT411" s="192" t="str">
        <f>IF(CMS_Detail!B433="","",CMS_Detail!B433)</f>
        <v/>
      </c>
      <c r="AU411" s="192" t="str">
        <f>IF(CMS_Detail!C433="","",CMS_Detail!C433)</f>
        <v/>
      </c>
      <c r="AV411" s="192" t="str">
        <f>IF(CMS_Detail!D433="","",CMS_Detail!D433)</f>
        <v/>
      </c>
      <c r="AW411" s="192" t="str">
        <f t="shared" si="90"/>
        <v/>
      </c>
      <c r="AX411" s="149" t="str">
        <f>IF(COUNTIF(AW$2:AW411,AW411)=1,AW411,"")</f>
        <v/>
      </c>
      <c r="AY411" s="193" t="str">
        <f t="shared" si="91"/>
        <v/>
      </c>
      <c r="AZ411" s="193" t="str">
        <f t="shared" si="92"/>
        <v/>
      </c>
      <c r="BA411" s="193" t="str">
        <f t="shared" si="93"/>
        <v/>
      </c>
      <c r="BB411" s="193" t="str">
        <f t="shared" si="88"/>
        <v/>
      </c>
    </row>
    <row r="412" spans="1:54" ht="16.5" x14ac:dyDescent="0.45">
      <c r="A412" s="147"/>
      <c r="B412" s="147"/>
      <c r="C412" s="313"/>
      <c r="D412" s="313"/>
      <c r="E412" s="313"/>
      <c r="F412" s="313"/>
      <c r="G412" s="313"/>
      <c r="H412" s="144"/>
      <c r="I412" s="144"/>
      <c r="J412" s="313"/>
      <c r="AF412" s="147" t="str">
        <f>+IF(AK412="","",MAX(AF$1:AF411)+1)</f>
        <v/>
      </c>
      <c r="AG412" s="148" t="str">
        <f>IF(Limits_Details_w_CMS!B434="","",Limits_Details_w_CMS!B434)</f>
        <v/>
      </c>
      <c r="AH412" s="148" t="str">
        <f>IF(Limits_Details_w_CMS!C434="","",Limits_Details_w_CMS!C434)</f>
        <v/>
      </c>
      <c r="AI412" s="148" t="str">
        <f>IF(Limits_Details_w_CMS!E434="","",Limits_Details_w_CMS!E434)</f>
        <v/>
      </c>
      <c r="AJ412" s="148" t="str">
        <f t="shared" si="89"/>
        <v/>
      </c>
      <c r="AK412" s="149" t="str">
        <f>IF(COUNTIF(AJ$2:AJ412,AJ412)=1,AJ412,"")</f>
        <v/>
      </c>
      <c r="AL412" s="150" t="str">
        <f t="shared" si="84"/>
        <v/>
      </c>
      <c r="AM412" s="150" t="str">
        <f t="shared" si="85"/>
        <v/>
      </c>
      <c r="AN412" s="150" t="str">
        <f t="shared" si="86"/>
        <v/>
      </c>
      <c r="AO412" s="150" t="str">
        <f t="shared" si="87"/>
        <v/>
      </c>
      <c r="AS412" s="191" t="str">
        <f>+IF(AX412="","",MAX(AS$1:AS411)+1)</f>
        <v/>
      </c>
      <c r="AT412" s="192" t="str">
        <f>IF(CMS_Detail!B434="","",CMS_Detail!B434)</f>
        <v/>
      </c>
      <c r="AU412" s="192" t="str">
        <f>IF(CMS_Detail!C434="","",CMS_Detail!C434)</f>
        <v/>
      </c>
      <c r="AV412" s="192" t="str">
        <f>IF(CMS_Detail!D434="","",CMS_Detail!D434)</f>
        <v/>
      </c>
      <c r="AW412" s="192" t="str">
        <f t="shared" si="90"/>
        <v/>
      </c>
      <c r="AX412" s="149" t="str">
        <f>IF(COUNTIF(AW$2:AW412,AW412)=1,AW412,"")</f>
        <v/>
      </c>
      <c r="AY412" s="193" t="str">
        <f t="shared" si="91"/>
        <v/>
      </c>
      <c r="AZ412" s="193" t="str">
        <f t="shared" si="92"/>
        <v/>
      </c>
      <c r="BA412" s="193" t="str">
        <f t="shared" si="93"/>
        <v/>
      </c>
      <c r="BB412" s="193" t="str">
        <f t="shared" si="88"/>
        <v/>
      </c>
    </row>
    <row r="413" spans="1:54" ht="16.5" x14ac:dyDescent="0.45">
      <c r="A413" s="147"/>
      <c r="B413" s="147"/>
      <c r="C413" s="313"/>
      <c r="D413" s="313"/>
      <c r="E413" s="313"/>
      <c r="F413" s="313"/>
      <c r="G413" s="313"/>
      <c r="H413" s="144"/>
      <c r="I413" s="144"/>
      <c r="J413" s="313"/>
      <c r="AF413" s="147" t="str">
        <f>+IF(AK413="","",MAX(AF$1:AF412)+1)</f>
        <v/>
      </c>
      <c r="AG413" s="148" t="str">
        <f>IF(Limits_Details_w_CMS!B435="","",Limits_Details_w_CMS!B435)</f>
        <v/>
      </c>
      <c r="AH413" s="148" t="str">
        <f>IF(Limits_Details_w_CMS!C435="","",Limits_Details_w_CMS!C435)</f>
        <v/>
      </c>
      <c r="AI413" s="148" t="str">
        <f>IF(Limits_Details_w_CMS!E435="","",Limits_Details_w_CMS!E435)</f>
        <v/>
      </c>
      <c r="AJ413" s="148" t="str">
        <f t="shared" si="89"/>
        <v/>
      </c>
      <c r="AK413" s="149" t="str">
        <f>IF(COUNTIF(AJ$2:AJ413,AJ413)=1,AJ413,"")</f>
        <v/>
      </c>
      <c r="AL413" s="150" t="str">
        <f t="shared" si="84"/>
        <v/>
      </c>
      <c r="AM413" s="150" t="str">
        <f t="shared" si="85"/>
        <v/>
      </c>
      <c r="AN413" s="150" t="str">
        <f t="shared" si="86"/>
        <v/>
      </c>
      <c r="AO413" s="150" t="str">
        <f t="shared" si="87"/>
        <v/>
      </c>
      <c r="AS413" s="191" t="str">
        <f>+IF(AX413="","",MAX(AS$1:AS412)+1)</f>
        <v/>
      </c>
      <c r="AT413" s="192" t="str">
        <f>IF(CMS_Detail!B435="","",CMS_Detail!B435)</f>
        <v/>
      </c>
      <c r="AU413" s="192" t="str">
        <f>IF(CMS_Detail!C435="","",CMS_Detail!C435)</f>
        <v/>
      </c>
      <c r="AV413" s="192" t="str">
        <f>IF(CMS_Detail!D435="","",CMS_Detail!D435)</f>
        <v/>
      </c>
      <c r="AW413" s="192" t="str">
        <f t="shared" si="90"/>
        <v/>
      </c>
      <c r="AX413" s="149" t="str">
        <f>IF(COUNTIF(AW$2:AW413,AW413)=1,AW413,"")</f>
        <v/>
      </c>
      <c r="AY413" s="193" t="str">
        <f t="shared" si="91"/>
        <v/>
      </c>
      <c r="AZ413" s="193" t="str">
        <f t="shared" si="92"/>
        <v/>
      </c>
      <c r="BA413" s="193" t="str">
        <f t="shared" si="93"/>
        <v/>
      </c>
      <c r="BB413" s="193" t="str">
        <f t="shared" si="88"/>
        <v/>
      </c>
    </row>
    <row r="414" spans="1:54" ht="16.5" x14ac:dyDescent="0.45">
      <c r="A414" s="147"/>
      <c r="B414" s="147"/>
      <c r="C414" s="313"/>
      <c r="D414" s="313"/>
      <c r="E414" s="313"/>
      <c r="F414" s="313"/>
      <c r="G414" s="313"/>
      <c r="H414" s="144"/>
      <c r="I414" s="144"/>
      <c r="J414" s="313"/>
      <c r="AF414" s="147" t="str">
        <f>+IF(AK414="","",MAX(AF$1:AF413)+1)</f>
        <v/>
      </c>
      <c r="AG414" s="148" t="str">
        <f>IF(Limits_Details_w_CMS!B436="","",Limits_Details_w_CMS!B436)</f>
        <v/>
      </c>
      <c r="AH414" s="148" t="str">
        <f>IF(Limits_Details_w_CMS!C436="","",Limits_Details_w_CMS!C436)</f>
        <v/>
      </c>
      <c r="AI414" s="148" t="str">
        <f>IF(Limits_Details_w_CMS!E436="","",Limits_Details_w_CMS!E436)</f>
        <v/>
      </c>
      <c r="AJ414" s="148" t="str">
        <f t="shared" si="89"/>
        <v/>
      </c>
      <c r="AK414" s="149" t="str">
        <f>IF(COUNTIF(AJ$2:AJ414,AJ414)=1,AJ414,"")</f>
        <v/>
      </c>
      <c r="AL414" s="150" t="str">
        <f t="shared" si="84"/>
        <v/>
      </c>
      <c r="AM414" s="150" t="str">
        <f t="shared" si="85"/>
        <v/>
      </c>
      <c r="AN414" s="150" t="str">
        <f t="shared" si="86"/>
        <v/>
      </c>
      <c r="AO414" s="150" t="str">
        <f t="shared" si="87"/>
        <v/>
      </c>
      <c r="AS414" s="191" t="str">
        <f>+IF(AX414="","",MAX(AS$1:AS413)+1)</f>
        <v/>
      </c>
      <c r="AT414" s="192" t="str">
        <f>IF(CMS_Detail!B436="","",CMS_Detail!B436)</f>
        <v/>
      </c>
      <c r="AU414" s="192" t="str">
        <f>IF(CMS_Detail!C436="","",CMS_Detail!C436)</f>
        <v/>
      </c>
      <c r="AV414" s="192" t="str">
        <f>IF(CMS_Detail!D436="","",CMS_Detail!D436)</f>
        <v/>
      </c>
      <c r="AW414" s="192" t="str">
        <f t="shared" si="90"/>
        <v/>
      </c>
      <c r="AX414" s="149" t="str">
        <f>IF(COUNTIF(AW$2:AW414,AW414)=1,AW414,"")</f>
        <v/>
      </c>
      <c r="AY414" s="193" t="str">
        <f t="shared" si="91"/>
        <v/>
      </c>
      <c r="AZ414" s="193" t="str">
        <f t="shared" si="92"/>
        <v/>
      </c>
      <c r="BA414" s="193" t="str">
        <f t="shared" si="93"/>
        <v/>
      </c>
      <c r="BB414" s="193" t="str">
        <f t="shared" si="88"/>
        <v/>
      </c>
    </row>
    <row r="415" spans="1:54" ht="16.5" x14ac:dyDescent="0.45">
      <c r="A415" s="147"/>
      <c r="B415" s="147"/>
      <c r="C415" s="313"/>
      <c r="D415" s="313"/>
      <c r="E415" s="313"/>
      <c r="F415" s="313"/>
      <c r="G415" s="313"/>
      <c r="H415" s="144"/>
      <c r="I415" s="144"/>
      <c r="J415" s="313"/>
      <c r="AF415" s="147" t="str">
        <f>+IF(AK415="","",MAX(AF$1:AF414)+1)</f>
        <v/>
      </c>
      <c r="AG415" s="148" t="str">
        <f>IF(Limits_Details_w_CMS!B437="","",Limits_Details_w_CMS!B437)</f>
        <v/>
      </c>
      <c r="AH415" s="148" t="str">
        <f>IF(Limits_Details_w_CMS!C437="","",Limits_Details_w_CMS!C437)</f>
        <v/>
      </c>
      <c r="AI415" s="148" t="str">
        <f>IF(Limits_Details_w_CMS!E437="","",Limits_Details_w_CMS!E437)</f>
        <v/>
      </c>
      <c r="AJ415" s="148" t="str">
        <f t="shared" si="89"/>
        <v/>
      </c>
      <c r="AK415" s="149" t="str">
        <f>IF(COUNTIF(AJ$2:AJ415,AJ415)=1,AJ415,"")</f>
        <v/>
      </c>
      <c r="AL415" s="150" t="str">
        <f t="shared" si="84"/>
        <v/>
      </c>
      <c r="AM415" s="150" t="str">
        <f t="shared" si="85"/>
        <v/>
      </c>
      <c r="AN415" s="150" t="str">
        <f t="shared" si="86"/>
        <v/>
      </c>
      <c r="AO415" s="150" t="str">
        <f t="shared" si="87"/>
        <v/>
      </c>
      <c r="AS415" s="191" t="str">
        <f>+IF(AX415="","",MAX(AS$1:AS414)+1)</f>
        <v/>
      </c>
      <c r="AT415" s="192" t="str">
        <f>IF(CMS_Detail!B437="","",CMS_Detail!B437)</f>
        <v/>
      </c>
      <c r="AU415" s="192" t="str">
        <f>IF(CMS_Detail!C437="","",CMS_Detail!C437)</f>
        <v/>
      </c>
      <c r="AV415" s="192" t="str">
        <f>IF(CMS_Detail!D437="","",CMS_Detail!D437)</f>
        <v/>
      </c>
      <c r="AW415" s="192" t="str">
        <f t="shared" si="90"/>
        <v/>
      </c>
      <c r="AX415" s="149" t="str">
        <f>IF(COUNTIF(AW$2:AW415,AW415)=1,AW415,"")</f>
        <v/>
      </c>
      <c r="AY415" s="193" t="str">
        <f t="shared" si="91"/>
        <v/>
      </c>
      <c r="AZ415" s="193" t="str">
        <f t="shared" si="92"/>
        <v/>
      </c>
      <c r="BA415" s="193" t="str">
        <f t="shared" si="93"/>
        <v/>
      </c>
      <c r="BB415" s="193" t="str">
        <f t="shared" si="88"/>
        <v/>
      </c>
    </row>
    <row r="416" spans="1:54" ht="16.5" x14ac:dyDescent="0.45">
      <c r="A416" s="147"/>
      <c r="B416" s="147"/>
      <c r="C416" s="313"/>
      <c r="D416" s="313"/>
      <c r="E416" s="313"/>
      <c r="F416" s="313"/>
      <c r="G416" s="313"/>
      <c r="H416" s="144"/>
      <c r="I416" s="144"/>
      <c r="J416" s="313"/>
      <c r="AF416" s="147" t="str">
        <f>+IF(AK416="","",MAX(AF$1:AF415)+1)</f>
        <v/>
      </c>
      <c r="AG416" s="148" t="str">
        <f>IF(Limits_Details_w_CMS!B438="","",Limits_Details_w_CMS!B438)</f>
        <v/>
      </c>
      <c r="AH416" s="148" t="str">
        <f>IF(Limits_Details_w_CMS!C438="","",Limits_Details_w_CMS!C438)</f>
        <v/>
      </c>
      <c r="AI416" s="148" t="str">
        <f>IF(Limits_Details_w_CMS!E438="","",Limits_Details_w_CMS!E438)</f>
        <v/>
      </c>
      <c r="AJ416" s="148" t="str">
        <f t="shared" si="89"/>
        <v/>
      </c>
      <c r="AK416" s="149" t="str">
        <f>IF(COUNTIF(AJ$2:AJ416,AJ416)=1,AJ416,"")</f>
        <v/>
      </c>
      <c r="AL416" s="150" t="str">
        <f t="shared" si="84"/>
        <v/>
      </c>
      <c r="AM416" s="150" t="str">
        <f t="shared" si="85"/>
        <v/>
      </c>
      <c r="AN416" s="150" t="str">
        <f t="shared" si="86"/>
        <v/>
      </c>
      <c r="AO416" s="150" t="str">
        <f t="shared" si="87"/>
        <v/>
      </c>
      <c r="AS416" s="191" t="str">
        <f>+IF(AX416="","",MAX(AS$1:AS415)+1)</f>
        <v/>
      </c>
      <c r="AT416" s="192" t="str">
        <f>IF(CMS_Detail!B438="","",CMS_Detail!B438)</f>
        <v/>
      </c>
      <c r="AU416" s="192" t="str">
        <f>IF(CMS_Detail!C438="","",CMS_Detail!C438)</f>
        <v/>
      </c>
      <c r="AV416" s="192" t="str">
        <f>IF(CMS_Detail!D438="","",CMS_Detail!D438)</f>
        <v/>
      </c>
      <c r="AW416" s="192" t="str">
        <f t="shared" si="90"/>
        <v/>
      </c>
      <c r="AX416" s="149" t="str">
        <f>IF(COUNTIF(AW$2:AW416,AW416)=1,AW416,"")</f>
        <v/>
      </c>
      <c r="AY416" s="193" t="str">
        <f t="shared" si="91"/>
        <v/>
      </c>
      <c r="AZ416" s="193" t="str">
        <f t="shared" si="92"/>
        <v/>
      </c>
      <c r="BA416" s="193" t="str">
        <f t="shared" si="93"/>
        <v/>
      </c>
      <c r="BB416" s="193" t="str">
        <f t="shared" si="88"/>
        <v/>
      </c>
    </row>
    <row r="417" spans="1:54" ht="16.5" x14ac:dyDescent="0.45">
      <c r="A417" s="147"/>
      <c r="B417" s="147"/>
      <c r="C417" s="313"/>
      <c r="D417" s="313"/>
      <c r="E417" s="313"/>
      <c r="F417" s="313"/>
      <c r="G417" s="313"/>
      <c r="H417" s="144"/>
      <c r="I417" s="144"/>
      <c r="J417" s="313"/>
      <c r="AF417" s="147" t="str">
        <f>+IF(AK417="","",MAX(AF$1:AF416)+1)</f>
        <v/>
      </c>
      <c r="AG417" s="148" t="str">
        <f>IF(Limits_Details_w_CMS!B439="","",Limits_Details_w_CMS!B439)</f>
        <v/>
      </c>
      <c r="AH417" s="148" t="str">
        <f>IF(Limits_Details_w_CMS!C439="","",Limits_Details_w_CMS!C439)</f>
        <v/>
      </c>
      <c r="AI417" s="148" t="str">
        <f>IF(Limits_Details_w_CMS!E439="","",Limits_Details_w_CMS!E439)</f>
        <v/>
      </c>
      <c r="AJ417" s="148" t="str">
        <f t="shared" si="89"/>
        <v/>
      </c>
      <c r="AK417" s="149" t="str">
        <f>IF(COUNTIF(AJ$2:AJ417,AJ417)=1,AJ417,"")</f>
        <v/>
      </c>
      <c r="AL417" s="150" t="str">
        <f t="shared" si="84"/>
        <v/>
      </c>
      <c r="AM417" s="150" t="str">
        <f t="shared" si="85"/>
        <v/>
      </c>
      <c r="AN417" s="150" t="str">
        <f t="shared" si="86"/>
        <v/>
      </c>
      <c r="AO417" s="150" t="str">
        <f t="shared" si="87"/>
        <v/>
      </c>
      <c r="AS417" s="191" t="str">
        <f>+IF(AX417="","",MAX(AS$1:AS416)+1)</f>
        <v/>
      </c>
      <c r="AT417" s="192" t="str">
        <f>IF(CMS_Detail!B439="","",CMS_Detail!B439)</f>
        <v/>
      </c>
      <c r="AU417" s="192" t="str">
        <f>IF(CMS_Detail!C439="","",CMS_Detail!C439)</f>
        <v/>
      </c>
      <c r="AV417" s="192" t="str">
        <f>IF(CMS_Detail!D439="","",CMS_Detail!D439)</f>
        <v/>
      </c>
      <c r="AW417" s="192" t="str">
        <f t="shared" si="90"/>
        <v/>
      </c>
      <c r="AX417" s="149" t="str">
        <f>IF(COUNTIF(AW$2:AW417,AW417)=1,AW417,"")</f>
        <v/>
      </c>
      <c r="AY417" s="193" t="str">
        <f t="shared" si="91"/>
        <v/>
      </c>
      <c r="AZ417" s="193" t="str">
        <f t="shared" si="92"/>
        <v/>
      </c>
      <c r="BA417" s="193" t="str">
        <f t="shared" si="93"/>
        <v/>
      </c>
      <c r="BB417" s="193" t="str">
        <f t="shared" si="88"/>
        <v/>
      </c>
    </row>
    <row r="418" spans="1:54" ht="16.5" x14ac:dyDescent="0.45">
      <c r="A418" s="147"/>
      <c r="B418" s="147"/>
      <c r="C418" s="313"/>
      <c r="D418" s="313"/>
      <c r="E418" s="313"/>
      <c r="F418" s="313"/>
      <c r="G418" s="313"/>
      <c r="H418" s="144"/>
      <c r="I418" s="144"/>
      <c r="J418" s="313"/>
      <c r="AF418" s="147" t="str">
        <f>+IF(AK418="","",MAX(AF$1:AF417)+1)</f>
        <v/>
      </c>
      <c r="AG418" s="148" t="str">
        <f>IF(Limits_Details_w_CMS!B440="","",Limits_Details_w_CMS!B440)</f>
        <v/>
      </c>
      <c r="AH418" s="148" t="str">
        <f>IF(Limits_Details_w_CMS!C440="","",Limits_Details_w_CMS!C440)</f>
        <v/>
      </c>
      <c r="AI418" s="148" t="str">
        <f>IF(Limits_Details_w_CMS!E440="","",Limits_Details_w_CMS!E440)</f>
        <v/>
      </c>
      <c r="AJ418" s="148" t="str">
        <f t="shared" si="89"/>
        <v/>
      </c>
      <c r="AK418" s="149" t="str">
        <f>IF(COUNTIF(AJ$2:AJ418,AJ418)=1,AJ418,"")</f>
        <v/>
      </c>
      <c r="AL418" s="150" t="str">
        <f t="shared" si="84"/>
        <v/>
      </c>
      <c r="AM418" s="150" t="str">
        <f t="shared" si="85"/>
        <v/>
      </c>
      <c r="AN418" s="150" t="str">
        <f t="shared" si="86"/>
        <v/>
      </c>
      <c r="AO418" s="150" t="str">
        <f t="shared" si="87"/>
        <v/>
      </c>
      <c r="AS418" s="191" t="str">
        <f>+IF(AX418="","",MAX(AS$1:AS417)+1)</f>
        <v/>
      </c>
      <c r="AT418" s="192" t="str">
        <f>IF(CMS_Detail!B440="","",CMS_Detail!B440)</f>
        <v/>
      </c>
      <c r="AU418" s="192" t="str">
        <f>IF(CMS_Detail!C440="","",CMS_Detail!C440)</f>
        <v/>
      </c>
      <c r="AV418" s="192" t="str">
        <f>IF(CMS_Detail!D440="","",CMS_Detail!D440)</f>
        <v/>
      </c>
      <c r="AW418" s="192" t="str">
        <f t="shared" si="90"/>
        <v/>
      </c>
      <c r="AX418" s="149" t="str">
        <f>IF(COUNTIF(AW$2:AW418,AW418)=1,AW418,"")</f>
        <v/>
      </c>
      <c r="AY418" s="193" t="str">
        <f t="shared" si="91"/>
        <v/>
      </c>
      <c r="AZ418" s="193" t="str">
        <f t="shared" si="92"/>
        <v/>
      </c>
      <c r="BA418" s="193" t="str">
        <f t="shared" si="93"/>
        <v/>
      </c>
      <c r="BB418" s="193" t="str">
        <f t="shared" si="88"/>
        <v/>
      </c>
    </row>
    <row r="419" spans="1:54" ht="16.5" x14ac:dyDescent="0.45">
      <c r="A419" s="147"/>
      <c r="B419" s="147"/>
      <c r="C419" s="313"/>
      <c r="D419" s="313"/>
      <c r="E419" s="313"/>
      <c r="F419" s="313"/>
      <c r="G419" s="313"/>
      <c r="H419" s="144"/>
      <c r="I419" s="144"/>
      <c r="J419" s="313"/>
      <c r="AF419" s="147" t="str">
        <f>+IF(AK419="","",MAX(AF$1:AF418)+1)</f>
        <v/>
      </c>
      <c r="AG419" s="148" t="str">
        <f>IF(Limits_Details_w_CMS!B441="","",Limits_Details_w_CMS!B441)</f>
        <v/>
      </c>
      <c r="AH419" s="148" t="str">
        <f>IF(Limits_Details_w_CMS!C441="","",Limits_Details_w_CMS!C441)</f>
        <v/>
      </c>
      <c r="AI419" s="148" t="str">
        <f>IF(Limits_Details_w_CMS!E441="","",Limits_Details_w_CMS!E441)</f>
        <v/>
      </c>
      <c r="AJ419" s="148" t="str">
        <f t="shared" si="89"/>
        <v/>
      </c>
      <c r="AK419" s="149" t="str">
        <f>IF(COUNTIF(AJ$2:AJ419,AJ419)=1,AJ419,"")</f>
        <v/>
      </c>
      <c r="AL419" s="150" t="str">
        <f t="shared" si="84"/>
        <v/>
      </c>
      <c r="AM419" s="150" t="str">
        <f t="shared" si="85"/>
        <v/>
      </c>
      <c r="AN419" s="150" t="str">
        <f t="shared" si="86"/>
        <v/>
      </c>
      <c r="AO419" s="150" t="str">
        <f t="shared" si="87"/>
        <v/>
      </c>
      <c r="AS419" s="191" t="str">
        <f>+IF(AX419="","",MAX(AS$1:AS418)+1)</f>
        <v/>
      </c>
      <c r="AT419" s="192" t="str">
        <f>IF(CMS_Detail!B441="","",CMS_Detail!B441)</f>
        <v/>
      </c>
      <c r="AU419" s="192" t="str">
        <f>IF(CMS_Detail!C441="","",CMS_Detail!C441)</f>
        <v/>
      </c>
      <c r="AV419" s="192" t="str">
        <f>IF(CMS_Detail!D441="","",CMS_Detail!D441)</f>
        <v/>
      </c>
      <c r="AW419" s="192" t="str">
        <f t="shared" si="90"/>
        <v/>
      </c>
      <c r="AX419" s="149" t="str">
        <f>IF(COUNTIF(AW$2:AW419,AW419)=1,AW419,"")</f>
        <v/>
      </c>
      <c r="AY419" s="193" t="str">
        <f t="shared" si="91"/>
        <v/>
      </c>
      <c r="AZ419" s="193" t="str">
        <f t="shared" si="92"/>
        <v/>
      </c>
      <c r="BA419" s="193" t="str">
        <f t="shared" si="93"/>
        <v/>
      </c>
      <c r="BB419" s="193" t="str">
        <f t="shared" si="88"/>
        <v/>
      </c>
    </row>
    <row r="420" spans="1:54" ht="16.5" x14ac:dyDescent="0.45">
      <c r="A420" s="147"/>
      <c r="B420" s="147"/>
      <c r="C420" s="313"/>
      <c r="D420" s="313"/>
      <c r="E420" s="313"/>
      <c r="F420" s="313"/>
      <c r="G420" s="313"/>
      <c r="H420" s="144"/>
      <c r="I420" s="144"/>
      <c r="J420" s="313"/>
      <c r="AF420" s="147" t="str">
        <f>+IF(AK420="","",MAX(AF$1:AF419)+1)</f>
        <v/>
      </c>
      <c r="AG420" s="148" t="str">
        <f>IF(Limits_Details_w_CMS!B442="","",Limits_Details_w_CMS!B442)</f>
        <v/>
      </c>
      <c r="AH420" s="148" t="str">
        <f>IF(Limits_Details_w_CMS!C442="","",Limits_Details_w_CMS!C442)</f>
        <v/>
      </c>
      <c r="AI420" s="148" t="str">
        <f>IF(Limits_Details_w_CMS!E442="","",Limits_Details_w_CMS!E442)</f>
        <v/>
      </c>
      <c r="AJ420" s="148" t="str">
        <f t="shared" si="89"/>
        <v/>
      </c>
      <c r="AK420" s="149" t="str">
        <f>IF(COUNTIF(AJ$2:AJ420,AJ420)=1,AJ420,"")</f>
        <v/>
      </c>
      <c r="AL420" s="150" t="str">
        <f t="shared" si="84"/>
        <v/>
      </c>
      <c r="AM420" s="150" t="str">
        <f t="shared" si="85"/>
        <v/>
      </c>
      <c r="AN420" s="150" t="str">
        <f t="shared" si="86"/>
        <v/>
      </c>
      <c r="AO420" s="150" t="str">
        <f t="shared" si="87"/>
        <v/>
      </c>
      <c r="AS420" s="191" t="str">
        <f>+IF(AX420="","",MAX(AS$1:AS419)+1)</f>
        <v/>
      </c>
      <c r="AT420" s="192" t="str">
        <f>IF(CMS_Detail!B442="","",CMS_Detail!B442)</f>
        <v/>
      </c>
      <c r="AU420" s="192" t="str">
        <f>IF(CMS_Detail!C442="","",CMS_Detail!C442)</f>
        <v/>
      </c>
      <c r="AV420" s="192" t="str">
        <f>IF(CMS_Detail!D442="","",CMS_Detail!D442)</f>
        <v/>
      </c>
      <c r="AW420" s="192" t="str">
        <f t="shared" si="90"/>
        <v/>
      </c>
      <c r="AX420" s="149" t="str">
        <f>IF(COUNTIF(AW$2:AW420,AW420)=1,AW420,"")</f>
        <v/>
      </c>
      <c r="AY420" s="193" t="str">
        <f t="shared" si="91"/>
        <v/>
      </c>
      <c r="AZ420" s="193" t="str">
        <f t="shared" si="92"/>
        <v/>
      </c>
      <c r="BA420" s="193" t="str">
        <f t="shared" si="93"/>
        <v/>
      </c>
      <c r="BB420" s="193" t="str">
        <f t="shared" si="88"/>
        <v/>
      </c>
    </row>
    <row r="421" spans="1:54" ht="16.5" x14ac:dyDescent="0.45">
      <c r="A421" s="147"/>
      <c r="B421" s="147"/>
      <c r="C421" s="313"/>
      <c r="D421" s="313"/>
      <c r="E421" s="313"/>
      <c r="F421" s="313"/>
      <c r="G421" s="313"/>
      <c r="H421" s="144"/>
      <c r="I421" s="144"/>
      <c r="J421" s="313"/>
      <c r="AF421" s="147" t="str">
        <f>+IF(AK421="","",MAX(AF$1:AF420)+1)</f>
        <v/>
      </c>
      <c r="AG421" s="148" t="str">
        <f>IF(Limits_Details_w_CMS!B443="","",Limits_Details_w_CMS!B443)</f>
        <v/>
      </c>
      <c r="AH421" s="148" t="str">
        <f>IF(Limits_Details_w_CMS!C443="","",Limits_Details_w_CMS!C443)</f>
        <v/>
      </c>
      <c r="AI421" s="148" t="str">
        <f>IF(Limits_Details_w_CMS!E443="","",Limits_Details_w_CMS!E443)</f>
        <v/>
      </c>
      <c r="AJ421" s="148" t="str">
        <f t="shared" si="89"/>
        <v/>
      </c>
      <c r="AK421" s="149" t="str">
        <f>IF(COUNTIF(AJ$2:AJ421,AJ421)=1,AJ421,"")</f>
        <v/>
      </c>
      <c r="AL421" s="150" t="str">
        <f t="shared" si="84"/>
        <v/>
      </c>
      <c r="AM421" s="150" t="str">
        <f t="shared" si="85"/>
        <v/>
      </c>
      <c r="AN421" s="150" t="str">
        <f t="shared" si="86"/>
        <v/>
      </c>
      <c r="AO421" s="150" t="str">
        <f t="shared" si="87"/>
        <v/>
      </c>
      <c r="AS421" s="191" t="str">
        <f>+IF(AX421="","",MAX(AS$1:AS420)+1)</f>
        <v/>
      </c>
      <c r="AT421" s="192" t="str">
        <f>IF(CMS_Detail!B443="","",CMS_Detail!B443)</f>
        <v/>
      </c>
      <c r="AU421" s="192" t="str">
        <f>IF(CMS_Detail!C443="","",CMS_Detail!C443)</f>
        <v/>
      </c>
      <c r="AV421" s="192" t="str">
        <f>IF(CMS_Detail!D443="","",CMS_Detail!D443)</f>
        <v/>
      </c>
      <c r="AW421" s="192" t="str">
        <f t="shared" si="90"/>
        <v/>
      </c>
      <c r="AX421" s="149" t="str">
        <f>IF(COUNTIF(AW$2:AW421,AW421)=1,AW421,"")</f>
        <v/>
      </c>
      <c r="AY421" s="193" t="str">
        <f t="shared" si="91"/>
        <v/>
      </c>
      <c r="AZ421" s="193" t="str">
        <f t="shared" si="92"/>
        <v/>
      </c>
      <c r="BA421" s="193" t="str">
        <f t="shared" si="93"/>
        <v/>
      </c>
      <c r="BB421" s="193" t="str">
        <f t="shared" si="88"/>
        <v/>
      </c>
    </row>
    <row r="422" spans="1:54" ht="16.5" x14ac:dyDescent="0.45">
      <c r="A422" s="147"/>
      <c r="B422" s="147"/>
      <c r="C422" s="313"/>
      <c r="D422" s="313"/>
      <c r="E422" s="313"/>
      <c r="F422" s="313"/>
      <c r="G422" s="313"/>
      <c r="H422" s="144"/>
      <c r="I422" s="144"/>
      <c r="J422" s="313"/>
      <c r="AF422" s="147" t="str">
        <f>+IF(AK422="","",MAX(AF$1:AF421)+1)</f>
        <v/>
      </c>
      <c r="AG422" s="148" t="str">
        <f>IF(Limits_Details_w_CMS!B444="","",Limits_Details_w_CMS!B444)</f>
        <v/>
      </c>
      <c r="AH422" s="148" t="str">
        <f>IF(Limits_Details_w_CMS!C444="","",Limits_Details_w_CMS!C444)</f>
        <v/>
      </c>
      <c r="AI422" s="148" t="str">
        <f>IF(Limits_Details_w_CMS!E444="","",Limits_Details_w_CMS!E444)</f>
        <v/>
      </c>
      <c r="AJ422" s="148" t="str">
        <f t="shared" si="89"/>
        <v/>
      </c>
      <c r="AK422" s="149" t="str">
        <f>IF(COUNTIF(AJ$2:AJ422,AJ422)=1,AJ422,"")</f>
        <v/>
      </c>
      <c r="AL422" s="150" t="str">
        <f t="shared" si="84"/>
        <v/>
      </c>
      <c r="AM422" s="150" t="str">
        <f t="shared" si="85"/>
        <v/>
      </c>
      <c r="AN422" s="150" t="str">
        <f t="shared" si="86"/>
        <v/>
      </c>
      <c r="AO422" s="150" t="str">
        <f t="shared" si="87"/>
        <v/>
      </c>
      <c r="AS422" s="191" t="str">
        <f>+IF(AX422="","",MAX(AS$1:AS421)+1)</f>
        <v/>
      </c>
      <c r="AT422" s="192" t="str">
        <f>IF(CMS_Detail!B444="","",CMS_Detail!B444)</f>
        <v/>
      </c>
      <c r="AU422" s="192" t="str">
        <f>IF(CMS_Detail!C444="","",CMS_Detail!C444)</f>
        <v/>
      </c>
      <c r="AV422" s="192" t="str">
        <f>IF(CMS_Detail!D444="","",CMS_Detail!D444)</f>
        <v/>
      </c>
      <c r="AW422" s="192" t="str">
        <f t="shared" si="90"/>
        <v/>
      </c>
      <c r="AX422" s="149" t="str">
        <f>IF(COUNTIF(AW$2:AW422,AW422)=1,AW422,"")</f>
        <v/>
      </c>
      <c r="AY422" s="193" t="str">
        <f t="shared" si="91"/>
        <v/>
      </c>
      <c r="AZ422" s="193" t="str">
        <f t="shared" si="92"/>
        <v/>
      </c>
      <c r="BA422" s="193" t="str">
        <f t="shared" si="93"/>
        <v/>
      </c>
      <c r="BB422" s="193" t="str">
        <f t="shared" si="88"/>
        <v/>
      </c>
    </row>
    <row r="423" spans="1:54" ht="16.5" x14ac:dyDescent="0.45">
      <c r="A423" s="147"/>
      <c r="B423" s="147"/>
      <c r="C423" s="313"/>
      <c r="D423" s="313"/>
      <c r="E423" s="313"/>
      <c r="F423" s="313"/>
      <c r="G423" s="313"/>
      <c r="H423" s="144"/>
      <c r="I423" s="144"/>
      <c r="J423" s="313"/>
      <c r="AF423" s="147" t="str">
        <f>+IF(AK423="","",MAX(AF$1:AF422)+1)</f>
        <v/>
      </c>
      <c r="AG423" s="148" t="str">
        <f>IF(Limits_Details_w_CMS!B445="","",Limits_Details_w_CMS!B445)</f>
        <v/>
      </c>
      <c r="AH423" s="148" t="str">
        <f>IF(Limits_Details_w_CMS!C445="","",Limits_Details_w_CMS!C445)</f>
        <v/>
      </c>
      <c r="AI423" s="148" t="str">
        <f>IF(Limits_Details_w_CMS!E445="","",Limits_Details_w_CMS!E445)</f>
        <v/>
      </c>
      <c r="AJ423" s="148" t="str">
        <f t="shared" si="89"/>
        <v/>
      </c>
      <c r="AK423" s="149" t="str">
        <f>IF(COUNTIF(AJ$2:AJ423,AJ423)=1,AJ423,"")</f>
        <v/>
      </c>
      <c r="AL423" s="150" t="str">
        <f t="shared" si="84"/>
        <v/>
      </c>
      <c r="AM423" s="150" t="str">
        <f t="shared" si="85"/>
        <v/>
      </c>
      <c r="AN423" s="150" t="str">
        <f t="shared" si="86"/>
        <v/>
      </c>
      <c r="AO423" s="150" t="str">
        <f t="shared" si="87"/>
        <v/>
      </c>
      <c r="AS423" s="191" t="str">
        <f>+IF(AX423="","",MAX(AS$1:AS422)+1)</f>
        <v/>
      </c>
      <c r="AT423" s="192" t="str">
        <f>IF(CMS_Detail!B445="","",CMS_Detail!B445)</f>
        <v/>
      </c>
      <c r="AU423" s="192" t="str">
        <f>IF(CMS_Detail!C445="","",CMS_Detail!C445)</f>
        <v/>
      </c>
      <c r="AV423" s="192" t="str">
        <f>IF(CMS_Detail!D445="","",CMS_Detail!D445)</f>
        <v/>
      </c>
      <c r="AW423" s="192" t="str">
        <f t="shared" si="90"/>
        <v/>
      </c>
      <c r="AX423" s="149" t="str">
        <f>IF(COUNTIF(AW$2:AW423,AW423)=1,AW423,"")</f>
        <v/>
      </c>
      <c r="AY423" s="193" t="str">
        <f t="shared" si="91"/>
        <v/>
      </c>
      <c r="AZ423" s="193" t="str">
        <f t="shared" si="92"/>
        <v/>
      </c>
      <c r="BA423" s="193" t="str">
        <f t="shared" si="93"/>
        <v/>
      </c>
      <c r="BB423" s="193" t="str">
        <f t="shared" si="88"/>
        <v/>
      </c>
    </row>
    <row r="424" spans="1:54" ht="16.5" x14ac:dyDescent="0.45">
      <c r="A424" s="147"/>
      <c r="B424" s="147"/>
      <c r="C424" s="313"/>
      <c r="D424" s="313"/>
      <c r="E424" s="313"/>
      <c r="F424" s="313"/>
      <c r="G424" s="313"/>
      <c r="H424" s="144"/>
      <c r="I424" s="144"/>
      <c r="J424" s="313"/>
      <c r="AF424" s="147" t="str">
        <f>+IF(AK424="","",MAX(AF$1:AF423)+1)</f>
        <v/>
      </c>
      <c r="AG424" s="148" t="str">
        <f>IF(Limits_Details_w_CMS!B446="","",Limits_Details_w_CMS!B446)</f>
        <v/>
      </c>
      <c r="AH424" s="148" t="str">
        <f>IF(Limits_Details_w_CMS!C446="","",Limits_Details_w_CMS!C446)</f>
        <v/>
      </c>
      <c r="AI424" s="148" t="str">
        <f>IF(Limits_Details_w_CMS!E446="","",Limits_Details_w_CMS!E446)</f>
        <v/>
      </c>
      <c r="AJ424" s="148" t="str">
        <f t="shared" si="89"/>
        <v/>
      </c>
      <c r="AK424" s="149" t="str">
        <f>IF(COUNTIF(AJ$2:AJ424,AJ424)=1,AJ424,"")</f>
        <v/>
      </c>
      <c r="AL424" s="150" t="str">
        <f t="shared" si="84"/>
        <v/>
      </c>
      <c r="AM424" s="150" t="str">
        <f t="shared" si="85"/>
        <v/>
      </c>
      <c r="AN424" s="150" t="str">
        <f t="shared" si="86"/>
        <v/>
      </c>
      <c r="AO424" s="150" t="str">
        <f t="shared" si="87"/>
        <v/>
      </c>
      <c r="AS424" s="191" t="str">
        <f>+IF(AX424="","",MAX(AS$1:AS423)+1)</f>
        <v/>
      </c>
      <c r="AT424" s="192" t="str">
        <f>IF(CMS_Detail!B446="","",CMS_Detail!B446)</f>
        <v/>
      </c>
      <c r="AU424" s="192" t="str">
        <f>IF(CMS_Detail!C446="","",CMS_Detail!C446)</f>
        <v/>
      </c>
      <c r="AV424" s="192" t="str">
        <f>IF(CMS_Detail!D446="","",CMS_Detail!D446)</f>
        <v/>
      </c>
      <c r="AW424" s="192" t="str">
        <f t="shared" si="90"/>
        <v/>
      </c>
      <c r="AX424" s="149" t="str">
        <f>IF(COUNTIF(AW$2:AW424,AW424)=1,AW424,"")</f>
        <v/>
      </c>
      <c r="AY424" s="193" t="str">
        <f t="shared" si="91"/>
        <v/>
      </c>
      <c r="AZ424" s="193" t="str">
        <f t="shared" si="92"/>
        <v/>
      </c>
      <c r="BA424" s="193" t="str">
        <f t="shared" si="93"/>
        <v/>
      </c>
      <c r="BB424" s="193" t="str">
        <f t="shared" si="88"/>
        <v/>
      </c>
    </row>
    <row r="425" spans="1:54" ht="16.5" x14ac:dyDescent="0.45">
      <c r="A425" s="147"/>
      <c r="B425" s="147"/>
      <c r="C425" s="313"/>
      <c r="D425" s="313"/>
      <c r="E425" s="313"/>
      <c r="F425" s="313"/>
      <c r="G425" s="313"/>
      <c r="H425" s="144"/>
      <c r="I425" s="144"/>
      <c r="J425" s="313"/>
      <c r="AF425" s="147" t="str">
        <f>+IF(AK425="","",MAX(AF$1:AF424)+1)</f>
        <v/>
      </c>
      <c r="AG425" s="148" t="str">
        <f>IF(Limits_Details_w_CMS!B447="","",Limits_Details_w_CMS!B447)</f>
        <v/>
      </c>
      <c r="AH425" s="148" t="str">
        <f>IF(Limits_Details_w_CMS!C447="","",Limits_Details_w_CMS!C447)</f>
        <v/>
      </c>
      <c r="AI425" s="148" t="str">
        <f>IF(Limits_Details_w_CMS!E447="","",Limits_Details_w_CMS!E447)</f>
        <v/>
      </c>
      <c r="AJ425" s="148" t="str">
        <f t="shared" si="89"/>
        <v/>
      </c>
      <c r="AK425" s="149" t="str">
        <f>IF(COUNTIF(AJ$2:AJ425,AJ425)=1,AJ425,"")</f>
        <v/>
      </c>
      <c r="AL425" s="150" t="str">
        <f t="shared" si="84"/>
        <v/>
      </c>
      <c r="AM425" s="150" t="str">
        <f t="shared" si="85"/>
        <v/>
      </c>
      <c r="AN425" s="150" t="str">
        <f t="shared" si="86"/>
        <v/>
      </c>
      <c r="AO425" s="150" t="str">
        <f t="shared" si="87"/>
        <v/>
      </c>
      <c r="AS425" s="191" t="str">
        <f>+IF(AX425="","",MAX(AS$1:AS424)+1)</f>
        <v/>
      </c>
      <c r="AT425" s="192" t="str">
        <f>IF(CMS_Detail!B447="","",CMS_Detail!B447)</f>
        <v/>
      </c>
      <c r="AU425" s="192" t="str">
        <f>IF(CMS_Detail!C447="","",CMS_Detail!C447)</f>
        <v/>
      </c>
      <c r="AV425" s="192" t="str">
        <f>IF(CMS_Detail!D447="","",CMS_Detail!D447)</f>
        <v/>
      </c>
      <c r="AW425" s="192" t="str">
        <f t="shared" si="90"/>
        <v/>
      </c>
      <c r="AX425" s="149" t="str">
        <f>IF(COUNTIF(AW$2:AW425,AW425)=1,AW425,"")</f>
        <v/>
      </c>
      <c r="AY425" s="193" t="str">
        <f t="shared" si="91"/>
        <v/>
      </c>
      <c r="AZ425" s="193" t="str">
        <f t="shared" si="92"/>
        <v/>
      </c>
      <c r="BA425" s="193" t="str">
        <f t="shared" si="93"/>
        <v/>
      </c>
      <c r="BB425" s="193" t="str">
        <f t="shared" si="88"/>
        <v/>
      </c>
    </row>
    <row r="426" spans="1:54" ht="16.5" x14ac:dyDescent="0.45">
      <c r="A426" s="147"/>
      <c r="B426" s="147"/>
      <c r="C426" s="313"/>
      <c r="D426" s="313"/>
      <c r="E426" s="313"/>
      <c r="F426" s="313"/>
      <c r="G426" s="313"/>
      <c r="H426" s="144"/>
      <c r="I426" s="144"/>
      <c r="J426" s="313"/>
      <c r="AF426" s="147" t="str">
        <f>+IF(AK426="","",MAX(AF$1:AF425)+1)</f>
        <v/>
      </c>
      <c r="AG426" s="148" t="str">
        <f>IF(Limits_Details_w_CMS!B448="","",Limits_Details_w_CMS!B448)</f>
        <v/>
      </c>
      <c r="AH426" s="148" t="str">
        <f>IF(Limits_Details_w_CMS!C448="","",Limits_Details_w_CMS!C448)</f>
        <v/>
      </c>
      <c r="AI426" s="148" t="str">
        <f>IF(Limits_Details_w_CMS!E448="","",Limits_Details_w_CMS!E448)</f>
        <v/>
      </c>
      <c r="AJ426" s="148" t="str">
        <f t="shared" si="89"/>
        <v/>
      </c>
      <c r="AK426" s="149" t="str">
        <f>IF(COUNTIF(AJ$2:AJ426,AJ426)=1,AJ426,"")</f>
        <v/>
      </c>
      <c r="AL426" s="150" t="str">
        <f t="shared" si="84"/>
        <v/>
      </c>
      <c r="AM426" s="150" t="str">
        <f t="shared" si="85"/>
        <v/>
      </c>
      <c r="AN426" s="150" t="str">
        <f t="shared" si="86"/>
        <v/>
      </c>
      <c r="AO426" s="150" t="str">
        <f t="shared" si="87"/>
        <v/>
      </c>
      <c r="AS426" s="191" t="str">
        <f>+IF(AX426="","",MAX(AS$1:AS425)+1)</f>
        <v/>
      </c>
      <c r="AT426" s="192" t="str">
        <f>IF(CMS_Detail!B448="","",CMS_Detail!B448)</f>
        <v/>
      </c>
      <c r="AU426" s="192" t="str">
        <f>IF(CMS_Detail!C448="","",CMS_Detail!C448)</f>
        <v/>
      </c>
      <c r="AV426" s="192" t="str">
        <f>IF(CMS_Detail!D448="","",CMS_Detail!D448)</f>
        <v/>
      </c>
      <c r="AW426" s="192" t="str">
        <f t="shared" si="90"/>
        <v/>
      </c>
      <c r="AX426" s="149" t="str">
        <f>IF(COUNTIF(AW$2:AW426,AW426)=1,AW426,"")</f>
        <v/>
      </c>
      <c r="AY426" s="193" t="str">
        <f t="shared" si="91"/>
        <v/>
      </c>
      <c r="AZ426" s="193" t="str">
        <f t="shared" si="92"/>
        <v/>
      </c>
      <c r="BA426" s="193" t="str">
        <f t="shared" si="93"/>
        <v/>
      </c>
      <c r="BB426" s="193" t="str">
        <f t="shared" si="88"/>
        <v/>
      </c>
    </row>
    <row r="427" spans="1:54" ht="16.5" x14ac:dyDescent="0.45">
      <c r="A427" s="147"/>
      <c r="B427" s="147"/>
      <c r="C427" s="313"/>
      <c r="D427" s="313"/>
      <c r="E427" s="313"/>
      <c r="F427" s="313"/>
      <c r="G427" s="313"/>
      <c r="H427" s="144"/>
      <c r="I427" s="144"/>
      <c r="J427" s="313"/>
      <c r="AF427" s="147" t="str">
        <f>+IF(AK427="","",MAX(AF$1:AF426)+1)</f>
        <v/>
      </c>
      <c r="AG427" s="148" t="str">
        <f>IF(Limits_Details_w_CMS!B449="","",Limits_Details_w_CMS!B449)</f>
        <v/>
      </c>
      <c r="AH427" s="148" t="str">
        <f>IF(Limits_Details_w_CMS!C449="","",Limits_Details_w_CMS!C449)</f>
        <v/>
      </c>
      <c r="AI427" s="148" t="str">
        <f>IF(Limits_Details_w_CMS!E449="","",Limits_Details_w_CMS!E449)</f>
        <v/>
      </c>
      <c r="AJ427" s="148" t="str">
        <f t="shared" si="89"/>
        <v/>
      </c>
      <c r="AK427" s="149" t="str">
        <f>IF(COUNTIF(AJ$2:AJ427,AJ427)=1,AJ427,"")</f>
        <v/>
      </c>
      <c r="AL427" s="150" t="str">
        <f t="shared" si="84"/>
        <v/>
      </c>
      <c r="AM427" s="150" t="str">
        <f t="shared" si="85"/>
        <v/>
      </c>
      <c r="AN427" s="150" t="str">
        <f t="shared" si="86"/>
        <v/>
      </c>
      <c r="AO427" s="150" t="str">
        <f t="shared" si="87"/>
        <v/>
      </c>
      <c r="AS427" s="191" t="str">
        <f>+IF(AX427="","",MAX(AS$1:AS426)+1)</f>
        <v/>
      </c>
      <c r="AT427" s="192" t="str">
        <f>IF(CMS_Detail!B449="","",CMS_Detail!B449)</f>
        <v/>
      </c>
      <c r="AU427" s="192" t="str">
        <f>IF(CMS_Detail!C449="","",CMS_Detail!C449)</f>
        <v/>
      </c>
      <c r="AV427" s="192" t="str">
        <f>IF(CMS_Detail!D449="","",CMS_Detail!D449)</f>
        <v/>
      </c>
      <c r="AW427" s="192" t="str">
        <f t="shared" si="90"/>
        <v/>
      </c>
      <c r="AX427" s="149" t="str">
        <f>IF(COUNTIF(AW$2:AW427,AW427)=1,AW427,"")</f>
        <v/>
      </c>
      <c r="AY427" s="193" t="str">
        <f t="shared" si="91"/>
        <v/>
      </c>
      <c r="AZ427" s="193" t="str">
        <f t="shared" si="92"/>
        <v/>
      </c>
      <c r="BA427" s="193" t="str">
        <f t="shared" si="93"/>
        <v/>
      </c>
      <c r="BB427" s="193" t="str">
        <f t="shared" si="88"/>
        <v/>
      </c>
    </row>
    <row r="428" spans="1:54" ht="16.5" x14ac:dyDescent="0.45">
      <c r="A428" s="147"/>
      <c r="B428" s="147"/>
      <c r="C428" s="313"/>
      <c r="D428" s="313"/>
      <c r="E428" s="313"/>
      <c r="F428" s="313"/>
      <c r="G428" s="313"/>
      <c r="H428" s="144"/>
      <c r="I428" s="144"/>
      <c r="J428" s="313"/>
      <c r="AF428" s="147" t="str">
        <f>+IF(AK428="","",MAX(AF$1:AF427)+1)</f>
        <v/>
      </c>
      <c r="AG428" s="148" t="str">
        <f>IF(Limits_Details_w_CMS!B450="","",Limits_Details_w_CMS!B450)</f>
        <v/>
      </c>
      <c r="AH428" s="148" t="str">
        <f>IF(Limits_Details_w_CMS!C450="","",Limits_Details_w_CMS!C450)</f>
        <v/>
      </c>
      <c r="AI428" s="148" t="str">
        <f>IF(Limits_Details_w_CMS!E450="","",Limits_Details_w_CMS!E450)</f>
        <v/>
      </c>
      <c r="AJ428" s="148" t="str">
        <f t="shared" si="89"/>
        <v/>
      </c>
      <c r="AK428" s="149" t="str">
        <f>IF(COUNTIF(AJ$2:AJ428,AJ428)=1,AJ428,"")</f>
        <v/>
      </c>
      <c r="AL428" s="150" t="str">
        <f t="shared" si="84"/>
        <v/>
      </c>
      <c r="AM428" s="150" t="str">
        <f t="shared" si="85"/>
        <v/>
      </c>
      <c r="AN428" s="150" t="str">
        <f t="shared" si="86"/>
        <v/>
      </c>
      <c r="AO428" s="150" t="str">
        <f t="shared" si="87"/>
        <v/>
      </c>
      <c r="AS428" s="191" t="str">
        <f>+IF(AX428="","",MAX(AS$1:AS427)+1)</f>
        <v/>
      </c>
      <c r="AT428" s="192" t="str">
        <f>IF(CMS_Detail!B450="","",CMS_Detail!B450)</f>
        <v/>
      </c>
      <c r="AU428" s="192" t="str">
        <f>IF(CMS_Detail!C450="","",CMS_Detail!C450)</f>
        <v/>
      </c>
      <c r="AV428" s="192" t="str">
        <f>IF(CMS_Detail!D450="","",CMS_Detail!D450)</f>
        <v/>
      </c>
      <c r="AW428" s="192" t="str">
        <f t="shared" si="90"/>
        <v/>
      </c>
      <c r="AX428" s="149" t="str">
        <f>IF(COUNTIF(AW$2:AW428,AW428)=1,AW428,"")</f>
        <v/>
      </c>
      <c r="AY428" s="193" t="str">
        <f t="shared" si="91"/>
        <v/>
      </c>
      <c r="AZ428" s="193" t="str">
        <f t="shared" si="92"/>
        <v/>
      </c>
      <c r="BA428" s="193" t="str">
        <f t="shared" si="93"/>
        <v/>
      </c>
      <c r="BB428" s="193" t="str">
        <f t="shared" si="88"/>
        <v/>
      </c>
    </row>
    <row r="429" spans="1:54" ht="16.5" x14ac:dyDescent="0.45">
      <c r="A429" s="147"/>
      <c r="B429" s="147"/>
      <c r="C429" s="313"/>
      <c r="D429" s="313"/>
      <c r="E429" s="313"/>
      <c r="F429" s="313"/>
      <c r="G429" s="313"/>
      <c r="H429" s="144"/>
      <c r="I429" s="144"/>
      <c r="J429" s="313"/>
      <c r="AF429" s="147" t="str">
        <f>+IF(AK429="","",MAX(AF$1:AF428)+1)</f>
        <v/>
      </c>
      <c r="AG429" s="148" t="str">
        <f>IF(Limits_Details_w_CMS!B451="","",Limits_Details_w_CMS!B451)</f>
        <v/>
      </c>
      <c r="AH429" s="148" t="str">
        <f>IF(Limits_Details_w_CMS!C451="","",Limits_Details_w_CMS!C451)</f>
        <v/>
      </c>
      <c r="AI429" s="148" t="str">
        <f>IF(Limits_Details_w_CMS!E451="","",Limits_Details_w_CMS!E451)</f>
        <v/>
      </c>
      <c r="AJ429" s="148" t="str">
        <f t="shared" si="89"/>
        <v/>
      </c>
      <c r="AK429" s="149" t="str">
        <f>IF(COUNTIF(AJ$2:AJ429,AJ429)=1,AJ429,"")</f>
        <v/>
      </c>
      <c r="AL429" s="150" t="str">
        <f t="shared" si="84"/>
        <v/>
      </c>
      <c r="AM429" s="150" t="str">
        <f t="shared" si="85"/>
        <v/>
      </c>
      <c r="AN429" s="150" t="str">
        <f t="shared" si="86"/>
        <v/>
      </c>
      <c r="AO429" s="150" t="str">
        <f t="shared" si="87"/>
        <v/>
      </c>
      <c r="AS429" s="191" t="str">
        <f>+IF(AX429="","",MAX(AS$1:AS428)+1)</f>
        <v/>
      </c>
      <c r="AT429" s="192" t="str">
        <f>IF(CMS_Detail!B451="","",CMS_Detail!B451)</f>
        <v/>
      </c>
      <c r="AU429" s="192" t="str">
        <f>IF(CMS_Detail!C451="","",CMS_Detail!C451)</f>
        <v/>
      </c>
      <c r="AV429" s="192" t="str">
        <f>IF(CMS_Detail!D451="","",CMS_Detail!D451)</f>
        <v/>
      </c>
      <c r="AW429" s="192" t="str">
        <f t="shared" si="90"/>
        <v/>
      </c>
      <c r="AX429" s="149" t="str">
        <f>IF(COUNTIF(AW$2:AW429,AW429)=1,AW429,"")</f>
        <v/>
      </c>
      <c r="AY429" s="193" t="str">
        <f t="shared" si="91"/>
        <v/>
      </c>
      <c r="AZ429" s="193" t="str">
        <f t="shared" si="92"/>
        <v/>
      </c>
      <c r="BA429" s="193" t="str">
        <f t="shared" si="93"/>
        <v/>
      </c>
      <c r="BB429" s="193" t="str">
        <f t="shared" si="88"/>
        <v/>
      </c>
    </row>
    <row r="430" spans="1:54" ht="16.5" x14ac:dyDescent="0.45">
      <c r="A430" s="147"/>
      <c r="B430" s="147"/>
      <c r="C430" s="313"/>
      <c r="D430" s="313"/>
      <c r="E430" s="313"/>
      <c r="F430" s="313"/>
      <c r="G430" s="313"/>
      <c r="H430" s="144"/>
      <c r="I430" s="144"/>
      <c r="J430" s="313"/>
      <c r="AF430" s="147" t="str">
        <f>+IF(AK430="","",MAX(AF$1:AF429)+1)</f>
        <v/>
      </c>
      <c r="AG430" s="148" t="str">
        <f>IF(Limits_Details_w_CMS!B452="","",Limits_Details_w_CMS!B452)</f>
        <v/>
      </c>
      <c r="AH430" s="148" t="str">
        <f>IF(Limits_Details_w_CMS!C452="","",Limits_Details_w_CMS!C452)</f>
        <v/>
      </c>
      <c r="AI430" s="148" t="str">
        <f>IF(Limits_Details_w_CMS!E452="","",Limits_Details_w_CMS!E452)</f>
        <v/>
      </c>
      <c r="AJ430" s="148" t="str">
        <f t="shared" si="89"/>
        <v/>
      </c>
      <c r="AK430" s="149" t="str">
        <f>IF(COUNTIF(AJ$2:AJ430,AJ430)=1,AJ430,"")</f>
        <v/>
      </c>
      <c r="AL430" s="150" t="str">
        <f t="shared" si="84"/>
        <v/>
      </c>
      <c r="AM430" s="150" t="str">
        <f t="shared" si="85"/>
        <v/>
      </c>
      <c r="AN430" s="150" t="str">
        <f t="shared" si="86"/>
        <v/>
      </c>
      <c r="AO430" s="150" t="str">
        <f t="shared" si="87"/>
        <v/>
      </c>
      <c r="AS430" s="191" t="str">
        <f>+IF(AX430="","",MAX(AS$1:AS429)+1)</f>
        <v/>
      </c>
      <c r="AT430" s="192" t="str">
        <f>IF(CMS_Detail!B452="","",CMS_Detail!B452)</f>
        <v/>
      </c>
      <c r="AU430" s="192" t="str">
        <f>IF(CMS_Detail!C452="","",CMS_Detail!C452)</f>
        <v/>
      </c>
      <c r="AV430" s="192" t="str">
        <f>IF(CMS_Detail!D452="","",CMS_Detail!D452)</f>
        <v/>
      </c>
      <c r="AW430" s="192" t="str">
        <f t="shared" si="90"/>
        <v/>
      </c>
      <c r="AX430" s="149" t="str">
        <f>IF(COUNTIF(AW$2:AW430,AW430)=1,AW430,"")</f>
        <v/>
      </c>
      <c r="AY430" s="193" t="str">
        <f t="shared" si="91"/>
        <v/>
      </c>
      <c r="AZ430" s="193" t="str">
        <f t="shared" si="92"/>
        <v/>
      </c>
      <c r="BA430" s="193" t="str">
        <f t="shared" si="93"/>
        <v/>
      </c>
      <c r="BB430" s="193" t="str">
        <f t="shared" si="88"/>
        <v/>
      </c>
    </row>
    <row r="431" spans="1:54" ht="16.5" x14ac:dyDescent="0.45">
      <c r="A431" s="147"/>
      <c r="B431" s="147"/>
      <c r="C431" s="313"/>
      <c r="D431" s="313"/>
      <c r="E431" s="313"/>
      <c r="F431" s="313"/>
      <c r="G431" s="313"/>
      <c r="H431" s="144"/>
      <c r="I431" s="144"/>
      <c r="J431" s="313"/>
      <c r="AF431" s="147" t="str">
        <f>+IF(AK431="","",MAX(AF$1:AF430)+1)</f>
        <v/>
      </c>
      <c r="AG431" s="148" t="str">
        <f>IF(Limits_Details_w_CMS!B453="","",Limits_Details_w_CMS!B453)</f>
        <v/>
      </c>
      <c r="AH431" s="148" t="str">
        <f>IF(Limits_Details_w_CMS!C453="","",Limits_Details_w_CMS!C453)</f>
        <v/>
      </c>
      <c r="AI431" s="148" t="str">
        <f>IF(Limits_Details_w_CMS!E453="","",Limits_Details_w_CMS!E453)</f>
        <v/>
      </c>
      <c r="AJ431" s="148" t="str">
        <f t="shared" si="89"/>
        <v/>
      </c>
      <c r="AK431" s="149" t="str">
        <f>IF(COUNTIF(AJ$2:AJ431,AJ431)=1,AJ431,"")</f>
        <v/>
      </c>
      <c r="AL431" s="150" t="str">
        <f t="shared" si="84"/>
        <v/>
      </c>
      <c r="AM431" s="150" t="str">
        <f t="shared" si="85"/>
        <v/>
      </c>
      <c r="AN431" s="150" t="str">
        <f t="shared" si="86"/>
        <v/>
      </c>
      <c r="AO431" s="150" t="str">
        <f t="shared" si="87"/>
        <v/>
      </c>
      <c r="AS431" s="191" t="str">
        <f>+IF(AX431="","",MAX(AS$1:AS430)+1)</f>
        <v/>
      </c>
      <c r="AT431" s="192" t="str">
        <f>IF(CMS_Detail!B453="","",CMS_Detail!B453)</f>
        <v/>
      </c>
      <c r="AU431" s="192" t="str">
        <f>IF(CMS_Detail!C453="","",CMS_Detail!C453)</f>
        <v/>
      </c>
      <c r="AV431" s="192" t="str">
        <f>IF(CMS_Detail!D453="","",CMS_Detail!D453)</f>
        <v/>
      </c>
      <c r="AW431" s="192" t="str">
        <f t="shared" si="90"/>
        <v/>
      </c>
      <c r="AX431" s="149" t="str">
        <f>IF(COUNTIF(AW$2:AW431,AW431)=1,AW431,"")</f>
        <v/>
      </c>
      <c r="AY431" s="193" t="str">
        <f t="shared" si="91"/>
        <v/>
      </c>
      <c r="AZ431" s="193" t="str">
        <f t="shared" si="92"/>
        <v/>
      </c>
      <c r="BA431" s="193" t="str">
        <f t="shared" si="93"/>
        <v/>
      </c>
      <c r="BB431" s="193" t="str">
        <f t="shared" si="88"/>
        <v/>
      </c>
    </row>
    <row r="432" spans="1:54" ht="16.5" x14ac:dyDescent="0.45">
      <c r="A432" s="147"/>
      <c r="B432" s="147"/>
      <c r="C432" s="313"/>
      <c r="D432" s="313"/>
      <c r="E432" s="313"/>
      <c r="F432" s="313"/>
      <c r="G432" s="313"/>
      <c r="H432" s="144"/>
      <c r="I432" s="144"/>
      <c r="J432" s="313"/>
      <c r="AF432" s="147" t="str">
        <f>+IF(AK432="","",MAX(AF$1:AF431)+1)</f>
        <v/>
      </c>
      <c r="AG432" s="148" t="str">
        <f>IF(Limits_Details_w_CMS!B454="","",Limits_Details_w_CMS!B454)</f>
        <v/>
      </c>
      <c r="AH432" s="148" t="str">
        <f>IF(Limits_Details_w_CMS!C454="","",Limits_Details_w_CMS!C454)</f>
        <v/>
      </c>
      <c r="AI432" s="148" t="str">
        <f>IF(Limits_Details_w_CMS!E454="","",Limits_Details_w_CMS!E454)</f>
        <v/>
      </c>
      <c r="AJ432" s="148" t="str">
        <f t="shared" si="89"/>
        <v/>
      </c>
      <c r="AK432" s="149" t="str">
        <f>IF(COUNTIF(AJ$2:AJ432,AJ432)=1,AJ432,"")</f>
        <v/>
      </c>
      <c r="AL432" s="150" t="str">
        <f t="shared" si="84"/>
        <v/>
      </c>
      <c r="AM432" s="150" t="str">
        <f t="shared" si="85"/>
        <v/>
      </c>
      <c r="AN432" s="150" t="str">
        <f t="shared" si="86"/>
        <v/>
      </c>
      <c r="AO432" s="150" t="str">
        <f t="shared" si="87"/>
        <v/>
      </c>
      <c r="AS432" s="191" t="str">
        <f>+IF(AX432="","",MAX(AS$1:AS431)+1)</f>
        <v/>
      </c>
      <c r="AT432" s="192" t="str">
        <f>IF(CMS_Detail!B454="","",CMS_Detail!B454)</f>
        <v/>
      </c>
      <c r="AU432" s="192" t="str">
        <f>IF(CMS_Detail!C454="","",CMS_Detail!C454)</f>
        <v/>
      </c>
      <c r="AV432" s="192" t="str">
        <f>IF(CMS_Detail!D454="","",CMS_Detail!D454)</f>
        <v/>
      </c>
      <c r="AW432" s="192" t="str">
        <f t="shared" si="90"/>
        <v/>
      </c>
      <c r="AX432" s="149" t="str">
        <f>IF(COUNTIF(AW$2:AW432,AW432)=1,AW432,"")</f>
        <v/>
      </c>
      <c r="AY432" s="193" t="str">
        <f t="shared" si="91"/>
        <v/>
      </c>
      <c r="AZ432" s="193" t="str">
        <f t="shared" si="92"/>
        <v/>
      </c>
      <c r="BA432" s="193" t="str">
        <f t="shared" si="93"/>
        <v/>
      </c>
      <c r="BB432" s="193" t="str">
        <f t="shared" si="88"/>
        <v/>
      </c>
    </row>
    <row r="433" spans="1:54" ht="16.5" x14ac:dyDescent="0.45">
      <c r="A433" s="147"/>
      <c r="B433" s="147"/>
      <c r="C433" s="313"/>
      <c r="D433" s="313"/>
      <c r="E433" s="313"/>
      <c r="F433" s="313"/>
      <c r="G433" s="313"/>
      <c r="H433" s="144"/>
      <c r="I433" s="144"/>
      <c r="J433" s="313"/>
      <c r="AF433" s="147" t="str">
        <f>+IF(AK433="","",MAX(AF$1:AF432)+1)</f>
        <v/>
      </c>
      <c r="AG433" s="148" t="str">
        <f>IF(Limits_Details_w_CMS!B455="","",Limits_Details_w_CMS!B455)</f>
        <v/>
      </c>
      <c r="AH433" s="148" t="str">
        <f>IF(Limits_Details_w_CMS!C455="","",Limits_Details_w_CMS!C455)</f>
        <v/>
      </c>
      <c r="AI433" s="148" t="str">
        <f>IF(Limits_Details_w_CMS!E455="","",Limits_Details_w_CMS!E455)</f>
        <v/>
      </c>
      <c r="AJ433" s="148" t="str">
        <f t="shared" si="89"/>
        <v/>
      </c>
      <c r="AK433" s="149" t="str">
        <f>IF(COUNTIF(AJ$2:AJ433,AJ433)=1,AJ433,"")</f>
        <v/>
      </c>
      <c r="AL433" s="150" t="str">
        <f t="shared" si="84"/>
        <v/>
      </c>
      <c r="AM433" s="150" t="str">
        <f t="shared" si="85"/>
        <v/>
      </c>
      <c r="AN433" s="150" t="str">
        <f t="shared" si="86"/>
        <v/>
      </c>
      <c r="AO433" s="150" t="str">
        <f t="shared" si="87"/>
        <v/>
      </c>
      <c r="AS433" s="191" t="str">
        <f>+IF(AX433="","",MAX(AS$1:AS432)+1)</f>
        <v/>
      </c>
      <c r="AT433" s="192" t="str">
        <f>IF(CMS_Detail!B455="","",CMS_Detail!B455)</f>
        <v/>
      </c>
      <c r="AU433" s="192" t="str">
        <f>IF(CMS_Detail!C455="","",CMS_Detail!C455)</f>
        <v/>
      </c>
      <c r="AV433" s="192" t="str">
        <f>IF(CMS_Detail!D455="","",CMS_Detail!D455)</f>
        <v/>
      </c>
      <c r="AW433" s="192" t="str">
        <f t="shared" si="90"/>
        <v/>
      </c>
      <c r="AX433" s="149" t="str">
        <f>IF(COUNTIF(AW$2:AW433,AW433)=1,AW433,"")</f>
        <v/>
      </c>
      <c r="AY433" s="193" t="str">
        <f t="shared" si="91"/>
        <v/>
      </c>
      <c r="AZ433" s="193" t="str">
        <f t="shared" si="92"/>
        <v/>
      </c>
      <c r="BA433" s="193" t="str">
        <f t="shared" si="93"/>
        <v/>
      </c>
      <c r="BB433" s="193" t="str">
        <f t="shared" si="88"/>
        <v/>
      </c>
    </row>
    <row r="434" spans="1:54" ht="16.5" x14ac:dyDescent="0.45">
      <c r="A434" s="147"/>
      <c r="B434" s="147"/>
      <c r="C434" s="313"/>
      <c r="D434" s="313"/>
      <c r="E434" s="313"/>
      <c r="F434" s="313"/>
      <c r="G434" s="313"/>
      <c r="H434" s="144"/>
      <c r="I434" s="144"/>
      <c r="J434" s="313"/>
      <c r="AF434" s="147" t="str">
        <f>+IF(AK434="","",MAX(AF$1:AF433)+1)</f>
        <v/>
      </c>
      <c r="AG434" s="148" t="str">
        <f>IF(Limits_Details_w_CMS!B456="","",Limits_Details_w_CMS!B456)</f>
        <v/>
      </c>
      <c r="AH434" s="148" t="str">
        <f>IF(Limits_Details_w_CMS!C456="","",Limits_Details_w_CMS!C456)</f>
        <v/>
      </c>
      <c r="AI434" s="148" t="str">
        <f>IF(Limits_Details_w_CMS!E456="","",Limits_Details_w_CMS!E456)</f>
        <v/>
      </c>
      <c r="AJ434" s="148" t="str">
        <f t="shared" si="89"/>
        <v/>
      </c>
      <c r="AK434" s="149" t="str">
        <f>IF(COUNTIF(AJ$2:AJ434,AJ434)=1,AJ434,"")</f>
        <v/>
      </c>
      <c r="AL434" s="150" t="str">
        <f t="shared" si="84"/>
        <v/>
      </c>
      <c r="AM434" s="150" t="str">
        <f t="shared" si="85"/>
        <v/>
      </c>
      <c r="AN434" s="150" t="str">
        <f t="shared" si="86"/>
        <v/>
      </c>
      <c r="AO434" s="150" t="str">
        <f t="shared" si="87"/>
        <v/>
      </c>
      <c r="AS434" s="191" t="str">
        <f>+IF(AX434="","",MAX(AS$1:AS433)+1)</f>
        <v/>
      </c>
      <c r="AT434" s="192" t="str">
        <f>IF(CMS_Detail!B456="","",CMS_Detail!B456)</f>
        <v/>
      </c>
      <c r="AU434" s="192" t="str">
        <f>IF(CMS_Detail!C456="","",CMS_Detail!C456)</f>
        <v/>
      </c>
      <c r="AV434" s="192" t="str">
        <f>IF(CMS_Detail!D456="","",CMS_Detail!D456)</f>
        <v/>
      </c>
      <c r="AW434" s="192" t="str">
        <f t="shared" si="90"/>
        <v/>
      </c>
      <c r="AX434" s="149" t="str">
        <f>IF(COUNTIF(AW$2:AW434,AW434)=1,AW434,"")</f>
        <v/>
      </c>
      <c r="AY434" s="193" t="str">
        <f t="shared" si="91"/>
        <v/>
      </c>
      <c r="AZ434" s="193" t="str">
        <f t="shared" si="92"/>
        <v/>
      </c>
      <c r="BA434" s="193" t="str">
        <f t="shared" si="93"/>
        <v/>
      </c>
      <c r="BB434" s="193" t="str">
        <f t="shared" si="88"/>
        <v/>
      </c>
    </row>
    <row r="435" spans="1:54" ht="16.5" x14ac:dyDescent="0.45">
      <c r="A435" s="147"/>
      <c r="B435" s="147"/>
      <c r="C435" s="313"/>
      <c r="D435" s="313"/>
      <c r="E435" s="313"/>
      <c r="F435" s="313"/>
      <c r="G435" s="313"/>
      <c r="H435" s="144"/>
      <c r="I435" s="144"/>
      <c r="J435" s="313"/>
      <c r="AF435" s="147" t="str">
        <f>+IF(AK435="","",MAX(AF$1:AF434)+1)</f>
        <v/>
      </c>
      <c r="AG435" s="148" t="str">
        <f>IF(Limits_Details_w_CMS!B457="","",Limits_Details_w_CMS!B457)</f>
        <v/>
      </c>
      <c r="AH435" s="148" t="str">
        <f>IF(Limits_Details_w_CMS!C457="","",Limits_Details_w_CMS!C457)</f>
        <v/>
      </c>
      <c r="AI435" s="148" t="str">
        <f>IF(Limits_Details_w_CMS!E457="","",Limits_Details_w_CMS!E457)</f>
        <v/>
      </c>
      <c r="AJ435" s="148" t="str">
        <f t="shared" si="89"/>
        <v/>
      </c>
      <c r="AK435" s="149" t="str">
        <f>IF(COUNTIF(AJ$2:AJ435,AJ435)=1,AJ435,"")</f>
        <v/>
      </c>
      <c r="AL435" s="150" t="str">
        <f t="shared" si="84"/>
        <v/>
      </c>
      <c r="AM435" s="150" t="str">
        <f t="shared" si="85"/>
        <v/>
      </c>
      <c r="AN435" s="150" t="str">
        <f t="shared" si="86"/>
        <v/>
      </c>
      <c r="AO435" s="150" t="str">
        <f t="shared" si="87"/>
        <v/>
      </c>
      <c r="AS435" s="191" t="str">
        <f>+IF(AX435="","",MAX(AS$1:AS434)+1)</f>
        <v/>
      </c>
      <c r="AT435" s="192" t="str">
        <f>IF(CMS_Detail!B457="","",CMS_Detail!B457)</f>
        <v/>
      </c>
      <c r="AU435" s="192" t="str">
        <f>IF(CMS_Detail!C457="","",CMS_Detail!C457)</f>
        <v/>
      </c>
      <c r="AV435" s="192" t="str">
        <f>IF(CMS_Detail!D457="","",CMS_Detail!D457)</f>
        <v/>
      </c>
      <c r="AW435" s="192" t="str">
        <f t="shared" si="90"/>
        <v/>
      </c>
      <c r="AX435" s="149" t="str">
        <f>IF(COUNTIF(AW$2:AW435,AW435)=1,AW435,"")</f>
        <v/>
      </c>
      <c r="AY435" s="193" t="str">
        <f t="shared" si="91"/>
        <v/>
      </c>
      <c r="AZ435" s="193" t="str">
        <f t="shared" si="92"/>
        <v/>
      </c>
      <c r="BA435" s="193" t="str">
        <f t="shared" si="93"/>
        <v/>
      </c>
      <c r="BB435" s="193" t="str">
        <f t="shared" si="88"/>
        <v/>
      </c>
    </row>
    <row r="436" spans="1:54" ht="16.5" x14ac:dyDescent="0.45">
      <c r="A436" s="147"/>
      <c r="B436" s="147"/>
      <c r="C436" s="313"/>
      <c r="D436" s="313"/>
      <c r="E436" s="313"/>
      <c r="F436" s="313"/>
      <c r="G436" s="313"/>
      <c r="H436" s="144"/>
      <c r="I436" s="144"/>
      <c r="J436" s="313"/>
      <c r="AF436" s="147" t="str">
        <f>+IF(AK436="","",MAX(AF$1:AF435)+1)</f>
        <v/>
      </c>
      <c r="AG436" s="148" t="str">
        <f>IF(Limits_Details_w_CMS!B458="","",Limits_Details_w_CMS!B458)</f>
        <v/>
      </c>
      <c r="AH436" s="148" t="str">
        <f>IF(Limits_Details_w_CMS!C458="","",Limits_Details_w_CMS!C458)</f>
        <v/>
      </c>
      <c r="AI436" s="148" t="str">
        <f>IF(Limits_Details_w_CMS!E458="","",Limits_Details_w_CMS!E458)</f>
        <v/>
      </c>
      <c r="AJ436" s="148" t="str">
        <f t="shared" si="89"/>
        <v/>
      </c>
      <c r="AK436" s="149" t="str">
        <f>IF(COUNTIF(AJ$2:AJ436,AJ436)=1,AJ436,"")</f>
        <v/>
      </c>
      <c r="AL436" s="150" t="str">
        <f t="shared" si="84"/>
        <v/>
      </c>
      <c r="AM436" s="150" t="str">
        <f t="shared" si="85"/>
        <v/>
      </c>
      <c r="AN436" s="150" t="str">
        <f t="shared" si="86"/>
        <v/>
      </c>
      <c r="AO436" s="150" t="str">
        <f t="shared" si="87"/>
        <v/>
      </c>
      <c r="AS436" s="191" t="str">
        <f>+IF(AX436="","",MAX(AS$1:AS435)+1)</f>
        <v/>
      </c>
      <c r="AT436" s="192" t="str">
        <f>IF(CMS_Detail!B458="","",CMS_Detail!B458)</f>
        <v/>
      </c>
      <c r="AU436" s="192" t="str">
        <f>IF(CMS_Detail!C458="","",CMS_Detail!C458)</f>
        <v/>
      </c>
      <c r="AV436" s="192" t="str">
        <f>IF(CMS_Detail!D458="","",CMS_Detail!D458)</f>
        <v/>
      </c>
      <c r="AW436" s="192" t="str">
        <f t="shared" si="90"/>
        <v/>
      </c>
      <c r="AX436" s="149" t="str">
        <f>IF(COUNTIF(AW$2:AW436,AW436)=1,AW436,"")</f>
        <v/>
      </c>
      <c r="AY436" s="193" t="str">
        <f t="shared" si="91"/>
        <v/>
      </c>
      <c r="AZ436" s="193" t="str">
        <f t="shared" si="92"/>
        <v/>
      </c>
      <c r="BA436" s="193" t="str">
        <f t="shared" si="93"/>
        <v/>
      </c>
      <c r="BB436" s="193" t="str">
        <f t="shared" si="88"/>
        <v/>
      </c>
    </row>
    <row r="437" spans="1:54" ht="16.5" x14ac:dyDescent="0.45">
      <c r="A437" s="147"/>
      <c r="B437" s="147"/>
      <c r="C437" s="313"/>
      <c r="D437" s="313"/>
      <c r="E437" s="313"/>
      <c r="F437" s="313"/>
      <c r="G437" s="313"/>
      <c r="H437" s="144"/>
      <c r="I437" s="144"/>
      <c r="J437" s="313"/>
      <c r="AF437" s="147" t="str">
        <f>+IF(AK437="","",MAX(AF$1:AF436)+1)</f>
        <v/>
      </c>
      <c r="AG437" s="148" t="str">
        <f>IF(Limits_Details_w_CMS!B459="","",Limits_Details_w_CMS!B459)</f>
        <v/>
      </c>
      <c r="AH437" s="148" t="str">
        <f>IF(Limits_Details_w_CMS!C459="","",Limits_Details_w_CMS!C459)</f>
        <v/>
      </c>
      <c r="AI437" s="148" t="str">
        <f>IF(Limits_Details_w_CMS!E459="","",Limits_Details_w_CMS!E459)</f>
        <v/>
      </c>
      <c r="AJ437" s="148" t="str">
        <f t="shared" si="89"/>
        <v/>
      </c>
      <c r="AK437" s="149" t="str">
        <f>IF(COUNTIF(AJ$2:AJ437,AJ437)=1,AJ437,"")</f>
        <v/>
      </c>
      <c r="AL437" s="150" t="str">
        <f t="shared" si="84"/>
        <v/>
      </c>
      <c r="AM437" s="150" t="str">
        <f t="shared" si="85"/>
        <v/>
      </c>
      <c r="AN437" s="150" t="str">
        <f t="shared" si="86"/>
        <v/>
      </c>
      <c r="AO437" s="150" t="str">
        <f t="shared" si="87"/>
        <v/>
      </c>
      <c r="AS437" s="191" t="str">
        <f>+IF(AX437="","",MAX(AS$1:AS436)+1)</f>
        <v/>
      </c>
      <c r="AT437" s="192" t="str">
        <f>IF(CMS_Detail!B459="","",CMS_Detail!B459)</f>
        <v/>
      </c>
      <c r="AU437" s="192" t="str">
        <f>IF(CMS_Detail!C459="","",CMS_Detail!C459)</f>
        <v/>
      </c>
      <c r="AV437" s="192" t="str">
        <f>IF(CMS_Detail!D459="","",CMS_Detail!D459)</f>
        <v/>
      </c>
      <c r="AW437" s="192" t="str">
        <f t="shared" si="90"/>
        <v/>
      </c>
      <c r="AX437" s="149" t="str">
        <f>IF(COUNTIF(AW$2:AW437,AW437)=1,AW437,"")</f>
        <v/>
      </c>
      <c r="AY437" s="193" t="str">
        <f t="shared" si="91"/>
        <v/>
      </c>
      <c r="AZ437" s="193" t="str">
        <f t="shared" si="92"/>
        <v/>
      </c>
      <c r="BA437" s="193" t="str">
        <f t="shared" si="93"/>
        <v/>
      </c>
      <c r="BB437" s="193" t="str">
        <f t="shared" si="88"/>
        <v/>
      </c>
    </row>
    <row r="438" spans="1:54" ht="16.5" x14ac:dyDescent="0.45">
      <c r="A438" s="147"/>
      <c r="B438" s="147"/>
      <c r="C438" s="313"/>
      <c r="D438" s="313"/>
      <c r="E438" s="313"/>
      <c r="F438" s="313"/>
      <c r="G438" s="313"/>
      <c r="H438" s="144"/>
      <c r="I438" s="144"/>
      <c r="J438" s="313"/>
      <c r="AF438" s="147" t="str">
        <f>+IF(AK438="","",MAX(AF$1:AF437)+1)</f>
        <v/>
      </c>
      <c r="AG438" s="148" t="str">
        <f>IF(Limits_Details_w_CMS!B460="","",Limits_Details_w_CMS!B460)</f>
        <v/>
      </c>
      <c r="AH438" s="148" t="str">
        <f>IF(Limits_Details_w_CMS!C460="","",Limits_Details_w_CMS!C460)</f>
        <v/>
      </c>
      <c r="AI438" s="148" t="str">
        <f>IF(Limits_Details_w_CMS!E460="","",Limits_Details_w_CMS!E460)</f>
        <v/>
      </c>
      <c r="AJ438" s="148" t="str">
        <f t="shared" si="89"/>
        <v/>
      </c>
      <c r="AK438" s="149" t="str">
        <f>IF(COUNTIF(AJ$2:AJ438,AJ438)=1,AJ438,"")</f>
        <v/>
      </c>
      <c r="AL438" s="150" t="str">
        <f t="shared" si="84"/>
        <v/>
      </c>
      <c r="AM438" s="150" t="str">
        <f t="shared" si="85"/>
        <v/>
      </c>
      <c r="AN438" s="150" t="str">
        <f t="shared" si="86"/>
        <v/>
      </c>
      <c r="AO438" s="150" t="str">
        <f t="shared" si="87"/>
        <v/>
      </c>
      <c r="AS438" s="191" t="str">
        <f>+IF(AX438="","",MAX(AS$1:AS437)+1)</f>
        <v/>
      </c>
      <c r="AT438" s="192" t="str">
        <f>IF(CMS_Detail!B460="","",CMS_Detail!B460)</f>
        <v/>
      </c>
      <c r="AU438" s="192" t="str">
        <f>IF(CMS_Detail!C460="","",CMS_Detail!C460)</f>
        <v/>
      </c>
      <c r="AV438" s="192" t="str">
        <f>IF(CMS_Detail!D460="","",CMS_Detail!D460)</f>
        <v/>
      </c>
      <c r="AW438" s="192" t="str">
        <f t="shared" si="90"/>
        <v/>
      </c>
      <c r="AX438" s="149" t="str">
        <f>IF(COUNTIF(AW$2:AW438,AW438)=1,AW438,"")</f>
        <v/>
      </c>
      <c r="AY438" s="193" t="str">
        <f t="shared" si="91"/>
        <v/>
      </c>
      <c r="AZ438" s="193" t="str">
        <f t="shared" si="92"/>
        <v/>
      </c>
      <c r="BA438" s="193" t="str">
        <f t="shared" si="93"/>
        <v/>
      </c>
      <c r="BB438" s="193" t="str">
        <f t="shared" si="88"/>
        <v/>
      </c>
    </row>
    <row r="439" spans="1:54" ht="16.5" x14ac:dyDescent="0.45">
      <c r="A439" s="147"/>
      <c r="B439" s="147"/>
      <c r="C439" s="313"/>
      <c r="D439" s="313"/>
      <c r="E439" s="313"/>
      <c r="F439" s="313"/>
      <c r="G439" s="313"/>
      <c r="H439" s="144"/>
      <c r="I439" s="144"/>
      <c r="J439" s="313"/>
      <c r="AF439" s="147" t="str">
        <f>+IF(AK439="","",MAX(AF$1:AF438)+1)</f>
        <v/>
      </c>
      <c r="AG439" s="148" t="str">
        <f>IF(Limits_Details_w_CMS!B461="","",Limits_Details_w_CMS!B461)</f>
        <v/>
      </c>
      <c r="AH439" s="148" t="str">
        <f>IF(Limits_Details_w_CMS!C461="","",Limits_Details_w_CMS!C461)</f>
        <v/>
      </c>
      <c r="AI439" s="148" t="str">
        <f>IF(Limits_Details_w_CMS!E461="","",Limits_Details_w_CMS!E461)</f>
        <v/>
      </c>
      <c r="AJ439" s="148" t="str">
        <f t="shared" si="89"/>
        <v/>
      </c>
      <c r="AK439" s="149" t="str">
        <f>IF(COUNTIF(AJ$2:AJ439,AJ439)=1,AJ439,"")</f>
        <v/>
      </c>
      <c r="AL439" s="150" t="str">
        <f t="shared" si="84"/>
        <v/>
      </c>
      <c r="AM439" s="150" t="str">
        <f t="shared" si="85"/>
        <v/>
      </c>
      <c r="AN439" s="150" t="str">
        <f t="shared" si="86"/>
        <v/>
      </c>
      <c r="AO439" s="150" t="str">
        <f t="shared" si="87"/>
        <v/>
      </c>
      <c r="AS439" s="191" t="str">
        <f>+IF(AX439="","",MAX(AS$1:AS438)+1)</f>
        <v/>
      </c>
      <c r="AT439" s="192" t="str">
        <f>IF(CMS_Detail!B461="","",CMS_Detail!B461)</f>
        <v/>
      </c>
      <c r="AU439" s="192" t="str">
        <f>IF(CMS_Detail!C461="","",CMS_Detail!C461)</f>
        <v/>
      </c>
      <c r="AV439" s="192" t="str">
        <f>IF(CMS_Detail!D461="","",CMS_Detail!D461)</f>
        <v/>
      </c>
      <c r="AW439" s="192" t="str">
        <f t="shared" si="90"/>
        <v/>
      </c>
      <c r="AX439" s="149" t="str">
        <f>IF(COUNTIF(AW$2:AW439,AW439)=1,AW439,"")</f>
        <v/>
      </c>
      <c r="AY439" s="193" t="str">
        <f t="shared" si="91"/>
        <v/>
      </c>
      <c r="AZ439" s="193" t="str">
        <f t="shared" si="92"/>
        <v/>
      </c>
      <c r="BA439" s="193" t="str">
        <f t="shared" si="93"/>
        <v/>
      </c>
      <c r="BB439" s="193" t="str">
        <f t="shared" si="88"/>
        <v/>
      </c>
    </row>
    <row r="440" spans="1:54" ht="16.5" x14ac:dyDescent="0.45">
      <c r="A440" s="147"/>
      <c r="B440" s="147"/>
      <c r="C440" s="313"/>
      <c r="D440" s="313"/>
      <c r="E440" s="313"/>
      <c r="F440" s="313"/>
      <c r="G440" s="313"/>
      <c r="H440" s="144"/>
      <c r="I440" s="144"/>
      <c r="J440" s="313"/>
      <c r="AF440" s="147" t="str">
        <f>+IF(AK440="","",MAX(AF$1:AF439)+1)</f>
        <v/>
      </c>
      <c r="AG440" s="148" t="str">
        <f>IF(Limits_Details_w_CMS!B462="","",Limits_Details_w_CMS!B462)</f>
        <v/>
      </c>
      <c r="AH440" s="148" t="str">
        <f>IF(Limits_Details_w_CMS!C462="","",Limits_Details_w_CMS!C462)</f>
        <v/>
      </c>
      <c r="AI440" s="148" t="str">
        <f>IF(Limits_Details_w_CMS!E462="","",Limits_Details_w_CMS!E462)</f>
        <v/>
      </c>
      <c r="AJ440" s="148" t="str">
        <f t="shared" si="89"/>
        <v/>
      </c>
      <c r="AK440" s="149" t="str">
        <f>IF(COUNTIF(AJ$2:AJ440,AJ440)=1,AJ440,"")</f>
        <v/>
      </c>
      <c r="AL440" s="150" t="str">
        <f t="shared" si="84"/>
        <v/>
      </c>
      <c r="AM440" s="150" t="str">
        <f t="shared" si="85"/>
        <v/>
      </c>
      <c r="AN440" s="150" t="str">
        <f t="shared" si="86"/>
        <v/>
      </c>
      <c r="AO440" s="150" t="str">
        <f t="shared" si="87"/>
        <v/>
      </c>
      <c r="AS440" s="191" t="str">
        <f>+IF(AX440="","",MAX(AS$1:AS439)+1)</f>
        <v/>
      </c>
      <c r="AT440" s="192" t="str">
        <f>IF(CMS_Detail!B462="","",CMS_Detail!B462)</f>
        <v/>
      </c>
      <c r="AU440" s="192" t="str">
        <f>IF(CMS_Detail!C462="","",CMS_Detail!C462)</f>
        <v/>
      </c>
      <c r="AV440" s="192" t="str">
        <f>IF(CMS_Detail!D462="","",CMS_Detail!D462)</f>
        <v/>
      </c>
      <c r="AW440" s="192" t="str">
        <f t="shared" si="90"/>
        <v/>
      </c>
      <c r="AX440" s="149" t="str">
        <f>IF(COUNTIF(AW$2:AW440,AW440)=1,AW440,"")</f>
        <v/>
      </c>
      <c r="AY440" s="193" t="str">
        <f t="shared" si="91"/>
        <v/>
      </c>
      <c r="AZ440" s="193" t="str">
        <f t="shared" si="92"/>
        <v/>
      </c>
      <c r="BA440" s="193" t="str">
        <f t="shared" si="93"/>
        <v/>
      </c>
      <c r="BB440" s="193" t="str">
        <f t="shared" si="88"/>
        <v/>
      </c>
    </row>
    <row r="441" spans="1:54" ht="16.5" x14ac:dyDescent="0.45">
      <c r="A441" s="147"/>
      <c r="B441" s="147"/>
      <c r="C441" s="313"/>
      <c r="D441" s="313"/>
      <c r="E441" s="313"/>
      <c r="F441" s="313"/>
      <c r="G441" s="313"/>
      <c r="H441" s="144"/>
      <c r="I441" s="144"/>
      <c r="J441" s="313"/>
      <c r="AF441" s="147" t="str">
        <f>+IF(AK441="","",MAX(AF$1:AF440)+1)</f>
        <v/>
      </c>
      <c r="AG441" s="148" t="str">
        <f>IF(Limits_Details_w_CMS!B463="","",Limits_Details_w_CMS!B463)</f>
        <v/>
      </c>
      <c r="AH441" s="148" t="str">
        <f>IF(Limits_Details_w_CMS!C463="","",Limits_Details_w_CMS!C463)</f>
        <v/>
      </c>
      <c r="AI441" s="148" t="str">
        <f>IF(Limits_Details_w_CMS!E463="","",Limits_Details_w_CMS!E463)</f>
        <v/>
      </c>
      <c r="AJ441" s="148" t="str">
        <f t="shared" si="89"/>
        <v/>
      </c>
      <c r="AK441" s="149" t="str">
        <f>IF(COUNTIF(AJ$2:AJ441,AJ441)=1,AJ441,"")</f>
        <v/>
      </c>
      <c r="AL441" s="150" t="str">
        <f t="shared" si="84"/>
        <v/>
      </c>
      <c r="AM441" s="150" t="str">
        <f t="shared" si="85"/>
        <v/>
      </c>
      <c r="AN441" s="150" t="str">
        <f t="shared" si="86"/>
        <v/>
      </c>
      <c r="AO441" s="150" t="str">
        <f t="shared" si="87"/>
        <v/>
      </c>
      <c r="AS441" s="191" t="str">
        <f>+IF(AX441="","",MAX(AS$1:AS440)+1)</f>
        <v/>
      </c>
      <c r="AT441" s="192" t="str">
        <f>IF(CMS_Detail!B463="","",CMS_Detail!B463)</f>
        <v/>
      </c>
      <c r="AU441" s="192" t="str">
        <f>IF(CMS_Detail!C463="","",CMS_Detail!C463)</f>
        <v/>
      </c>
      <c r="AV441" s="192" t="str">
        <f>IF(CMS_Detail!D463="","",CMS_Detail!D463)</f>
        <v/>
      </c>
      <c r="AW441" s="192" t="str">
        <f t="shared" si="90"/>
        <v/>
      </c>
      <c r="AX441" s="149" t="str">
        <f>IF(COUNTIF(AW$2:AW441,AW441)=1,AW441,"")</f>
        <v/>
      </c>
      <c r="AY441" s="193" t="str">
        <f t="shared" si="91"/>
        <v/>
      </c>
      <c r="AZ441" s="193" t="str">
        <f t="shared" si="92"/>
        <v/>
      </c>
      <c r="BA441" s="193" t="str">
        <f t="shared" si="93"/>
        <v/>
      </c>
      <c r="BB441" s="193" t="str">
        <f t="shared" si="88"/>
        <v/>
      </c>
    </row>
    <row r="442" spans="1:54" ht="16.5" x14ac:dyDescent="0.45">
      <c r="A442" s="147"/>
      <c r="B442" s="147"/>
      <c r="C442" s="313"/>
      <c r="D442" s="313"/>
      <c r="E442" s="313"/>
      <c r="F442" s="313"/>
      <c r="G442" s="313"/>
      <c r="H442" s="144"/>
      <c r="I442" s="144"/>
      <c r="J442" s="313"/>
      <c r="AF442" s="147" t="str">
        <f>+IF(AK442="","",MAX(AF$1:AF441)+1)</f>
        <v/>
      </c>
      <c r="AG442" s="148" t="str">
        <f>IF(Limits_Details_w_CMS!B464="","",Limits_Details_w_CMS!B464)</f>
        <v/>
      </c>
      <c r="AH442" s="148" t="str">
        <f>IF(Limits_Details_w_CMS!C464="","",Limits_Details_w_CMS!C464)</f>
        <v/>
      </c>
      <c r="AI442" s="148" t="str">
        <f>IF(Limits_Details_w_CMS!E464="","",Limits_Details_w_CMS!E464)</f>
        <v/>
      </c>
      <c r="AJ442" s="148" t="str">
        <f t="shared" si="89"/>
        <v/>
      </c>
      <c r="AK442" s="149" t="str">
        <f>IF(COUNTIF(AJ$2:AJ442,AJ442)=1,AJ442,"")</f>
        <v/>
      </c>
      <c r="AL442" s="150" t="str">
        <f t="shared" si="84"/>
        <v/>
      </c>
      <c r="AM442" s="150" t="str">
        <f t="shared" si="85"/>
        <v/>
      </c>
      <c r="AN442" s="150" t="str">
        <f t="shared" si="86"/>
        <v/>
      </c>
      <c r="AO442" s="150" t="str">
        <f t="shared" si="87"/>
        <v/>
      </c>
      <c r="AS442" s="191" t="str">
        <f>+IF(AX442="","",MAX(AS$1:AS441)+1)</f>
        <v/>
      </c>
      <c r="AT442" s="192" t="str">
        <f>IF(CMS_Detail!B464="","",CMS_Detail!B464)</f>
        <v/>
      </c>
      <c r="AU442" s="192" t="str">
        <f>IF(CMS_Detail!C464="","",CMS_Detail!C464)</f>
        <v/>
      </c>
      <c r="AV442" s="192" t="str">
        <f>IF(CMS_Detail!D464="","",CMS_Detail!D464)</f>
        <v/>
      </c>
      <c r="AW442" s="192" t="str">
        <f t="shared" si="90"/>
        <v/>
      </c>
      <c r="AX442" s="149" t="str">
        <f>IF(COUNTIF(AW$2:AW442,AW442)=1,AW442,"")</f>
        <v/>
      </c>
      <c r="AY442" s="193" t="str">
        <f t="shared" si="91"/>
        <v/>
      </c>
      <c r="AZ442" s="193" t="str">
        <f t="shared" si="92"/>
        <v/>
      </c>
      <c r="BA442" s="193" t="str">
        <f t="shared" si="93"/>
        <v/>
      </c>
      <c r="BB442" s="193" t="str">
        <f t="shared" si="88"/>
        <v/>
      </c>
    </row>
    <row r="443" spans="1:54" ht="16.5" x14ac:dyDescent="0.45">
      <c r="A443" s="147"/>
      <c r="B443" s="147"/>
      <c r="C443" s="313"/>
      <c r="D443" s="313"/>
      <c r="E443" s="313"/>
      <c r="F443" s="313"/>
      <c r="G443" s="313"/>
      <c r="H443" s="144"/>
      <c r="I443" s="144"/>
      <c r="J443" s="313"/>
      <c r="AF443" s="147" t="str">
        <f>+IF(AK443="","",MAX(AF$1:AF442)+1)</f>
        <v/>
      </c>
      <c r="AG443" s="148" t="str">
        <f>IF(Limits_Details_w_CMS!B465="","",Limits_Details_w_CMS!B465)</f>
        <v/>
      </c>
      <c r="AH443" s="148" t="str">
        <f>IF(Limits_Details_w_CMS!C465="","",Limits_Details_w_CMS!C465)</f>
        <v/>
      </c>
      <c r="AI443" s="148" t="str">
        <f>IF(Limits_Details_w_CMS!E465="","",Limits_Details_w_CMS!E465)</f>
        <v/>
      </c>
      <c r="AJ443" s="148" t="str">
        <f t="shared" si="89"/>
        <v/>
      </c>
      <c r="AK443" s="149" t="str">
        <f>IF(COUNTIF(AJ$2:AJ443,AJ443)=1,AJ443,"")</f>
        <v/>
      </c>
      <c r="AL443" s="150" t="str">
        <f t="shared" si="84"/>
        <v/>
      </c>
      <c r="AM443" s="150" t="str">
        <f t="shared" si="85"/>
        <v/>
      </c>
      <c r="AN443" s="150" t="str">
        <f t="shared" si="86"/>
        <v/>
      </c>
      <c r="AO443" s="150" t="str">
        <f t="shared" si="87"/>
        <v/>
      </c>
      <c r="AS443" s="191" t="str">
        <f>+IF(AX443="","",MAX(AS$1:AS442)+1)</f>
        <v/>
      </c>
      <c r="AT443" s="192" t="str">
        <f>IF(CMS_Detail!B465="","",CMS_Detail!B465)</f>
        <v/>
      </c>
      <c r="AU443" s="192" t="str">
        <f>IF(CMS_Detail!C465="","",CMS_Detail!C465)</f>
        <v/>
      </c>
      <c r="AV443" s="192" t="str">
        <f>IF(CMS_Detail!D465="","",CMS_Detail!D465)</f>
        <v/>
      </c>
      <c r="AW443" s="192" t="str">
        <f t="shared" si="90"/>
        <v/>
      </c>
      <c r="AX443" s="149" t="str">
        <f>IF(COUNTIF(AW$2:AW443,AW443)=1,AW443,"")</f>
        <v/>
      </c>
      <c r="AY443" s="193" t="str">
        <f t="shared" si="91"/>
        <v/>
      </c>
      <c r="AZ443" s="193" t="str">
        <f t="shared" si="92"/>
        <v/>
      </c>
      <c r="BA443" s="193" t="str">
        <f t="shared" si="93"/>
        <v/>
      </c>
      <c r="BB443" s="193" t="str">
        <f t="shared" si="88"/>
        <v/>
      </c>
    </row>
    <row r="444" spans="1:54" ht="16.5" x14ac:dyDescent="0.45">
      <c r="A444" s="147"/>
      <c r="B444" s="147"/>
      <c r="C444" s="313"/>
      <c r="D444" s="313"/>
      <c r="E444" s="313"/>
      <c r="F444" s="313"/>
      <c r="G444" s="313"/>
      <c r="H444" s="144"/>
      <c r="I444" s="144"/>
      <c r="J444" s="313"/>
      <c r="AF444" s="147" t="str">
        <f>+IF(AK444="","",MAX(AF$1:AF443)+1)</f>
        <v/>
      </c>
      <c r="AG444" s="148" t="str">
        <f>IF(Limits_Details_w_CMS!B466="","",Limits_Details_w_CMS!B466)</f>
        <v/>
      </c>
      <c r="AH444" s="148" t="str">
        <f>IF(Limits_Details_w_CMS!C466="","",Limits_Details_w_CMS!C466)</f>
        <v/>
      </c>
      <c r="AI444" s="148" t="str">
        <f>IF(Limits_Details_w_CMS!E466="","",Limits_Details_w_CMS!E466)</f>
        <v/>
      </c>
      <c r="AJ444" s="148" t="str">
        <f t="shared" si="89"/>
        <v/>
      </c>
      <c r="AK444" s="149" t="str">
        <f>IF(COUNTIF(AJ$2:AJ444,AJ444)=1,AJ444,"")</f>
        <v/>
      </c>
      <c r="AL444" s="150" t="str">
        <f t="shared" si="84"/>
        <v/>
      </c>
      <c r="AM444" s="150" t="str">
        <f t="shared" si="85"/>
        <v/>
      </c>
      <c r="AN444" s="150" t="str">
        <f t="shared" si="86"/>
        <v/>
      </c>
      <c r="AO444" s="150" t="str">
        <f t="shared" si="87"/>
        <v/>
      </c>
      <c r="AS444" s="191" t="str">
        <f>+IF(AX444="","",MAX(AS$1:AS443)+1)</f>
        <v/>
      </c>
      <c r="AT444" s="192" t="str">
        <f>IF(CMS_Detail!B466="","",CMS_Detail!B466)</f>
        <v/>
      </c>
      <c r="AU444" s="192" t="str">
        <f>IF(CMS_Detail!C466="","",CMS_Detail!C466)</f>
        <v/>
      </c>
      <c r="AV444" s="192" t="str">
        <f>IF(CMS_Detail!D466="","",CMS_Detail!D466)</f>
        <v/>
      </c>
      <c r="AW444" s="192" t="str">
        <f t="shared" si="90"/>
        <v/>
      </c>
      <c r="AX444" s="149" t="str">
        <f>IF(COUNTIF(AW$2:AW444,AW444)=1,AW444,"")</f>
        <v/>
      </c>
      <c r="AY444" s="193" t="str">
        <f t="shared" si="91"/>
        <v/>
      </c>
      <c r="AZ444" s="193" t="str">
        <f t="shared" si="92"/>
        <v/>
      </c>
      <c r="BA444" s="193" t="str">
        <f t="shared" si="93"/>
        <v/>
      </c>
      <c r="BB444" s="193" t="str">
        <f t="shared" si="88"/>
        <v/>
      </c>
    </row>
    <row r="445" spans="1:54" ht="16.5" x14ac:dyDescent="0.45">
      <c r="A445" s="147"/>
      <c r="B445" s="147"/>
      <c r="C445" s="313"/>
      <c r="D445" s="313"/>
      <c r="E445" s="313"/>
      <c r="F445" s="313"/>
      <c r="G445" s="313"/>
      <c r="H445" s="144"/>
      <c r="I445" s="144"/>
      <c r="J445" s="313"/>
      <c r="AF445" s="147" t="str">
        <f>+IF(AK445="","",MAX(AF$1:AF444)+1)</f>
        <v/>
      </c>
      <c r="AG445" s="148" t="str">
        <f>IF(Limits_Details_w_CMS!B467="","",Limits_Details_w_CMS!B467)</f>
        <v/>
      </c>
      <c r="AH445" s="148" t="str">
        <f>IF(Limits_Details_w_CMS!C467="","",Limits_Details_w_CMS!C467)</f>
        <v/>
      </c>
      <c r="AI445" s="148" t="str">
        <f>IF(Limits_Details_w_CMS!E467="","",Limits_Details_w_CMS!E467)</f>
        <v/>
      </c>
      <c r="AJ445" s="148" t="str">
        <f t="shared" si="89"/>
        <v/>
      </c>
      <c r="AK445" s="149" t="str">
        <f>IF(COUNTIF(AJ$2:AJ445,AJ445)=1,AJ445,"")</f>
        <v/>
      </c>
      <c r="AL445" s="150" t="str">
        <f t="shared" si="84"/>
        <v/>
      </c>
      <c r="AM445" s="150" t="str">
        <f t="shared" si="85"/>
        <v/>
      </c>
      <c r="AN445" s="150" t="str">
        <f t="shared" si="86"/>
        <v/>
      </c>
      <c r="AO445" s="150" t="str">
        <f t="shared" si="87"/>
        <v/>
      </c>
      <c r="AS445" s="191" t="str">
        <f>+IF(AX445="","",MAX(AS$1:AS444)+1)</f>
        <v/>
      </c>
      <c r="AT445" s="192" t="str">
        <f>IF(CMS_Detail!B467="","",CMS_Detail!B467)</f>
        <v/>
      </c>
      <c r="AU445" s="192" t="str">
        <f>IF(CMS_Detail!C467="","",CMS_Detail!C467)</f>
        <v/>
      </c>
      <c r="AV445" s="192" t="str">
        <f>IF(CMS_Detail!D467="","",CMS_Detail!D467)</f>
        <v/>
      </c>
      <c r="AW445" s="192" t="str">
        <f t="shared" si="90"/>
        <v/>
      </c>
      <c r="AX445" s="149" t="str">
        <f>IF(COUNTIF(AW$2:AW445,AW445)=1,AW445,"")</f>
        <v/>
      </c>
      <c r="AY445" s="193" t="str">
        <f t="shared" si="91"/>
        <v/>
      </c>
      <c r="AZ445" s="193" t="str">
        <f t="shared" si="92"/>
        <v/>
      </c>
      <c r="BA445" s="193" t="str">
        <f t="shared" si="93"/>
        <v/>
      </c>
      <c r="BB445" s="193" t="str">
        <f t="shared" si="88"/>
        <v/>
      </c>
    </row>
    <row r="446" spans="1:54" ht="16.5" x14ac:dyDescent="0.45">
      <c r="A446" s="147"/>
      <c r="B446" s="147"/>
      <c r="C446" s="313"/>
      <c r="D446" s="313"/>
      <c r="E446" s="313"/>
      <c r="F446" s="313"/>
      <c r="G446" s="313"/>
      <c r="H446" s="144"/>
      <c r="I446" s="144"/>
      <c r="J446" s="313"/>
      <c r="AF446" s="147" t="str">
        <f>+IF(AK446="","",MAX(AF$1:AF445)+1)</f>
        <v/>
      </c>
      <c r="AG446" s="148" t="str">
        <f>IF(Limits_Details_w_CMS!B468="","",Limits_Details_w_CMS!B468)</f>
        <v/>
      </c>
      <c r="AH446" s="148" t="str">
        <f>IF(Limits_Details_w_CMS!C468="","",Limits_Details_w_CMS!C468)</f>
        <v/>
      </c>
      <c r="AI446" s="148" t="str">
        <f>IF(Limits_Details_w_CMS!E468="","",Limits_Details_w_CMS!E468)</f>
        <v/>
      </c>
      <c r="AJ446" s="148" t="str">
        <f t="shared" si="89"/>
        <v/>
      </c>
      <c r="AK446" s="149" t="str">
        <f>IF(COUNTIF(AJ$2:AJ446,AJ446)=1,AJ446,"")</f>
        <v/>
      </c>
      <c r="AL446" s="150" t="str">
        <f t="shared" si="84"/>
        <v/>
      </c>
      <c r="AM446" s="150" t="str">
        <f t="shared" si="85"/>
        <v/>
      </c>
      <c r="AN446" s="150" t="str">
        <f t="shared" si="86"/>
        <v/>
      </c>
      <c r="AO446" s="150" t="str">
        <f t="shared" si="87"/>
        <v/>
      </c>
      <c r="AS446" s="191" t="str">
        <f>+IF(AX446="","",MAX(AS$1:AS445)+1)</f>
        <v/>
      </c>
      <c r="AT446" s="192" t="str">
        <f>IF(CMS_Detail!B468="","",CMS_Detail!B468)</f>
        <v/>
      </c>
      <c r="AU446" s="192" t="str">
        <f>IF(CMS_Detail!C468="","",CMS_Detail!C468)</f>
        <v/>
      </c>
      <c r="AV446" s="192" t="str">
        <f>IF(CMS_Detail!D468="","",CMS_Detail!D468)</f>
        <v/>
      </c>
      <c r="AW446" s="192" t="str">
        <f t="shared" si="90"/>
        <v/>
      </c>
      <c r="AX446" s="149" t="str">
        <f>IF(COUNTIF(AW$2:AW446,AW446)=1,AW446,"")</f>
        <v/>
      </c>
      <c r="AY446" s="193" t="str">
        <f t="shared" si="91"/>
        <v/>
      </c>
      <c r="AZ446" s="193" t="str">
        <f t="shared" si="92"/>
        <v/>
      </c>
      <c r="BA446" s="193" t="str">
        <f t="shared" si="93"/>
        <v/>
      </c>
      <c r="BB446" s="193" t="str">
        <f t="shared" si="88"/>
        <v/>
      </c>
    </row>
    <row r="447" spans="1:54" ht="16.5" x14ac:dyDescent="0.45">
      <c r="A447" s="147"/>
      <c r="B447" s="147"/>
      <c r="C447" s="313"/>
      <c r="D447" s="313"/>
      <c r="E447" s="313"/>
      <c r="F447" s="313"/>
      <c r="G447" s="313"/>
      <c r="H447" s="144"/>
      <c r="I447" s="144"/>
      <c r="J447" s="313"/>
      <c r="AF447" s="147" t="str">
        <f>+IF(AK447="","",MAX(AF$1:AF446)+1)</f>
        <v/>
      </c>
      <c r="AG447" s="148" t="str">
        <f>IF(Limits_Details_w_CMS!B469="","",Limits_Details_w_CMS!B469)</f>
        <v/>
      </c>
      <c r="AH447" s="148" t="str">
        <f>IF(Limits_Details_w_CMS!C469="","",Limits_Details_w_CMS!C469)</f>
        <v/>
      </c>
      <c r="AI447" s="148" t="str">
        <f>IF(Limits_Details_w_CMS!E469="","",Limits_Details_w_CMS!E469)</f>
        <v/>
      </c>
      <c r="AJ447" s="148" t="str">
        <f t="shared" si="89"/>
        <v/>
      </c>
      <c r="AK447" s="149" t="str">
        <f>IF(COUNTIF(AJ$2:AJ447,AJ447)=1,AJ447,"")</f>
        <v/>
      </c>
      <c r="AL447" s="150" t="str">
        <f t="shared" si="84"/>
        <v/>
      </c>
      <c r="AM447" s="150" t="str">
        <f t="shared" si="85"/>
        <v/>
      </c>
      <c r="AN447" s="150" t="str">
        <f t="shared" si="86"/>
        <v/>
      </c>
      <c r="AO447" s="150" t="str">
        <f t="shared" si="87"/>
        <v/>
      </c>
      <c r="AS447" s="191" t="str">
        <f>+IF(AX447="","",MAX(AS$1:AS446)+1)</f>
        <v/>
      </c>
      <c r="AT447" s="192" t="str">
        <f>IF(CMS_Detail!B469="","",CMS_Detail!B469)</f>
        <v/>
      </c>
      <c r="AU447" s="192" t="str">
        <f>IF(CMS_Detail!C469="","",CMS_Detail!C469)</f>
        <v/>
      </c>
      <c r="AV447" s="192" t="str">
        <f>IF(CMS_Detail!D469="","",CMS_Detail!D469)</f>
        <v/>
      </c>
      <c r="AW447" s="192" t="str">
        <f t="shared" si="90"/>
        <v/>
      </c>
      <c r="AX447" s="149" t="str">
        <f>IF(COUNTIF(AW$2:AW447,AW447)=1,AW447,"")</f>
        <v/>
      </c>
      <c r="AY447" s="193" t="str">
        <f t="shared" si="91"/>
        <v/>
      </c>
      <c r="AZ447" s="193" t="str">
        <f t="shared" si="92"/>
        <v/>
      </c>
      <c r="BA447" s="193" t="str">
        <f t="shared" si="93"/>
        <v/>
      </c>
      <c r="BB447" s="193" t="str">
        <f t="shared" si="88"/>
        <v/>
      </c>
    </row>
    <row r="448" spans="1:54" ht="16.5" x14ac:dyDescent="0.45">
      <c r="A448" s="147"/>
      <c r="B448" s="147"/>
      <c r="C448" s="313"/>
      <c r="D448" s="313"/>
      <c r="E448" s="313"/>
      <c r="F448" s="313"/>
      <c r="G448" s="313"/>
      <c r="H448" s="144"/>
      <c r="I448" s="144"/>
      <c r="J448" s="313"/>
      <c r="AF448" s="147" t="str">
        <f>+IF(AK448="","",MAX(AF$1:AF447)+1)</f>
        <v/>
      </c>
      <c r="AG448" s="148" t="str">
        <f>IF(Limits_Details_w_CMS!B470="","",Limits_Details_w_CMS!B470)</f>
        <v/>
      </c>
      <c r="AH448" s="148" t="str">
        <f>IF(Limits_Details_w_CMS!C470="","",Limits_Details_w_CMS!C470)</f>
        <v/>
      </c>
      <c r="AI448" s="148" t="str">
        <f>IF(Limits_Details_w_CMS!E470="","",Limits_Details_w_CMS!E470)</f>
        <v/>
      </c>
      <c r="AJ448" s="148" t="str">
        <f t="shared" si="89"/>
        <v/>
      </c>
      <c r="AK448" s="149" t="str">
        <f>IF(COUNTIF(AJ$2:AJ448,AJ448)=1,AJ448,"")</f>
        <v/>
      </c>
      <c r="AL448" s="150" t="str">
        <f t="shared" si="84"/>
        <v/>
      </c>
      <c r="AM448" s="150" t="str">
        <f t="shared" si="85"/>
        <v/>
      </c>
      <c r="AN448" s="150" t="str">
        <f t="shared" si="86"/>
        <v/>
      </c>
      <c r="AO448" s="150" t="str">
        <f t="shared" si="87"/>
        <v/>
      </c>
      <c r="AS448" s="191" t="str">
        <f>+IF(AX448="","",MAX(AS$1:AS447)+1)</f>
        <v/>
      </c>
      <c r="AT448" s="192" t="str">
        <f>IF(CMS_Detail!B470="","",CMS_Detail!B470)</f>
        <v/>
      </c>
      <c r="AU448" s="192" t="str">
        <f>IF(CMS_Detail!C470="","",CMS_Detail!C470)</f>
        <v/>
      </c>
      <c r="AV448" s="192" t="str">
        <f>IF(CMS_Detail!D470="","",CMS_Detail!D470)</f>
        <v/>
      </c>
      <c r="AW448" s="192" t="str">
        <f t="shared" si="90"/>
        <v/>
      </c>
      <c r="AX448" s="149" t="str">
        <f>IF(COUNTIF(AW$2:AW448,AW448)=1,AW448,"")</f>
        <v/>
      </c>
      <c r="AY448" s="193" t="str">
        <f t="shared" si="91"/>
        <v/>
      </c>
      <c r="AZ448" s="193" t="str">
        <f t="shared" si="92"/>
        <v/>
      </c>
      <c r="BA448" s="193" t="str">
        <f t="shared" si="93"/>
        <v/>
      </c>
      <c r="BB448" s="193" t="str">
        <f t="shared" si="88"/>
        <v/>
      </c>
    </row>
    <row r="449" spans="1:54" ht="16.5" x14ac:dyDescent="0.45">
      <c r="A449" s="147"/>
      <c r="B449" s="147"/>
      <c r="C449" s="313"/>
      <c r="D449" s="313"/>
      <c r="E449" s="313"/>
      <c r="F449" s="313"/>
      <c r="G449" s="313"/>
      <c r="H449" s="144"/>
      <c r="I449" s="144"/>
      <c r="J449" s="313"/>
      <c r="AF449" s="147" t="str">
        <f>+IF(AK449="","",MAX(AF$1:AF448)+1)</f>
        <v/>
      </c>
      <c r="AG449" s="148" t="str">
        <f>IF(Limits_Details_w_CMS!B471="","",Limits_Details_w_CMS!B471)</f>
        <v/>
      </c>
      <c r="AH449" s="148" t="str">
        <f>IF(Limits_Details_w_CMS!C471="","",Limits_Details_w_CMS!C471)</f>
        <v/>
      </c>
      <c r="AI449" s="148" t="str">
        <f>IF(Limits_Details_w_CMS!E471="","",Limits_Details_w_CMS!E471)</f>
        <v/>
      </c>
      <c r="AJ449" s="148" t="str">
        <f t="shared" si="89"/>
        <v/>
      </c>
      <c r="AK449" s="149" t="str">
        <f>IF(COUNTIF(AJ$2:AJ449,AJ449)=1,AJ449,"")</f>
        <v/>
      </c>
      <c r="AL449" s="150" t="str">
        <f t="shared" si="84"/>
        <v/>
      </c>
      <c r="AM449" s="150" t="str">
        <f t="shared" si="85"/>
        <v/>
      </c>
      <c r="AN449" s="150" t="str">
        <f t="shared" si="86"/>
        <v/>
      </c>
      <c r="AO449" s="150" t="str">
        <f t="shared" si="87"/>
        <v/>
      </c>
      <c r="AS449" s="191" t="str">
        <f>+IF(AX449="","",MAX(AS$1:AS448)+1)</f>
        <v/>
      </c>
      <c r="AT449" s="192" t="str">
        <f>IF(CMS_Detail!B471="","",CMS_Detail!B471)</f>
        <v/>
      </c>
      <c r="AU449" s="192" t="str">
        <f>IF(CMS_Detail!C471="","",CMS_Detail!C471)</f>
        <v/>
      </c>
      <c r="AV449" s="192" t="str">
        <f>IF(CMS_Detail!D471="","",CMS_Detail!D471)</f>
        <v/>
      </c>
      <c r="AW449" s="192" t="str">
        <f t="shared" si="90"/>
        <v/>
      </c>
      <c r="AX449" s="149" t="str">
        <f>IF(COUNTIF(AW$2:AW449,AW449)=1,AW449,"")</f>
        <v/>
      </c>
      <c r="AY449" s="193" t="str">
        <f t="shared" si="91"/>
        <v/>
      </c>
      <c r="AZ449" s="193" t="str">
        <f t="shared" si="92"/>
        <v/>
      </c>
      <c r="BA449" s="193" t="str">
        <f t="shared" si="93"/>
        <v/>
      </c>
      <c r="BB449" s="193" t="str">
        <f t="shared" si="88"/>
        <v/>
      </c>
    </row>
    <row r="450" spans="1:54" ht="16.5" x14ac:dyDescent="0.45">
      <c r="A450" s="147"/>
      <c r="B450" s="147"/>
      <c r="C450" s="313"/>
      <c r="D450" s="313"/>
      <c r="E450" s="313"/>
      <c r="F450" s="313"/>
      <c r="G450" s="313"/>
      <c r="H450" s="144"/>
      <c r="I450" s="144"/>
      <c r="J450" s="313"/>
      <c r="AF450" s="147" t="str">
        <f>+IF(AK450="","",MAX(AF$1:AF449)+1)</f>
        <v/>
      </c>
      <c r="AG450" s="148" t="str">
        <f>IF(Limits_Details_w_CMS!B472="","",Limits_Details_w_CMS!B472)</f>
        <v/>
      </c>
      <c r="AH450" s="148" t="str">
        <f>IF(Limits_Details_w_CMS!C472="","",Limits_Details_w_CMS!C472)</f>
        <v/>
      </c>
      <c r="AI450" s="148" t="str">
        <f>IF(Limits_Details_w_CMS!E472="","",Limits_Details_w_CMS!E472)</f>
        <v/>
      </c>
      <c r="AJ450" s="148" t="str">
        <f t="shared" si="89"/>
        <v/>
      </c>
      <c r="AK450" s="149" t="str">
        <f>IF(COUNTIF(AJ$2:AJ450,AJ450)=1,AJ450,"")</f>
        <v/>
      </c>
      <c r="AL450" s="150" t="str">
        <f t="shared" ref="AL450:AL478" si="94">+IFERROR(INDEX(AG$2:AG$955,MATCH(ROW()-ROW(AL$1),AF$2:AF$955,0)),"")</f>
        <v/>
      </c>
      <c r="AM450" s="150" t="str">
        <f t="shared" ref="AM450:AM478" si="95">+IFERROR(INDEX(AH$2:AH$955,MATCH(ROW()-ROW(AL$1),AF$2:AF$955,0)),"")</f>
        <v/>
      </c>
      <c r="AN450" s="150" t="str">
        <f t="shared" ref="AN450:AN478" si="96">+IFERROR(INDEX(AI$2:AI$955,MATCH(ROW()-ROW(AL$1),AF$2:AF$955,0)),"")</f>
        <v/>
      </c>
      <c r="AO450" s="150" t="str">
        <f t="shared" ref="AO450:AO478" si="97">IF(AN450="","",VLOOKUP(AL450&amp;" "&amp;AM450,$F$2:$J$101,4,FALSE))</f>
        <v/>
      </c>
      <c r="AS450" s="191" t="str">
        <f>+IF(AX450="","",MAX(AS$1:AS449)+1)</f>
        <v/>
      </c>
      <c r="AT450" s="192" t="str">
        <f>IF(CMS_Detail!B472="","",CMS_Detail!B472)</f>
        <v/>
      </c>
      <c r="AU450" s="192" t="str">
        <f>IF(CMS_Detail!C472="","",CMS_Detail!C472)</f>
        <v/>
      </c>
      <c r="AV450" s="192" t="str">
        <f>IF(CMS_Detail!D472="","",CMS_Detail!D472)</f>
        <v/>
      </c>
      <c r="AW450" s="192" t="str">
        <f t="shared" si="90"/>
        <v/>
      </c>
      <c r="AX450" s="149" t="str">
        <f>IF(COUNTIF(AW$2:AW450,AW450)=1,AW450,"")</f>
        <v/>
      </c>
      <c r="AY450" s="193" t="str">
        <f t="shared" si="91"/>
        <v/>
      </c>
      <c r="AZ450" s="193" t="str">
        <f t="shared" si="92"/>
        <v/>
      </c>
      <c r="BA450" s="193" t="str">
        <f t="shared" si="93"/>
        <v/>
      </c>
      <c r="BB450" s="193" t="str">
        <f t="shared" ref="BB450:BB478" si="98">IF(BA450="","",VLOOKUP($AZ450,$H$2:$I$101,2,FALSE))</f>
        <v/>
      </c>
    </row>
    <row r="451" spans="1:54" ht="16.5" x14ac:dyDescent="0.45">
      <c r="A451" s="147"/>
      <c r="B451" s="147"/>
      <c r="C451" s="313"/>
      <c r="D451" s="313"/>
      <c r="E451" s="313"/>
      <c r="F451" s="313"/>
      <c r="G451" s="313"/>
      <c r="H451" s="144"/>
      <c r="I451" s="144"/>
      <c r="J451" s="313"/>
      <c r="AF451" s="147" t="str">
        <f>+IF(AK451="","",MAX(AF$1:AF450)+1)</f>
        <v/>
      </c>
      <c r="AG451" s="148" t="str">
        <f>IF(Limits_Details_w_CMS!B473="","",Limits_Details_w_CMS!B473)</f>
        <v/>
      </c>
      <c r="AH451" s="148" t="str">
        <f>IF(Limits_Details_w_CMS!C473="","",Limits_Details_w_CMS!C473)</f>
        <v/>
      </c>
      <c r="AI451" s="148" t="str">
        <f>IF(Limits_Details_w_CMS!E473="","",Limits_Details_w_CMS!E473)</f>
        <v/>
      </c>
      <c r="AJ451" s="148" t="str">
        <f t="shared" ref="AJ451:AJ478" si="99">AG451&amp;AH451&amp;AI451</f>
        <v/>
      </c>
      <c r="AK451" s="149" t="str">
        <f>IF(COUNTIF(AJ$2:AJ451,AJ451)=1,AJ451,"")</f>
        <v/>
      </c>
      <c r="AL451" s="150" t="str">
        <f t="shared" si="94"/>
        <v/>
      </c>
      <c r="AM451" s="150" t="str">
        <f t="shared" si="95"/>
        <v/>
      </c>
      <c r="AN451" s="150" t="str">
        <f t="shared" si="96"/>
        <v/>
      </c>
      <c r="AO451" s="150" t="str">
        <f t="shared" si="97"/>
        <v/>
      </c>
      <c r="AS451" s="191" t="str">
        <f>+IF(AX451="","",MAX(AS$1:AS450)+1)</f>
        <v/>
      </c>
      <c r="AT451" s="192" t="str">
        <f>IF(CMS_Detail!B473="","",CMS_Detail!B473)</f>
        <v/>
      </c>
      <c r="AU451" s="192" t="str">
        <f>IF(CMS_Detail!C473="","",CMS_Detail!C473)</f>
        <v/>
      </c>
      <c r="AV451" s="192" t="str">
        <f>IF(CMS_Detail!D473="","",CMS_Detail!D473)</f>
        <v/>
      </c>
      <c r="AW451" s="192" t="str">
        <f t="shared" ref="AW451:AW478" si="100">AT451&amp;AU451&amp;AV451</f>
        <v/>
      </c>
      <c r="AX451" s="149" t="str">
        <f>IF(COUNTIF(AW$2:AW451,AW451)=1,AW451,"")</f>
        <v/>
      </c>
      <c r="AY451" s="193" t="str">
        <f t="shared" ref="AY451:AY478" si="101">+IFERROR(INDEX(AT$2:AT$955,MATCH(ROW()-ROW(AY$1),AS$2:AS$955,0)),"")</f>
        <v/>
      </c>
      <c r="AZ451" s="193" t="str">
        <f t="shared" ref="AZ451:AZ478" si="102">+IFERROR(INDEX(AU$2:AU$955,MATCH(ROW()-ROW(AY$1),AS$2:AS$955,0)),"")</f>
        <v/>
      </c>
      <c r="BA451" s="193" t="str">
        <f t="shared" ref="BA451:BA478" si="103">+IFERROR(INDEX(AV$2:AV$955,MATCH(ROW()-ROW(AY$1),AS$2:AS$955,0)),"")</f>
        <v/>
      </c>
      <c r="BB451" s="193" t="str">
        <f t="shared" si="98"/>
        <v/>
      </c>
    </row>
    <row r="452" spans="1:54" ht="16.5" x14ac:dyDescent="0.45">
      <c r="A452" s="147"/>
      <c r="B452" s="147"/>
      <c r="C452" s="313"/>
      <c r="D452" s="313"/>
      <c r="E452" s="313"/>
      <c r="F452" s="313"/>
      <c r="G452" s="313"/>
      <c r="H452" s="144"/>
      <c r="I452" s="144"/>
      <c r="J452" s="313"/>
      <c r="AF452" s="147" t="str">
        <f>+IF(AK452="","",MAX(AF$1:AF451)+1)</f>
        <v/>
      </c>
      <c r="AG452" s="148" t="str">
        <f>IF(Limits_Details_w_CMS!B474="","",Limits_Details_w_CMS!B474)</f>
        <v/>
      </c>
      <c r="AH452" s="148" t="str">
        <f>IF(Limits_Details_w_CMS!C474="","",Limits_Details_w_CMS!C474)</f>
        <v/>
      </c>
      <c r="AI452" s="148" t="str">
        <f>IF(Limits_Details_w_CMS!E474="","",Limits_Details_w_CMS!E474)</f>
        <v/>
      </c>
      <c r="AJ452" s="148" t="str">
        <f t="shared" si="99"/>
        <v/>
      </c>
      <c r="AK452" s="149" t="str">
        <f>IF(COUNTIF(AJ$2:AJ452,AJ452)=1,AJ452,"")</f>
        <v/>
      </c>
      <c r="AL452" s="150" t="str">
        <f t="shared" si="94"/>
        <v/>
      </c>
      <c r="AM452" s="150" t="str">
        <f t="shared" si="95"/>
        <v/>
      </c>
      <c r="AN452" s="150" t="str">
        <f t="shared" si="96"/>
        <v/>
      </c>
      <c r="AO452" s="150" t="str">
        <f t="shared" si="97"/>
        <v/>
      </c>
      <c r="AS452" s="191" t="str">
        <f>+IF(AX452="","",MAX(AS$1:AS451)+1)</f>
        <v/>
      </c>
      <c r="AT452" s="192" t="str">
        <f>IF(CMS_Detail!B474="","",CMS_Detail!B474)</f>
        <v/>
      </c>
      <c r="AU452" s="192" t="str">
        <f>IF(CMS_Detail!C474="","",CMS_Detail!C474)</f>
        <v/>
      </c>
      <c r="AV452" s="192" t="str">
        <f>IF(CMS_Detail!D474="","",CMS_Detail!D474)</f>
        <v/>
      </c>
      <c r="AW452" s="192" t="str">
        <f t="shared" si="100"/>
        <v/>
      </c>
      <c r="AX452" s="149" t="str">
        <f>IF(COUNTIF(AW$2:AW452,AW452)=1,AW452,"")</f>
        <v/>
      </c>
      <c r="AY452" s="193" t="str">
        <f t="shared" si="101"/>
        <v/>
      </c>
      <c r="AZ452" s="193" t="str">
        <f t="shared" si="102"/>
        <v/>
      </c>
      <c r="BA452" s="193" t="str">
        <f t="shared" si="103"/>
        <v/>
      </c>
      <c r="BB452" s="193" t="str">
        <f t="shared" si="98"/>
        <v/>
      </c>
    </row>
    <row r="453" spans="1:54" ht="16.5" x14ac:dyDescent="0.45">
      <c r="A453" s="147"/>
      <c r="B453" s="147"/>
      <c r="C453" s="313"/>
      <c r="D453" s="313"/>
      <c r="E453" s="313"/>
      <c r="F453" s="313"/>
      <c r="G453" s="313"/>
      <c r="H453" s="144"/>
      <c r="I453" s="144"/>
      <c r="J453" s="313"/>
      <c r="AF453" s="147" t="str">
        <f>+IF(AK453="","",MAX(AF$1:AF452)+1)</f>
        <v/>
      </c>
      <c r="AG453" s="148" t="str">
        <f>IF(Limits_Details_w_CMS!B475="","",Limits_Details_w_CMS!B475)</f>
        <v/>
      </c>
      <c r="AH453" s="148" t="str">
        <f>IF(Limits_Details_w_CMS!C475="","",Limits_Details_w_CMS!C475)</f>
        <v/>
      </c>
      <c r="AI453" s="148" t="str">
        <f>IF(Limits_Details_w_CMS!E475="","",Limits_Details_w_CMS!E475)</f>
        <v/>
      </c>
      <c r="AJ453" s="148" t="str">
        <f t="shared" si="99"/>
        <v/>
      </c>
      <c r="AK453" s="149" t="str">
        <f>IF(COUNTIF(AJ$2:AJ453,AJ453)=1,AJ453,"")</f>
        <v/>
      </c>
      <c r="AL453" s="150" t="str">
        <f t="shared" si="94"/>
        <v/>
      </c>
      <c r="AM453" s="150" t="str">
        <f t="shared" si="95"/>
        <v/>
      </c>
      <c r="AN453" s="150" t="str">
        <f t="shared" si="96"/>
        <v/>
      </c>
      <c r="AO453" s="150" t="str">
        <f t="shared" si="97"/>
        <v/>
      </c>
      <c r="AS453" s="191" t="str">
        <f>+IF(AX453="","",MAX(AS$1:AS452)+1)</f>
        <v/>
      </c>
      <c r="AT453" s="192" t="str">
        <f>IF(CMS_Detail!B475="","",CMS_Detail!B475)</f>
        <v/>
      </c>
      <c r="AU453" s="192" t="str">
        <f>IF(CMS_Detail!C475="","",CMS_Detail!C475)</f>
        <v/>
      </c>
      <c r="AV453" s="192" t="str">
        <f>IF(CMS_Detail!D475="","",CMS_Detail!D475)</f>
        <v/>
      </c>
      <c r="AW453" s="192" t="str">
        <f t="shared" si="100"/>
        <v/>
      </c>
      <c r="AX453" s="149" t="str">
        <f>IF(COUNTIF(AW$2:AW453,AW453)=1,AW453,"")</f>
        <v/>
      </c>
      <c r="AY453" s="193" t="str">
        <f t="shared" si="101"/>
        <v/>
      </c>
      <c r="AZ453" s="193" t="str">
        <f t="shared" si="102"/>
        <v/>
      </c>
      <c r="BA453" s="193" t="str">
        <f t="shared" si="103"/>
        <v/>
      </c>
      <c r="BB453" s="193" t="str">
        <f t="shared" si="98"/>
        <v/>
      </c>
    </row>
    <row r="454" spans="1:54" ht="16.5" x14ac:dyDescent="0.45">
      <c r="A454" s="147"/>
      <c r="B454" s="147"/>
      <c r="C454" s="313"/>
      <c r="D454" s="313"/>
      <c r="E454" s="313"/>
      <c r="F454" s="313"/>
      <c r="G454" s="313"/>
      <c r="H454" s="144"/>
      <c r="I454" s="144"/>
      <c r="J454" s="313"/>
      <c r="AF454" s="147" t="str">
        <f>+IF(AK454="","",MAX(AF$1:AF453)+1)</f>
        <v/>
      </c>
      <c r="AG454" s="148" t="str">
        <f>IF(Limits_Details_w_CMS!B476="","",Limits_Details_w_CMS!B476)</f>
        <v/>
      </c>
      <c r="AH454" s="148" t="str">
        <f>IF(Limits_Details_w_CMS!C476="","",Limits_Details_w_CMS!C476)</f>
        <v/>
      </c>
      <c r="AI454" s="148" t="str">
        <f>IF(Limits_Details_w_CMS!E476="","",Limits_Details_w_CMS!E476)</f>
        <v/>
      </c>
      <c r="AJ454" s="148" t="str">
        <f t="shared" si="99"/>
        <v/>
      </c>
      <c r="AK454" s="149" t="str">
        <f>IF(COUNTIF(AJ$2:AJ454,AJ454)=1,AJ454,"")</f>
        <v/>
      </c>
      <c r="AL454" s="150" t="str">
        <f t="shared" si="94"/>
        <v/>
      </c>
      <c r="AM454" s="150" t="str">
        <f t="shared" si="95"/>
        <v/>
      </c>
      <c r="AN454" s="150" t="str">
        <f t="shared" si="96"/>
        <v/>
      </c>
      <c r="AO454" s="150" t="str">
        <f t="shared" si="97"/>
        <v/>
      </c>
      <c r="AS454" s="191" t="str">
        <f>+IF(AX454="","",MAX(AS$1:AS453)+1)</f>
        <v/>
      </c>
      <c r="AT454" s="192" t="str">
        <f>IF(CMS_Detail!B476="","",CMS_Detail!B476)</f>
        <v/>
      </c>
      <c r="AU454" s="192" t="str">
        <f>IF(CMS_Detail!C476="","",CMS_Detail!C476)</f>
        <v/>
      </c>
      <c r="AV454" s="192" t="str">
        <f>IF(CMS_Detail!D476="","",CMS_Detail!D476)</f>
        <v/>
      </c>
      <c r="AW454" s="192" t="str">
        <f t="shared" si="100"/>
        <v/>
      </c>
      <c r="AX454" s="149" t="str">
        <f>IF(COUNTIF(AW$2:AW454,AW454)=1,AW454,"")</f>
        <v/>
      </c>
      <c r="AY454" s="193" t="str">
        <f t="shared" si="101"/>
        <v/>
      </c>
      <c r="AZ454" s="193" t="str">
        <f t="shared" si="102"/>
        <v/>
      </c>
      <c r="BA454" s="193" t="str">
        <f t="shared" si="103"/>
        <v/>
      </c>
      <c r="BB454" s="193" t="str">
        <f t="shared" si="98"/>
        <v/>
      </c>
    </row>
    <row r="455" spans="1:54" ht="16.5" x14ac:dyDescent="0.45">
      <c r="A455" s="147"/>
      <c r="B455" s="147"/>
      <c r="C455" s="313"/>
      <c r="D455" s="313"/>
      <c r="E455" s="313"/>
      <c r="F455" s="313"/>
      <c r="G455" s="313"/>
      <c r="H455" s="144"/>
      <c r="I455" s="144"/>
      <c r="J455" s="313"/>
      <c r="AF455" s="147" t="str">
        <f>+IF(AK455="","",MAX(AF$1:AF454)+1)</f>
        <v/>
      </c>
      <c r="AG455" s="148" t="str">
        <f>IF(Limits_Details_w_CMS!B477="","",Limits_Details_w_CMS!B477)</f>
        <v/>
      </c>
      <c r="AH455" s="148" t="str">
        <f>IF(Limits_Details_w_CMS!C477="","",Limits_Details_w_CMS!C477)</f>
        <v/>
      </c>
      <c r="AI455" s="148" t="str">
        <f>IF(Limits_Details_w_CMS!E477="","",Limits_Details_w_CMS!E477)</f>
        <v/>
      </c>
      <c r="AJ455" s="148" t="str">
        <f t="shared" si="99"/>
        <v/>
      </c>
      <c r="AK455" s="149" t="str">
        <f>IF(COUNTIF(AJ$2:AJ455,AJ455)=1,AJ455,"")</f>
        <v/>
      </c>
      <c r="AL455" s="150" t="str">
        <f t="shared" si="94"/>
        <v/>
      </c>
      <c r="AM455" s="150" t="str">
        <f t="shared" si="95"/>
        <v/>
      </c>
      <c r="AN455" s="150" t="str">
        <f t="shared" si="96"/>
        <v/>
      </c>
      <c r="AO455" s="150" t="str">
        <f t="shared" si="97"/>
        <v/>
      </c>
      <c r="AS455" s="191" t="str">
        <f>+IF(AX455="","",MAX(AS$1:AS454)+1)</f>
        <v/>
      </c>
      <c r="AT455" s="192" t="str">
        <f>IF(CMS_Detail!B477="","",CMS_Detail!B477)</f>
        <v/>
      </c>
      <c r="AU455" s="192" t="str">
        <f>IF(CMS_Detail!C477="","",CMS_Detail!C477)</f>
        <v/>
      </c>
      <c r="AV455" s="192" t="str">
        <f>IF(CMS_Detail!D477="","",CMS_Detail!D477)</f>
        <v/>
      </c>
      <c r="AW455" s="192" t="str">
        <f t="shared" si="100"/>
        <v/>
      </c>
      <c r="AX455" s="149" t="str">
        <f>IF(COUNTIF(AW$2:AW455,AW455)=1,AW455,"")</f>
        <v/>
      </c>
      <c r="AY455" s="193" t="str">
        <f t="shared" si="101"/>
        <v/>
      </c>
      <c r="AZ455" s="193" t="str">
        <f t="shared" si="102"/>
        <v/>
      </c>
      <c r="BA455" s="193" t="str">
        <f t="shared" si="103"/>
        <v/>
      </c>
      <c r="BB455" s="193" t="str">
        <f t="shared" si="98"/>
        <v/>
      </c>
    </row>
    <row r="456" spans="1:54" ht="16.5" x14ac:dyDescent="0.45">
      <c r="A456" s="147"/>
      <c r="B456" s="147"/>
      <c r="C456" s="313"/>
      <c r="D456" s="313"/>
      <c r="E456" s="313"/>
      <c r="F456" s="313"/>
      <c r="G456" s="313"/>
      <c r="H456" s="144"/>
      <c r="I456" s="144"/>
      <c r="J456" s="313"/>
      <c r="AF456" s="147" t="str">
        <f>+IF(AK456="","",MAX(AF$1:AF455)+1)</f>
        <v/>
      </c>
      <c r="AG456" s="148" t="str">
        <f>IF(Limits_Details_w_CMS!B478="","",Limits_Details_w_CMS!B478)</f>
        <v/>
      </c>
      <c r="AH456" s="148" t="str">
        <f>IF(Limits_Details_w_CMS!C478="","",Limits_Details_w_CMS!C478)</f>
        <v/>
      </c>
      <c r="AI456" s="148" t="str">
        <f>IF(Limits_Details_w_CMS!E478="","",Limits_Details_w_CMS!E478)</f>
        <v/>
      </c>
      <c r="AJ456" s="148" t="str">
        <f t="shared" si="99"/>
        <v/>
      </c>
      <c r="AK456" s="149" t="str">
        <f>IF(COUNTIF(AJ$2:AJ456,AJ456)=1,AJ456,"")</f>
        <v/>
      </c>
      <c r="AL456" s="150" t="str">
        <f t="shared" si="94"/>
        <v/>
      </c>
      <c r="AM456" s="150" t="str">
        <f t="shared" si="95"/>
        <v/>
      </c>
      <c r="AN456" s="150" t="str">
        <f t="shared" si="96"/>
        <v/>
      </c>
      <c r="AO456" s="150" t="str">
        <f t="shared" si="97"/>
        <v/>
      </c>
      <c r="AS456" s="191" t="str">
        <f>+IF(AX456="","",MAX(AS$1:AS455)+1)</f>
        <v/>
      </c>
      <c r="AT456" s="192" t="str">
        <f>IF(CMS_Detail!B478="","",CMS_Detail!B478)</f>
        <v/>
      </c>
      <c r="AU456" s="192" t="str">
        <f>IF(CMS_Detail!C478="","",CMS_Detail!C478)</f>
        <v/>
      </c>
      <c r="AV456" s="192" t="str">
        <f>IF(CMS_Detail!D478="","",CMS_Detail!D478)</f>
        <v/>
      </c>
      <c r="AW456" s="192" t="str">
        <f t="shared" si="100"/>
        <v/>
      </c>
      <c r="AX456" s="149" t="str">
        <f>IF(COUNTIF(AW$2:AW456,AW456)=1,AW456,"")</f>
        <v/>
      </c>
      <c r="AY456" s="193" t="str">
        <f t="shared" si="101"/>
        <v/>
      </c>
      <c r="AZ456" s="193" t="str">
        <f t="shared" si="102"/>
        <v/>
      </c>
      <c r="BA456" s="193" t="str">
        <f t="shared" si="103"/>
        <v/>
      </c>
      <c r="BB456" s="193" t="str">
        <f t="shared" si="98"/>
        <v/>
      </c>
    </row>
    <row r="457" spans="1:54" ht="16.5" x14ac:dyDescent="0.45">
      <c r="A457" s="147"/>
      <c r="B457" s="147"/>
      <c r="C457" s="313"/>
      <c r="D457" s="313"/>
      <c r="E457" s="313"/>
      <c r="F457" s="313"/>
      <c r="G457" s="313"/>
      <c r="H457" s="144"/>
      <c r="I457" s="144"/>
      <c r="J457" s="313"/>
      <c r="AF457" s="147" t="str">
        <f>+IF(AK457="","",MAX(AF$1:AF456)+1)</f>
        <v/>
      </c>
      <c r="AG457" s="148" t="str">
        <f>IF(Limits_Details_w_CMS!B479="","",Limits_Details_w_CMS!B479)</f>
        <v/>
      </c>
      <c r="AH457" s="148" t="str">
        <f>IF(Limits_Details_w_CMS!C479="","",Limits_Details_w_CMS!C479)</f>
        <v/>
      </c>
      <c r="AI457" s="148" t="str">
        <f>IF(Limits_Details_w_CMS!E479="","",Limits_Details_w_CMS!E479)</f>
        <v/>
      </c>
      <c r="AJ457" s="148" t="str">
        <f t="shared" si="99"/>
        <v/>
      </c>
      <c r="AK457" s="149" t="str">
        <f>IF(COUNTIF(AJ$2:AJ457,AJ457)=1,AJ457,"")</f>
        <v/>
      </c>
      <c r="AL457" s="150" t="str">
        <f t="shared" si="94"/>
        <v/>
      </c>
      <c r="AM457" s="150" t="str">
        <f t="shared" si="95"/>
        <v/>
      </c>
      <c r="AN457" s="150" t="str">
        <f t="shared" si="96"/>
        <v/>
      </c>
      <c r="AO457" s="150" t="str">
        <f t="shared" si="97"/>
        <v/>
      </c>
      <c r="AS457" s="191" t="str">
        <f>+IF(AX457="","",MAX(AS$1:AS456)+1)</f>
        <v/>
      </c>
      <c r="AT457" s="192" t="str">
        <f>IF(CMS_Detail!B479="","",CMS_Detail!B479)</f>
        <v/>
      </c>
      <c r="AU457" s="192" t="str">
        <f>IF(CMS_Detail!C479="","",CMS_Detail!C479)</f>
        <v/>
      </c>
      <c r="AV457" s="192" t="str">
        <f>IF(CMS_Detail!D479="","",CMS_Detail!D479)</f>
        <v/>
      </c>
      <c r="AW457" s="192" t="str">
        <f t="shared" si="100"/>
        <v/>
      </c>
      <c r="AX457" s="149" t="str">
        <f>IF(COUNTIF(AW$2:AW457,AW457)=1,AW457,"")</f>
        <v/>
      </c>
      <c r="AY457" s="193" t="str">
        <f t="shared" si="101"/>
        <v/>
      </c>
      <c r="AZ457" s="193" t="str">
        <f t="shared" si="102"/>
        <v/>
      </c>
      <c r="BA457" s="193" t="str">
        <f t="shared" si="103"/>
        <v/>
      </c>
      <c r="BB457" s="193" t="str">
        <f t="shared" si="98"/>
        <v/>
      </c>
    </row>
    <row r="458" spans="1:54" ht="16.5" x14ac:dyDescent="0.45">
      <c r="A458" s="147"/>
      <c r="B458" s="147"/>
      <c r="C458" s="313"/>
      <c r="D458" s="313"/>
      <c r="E458" s="313"/>
      <c r="F458" s="313"/>
      <c r="G458" s="313"/>
      <c r="H458" s="144"/>
      <c r="I458" s="144"/>
      <c r="J458" s="313"/>
      <c r="AF458" s="147" t="str">
        <f>+IF(AK458="","",MAX(AF$1:AF457)+1)</f>
        <v/>
      </c>
      <c r="AG458" s="148" t="str">
        <f>IF(Limits_Details_w_CMS!B480="","",Limits_Details_w_CMS!B480)</f>
        <v/>
      </c>
      <c r="AH458" s="148" t="str">
        <f>IF(Limits_Details_w_CMS!C480="","",Limits_Details_w_CMS!C480)</f>
        <v/>
      </c>
      <c r="AI458" s="148" t="str">
        <f>IF(Limits_Details_w_CMS!E480="","",Limits_Details_w_CMS!E480)</f>
        <v/>
      </c>
      <c r="AJ458" s="148" t="str">
        <f t="shared" si="99"/>
        <v/>
      </c>
      <c r="AK458" s="149" t="str">
        <f>IF(COUNTIF(AJ$2:AJ458,AJ458)=1,AJ458,"")</f>
        <v/>
      </c>
      <c r="AL458" s="150" t="str">
        <f t="shared" si="94"/>
        <v/>
      </c>
      <c r="AM458" s="150" t="str">
        <f t="shared" si="95"/>
        <v/>
      </c>
      <c r="AN458" s="150" t="str">
        <f t="shared" si="96"/>
        <v/>
      </c>
      <c r="AO458" s="150" t="str">
        <f t="shared" si="97"/>
        <v/>
      </c>
      <c r="AS458" s="191" t="str">
        <f>+IF(AX458="","",MAX(AS$1:AS457)+1)</f>
        <v/>
      </c>
      <c r="AT458" s="192" t="str">
        <f>IF(CMS_Detail!B480="","",CMS_Detail!B480)</f>
        <v/>
      </c>
      <c r="AU458" s="192" t="str">
        <f>IF(CMS_Detail!C480="","",CMS_Detail!C480)</f>
        <v/>
      </c>
      <c r="AV458" s="192" t="str">
        <f>IF(CMS_Detail!D480="","",CMS_Detail!D480)</f>
        <v/>
      </c>
      <c r="AW458" s="192" t="str">
        <f t="shared" si="100"/>
        <v/>
      </c>
      <c r="AX458" s="149" t="str">
        <f>IF(COUNTIF(AW$2:AW458,AW458)=1,AW458,"")</f>
        <v/>
      </c>
      <c r="AY458" s="193" t="str">
        <f t="shared" si="101"/>
        <v/>
      </c>
      <c r="AZ458" s="193" t="str">
        <f t="shared" si="102"/>
        <v/>
      </c>
      <c r="BA458" s="193" t="str">
        <f t="shared" si="103"/>
        <v/>
      </c>
      <c r="BB458" s="193" t="str">
        <f t="shared" si="98"/>
        <v/>
      </c>
    </row>
    <row r="459" spans="1:54" ht="16.5" x14ac:dyDescent="0.45">
      <c r="A459" s="147"/>
      <c r="B459" s="147"/>
      <c r="C459" s="313"/>
      <c r="D459" s="313"/>
      <c r="E459" s="313"/>
      <c r="F459" s="313"/>
      <c r="G459" s="313"/>
      <c r="H459" s="144"/>
      <c r="I459" s="144"/>
      <c r="J459" s="313"/>
      <c r="AF459" s="147" t="str">
        <f>+IF(AK459="","",MAX(AF$1:AF458)+1)</f>
        <v/>
      </c>
      <c r="AG459" s="148" t="str">
        <f>IF(Limits_Details_w_CMS!B481="","",Limits_Details_w_CMS!B481)</f>
        <v/>
      </c>
      <c r="AH459" s="148" t="str">
        <f>IF(Limits_Details_w_CMS!C481="","",Limits_Details_w_CMS!C481)</f>
        <v/>
      </c>
      <c r="AI459" s="148" t="str">
        <f>IF(Limits_Details_w_CMS!E481="","",Limits_Details_w_CMS!E481)</f>
        <v/>
      </c>
      <c r="AJ459" s="148" t="str">
        <f t="shared" si="99"/>
        <v/>
      </c>
      <c r="AK459" s="149" t="str">
        <f>IF(COUNTIF(AJ$2:AJ459,AJ459)=1,AJ459,"")</f>
        <v/>
      </c>
      <c r="AL459" s="150" t="str">
        <f t="shared" si="94"/>
        <v/>
      </c>
      <c r="AM459" s="150" t="str">
        <f t="shared" si="95"/>
        <v/>
      </c>
      <c r="AN459" s="150" t="str">
        <f t="shared" si="96"/>
        <v/>
      </c>
      <c r="AO459" s="150" t="str">
        <f t="shared" si="97"/>
        <v/>
      </c>
      <c r="AS459" s="191" t="str">
        <f>+IF(AX459="","",MAX(AS$1:AS458)+1)</f>
        <v/>
      </c>
      <c r="AT459" s="192" t="str">
        <f>IF(CMS_Detail!B481="","",CMS_Detail!B481)</f>
        <v/>
      </c>
      <c r="AU459" s="192" t="str">
        <f>IF(CMS_Detail!C481="","",CMS_Detail!C481)</f>
        <v/>
      </c>
      <c r="AV459" s="192" t="str">
        <f>IF(CMS_Detail!D481="","",CMS_Detail!D481)</f>
        <v/>
      </c>
      <c r="AW459" s="192" t="str">
        <f t="shared" si="100"/>
        <v/>
      </c>
      <c r="AX459" s="149" t="str">
        <f>IF(COUNTIF(AW$2:AW459,AW459)=1,AW459,"")</f>
        <v/>
      </c>
      <c r="AY459" s="193" t="str">
        <f t="shared" si="101"/>
        <v/>
      </c>
      <c r="AZ459" s="193" t="str">
        <f t="shared" si="102"/>
        <v/>
      </c>
      <c r="BA459" s="193" t="str">
        <f t="shared" si="103"/>
        <v/>
      </c>
      <c r="BB459" s="193" t="str">
        <f t="shared" si="98"/>
        <v/>
      </c>
    </row>
    <row r="460" spans="1:54" ht="16.5" x14ac:dyDescent="0.45">
      <c r="A460" s="147"/>
      <c r="B460" s="147"/>
      <c r="C460" s="313"/>
      <c r="D460" s="313"/>
      <c r="E460" s="313"/>
      <c r="F460" s="313"/>
      <c r="G460" s="313"/>
      <c r="H460" s="144"/>
      <c r="I460" s="144"/>
      <c r="J460" s="313"/>
      <c r="AF460" s="147" t="str">
        <f>+IF(AK460="","",MAX(AF$1:AF459)+1)</f>
        <v/>
      </c>
      <c r="AG460" s="148" t="str">
        <f>IF(Limits_Details_w_CMS!B482="","",Limits_Details_w_CMS!B482)</f>
        <v/>
      </c>
      <c r="AH460" s="148" t="str">
        <f>IF(Limits_Details_w_CMS!C482="","",Limits_Details_w_CMS!C482)</f>
        <v/>
      </c>
      <c r="AI460" s="148" t="str">
        <f>IF(Limits_Details_w_CMS!E482="","",Limits_Details_w_CMS!E482)</f>
        <v/>
      </c>
      <c r="AJ460" s="148" t="str">
        <f t="shared" si="99"/>
        <v/>
      </c>
      <c r="AK460" s="149" t="str">
        <f>IF(COUNTIF(AJ$2:AJ460,AJ460)=1,AJ460,"")</f>
        <v/>
      </c>
      <c r="AL460" s="150" t="str">
        <f t="shared" si="94"/>
        <v/>
      </c>
      <c r="AM460" s="150" t="str">
        <f t="shared" si="95"/>
        <v/>
      </c>
      <c r="AN460" s="150" t="str">
        <f t="shared" si="96"/>
        <v/>
      </c>
      <c r="AO460" s="150" t="str">
        <f t="shared" si="97"/>
        <v/>
      </c>
      <c r="AS460" s="191" t="str">
        <f>+IF(AX460="","",MAX(AS$1:AS459)+1)</f>
        <v/>
      </c>
      <c r="AT460" s="192" t="str">
        <f>IF(CMS_Detail!B482="","",CMS_Detail!B482)</f>
        <v/>
      </c>
      <c r="AU460" s="192" t="str">
        <f>IF(CMS_Detail!C482="","",CMS_Detail!C482)</f>
        <v/>
      </c>
      <c r="AV460" s="192" t="str">
        <f>IF(CMS_Detail!D482="","",CMS_Detail!D482)</f>
        <v/>
      </c>
      <c r="AW460" s="192" t="str">
        <f t="shared" si="100"/>
        <v/>
      </c>
      <c r="AX460" s="149" t="str">
        <f>IF(COUNTIF(AW$2:AW460,AW460)=1,AW460,"")</f>
        <v/>
      </c>
      <c r="AY460" s="193" t="str">
        <f t="shared" si="101"/>
        <v/>
      </c>
      <c r="AZ460" s="193" t="str">
        <f t="shared" si="102"/>
        <v/>
      </c>
      <c r="BA460" s="193" t="str">
        <f t="shared" si="103"/>
        <v/>
      </c>
      <c r="BB460" s="193" t="str">
        <f t="shared" si="98"/>
        <v/>
      </c>
    </row>
    <row r="461" spans="1:54" ht="16.5" x14ac:dyDescent="0.45">
      <c r="A461" s="147"/>
      <c r="B461" s="147"/>
      <c r="C461" s="313"/>
      <c r="D461" s="313"/>
      <c r="E461" s="313"/>
      <c r="F461" s="313"/>
      <c r="G461" s="313"/>
      <c r="H461" s="144"/>
      <c r="I461" s="144"/>
      <c r="J461" s="313"/>
      <c r="AF461" s="147" t="str">
        <f>+IF(AK461="","",MAX(AF$1:AF460)+1)</f>
        <v/>
      </c>
      <c r="AG461" s="148" t="str">
        <f>IF(Limits_Details_w_CMS!B483="","",Limits_Details_w_CMS!B483)</f>
        <v/>
      </c>
      <c r="AH461" s="148" t="str">
        <f>IF(Limits_Details_w_CMS!C483="","",Limits_Details_w_CMS!C483)</f>
        <v/>
      </c>
      <c r="AI461" s="148" t="str">
        <f>IF(Limits_Details_w_CMS!E483="","",Limits_Details_w_CMS!E483)</f>
        <v/>
      </c>
      <c r="AJ461" s="148" t="str">
        <f t="shared" si="99"/>
        <v/>
      </c>
      <c r="AK461" s="149" t="str">
        <f>IF(COUNTIF(AJ$2:AJ461,AJ461)=1,AJ461,"")</f>
        <v/>
      </c>
      <c r="AL461" s="150" t="str">
        <f t="shared" si="94"/>
        <v/>
      </c>
      <c r="AM461" s="150" t="str">
        <f t="shared" si="95"/>
        <v/>
      </c>
      <c r="AN461" s="150" t="str">
        <f t="shared" si="96"/>
        <v/>
      </c>
      <c r="AO461" s="150" t="str">
        <f t="shared" si="97"/>
        <v/>
      </c>
      <c r="AS461" s="191" t="str">
        <f>+IF(AX461="","",MAX(AS$1:AS460)+1)</f>
        <v/>
      </c>
      <c r="AT461" s="192" t="str">
        <f>IF(CMS_Detail!B483="","",CMS_Detail!B483)</f>
        <v/>
      </c>
      <c r="AU461" s="192" t="str">
        <f>IF(CMS_Detail!C483="","",CMS_Detail!C483)</f>
        <v/>
      </c>
      <c r="AV461" s="192" t="str">
        <f>IF(CMS_Detail!D483="","",CMS_Detail!D483)</f>
        <v/>
      </c>
      <c r="AW461" s="192" t="str">
        <f t="shared" si="100"/>
        <v/>
      </c>
      <c r="AX461" s="149" t="str">
        <f>IF(COUNTIF(AW$2:AW461,AW461)=1,AW461,"")</f>
        <v/>
      </c>
      <c r="AY461" s="193" t="str">
        <f t="shared" si="101"/>
        <v/>
      </c>
      <c r="AZ461" s="193" t="str">
        <f t="shared" si="102"/>
        <v/>
      </c>
      <c r="BA461" s="193" t="str">
        <f t="shared" si="103"/>
        <v/>
      </c>
      <c r="BB461" s="193" t="str">
        <f t="shared" si="98"/>
        <v/>
      </c>
    </row>
    <row r="462" spans="1:54" ht="16.5" x14ac:dyDescent="0.45">
      <c r="A462" s="147"/>
      <c r="B462" s="147"/>
      <c r="C462" s="313"/>
      <c r="D462" s="313"/>
      <c r="E462" s="313"/>
      <c r="F462" s="313"/>
      <c r="G462" s="313"/>
      <c r="H462" s="144"/>
      <c r="I462" s="144"/>
      <c r="J462" s="313"/>
      <c r="AF462" s="147" t="str">
        <f>+IF(AK462="","",MAX(AF$1:AF461)+1)</f>
        <v/>
      </c>
      <c r="AG462" s="148" t="str">
        <f>IF(Limits_Details_w_CMS!B484="","",Limits_Details_w_CMS!B484)</f>
        <v/>
      </c>
      <c r="AH462" s="148" t="str">
        <f>IF(Limits_Details_w_CMS!C484="","",Limits_Details_w_CMS!C484)</f>
        <v/>
      </c>
      <c r="AI462" s="148" t="str">
        <f>IF(Limits_Details_w_CMS!E484="","",Limits_Details_w_CMS!E484)</f>
        <v/>
      </c>
      <c r="AJ462" s="148" t="str">
        <f t="shared" si="99"/>
        <v/>
      </c>
      <c r="AK462" s="149" t="str">
        <f>IF(COUNTIF(AJ$2:AJ462,AJ462)=1,AJ462,"")</f>
        <v/>
      </c>
      <c r="AL462" s="150" t="str">
        <f t="shared" si="94"/>
        <v/>
      </c>
      <c r="AM462" s="150" t="str">
        <f t="shared" si="95"/>
        <v/>
      </c>
      <c r="AN462" s="150" t="str">
        <f t="shared" si="96"/>
        <v/>
      </c>
      <c r="AO462" s="150" t="str">
        <f t="shared" si="97"/>
        <v/>
      </c>
      <c r="AS462" s="191" t="str">
        <f>+IF(AX462="","",MAX(AS$1:AS461)+1)</f>
        <v/>
      </c>
      <c r="AT462" s="192" t="str">
        <f>IF(CMS_Detail!B484="","",CMS_Detail!B484)</f>
        <v/>
      </c>
      <c r="AU462" s="192" t="str">
        <f>IF(CMS_Detail!C484="","",CMS_Detail!C484)</f>
        <v/>
      </c>
      <c r="AV462" s="192" t="str">
        <f>IF(CMS_Detail!D484="","",CMS_Detail!D484)</f>
        <v/>
      </c>
      <c r="AW462" s="192" t="str">
        <f t="shared" si="100"/>
        <v/>
      </c>
      <c r="AX462" s="149" t="str">
        <f>IF(COUNTIF(AW$2:AW462,AW462)=1,AW462,"")</f>
        <v/>
      </c>
      <c r="AY462" s="193" t="str">
        <f t="shared" si="101"/>
        <v/>
      </c>
      <c r="AZ462" s="193" t="str">
        <f t="shared" si="102"/>
        <v/>
      </c>
      <c r="BA462" s="193" t="str">
        <f t="shared" si="103"/>
        <v/>
      </c>
      <c r="BB462" s="193" t="str">
        <f t="shared" si="98"/>
        <v/>
      </c>
    </row>
    <row r="463" spans="1:54" ht="16.5" x14ac:dyDescent="0.45">
      <c r="A463" s="147"/>
      <c r="B463" s="147"/>
      <c r="C463" s="313"/>
      <c r="D463" s="313"/>
      <c r="E463" s="313"/>
      <c r="F463" s="313"/>
      <c r="G463" s="313"/>
      <c r="H463" s="144"/>
      <c r="I463" s="144"/>
      <c r="J463" s="313"/>
      <c r="AF463" s="147" t="str">
        <f>+IF(AK463="","",MAX(AF$1:AF462)+1)</f>
        <v/>
      </c>
      <c r="AG463" s="148" t="str">
        <f>IF(Limits_Details_w_CMS!B485="","",Limits_Details_w_CMS!B485)</f>
        <v/>
      </c>
      <c r="AH463" s="148" t="str">
        <f>IF(Limits_Details_w_CMS!C485="","",Limits_Details_w_CMS!C485)</f>
        <v/>
      </c>
      <c r="AI463" s="148" t="str">
        <f>IF(Limits_Details_w_CMS!E485="","",Limits_Details_w_CMS!E485)</f>
        <v/>
      </c>
      <c r="AJ463" s="148" t="str">
        <f t="shared" si="99"/>
        <v/>
      </c>
      <c r="AK463" s="149" t="str">
        <f>IF(COUNTIF(AJ$2:AJ463,AJ463)=1,AJ463,"")</f>
        <v/>
      </c>
      <c r="AL463" s="150" t="str">
        <f t="shared" si="94"/>
        <v/>
      </c>
      <c r="AM463" s="150" t="str">
        <f t="shared" si="95"/>
        <v/>
      </c>
      <c r="AN463" s="150" t="str">
        <f t="shared" si="96"/>
        <v/>
      </c>
      <c r="AO463" s="150" t="str">
        <f t="shared" si="97"/>
        <v/>
      </c>
      <c r="AS463" s="191" t="str">
        <f>+IF(AX463="","",MAX(AS$1:AS462)+1)</f>
        <v/>
      </c>
      <c r="AT463" s="192" t="str">
        <f>IF(CMS_Detail!B485="","",CMS_Detail!B485)</f>
        <v/>
      </c>
      <c r="AU463" s="192" t="str">
        <f>IF(CMS_Detail!C485="","",CMS_Detail!C485)</f>
        <v/>
      </c>
      <c r="AV463" s="192" t="str">
        <f>IF(CMS_Detail!D485="","",CMS_Detail!D485)</f>
        <v/>
      </c>
      <c r="AW463" s="192" t="str">
        <f t="shared" si="100"/>
        <v/>
      </c>
      <c r="AX463" s="149" t="str">
        <f>IF(COUNTIF(AW$2:AW463,AW463)=1,AW463,"")</f>
        <v/>
      </c>
      <c r="AY463" s="193" t="str">
        <f t="shared" si="101"/>
        <v/>
      </c>
      <c r="AZ463" s="193" t="str">
        <f t="shared" si="102"/>
        <v/>
      </c>
      <c r="BA463" s="193" t="str">
        <f t="shared" si="103"/>
        <v/>
      </c>
      <c r="BB463" s="193" t="str">
        <f t="shared" si="98"/>
        <v/>
      </c>
    </row>
    <row r="464" spans="1:54" ht="16.5" x14ac:dyDescent="0.45">
      <c r="A464" s="147"/>
      <c r="B464" s="147"/>
      <c r="C464" s="313"/>
      <c r="D464" s="313"/>
      <c r="E464" s="313"/>
      <c r="F464" s="313"/>
      <c r="G464" s="313"/>
      <c r="H464" s="144"/>
      <c r="I464" s="144"/>
      <c r="J464" s="313"/>
      <c r="AF464" s="147" t="str">
        <f>+IF(AK464="","",MAX(AF$1:AF463)+1)</f>
        <v/>
      </c>
      <c r="AG464" s="148" t="str">
        <f>IF(Limits_Details_w_CMS!B486="","",Limits_Details_w_CMS!B486)</f>
        <v/>
      </c>
      <c r="AH464" s="148" t="str">
        <f>IF(Limits_Details_w_CMS!C486="","",Limits_Details_w_CMS!C486)</f>
        <v/>
      </c>
      <c r="AI464" s="148" t="str">
        <f>IF(Limits_Details_w_CMS!E486="","",Limits_Details_w_CMS!E486)</f>
        <v/>
      </c>
      <c r="AJ464" s="148" t="str">
        <f t="shared" si="99"/>
        <v/>
      </c>
      <c r="AK464" s="149" t="str">
        <f>IF(COUNTIF(AJ$2:AJ464,AJ464)=1,AJ464,"")</f>
        <v/>
      </c>
      <c r="AL464" s="150" t="str">
        <f t="shared" si="94"/>
        <v/>
      </c>
      <c r="AM464" s="150" t="str">
        <f t="shared" si="95"/>
        <v/>
      </c>
      <c r="AN464" s="150" t="str">
        <f t="shared" si="96"/>
        <v/>
      </c>
      <c r="AO464" s="150" t="str">
        <f t="shared" si="97"/>
        <v/>
      </c>
      <c r="AS464" s="191" t="str">
        <f>+IF(AX464="","",MAX(AS$1:AS463)+1)</f>
        <v/>
      </c>
      <c r="AT464" s="192" t="str">
        <f>IF(CMS_Detail!B486="","",CMS_Detail!B486)</f>
        <v/>
      </c>
      <c r="AU464" s="192" t="str">
        <f>IF(CMS_Detail!C486="","",CMS_Detail!C486)</f>
        <v/>
      </c>
      <c r="AV464" s="192" t="str">
        <f>IF(CMS_Detail!D486="","",CMS_Detail!D486)</f>
        <v/>
      </c>
      <c r="AW464" s="192" t="str">
        <f t="shared" si="100"/>
        <v/>
      </c>
      <c r="AX464" s="149" t="str">
        <f>IF(COUNTIF(AW$2:AW464,AW464)=1,AW464,"")</f>
        <v/>
      </c>
      <c r="AY464" s="193" t="str">
        <f t="shared" si="101"/>
        <v/>
      </c>
      <c r="AZ464" s="193" t="str">
        <f t="shared" si="102"/>
        <v/>
      </c>
      <c r="BA464" s="193" t="str">
        <f t="shared" si="103"/>
        <v/>
      </c>
      <c r="BB464" s="193" t="str">
        <f t="shared" si="98"/>
        <v/>
      </c>
    </row>
    <row r="465" spans="1:54" ht="16.5" x14ac:dyDescent="0.45">
      <c r="A465" s="147"/>
      <c r="B465" s="147"/>
      <c r="C465" s="313"/>
      <c r="D465" s="313"/>
      <c r="E465" s="313"/>
      <c r="F465" s="313"/>
      <c r="G465" s="313"/>
      <c r="H465" s="144"/>
      <c r="I465" s="144"/>
      <c r="J465" s="313"/>
      <c r="AF465" s="147" t="str">
        <f>+IF(AK465="","",MAX(AF$1:AF464)+1)</f>
        <v/>
      </c>
      <c r="AG465" s="148" t="str">
        <f>IF(Limits_Details_w_CMS!B487="","",Limits_Details_w_CMS!B487)</f>
        <v/>
      </c>
      <c r="AH465" s="148" t="str">
        <f>IF(Limits_Details_w_CMS!C487="","",Limits_Details_w_CMS!C487)</f>
        <v/>
      </c>
      <c r="AI465" s="148" t="str">
        <f>IF(Limits_Details_w_CMS!E487="","",Limits_Details_w_CMS!E487)</f>
        <v/>
      </c>
      <c r="AJ465" s="148" t="str">
        <f t="shared" si="99"/>
        <v/>
      </c>
      <c r="AK465" s="149" t="str">
        <f>IF(COUNTIF(AJ$2:AJ465,AJ465)=1,AJ465,"")</f>
        <v/>
      </c>
      <c r="AL465" s="150" t="str">
        <f t="shared" si="94"/>
        <v/>
      </c>
      <c r="AM465" s="150" t="str">
        <f t="shared" si="95"/>
        <v/>
      </c>
      <c r="AN465" s="150" t="str">
        <f t="shared" si="96"/>
        <v/>
      </c>
      <c r="AO465" s="150" t="str">
        <f t="shared" si="97"/>
        <v/>
      </c>
      <c r="AS465" s="191" t="str">
        <f>+IF(AX465="","",MAX(AS$1:AS464)+1)</f>
        <v/>
      </c>
      <c r="AT465" s="192" t="str">
        <f>IF(CMS_Detail!B487="","",CMS_Detail!B487)</f>
        <v/>
      </c>
      <c r="AU465" s="192" t="str">
        <f>IF(CMS_Detail!C487="","",CMS_Detail!C487)</f>
        <v/>
      </c>
      <c r="AV465" s="192" t="str">
        <f>IF(CMS_Detail!D487="","",CMS_Detail!D487)</f>
        <v/>
      </c>
      <c r="AW465" s="192" t="str">
        <f t="shared" si="100"/>
        <v/>
      </c>
      <c r="AX465" s="149" t="str">
        <f>IF(COUNTIF(AW$2:AW465,AW465)=1,AW465,"")</f>
        <v/>
      </c>
      <c r="AY465" s="193" t="str">
        <f t="shared" si="101"/>
        <v/>
      </c>
      <c r="AZ465" s="193" t="str">
        <f t="shared" si="102"/>
        <v/>
      </c>
      <c r="BA465" s="193" t="str">
        <f t="shared" si="103"/>
        <v/>
      </c>
      <c r="BB465" s="193" t="str">
        <f t="shared" si="98"/>
        <v/>
      </c>
    </row>
    <row r="466" spans="1:54" ht="16.5" x14ac:dyDescent="0.45">
      <c r="A466" s="147"/>
      <c r="B466" s="147"/>
      <c r="C466" s="313"/>
      <c r="D466" s="313"/>
      <c r="E466" s="313"/>
      <c r="F466" s="313"/>
      <c r="G466" s="313"/>
      <c r="H466" s="144"/>
      <c r="I466" s="144"/>
      <c r="J466" s="313"/>
      <c r="AF466" s="147" t="str">
        <f>+IF(AK466="","",MAX(AF$1:AF465)+1)</f>
        <v/>
      </c>
      <c r="AG466" s="148" t="str">
        <f>IF(Limits_Details_w_CMS!B488="","",Limits_Details_w_CMS!B488)</f>
        <v/>
      </c>
      <c r="AH466" s="148" t="str">
        <f>IF(Limits_Details_w_CMS!C488="","",Limits_Details_w_CMS!C488)</f>
        <v/>
      </c>
      <c r="AI466" s="148" t="str">
        <f>IF(Limits_Details_w_CMS!E488="","",Limits_Details_w_CMS!E488)</f>
        <v/>
      </c>
      <c r="AJ466" s="148" t="str">
        <f t="shared" si="99"/>
        <v/>
      </c>
      <c r="AK466" s="149" t="str">
        <f>IF(COUNTIF(AJ$2:AJ466,AJ466)=1,AJ466,"")</f>
        <v/>
      </c>
      <c r="AL466" s="150" t="str">
        <f t="shared" si="94"/>
        <v/>
      </c>
      <c r="AM466" s="150" t="str">
        <f t="shared" si="95"/>
        <v/>
      </c>
      <c r="AN466" s="150" t="str">
        <f t="shared" si="96"/>
        <v/>
      </c>
      <c r="AO466" s="150" t="str">
        <f t="shared" si="97"/>
        <v/>
      </c>
      <c r="AS466" s="191" t="str">
        <f>+IF(AX466="","",MAX(AS$1:AS465)+1)</f>
        <v/>
      </c>
      <c r="AT466" s="192" t="str">
        <f>IF(CMS_Detail!B488="","",CMS_Detail!B488)</f>
        <v/>
      </c>
      <c r="AU466" s="192" t="str">
        <f>IF(CMS_Detail!C488="","",CMS_Detail!C488)</f>
        <v/>
      </c>
      <c r="AV466" s="192" t="str">
        <f>IF(CMS_Detail!D488="","",CMS_Detail!D488)</f>
        <v/>
      </c>
      <c r="AW466" s="192" t="str">
        <f t="shared" si="100"/>
        <v/>
      </c>
      <c r="AX466" s="149" t="str">
        <f>IF(COUNTIF(AW$2:AW466,AW466)=1,AW466,"")</f>
        <v/>
      </c>
      <c r="AY466" s="193" t="str">
        <f t="shared" si="101"/>
        <v/>
      </c>
      <c r="AZ466" s="193" t="str">
        <f t="shared" si="102"/>
        <v/>
      </c>
      <c r="BA466" s="193" t="str">
        <f t="shared" si="103"/>
        <v/>
      </c>
      <c r="BB466" s="193" t="str">
        <f t="shared" si="98"/>
        <v/>
      </c>
    </row>
    <row r="467" spans="1:54" ht="16.5" x14ac:dyDescent="0.45">
      <c r="A467" s="147"/>
      <c r="B467" s="147"/>
      <c r="C467" s="313"/>
      <c r="D467" s="313"/>
      <c r="E467" s="313"/>
      <c r="F467" s="313"/>
      <c r="G467" s="313"/>
      <c r="H467" s="144"/>
      <c r="I467" s="144"/>
      <c r="J467" s="313"/>
      <c r="AF467" s="147" t="str">
        <f>+IF(AK467="","",MAX(AF$1:AF466)+1)</f>
        <v/>
      </c>
      <c r="AG467" s="148" t="str">
        <f>IF(Limits_Details_w_CMS!B489="","",Limits_Details_w_CMS!B489)</f>
        <v/>
      </c>
      <c r="AH467" s="148" t="str">
        <f>IF(Limits_Details_w_CMS!C489="","",Limits_Details_w_CMS!C489)</f>
        <v/>
      </c>
      <c r="AI467" s="148" t="str">
        <f>IF(Limits_Details_w_CMS!E489="","",Limits_Details_w_CMS!E489)</f>
        <v/>
      </c>
      <c r="AJ467" s="148" t="str">
        <f t="shared" si="99"/>
        <v/>
      </c>
      <c r="AK467" s="149" t="str">
        <f>IF(COUNTIF(AJ$2:AJ467,AJ467)=1,AJ467,"")</f>
        <v/>
      </c>
      <c r="AL467" s="150" t="str">
        <f t="shared" si="94"/>
        <v/>
      </c>
      <c r="AM467" s="150" t="str">
        <f t="shared" si="95"/>
        <v/>
      </c>
      <c r="AN467" s="150" t="str">
        <f t="shared" si="96"/>
        <v/>
      </c>
      <c r="AO467" s="150" t="str">
        <f t="shared" si="97"/>
        <v/>
      </c>
      <c r="AS467" s="191" t="str">
        <f>+IF(AX467="","",MAX(AS$1:AS466)+1)</f>
        <v/>
      </c>
      <c r="AT467" s="192" t="str">
        <f>IF(CMS_Detail!B489="","",CMS_Detail!B489)</f>
        <v/>
      </c>
      <c r="AU467" s="192" t="str">
        <f>IF(CMS_Detail!C489="","",CMS_Detail!C489)</f>
        <v/>
      </c>
      <c r="AV467" s="192" t="str">
        <f>IF(CMS_Detail!D489="","",CMS_Detail!D489)</f>
        <v/>
      </c>
      <c r="AW467" s="192" t="str">
        <f t="shared" si="100"/>
        <v/>
      </c>
      <c r="AX467" s="149" t="str">
        <f>IF(COUNTIF(AW$2:AW467,AW467)=1,AW467,"")</f>
        <v/>
      </c>
      <c r="AY467" s="193" t="str">
        <f t="shared" si="101"/>
        <v/>
      </c>
      <c r="AZ467" s="193" t="str">
        <f t="shared" si="102"/>
        <v/>
      </c>
      <c r="BA467" s="193" t="str">
        <f t="shared" si="103"/>
        <v/>
      </c>
      <c r="BB467" s="193" t="str">
        <f t="shared" si="98"/>
        <v/>
      </c>
    </row>
    <row r="468" spans="1:54" ht="16.5" x14ac:dyDescent="0.45">
      <c r="A468" s="147"/>
      <c r="B468" s="147"/>
      <c r="C468" s="313"/>
      <c r="D468" s="313"/>
      <c r="E468" s="313"/>
      <c r="F468" s="313"/>
      <c r="G468" s="313"/>
      <c r="H468" s="144"/>
      <c r="I468" s="144"/>
      <c r="J468" s="313"/>
      <c r="AF468" s="147" t="str">
        <f>+IF(AK468="","",MAX(AF$1:AF467)+1)</f>
        <v/>
      </c>
      <c r="AG468" s="148" t="str">
        <f>IF(Limits_Details_w_CMS!B490="","",Limits_Details_w_CMS!B490)</f>
        <v/>
      </c>
      <c r="AH468" s="148" t="str">
        <f>IF(Limits_Details_w_CMS!C490="","",Limits_Details_w_CMS!C490)</f>
        <v/>
      </c>
      <c r="AI468" s="148" t="str">
        <f>IF(Limits_Details_w_CMS!E490="","",Limits_Details_w_CMS!E490)</f>
        <v/>
      </c>
      <c r="AJ468" s="148" t="str">
        <f t="shared" si="99"/>
        <v/>
      </c>
      <c r="AK468" s="149" t="str">
        <f>IF(COUNTIF(AJ$2:AJ468,AJ468)=1,AJ468,"")</f>
        <v/>
      </c>
      <c r="AL468" s="150" t="str">
        <f t="shared" si="94"/>
        <v/>
      </c>
      <c r="AM468" s="150" t="str">
        <f t="shared" si="95"/>
        <v/>
      </c>
      <c r="AN468" s="150" t="str">
        <f t="shared" si="96"/>
        <v/>
      </c>
      <c r="AO468" s="150" t="str">
        <f t="shared" si="97"/>
        <v/>
      </c>
      <c r="AS468" s="191" t="str">
        <f>+IF(AX468="","",MAX(AS$1:AS467)+1)</f>
        <v/>
      </c>
      <c r="AT468" s="192" t="str">
        <f>IF(CMS_Detail!B490="","",CMS_Detail!B490)</f>
        <v/>
      </c>
      <c r="AU468" s="192" t="str">
        <f>IF(CMS_Detail!C490="","",CMS_Detail!C490)</f>
        <v/>
      </c>
      <c r="AV468" s="192" t="str">
        <f>IF(CMS_Detail!D490="","",CMS_Detail!D490)</f>
        <v/>
      </c>
      <c r="AW468" s="192" t="str">
        <f t="shared" si="100"/>
        <v/>
      </c>
      <c r="AX468" s="149" t="str">
        <f>IF(COUNTIF(AW$2:AW468,AW468)=1,AW468,"")</f>
        <v/>
      </c>
      <c r="AY468" s="193" t="str">
        <f t="shared" si="101"/>
        <v/>
      </c>
      <c r="AZ468" s="193" t="str">
        <f t="shared" si="102"/>
        <v/>
      </c>
      <c r="BA468" s="193" t="str">
        <f t="shared" si="103"/>
        <v/>
      </c>
      <c r="BB468" s="193" t="str">
        <f t="shared" si="98"/>
        <v/>
      </c>
    </row>
    <row r="469" spans="1:54" ht="16.5" x14ac:dyDescent="0.45">
      <c r="A469" s="147"/>
      <c r="B469" s="147"/>
      <c r="C469" s="313"/>
      <c r="D469" s="313"/>
      <c r="E469" s="313"/>
      <c r="F469" s="313"/>
      <c r="G469" s="313"/>
      <c r="H469" s="144"/>
      <c r="I469" s="144"/>
      <c r="J469" s="313"/>
      <c r="AF469" s="147" t="str">
        <f>+IF(AK469="","",MAX(AF$1:AF468)+1)</f>
        <v/>
      </c>
      <c r="AG469" s="148" t="str">
        <f>IF(Limits_Details_w_CMS!B491="","",Limits_Details_w_CMS!B491)</f>
        <v/>
      </c>
      <c r="AH469" s="148" t="str">
        <f>IF(Limits_Details_w_CMS!C491="","",Limits_Details_w_CMS!C491)</f>
        <v/>
      </c>
      <c r="AI469" s="148" t="str">
        <f>IF(Limits_Details_w_CMS!E491="","",Limits_Details_w_CMS!E491)</f>
        <v/>
      </c>
      <c r="AJ469" s="148" t="str">
        <f t="shared" si="99"/>
        <v/>
      </c>
      <c r="AK469" s="149" t="str">
        <f>IF(COUNTIF(AJ$2:AJ469,AJ469)=1,AJ469,"")</f>
        <v/>
      </c>
      <c r="AL469" s="150" t="str">
        <f t="shared" si="94"/>
        <v/>
      </c>
      <c r="AM469" s="150" t="str">
        <f t="shared" si="95"/>
        <v/>
      </c>
      <c r="AN469" s="150" t="str">
        <f t="shared" si="96"/>
        <v/>
      </c>
      <c r="AO469" s="150" t="str">
        <f t="shared" si="97"/>
        <v/>
      </c>
      <c r="AS469" s="191" t="str">
        <f>+IF(AX469="","",MAX(AS$1:AS468)+1)</f>
        <v/>
      </c>
      <c r="AT469" s="192" t="str">
        <f>IF(CMS_Detail!B491="","",CMS_Detail!B491)</f>
        <v/>
      </c>
      <c r="AU469" s="192" t="str">
        <f>IF(CMS_Detail!C491="","",CMS_Detail!C491)</f>
        <v/>
      </c>
      <c r="AV469" s="192" t="str">
        <f>IF(CMS_Detail!D491="","",CMS_Detail!D491)</f>
        <v/>
      </c>
      <c r="AW469" s="192" t="str">
        <f t="shared" si="100"/>
        <v/>
      </c>
      <c r="AX469" s="149" t="str">
        <f>IF(COUNTIF(AW$2:AW469,AW469)=1,AW469,"")</f>
        <v/>
      </c>
      <c r="AY469" s="193" t="str">
        <f t="shared" si="101"/>
        <v/>
      </c>
      <c r="AZ469" s="193" t="str">
        <f t="shared" si="102"/>
        <v/>
      </c>
      <c r="BA469" s="193" t="str">
        <f t="shared" si="103"/>
        <v/>
      </c>
      <c r="BB469" s="193" t="str">
        <f t="shared" si="98"/>
        <v/>
      </c>
    </row>
    <row r="470" spans="1:54" ht="16.5" x14ac:dyDescent="0.45">
      <c r="A470" s="147"/>
      <c r="B470" s="147"/>
      <c r="C470" s="313"/>
      <c r="D470" s="313"/>
      <c r="E470" s="313"/>
      <c r="F470" s="313"/>
      <c r="G470" s="313"/>
      <c r="H470" s="144"/>
      <c r="I470" s="144"/>
      <c r="J470" s="313"/>
      <c r="AF470" s="147" t="str">
        <f>+IF(AK470="","",MAX(AF$1:AF469)+1)</f>
        <v/>
      </c>
      <c r="AG470" s="148" t="str">
        <f>IF(Limits_Details_w_CMS!B492="","",Limits_Details_w_CMS!B492)</f>
        <v/>
      </c>
      <c r="AH470" s="148" t="str">
        <f>IF(Limits_Details_w_CMS!C492="","",Limits_Details_w_CMS!C492)</f>
        <v/>
      </c>
      <c r="AI470" s="148" t="str">
        <f>IF(Limits_Details_w_CMS!E492="","",Limits_Details_w_CMS!E492)</f>
        <v/>
      </c>
      <c r="AJ470" s="148" t="str">
        <f t="shared" si="99"/>
        <v/>
      </c>
      <c r="AK470" s="149" t="str">
        <f>IF(COUNTIF(AJ$2:AJ470,AJ470)=1,AJ470,"")</f>
        <v/>
      </c>
      <c r="AL470" s="150" t="str">
        <f t="shared" si="94"/>
        <v/>
      </c>
      <c r="AM470" s="150" t="str">
        <f t="shared" si="95"/>
        <v/>
      </c>
      <c r="AN470" s="150" t="str">
        <f t="shared" si="96"/>
        <v/>
      </c>
      <c r="AO470" s="150" t="str">
        <f t="shared" si="97"/>
        <v/>
      </c>
      <c r="AS470" s="191" t="str">
        <f>+IF(AX470="","",MAX(AS$1:AS469)+1)</f>
        <v/>
      </c>
      <c r="AT470" s="192" t="str">
        <f>IF(CMS_Detail!B492="","",CMS_Detail!B492)</f>
        <v/>
      </c>
      <c r="AU470" s="192" t="str">
        <f>IF(CMS_Detail!C492="","",CMS_Detail!C492)</f>
        <v/>
      </c>
      <c r="AV470" s="192" t="str">
        <f>IF(CMS_Detail!D492="","",CMS_Detail!D492)</f>
        <v/>
      </c>
      <c r="AW470" s="192" t="str">
        <f t="shared" si="100"/>
        <v/>
      </c>
      <c r="AX470" s="149" t="str">
        <f>IF(COUNTIF(AW$2:AW470,AW470)=1,AW470,"")</f>
        <v/>
      </c>
      <c r="AY470" s="193" t="str">
        <f t="shared" si="101"/>
        <v/>
      </c>
      <c r="AZ470" s="193" t="str">
        <f t="shared" si="102"/>
        <v/>
      </c>
      <c r="BA470" s="193" t="str">
        <f t="shared" si="103"/>
        <v/>
      </c>
      <c r="BB470" s="193" t="str">
        <f t="shared" si="98"/>
        <v/>
      </c>
    </row>
    <row r="471" spans="1:54" ht="16.5" x14ac:dyDescent="0.45">
      <c r="A471" s="147"/>
      <c r="B471" s="147"/>
      <c r="C471" s="313"/>
      <c r="D471" s="313"/>
      <c r="E471" s="313"/>
      <c r="F471" s="313"/>
      <c r="G471" s="313"/>
      <c r="H471" s="144"/>
      <c r="I471" s="144"/>
      <c r="J471" s="313"/>
      <c r="AF471" s="147" t="str">
        <f>+IF(AK471="","",MAX(AF$1:AF470)+1)</f>
        <v/>
      </c>
      <c r="AG471" s="148" t="str">
        <f>IF(Limits_Details_w_CMS!B493="","",Limits_Details_w_CMS!B493)</f>
        <v/>
      </c>
      <c r="AH471" s="148" t="str">
        <f>IF(Limits_Details_w_CMS!C493="","",Limits_Details_w_CMS!C493)</f>
        <v/>
      </c>
      <c r="AI471" s="148" t="str">
        <f>IF(Limits_Details_w_CMS!E493="","",Limits_Details_w_CMS!E493)</f>
        <v/>
      </c>
      <c r="AJ471" s="148" t="str">
        <f t="shared" si="99"/>
        <v/>
      </c>
      <c r="AK471" s="149" t="str">
        <f>IF(COUNTIF(AJ$2:AJ471,AJ471)=1,AJ471,"")</f>
        <v/>
      </c>
      <c r="AL471" s="150" t="str">
        <f t="shared" si="94"/>
        <v/>
      </c>
      <c r="AM471" s="150" t="str">
        <f t="shared" si="95"/>
        <v/>
      </c>
      <c r="AN471" s="150" t="str">
        <f t="shared" si="96"/>
        <v/>
      </c>
      <c r="AO471" s="150" t="str">
        <f t="shared" si="97"/>
        <v/>
      </c>
      <c r="AS471" s="191" t="str">
        <f>+IF(AX471="","",MAX(AS$1:AS470)+1)</f>
        <v/>
      </c>
      <c r="AT471" s="192" t="str">
        <f>IF(CMS_Detail!B493="","",CMS_Detail!B493)</f>
        <v/>
      </c>
      <c r="AU471" s="192" t="str">
        <f>IF(CMS_Detail!C493="","",CMS_Detail!C493)</f>
        <v/>
      </c>
      <c r="AV471" s="192" t="str">
        <f>IF(CMS_Detail!D493="","",CMS_Detail!D493)</f>
        <v/>
      </c>
      <c r="AW471" s="192" t="str">
        <f t="shared" si="100"/>
        <v/>
      </c>
      <c r="AX471" s="149" t="str">
        <f>IF(COUNTIF(AW$2:AW471,AW471)=1,AW471,"")</f>
        <v/>
      </c>
      <c r="AY471" s="193" t="str">
        <f t="shared" si="101"/>
        <v/>
      </c>
      <c r="AZ471" s="193" t="str">
        <f t="shared" si="102"/>
        <v/>
      </c>
      <c r="BA471" s="193" t="str">
        <f t="shared" si="103"/>
        <v/>
      </c>
      <c r="BB471" s="193" t="str">
        <f t="shared" si="98"/>
        <v/>
      </c>
    </row>
    <row r="472" spans="1:54" ht="16.5" x14ac:dyDescent="0.45">
      <c r="A472" s="147"/>
      <c r="B472" s="147"/>
      <c r="C472" s="313"/>
      <c r="D472" s="313"/>
      <c r="E472" s="313"/>
      <c r="F472" s="313"/>
      <c r="G472" s="313"/>
      <c r="H472" s="144"/>
      <c r="I472" s="144"/>
      <c r="J472" s="313"/>
      <c r="AF472" s="147" t="str">
        <f>+IF(AK472="","",MAX(AF$1:AF471)+1)</f>
        <v/>
      </c>
      <c r="AG472" s="148" t="str">
        <f>IF(Limits_Details_w_CMS!B494="","",Limits_Details_w_CMS!B494)</f>
        <v/>
      </c>
      <c r="AH472" s="148" t="str">
        <f>IF(Limits_Details_w_CMS!C494="","",Limits_Details_w_CMS!C494)</f>
        <v/>
      </c>
      <c r="AI472" s="148" t="str">
        <f>IF(Limits_Details_w_CMS!E494="","",Limits_Details_w_CMS!E494)</f>
        <v/>
      </c>
      <c r="AJ472" s="148" t="str">
        <f t="shared" si="99"/>
        <v/>
      </c>
      <c r="AK472" s="149" t="str">
        <f>IF(COUNTIF(AJ$2:AJ472,AJ472)=1,AJ472,"")</f>
        <v/>
      </c>
      <c r="AL472" s="150" t="str">
        <f t="shared" si="94"/>
        <v/>
      </c>
      <c r="AM472" s="150" t="str">
        <f t="shared" si="95"/>
        <v/>
      </c>
      <c r="AN472" s="150" t="str">
        <f t="shared" si="96"/>
        <v/>
      </c>
      <c r="AO472" s="150" t="str">
        <f t="shared" si="97"/>
        <v/>
      </c>
      <c r="AS472" s="191" t="str">
        <f>+IF(AX472="","",MAX(AS$1:AS471)+1)</f>
        <v/>
      </c>
      <c r="AT472" s="192" t="str">
        <f>IF(CMS_Detail!B494="","",CMS_Detail!B494)</f>
        <v/>
      </c>
      <c r="AU472" s="192" t="str">
        <f>IF(CMS_Detail!C494="","",CMS_Detail!C494)</f>
        <v/>
      </c>
      <c r="AV472" s="192" t="str">
        <f>IF(CMS_Detail!D494="","",CMS_Detail!D494)</f>
        <v/>
      </c>
      <c r="AW472" s="192" t="str">
        <f t="shared" si="100"/>
        <v/>
      </c>
      <c r="AX472" s="149" t="str">
        <f>IF(COUNTIF(AW$2:AW472,AW472)=1,AW472,"")</f>
        <v/>
      </c>
      <c r="AY472" s="193" t="str">
        <f t="shared" si="101"/>
        <v/>
      </c>
      <c r="AZ472" s="193" t="str">
        <f t="shared" si="102"/>
        <v/>
      </c>
      <c r="BA472" s="193" t="str">
        <f t="shared" si="103"/>
        <v/>
      </c>
      <c r="BB472" s="193" t="str">
        <f t="shared" si="98"/>
        <v/>
      </c>
    </row>
    <row r="473" spans="1:54" ht="16.5" x14ac:dyDescent="0.45">
      <c r="A473" s="147"/>
      <c r="B473" s="147"/>
      <c r="C473" s="313"/>
      <c r="D473" s="313"/>
      <c r="E473" s="313"/>
      <c r="F473" s="313"/>
      <c r="G473" s="313"/>
      <c r="H473" s="144"/>
      <c r="I473" s="144"/>
      <c r="J473" s="313"/>
      <c r="AF473" s="147" t="str">
        <f>+IF(AK473="","",MAX(AF$1:AF472)+1)</f>
        <v/>
      </c>
      <c r="AG473" s="148" t="str">
        <f>IF(Limits_Details_w_CMS!B495="","",Limits_Details_w_CMS!B495)</f>
        <v/>
      </c>
      <c r="AH473" s="148" t="str">
        <f>IF(Limits_Details_w_CMS!C495="","",Limits_Details_w_CMS!C495)</f>
        <v/>
      </c>
      <c r="AI473" s="148" t="str">
        <f>IF(Limits_Details_w_CMS!E495="","",Limits_Details_w_CMS!E495)</f>
        <v/>
      </c>
      <c r="AJ473" s="148" t="str">
        <f t="shared" si="99"/>
        <v/>
      </c>
      <c r="AK473" s="149" t="str">
        <f>IF(COUNTIF(AJ$2:AJ473,AJ473)=1,AJ473,"")</f>
        <v/>
      </c>
      <c r="AL473" s="150" t="str">
        <f t="shared" si="94"/>
        <v/>
      </c>
      <c r="AM473" s="150" t="str">
        <f t="shared" si="95"/>
        <v/>
      </c>
      <c r="AN473" s="150" t="str">
        <f t="shared" si="96"/>
        <v/>
      </c>
      <c r="AO473" s="150" t="str">
        <f t="shared" si="97"/>
        <v/>
      </c>
      <c r="AS473" s="191" t="str">
        <f>+IF(AX473="","",MAX(AS$1:AS472)+1)</f>
        <v/>
      </c>
      <c r="AT473" s="192" t="str">
        <f>IF(CMS_Detail!B495="","",CMS_Detail!B495)</f>
        <v/>
      </c>
      <c r="AU473" s="192" t="str">
        <f>IF(CMS_Detail!C495="","",CMS_Detail!C495)</f>
        <v/>
      </c>
      <c r="AV473" s="192" t="str">
        <f>IF(CMS_Detail!D495="","",CMS_Detail!D495)</f>
        <v/>
      </c>
      <c r="AW473" s="192" t="str">
        <f t="shared" si="100"/>
        <v/>
      </c>
      <c r="AX473" s="149" t="str">
        <f>IF(COUNTIF(AW$2:AW473,AW473)=1,AW473,"")</f>
        <v/>
      </c>
      <c r="AY473" s="193" t="str">
        <f t="shared" si="101"/>
        <v/>
      </c>
      <c r="AZ473" s="193" t="str">
        <f t="shared" si="102"/>
        <v/>
      </c>
      <c r="BA473" s="193" t="str">
        <f t="shared" si="103"/>
        <v/>
      </c>
      <c r="BB473" s="193" t="str">
        <f t="shared" si="98"/>
        <v/>
      </c>
    </row>
    <row r="474" spans="1:54" ht="16.5" x14ac:dyDescent="0.45">
      <c r="A474" s="147"/>
      <c r="B474" s="147"/>
      <c r="C474" s="313"/>
      <c r="D474" s="313"/>
      <c r="E474" s="313"/>
      <c r="F474" s="313"/>
      <c r="G474" s="313"/>
      <c r="H474" s="144"/>
      <c r="I474" s="144"/>
      <c r="J474" s="313"/>
      <c r="AF474" s="147" t="str">
        <f>+IF(AK474="","",MAX(AF$1:AF473)+1)</f>
        <v/>
      </c>
      <c r="AG474" s="148" t="str">
        <f>IF(Limits_Details_w_CMS!B496="","",Limits_Details_w_CMS!B496)</f>
        <v/>
      </c>
      <c r="AH474" s="148" t="str">
        <f>IF(Limits_Details_w_CMS!C496="","",Limits_Details_w_CMS!C496)</f>
        <v/>
      </c>
      <c r="AI474" s="148" t="str">
        <f>IF(Limits_Details_w_CMS!E496="","",Limits_Details_w_CMS!E496)</f>
        <v/>
      </c>
      <c r="AJ474" s="148" t="str">
        <f t="shared" si="99"/>
        <v/>
      </c>
      <c r="AK474" s="149" t="str">
        <f>IF(COUNTIF(AJ$2:AJ474,AJ474)=1,AJ474,"")</f>
        <v/>
      </c>
      <c r="AL474" s="150" t="str">
        <f t="shared" si="94"/>
        <v/>
      </c>
      <c r="AM474" s="150" t="str">
        <f t="shared" si="95"/>
        <v/>
      </c>
      <c r="AN474" s="150" t="str">
        <f t="shared" si="96"/>
        <v/>
      </c>
      <c r="AO474" s="150" t="str">
        <f t="shared" si="97"/>
        <v/>
      </c>
      <c r="AS474" s="191" t="str">
        <f>+IF(AX474="","",MAX(AS$1:AS473)+1)</f>
        <v/>
      </c>
      <c r="AT474" s="192" t="str">
        <f>IF(CMS_Detail!B496="","",CMS_Detail!B496)</f>
        <v/>
      </c>
      <c r="AU474" s="192" t="str">
        <f>IF(CMS_Detail!C496="","",CMS_Detail!C496)</f>
        <v/>
      </c>
      <c r="AV474" s="192" t="str">
        <f>IF(CMS_Detail!D496="","",CMS_Detail!D496)</f>
        <v/>
      </c>
      <c r="AW474" s="192" t="str">
        <f t="shared" si="100"/>
        <v/>
      </c>
      <c r="AX474" s="149" t="str">
        <f>IF(COUNTIF(AW$2:AW474,AW474)=1,AW474,"")</f>
        <v/>
      </c>
      <c r="AY474" s="193" t="str">
        <f t="shared" si="101"/>
        <v/>
      </c>
      <c r="AZ474" s="193" t="str">
        <f t="shared" si="102"/>
        <v/>
      </c>
      <c r="BA474" s="193" t="str">
        <f t="shared" si="103"/>
        <v/>
      </c>
      <c r="BB474" s="193" t="str">
        <f t="shared" si="98"/>
        <v/>
      </c>
    </row>
    <row r="475" spans="1:54" ht="16.5" x14ac:dyDescent="0.45">
      <c r="A475" s="147"/>
      <c r="B475" s="147"/>
      <c r="C475" s="313"/>
      <c r="D475" s="313"/>
      <c r="E475" s="313"/>
      <c r="F475" s="313"/>
      <c r="G475" s="313"/>
      <c r="H475" s="144"/>
      <c r="I475" s="144"/>
      <c r="J475" s="313"/>
      <c r="AF475" s="147" t="str">
        <f>+IF(AK475="","",MAX(AF$1:AF474)+1)</f>
        <v/>
      </c>
      <c r="AG475" s="148" t="str">
        <f>IF(Limits_Details_w_CMS!B497="","",Limits_Details_w_CMS!B497)</f>
        <v/>
      </c>
      <c r="AH475" s="148" t="str">
        <f>IF(Limits_Details_w_CMS!C497="","",Limits_Details_w_CMS!C497)</f>
        <v/>
      </c>
      <c r="AI475" s="148" t="str">
        <f>IF(Limits_Details_w_CMS!E497="","",Limits_Details_w_CMS!E497)</f>
        <v/>
      </c>
      <c r="AJ475" s="148" t="str">
        <f t="shared" si="99"/>
        <v/>
      </c>
      <c r="AK475" s="149" t="str">
        <f>IF(COUNTIF(AJ$2:AJ475,AJ475)=1,AJ475,"")</f>
        <v/>
      </c>
      <c r="AL475" s="150" t="str">
        <f t="shared" si="94"/>
        <v/>
      </c>
      <c r="AM475" s="150" t="str">
        <f t="shared" si="95"/>
        <v/>
      </c>
      <c r="AN475" s="150" t="str">
        <f t="shared" si="96"/>
        <v/>
      </c>
      <c r="AO475" s="150" t="str">
        <f t="shared" si="97"/>
        <v/>
      </c>
      <c r="AS475" s="191" t="str">
        <f>+IF(AX475="","",MAX(AS$1:AS474)+1)</f>
        <v/>
      </c>
      <c r="AT475" s="192" t="str">
        <f>IF(CMS_Detail!B497="","",CMS_Detail!B497)</f>
        <v/>
      </c>
      <c r="AU475" s="192" t="str">
        <f>IF(CMS_Detail!C497="","",CMS_Detail!C497)</f>
        <v/>
      </c>
      <c r="AV475" s="192" t="str">
        <f>IF(CMS_Detail!D497="","",CMS_Detail!D497)</f>
        <v/>
      </c>
      <c r="AW475" s="192" t="str">
        <f t="shared" si="100"/>
        <v/>
      </c>
      <c r="AX475" s="149" t="str">
        <f>IF(COUNTIF(AW$2:AW475,AW475)=1,AW475,"")</f>
        <v/>
      </c>
      <c r="AY475" s="193" t="str">
        <f t="shared" si="101"/>
        <v/>
      </c>
      <c r="AZ475" s="193" t="str">
        <f t="shared" si="102"/>
        <v/>
      </c>
      <c r="BA475" s="193" t="str">
        <f t="shared" si="103"/>
        <v/>
      </c>
      <c r="BB475" s="193" t="str">
        <f t="shared" si="98"/>
        <v/>
      </c>
    </row>
    <row r="476" spans="1:54" ht="16.5" x14ac:dyDescent="0.45">
      <c r="A476" s="147"/>
      <c r="B476" s="147"/>
      <c r="C476" s="313"/>
      <c r="D476" s="313"/>
      <c r="E476" s="313"/>
      <c r="F476" s="313"/>
      <c r="G476" s="313"/>
      <c r="H476" s="144"/>
      <c r="I476" s="144"/>
      <c r="J476" s="313"/>
      <c r="AF476" s="147" t="str">
        <f>+IF(AK476="","",MAX(AF$1:AF475)+1)</f>
        <v/>
      </c>
      <c r="AG476" s="148" t="str">
        <f>IF(Limits_Details_w_CMS!B498="","",Limits_Details_w_CMS!B498)</f>
        <v/>
      </c>
      <c r="AH476" s="148" t="str">
        <f>IF(Limits_Details_w_CMS!C498="","",Limits_Details_w_CMS!C498)</f>
        <v/>
      </c>
      <c r="AI476" s="148" t="str">
        <f>IF(Limits_Details_w_CMS!E498="","",Limits_Details_w_CMS!E498)</f>
        <v/>
      </c>
      <c r="AJ476" s="148" t="str">
        <f t="shared" si="99"/>
        <v/>
      </c>
      <c r="AK476" s="149" t="str">
        <f>IF(COUNTIF(AJ$2:AJ476,AJ476)=1,AJ476,"")</f>
        <v/>
      </c>
      <c r="AL476" s="150" t="str">
        <f t="shared" si="94"/>
        <v/>
      </c>
      <c r="AM476" s="150" t="str">
        <f t="shared" si="95"/>
        <v/>
      </c>
      <c r="AN476" s="150" t="str">
        <f t="shared" si="96"/>
        <v/>
      </c>
      <c r="AO476" s="150" t="str">
        <f t="shared" si="97"/>
        <v/>
      </c>
      <c r="AS476" s="191" t="str">
        <f>+IF(AX476="","",MAX(AS$1:AS475)+1)</f>
        <v/>
      </c>
      <c r="AT476" s="192" t="str">
        <f>IF(CMS_Detail!B498="","",CMS_Detail!B498)</f>
        <v/>
      </c>
      <c r="AU476" s="192" t="str">
        <f>IF(CMS_Detail!C498="","",CMS_Detail!C498)</f>
        <v/>
      </c>
      <c r="AV476" s="192" t="str">
        <f>IF(CMS_Detail!D498="","",CMS_Detail!D498)</f>
        <v/>
      </c>
      <c r="AW476" s="192" t="str">
        <f t="shared" si="100"/>
        <v/>
      </c>
      <c r="AX476" s="149" t="str">
        <f>IF(COUNTIF(AW$2:AW476,AW476)=1,AW476,"")</f>
        <v/>
      </c>
      <c r="AY476" s="193" t="str">
        <f t="shared" si="101"/>
        <v/>
      </c>
      <c r="AZ476" s="193" t="str">
        <f t="shared" si="102"/>
        <v/>
      </c>
      <c r="BA476" s="193" t="str">
        <f t="shared" si="103"/>
        <v/>
      </c>
      <c r="BB476" s="193" t="str">
        <f t="shared" si="98"/>
        <v/>
      </c>
    </row>
    <row r="477" spans="1:54" ht="16.5" x14ac:dyDescent="0.45">
      <c r="A477" s="147"/>
      <c r="B477" s="147"/>
      <c r="C477" s="313"/>
      <c r="D477" s="313"/>
      <c r="E477" s="313"/>
      <c r="F477" s="313"/>
      <c r="G477" s="313"/>
      <c r="H477" s="144"/>
      <c r="I477" s="144"/>
      <c r="J477" s="313"/>
      <c r="AF477" s="147" t="str">
        <f>+IF(AK477="","",MAX(AF$1:AF476)+1)</f>
        <v/>
      </c>
      <c r="AG477" s="148" t="str">
        <f>IF(Limits_Details_w_CMS!B499="","",Limits_Details_w_CMS!B499)</f>
        <v/>
      </c>
      <c r="AH477" s="148" t="str">
        <f>IF(Limits_Details_w_CMS!C499="","",Limits_Details_w_CMS!C499)</f>
        <v/>
      </c>
      <c r="AI477" s="148" t="str">
        <f>IF(Limits_Details_w_CMS!E499="","",Limits_Details_w_CMS!E499)</f>
        <v/>
      </c>
      <c r="AJ477" s="148" t="str">
        <f t="shared" si="99"/>
        <v/>
      </c>
      <c r="AK477" s="149" t="str">
        <f>IF(COUNTIF(AJ$2:AJ477,AJ477)=1,AJ477,"")</f>
        <v/>
      </c>
      <c r="AL477" s="150" t="str">
        <f t="shared" si="94"/>
        <v/>
      </c>
      <c r="AM477" s="150" t="str">
        <f t="shared" si="95"/>
        <v/>
      </c>
      <c r="AN477" s="150" t="str">
        <f t="shared" si="96"/>
        <v/>
      </c>
      <c r="AO477" s="150" t="str">
        <f t="shared" si="97"/>
        <v/>
      </c>
      <c r="AS477" s="191" t="str">
        <f>+IF(AX477="","",MAX(AS$1:AS476)+1)</f>
        <v/>
      </c>
      <c r="AT477" s="192" t="str">
        <f>IF(CMS_Detail!B499="","",CMS_Detail!B499)</f>
        <v/>
      </c>
      <c r="AU477" s="192" t="str">
        <f>IF(CMS_Detail!C499="","",CMS_Detail!C499)</f>
        <v/>
      </c>
      <c r="AV477" s="192" t="str">
        <f>IF(CMS_Detail!D499="","",CMS_Detail!D499)</f>
        <v/>
      </c>
      <c r="AW477" s="192" t="str">
        <f t="shared" si="100"/>
        <v/>
      </c>
      <c r="AX477" s="149" t="str">
        <f>IF(COUNTIF(AW$2:AW477,AW477)=1,AW477,"")</f>
        <v/>
      </c>
      <c r="AY477" s="193" t="str">
        <f t="shared" si="101"/>
        <v/>
      </c>
      <c r="AZ477" s="193" t="str">
        <f t="shared" si="102"/>
        <v/>
      </c>
      <c r="BA477" s="193" t="str">
        <f t="shared" si="103"/>
        <v/>
      </c>
      <c r="BB477" s="193" t="str">
        <f t="shared" si="98"/>
        <v/>
      </c>
    </row>
    <row r="478" spans="1:54" ht="16.5" x14ac:dyDescent="0.45">
      <c r="A478" s="147"/>
      <c r="B478" s="147"/>
      <c r="C478" s="313"/>
      <c r="D478" s="313"/>
      <c r="E478" s="313"/>
      <c r="F478" s="313"/>
      <c r="G478" s="313"/>
      <c r="H478" s="144"/>
      <c r="I478" s="144"/>
      <c r="J478" s="313"/>
      <c r="AF478" s="147" t="str">
        <f>+IF(AK478="","",MAX(AF$1:AF477)+1)</f>
        <v/>
      </c>
      <c r="AG478" s="148" t="str">
        <f>IF(Limits_Details_w_CMS!B500="","",Limits_Details_w_CMS!B500)</f>
        <v/>
      </c>
      <c r="AH478" s="148" t="str">
        <f>IF(Limits_Details_w_CMS!C500="","",Limits_Details_w_CMS!C500)</f>
        <v/>
      </c>
      <c r="AI478" s="148" t="str">
        <f>IF(Limits_Details_w_CMS!E500="","",Limits_Details_w_CMS!E500)</f>
        <v/>
      </c>
      <c r="AJ478" s="148" t="str">
        <f t="shared" si="99"/>
        <v/>
      </c>
      <c r="AK478" s="149" t="str">
        <f>IF(COUNTIF(AJ$2:AJ478,AJ478)=1,AJ478,"")</f>
        <v/>
      </c>
      <c r="AL478" s="150" t="str">
        <f t="shared" si="94"/>
        <v/>
      </c>
      <c r="AM478" s="150" t="str">
        <f t="shared" si="95"/>
        <v/>
      </c>
      <c r="AN478" s="150" t="str">
        <f t="shared" si="96"/>
        <v/>
      </c>
      <c r="AO478" s="150" t="str">
        <f t="shared" si="97"/>
        <v/>
      </c>
      <c r="AS478" s="191" t="str">
        <f>+IF(AX478="","",MAX(AS$1:AS477)+1)</f>
        <v/>
      </c>
      <c r="AT478" s="192" t="str">
        <f>IF(CMS_Detail!B500="","",CMS_Detail!B500)</f>
        <v/>
      </c>
      <c r="AU478" s="192" t="str">
        <f>IF(CMS_Detail!C500="","",CMS_Detail!C500)</f>
        <v/>
      </c>
      <c r="AV478" s="192" t="str">
        <f>IF(CMS_Detail!D500="","",CMS_Detail!D500)</f>
        <v/>
      </c>
      <c r="AW478" s="192" t="str">
        <f t="shared" si="100"/>
        <v/>
      </c>
      <c r="AX478" s="149" t="str">
        <f>IF(COUNTIF(AW$2:AW478,AW478)=1,AW478,"")</f>
        <v/>
      </c>
      <c r="AY478" s="193" t="str">
        <f t="shared" si="101"/>
        <v/>
      </c>
      <c r="AZ478" s="193" t="str">
        <f t="shared" si="102"/>
        <v/>
      </c>
      <c r="BA478" s="193" t="str">
        <f t="shared" si="103"/>
        <v/>
      </c>
      <c r="BB478" s="193" t="str">
        <f t="shared" si="98"/>
        <v/>
      </c>
    </row>
    <row r="479" spans="1:54" ht="16.5" x14ac:dyDescent="0.45">
      <c r="A479" s="147"/>
      <c r="B479" s="147"/>
      <c r="C479" s="313"/>
      <c r="D479" s="313"/>
      <c r="E479" s="313"/>
      <c r="F479" s="313"/>
      <c r="G479" s="313"/>
      <c r="H479" s="144"/>
      <c r="I479" s="144"/>
      <c r="J479" s="313"/>
    </row>
    <row r="480" spans="1:54" ht="16.5" x14ac:dyDescent="0.45">
      <c r="A480" s="147"/>
      <c r="B480" s="147"/>
      <c r="C480" s="313"/>
      <c r="D480" s="313"/>
      <c r="E480" s="313"/>
      <c r="F480" s="313"/>
      <c r="G480" s="313"/>
      <c r="H480" s="144"/>
      <c r="I480" s="144"/>
      <c r="J480" s="313"/>
    </row>
    <row r="481" spans="1:10" ht="16.5" x14ac:dyDescent="0.45">
      <c r="A481" s="147"/>
      <c r="B481" s="147"/>
      <c r="C481" s="313"/>
      <c r="D481" s="313"/>
      <c r="E481" s="313"/>
      <c r="F481" s="313"/>
      <c r="G481" s="313"/>
      <c r="H481" s="144"/>
      <c r="I481" s="144"/>
      <c r="J481" s="313"/>
    </row>
    <row r="482" spans="1:10" ht="16.5" x14ac:dyDescent="0.45">
      <c r="A482" s="147"/>
      <c r="B482" s="147"/>
      <c r="C482" s="313"/>
      <c r="D482" s="313"/>
      <c r="E482" s="313"/>
      <c r="F482" s="313"/>
      <c r="G482" s="313"/>
      <c r="H482" s="144"/>
      <c r="I482" s="144"/>
      <c r="J482" s="313"/>
    </row>
    <row r="483" spans="1:10" ht="16.5" x14ac:dyDescent="0.45">
      <c r="A483" s="147"/>
      <c r="B483" s="147"/>
      <c r="C483" s="313"/>
      <c r="D483" s="313"/>
      <c r="E483" s="313"/>
      <c r="F483" s="313"/>
      <c r="G483" s="313"/>
      <c r="H483" s="144"/>
      <c r="I483" s="144"/>
      <c r="J483" s="313"/>
    </row>
    <row r="484" spans="1:10" ht="16.5" x14ac:dyDescent="0.45">
      <c r="A484" s="147"/>
      <c r="B484" s="147"/>
      <c r="C484" s="313"/>
      <c r="D484" s="313"/>
      <c r="E484" s="313"/>
      <c r="F484" s="313"/>
      <c r="G484" s="313"/>
      <c r="H484" s="144"/>
      <c r="I484" s="144"/>
      <c r="J484" s="313"/>
    </row>
    <row r="485" spans="1:10" ht="16.5" x14ac:dyDescent="0.45">
      <c r="A485" s="147"/>
      <c r="B485" s="147"/>
      <c r="C485" s="313"/>
      <c r="D485" s="313"/>
      <c r="E485" s="313"/>
      <c r="F485" s="313"/>
      <c r="G485" s="313"/>
      <c r="H485" s="144"/>
      <c r="I485" s="144"/>
      <c r="J485" s="313"/>
    </row>
    <row r="486" spans="1:10" ht="16.5" x14ac:dyDescent="0.45">
      <c r="A486" s="147"/>
      <c r="B486" s="147"/>
      <c r="C486" s="313"/>
      <c r="D486" s="313"/>
      <c r="E486" s="313"/>
      <c r="F486" s="313"/>
      <c r="G486" s="313"/>
      <c r="H486" s="144"/>
      <c r="I486" s="144"/>
      <c r="J486" s="313"/>
    </row>
    <row r="487" spans="1:10" ht="16.5" x14ac:dyDescent="0.45">
      <c r="A487" s="147"/>
      <c r="B487" s="147"/>
      <c r="C487" s="313"/>
      <c r="D487" s="313"/>
      <c r="E487" s="313"/>
      <c r="F487" s="313"/>
      <c r="G487" s="313"/>
      <c r="H487" s="144"/>
      <c r="I487" s="144"/>
      <c r="J487" s="313"/>
    </row>
    <row r="488" spans="1:10" ht="16.5" x14ac:dyDescent="0.45">
      <c r="A488" s="147"/>
      <c r="B488" s="147"/>
      <c r="C488" s="313"/>
      <c r="D488" s="313"/>
      <c r="E488" s="313"/>
      <c r="F488" s="313"/>
      <c r="G488" s="313"/>
      <c r="H488" s="144"/>
      <c r="I488" s="144"/>
      <c r="J488" s="313"/>
    </row>
    <row r="489" spans="1:10" ht="16.5" x14ac:dyDescent="0.45">
      <c r="A489" s="147"/>
      <c r="B489" s="147"/>
      <c r="C489" s="313"/>
      <c r="D489" s="313"/>
      <c r="E489" s="313"/>
      <c r="F489" s="313"/>
      <c r="G489" s="313"/>
      <c r="H489" s="144"/>
      <c r="I489" s="144"/>
      <c r="J489" s="313"/>
    </row>
    <row r="490" spans="1:10" ht="16.5" x14ac:dyDescent="0.45">
      <c r="A490" s="147"/>
      <c r="B490" s="147"/>
      <c r="C490" s="313"/>
      <c r="D490" s="313"/>
      <c r="E490" s="313"/>
      <c r="F490" s="313"/>
      <c r="G490" s="313"/>
      <c r="H490" s="144"/>
      <c r="I490" s="144"/>
      <c r="J490" s="313"/>
    </row>
    <row r="491" spans="1:10" ht="16.5" x14ac:dyDescent="0.45">
      <c r="A491" s="147"/>
      <c r="B491" s="147"/>
      <c r="C491" s="313"/>
      <c r="D491" s="313"/>
      <c r="E491" s="313"/>
      <c r="F491" s="313"/>
      <c r="G491" s="313"/>
      <c r="H491" s="144"/>
      <c r="I491" s="144"/>
      <c r="J491" s="313"/>
    </row>
    <row r="492" spans="1:10" ht="16.5" x14ac:dyDescent="0.45">
      <c r="A492" s="147"/>
      <c r="B492" s="147"/>
      <c r="C492" s="313"/>
      <c r="D492" s="313"/>
      <c r="E492" s="313"/>
      <c r="F492" s="313"/>
      <c r="G492" s="313"/>
      <c r="H492" s="144"/>
      <c r="I492" s="144"/>
      <c r="J492" s="313"/>
    </row>
    <row r="493" spans="1:10" ht="16.5" x14ac:dyDescent="0.45">
      <c r="A493" s="147"/>
      <c r="B493" s="147"/>
      <c r="C493" s="313"/>
      <c r="D493" s="313"/>
      <c r="E493" s="313"/>
      <c r="F493" s="313"/>
      <c r="G493" s="313"/>
      <c r="H493" s="144"/>
      <c r="I493" s="144"/>
      <c r="J493" s="313"/>
    </row>
    <row r="494" spans="1:10" ht="16.5" x14ac:dyDescent="0.45">
      <c r="A494" s="147"/>
      <c r="B494" s="147"/>
      <c r="C494" s="313"/>
      <c r="D494" s="313"/>
      <c r="E494" s="313"/>
      <c r="F494" s="313"/>
      <c r="G494" s="313"/>
      <c r="H494" s="144"/>
      <c r="I494" s="144"/>
      <c r="J494" s="313"/>
    </row>
    <row r="495" spans="1:10" ht="16.5" x14ac:dyDescent="0.45">
      <c r="A495" s="147"/>
      <c r="B495" s="147"/>
      <c r="C495" s="313"/>
      <c r="D495" s="313"/>
      <c r="E495" s="313"/>
      <c r="F495" s="313"/>
      <c r="G495" s="313"/>
      <c r="H495" s="144"/>
      <c r="I495" s="144"/>
      <c r="J495" s="313"/>
    </row>
    <row r="496" spans="1:10" ht="16.5" x14ac:dyDescent="0.45">
      <c r="A496" s="147"/>
      <c r="B496" s="147"/>
      <c r="C496" s="313"/>
      <c r="D496" s="313"/>
      <c r="E496" s="313"/>
      <c r="F496" s="313"/>
      <c r="G496" s="313"/>
      <c r="H496" s="144"/>
      <c r="I496" s="144"/>
      <c r="J496" s="313"/>
    </row>
    <row r="497" spans="1:10" ht="16.5" x14ac:dyDescent="0.45">
      <c r="A497" s="147"/>
      <c r="B497" s="147"/>
      <c r="C497" s="313"/>
      <c r="D497" s="313"/>
      <c r="E497" s="313"/>
      <c r="F497" s="313"/>
      <c r="G497" s="313"/>
      <c r="H497" s="144"/>
      <c r="I497" s="144"/>
      <c r="J497" s="313"/>
    </row>
    <row r="498" spans="1:10" ht="16.5" x14ac:dyDescent="0.45">
      <c r="A498" s="147"/>
      <c r="B498" s="147"/>
      <c r="C498" s="313"/>
      <c r="D498" s="313"/>
      <c r="E498" s="313"/>
      <c r="F498" s="313"/>
      <c r="G498" s="313"/>
      <c r="H498" s="144"/>
      <c r="I498" s="144"/>
      <c r="J498" s="313"/>
    </row>
    <row r="499" spans="1:10" ht="16.5" x14ac:dyDescent="0.45">
      <c r="A499" s="147"/>
      <c r="B499" s="147"/>
      <c r="C499" s="313"/>
      <c r="D499" s="313"/>
      <c r="E499" s="313"/>
      <c r="F499" s="313"/>
      <c r="G499" s="313"/>
      <c r="H499" s="144"/>
      <c r="I499" s="144"/>
      <c r="J499" s="313"/>
    </row>
    <row r="500" spans="1:10" ht="16.5" x14ac:dyDescent="0.45">
      <c r="A500" s="314"/>
      <c r="B500" s="314"/>
      <c r="C500" s="315"/>
      <c r="D500" s="315"/>
      <c r="E500" s="315"/>
      <c r="F500" s="315"/>
      <c r="G500" s="315"/>
      <c r="H500" s="316"/>
      <c r="I500" s="316"/>
      <c r="J500" s="315"/>
    </row>
  </sheetData>
  <sheetProtection algorithmName="SHA-512" hashValue="CZ5TunpDcj/8qvZSQXIX0iv3hWtrjmNidgJoBHJo6YG1/rDDFyJ6QwPPAD3GEBiwdEGviReJAzHQsuaajkSasw==" saltValue="4mRoGc2YpWryw2X7kfhDAQ==" spinCount="100000" sheet="1" objects="1" scenarios="1"/>
  <pageMargins left="0.7" right="0.7" top="0.75" bottom="0.75" header="0.3" footer="0.3"/>
  <pageSetup orientation="portrait" r:id="rId1"/>
  <tableParts count="6">
    <tablePart r:id="rId2"/>
    <tablePart r:id="rId3"/>
    <tablePart r:id="rId4"/>
    <tablePart r:id="rId5"/>
    <tablePart r:id="rId6"/>
    <tablePart r:id="rId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4">
    <tabColor theme="9"/>
  </sheetPr>
  <dimension ref="B1:O707"/>
  <sheetViews>
    <sheetView showGridLines="0" topLeftCell="B7" workbookViewId="0">
      <selection activeCell="B24" sqref="B24"/>
    </sheetView>
  </sheetViews>
  <sheetFormatPr defaultColWidth="0" defaultRowHeight="14.5" zeroHeight="1" x14ac:dyDescent="0.35"/>
  <cols>
    <col min="1" max="1" width="9.08984375" style="156" hidden="1" customWidth="1"/>
    <col min="2" max="2" width="17.6328125" bestFit="1" customWidth="1"/>
    <col min="3" max="3" width="46" customWidth="1"/>
    <col min="4" max="4" width="47.54296875" customWidth="1"/>
    <col min="5" max="5" width="24.08984375" bestFit="1" customWidth="1"/>
    <col min="6" max="6" width="26.54296875" bestFit="1" customWidth="1"/>
    <col min="7" max="7" width="25.36328125" customWidth="1"/>
    <col min="8" max="8" width="21" style="156" hidden="1" customWidth="1"/>
    <col min="9" max="9" width="23.90625" style="156" hidden="1" customWidth="1"/>
    <col min="10" max="10" width="26.453125" style="156" hidden="1" customWidth="1"/>
    <col min="11" max="11" width="33.6328125" style="156" hidden="1" customWidth="1"/>
    <col min="12" max="16384" width="9.08984375" style="156" hidden="1"/>
  </cols>
  <sheetData>
    <row r="1" spans="2:15" s="152" customFormat="1" ht="24.75" hidden="1" customHeight="1" x14ac:dyDescent="0.3">
      <c r="B1" s="25" t="s">
        <v>36</v>
      </c>
      <c r="C1" s="25"/>
      <c r="D1" s="39"/>
      <c r="E1" s="39"/>
      <c r="F1" s="59"/>
      <c r="G1" s="7"/>
    </row>
    <row r="2" spans="2:15" s="152" customFormat="1" ht="13" hidden="1" x14ac:dyDescent="0.3">
      <c r="B2" s="40" t="s">
        <v>0</v>
      </c>
      <c r="C2" s="40"/>
      <c r="D2" s="38" t="str">
        <f>+Welcome!B2</f>
        <v>63.7341(b) and (c) Quarterly and Semiannual Compliance Reports (Spreadsheet Template)</v>
      </c>
      <c r="E2" s="41"/>
      <c r="F2" s="38"/>
      <c r="G2" s="7"/>
    </row>
    <row r="3" spans="2:15" s="152" customFormat="1" ht="13" hidden="1" x14ac:dyDescent="0.3">
      <c r="B3" s="42" t="s">
        <v>1</v>
      </c>
      <c r="C3" s="42"/>
      <c r="D3" s="43" t="str">
        <f>+Welcome!B3</f>
        <v>63.7341(b) and (c)</v>
      </c>
      <c r="E3" s="44"/>
      <c r="F3" s="43"/>
      <c r="G3" s="7"/>
    </row>
    <row r="4" spans="2:15" s="152" customFormat="1" ht="13" hidden="1" x14ac:dyDescent="0.3">
      <c r="B4" s="42" t="s">
        <v>2</v>
      </c>
      <c r="C4" s="42"/>
      <c r="D4" s="45" t="str">
        <f>+Welcome!B4</f>
        <v>v1.00</v>
      </c>
      <c r="E4" s="46"/>
      <c r="F4" s="45"/>
      <c r="G4" s="7"/>
    </row>
    <row r="5" spans="2:15" s="152" customFormat="1" ht="13" hidden="1" x14ac:dyDescent="0.3">
      <c r="B5" s="42" t="s">
        <v>3</v>
      </c>
      <c r="C5" s="42"/>
      <c r="D5" s="47">
        <f>+Welcome!B5</f>
        <v>45483</v>
      </c>
      <c r="E5" s="48"/>
      <c r="F5" s="47"/>
      <c r="G5" s="7"/>
    </row>
    <row r="6" spans="2:15" s="153" customFormat="1" hidden="1" x14ac:dyDescent="0.35">
      <c r="B6" s="175" t="str">
        <f>Welcome!B7</f>
        <v>For further Paperwork Reduction Act information see: https://www.epa.gov/electronic-reporting-air-emissions/paperwork-reduction-act-pra-cedri-and-ert</v>
      </c>
      <c r="C6" s="8"/>
      <c r="D6" s="8"/>
      <c r="E6" s="8"/>
      <c r="F6" s="8"/>
      <c r="G6" s="8"/>
    </row>
    <row r="7" spans="2:15" s="153" customFormat="1" x14ac:dyDescent="0.35">
      <c r="B7" s="131" t="s">
        <v>182</v>
      </c>
      <c r="C7" s="71"/>
      <c r="D7" s="74"/>
      <c r="E7" s="74"/>
      <c r="F7" s="22"/>
      <c r="G7" s="22"/>
      <c r="H7" s="22"/>
      <c r="I7" s="22"/>
      <c r="J7" s="22"/>
      <c r="K7" s="22"/>
      <c r="L7" s="22"/>
      <c r="M7" s="22"/>
      <c r="N7" s="22"/>
      <c r="O7" s="22"/>
    </row>
    <row r="8" spans="2:15" s="153" customFormat="1" ht="15" thickBot="1" x14ac:dyDescent="0.4">
      <c r="B8" s="10" t="s">
        <v>183</v>
      </c>
      <c r="C8" s="30"/>
      <c r="D8" s="30"/>
      <c r="E8" s="30"/>
      <c r="F8" s="30"/>
      <c r="G8" s="30"/>
      <c r="H8" s="30"/>
      <c r="I8" s="30"/>
      <c r="J8" s="30"/>
      <c r="K8" s="22"/>
      <c r="L8" s="22"/>
      <c r="M8" s="22"/>
      <c r="N8" s="22"/>
      <c r="O8" s="22"/>
    </row>
    <row r="9" spans="2:15" s="153" customFormat="1" ht="17.25" hidden="1" customHeight="1" x14ac:dyDescent="0.35">
      <c r="B9" s="11"/>
      <c r="C9" s="11"/>
      <c r="D9" s="11"/>
      <c r="E9" s="11"/>
      <c r="F9" s="11"/>
      <c r="G9" s="11"/>
      <c r="H9" s="11"/>
      <c r="I9" s="11"/>
      <c r="J9" s="11"/>
      <c r="K9" s="10"/>
      <c r="L9" s="10"/>
      <c r="M9" s="10"/>
      <c r="N9" s="10"/>
      <c r="O9" s="10"/>
    </row>
    <row r="10" spans="2:15" s="153" customFormat="1" hidden="1" x14ac:dyDescent="0.35">
      <c r="B10" s="8"/>
      <c r="C10" s="8"/>
      <c r="D10" s="8"/>
      <c r="E10" s="56"/>
      <c r="F10" s="56"/>
      <c r="G10" s="56"/>
      <c r="H10" s="56"/>
      <c r="I10" s="56"/>
      <c r="J10" s="56"/>
      <c r="K10" s="11"/>
      <c r="L10" s="11"/>
      <c r="M10" s="11"/>
      <c r="N10" s="11"/>
      <c r="O10" s="11"/>
    </row>
    <row r="11" spans="2:15" s="153" customFormat="1" ht="15" hidden="1" thickBot="1" x14ac:dyDescent="0.4">
      <c r="B11" s="11"/>
      <c r="C11" s="20"/>
      <c r="D11" s="20"/>
      <c r="E11" s="57"/>
      <c r="F11" s="60"/>
      <c r="G11" s="58"/>
      <c r="H11" s="142"/>
      <c r="I11" s="142"/>
      <c r="J11" s="142"/>
    </row>
    <row r="12" spans="2:15" s="143" customFormat="1" ht="87.5" thickBot="1" x14ac:dyDescent="0.4">
      <c r="B12" s="223" t="s">
        <v>216</v>
      </c>
      <c r="C12" s="221" t="s">
        <v>210</v>
      </c>
      <c r="D12" s="220" t="s">
        <v>211</v>
      </c>
      <c r="E12" s="223" t="s">
        <v>215</v>
      </c>
      <c r="F12" s="223" t="s">
        <v>217</v>
      </c>
      <c r="G12" s="225" t="s">
        <v>218</v>
      </c>
    </row>
    <row r="13" spans="2:15" s="154" customFormat="1" x14ac:dyDescent="0.35">
      <c r="B13" s="247" t="s">
        <v>171</v>
      </c>
      <c r="C13" s="242" t="s">
        <v>264</v>
      </c>
      <c r="D13" s="13" t="s">
        <v>265</v>
      </c>
      <c r="E13" s="123" t="s">
        <v>280</v>
      </c>
      <c r="F13" s="13" t="s">
        <v>281</v>
      </c>
      <c r="G13" s="139" t="s">
        <v>282</v>
      </c>
    </row>
    <row r="14" spans="2:15" s="254" customFormat="1" x14ac:dyDescent="0.35">
      <c r="B14" s="243" t="s">
        <v>33</v>
      </c>
      <c r="C14" s="261" t="s">
        <v>45</v>
      </c>
      <c r="D14" s="16" t="s">
        <v>43</v>
      </c>
      <c r="E14" s="63" t="s">
        <v>28</v>
      </c>
      <c r="F14" s="16" t="s">
        <v>147</v>
      </c>
      <c r="G14" s="138" t="s">
        <v>148</v>
      </c>
    </row>
    <row r="15" spans="2:15" s="259" customFormat="1" hidden="1" x14ac:dyDescent="0.35">
      <c r="B15" s="243" t="s">
        <v>177</v>
      </c>
      <c r="C15" s="261" t="s">
        <v>177</v>
      </c>
      <c r="D15" s="16" t="s">
        <v>177</v>
      </c>
      <c r="E15" s="63" t="s">
        <v>177</v>
      </c>
      <c r="F15" s="16" t="s">
        <v>177</v>
      </c>
      <c r="G15" s="138" t="s">
        <v>177</v>
      </c>
    </row>
    <row r="16" spans="2:15" s="259" customFormat="1" hidden="1" x14ac:dyDescent="0.35">
      <c r="B16" s="243" t="s">
        <v>177</v>
      </c>
      <c r="C16" s="261" t="s">
        <v>177</v>
      </c>
      <c r="D16" s="16" t="s">
        <v>177</v>
      </c>
      <c r="E16" s="63" t="s">
        <v>177</v>
      </c>
      <c r="F16" s="16" t="s">
        <v>177</v>
      </c>
      <c r="G16" s="138" t="s">
        <v>177</v>
      </c>
    </row>
    <row r="17" spans="2:7" s="259" customFormat="1" hidden="1" x14ac:dyDescent="0.35">
      <c r="B17" s="243" t="s">
        <v>177</v>
      </c>
      <c r="C17" s="261" t="s">
        <v>177</v>
      </c>
      <c r="D17" s="16" t="s">
        <v>177</v>
      </c>
      <c r="E17" s="63" t="s">
        <v>177</v>
      </c>
      <c r="F17" s="16" t="s">
        <v>177</v>
      </c>
      <c r="G17" s="138" t="s">
        <v>177</v>
      </c>
    </row>
    <row r="18" spans="2:7" s="259" customFormat="1" hidden="1" x14ac:dyDescent="0.35">
      <c r="B18" s="243" t="s">
        <v>177</v>
      </c>
      <c r="C18" s="261" t="s">
        <v>177</v>
      </c>
      <c r="D18" s="16" t="s">
        <v>177</v>
      </c>
      <c r="E18" s="63" t="s">
        <v>177</v>
      </c>
      <c r="F18" s="16" t="s">
        <v>177</v>
      </c>
      <c r="G18" s="138" t="s">
        <v>177</v>
      </c>
    </row>
    <row r="19" spans="2:7" s="259" customFormat="1" hidden="1" x14ac:dyDescent="0.35">
      <c r="B19" s="243" t="s">
        <v>177</v>
      </c>
      <c r="C19" s="261" t="s">
        <v>177</v>
      </c>
      <c r="D19" s="16" t="s">
        <v>177</v>
      </c>
      <c r="E19" s="63" t="s">
        <v>177</v>
      </c>
      <c r="F19" s="16" t="s">
        <v>177</v>
      </c>
      <c r="G19" s="138" t="s">
        <v>177</v>
      </c>
    </row>
    <row r="20" spans="2:7" s="259" customFormat="1" hidden="1" x14ac:dyDescent="0.35">
      <c r="B20" s="243" t="s">
        <v>177</v>
      </c>
      <c r="C20" s="261" t="s">
        <v>177</v>
      </c>
      <c r="D20" s="16" t="s">
        <v>177</v>
      </c>
      <c r="E20" s="63" t="s">
        <v>177</v>
      </c>
      <c r="F20" s="16" t="s">
        <v>177</v>
      </c>
      <c r="G20" s="138" t="s">
        <v>177</v>
      </c>
    </row>
    <row r="21" spans="2:7" s="259" customFormat="1" hidden="1" x14ac:dyDescent="0.35">
      <c r="B21" s="243" t="s">
        <v>177</v>
      </c>
      <c r="C21" s="261" t="s">
        <v>177</v>
      </c>
      <c r="D21" s="16" t="s">
        <v>177</v>
      </c>
      <c r="E21" s="63" t="s">
        <v>177</v>
      </c>
      <c r="F21" s="16" t="s">
        <v>177</v>
      </c>
      <c r="G21" s="138" t="s">
        <v>177</v>
      </c>
    </row>
    <row r="22" spans="2:7" s="259" customFormat="1" hidden="1" x14ac:dyDescent="0.35">
      <c r="B22" s="243" t="s">
        <v>177</v>
      </c>
      <c r="C22" s="261" t="s">
        <v>177</v>
      </c>
      <c r="D22" s="16" t="s">
        <v>177</v>
      </c>
      <c r="E22" s="63" t="s">
        <v>177</v>
      </c>
      <c r="F22" s="16" t="s">
        <v>177</v>
      </c>
      <c r="G22" s="138" t="s">
        <v>177</v>
      </c>
    </row>
    <row r="23" spans="2:7" s="259" customFormat="1" hidden="1" x14ac:dyDescent="0.35">
      <c r="B23" s="243" t="s">
        <v>177</v>
      </c>
      <c r="C23" s="261" t="s">
        <v>177</v>
      </c>
      <c r="D23" s="16" t="s">
        <v>177</v>
      </c>
      <c r="E23" s="63" t="s">
        <v>177</v>
      </c>
      <c r="F23" s="16" t="s">
        <v>177</v>
      </c>
      <c r="G23" s="138" t="s">
        <v>177</v>
      </c>
    </row>
    <row r="24" spans="2:7" s="259" customFormat="1" x14ac:dyDescent="0.35">
      <c r="B24" s="262" t="str">
        <f>IF(Lists!AY2="","",Lists!AY2)</f>
        <v/>
      </c>
      <c r="C24" s="263" t="str">
        <f>IF(Lists!AZ2="","",Lists!AZ2)</f>
        <v/>
      </c>
      <c r="D24" s="263" t="str">
        <f>IF(Lists!BA2="","",Lists!BA2)</f>
        <v/>
      </c>
      <c r="E24" s="329" t="str">
        <f>IF(Lists!BB2="","",Lists!BB2)</f>
        <v/>
      </c>
      <c r="F24" s="264" t="str">
        <f>IF($B24="","",SUMIFS(CMS_Detail!$I$24:$I$5400,CMS_Detail!$C$24:$C$5400,C24,CMS_Detail!$D$24:$D$5400,D24))</f>
        <v/>
      </c>
      <c r="G24" s="327" t="str">
        <f t="shared" ref="G24:G88" si="0">IF($B24="","",IF(F24=0,"N/A",F24/$E24))</f>
        <v/>
      </c>
    </row>
    <row r="25" spans="2:7" s="259" customFormat="1" x14ac:dyDescent="0.35">
      <c r="B25" s="262" t="str">
        <f>IF(Lists!AY3="","",Lists!AY3)</f>
        <v/>
      </c>
      <c r="C25" s="263" t="str">
        <f>IF(Lists!AZ3="","",Lists!AZ3)</f>
        <v/>
      </c>
      <c r="D25" s="263" t="str">
        <f>IF(Lists!BA3="","",Lists!BA3)</f>
        <v/>
      </c>
      <c r="E25" s="329" t="str">
        <f>IF(Lists!BB3="","",Lists!BB3)</f>
        <v/>
      </c>
      <c r="F25" s="264" t="str">
        <f>IF($B25="","",SUMIFS(CMS_Detail!$I$24:$I$5400,CMS_Detail!$C$24:$C$5400,C25,CMS_Detail!$D$24:$D$5400,D25))</f>
        <v/>
      </c>
      <c r="G25" s="327" t="str">
        <f t="shared" si="0"/>
        <v/>
      </c>
    </row>
    <row r="26" spans="2:7" s="259" customFormat="1" x14ac:dyDescent="0.35">
      <c r="B26" s="262" t="str">
        <f>IF(Lists!AY4="","",Lists!AY4)</f>
        <v/>
      </c>
      <c r="C26" s="263" t="str">
        <f>IF(Lists!AZ4="","",Lists!AZ4)</f>
        <v/>
      </c>
      <c r="D26" s="263" t="str">
        <f>IF(Lists!BA4="","",Lists!BA4)</f>
        <v/>
      </c>
      <c r="E26" s="329" t="str">
        <f>IF(Lists!BB4="","",Lists!BB4)</f>
        <v/>
      </c>
      <c r="F26" s="264" t="str">
        <f>IF($B26="","",SUMIFS(CMS_Detail!$I$24:$I$5400,CMS_Detail!$C$24:$C$5400,C26,CMS_Detail!$D$24:$D$5400,D26))</f>
        <v/>
      </c>
      <c r="G26" s="327" t="str">
        <f t="shared" si="0"/>
        <v/>
      </c>
    </row>
    <row r="27" spans="2:7" s="259" customFormat="1" x14ac:dyDescent="0.35">
      <c r="B27" s="262" t="str">
        <f>IF(Lists!AY5="","",Lists!AY5)</f>
        <v/>
      </c>
      <c r="C27" s="263" t="str">
        <f>IF(Lists!AZ5="","",Lists!AZ5)</f>
        <v/>
      </c>
      <c r="D27" s="263" t="str">
        <f>IF(Lists!BA5="","",Lists!BA5)</f>
        <v/>
      </c>
      <c r="E27" s="329" t="str">
        <f>IF(Lists!BB5="","",Lists!BB5)</f>
        <v/>
      </c>
      <c r="F27" s="264" t="str">
        <f>IF($B27="","",SUMIFS(CMS_Detail!$I$24:$I$5400,CMS_Detail!$C$24:$C$5400,C27,CMS_Detail!$D$24:$D$5400,D27))</f>
        <v/>
      </c>
      <c r="G27" s="327" t="str">
        <f t="shared" si="0"/>
        <v/>
      </c>
    </row>
    <row r="28" spans="2:7" s="259" customFormat="1" x14ac:dyDescent="0.35">
      <c r="B28" s="262" t="str">
        <f>IF(Lists!AY6="","",Lists!AY6)</f>
        <v/>
      </c>
      <c r="C28" s="263" t="str">
        <f>IF(Lists!AZ6="","",Lists!AZ6)</f>
        <v/>
      </c>
      <c r="D28" s="263" t="str">
        <f>IF(Lists!BA6="","",Lists!BA6)</f>
        <v/>
      </c>
      <c r="E28" s="329" t="str">
        <f>IF(Lists!BB6="","",Lists!BB6)</f>
        <v/>
      </c>
      <c r="F28" s="264" t="str">
        <f>IF($B28="","",SUMIFS(CMS_Detail!$I$24:$I$5400,CMS_Detail!$C$24:$C$5400,C28,CMS_Detail!$D$24:$D$5400,D28))</f>
        <v/>
      </c>
      <c r="G28" s="327" t="str">
        <f t="shared" si="0"/>
        <v/>
      </c>
    </row>
    <row r="29" spans="2:7" s="259" customFormat="1" ht="17.5" x14ac:dyDescent="0.35">
      <c r="B29" s="262" t="str">
        <f>IF(Lists!AY7="","",Lists!AY7)</f>
        <v/>
      </c>
      <c r="C29" s="263" t="str">
        <f>IF(Lists!AZ7="","",Lists!AZ7)</f>
        <v/>
      </c>
      <c r="D29" s="263" t="str">
        <f>IF(Lists!BA7="","",Lists!BA7)</f>
        <v/>
      </c>
      <c r="E29" s="330" t="str">
        <f>IF(Lists!BB7="","",Lists!BB7)</f>
        <v/>
      </c>
      <c r="F29" s="264" t="str">
        <f>IF($B29="","",SUMIFS(CMS_Detail!$I$24:$I$5400,CMS_Detail!$C$24:$C$5400,C29,CMS_Detail!$D$24:$D$5400,D29))</f>
        <v/>
      </c>
      <c r="G29" s="327" t="str">
        <f t="shared" si="0"/>
        <v/>
      </c>
    </row>
    <row r="30" spans="2:7" s="259" customFormat="1" x14ac:dyDescent="0.35">
      <c r="B30" s="262" t="str">
        <f>IF(Lists!AY8="","",Lists!AY8)</f>
        <v/>
      </c>
      <c r="C30" s="263" t="str">
        <f>IF(Lists!AZ8="","",Lists!AZ8)</f>
        <v/>
      </c>
      <c r="D30" s="263" t="str">
        <f>IF(Lists!BA8="","",Lists!BA8)</f>
        <v/>
      </c>
      <c r="E30" s="329" t="str">
        <f>IF(Lists!BB8="","",Lists!BB8)</f>
        <v/>
      </c>
      <c r="F30" s="264" t="str">
        <f>IF($B30="","",SUMIFS(CMS_Detail!$I$24:$I$5400,CMS_Detail!$C$24:$C$5400,C30,CMS_Detail!$D$24:$D$5400,D30))</f>
        <v/>
      </c>
      <c r="G30" s="327" t="str">
        <f t="shared" si="0"/>
        <v/>
      </c>
    </row>
    <row r="31" spans="2:7" s="259" customFormat="1" x14ac:dyDescent="0.35">
      <c r="B31" s="262" t="str">
        <f>IF(Lists!AY9="","",Lists!AY9)</f>
        <v/>
      </c>
      <c r="C31" s="263" t="str">
        <f>IF(Lists!AZ9="","",Lists!AZ9)</f>
        <v/>
      </c>
      <c r="D31" s="263" t="str">
        <f>IF(Lists!BA9="","",Lists!BA9)</f>
        <v/>
      </c>
      <c r="E31" s="329" t="str">
        <f>IF(Lists!BB9="","",Lists!BB9)</f>
        <v/>
      </c>
      <c r="F31" s="264" t="str">
        <f>IF($B31="","",SUMIFS(CMS_Detail!$I$24:$I$5400,CMS_Detail!$C$24:$C$5400,C31,CMS_Detail!$D$24:$D$5400,D31))</f>
        <v/>
      </c>
      <c r="G31" s="327" t="str">
        <f t="shared" si="0"/>
        <v/>
      </c>
    </row>
    <row r="32" spans="2:7" s="259" customFormat="1" x14ac:dyDescent="0.35">
      <c r="B32" s="262" t="str">
        <f>IF(Lists!AY10="","",Lists!AY10)</f>
        <v/>
      </c>
      <c r="C32" s="263" t="str">
        <f>IF(Lists!AZ10="","",Lists!AZ10)</f>
        <v/>
      </c>
      <c r="D32" s="263" t="str">
        <f>IF(Lists!BA10="","",Lists!BA10)</f>
        <v/>
      </c>
      <c r="E32" s="329" t="str">
        <f>IF(Lists!BB10="","",Lists!BB10)</f>
        <v/>
      </c>
      <c r="F32" s="264" t="str">
        <f>IF($B32="","",SUMIFS(CMS_Detail!$I$24:$I$5400,CMS_Detail!$C$24:$C$5400,C32,CMS_Detail!$D$24:$D$5400,D32))</f>
        <v/>
      </c>
      <c r="G32" s="327" t="str">
        <f t="shared" si="0"/>
        <v/>
      </c>
    </row>
    <row r="33" spans="2:7" s="259" customFormat="1" x14ac:dyDescent="0.35">
      <c r="B33" s="262" t="str">
        <f>IF(Lists!AY11="","",Lists!AY11)</f>
        <v/>
      </c>
      <c r="C33" s="263" t="str">
        <f>IF(Lists!AZ11="","",Lists!AZ11)</f>
        <v/>
      </c>
      <c r="D33" s="263" t="str">
        <f>IF(Lists!BA11="","",Lists!BA11)</f>
        <v/>
      </c>
      <c r="E33" s="329" t="str">
        <f>IF(Lists!BB11="","",Lists!BB11)</f>
        <v/>
      </c>
      <c r="F33" s="264" t="str">
        <f>IF($B33="","",SUMIFS(CMS_Detail!$I$24:$I$5400,CMS_Detail!$C$24:$C$5400,C33,CMS_Detail!$D$24:$D$5400,D33))</f>
        <v/>
      </c>
      <c r="G33" s="327" t="str">
        <f t="shared" si="0"/>
        <v/>
      </c>
    </row>
    <row r="34" spans="2:7" s="259" customFormat="1" x14ac:dyDescent="0.35">
      <c r="B34" s="262" t="str">
        <f>IF(Lists!AY12="","",Lists!AY12)</f>
        <v/>
      </c>
      <c r="C34" s="263" t="str">
        <f>IF(Lists!AZ12="","",Lists!AZ12)</f>
        <v/>
      </c>
      <c r="D34" s="263" t="str">
        <f>IF(Lists!BA12="","",Lists!BA12)</f>
        <v/>
      </c>
      <c r="E34" s="329" t="str">
        <f>IF(Lists!BB12="","",Lists!BB12)</f>
        <v/>
      </c>
      <c r="F34" s="264" t="str">
        <f>IF($B34="","",SUMIFS(CMS_Detail!$I$24:$I$5400,CMS_Detail!$C$24:$C$5400,C34,CMS_Detail!$D$24:$D$5400,D34))</f>
        <v/>
      </c>
      <c r="G34" s="327" t="str">
        <f t="shared" si="0"/>
        <v/>
      </c>
    </row>
    <row r="35" spans="2:7" s="259" customFormat="1" x14ac:dyDescent="0.35">
      <c r="B35" s="262" t="str">
        <f>IF(Lists!AY13="","",Lists!AY13)</f>
        <v/>
      </c>
      <c r="C35" s="263" t="str">
        <f>IF(Lists!AZ13="","",Lists!AZ13)</f>
        <v/>
      </c>
      <c r="D35" s="263" t="str">
        <f>IF(Lists!BA13="","",Lists!BA13)</f>
        <v/>
      </c>
      <c r="E35" s="329" t="str">
        <f>IF(Lists!BB13="","",Lists!BB13)</f>
        <v/>
      </c>
      <c r="F35" s="264" t="str">
        <f>IF($B35="","",SUMIFS(CMS_Detail!$I$24:$I$5400,CMS_Detail!$C$24:$C$5400,C35,CMS_Detail!$D$24:$D$5400,D35))</f>
        <v/>
      </c>
      <c r="G35" s="327" t="str">
        <f t="shared" si="0"/>
        <v/>
      </c>
    </row>
    <row r="36" spans="2:7" s="259" customFormat="1" x14ac:dyDescent="0.35">
      <c r="B36" s="262" t="str">
        <f>IF(Lists!AY14="","",Lists!AY14)</f>
        <v/>
      </c>
      <c r="C36" s="263" t="str">
        <f>IF(Lists!AZ14="","",Lists!AZ14)</f>
        <v/>
      </c>
      <c r="D36" s="263" t="str">
        <f>IF(Lists!BA14="","",Lists!BA14)</f>
        <v/>
      </c>
      <c r="E36" s="329" t="str">
        <f>IF(Lists!BB14="","",Lists!BB14)</f>
        <v/>
      </c>
      <c r="F36" s="264" t="str">
        <f>IF($B36="","",SUMIFS(CMS_Detail!$I$24:$I$5400,CMS_Detail!$C$24:$C$5400,C36,CMS_Detail!$D$24:$D$5400,D36))</f>
        <v/>
      </c>
      <c r="G36" s="327" t="str">
        <f t="shared" si="0"/>
        <v/>
      </c>
    </row>
    <row r="37" spans="2:7" s="259" customFormat="1" x14ac:dyDescent="0.35">
      <c r="B37" s="262" t="str">
        <f>IF(Lists!AY15="","",Lists!AY15)</f>
        <v/>
      </c>
      <c r="C37" s="263" t="str">
        <f>IF(Lists!AZ15="","",Lists!AZ15)</f>
        <v/>
      </c>
      <c r="D37" s="263" t="str">
        <f>IF(Lists!BA15="","",Lists!BA15)</f>
        <v/>
      </c>
      <c r="E37" s="329" t="str">
        <f>IF(Lists!BB15="","",Lists!BB15)</f>
        <v/>
      </c>
      <c r="F37" s="264" t="str">
        <f>IF($B37="","",SUMIFS(CMS_Detail!$I$24:$I$5400,CMS_Detail!$C$24:$C$5400,C37,CMS_Detail!$D$24:$D$5400,D37))</f>
        <v/>
      </c>
      <c r="G37" s="327" t="str">
        <f t="shared" si="0"/>
        <v/>
      </c>
    </row>
    <row r="38" spans="2:7" s="259" customFormat="1" x14ac:dyDescent="0.35">
      <c r="B38" s="262" t="str">
        <f>IF(Lists!AY16="","",Lists!AY16)</f>
        <v/>
      </c>
      <c r="C38" s="263" t="str">
        <f>IF(Lists!AZ16="","",Lists!AZ16)</f>
        <v/>
      </c>
      <c r="D38" s="263" t="str">
        <f>IF(Lists!BA16="","",Lists!BA16)</f>
        <v/>
      </c>
      <c r="E38" s="329" t="str">
        <f>IF(Lists!BB16="","",Lists!BB16)</f>
        <v/>
      </c>
      <c r="F38" s="264" t="str">
        <f>IF($B38="","",SUMIFS(CMS_Detail!$I$24:$I$5400,CMS_Detail!$C$24:$C$5400,C38,CMS_Detail!$D$24:$D$5400,D38))</f>
        <v/>
      </c>
      <c r="G38" s="327" t="str">
        <f t="shared" si="0"/>
        <v/>
      </c>
    </row>
    <row r="39" spans="2:7" s="259" customFormat="1" x14ac:dyDescent="0.35">
      <c r="B39" s="262" t="str">
        <f>IF(Lists!AY17="","",Lists!AY17)</f>
        <v/>
      </c>
      <c r="C39" s="263" t="str">
        <f>IF(Lists!AZ17="","",Lists!AZ17)</f>
        <v/>
      </c>
      <c r="D39" s="263" t="str">
        <f>IF(Lists!BA17="","",Lists!BA17)</f>
        <v/>
      </c>
      <c r="E39" s="329" t="str">
        <f>IF(Lists!BB17="","",Lists!BB17)</f>
        <v/>
      </c>
      <c r="F39" s="264" t="str">
        <f>IF($B39="","",SUMIFS(CMS_Detail!$I$24:$I$5400,CMS_Detail!$C$24:$C$5400,C39,CMS_Detail!$D$24:$D$5400,D39))</f>
        <v/>
      </c>
      <c r="G39" s="327" t="str">
        <f t="shared" si="0"/>
        <v/>
      </c>
    </row>
    <row r="40" spans="2:7" s="259" customFormat="1" x14ac:dyDescent="0.35">
      <c r="B40" s="262" t="str">
        <f>IF(Lists!AY18="","",Lists!AY18)</f>
        <v/>
      </c>
      <c r="C40" s="263" t="str">
        <f>IF(Lists!AZ18="","",Lists!AZ18)</f>
        <v/>
      </c>
      <c r="D40" s="263" t="str">
        <f>IF(Lists!BA18="","",Lists!BA18)</f>
        <v/>
      </c>
      <c r="E40" s="329" t="str">
        <f>IF(Lists!BB18="","",Lists!BB18)</f>
        <v/>
      </c>
      <c r="F40" s="264" t="str">
        <f>IF($B40="","",SUMIFS(CMS_Detail!$I$24:$I$5400,CMS_Detail!$C$24:$C$5400,C40,CMS_Detail!$D$24:$D$5400,D40))</f>
        <v/>
      </c>
      <c r="G40" s="327" t="str">
        <f t="shared" si="0"/>
        <v/>
      </c>
    </row>
    <row r="41" spans="2:7" s="259" customFormat="1" x14ac:dyDescent="0.35">
      <c r="B41" s="262" t="str">
        <f>IF(Lists!AY19="","",Lists!AY19)</f>
        <v/>
      </c>
      <c r="C41" s="263" t="str">
        <f>IF(Lists!AZ19="","",Lists!AZ19)</f>
        <v/>
      </c>
      <c r="D41" s="263" t="str">
        <f>IF(Lists!BA19="","",Lists!BA19)</f>
        <v/>
      </c>
      <c r="E41" s="329" t="str">
        <f>IF(Lists!BB19="","",Lists!BB19)</f>
        <v/>
      </c>
      <c r="F41" s="264" t="str">
        <f>IF($B41="","",SUMIFS(CMS_Detail!$I$24:$I$5400,CMS_Detail!$C$24:$C$5400,C41,CMS_Detail!$D$24:$D$5400,D41))</f>
        <v/>
      </c>
      <c r="G41" s="327" t="str">
        <f t="shared" si="0"/>
        <v/>
      </c>
    </row>
    <row r="42" spans="2:7" s="259" customFormat="1" x14ac:dyDescent="0.35">
      <c r="B42" s="262" t="str">
        <f>IF(Lists!AY20="","",Lists!AY20)</f>
        <v/>
      </c>
      <c r="C42" s="263" t="str">
        <f>IF(Lists!AZ20="","",Lists!AZ20)</f>
        <v/>
      </c>
      <c r="D42" s="263" t="str">
        <f>IF(Lists!BA20="","",Lists!BA20)</f>
        <v/>
      </c>
      <c r="E42" s="329" t="str">
        <f>IF(Lists!BB20="","",Lists!BB20)</f>
        <v/>
      </c>
      <c r="F42" s="264" t="str">
        <f>IF($B42="","",SUMIFS(CMS_Detail!$I$24:$I$5400,CMS_Detail!$C$24:$C$5400,C42,CMS_Detail!$D$24:$D$5400,D42))</f>
        <v/>
      </c>
      <c r="G42" s="327" t="str">
        <f t="shared" si="0"/>
        <v/>
      </c>
    </row>
    <row r="43" spans="2:7" s="259" customFormat="1" x14ac:dyDescent="0.35">
      <c r="B43" s="262" t="str">
        <f>IF(Lists!AY21="","",Lists!AY21)</f>
        <v/>
      </c>
      <c r="C43" s="263" t="str">
        <f>IF(Lists!AZ21="","",Lists!AZ21)</f>
        <v/>
      </c>
      <c r="D43" s="263" t="str">
        <f>IF(Lists!BA21="","",Lists!BA21)</f>
        <v/>
      </c>
      <c r="E43" s="329" t="str">
        <f>IF(Lists!BB21="","",Lists!BB21)</f>
        <v/>
      </c>
      <c r="F43" s="264" t="str">
        <f>IF($B43="","",SUMIFS(CMS_Detail!$I$24:$I$5400,CMS_Detail!$C$24:$C$5400,C43,CMS_Detail!$D$24:$D$5400,D43))</f>
        <v/>
      </c>
      <c r="G43" s="327" t="str">
        <f t="shared" si="0"/>
        <v/>
      </c>
    </row>
    <row r="44" spans="2:7" s="259" customFormat="1" x14ac:dyDescent="0.35">
      <c r="B44" s="262" t="str">
        <f>IF(Lists!AY22="","",Lists!AY22)</f>
        <v/>
      </c>
      <c r="C44" s="263" t="str">
        <f>IF(Lists!AZ22="","",Lists!AZ22)</f>
        <v/>
      </c>
      <c r="D44" s="263" t="str">
        <f>IF(Lists!BA22="","",Lists!BA22)</f>
        <v/>
      </c>
      <c r="E44" s="329" t="str">
        <f>IF(Lists!BB22="","",Lists!BB22)</f>
        <v/>
      </c>
      <c r="F44" s="264" t="str">
        <f>IF($B44="","",SUMIFS(CMS_Detail!$I$24:$I$5400,CMS_Detail!$C$24:$C$5400,C44,CMS_Detail!$D$24:$D$5400,D44))</f>
        <v/>
      </c>
      <c r="G44" s="327" t="str">
        <f t="shared" si="0"/>
        <v/>
      </c>
    </row>
    <row r="45" spans="2:7" s="259" customFormat="1" x14ac:dyDescent="0.35">
      <c r="B45" s="262" t="str">
        <f>IF(Lists!AY23="","",Lists!AY23)</f>
        <v/>
      </c>
      <c r="C45" s="263" t="str">
        <f>IF(Lists!AZ23="","",Lists!AZ23)</f>
        <v/>
      </c>
      <c r="D45" s="263" t="str">
        <f>IF(Lists!BA23="","",Lists!BA23)</f>
        <v/>
      </c>
      <c r="E45" s="329" t="str">
        <f>IF(Lists!BB23="","",Lists!BB23)</f>
        <v/>
      </c>
      <c r="F45" s="264" t="str">
        <f>IF($B45="","",SUMIFS(CMS_Detail!$I$24:$I$5400,CMS_Detail!$C$24:$C$5400,C45,CMS_Detail!$D$24:$D$5400,D45))</f>
        <v/>
      </c>
      <c r="G45" s="327" t="str">
        <f t="shared" si="0"/>
        <v/>
      </c>
    </row>
    <row r="46" spans="2:7" s="259" customFormat="1" x14ac:dyDescent="0.35">
      <c r="B46" s="262" t="str">
        <f>IF(Lists!AY24="","",Lists!AY24)</f>
        <v/>
      </c>
      <c r="C46" s="263" t="str">
        <f>IF(Lists!AZ24="","",Lists!AZ24)</f>
        <v/>
      </c>
      <c r="D46" s="263" t="str">
        <f>IF(Lists!BA24="","",Lists!BA24)</f>
        <v/>
      </c>
      <c r="E46" s="329" t="str">
        <f>IF(Lists!BB24="","",Lists!BB24)</f>
        <v/>
      </c>
      <c r="F46" s="264" t="str">
        <f>IF($B46="","",SUMIFS(CMS_Detail!$I$24:$I$5400,CMS_Detail!$C$24:$C$5400,C46,CMS_Detail!$D$24:$D$5400,D46))</f>
        <v/>
      </c>
      <c r="G46" s="327" t="str">
        <f t="shared" si="0"/>
        <v/>
      </c>
    </row>
    <row r="47" spans="2:7" s="259" customFormat="1" x14ac:dyDescent="0.35">
      <c r="B47" s="262" t="str">
        <f>IF(Lists!AY25="","",Lists!AY25)</f>
        <v/>
      </c>
      <c r="C47" s="263" t="str">
        <f>IF(Lists!AZ25="","",Lists!AZ25)</f>
        <v/>
      </c>
      <c r="D47" s="263" t="str">
        <f>IF(Lists!BA25="","",Lists!BA25)</f>
        <v/>
      </c>
      <c r="E47" s="329" t="str">
        <f>IF(Lists!BB25="","",Lists!BB25)</f>
        <v/>
      </c>
      <c r="F47" s="264" t="str">
        <f>IF($B47="","",SUMIFS(CMS_Detail!$I$24:$I$5400,CMS_Detail!$C$24:$C$5400,C47,CMS_Detail!$D$24:$D$5400,D47))</f>
        <v/>
      </c>
      <c r="G47" s="327" t="str">
        <f t="shared" si="0"/>
        <v/>
      </c>
    </row>
    <row r="48" spans="2:7" s="259" customFormat="1" x14ac:dyDescent="0.35">
      <c r="B48" s="262" t="str">
        <f>IF(Lists!AY26="","",Lists!AY26)</f>
        <v/>
      </c>
      <c r="C48" s="263" t="str">
        <f>IF(Lists!AZ26="","",Lists!AZ26)</f>
        <v/>
      </c>
      <c r="D48" s="263" t="str">
        <f>IF(Lists!BA26="","",Lists!BA26)</f>
        <v/>
      </c>
      <c r="E48" s="329" t="str">
        <f>IF(Lists!BB26="","",Lists!BB26)</f>
        <v/>
      </c>
      <c r="F48" s="264" t="str">
        <f>IF($B48="","",SUMIFS(CMS_Detail!$I$24:$I$5400,CMS_Detail!$C$24:$C$5400,C48,CMS_Detail!$D$24:$D$5400,D48))</f>
        <v/>
      </c>
      <c r="G48" s="327" t="str">
        <f t="shared" si="0"/>
        <v/>
      </c>
    </row>
    <row r="49" spans="2:7" s="259" customFormat="1" x14ac:dyDescent="0.35">
      <c r="B49" s="262" t="str">
        <f>IF(Lists!AY27="","",Lists!AY27)</f>
        <v/>
      </c>
      <c r="C49" s="263" t="str">
        <f>IF(Lists!AZ27="","",Lists!AZ27)</f>
        <v/>
      </c>
      <c r="D49" s="263" t="str">
        <f>IF(Lists!BA27="","",Lists!BA27)</f>
        <v/>
      </c>
      <c r="E49" s="329" t="str">
        <f>IF(Lists!BB27="","",Lists!BB27)</f>
        <v/>
      </c>
      <c r="F49" s="264" t="str">
        <f>IF($B49="","",SUMIFS(CMS_Detail!$I$24:$I$5400,CMS_Detail!$C$24:$C$5400,C49,CMS_Detail!$D$24:$D$5400,D49))</f>
        <v/>
      </c>
      <c r="G49" s="327" t="str">
        <f t="shared" si="0"/>
        <v/>
      </c>
    </row>
    <row r="50" spans="2:7" s="259" customFormat="1" x14ac:dyDescent="0.35">
      <c r="B50" s="262" t="str">
        <f>IF(Lists!AY28="","",Lists!AY28)</f>
        <v/>
      </c>
      <c r="C50" s="263" t="str">
        <f>IF(Lists!AZ28="","",Lists!AZ28)</f>
        <v/>
      </c>
      <c r="D50" s="263" t="str">
        <f>IF(Lists!BA28="","",Lists!BA28)</f>
        <v/>
      </c>
      <c r="E50" s="329" t="str">
        <f>IF(Lists!BB28="","",Lists!BB28)</f>
        <v/>
      </c>
      <c r="F50" s="264" t="str">
        <f>IF($B50="","",SUMIFS(CMS_Detail!$I$24:$I$5400,CMS_Detail!$C$24:$C$5400,C50,CMS_Detail!$D$24:$D$5400,D50))</f>
        <v/>
      </c>
      <c r="G50" s="327" t="str">
        <f t="shared" si="0"/>
        <v/>
      </c>
    </row>
    <row r="51" spans="2:7" s="259" customFormat="1" x14ac:dyDescent="0.35">
      <c r="B51" s="262" t="str">
        <f>IF(Lists!AY29="","",Lists!AY29)</f>
        <v/>
      </c>
      <c r="C51" s="263" t="str">
        <f>IF(Lists!AZ29="","",Lists!AZ29)</f>
        <v/>
      </c>
      <c r="D51" s="263" t="str">
        <f>IF(Lists!BA29="","",Lists!BA29)</f>
        <v/>
      </c>
      <c r="E51" s="329" t="str">
        <f>IF(Lists!BB29="","",Lists!BB29)</f>
        <v/>
      </c>
      <c r="F51" s="264" t="str">
        <f>IF($B51="","",SUMIFS(CMS_Detail!$I$24:$I$5400,CMS_Detail!$C$24:$C$5400,C51,CMS_Detail!$D$24:$D$5400,D51))</f>
        <v/>
      </c>
      <c r="G51" s="327" t="str">
        <f t="shared" si="0"/>
        <v/>
      </c>
    </row>
    <row r="52" spans="2:7" s="259" customFormat="1" x14ac:dyDescent="0.35">
      <c r="B52" s="262" t="str">
        <f>IF(Lists!AY30="","",Lists!AY30)</f>
        <v/>
      </c>
      <c r="C52" s="263" t="str">
        <f>IF(Lists!AZ30="","",Lists!AZ30)</f>
        <v/>
      </c>
      <c r="D52" s="263" t="str">
        <f>IF(Lists!BA30="","",Lists!BA30)</f>
        <v/>
      </c>
      <c r="E52" s="329" t="str">
        <f>IF(Lists!BB30="","",Lists!BB30)</f>
        <v/>
      </c>
      <c r="F52" s="264" t="str">
        <f>IF($B52="","",SUMIFS(CMS_Detail!$I$24:$I$5400,CMS_Detail!$C$24:$C$5400,C52,CMS_Detail!$D$24:$D$5400,D52))</f>
        <v/>
      </c>
      <c r="G52" s="327" t="str">
        <f t="shared" si="0"/>
        <v/>
      </c>
    </row>
    <row r="53" spans="2:7" s="259" customFormat="1" x14ac:dyDescent="0.35">
      <c r="B53" s="262" t="str">
        <f>IF(Lists!AY31="","",Lists!AY31)</f>
        <v/>
      </c>
      <c r="C53" s="263" t="str">
        <f>IF(Lists!AZ31="","",Lists!AZ31)</f>
        <v/>
      </c>
      <c r="D53" s="263" t="str">
        <f>IF(Lists!BA31="","",Lists!BA31)</f>
        <v/>
      </c>
      <c r="E53" s="329" t="str">
        <f>IF(Lists!BB31="","",Lists!BB31)</f>
        <v/>
      </c>
      <c r="F53" s="264" t="str">
        <f>IF($B53="","",SUMIFS(CMS_Detail!$I$24:$I$5400,CMS_Detail!$C$24:$C$5400,C53,CMS_Detail!$D$24:$D$5400,D53))</f>
        <v/>
      </c>
      <c r="G53" s="327" t="str">
        <f t="shared" si="0"/>
        <v/>
      </c>
    </row>
    <row r="54" spans="2:7" s="259" customFormat="1" x14ac:dyDescent="0.35">
      <c r="B54" s="262" t="str">
        <f>IF(Lists!AY32="","",Lists!AY32)</f>
        <v/>
      </c>
      <c r="C54" s="263" t="str">
        <f>IF(Lists!AZ32="","",Lists!AZ32)</f>
        <v/>
      </c>
      <c r="D54" s="263" t="str">
        <f>IF(Lists!BA32="","",Lists!BA32)</f>
        <v/>
      </c>
      <c r="E54" s="329" t="str">
        <f>IF(Lists!BB32="","",Lists!BB32)</f>
        <v/>
      </c>
      <c r="F54" s="264" t="str">
        <f>IF($B54="","",SUMIFS(CMS_Detail!$I$24:$I$5400,CMS_Detail!$C$24:$C$5400,C54,CMS_Detail!$D$24:$D$5400,D54))</f>
        <v/>
      </c>
      <c r="G54" s="327" t="str">
        <f t="shared" si="0"/>
        <v/>
      </c>
    </row>
    <row r="55" spans="2:7" s="259" customFormat="1" x14ac:dyDescent="0.35">
      <c r="B55" s="262" t="str">
        <f>IF(Lists!AY33="","",Lists!AY33)</f>
        <v/>
      </c>
      <c r="C55" s="263" t="str">
        <f>IF(Lists!AZ33="","",Lists!AZ33)</f>
        <v/>
      </c>
      <c r="D55" s="263" t="str">
        <f>IF(Lists!BA33="","",Lists!BA33)</f>
        <v/>
      </c>
      <c r="E55" s="329" t="str">
        <f>IF(Lists!BB33="","",Lists!BB33)</f>
        <v/>
      </c>
      <c r="F55" s="264" t="str">
        <f>IF($B55="","",SUMIFS(CMS_Detail!$I$24:$I$5400,CMS_Detail!$C$24:$C$5400,C55,CMS_Detail!$D$24:$D$5400,D55))</f>
        <v/>
      </c>
      <c r="G55" s="327" t="str">
        <f t="shared" si="0"/>
        <v/>
      </c>
    </row>
    <row r="56" spans="2:7" s="259" customFormat="1" x14ac:dyDescent="0.35">
      <c r="B56" s="262" t="str">
        <f>IF(Lists!AY34="","",Lists!AY34)</f>
        <v/>
      </c>
      <c r="C56" s="263" t="str">
        <f>IF(Lists!AZ34="","",Lists!AZ34)</f>
        <v/>
      </c>
      <c r="D56" s="263" t="str">
        <f>IF(Lists!BA34="","",Lists!BA34)</f>
        <v/>
      </c>
      <c r="E56" s="329" t="str">
        <f>IF(Lists!BB34="","",Lists!BB34)</f>
        <v/>
      </c>
      <c r="F56" s="264" t="str">
        <f>IF($B56="","",SUMIFS(CMS_Detail!$I$24:$I$5400,CMS_Detail!$C$24:$C$5400,C56,CMS_Detail!$D$24:$D$5400,D56))</f>
        <v/>
      </c>
      <c r="G56" s="327" t="str">
        <f t="shared" si="0"/>
        <v/>
      </c>
    </row>
    <row r="57" spans="2:7" s="259" customFormat="1" x14ac:dyDescent="0.35">
      <c r="B57" s="262" t="str">
        <f>IF(Lists!AY35="","",Lists!AY35)</f>
        <v/>
      </c>
      <c r="C57" s="263" t="str">
        <f>IF(Lists!AZ35="","",Lists!AZ35)</f>
        <v/>
      </c>
      <c r="D57" s="263" t="str">
        <f>IF(Lists!BA35="","",Lists!BA35)</f>
        <v/>
      </c>
      <c r="E57" s="329" t="str">
        <f>IF(Lists!BB35="","",Lists!BB35)</f>
        <v/>
      </c>
      <c r="F57" s="264" t="str">
        <f>IF($B57="","",SUMIFS(CMS_Detail!$I$24:$I$5400,CMS_Detail!$C$24:$C$5400,C57,CMS_Detail!$D$24:$D$5400,D57))</f>
        <v/>
      </c>
      <c r="G57" s="327" t="str">
        <f t="shared" si="0"/>
        <v/>
      </c>
    </row>
    <row r="58" spans="2:7" s="259" customFormat="1" x14ac:dyDescent="0.35">
      <c r="B58" s="262" t="str">
        <f>IF(Lists!AY36="","",Lists!AY36)</f>
        <v/>
      </c>
      <c r="C58" s="263" t="str">
        <f>IF(Lists!AZ36="","",Lists!AZ36)</f>
        <v/>
      </c>
      <c r="D58" s="263" t="str">
        <f>IF(Lists!BA36="","",Lists!BA36)</f>
        <v/>
      </c>
      <c r="E58" s="329" t="str">
        <f>IF(Lists!BB36="","",Lists!BB36)</f>
        <v/>
      </c>
      <c r="F58" s="264" t="str">
        <f>IF($B58="","",SUMIFS(CMS_Detail!$I$24:$I$5400,CMS_Detail!$C$24:$C$5400,C58,CMS_Detail!$D$24:$D$5400,D58))</f>
        <v/>
      </c>
      <c r="G58" s="327" t="str">
        <f t="shared" si="0"/>
        <v/>
      </c>
    </row>
    <row r="59" spans="2:7" s="259" customFormat="1" x14ac:dyDescent="0.35">
      <c r="B59" s="262" t="str">
        <f>IF(Lists!AY37="","",Lists!AY37)</f>
        <v/>
      </c>
      <c r="C59" s="263" t="str">
        <f>IF(Lists!AZ37="","",Lists!AZ37)</f>
        <v/>
      </c>
      <c r="D59" s="263" t="str">
        <f>IF(Lists!BA37="","",Lists!BA37)</f>
        <v/>
      </c>
      <c r="E59" s="329" t="str">
        <f>IF(Lists!BB37="","",Lists!BB37)</f>
        <v/>
      </c>
      <c r="F59" s="264" t="str">
        <f>IF($B59="","",SUMIFS(CMS_Detail!$I$24:$I$5400,CMS_Detail!$C$24:$C$5400,C59,CMS_Detail!$D$24:$D$5400,D59))</f>
        <v/>
      </c>
      <c r="G59" s="327" t="str">
        <f t="shared" si="0"/>
        <v/>
      </c>
    </row>
    <row r="60" spans="2:7" s="259" customFormat="1" x14ac:dyDescent="0.35">
      <c r="B60" s="262" t="str">
        <f>IF(Lists!AY38="","",Lists!AY38)</f>
        <v/>
      </c>
      <c r="C60" s="263" t="str">
        <f>IF(Lists!AZ38="","",Lists!AZ38)</f>
        <v/>
      </c>
      <c r="D60" s="263" t="str">
        <f>IF(Lists!BA38="","",Lists!BA38)</f>
        <v/>
      </c>
      <c r="E60" s="329" t="str">
        <f>IF(Lists!BB38="","",Lists!BB38)</f>
        <v/>
      </c>
      <c r="F60" s="264" t="str">
        <f>IF($B60="","",SUMIFS(CMS_Detail!$I$24:$I$5400,CMS_Detail!$C$24:$C$5400,C60,CMS_Detail!$D$24:$D$5400,D60))</f>
        <v/>
      </c>
      <c r="G60" s="327" t="str">
        <f t="shared" si="0"/>
        <v/>
      </c>
    </row>
    <row r="61" spans="2:7" s="259" customFormat="1" x14ac:dyDescent="0.35">
      <c r="B61" s="262" t="str">
        <f>IF(Lists!AY39="","",Lists!AY39)</f>
        <v/>
      </c>
      <c r="C61" s="263" t="str">
        <f>IF(Lists!AZ39="","",Lists!AZ39)</f>
        <v/>
      </c>
      <c r="D61" s="263" t="str">
        <f>IF(Lists!BA39="","",Lists!BA39)</f>
        <v/>
      </c>
      <c r="E61" s="329" t="str">
        <f>IF(Lists!BB39="","",Lists!BB39)</f>
        <v/>
      </c>
      <c r="F61" s="264" t="str">
        <f>IF($B61="","",SUMIFS(CMS_Detail!$I$24:$I$5400,CMS_Detail!$C$24:$C$5400,C61,CMS_Detail!$D$24:$D$5400,D61))</f>
        <v/>
      </c>
      <c r="G61" s="327" t="str">
        <f t="shared" si="0"/>
        <v/>
      </c>
    </row>
    <row r="62" spans="2:7" s="259" customFormat="1" x14ac:dyDescent="0.35">
      <c r="B62" s="262" t="str">
        <f>IF(Lists!AY40="","",Lists!AY40)</f>
        <v/>
      </c>
      <c r="C62" s="263" t="str">
        <f>IF(Lists!AZ40="","",Lists!AZ40)</f>
        <v/>
      </c>
      <c r="D62" s="263" t="str">
        <f>IF(Lists!BA40="","",Lists!BA40)</f>
        <v/>
      </c>
      <c r="E62" s="329" t="str">
        <f>IF(Lists!BB40="","",Lists!BB40)</f>
        <v/>
      </c>
      <c r="F62" s="264" t="str">
        <f>IF($B62="","",SUMIFS(CMS_Detail!$I$24:$I$5400,CMS_Detail!$C$24:$C$5400,C62,CMS_Detail!$D$24:$D$5400,D62))</f>
        <v/>
      </c>
      <c r="G62" s="327" t="str">
        <f t="shared" si="0"/>
        <v/>
      </c>
    </row>
    <row r="63" spans="2:7" s="259" customFormat="1" x14ac:dyDescent="0.35">
      <c r="B63" s="262" t="str">
        <f>IF(Lists!AY41="","",Lists!AY41)</f>
        <v/>
      </c>
      <c r="C63" s="263" t="str">
        <f>IF(Lists!AZ41="","",Lists!AZ41)</f>
        <v/>
      </c>
      <c r="D63" s="263" t="str">
        <f>IF(Lists!BA41="","",Lists!BA41)</f>
        <v/>
      </c>
      <c r="E63" s="329" t="str">
        <f>IF(Lists!BB41="","",Lists!BB41)</f>
        <v/>
      </c>
      <c r="F63" s="264" t="str">
        <f>IF($B63="","",SUMIFS(CMS_Detail!$I$24:$I$5400,CMS_Detail!$C$24:$C$5400,C63,CMS_Detail!$D$24:$D$5400,D63))</f>
        <v/>
      </c>
      <c r="G63" s="327" t="str">
        <f t="shared" si="0"/>
        <v/>
      </c>
    </row>
    <row r="64" spans="2:7" s="259" customFormat="1" x14ac:dyDescent="0.35">
      <c r="B64" s="262" t="str">
        <f>IF(Lists!AY42="","",Lists!AY42)</f>
        <v/>
      </c>
      <c r="C64" s="263" t="str">
        <f>IF(Lists!AZ42="","",Lists!AZ42)</f>
        <v/>
      </c>
      <c r="D64" s="263" t="str">
        <f>IF(Lists!BA42="","",Lists!BA42)</f>
        <v/>
      </c>
      <c r="E64" s="329" t="str">
        <f>IF(Lists!BB42="","",Lists!BB42)</f>
        <v/>
      </c>
      <c r="F64" s="264" t="str">
        <f>IF($B64="","",SUMIFS(CMS_Detail!$I$24:$I$5400,CMS_Detail!$C$24:$C$5400,C64,CMS_Detail!$D$24:$D$5400,D64))</f>
        <v/>
      </c>
      <c r="G64" s="327" t="str">
        <f t="shared" si="0"/>
        <v/>
      </c>
    </row>
    <row r="65" spans="2:7" s="259" customFormat="1" x14ac:dyDescent="0.35">
      <c r="B65" s="262" t="str">
        <f>IF(Lists!AY43="","",Lists!AY43)</f>
        <v/>
      </c>
      <c r="C65" s="263" t="str">
        <f>IF(Lists!AZ43="","",Lists!AZ43)</f>
        <v/>
      </c>
      <c r="D65" s="263" t="str">
        <f>IF(Lists!BA43="","",Lists!BA43)</f>
        <v/>
      </c>
      <c r="E65" s="329" t="str">
        <f>IF(Lists!BB43="","",Lists!BB43)</f>
        <v/>
      </c>
      <c r="F65" s="264" t="str">
        <f>IF($B65="","",SUMIFS(CMS_Detail!$I$24:$I$5400,CMS_Detail!$C$24:$C$5400,C65,CMS_Detail!$D$24:$D$5400,D65))</f>
        <v/>
      </c>
      <c r="G65" s="327" t="str">
        <f t="shared" si="0"/>
        <v/>
      </c>
    </row>
    <row r="66" spans="2:7" s="259" customFormat="1" x14ac:dyDescent="0.35">
      <c r="B66" s="262" t="str">
        <f>IF(Lists!AY44="","",Lists!AY44)</f>
        <v/>
      </c>
      <c r="C66" s="263" t="str">
        <f>IF(Lists!AZ44="","",Lists!AZ44)</f>
        <v/>
      </c>
      <c r="D66" s="263" t="str">
        <f>IF(Lists!BA44="","",Lists!BA44)</f>
        <v/>
      </c>
      <c r="E66" s="329" t="str">
        <f>IF(Lists!BB44="","",Lists!BB44)</f>
        <v/>
      </c>
      <c r="F66" s="264" t="str">
        <f>IF($B66="","",SUMIFS(CMS_Detail!$I$24:$I$5400,CMS_Detail!$C$24:$C$5400,C66,CMS_Detail!$D$24:$D$5400,D66))</f>
        <v/>
      </c>
      <c r="G66" s="327" t="str">
        <f t="shared" si="0"/>
        <v/>
      </c>
    </row>
    <row r="67" spans="2:7" s="259" customFormat="1" x14ac:dyDescent="0.35">
      <c r="B67" s="262" t="str">
        <f>IF(Lists!AY45="","",Lists!AY45)</f>
        <v/>
      </c>
      <c r="C67" s="263" t="str">
        <f>IF(Lists!AZ45="","",Lists!AZ45)</f>
        <v/>
      </c>
      <c r="D67" s="263" t="str">
        <f>IF(Lists!BA45="","",Lists!BA45)</f>
        <v/>
      </c>
      <c r="E67" s="329" t="str">
        <f>IF(Lists!BB45="","",Lists!BB45)</f>
        <v/>
      </c>
      <c r="F67" s="264" t="str">
        <f>IF($B67="","",SUMIFS(CMS_Detail!$I$24:$I$5400,CMS_Detail!$C$24:$C$5400,C67,CMS_Detail!$D$24:$D$5400,D67))</f>
        <v/>
      </c>
      <c r="G67" s="327" t="str">
        <f t="shared" si="0"/>
        <v/>
      </c>
    </row>
    <row r="68" spans="2:7" s="259" customFormat="1" x14ac:dyDescent="0.35">
      <c r="B68" s="262" t="str">
        <f>IF(Lists!AY46="","",Lists!AY46)</f>
        <v/>
      </c>
      <c r="C68" s="263" t="str">
        <f>IF(Lists!AZ46="","",Lists!AZ46)</f>
        <v/>
      </c>
      <c r="D68" s="263" t="str">
        <f>IF(Lists!BA46="","",Lists!BA46)</f>
        <v/>
      </c>
      <c r="E68" s="329" t="str">
        <f>IF(Lists!BB46="","",Lists!BB46)</f>
        <v/>
      </c>
      <c r="F68" s="264" t="str">
        <f>IF($B68="","",SUMIFS(CMS_Detail!$I$24:$I$5400,CMS_Detail!$C$24:$C$5400,C68,CMS_Detail!$D$24:$D$5400,D68))</f>
        <v/>
      </c>
      <c r="G68" s="327" t="str">
        <f t="shared" si="0"/>
        <v/>
      </c>
    </row>
    <row r="69" spans="2:7" s="259" customFormat="1" x14ac:dyDescent="0.35">
      <c r="B69" s="262" t="str">
        <f>IF(Lists!AY47="","",Lists!AY47)</f>
        <v/>
      </c>
      <c r="C69" s="263" t="str">
        <f>IF(Lists!AZ47="","",Lists!AZ47)</f>
        <v/>
      </c>
      <c r="D69" s="263" t="str">
        <f>IF(Lists!BA47="","",Lists!BA47)</f>
        <v/>
      </c>
      <c r="E69" s="329" t="str">
        <f>IF(Lists!BB47="","",Lists!BB47)</f>
        <v/>
      </c>
      <c r="F69" s="264" t="str">
        <f>IF($B69="","",SUMIFS(CMS_Detail!$I$24:$I$5400,CMS_Detail!$C$24:$C$5400,C69,CMS_Detail!$D$24:$D$5400,D69))</f>
        <v/>
      </c>
      <c r="G69" s="327" t="str">
        <f t="shared" si="0"/>
        <v/>
      </c>
    </row>
    <row r="70" spans="2:7" s="259" customFormat="1" x14ac:dyDescent="0.35">
      <c r="B70" s="262" t="str">
        <f>IF(Lists!AY48="","",Lists!AY48)</f>
        <v/>
      </c>
      <c r="C70" s="263" t="str">
        <f>IF(Lists!AZ48="","",Lists!AZ48)</f>
        <v/>
      </c>
      <c r="D70" s="263" t="str">
        <f>IF(Lists!BA48="","",Lists!BA48)</f>
        <v/>
      </c>
      <c r="E70" s="329" t="str">
        <f>IF(Lists!BB48="","",Lists!BB48)</f>
        <v/>
      </c>
      <c r="F70" s="264" t="str">
        <f>IF($B70="","",SUMIFS(CMS_Detail!$I$24:$I$5400,CMS_Detail!$C$24:$C$5400,C70,CMS_Detail!$D$24:$D$5400,D70))</f>
        <v/>
      </c>
      <c r="G70" s="327" t="str">
        <f t="shared" si="0"/>
        <v/>
      </c>
    </row>
    <row r="71" spans="2:7" s="259" customFormat="1" x14ac:dyDescent="0.35">
      <c r="B71" s="262" t="str">
        <f>IF(Lists!AY49="","",Lists!AY49)</f>
        <v/>
      </c>
      <c r="C71" s="263" t="str">
        <f>IF(Lists!AZ49="","",Lists!AZ49)</f>
        <v/>
      </c>
      <c r="D71" s="263" t="str">
        <f>IF(Lists!BA49="","",Lists!BA49)</f>
        <v/>
      </c>
      <c r="E71" s="329" t="str">
        <f>IF(Lists!BB49="","",Lists!BB49)</f>
        <v/>
      </c>
      <c r="F71" s="264" t="str">
        <f>IF($B71="","",SUMIFS(CMS_Detail!$I$24:$I$5400,CMS_Detail!$C$24:$C$5400,C71,CMS_Detail!$D$24:$D$5400,D71))</f>
        <v/>
      </c>
      <c r="G71" s="327" t="str">
        <f t="shared" si="0"/>
        <v/>
      </c>
    </row>
    <row r="72" spans="2:7" s="259" customFormat="1" x14ac:dyDescent="0.35">
      <c r="B72" s="262" t="str">
        <f>IF(Lists!AY50="","",Lists!AY50)</f>
        <v/>
      </c>
      <c r="C72" s="263" t="str">
        <f>IF(Lists!AZ50="","",Lists!AZ50)</f>
        <v/>
      </c>
      <c r="D72" s="263" t="str">
        <f>IF(Lists!BA50="","",Lists!BA50)</f>
        <v/>
      </c>
      <c r="E72" s="329" t="str">
        <f>IF(Lists!BB50="","",Lists!BB50)</f>
        <v/>
      </c>
      <c r="F72" s="264" t="str">
        <f>IF($B72="","",SUMIFS(CMS_Detail!$I$24:$I$5400,CMS_Detail!$C$24:$C$5400,C72,CMS_Detail!$D$24:$D$5400,D72))</f>
        <v/>
      </c>
      <c r="G72" s="327" t="str">
        <f t="shared" si="0"/>
        <v/>
      </c>
    </row>
    <row r="73" spans="2:7" s="259" customFormat="1" x14ac:dyDescent="0.35">
      <c r="B73" s="262" t="str">
        <f>IF(Lists!AY51="","",Lists!AY51)</f>
        <v/>
      </c>
      <c r="C73" s="263" t="str">
        <f>IF(Lists!AZ51="","",Lists!AZ51)</f>
        <v/>
      </c>
      <c r="D73" s="263" t="str">
        <f>IF(Lists!BA51="","",Lists!BA51)</f>
        <v/>
      </c>
      <c r="E73" s="329" t="str">
        <f>IF(Lists!BB51="","",Lists!BB51)</f>
        <v/>
      </c>
      <c r="F73" s="264" t="str">
        <f>IF($B73="","",SUMIFS(CMS_Detail!$I$24:$I$5400,CMS_Detail!$C$24:$C$5400,C73,CMS_Detail!$D$24:$D$5400,D73))</f>
        <v/>
      </c>
      <c r="G73" s="327" t="str">
        <f t="shared" si="0"/>
        <v/>
      </c>
    </row>
    <row r="74" spans="2:7" s="259" customFormat="1" x14ac:dyDescent="0.35">
      <c r="B74" s="262" t="str">
        <f>IF(Lists!AY52="","",Lists!AY52)</f>
        <v/>
      </c>
      <c r="C74" s="263" t="str">
        <f>IF(Lists!AZ52="","",Lists!AZ52)</f>
        <v/>
      </c>
      <c r="D74" s="263" t="str">
        <f>IF(Lists!BA52="","",Lists!BA52)</f>
        <v/>
      </c>
      <c r="E74" s="329" t="str">
        <f>IF(Lists!BB52="","",Lists!BB52)</f>
        <v/>
      </c>
      <c r="F74" s="264" t="str">
        <f>IF($B74="","",SUMIFS(CMS_Detail!$I$24:$I$5400,CMS_Detail!$C$24:$C$5400,C74,CMS_Detail!$D$24:$D$5400,D74))</f>
        <v/>
      </c>
      <c r="G74" s="327" t="str">
        <f t="shared" si="0"/>
        <v/>
      </c>
    </row>
    <row r="75" spans="2:7" s="259" customFormat="1" x14ac:dyDescent="0.35">
      <c r="B75" s="262" t="str">
        <f>IF(Lists!AY53="","",Lists!AY53)</f>
        <v/>
      </c>
      <c r="C75" s="263" t="str">
        <f>IF(Lists!AZ53="","",Lists!AZ53)</f>
        <v/>
      </c>
      <c r="D75" s="263" t="str">
        <f>IF(Lists!BA53="","",Lists!BA53)</f>
        <v/>
      </c>
      <c r="E75" s="329" t="str">
        <f>IF(Lists!BB53="","",Lists!BB53)</f>
        <v/>
      </c>
      <c r="F75" s="264" t="str">
        <f>IF($B75="","",SUMIFS(CMS_Detail!$I$24:$I$5400,CMS_Detail!$C$24:$C$5400,C75,CMS_Detail!$D$24:$D$5400,D75))</f>
        <v/>
      </c>
      <c r="G75" s="327" t="str">
        <f t="shared" si="0"/>
        <v/>
      </c>
    </row>
    <row r="76" spans="2:7" s="259" customFormat="1" x14ac:dyDescent="0.35">
      <c r="B76" s="262" t="str">
        <f>IF(Lists!AY54="","",Lists!AY54)</f>
        <v/>
      </c>
      <c r="C76" s="263" t="str">
        <f>IF(Lists!AZ54="","",Lists!AZ54)</f>
        <v/>
      </c>
      <c r="D76" s="263" t="str">
        <f>IF(Lists!BA54="","",Lists!BA54)</f>
        <v/>
      </c>
      <c r="E76" s="329" t="str">
        <f>IF(Lists!BB54="","",Lists!BB54)</f>
        <v/>
      </c>
      <c r="F76" s="264" t="str">
        <f>IF($B76="","",SUMIFS(CMS_Detail!$I$24:$I$5400,CMS_Detail!$C$24:$C$5400,C76,CMS_Detail!$D$24:$D$5400,D76))</f>
        <v/>
      </c>
      <c r="G76" s="327" t="str">
        <f t="shared" si="0"/>
        <v/>
      </c>
    </row>
    <row r="77" spans="2:7" s="259" customFormat="1" x14ac:dyDescent="0.35">
      <c r="B77" s="262" t="str">
        <f>IF(Lists!AY55="","",Lists!AY55)</f>
        <v/>
      </c>
      <c r="C77" s="263" t="str">
        <f>IF(Lists!AZ55="","",Lists!AZ55)</f>
        <v/>
      </c>
      <c r="D77" s="263" t="str">
        <f>IF(Lists!BA55="","",Lists!BA55)</f>
        <v/>
      </c>
      <c r="E77" s="329" t="str">
        <f>IF(Lists!BB55="","",Lists!BB55)</f>
        <v/>
      </c>
      <c r="F77" s="264" t="str">
        <f>IF($B77="","",SUMIFS(CMS_Detail!$I$24:$I$5400,CMS_Detail!$C$24:$C$5400,C77,CMS_Detail!$D$24:$D$5400,D77))</f>
        <v/>
      </c>
      <c r="G77" s="327" t="str">
        <f t="shared" si="0"/>
        <v/>
      </c>
    </row>
    <row r="78" spans="2:7" s="259" customFormat="1" x14ac:dyDescent="0.35">
      <c r="B78" s="262" t="str">
        <f>IF(Lists!AY56="","",Lists!AY56)</f>
        <v/>
      </c>
      <c r="C78" s="263" t="str">
        <f>IF(Lists!AZ56="","",Lists!AZ56)</f>
        <v/>
      </c>
      <c r="D78" s="263" t="str">
        <f>IF(Lists!BA56="","",Lists!BA56)</f>
        <v/>
      </c>
      <c r="E78" s="329" t="str">
        <f>IF(Lists!BB56="","",Lists!BB56)</f>
        <v/>
      </c>
      <c r="F78" s="264" t="str">
        <f>IF($B78="","",SUMIFS(CMS_Detail!$I$24:$I$5400,CMS_Detail!$C$24:$C$5400,C78,CMS_Detail!$D$24:$D$5400,D78))</f>
        <v/>
      </c>
      <c r="G78" s="327" t="str">
        <f t="shared" si="0"/>
        <v/>
      </c>
    </row>
    <row r="79" spans="2:7" s="259" customFormat="1" x14ac:dyDescent="0.35">
      <c r="B79" s="262" t="str">
        <f>IF(Lists!AY57="","",Lists!AY57)</f>
        <v/>
      </c>
      <c r="C79" s="263" t="str">
        <f>IF(Lists!AZ57="","",Lists!AZ57)</f>
        <v/>
      </c>
      <c r="D79" s="263" t="str">
        <f>IF(Lists!BA57="","",Lists!BA57)</f>
        <v/>
      </c>
      <c r="E79" s="329" t="str">
        <f>IF(Lists!BB57="","",Lists!BB57)</f>
        <v/>
      </c>
      <c r="F79" s="264" t="str">
        <f>IF($B79="","",SUMIFS(CMS_Detail!$I$24:$I$5400,CMS_Detail!$C$24:$C$5400,C79,CMS_Detail!$D$24:$D$5400,D79))</f>
        <v/>
      </c>
      <c r="G79" s="327" t="str">
        <f t="shared" si="0"/>
        <v/>
      </c>
    </row>
    <row r="80" spans="2:7" s="259" customFormat="1" x14ac:dyDescent="0.35">
      <c r="B80" s="262" t="str">
        <f>IF(Lists!AY58="","",Lists!AY58)</f>
        <v/>
      </c>
      <c r="C80" s="263" t="str">
        <f>IF(Lists!AZ58="","",Lists!AZ58)</f>
        <v/>
      </c>
      <c r="D80" s="263" t="str">
        <f>IF(Lists!BA58="","",Lists!BA58)</f>
        <v/>
      </c>
      <c r="E80" s="329" t="str">
        <f>IF(Lists!BB58="","",Lists!BB58)</f>
        <v/>
      </c>
      <c r="F80" s="264" t="str">
        <f>IF($B80="","",SUMIFS(CMS_Detail!$I$24:$I$5400,CMS_Detail!$C$24:$C$5400,C80,CMS_Detail!$D$24:$D$5400,D80))</f>
        <v/>
      </c>
      <c r="G80" s="327" t="str">
        <f t="shared" si="0"/>
        <v/>
      </c>
    </row>
    <row r="81" spans="2:7" s="259" customFormat="1" x14ac:dyDescent="0.35">
      <c r="B81" s="262" t="str">
        <f>IF(Lists!AY59="","",Lists!AY59)</f>
        <v/>
      </c>
      <c r="C81" s="263" t="str">
        <f>IF(Lists!AZ59="","",Lists!AZ59)</f>
        <v/>
      </c>
      <c r="D81" s="263" t="str">
        <f>IF(Lists!BA59="","",Lists!BA59)</f>
        <v/>
      </c>
      <c r="E81" s="329" t="str">
        <f>IF(Lists!BB59="","",Lists!BB59)</f>
        <v/>
      </c>
      <c r="F81" s="264" t="str">
        <f>IF($B81="","",SUMIFS(CMS_Detail!$I$24:$I$5400,CMS_Detail!$C$24:$C$5400,C81,CMS_Detail!$D$24:$D$5400,D81))</f>
        <v/>
      </c>
      <c r="G81" s="327" t="str">
        <f t="shared" si="0"/>
        <v/>
      </c>
    </row>
    <row r="82" spans="2:7" s="259" customFormat="1" x14ac:dyDescent="0.35">
      <c r="B82" s="262" t="str">
        <f>IF(Lists!AY60="","",Lists!AY60)</f>
        <v/>
      </c>
      <c r="C82" s="263" t="str">
        <f>IF(Lists!AZ60="","",Lists!AZ60)</f>
        <v/>
      </c>
      <c r="D82" s="263" t="str">
        <f>IF(Lists!BA60="","",Lists!BA60)</f>
        <v/>
      </c>
      <c r="E82" s="329" t="str">
        <f>IF(Lists!BB60="","",Lists!BB60)</f>
        <v/>
      </c>
      <c r="F82" s="264" t="str">
        <f>IF($B82="","",SUMIFS(CMS_Detail!$I$24:$I$5400,CMS_Detail!$C$24:$C$5400,C82,CMS_Detail!$D$24:$D$5400,D82))</f>
        <v/>
      </c>
      <c r="G82" s="327" t="str">
        <f t="shared" si="0"/>
        <v/>
      </c>
    </row>
    <row r="83" spans="2:7" s="259" customFormat="1" x14ac:dyDescent="0.35">
      <c r="B83" s="262" t="str">
        <f>IF(Lists!AY61="","",Lists!AY61)</f>
        <v/>
      </c>
      <c r="C83" s="263" t="str">
        <f>IF(Lists!AZ61="","",Lists!AZ61)</f>
        <v/>
      </c>
      <c r="D83" s="263" t="str">
        <f>IF(Lists!BA61="","",Lists!BA61)</f>
        <v/>
      </c>
      <c r="E83" s="329" t="str">
        <f>IF(Lists!BB61="","",Lists!BB61)</f>
        <v/>
      </c>
      <c r="F83" s="264" t="str">
        <f>IF($B83="","",SUMIFS(CMS_Detail!$I$24:$I$5400,CMS_Detail!$C$24:$C$5400,C83,CMS_Detail!$D$24:$D$5400,D83))</f>
        <v/>
      </c>
      <c r="G83" s="327" t="str">
        <f t="shared" si="0"/>
        <v/>
      </c>
    </row>
    <row r="84" spans="2:7" s="259" customFormat="1" x14ac:dyDescent="0.35">
      <c r="B84" s="262" t="str">
        <f>IF(Lists!AY62="","",Lists!AY62)</f>
        <v/>
      </c>
      <c r="C84" s="263" t="str">
        <f>IF(Lists!AZ62="","",Lists!AZ62)</f>
        <v/>
      </c>
      <c r="D84" s="263" t="str">
        <f>IF(Lists!BA62="","",Lists!BA62)</f>
        <v/>
      </c>
      <c r="E84" s="329" t="str">
        <f>IF(Lists!BB62="","",Lists!BB62)</f>
        <v/>
      </c>
      <c r="F84" s="264" t="str">
        <f>IF($B84="","",SUMIFS(CMS_Detail!$I$24:$I$5400,CMS_Detail!$C$24:$C$5400,C84,CMS_Detail!$D$24:$D$5400,D84))</f>
        <v/>
      </c>
      <c r="G84" s="327" t="str">
        <f t="shared" si="0"/>
        <v/>
      </c>
    </row>
    <row r="85" spans="2:7" s="259" customFormat="1" x14ac:dyDescent="0.35">
      <c r="B85" s="262" t="str">
        <f>IF(Lists!AY63="","",Lists!AY63)</f>
        <v/>
      </c>
      <c r="C85" s="263" t="str">
        <f>IF(Lists!AZ63="","",Lists!AZ63)</f>
        <v/>
      </c>
      <c r="D85" s="263" t="str">
        <f>IF(Lists!BA63="","",Lists!BA63)</f>
        <v/>
      </c>
      <c r="E85" s="329" t="str">
        <f>IF(Lists!BB63="","",Lists!BB63)</f>
        <v/>
      </c>
      <c r="F85" s="264" t="str">
        <f>IF($B85="","",SUMIFS(CMS_Detail!$I$24:$I$5400,CMS_Detail!$C$24:$C$5400,C85,CMS_Detail!$D$24:$D$5400,D85))</f>
        <v/>
      </c>
      <c r="G85" s="327" t="str">
        <f t="shared" si="0"/>
        <v/>
      </c>
    </row>
    <row r="86" spans="2:7" s="259" customFormat="1" x14ac:dyDescent="0.35">
      <c r="B86" s="262" t="str">
        <f>IF(Lists!AY64="","",Lists!AY64)</f>
        <v/>
      </c>
      <c r="C86" s="263" t="str">
        <f>IF(Lists!AZ64="","",Lists!AZ64)</f>
        <v/>
      </c>
      <c r="D86" s="263" t="str">
        <f>IF(Lists!BA64="","",Lists!BA64)</f>
        <v/>
      </c>
      <c r="E86" s="329" t="str">
        <f>IF(Lists!BB64="","",Lists!BB64)</f>
        <v/>
      </c>
      <c r="F86" s="264" t="str">
        <f>IF($B86="","",SUMIFS(CMS_Detail!$I$24:$I$5400,CMS_Detail!$C$24:$C$5400,C86,CMS_Detail!$D$24:$D$5400,D86))</f>
        <v/>
      </c>
      <c r="G86" s="327" t="str">
        <f t="shared" si="0"/>
        <v/>
      </c>
    </row>
    <row r="87" spans="2:7" s="259" customFormat="1" x14ac:dyDescent="0.35">
      <c r="B87" s="262" t="str">
        <f>IF(Lists!AY65="","",Lists!AY65)</f>
        <v/>
      </c>
      <c r="C87" s="263" t="str">
        <f>IF(Lists!AZ65="","",Lists!AZ65)</f>
        <v/>
      </c>
      <c r="D87" s="263" t="str">
        <f>IF(Lists!BA65="","",Lists!BA65)</f>
        <v/>
      </c>
      <c r="E87" s="329" t="str">
        <f>IF(Lists!BB65="","",Lists!BB65)</f>
        <v/>
      </c>
      <c r="F87" s="264" t="str">
        <f>IF($B87="","",SUMIFS(CMS_Detail!$I$24:$I$5400,CMS_Detail!$C$24:$C$5400,C87,CMS_Detail!$D$24:$D$5400,D87))</f>
        <v/>
      </c>
      <c r="G87" s="327" t="str">
        <f t="shared" si="0"/>
        <v/>
      </c>
    </row>
    <row r="88" spans="2:7" s="259" customFormat="1" x14ac:dyDescent="0.35">
      <c r="B88" s="262" t="str">
        <f>IF(Lists!AY66="","",Lists!AY66)</f>
        <v/>
      </c>
      <c r="C88" s="263" t="str">
        <f>IF(Lists!AZ66="","",Lists!AZ66)</f>
        <v/>
      </c>
      <c r="D88" s="263" t="str">
        <f>IF(Lists!BA66="","",Lists!BA66)</f>
        <v/>
      </c>
      <c r="E88" s="329" t="str">
        <f>IF(Lists!BB66="","",Lists!BB66)</f>
        <v/>
      </c>
      <c r="F88" s="264" t="str">
        <f>IF($B88="","",SUMIFS(CMS_Detail!$I$24:$I$5400,CMS_Detail!$C$24:$C$5400,C88,CMS_Detail!$D$24:$D$5400,D88))</f>
        <v/>
      </c>
      <c r="G88" s="327" t="str">
        <f t="shared" si="0"/>
        <v/>
      </c>
    </row>
    <row r="89" spans="2:7" s="259" customFormat="1" x14ac:dyDescent="0.35">
      <c r="B89" s="262" t="str">
        <f>IF(Lists!AY67="","",Lists!AY67)</f>
        <v/>
      </c>
      <c r="C89" s="263" t="str">
        <f>IF(Lists!AZ67="","",Lists!AZ67)</f>
        <v/>
      </c>
      <c r="D89" s="263" t="str">
        <f>IF(Lists!BA67="","",Lists!BA67)</f>
        <v/>
      </c>
      <c r="E89" s="329" t="str">
        <f>IF(Lists!BB67="","",Lists!BB67)</f>
        <v/>
      </c>
      <c r="F89" s="264" t="str">
        <f>IF($B89="","",SUMIFS(CMS_Detail!$I$24:$I$5400,CMS_Detail!$C$24:$C$5400,C89,CMS_Detail!$D$24:$D$5400,D89))</f>
        <v/>
      </c>
      <c r="G89" s="327" t="str">
        <f t="shared" ref="G89:G100" si="1">IF($B89="","",IF(F89=0,"N/A",F89/$E89))</f>
        <v/>
      </c>
    </row>
    <row r="90" spans="2:7" s="259" customFormat="1" x14ac:dyDescent="0.35">
      <c r="B90" s="262" t="str">
        <f>IF(Lists!AY68="","",Lists!AY68)</f>
        <v/>
      </c>
      <c r="C90" s="263" t="str">
        <f>IF(Lists!AZ68="","",Lists!AZ68)</f>
        <v/>
      </c>
      <c r="D90" s="263" t="str">
        <f>IF(Lists!BA68="","",Lists!BA68)</f>
        <v/>
      </c>
      <c r="E90" s="329" t="str">
        <f>IF(Lists!BB68="","",Lists!BB68)</f>
        <v/>
      </c>
      <c r="F90" s="264" t="str">
        <f>IF($B90="","",SUMIFS(CMS_Detail!$I$24:$I$5400,CMS_Detail!$C$24:$C$5400,C90,CMS_Detail!$D$24:$D$5400,D90))</f>
        <v/>
      </c>
      <c r="G90" s="327" t="str">
        <f t="shared" si="1"/>
        <v/>
      </c>
    </row>
    <row r="91" spans="2:7" s="259" customFormat="1" x14ac:dyDescent="0.35">
      <c r="B91" s="262" t="str">
        <f>IF(Lists!AY69="","",Lists!AY69)</f>
        <v/>
      </c>
      <c r="C91" s="263" t="str">
        <f>IF(Lists!AZ69="","",Lists!AZ69)</f>
        <v/>
      </c>
      <c r="D91" s="263" t="str">
        <f>IF(Lists!BA69="","",Lists!BA69)</f>
        <v/>
      </c>
      <c r="E91" s="329" t="str">
        <f>IF(Lists!BB69="","",Lists!BB69)</f>
        <v/>
      </c>
      <c r="F91" s="264" t="str">
        <f>IF($B91="","",SUMIFS(CMS_Detail!$I$24:$I$5400,CMS_Detail!$C$24:$C$5400,C91,CMS_Detail!$D$24:$D$5400,D91))</f>
        <v/>
      </c>
      <c r="G91" s="327" t="str">
        <f t="shared" si="1"/>
        <v/>
      </c>
    </row>
    <row r="92" spans="2:7" s="259" customFormat="1" x14ac:dyDescent="0.35">
      <c r="B92" s="262" t="str">
        <f>IF(Lists!AY70="","",Lists!AY70)</f>
        <v/>
      </c>
      <c r="C92" s="263" t="str">
        <f>IF(Lists!AZ70="","",Lists!AZ70)</f>
        <v/>
      </c>
      <c r="D92" s="263" t="str">
        <f>IF(Lists!BA70="","",Lists!BA70)</f>
        <v/>
      </c>
      <c r="E92" s="329" t="str">
        <f>IF(Lists!BB70="","",Lists!BB70)</f>
        <v/>
      </c>
      <c r="F92" s="264" t="str">
        <f>IF($B92="","",SUMIFS(CMS_Detail!$I$24:$I$5400,CMS_Detail!$C$24:$C$5400,C92,CMS_Detail!$D$24:$D$5400,D92))</f>
        <v/>
      </c>
      <c r="G92" s="327" t="str">
        <f t="shared" si="1"/>
        <v/>
      </c>
    </row>
    <row r="93" spans="2:7" s="259" customFormat="1" x14ac:dyDescent="0.35">
      <c r="B93" s="262" t="str">
        <f>IF(Lists!AY71="","",Lists!AY71)</f>
        <v/>
      </c>
      <c r="C93" s="263" t="str">
        <f>IF(Lists!AZ71="","",Lists!AZ71)</f>
        <v/>
      </c>
      <c r="D93" s="263" t="str">
        <f>IF(Lists!BA71="","",Lists!BA71)</f>
        <v/>
      </c>
      <c r="E93" s="329" t="str">
        <f>IF(Lists!BB71="","",Lists!BB71)</f>
        <v/>
      </c>
      <c r="F93" s="264" t="str">
        <f>IF($B93="","",SUMIFS(CMS_Detail!$I$24:$I$5400,CMS_Detail!$C$24:$C$5400,C93,CMS_Detail!$D$24:$D$5400,D93))</f>
        <v/>
      </c>
      <c r="G93" s="327" t="str">
        <f t="shared" si="1"/>
        <v/>
      </c>
    </row>
    <row r="94" spans="2:7" s="259" customFormat="1" x14ac:dyDescent="0.35">
      <c r="B94" s="262" t="str">
        <f>IF(Lists!AY72="","",Lists!AY72)</f>
        <v/>
      </c>
      <c r="C94" s="263" t="str">
        <f>IF(Lists!AZ72="","",Lists!AZ72)</f>
        <v/>
      </c>
      <c r="D94" s="263" t="str">
        <f>IF(Lists!BA72="","",Lists!BA72)</f>
        <v/>
      </c>
      <c r="E94" s="329" t="str">
        <f>IF(Lists!BB72="","",Lists!BB72)</f>
        <v/>
      </c>
      <c r="F94" s="264" t="str">
        <f>IF($B94="","",SUMIFS(CMS_Detail!$I$24:$I$5400,CMS_Detail!$C$24:$C$5400,C94,CMS_Detail!$D$24:$D$5400,D94))</f>
        <v/>
      </c>
      <c r="G94" s="327" t="str">
        <f t="shared" si="1"/>
        <v/>
      </c>
    </row>
    <row r="95" spans="2:7" s="259" customFormat="1" x14ac:dyDescent="0.35">
      <c r="B95" s="262" t="str">
        <f>IF(Lists!AY73="","",Lists!AY73)</f>
        <v/>
      </c>
      <c r="C95" s="263" t="str">
        <f>IF(Lists!AZ73="","",Lists!AZ73)</f>
        <v/>
      </c>
      <c r="D95" s="263" t="str">
        <f>IF(Lists!BA73="","",Lists!BA73)</f>
        <v/>
      </c>
      <c r="E95" s="329" t="str">
        <f>IF(Lists!BB73="","",Lists!BB73)</f>
        <v/>
      </c>
      <c r="F95" s="264" t="str">
        <f>IF($B95="","",SUMIFS(CMS_Detail!$I$24:$I$5400,CMS_Detail!$C$24:$C$5400,C95,CMS_Detail!$D$24:$D$5400,D95))</f>
        <v/>
      </c>
      <c r="G95" s="327" t="str">
        <f t="shared" si="1"/>
        <v/>
      </c>
    </row>
    <row r="96" spans="2:7" s="259" customFormat="1" x14ac:dyDescent="0.35">
      <c r="B96" s="262" t="str">
        <f>IF(Lists!AY74="","",Lists!AY74)</f>
        <v/>
      </c>
      <c r="C96" s="263" t="str">
        <f>IF(Lists!AZ74="","",Lists!AZ74)</f>
        <v/>
      </c>
      <c r="D96" s="263" t="str">
        <f>IF(Lists!BA74="","",Lists!BA74)</f>
        <v/>
      </c>
      <c r="E96" s="329" t="str">
        <f>IF(Lists!BB74="","",Lists!BB74)</f>
        <v/>
      </c>
      <c r="F96" s="264" t="str">
        <f>IF($B96="","",SUMIFS(CMS_Detail!$I$24:$I$5400,CMS_Detail!$C$24:$C$5400,C96,CMS_Detail!$D$24:$D$5400,D96))</f>
        <v/>
      </c>
      <c r="G96" s="327" t="str">
        <f t="shared" si="1"/>
        <v/>
      </c>
    </row>
    <row r="97" spans="2:7" s="259" customFormat="1" x14ac:dyDescent="0.35">
      <c r="B97" s="262" t="str">
        <f>IF(Lists!AY75="","",Lists!AY75)</f>
        <v/>
      </c>
      <c r="C97" s="263" t="str">
        <f>IF(Lists!AZ75="","",Lists!AZ75)</f>
        <v/>
      </c>
      <c r="D97" s="263" t="str">
        <f>IF(Lists!BA75="","",Lists!BA75)</f>
        <v/>
      </c>
      <c r="E97" s="329" t="str">
        <f>IF(Lists!BB75="","",Lists!BB75)</f>
        <v/>
      </c>
      <c r="F97" s="264" t="str">
        <f>IF($B97="","",SUMIFS(CMS_Detail!$I$24:$I$5400,CMS_Detail!$C$24:$C$5400,C97,CMS_Detail!$D$24:$D$5400,D97))</f>
        <v/>
      </c>
      <c r="G97" s="327" t="str">
        <f t="shared" si="1"/>
        <v/>
      </c>
    </row>
    <row r="98" spans="2:7" s="259" customFormat="1" x14ac:dyDescent="0.35">
      <c r="B98" s="262" t="str">
        <f>IF(Lists!AY76="","",Lists!AY76)</f>
        <v/>
      </c>
      <c r="C98" s="263" t="str">
        <f>IF(Lists!AZ76="","",Lists!AZ76)</f>
        <v/>
      </c>
      <c r="D98" s="263" t="str">
        <f>IF(Lists!BA76="","",Lists!BA76)</f>
        <v/>
      </c>
      <c r="E98" s="329" t="str">
        <f>IF(Lists!BB76="","",Lists!BB76)</f>
        <v/>
      </c>
      <c r="F98" s="264" t="str">
        <f>IF($B98="","",SUMIFS(CMS_Detail!$I$24:$I$5400,CMS_Detail!$C$24:$C$5400,C98,CMS_Detail!$D$24:$D$5400,D98))</f>
        <v/>
      </c>
      <c r="G98" s="327" t="str">
        <f t="shared" si="1"/>
        <v/>
      </c>
    </row>
    <row r="99" spans="2:7" s="259" customFormat="1" x14ac:dyDescent="0.35">
      <c r="B99" s="262" t="str">
        <f>IF(Lists!AY77="","",Lists!AY77)</f>
        <v/>
      </c>
      <c r="C99" s="263" t="str">
        <f>IF(Lists!AZ77="","",Lists!AZ77)</f>
        <v/>
      </c>
      <c r="D99" s="263" t="str">
        <f>IF(Lists!BA77="","",Lists!BA77)</f>
        <v/>
      </c>
      <c r="E99" s="329" t="str">
        <f>IF(Lists!BB77="","",Lists!BB77)</f>
        <v/>
      </c>
      <c r="F99" s="264" t="str">
        <f>IF($B99="","",SUMIFS(CMS_Detail!$I$24:$I$5400,CMS_Detail!$C$24:$C$5400,C99,CMS_Detail!$D$24:$D$5400,D99))</f>
        <v/>
      </c>
      <c r="G99" s="327" t="str">
        <f t="shared" si="1"/>
        <v/>
      </c>
    </row>
    <row r="100" spans="2:7" s="259" customFormat="1" ht="15" thickBot="1" x14ac:dyDescent="0.4">
      <c r="B100" s="262" t="str">
        <f>IF(Lists!AY78="","",Lists!AY78)</f>
        <v/>
      </c>
      <c r="C100" s="263" t="str">
        <f>IF(Lists!AZ78="","",Lists!AZ78)</f>
        <v/>
      </c>
      <c r="D100" s="263" t="str">
        <f>IF(Lists!BA78="","",Lists!BA78)</f>
        <v/>
      </c>
      <c r="E100" s="331" t="str">
        <f>IF(Lists!BB78="","",Lists!BB78)</f>
        <v/>
      </c>
      <c r="F100" s="265" t="str">
        <f>IF($B100="","",SUMIFS(CMS_Detail!$I$24:$I$5400,CMS_Detail!$C$24:$C$5400,C100,CMS_Detail!$D$24:$D$5400,D100))</f>
        <v/>
      </c>
      <c r="G100" s="328" t="str">
        <f t="shared" si="1"/>
        <v/>
      </c>
    </row>
    <row r="101" spans="2:7" hidden="1" x14ac:dyDescent="0.35">
      <c r="B101" s="9" t="str">
        <f>IF(D101="","",COUNT($D$24:$D$452)-COUNT(D102:$D$452))</f>
        <v/>
      </c>
      <c r="C101" s="9"/>
    </row>
    <row r="102" spans="2:7" hidden="1" x14ac:dyDescent="0.35">
      <c r="B102" s="9" t="str">
        <f>IF(D102="","",COUNT($D$24:$D$452)-COUNT(D103:$D$452))</f>
        <v/>
      </c>
      <c r="C102" s="9"/>
    </row>
    <row r="103" spans="2:7" hidden="1" x14ac:dyDescent="0.35">
      <c r="B103" s="9" t="str">
        <f>IF(D103="","",COUNT($D$24:$D$452)-COUNT(D104:$D$452))</f>
        <v/>
      </c>
      <c r="C103" s="9"/>
    </row>
    <row r="104" spans="2:7" hidden="1" x14ac:dyDescent="0.35">
      <c r="B104" s="9" t="str">
        <f>IF(D104="","",COUNT($D$24:$D$452)-COUNT(D105:$D$452))</f>
        <v/>
      </c>
      <c r="C104" s="9"/>
    </row>
    <row r="105" spans="2:7" hidden="1" x14ac:dyDescent="0.35">
      <c r="B105" s="9" t="str">
        <f>IF(D105="","",COUNT($D$24:$D$452)-COUNT(D106:$D$452))</f>
        <v/>
      </c>
      <c r="C105" s="9"/>
    </row>
    <row r="106" spans="2:7" hidden="1" x14ac:dyDescent="0.35">
      <c r="B106" s="9" t="str">
        <f>IF(D106="","",COUNT($D$24:$D$452)-COUNT(D107:$D$452))</f>
        <v/>
      </c>
      <c r="C106" s="9"/>
    </row>
    <row r="107" spans="2:7" hidden="1" x14ac:dyDescent="0.35">
      <c r="B107" s="9" t="str">
        <f>IF(D107="","",COUNT($D$24:$D$452)-COUNT(D108:$D$452))</f>
        <v/>
      </c>
      <c r="C107" s="9"/>
    </row>
    <row r="108" spans="2:7" hidden="1" x14ac:dyDescent="0.35">
      <c r="B108" s="9" t="str">
        <f>IF(D108="","",COUNT($D$24:$D$452)-COUNT(D109:$D$452))</f>
        <v/>
      </c>
      <c r="C108" s="9"/>
    </row>
    <row r="109" spans="2:7" hidden="1" x14ac:dyDescent="0.35">
      <c r="B109" s="9" t="str">
        <f>IF(D109="","",COUNT($D$24:$D$452)-COUNT(D110:$D$452))</f>
        <v/>
      </c>
      <c r="C109" s="9"/>
    </row>
    <row r="110" spans="2:7" hidden="1" x14ac:dyDescent="0.35">
      <c r="B110" s="9" t="str">
        <f>IF(D110="","",COUNT($D$24:$D$452)-COUNT(D111:$D$452))</f>
        <v/>
      </c>
      <c r="C110" s="9"/>
    </row>
    <row r="111" spans="2:7" hidden="1" x14ac:dyDescent="0.35">
      <c r="B111" s="9" t="str">
        <f>IF(D111="","",COUNT($D$24:$D$452)-COUNT(D112:$D$452))</f>
        <v/>
      </c>
      <c r="C111" s="9"/>
    </row>
    <row r="112" spans="2:7" hidden="1" x14ac:dyDescent="0.35">
      <c r="B112" s="9" t="str">
        <f>IF(D112="","",COUNT($D$24:$D$452)-COUNT(D113:$D$452))</f>
        <v/>
      </c>
      <c r="C112" s="9"/>
    </row>
    <row r="113" spans="2:3" hidden="1" x14ac:dyDescent="0.35">
      <c r="B113" s="9" t="str">
        <f>IF(D113="","",COUNT($D$24:$D$452)-COUNT(D114:$D$452))</f>
        <v/>
      </c>
      <c r="C113" s="9"/>
    </row>
    <row r="114" spans="2:3" hidden="1" x14ac:dyDescent="0.35">
      <c r="B114" s="9" t="str">
        <f>IF(D114="","",COUNT($D$24:$D$452)-COUNT(D115:$D$452))</f>
        <v/>
      </c>
      <c r="C114" s="9"/>
    </row>
    <row r="115" spans="2:3" hidden="1" x14ac:dyDescent="0.35">
      <c r="B115" s="9" t="str">
        <f>IF(D115="","",COUNT($D$24:$D$452)-COUNT(D116:$D$452))</f>
        <v/>
      </c>
      <c r="C115" s="9"/>
    </row>
    <row r="116" spans="2:3" hidden="1" x14ac:dyDescent="0.35">
      <c r="B116" s="9" t="str">
        <f>IF(D116="","",COUNT($D$24:$D$452)-COUNT(D117:$D$452))</f>
        <v/>
      </c>
      <c r="C116" s="9"/>
    </row>
    <row r="117" spans="2:3" hidden="1" x14ac:dyDescent="0.35">
      <c r="B117" s="9" t="str">
        <f>IF(D117="","",COUNT($D$24:$D$452)-COUNT(D118:$D$452))</f>
        <v/>
      </c>
      <c r="C117" s="9"/>
    </row>
    <row r="118" spans="2:3" hidden="1" x14ac:dyDescent="0.35">
      <c r="B118" s="9" t="str">
        <f>IF(D118="","",COUNT($D$24:$D$452)-COUNT(D119:$D$452))</f>
        <v/>
      </c>
      <c r="C118" s="9"/>
    </row>
    <row r="119" spans="2:3" hidden="1" x14ac:dyDescent="0.35">
      <c r="B119" s="9" t="str">
        <f>IF(D119="","",COUNT($D$24:$D$452)-COUNT(D120:$D$452))</f>
        <v/>
      </c>
      <c r="C119" s="9"/>
    </row>
    <row r="120" spans="2:3" hidden="1" x14ac:dyDescent="0.35">
      <c r="B120" s="9" t="str">
        <f>IF(D120="","",COUNT($D$24:$D$452)-COUNT(D121:$D$452))</f>
        <v/>
      </c>
      <c r="C120" s="9"/>
    </row>
    <row r="121" spans="2:3" hidden="1" x14ac:dyDescent="0.35">
      <c r="B121" s="9" t="str">
        <f>IF(D121="","",COUNT($D$24:$D$452)-COUNT(D122:$D$452))</f>
        <v/>
      </c>
      <c r="C121" s="9"/>
    </row>
    <row r="122" spans="2:3" hidden="1" x14ac:dyDescent="0.35">
      <c r="B122" s="9" t="str">
        <f>IF(D122="","",COUNT($D$24:$D$452)-COUNT(D123:$D$452))</f>
        <v/>
      </c>
      <c r="C122" s="9"/>
    </row>
    <row r="123" spans="2:3" hidden="1" x14ac:dyDescent="0.35">
      <c r="B123" s="9" t="str">
        <f>IF(D123="","",COUNT($D$24:$D$452)-COUNT(D124:$D$452))</f>
        <v/>
      </c>
      <c r="C123" s="9"/>
    </row>
    <row r="124" spans="2:3" hidden="1" x14ac:dyDescent="0.35">
      <c r="B124" s="9" t="str">
        <f>IF(D124="","",COUNT($D$24:$D$452)-COUNT(D125:$D$452))</f>
        <v/>
      </c>
      <c r="C124" s="9"/>
    </row>
    <row r="125" spans="2:3" hidden="1" x14ac:dyDescent="0.35">
      <c r="B125" s="9" t="str">
        <f>IF(D125="","",COUNT($D$24:$D$452)-COUNT(D126:$D$452))</f>
        <v/>
      </c>
      <c r="C125" s="9"/>
    </row>
    <row r="126" spans="2:3" hidden="1" x14ac:dyDescent="0.35">
      <c r="B126" s="9" t="str">
        <f>IF(D126="","",COUNT($D$24:$D$452)-COUNT(D127:$D$452))</f>
        <v/>
      </c>
      <c r="C126" s="9"/>
    </row>
    <row r="127" spans="2:3" hidden="1" x14ac:dyDescent="0.35">
      <c r="B127" s="9" t="str">
        <f>IF(D127="","",COUNT($D$24:$D$452)-COUNT(D128:$D$452))</f>
        <v/>
      </c>
      <c r="C127" s="9"/>
    </row>
    <row r="128" spans="2:3" hidden="1" x14ac:dyDescent="0.35">
      <c r="B128" s="9" t="str">
        <f>IF(D128="","",COUNT($D$24:$D$452)-COUNT(D129:$D$452))</f>
        <v/>
      </c>
      <c r="C128" s="9"/>
    </row>
    <row r="129" spans="2:3" hidden="1" x14ac:dyDescent="0.35">
      <c r="B129" s="9" t="str">
        <f>IF(D129="","",COUNT($D$24:$D$452)-COUNT(D130:$D$452))</f>
        <v/>
      </c>
      <c r="C129" s="9"/>
    </row>
    <row r="130" spans="2:3" hidden="1" x14ac:dyDescent="0.35">
      <c r="B130" s="9" t="str">
        <f>IF(D130="","",COUNT($D$24:$D$452)-COUNT(D131:$D$452))</f>
        <v/>
      </c>
      <c r="C130" s="9"/>
    </row>
    <row r="131" spans="2:3" hidden="1" x14ac:dyDescent="0.35">
      <c r="B131" s="9" t="str">
        <f>IF(D131="","",COUNT($D$24:$D$452)-COUNT(D132:$D$452))</f>
        <v/>
      </c>
      <c r="C131" s="9"/>
    </row>
    <row r="132" spans="2:3" hidden="1" x14ac:dyDescent="0.35">
      <c r="B132" s="9" t="str">
        <f>IF(D132="","",COUNT($D$24:$D$452)-COUNT(D133:$D$452))</f>
        <v/>
      </c>
      <c r="C132" s="9"/>
    </row>
    <row r="133" spans="2:3" hidden="1" x14ac:dyDescent="0.35">
      <c r="B133" s="9" t="str">
        <f>IF(D133="","",COUNT($D$24:$D$452)-COUNT(D134:$D$452))</f>
        <v/>
      </c>
      <c r="C133" s="9"/>
    </row>
    <row r="134" spans="2:3" hidden="1" x14ac:dyDescent="0.35">
      <c r="B134" s="9" t="str">
        <f>IF(D134="","",COUNT($D$24:$D$452)-COUNT(D135:$D$452))</f>
        <v/>
      </c>
      <c r="C134" s="9"/>
    </row>
    <row r="135" spans="2:3" hidden="1" x14ac:dyDescent="0.35">
      <c r="B135" s="9" t="str">
        <f>IF(D135="","",COUNT($D$24:$D$452)-COUNT(D136:$D$452))</f>
        <v/>
      </c>
      <c r="C135" s="9"/>
    </row>
    <row r="136" spans="2:3" hidden="1" x14ac:dyDescent="0.35">
      <c r="B136" s="9" t="str">
        <f>IF(D136="","",COUNT($D$24:$D$452)-COUNT(D137:$D$452))</f>
        <v/>
      </c>
      <c r="C136" s="9"/>
    </row>
    <row r="137" spans="2:3" hidden="1" x14ac:dyDescent="0.35">
      <c r="B137" s="9" t="str">
        <f>IF(D137="","",COUNT($D$24:$D$452)-COUNT(D138:$D$452))</f>
        <v/>
      </c>
      <c r="C137" s="9"/>
    </row>
    <row r="138" spans="2:3" hidden="1" x14ac:dyDescent="0.35">
      <c r="B138" s="9" t="str">
        <f>IF(D138="","",COUNT($D$24:$D$452)-COUNT(D139:$D$452))</f>
        <v/>
      </c>
      <c r="C138" s="9"/>
    </row>
    <row r="139" spans="2:3" hidden="1" x14ac:dyDescent="0.35">
      <c r="B139" s="9" t="str">
        <f>IF(D139="","",COUNT($D$24:$D$452)-COUNT(D140:$D$452))</f>
        <v/>
      </c>
      <c r="C139" s="9"/>
    </row>
    <row r="140" spans="2:3" hidden="1" x14ac:dyDescent="0.35">
      <c r="B140" s="9" t="str">
        <f>IF(D140="","",COUNT($D$24:$D$452)-COUNT(D141:$D$452))</f>
        <v/>
      </c>
      <c r="C140" s="9"/>
    </row>
    <row r="141" spans="2:3" hidden="1" x14ac:dyDescent="0.35">
      <c r="B141" s="9" t="str">
        <f>IF(D141="","",COUNT($D$24:$D$452)-COUNT(D142:$D$452))</f>
        <v/>
      </c>
      <c r="C141" s="9"/>
    </row>
    <row r="142" spans="2:3" hidden="1" x14ac:dyDescent="0.35">
      <c r="B142" s="9" t="str">
        <f>IF(D142="","",COUNT($D$24:$D$452)-COUNT(D143:$D$452))</f>
        <v/>
      </c>
      <c r="C142" s="9"/>
    </row>
    <row r="143" spans="2:3" hidden="1" x14ac:dyDescent="0.35">
      <c r="B143" s="9" t="str">
        <f>IF(D143="","",COUNT($D$24:$D$452)-COUNT(D144:$D$452))</f>
        <v/>
      </c>
      <c r="C143" s="9"/>
    </row>
    <row r="144" spans="2:3" hidden="1" x14ac:dyDescent="0.35">
      <c r="B144" s="9" t="str">
        <f>IF(D144="","",COUNT($D$24:$D$452)-COUNT(D145:$D$452))</f>
        <v/>
      </c>
      <c r="C144" s="9"/>
    </row>
    <row r="145" spans="2:3" hidden="1" x14ac:dyDescent="0.35">
      <c r="B145" s="9" t="str">
        <f>IF(D145="","",COUNT($D$24:$D$452)-COUNT(D146:$D$452))</f>
        <v/>
      </c>
      <c r="C145" s="9"/>
    </row>
    <row r="146" spans="2:3" hidden="1" x14ac:dyDescent="0.35">
      <c r="B146" s="9" t="str">
        <f>IF(D146="","",COUNT($D$24:$D$452)-COUNT(D147:$D$452))</f>
        <v/>
      </c>
      <c r="C146" s="9"/>
    </row>
    <row r="147" spans="2:3" hidden="1" x14ac:dyDescent="0.35">
      <c r="B147" s="9" t="str">
        <f>IF(D147="","",COUNT($D$24:$D$452)-COUNT(D148:$D$452))</f>
        <v/>
      </c>
      <c r="C147" s="9"/>
    </row>
    <row r="148" spans="2:3" hidden="1" x14ac:dyDescent="0.35">
      <c r="B148" s="9" t="str">
        <f>IF(D148="","",COUNT($D$24:$D$452)-COUNT(D149:$D$452))</f>
        <v/>
      </c>
      <c r="C148" s="9"/>
    </row>
    <row r="149" spans="2:3" hidden="1" x14ac:dyDescent="0.35">
      <c r="B149" s="9" t="str">
        <f>IF(D149="","",COUNT($D$24:$D$452)-COUNT(D150:$D$452))</f>
        <v/>
      </c>
      <c r="C149" s="9"/>
    </row>
    <row r="150" spans="2:3" hidden="1" x14ac:dyDescent="0.35">
      <c r="B150" s="9" t="str">
        <f>IF(D150="","",COUNT($D$24:$D$452)-COUNT(D151:$D$452))</f>
        <v/>
      </c>
      <c r="C150" s="9"/>
    </row>
    <row r="151" spans="2:3" hidden="1" x14ac:dyDescent="0.35">
      <c r="B151" s="9" t="str">
        <f>IF(D151="","",COUNT($D$24:$D$452)-COUNT(D152:$D$452))</f>
        <v/>
      </c>
      <c r="C151" s="9"/>
    </row>
    <row r="152" spans="2:3" hidden="1" x14ac:dyDescent="0.35">
      <c r="B152" s="9" t="str">
        <f>IF(D152="","",COUNT($D$24:$D$452)-COUNT(D153:$D$452))</f>
        <v/>
      </c>
      <c r="C152" s="9"/>
    </row>
    <row r="153" spans="2:3" hidden="1" x14ac:dyDescent="0.35">
      <c r="B153" s="9" t="str">
        <f>IF(D153="","",COUNT($D$24:$D$452)-COUNT(D154:$D$452))</f>
        <v/>
      </c>
      <c r="C153" s="9"/>
    </row>
    <row r="154" spans="2:3" hidden="1" x14ac:dyDescent="0.35">
      <c r="B154" s="9" t="str">
        <f>IF(D154="","",COUNT($D$24:$D$452)-COUNT(D155:$D$452))</f>
        <v/>
      </c>
      <c r="C154" s="9"/>
    </row>
    <row r="155" spans="2:3" hidden="1" x14ac:dyDescent="0.35">
      <c r="B155" s="9" t="str">
        <f>IF(D155="","",COUNT($D$24:$D$452)-COUNT(D156:$D$452))</f>
        <v/>
      </c>
      <c r="C155" s="9"/>
    </row>
    <row r="156" spans="2:3" hidden="1" x14ac:dyDescent="0.35">
      <c r="B156" s="9" t="str">
        <f>IF(D156="","",COUNT($D$24:$D$452)-COUNT(D157:$D$452))</f>
        <v/>
      </c>
      <c r="C156" s="9"/>
    </row>
    <row r="157" spans="2:3" hidden="1" x14ac:dyDescent="0.35">
      <c r="B157" s="9" t="str">
        <f>IF(D157="","",COUNT($D$24:$D$452)-COUNT(D158:$D$452))</f>
        <v/>
      </c>
      <c r="C157" s="9"/>
    </row>
    <row r="158" spans="2:3" hidden="1" x14ac:dyDescent="0.35">
      <c r="B158" s="9" t="str">
        <f>IF(D158="","",COUNT($D$24:$D$452)-COUNT(D159:$D$452))</f>
        <v/>
      </c>
      <c r="C158" s="9"/>
    </row>
    <row r="159" spans="2:3" hidden="1" x14ac:dyDescent="0.35">
      <c r="B159" s="9" t="str">
        <f>IF(D159="","",COUNT($D$24:$D$452)-COUNT(D160:$D$452))</f>
        <v/>
      </c>
      <c r="C159" s="9"/>
    </row>
    <row r="160" spans="2:3" hidden="1" x14ac:dyDescent="0.35">
      <c r="B160" s="9" t="str">
        <f>IF(D160="","",COUNT($D$24:$D$452)-COUNT(D161:$D$452))</f>
        <v/>
      </c>
      <c r="C160" s="9"/>
    </row>
    <row r="161" spans="2:3" hidden="1" x14ac:dyDescent="0.35">
      <c r="B161" s="9" t="str">
        <f>IF(D161="","",COUNT($D$24:$D$452)-COUNT(D162:$D$452))</f>
        <v/>
      </c>
      <c r="C161" s="9"/>
    </row>
    <row r="162" spans="2:3" hidden="1" x14ac:dyDescent="0.35">
      <c r="B162" s="9" t="str">
        <f>IF(D162="","",COUNT($D$24:$D$452)-COUNT(D163:$D$452))</f>
        <v/>
      </c>
      <c r="C162" s="9"/>
    </row>
    <row r="163" spans="2:3" hidden="1" x14ac:dyDescent="0.35">
      <c r="B163" s="9" t="str">
        <f>IF(D163="","",COUNT($D$24:$D$452)-COUNT(D164:$D$452))</f>
        <v/>
      </c>
      <c r="C163" s="9"/>
    </row>
    <row r="164" spans="2:3" hidden="1" x14ac:dyDescent="0.35">
      <c r="B164" s="9" t="str">
        <f>IF(D164="","",COUNT($D$24:$D$452)-COUNT(D165:$D$452))</f>
        <v/>
      </c>
      <c r="C164" s="9"/>
    </row>
    <row r="165" spans="2:3" hidden="1" x14ac:dyDescent="0.35">
      <c r="B165" s="9" t="str">
        <f>IF(D165="","",COUNT($D$24:$D$452)-COUNT(D166:$D$452))</f>
        <v/>
      </c>
      <c r="C165" s="9"/>
    </row>
    <row r="166" spans="2:3" hidden="1" x14ac:dyDescent="0.35">
      <c r="B166" s="9" t="str">
        <f>IF(D166="","",COUNT($D$24:$D$452)-COUNT(D167:$D$452))</f>
        <v/>
      </c>
      <c r="C166" s="9"/>
    </row>
    <row r="167" spans="2:3" hidden="1" x14ac:dyDescent="0.35">
      <c r="B167" s="9" t="str">
        <f>IF(D167="","",COUNT($D$24:$D$452)-COUNT(D168:$D$452))</f>
        <v/>
      </c>
      <c r="C167" s="9"/>
    </row>
    <row r="168" spans="2:3" hidden="1" x14ac:dyDescent="0.35">
      <c r="B168" s="9" t="str">
        <f>IF(D168="","",COUNT($D$24:$D$452)-COUNT(D169:$D$452))</f>
        <v/>
      </c>
      <c r="C168" s="9"/>
    </row>
    <row r="169" spans="2:3" hidden="1" x14ac:dyDescent="0.35">
      <c r="B169" s="9" t="str">
        <f>IF(D169="","",COUNT($D$24:$D$452)-COUNT(D170:$D$452))</f>
        <v/>
      </c>
      <c r="C169" s="9"/>
    </row>
    <row r="170" spans="2:3" hidden="1" x14ac:dyDescent="0.35">
      <c r="B170" s="9" t="str">
        <f>IF(D170="","",COUNT($D$24:$D$452)-COUNT(D171:$D$452))</f>
        <v/>
      </c>
      <c r="C170" s="9"/>
    </row>
    <row r="171" spans="2:3" hidden="1" x14ac:dyDescent="0.35">
      <c r="B171" s="9" t="str">
        <f>IF(D171="","",COUNT($D$24:$D$452)-COUNT(D172:$D$452))</f>
        <v/>
      </c>
      <c r="C171" s="9"/>
    </row>
    <row r="172" spans="2:3" hidden="1" x14ac:dyDescent="0.35">
      <c r="B172" s="9" t="str">
        <f>IF(D172="","",COUNT($D$24:$D$452)-COUNT(D173:$D$452))</f>
        <v/>
      </c>
      <c r="C172" s="9"/>
    </row>
    <row r="173" spans="2:3" hidden="1" x14ac:dyDescent="0.35">
      <c r="B173" s="9" t="str">
        <f>IF(D173="","",COUNT($D$24:$D$452)-COUNT(D174:$D$452))</f>
        <v/>
      </c>
      <c r="C173" s="9"/>
    </row>
    <row r="174" spans="2:3" hidden="1" x14ac:dyDescent="0.35">
      <c r="B174" s="9" t="str">
        <f>IF(D174="","",COUNT($D$24:$D$452)-COUNT(D175:$D$452))</f>
        <v/>
      </c>
      <c r="C174" s="9"/>
    </row>
    <row r="175" spans="2:3" hidden="1" x14ac:dyDescent="0.35">
      <c r="B175" s="9" t="str">
        <f>IF(D175="","",COUNT($D$24:$D$452)-COUNT(D176:$D$452))</f>
        <v/>
      </c>
      <c r="C175" s="9"/>
    </row>
    <row r="176" spans="2:3" hidden="1" x14ac:dyDescent="0.35">
      <c r="B176" s="9" t="str">
        <f>IF(D176="","",COUNT($D$24:$D$452)-COUNT(D177:$D$452))</f>
        <v/>
      </c>
      <c r="C176" s="9"/>
    </row>
    <row r="177" spans="2:3" hidden="1" x14ac:dyDescent="0.35">
      <c r="B177" s="9" t="str">
        <f>IF(D177="","",COUNT($D$24:$D$452)-COUNT(D178:$D$452))</f>
        <v/>
      </c>
      <c r="C177" s="9"/>
    </row>
    <row r="178" spans="2:3" hidden="1" x14ac:dyDescent="0.35">
      <c r="B178" s="9" t="str">
        <f>IF(D178="","",COUNT($D$24:$D$452)-COUNT(D179:$D$452))</f>
        <v/>
      </c>
      <c r="C178" s="9"/>
    </row>
    <row r="179" spans="2:3" hidden="1" x14ac:dyDescent="0.35">
      <c r="B179" s="9" t="str">
        <f>IF(D179="","",COUNT($D$24:$D$452)-COUNT(D180:$D$452))</f>
        <v/>
      </c>
      <c r="C179" s="9"/>
    </row>
    <row r="180" spans="2:3" hidden="1" x14ac:dyDescent="0.35">
      <c r="B180" s="9" t="str">
        <f>IF(D180="","",COUNT($D$24:$D$452)-COUNT(D181:$D$452))</f>
        <v/>
      </c>
      <c r="C180" s="9"/>
    </row>
    <row r="181" spans="2:3" hidden="1" x14ac:dyDescent="0.35">
      <c r="B181" s="9" t="str">
        <f>IF(D181="","",COUNT($D$24:$D$452)-COUNT(D182:$D$452))</f>
        <v/>
      </c>
      <c r="C181" s="9"/>
    </row>
    <row r="182" spans="2:3" hidden="1" x14ac:dyDescent="0.35">
      <c r="B182" s="9" t="str">
        <f>IF(D182="","",COUNT($D$24:$D$452)-COUNT(D183:$D$452))</f>
        <v/>
      </c>
      <c r="C182" s="9"/>
    </row>
    <row r="183" spans="2:3" hidden="1" x14ac:dyDescent="0.35">
      <c r="B183" s="9" t="str">
        <f>IF(D183="","",COUNT($D$24:$D$452)-COUNT(D184:$D$452))</f>
        <v/>
      </c>
      <c r="C183" s="9"/>
    </row>
    <row r="184" spans="2:3" hidden="1" x14ac:dyDescent="0.35">
      <c r="B184" s="9" t="str">
        <f>IF(D184="","",COUNT($D$24:$D$452)-COUNT(D185:$D$452))</f>
        <v/>
      </c>
      <c r="C184" s="9"/>
    </row>
    <row r="185" spans="2:3" hidden="1" x14ac:dyDescent="0.35">
      <c r="B185" s="9" t="str">
        <f>IF(D185="","",COUNT($D$24:$D$452)-COUNT(D186:$D$452))</f>
        <v/>
      </c>
      <c r="C185" s="9"/>
    </row>
    <row r="186" spans="2:3" hidden="1" x14ac:dyDescent="0.35">
      <c r="B186" s="9" t="str">
        <f>IF(D186="","",COUNT($D$24:$D$452)-COUNT(D187:$D$452))</f>
        <v/>
      </c>
      <c r="C186" s="9"/>
    </row>
    <row r="187" spans="2:3" hidden="1" x14ac:dyDescent="0.35">
      <c r="B187" s="9" t="str">
        <f>IF(D187="","",COUNT($D$24:$D$452)-COUNT(D188:$D$452))</f>
        <v/>
      </c>
      <c r="C187" s="9"/>
    </row>
    <row r="188" spans="2:3" hidden="1" x14ac:dyDescent="0.35">
      <c r="B188" s="9" t="str">
        <f>IF(D188="","",COUNT($D$24:$D$452)-COUNT(D189:$D$452))</f>
        <v/>
      </c>
      <c r="C188" s="9"/>
    </row>
    <row r="189" spans="2:3" hidden="1" x14ac:dyDescent="0.35">
      <c r="B189" s="9" t="str">
        <f>IF(D189="","",COUNT($D$24:$D$452)-COUNT(D190:$D$452))</f>
        <v/>
      </c>
      <c r="C189" s="9"/>
    </row>
    <row r="190" spans="2:3" hidden="1" x14ac:dyDescent="0.35">
      <c r="B190" s="9" t="str">
        <f>IF(D190="","",COUNT($D$24:$D$452)-COUNT(D191:$D$452))</f>
        <v/>
      </c>
      <c r="C190" s="9"/>
    </row>
    <row r="191" spans="2:3" hidden="1" x14ac:dyDescent="0.35">
      <c r="B191" s="9" t="str">
        <f>IF(D191="","",COUNT($D$24:$D$452)-COUNT(D192:$D$452))</f>
        <v/>
      </c>
      <c r="C191" s="9"/>
    </row>
    <row r="192" spans="2:3" hidden="1" x14ac:dyDescent="0.35">
      <c r="B192" s="9" t="str">
        <f>IF(D192="","",COUNT($D$24:$D$452)-COUNT(D193:$D$452))</f>
        <v/>
      </c>
      <c r="C192" s="9"/>
    </row>
    <row r="193" spans="2:3" hidden="1" x14ac:dyDescent="0.35">
      <c r="B193" s="9" t="str">
        <f>IF(D193="","",COUNT($D$24:$D$452)-COUNT(D194:$D$452))</f>
        <v/>
      </c>
      <c r="C193" s="9"/>
    </row>
    <row r="194" spans="2:3" hidden="1" x14ac:dyDescent="0.35">
      <c r="B194" s="9" t="str">
        <f>IF(D194="","",COUNT($D$24:$D$452)-COUNT(D195:$D$452))</f>
        <v/>
      </c>
      <c r="C194" s="9"/>
    </row>
    <row r="195" spans="2:3" hidden="1" x14ac:dyDescent="0.35">
      <c r="B195" s="9" t="str">
        <f>IF(D195="","",COUNT($D$24:$D$452)-COUNT(D196:$D$452))</f>
        <v/>
      </c>
      <c r="C195" s="9"/>
    </row>
    <row r="196" spans="2:3" hidden="1" x14ac:dyDescent="0.35">
      <c r="B196" s="9" t="str">
        <f>IF(D196="","",COUNT($D$24:$D$452)-COUNT(D197:$D$452))</f>
        <v/>
      </c>
      <c r="C196" s="9"/>
    </row>
    <row r="197" spans="2:3" hidden="1" x14ac:dyDescent="0.35">
      <c r="B197" s="9" t="str">
        <f>IF(D197="","",COUNT($D$24:$D$452)-COUNT(D198:$D$452))</f>
        <v/>
      </c>
      <c r="C197" s="9"/>
    </row>
    <row r="198" spans="2:3" hidden="1" x14ac:dyDescent="0.35">
      <c r="B198" s="9" t="str">
        <f>IF(D198="","",COUNT($D$24:$D$452)-COUNT(D199:$D$452))</f>
        <v/>
      </c>
      <c r="C198" s="9"/>
    </row>
    <row r="199" spans="2:3" hidden="1" x14ac:dyDescent="0.35">
      <c r="B199" s="9" t="str">
        <f>IF(D199="","",COUNT($D$24:$D$452)-COUNT(D200:$D$452))</f>
        <v/>
      </c>
      <c r="C199" s="9"/>
    </row>
    <row r="200" spans="2:3" hidden="1" x14ac:dyDescent="0.35">
      <c r="B200" s="9" t="str">
        <f>IF(D200="","",COUNT($D$24:$D$452)-COUNT(D201:$D$452))</f>
        <v/>
      </c>
      <c r="C200" s="9"/>
    </row>
    <row r="201" spans="2:3" hidden="1" x14ac:dyDescent="0.35">
      <c r="B201" s="9" t="str">
        <f>IF(D201="","",COUNT($D$24:$D$452)-COUNT(D202:$D$452))</f>
        <v/>
      </c>
      <c r="C201" s="9"/>
    </row>
    <row r="202" spans="2:3" hidden="1" x14ac:dyDescent="0.35">
      <c r="B202" s="9" t="str">
        <f>IF(D202="","",COUNT($D$24:$D$452)-COUNT(D203:$D$452))</f>
        <v/>
      </c>
      <c r="C202" s="9"/>
    </row>
    <row r="203" spans="2:3" hidden="1" x14ac:dyDescent="0.35">
      <c r="B203" s="9" t="str">
        <f>IF(D203="","",COUNT($D$24:$D$452)-COUNT(D204:$D$452))</f>
        <v/>
      </c>
      <c r="C203" s="9"/>
    </row>
    <row r="204" spans="2:3" hidden="1" x14ac:dyDescent="0.35">
      <c r="B204" s="9" t="str">
        <f>IF(D204="","",COUNT($D$24:$D$452)-COUNT(D205:$D$452))</f>
        <v/>
      </c>
      <c r="C204" s="9"/>
    </row>
    <row r="205" spans="2:3" hidden="1" x14ac:dyDescent="0.35">
      <c r="B205" s="9" t="str">
        <f>IF(D205="","",COUNT($D$24:$D$452)-COUNT(D206:$D$452))</f>
        <v/>
      </c>
      <c r="C205" s="9"/>
    </row>
    <row r="206" spans="2:3" hidden="1" x14ac:dyDescent="0.35">
      <c r="B206" s="9" t="str">
        <f>IF(D206="","",COUNT($D$24:$D$452)-COUNT(D207:$D$452))</f>
        <v/>
      </c>
      <c r="C206" s="9"/>
    </row>
    <row r="207" spans="2:3" hidden="1" x14ac:dyDescent="0.35">
      <c r="B207" s="9" t="str">
        <f>IF(D207="","",COUNT($D$24:$D$452)-COUNT(D208:$D$452))</f>
        <v/>
      </c>
      <c r="C207" s="9"/>
    </row>
    <row r="208" spans="2:3" hidden="1" x14ac:dyDescent="0.35">
      <c r="B208" s="9" t="str">
        <f>IF(D208="","",COUNT($D$24:$D$452)-COUNT(D209:$D$452))</f>
        <v/>
      </c>
      <c r="C208" s="9"/>
    </row>
    <row r="209" spans="2:3" hidden="1" x14ac:dyDescent="0.35">
      <c r="B209" s="9" t="str">
        <f>IF(D209="","",COUNT($D$24:$D$452)-COUNT(D210:$D$452))</f>
        <v/>
      </c>
      <c r="C209" s="9"/>
    </row>
    <row r="210" spans="2:3" hidden="1" x14ac:dyDescent="0.35">
      <c r="B210" s="9" t="str">
        <f>IF(D210="","",COUNT($D$24:$D$452)-COUNT(D211:$D$452))</f>
        <v/>
      </c>
      <c r="C210" s="9"/>
    </row>
    <row r="211" spans="2:3" hidden="1" x14ac:dyDescent="0.35">
      <c r="B211" s="9" t="str">
        <f>IF(D211="","",COUNT($D$24:$D$452)-COUNT(D212:$D$452))</f>
        <v/>
      </c>
      <c r="C211" s="9"/>
    </row>
    <row r="212" spans="2:3" hidden="1" x14ac:dyDescent="0.35">
      <c r="B212" s="9" t="str">
        <f>IF(D212="","",COUNT($D$24:$D$452)-COUNT(D213:$D$452))</f>
        <v/>
      </c>
      <c r="C212" s="9"/>
    </row>
    <row r="213" spans="2:3" hidden="1" x14ac:dyDescent="0.35">
      <c r="B213" s="9" t="str">
        <f>IF(D213="","",COUNT($D$24:$D$452)-COUNT(D214:$D$452))</f>
        <v/>
      </c>
      <c r="C213" s="9"/>
    </row>
    <row r="214" spans="2:3" hidden="1" x14ac:dyDescent="0.35">
      <c r="B214" s="9" t="str">
        <f>IF(D214="","",COUNT($D$24:$D$452)-COUNT(D215:$D$452))</f>
        <v/>
      </c>
      <c r="C214" s="9"/>
    </row>
    <row r="215" spans="2:3" hidden="1" x14ac:dyDescent="0.35">
      <c r="B215" s="9" t="str">
        <f>IF(D215="","",COUNT($D$24:$D$452)-COUNT(D216:$D$452))</f>
        <v/>
      </c>
      <c r="C215" s="9"/>
    </row>
    <row r="216" spans="2:3" hidden="1" x14ac:dyDescent="0.35">
      <c r="B216" s="9" t="str">
        <f>IF(D216="","",COUNT($D$24:$D$452)-COUNT(D217:$D$452))</f>
        <v/>
      </c>
      <c r="C216" s="9"/>
    </row>
    <row r="217" spans="2:3" hidden="1" x14ac:dyDescent="0.35">
      <c r="B217" s="9" t="str">
        <f>IF(D217="","",COUNT($D$24:$D$452)-COUNT(D218:$D$452))</f>
        <v/>
      </c>
      <c r="C217" s="9"/>
    </row>
    <row r="218" spans="2:3" hidden="1" x14ac:dyDescent="0.35">
      <c r="B218" s="9" t="str">
        <f>IF(D218="","",COUNT($D$24:$D$452)-COUNT(D219:$D$452))</f>
        <v/>
      </c>
      <c r="C218" s="9"/>
    </row>
    <row r="219" spans="2:3" hidden="1" x14ac:dyDescent="0.35">
      <c r="B219" s="9" t="str">
        <f>IF(D219="","",COUNT($D$24:$D$452)-COUNT(D220:$D$452))</f>
        <v/>
      </c>
      <c r="C219" s="9"/>
    </row>
    <row r="220" spans="2:3" hidden="1" x14ac:dyDescent="0.35">
      <c r="B220" s="9" t="str">
        <f>IF(D220="","",COUNT($D$24:$D$452)-COUNT(D221:$D$452))</f>
        <v/>
      </c>
      <c r="C220" s="9"/>
    </row>
    <row r="221" spans="2:3" hidden="1" x14ac:dyDescent="0.35">
      <c r="B221" s="9" t="str">
        <f>IF(D221="","",COUNT($D$24:$D$452)-COUNT(D222:$D$452))</f>
        <v/>
      </c>
      <c r="C221" s="9"/>
    </row>
    <row r="222" spans="2:3" hidden="1" x14ac:dyDescent="0.35">
      <c r="B222" s="9" t="str">
        <f>IF(D222="","",COUNT($D$24:$D$452)-COUNT(D223:$D$452))</f>
        <v/>
      </c>
      <c r="C222" s="9"/>
    </row>
    <row r="223" spans="2:3" hidden="1" x14ac:dyDescent="0.35">
      <c r="B223" s="9" t="str">
        <f>IF(D223="","",COUNT($D$24:$D$452)-COUNT(D224:$D$452))</f>
        <v/>
      </c>
      <c r="C223" s="9"/>
    </row>
    <row r="224" spans="2:3" hidden="1" x14ac:dyDescent="0.35">
      <c r="B224" s="9" t="str">
        <f>IF(D224="","",COUNT($D$24:$D$452)-COUNT(D225:$D$452))</f>
        <v/>
      </c>
      <c r="C224" s="9"/>
    </row>
    <row r="225" spans="2:3" hidden="1" x14ac:dyDescent="0.35">
      <c r="B225" s="9" t="str">
        <f>IF(D225="","",COUNT($D$24:$D$452)-COUNT(D226:$D$452))</f>
        <v/>
      </c>
      <c r="C225" s="9"/>
    </row>
    <row r="226" spans="2:3" hidden="1" x14ac:dyDescent="0.35">
      <c r="B226" s="9" t="str">
        <f>IF(D226="","",COUNT($D$24:$D$452)-COUNT(D227:$D$452))</f>
        <v/>
      </c>
      <c r="C226" s="9"/>
    </row>
    <row r="227" spans="2:3" hidden="1" x14ac:dyDescent="0.35">
      <c r="B227" s="9" t="str">
        <f>IF(D227="","",COUNT($D$24:$D$452)-COUNT(D228:$D$452))</f>
        <v/>
      </c>
      <c r="C227" s="9"/>
    </row>
    <row r="228" spans="2:3" hidden="1" x14ac:dyDescent="0.35">
      <c r="B228" s="9" t="str">
        <f>IF(D228="","",COUNT($D$24:$D$452)-COUNT(D229:$D$452))</f>
        <v/>
      </c>
      <c r="C228" s="9"/>
    </row>
    <row r="229" spans="2:3" hidden="1" x14ac:dyDescent="0.35">
      <c r="B229" s="9" t="str">
        <f>IF(D229="","",COUNT($D$24:$D$452)-COUNT(D230:$D$452))</f>
        <v/>
      </c>
      <c r="C229" s="9"/>
    </row>
    <row r="230" spans="2:3" hidden="1" x14ac:dyDescent="0.35">
      <c r="B230" s="9" t="str">
        <f>IF(D230="","",COUNT($D$24:$D$452)-COUNT(D231:$D$452))</f>
        <v/>
      </c>
      <c r="C230" s="9"/>
    </row>
    <row r="231" spans="2:3" hidden="1" x14ac:dyDescent="0.35">
      <c r="B231" s="9" t="str">
        <f>IF(D231="","",COUNT($D$24:$D$452)-COUNT(D232:$D$452))</f>
        <v/>
      </c>
      <c r="C231" s="9"/>
    </row>
    <row r="232" spans="2:3" hidden="1" x14ac:dyDescent="0.35">
      <c r="B232" s="9" t="str">
        <f>IF(D232="","",COUNT($D$24:$D$452)-COUNT(D233:$D$452))</f>
        <v/>
      </c>
      <c r="C232" s="9"/>
    </row>
    <row r="233" spans="2:3" hidden="1" x14ac:dyDescent="0.35">
      <c r="B233" s="9" t="str">
        <f>IF(D233="","",COUNT($D$24:$D$452)-COUNT(D234:$D$452))</f>
        <v/>
      </c>
      <c r="C233" s="9"/>
    </row>
    <row r="234" spans="2:3" hidden="1" x14ac:dyDescent="0.35">
      <c r="B234" s="9" t="str">
        <f>IF(D234="","",COUNT($D$24:$D$452)-COUNT(D235:$D$452))</f>
        <v/>
      </c>
      <c r="C234" s="9"/>
    </row>
    <row r="235" spans="2:3" hidden="1" x14ac:dyDescent="0.35">
      <c r="B235" s="9" t="str">
        <f>IF(D235="","",COUNT($D$24:$D$452)-COUNT(D236:$D$452))</f>
        <v/>
      </c>
      <c r="C235" s="9"/>
    </row>
    <row r="236" spans="2:3" hidden="1" x14ac:dyDescent="0.35">
      <c r="B236" s="9" t="str">
        <f>IF(D236="","",COUNT($D$24:$D$452)-COUNT(D237:$D$452))</f>
        <v/>
      </c>
      <c r="C236" s="9"/>
    </row>
    <row r="237" spans="2:3" hidden="1" x14ac:dyDescent="0.35">
      <c r="B237" s="9" t="str">
        <f>IF(D237="","",COUNT($D$24:$D$452)-COUNT(D238:$D$452))</f>
        <v/>
      </c>
      <c r="C237" s="9"/>
    </row>
    <row r="238" spans="2:3" hidden="1" x14ac:dyDescent="0.35">
      <c r="B238" s="9" t="str">
        <f>IF(D238="","",COUNT($D$24:$D$452)-COUNT(D239:$D$452))</f>
        <v/>
      </c>
      <c r="C238" s="9"/>
    </row>
    <row r="239" spans="2:3" hidden="1" x14ac:dyDescent="0.35">
      <c r="B239" s="9" t="str">
        <f>IF(D239="","",COUNT($D$24:$D$452)-COUNT(D240:$D$452))</f>
        <v/>
      </c>
      <c r="C239" s="9"/>
    </row>
    <row r="240" spans="2:3" hidden="1" x14ac:dyDescent="0.35">
      <c r="B240" s="9" t="str">
        <f>IF(D240="","",COUNT($D$24:$D$452)-COUNT(D241:$D$452))</f>
        <v/>
      </c>
      <c r="C240" s="9"/>
    </row>
    <row r="241" spans="2:3" hidden="1" x14ac:dyDescent="0.35">
      <c r="B241" s="9" t="str">
        <f>IF(D241="","",COUNT($D$24:$D$452)-COUNT(D242:$D$452))</f>
        <v/>
      </c>
      <c r="C241" s="9"/>
    </row>
    <row r="242" spans="2:3" hidden="1" x14ac:dyDescent="0.35">
      <c r="B242" s="9" t="str">
        <f>IF(D242="","",COUNT($D$24:$D$452)-COUNT(D243:$D$452))</f>
        <v/>
      </c>
      <c r="C242" s="9"/>
    </row>
    <row r="243" spans="2:3" hidden="1" x14ac:dyDescent="0.35">
      <c r="B243" s="9" t="str">
        <f>IF(D243="","",COUNT($D$24:$D$452)-COUNT(D244:$D$452))</f>
        <v/>
      </c>
      <c r="C243" s="9"/>
    </row>
    <row r="244" spans="2:3" hidden="1" x14ac:dyDescent="0.35">
      <c r="B244" s="9" t="str">
        <f>IF(D244="","",COUNT($D$24:$D$452)-COUNT(D245:$D$452))</f>
        <v/>
      </c>
      <c r="C244" s="9"/>
    </row>
    <row r="245" spans="2:3" hidden="1" x14ac:dyDescent="0.35">
      <c r="B245" s="9" t="str">
        <f>IF(D245="","",COUNT($D$24:$D$452)-COUNT(D246:$D$452))</f>
        <v/>
      </c>
      <c r="C245" s="9"/>
    </row>
    <row r="246" spans="2:3" hidden="1" x14ac:dyDescent="0.35">
      <c r="B246" s="9" t="str">
        <f>IF(D246="","",COUNT($D$24:$D$452)-COUNT(D247:$D$452))</f>
        <v/>
      </c>
      <c r="C246" s="9"/>
    </row>
    <row r="247" spans="2:3" hidden="1" x14ac:dyDescent="0.35">
      <c r="B247" s="9" t="str">
        <f>IF(D247="","",COUNT($D$24:$D$452)-COUNT(D248:$D$452))</f>
        <v/>
      </c>
      <c r="C247" s="9"/>
    </row>
    <row r="248" spans="2:3" hidden="1" x14ac:dyDescent="0.35">
      <c r="B248" s="9" t="str">
        <f>IF(D248="","",COUNT($D$24:$D$452)-COUNT(D249:$D$452))</f>
        <v/>
      </c>
      <c r="C248" s="9"/>
    </row>
    <row r="249" spans="2:3" hidden="1" x14ac:dyDescent="0.35">
      <c r="B249" s="9" t="str">
        <f>IF(D249="","",COUNT($D$24:$D$452)-COUNT(D250:$D$452))</f>
        <v/>
      </c>
      <c r="C249" s="9"/>
    </row>
    <row r="250" spans="2:3" hidden="1" x14ac:dyDescent="0.35">
      <c r="B250" s="9" t="str">
        <f>IF(D250="","",COUNT($D$24:$D$452)-COUNT(D251:$D$452))</f>
        <v/>
      </c>
      <c r="C250" s="9"/>
    </row>
    <row r="251" spans="2:3" hidden="1" x14ac:dyDescent="0.35">
      <c r="B251" s="9" t="str">
        <f>IF(D251="","",COUNT($D$24:$D$452)-COUNT(D252:$D$452))</f>
        <v/>
      </c>
      <c r="C251" s="9"/>
    </row>
    <row r="252" spans="2:3" hidden="1" x14ac:dyDescent="0.35">
      <c r="B252" s="9" t="str">
        <f>IF(D252="","",COUNT($D$24:$D$452)-COUNT(D253:$D$452))</f>
        <v/>
      </c>
      <c r="C252" s="9"/>
    </row>
    <row r="253" spans="2:3" hidden="1" x14ac:dyDescent="0.35">
      <c r="B253" s="9" t="str">
        <f>IF(D253="","",COUNT($D$24:$D$452)-COUNT(D254:$D$452))</f>
        <v/>
      </c>
      <c r="C253" s="9"/>
    </row>
    <row r="254" spans="2:3" hidden="1" x14ac:dyDescent="0.35">
      <c r="B254" s="9" t="str">
        <f>IF(D254="","",COUNT($D$24:$D$452)-COUNT(D255:$D$452))</f>
        <v/>
      </c>
      <c r="C254" s="9"/>
    </row>
    <row r="255" spans="2:3" hidden="1" x14ac:dyDescent="0.35">
      <c r="B255" s="9" t="str">
        <f>IF(D255="","",COUNT($D$24:$D$452)-COUNT(D256:$D$452))</f>
        <v/>
      </c>
      <c r="C255" s="9"/>
    </row>
    <row r="256" spans="2:3" hidden="1" x14ac:dyDescent="0.35">
      <c r="B256" s="9" t="str">
        <f>IF(D256="","",COUNT($D$24:$D$452)-COUNT(D257:$D$452))</f>
        <v/>
      </c>
      <c r="C256" s="9"/>
    </row>
    <row r="257" spans="2:3" hidden="1" x14ac:dyDescent="0.35">
      <c r="B257" s="9" t="str">
        <f>IF(D257="","",COUNT($D$24:$D$452)-COUNT(D258:$D$452))</f>
        <v/>
      </c>
      <c r="C257" s="9"/>
    </row>
    <row r="258" spans="2:3" hidden="1" x14ac:dyDescent="0.35">
      <c r="B258" s="9" t="str">
        <f>IF(D258="","",COUNT($D$24:$D$452)-COUNT(D259:$D$452))</f>
        <v/>
      </c>
      <c r="C258" s="9"/>
    </row>
    <row r="259" spans="2:3" hidden="1" x14ac:dyDescent="0.35">
      <c r="B259" s="9" t="str">
        <f>IF(D259="","",COUNT($D$24:$D$452)-COUNT(D260:$D$452))</f>
        <v/>
      </c>
      <c r="C259" s="9"/>
    </row>
    <row r="260" spans="2:3" hidden="1" x14ac:dyDescent="0.35">
      <c r="B260" s="9" t="str">
        <f>IF(D260="","",COUNT($D$24:$D$452)-COUNT(D261:$D$452))</f>
        <v/>
      </c>
      <c r="C260" s="9"/>
    </row>
    <row r="261" spans="2:3" hidden="1" x14ac:dyDescent="0.35">
      <c r="B261" s="9" t="str">
        <f>IF(D261="","",COUNT($D$24:$D$452)-COUNT(D262:$D$452))</f>
        <v/>
      </c>
      <c r="C261" s="9"/>
    </row>
    <row r="262" spans="2:3" hidden="1" x14ac:dyDescent="0.35">
      <c r="B262" s="9" t="str">
        <f>IF(D262="","",COUNT($D$24:$D$452)-COUNT(D263:$D$452))</f>
        <v/>
      </c>
      <c r="C262" s="9"/>
    </row>
    <row r="263" spans="2:3" hidden="1" x14ac:dyDescent="0.35">
      <c r="B263" s="9" t="str">
        <f>IF(D263="","",COUNT($D$24:$D$452)-COUNT(D264:$D$452))</f>
        <v/>
      </c>
      <c r="C263" s="9"/>
    </row>
    <row r="264" spans="2:3" hidden="1" x14ac:dyDescent="0.35">
      <c r="B264" s="9" t="str">
        <f>IF(D264="","",COUNT($D$24:$D$452)-COUNT(D265:$D$452))</f>
        <v/>
      </c>
      <c r="C264" s="9"/>
    </row>
    <row r="265" spans="2:3" hidden="1" x14ac:dyDescent="0.35">
      <c r="B265" s="9" t="str">
        <f>IF(D265="","",COUNT($D$24:$D$452)-COUNT(D266:$D$452))</f>
        <v/>
      </c>
      <c r="C265" s="9"/>
    </row>
    <row r="266" spans="2:3" hidden="1" x14ac:dyDescent="0.35">
      <c r="B266" s="9" t="str">
        <f>IF(D266="","",COUNT($D$24:$D$452)-COUNT(D267:$D$452))</f>
        <v/>
      </c>
      <c r="C266" s="9"/>
    </row>
    <row r="267" spans="2:3" hidden="1" x14ac:dyDescent="0.35">
      <c r="B267" s="9" t="str">
        <f>IF(D267="","",COUNT($D$24:$D$452)-COUNT(D268:$D$452))</f>
        <v/>
      </c>
      <c r="C267" s="9"/>
    </row>
    <row r="268" spans="2:3" hidden="1" x14ac:dyDescent="0.35">
      <c r="B268" s="9" t="str">
        <f>IF(D268="","",COUNT($D$24:$D$452)-COUNT(D269:$D$452))</f>
        <v/>
      </c>
      <c r="C268" s="9"/>
    </row>
    <row r="269" spans="2:3" hidden="1" x14ac:dyDescent="0.35">
      <c r="B269" s="9" t="str">
        <f>IF(D269="","",COUNT($D$24:$D$452)-COUNT(D270:$D$452))</f>
        <v/>
      </c>
      <c r="C269" s="9"/>
    </row>
    <row r="270" spans="2:3" hidden="1" x14ac:dyDescent="0.35">
      <c r="B270" s="9" t="str">
        <f>IF(D270="","",COUNT($D$24:$D$452)-COUNT(D271:$D$452))</f>
        <v/>
      </c>
      <c r="C270" s="9"/>
    </row>
    <row r="271" spans="2:3" hidden="1" x14ac:dyDescent="0.35">
      <c r="B271" s="9" t="str">
        <f>IF(D271="","",COUNT($D$24:$D$452)-COUNT(D272:$D$452))</f>
        <v/>
      </c>
      <c r="C271" s="9"/>
    </row>
    <row r="272" spans="2:3" hidden="1" x14ac:dyDescent="0.35">
      <c r="B272" s="9" t="str">
        <f>IF(D272="","",COUNT($D$24:$D$452)-COUNT(D273:$D$452))</f>
        <v/>
      </c>
      <c r="C272" s="9"/>
    </row>
    <row r="273" spans="2:3" hidden="1" x14ac:dyDescent="0.35">
      <c r="B273" s="9" t="str">
        <f>IF(D273="","",COUNT($D$24:$D$452)-COUNT(D274:$D$452))</f>
        <v/>
      </c>
      <c r="C273" s="9"/>
    </row>
    <row r="274" spans="2:3" hidden="1" x14ac:dyDescent="0.35">
      <c r="B274" s="9" t="str">
        <f>IF(D274="","",COUNT($D$24:$D$452)-COUNT(D275:$D$452))</f>
        <v/>
      </c>
      <c r="C274" s="9"/>
    </row>
    <row r="275" spans="2:3" hidden="1" x14ac:dyDescent="0.35">
      <c r="B275" s="9" t="str">
        <f>IF(D275="","",COUNT($D$24:$D$452)-COUNT(D276:$D$452))</f>
        <v/>
      </c>
      <c r="C275" s="9"/>
    </row>
    <row r="276" spans="2:3" hidden="1" x14ac:dyDescent="0.35">
      <c r="B276" s="9" t="str">
        <f>IF(D276="","",COUNT($D$24:$D$452)-COUNT(D277:$D$452))</f>
        <v/>
      </c>
      <c r="C276" s="9"/>
    </row>
    <row r="277" spans="2:3" hidden="1" x14ac:dyDescent="0.35">
      <c r="B277" s="9" t="str">
        <f>IF(D277="","",COUNT($D$24:$D$452)-COUNT(D278:$D$452))</f>
        <v/>
      </c>
      <c r="C277" s="9"/>
    </row>
    <row r="278" spans="2:3" hidden="1" x14ac:dyDescent="0.35">
      <c r="B278" s="9" t="str">
        <f>IF(D278="","",COUNT($D$24:$D$452)-COUNT(D279:$D$452))</f>
        <v/>
      </c>
      <c r="C278" s="9"/>
    </row>
    <row r="279" spans="2:3" hidden="1" x14ac:dyDescent="0.35">
      <c r="B279" s="9" t="str">
        <f>IF(D279="","",COUNT($D$24:$D$452)-COUNT(D280:$D$452))</f>
        <v/>
      </c>
      <c r="C279" s="9"/>
    </row>
    <row r="280" spans="2:3" hidden="1" x14ac:dyDescent="0.35">
      <c r="B280" s="9" t="str">
        <f>IF(D280="","",COUNT($D$24:$D$452)-COUNT(D281:$D$452))</f>
        <v/>
      </c>
      <c r="C280" s="9"/>
    </row>
    <row r="281" spans="2:3" hidden="1" x14ac:dyDescent="0.35">
      <c r="B281" s="9" t="str">
        <f>IF(D281="","",COUNT($D$24:$D$452)-COUNT(D282:$D$452))</f>
        <v/>
      </c>
      <c r="C281" s="9"/>
    </row>
    <row r="282" spans="2:3" hidden="1" x14ac:dyDescent="0.35">
      <c r="B282" s="9" t="str">
        <f>IF(D282="","",COUNT($D$24:$D$452)-COUNT(D283:$D$452))</f>
        <v/>
      </c>
      <c r="C282" s="9"/>
    </row>
    <row r="283" spans="2:3" hidden="1" x14ac:dyDescent="0.35">
      <c r="B283" s="9" t="str">
        <f>IF(D283="","",COUNT($D$24:$D$452)-COUNT(D284:$D$452))</f>
        <v/>
      </c>
      <c r="C283" s="9"/>
    </row>
    <row r="284" spans="2:3" hidden="1" x14ac:dyDescent="0.35">
      <c r="B284" s="9" t="str">
        <f>IF(D284="","",COUNT($D$24:$D$452)-COUNT(D285:$D$452))</f>
        <v/>
      </c>
      <c r="C284" s="9"/>
    </row>
    <row r="285" spans="2:3" hidden="1" x14ac:dyDescent="0.35">
      <c r="B285" s="9" t="str">
        <f>IF(D285="","",COUNT($D$24:$D$452)-COUNT(D286:$D$452))</f>
        <v/>
      </c>
      <c r="C285" s="9"/>
    </row>
    <row r="286" spans="2:3" hidden="1" x14ac:dyDescent="0.35">
      <c r="B286" s="9" t="str">
        <f>IF(D286="","",COUNT($D$24:$D$452)-COUNT(D287:$D$452))</f>
        <v/>
      </c>
      <c r="C286" s="9"/>
    </row>
    <row r="287" spans="2:3" hidden="1" x14ac:dyDescent="0.35">
      <c r="B287" s="9" t="str">
        <f>IF(D287="","",COUNT($D$24:$D$452)-COUNT(D288:$D$452))</f>
        <v/>
      </c>
      <c r="C287" s="9"/>
    </row>
    <row r="288" spans="2:3" hidden="1" x14ac:dyDescent="0.35">
      <c r="B288" s="9" t="str">
        <f>IF(D288="","",COUNT($D$24:$D$452)-COUNT(D289:$D$452))</f>
        <v/>
      </c>
      <c r="C288" s="9"/>
    </row>
    <row r="289" spans="2:3" hidden="1" x14ac:dyDescent="0.35">
      <c r="B289" s="9" t="str">
        <f>IF(D289="","",COUNT($D$24:$D$452)-COUNT(D290:$D$452))</f>
        <v/>
      </c>
      <c r="C289" s="9"/>
    </row>
    <row r="290" spans="2:3" hidden="1" x14ac:dyDescent="0.35">
      <c r="B290" s="9" t="str">
        <f>IF(D290="","",COUNT($D$24:$D$452)-COUNT(D291:$D$452))</f>
        <v/>
      </c>
      <c r="C290" s="9"/>
    </row>
    <row r="291" spans="2:3" hidden="1" x14ac:dyDescent="0.35">
      <c r="B291" s="9" t="str">
        <f>IF(D291="","",COUNT($D$24:$D$452)-COUNT(D292:$D$452))</f>
        <v/>
      </c>
      <c r="C291" s="9"/>
    </row>
    <row r="292" spans="2:3" hidden="1" x14ac:dyDescent="0.35">
      <c r="B292" s="9" t="str">
        <f>IF(D292="","",COUNT($D$24:$D$452)-COUNT(D293:$D$452))</f>
        <v/>
      </c>
      <c r="C292" s="9"/>
    </row>
    <row r="293" spans="2:3" hidden="1" x14ac:dyDescent="0.35">
      <c r="B293" s="9" t="str">
        <f>IF(D293="","",COUNT($D$24:$D$452)-COUNT(D294:$D$452))</f>
        <v/>
      </c>
      <c r="C293" s="9"/>
    </row>
    <row r="294" spans="2:3" hidden="1" x14ac:dyDescent="0.35">
      <c r="B294" s="9" t="str">
        <f>IF(D294="","",COUNT($D$24:$D$452)-COUNT(D295:$D$452))</f>
        <v/>
      </c>
      <c r="C294" s="9"/>
    </row>
    <row r="295" spans="2:3" hidden="1" x14ac:dyDescent="0.35">
      <c r="B295" s="9" t="str">
        <f>IF(D295="","",COUNT($D$24:$D$452)-COUNT(D296:$D$452))</f>
        <v/>
      </c>
      <c r="C295" s="9"/>
    </row>
    <row r="296" spans="2:3" hidden="1" x14ac:dyDescent="0.35">
      <c r="B296" s="9" t="str">
        <f>IF(D296="","",COUNT($D$24:$D$452)-COUNT(D297:$D$452))</f>
        <v/>
      </c>
      <c r="C296" s="9"/>
    </row>
    <row r="297" spans="2:3" hidden="1" x14ac:dyDescent="0.35">
      <c r="B297" s="9" t="str">
        <f>IF(D297="","",COUNT($D$24:$D$452)-COUNT(D298:$D$452))</f>
        <v/>
      </c>
      <c r="C297" s="9"/>
    </row>
    <row r="298" spans="2:3" hidden="1" x14ac:dyDescent="0.35">
      <c r="B298" s="9" t="str">
        <f>IF(D298="","",COUNT($D$24:$D$452)-COUNT(D299:$D$452))</f>
        <v/>
      </c>
      <c r="C298" s="9"/>
    </row>
    <row r="299" spans="2:3" hidden="1" x14ac:dyDescent="0.35">
      <c r="B299" s="9" t="str">
        <f>IF(D299="","",COUNT($D$24:$D$452)-COUNT(D300:$D$452))</f>
        <v/>
      </c>
      <c r="C299" s="9"/>
    </row>
    <row r="300" spans="2:3" hidden="1" x14ac:dyDescent="0.35">
      <c r="B300" s="9" t="str">
        <f>IF(D300="","",COUNT($D$24:$D$452)-COUNT(D301:$D$452))</f>
        <v/>
      </c>
      <c r="C300" s="9"/>
    </row>
    <row r="301" spans="2:3" hidden="1" x14ac:dyDescent="0.35">
      <c r="B301" s="9" t="str">
        <f>IF(D301="","",COUNT($D$24:$D$452)-COUNT(D302:$D$452))</f>
        <v/>
      </c>
      <c r="C301" s="9"/>
    </row>
    <row r="302" spans="2:3" hidden="1" x14ac:dyDescent="0.35">
      <c r="B302" s="9" t="str">
        <f>IF(D302="","",COUNT($D$24:$D$452)-COUNT(D303:$D$452))</f>
        <v/>
      </c>
      <c r="C302" s="9"/>
    </row>
    <row r="303" spans="2:3" hidden="1" x14ac:dyDescent="0.35">
      <c r="B303" s="9" t="str">
        <f>IF(D303="","",COUNT($D$24:$D$452)-COUNT(D304:$D$452))</f>
        <v/>
      </c>
      <c r="C303" s="9"/>
    </row>
    <row r="304" spans="2:3" hidden="1" x14ac:dyDescent="0.35">
      <c r="B304" s="9" t="str">
        <f>IF(D304="","",COUNT($D$24:$D$452)-COUNT(D305:$D$452))</f>
        <v/>
      </c>
      <c r="C304" s="9"/>
    </row>
    <row r="305" spans="2:3" hidden="1" x14ac:dyDescent="0.35">
      <c r="B305" s="9" t="str">
        <f>IF(D305="","",COUNT($D$24:$D$452)-COUNT(D306:$D$452))</f>
        <v/>
      </c>
      <c r="C305" s="9"/>
    </row>
    <row r="306" spans="2:3" hidden="1" x14ac:dyDescent="0.35">
      <c r="B306" s="9" t="str">
        <f>IF(D306="","",COUNT($D$24:$D$452)-COUNT(D307:$D$452))</f>
        <v/>
      </c>
      <c r="C306" s="9"/>
    </row>
    <row r="307" spans="2:3" hidden="1" x14ac:dyDescent="0.35">
      <c r="B307" s="9" t="str">
        <f>IF(D307="","",COUNT($D$24:$D$452)-COUNT(D308:$D$452))</f>
        <v/>
      </c>
      <c r="C307" s="9"/>
    </row>
    <row r="308" spans="2:3" hidden="1" x14ac:dyDescent="0.35">
      <c r="B308" s="9" t="str">
        <f>IF(D308="","",COUNT($D$24:$D$452)-COUNT(D309:$D$452))</f>
        <v/>
      </c>
      <c r="C308" s="9"/>
    </row>
    <row r="309" spans="2:3" hidden="1" x14ac:dyDescent="0.35">
      <c r="B309" s="9" t="str">
        <f>IF(D309="","",COUNT($D$24:$D$452)-COUNT(D310:$D$452))</f>
        <v/>
      </c>
      <c r="C309" s="9"/>
    </row>
    <row r="310" spans="2:3" hidden="1" x14ac:dyDescent="0.35">
      <c r="B310" s="9" t="str">
        <f>IF(D310="","",COUNT($D$24:$D$452)-COUNT(D311:$D$452))</f>
        <v/>
      </c>
      <c r="C310" s="9"/>
    </row>
    <row r="311" spans="2:3" hidden="1" x14ac:dyDescent="0.35">
      <c r="B311" s="9" t="str">
        <f>IF(D311="","",COUNT($D$24:$D$452)-COUNT(D312:$D$452))</f>
        <v/>
      </c>
      <c r="C311" s="9"/>
    </row>
    <row r="312" spans="2:3" hidden="1" x14ac:dyDescent="0.35">
      <c r="B312" s="9" t="str">
        <f>IF(D312="","",COUNT($D$24:$D$452)-COUNT(D313:$D$452))</f>
        <v/>
      </c>
      <c r="C312" s="9"/>
    </row>
    <row r="313" spans="2:3" hidden="1" x14ac:dyDescent="0.35">
      <c r="B313" s="9" t="str">
        <f>IF(D313="","",COUNT($D$24:$D$452)-COUNT(D314:$D$452))</f>
        <v/>
      </c>
      <c r="C313" s="9"/>
    </row>
    <row r="314" spans="2:3" hidden="1" x14ac:dyDescent="0.35">
      <c r="B314" s="9" t="str">
        <f>IF(D314="","",COUNT($D$24:$D$452)-COUNT(D315:$D$452))</f>
        <v/>
      </c>
      <c r="C314" s="9"/>
    </row>
    <row r="315" spans="2:3" hidden="1" x14ac:dyDescent="0.35">
      <c r="B315" s="9" t="str">
        <f>IF(D315="","",COUNT($D$24:$D$452)-COUNT(D316:$D$452))</f>
        <v/>
      </c>
      <c r="C315" s="9"/>
    </row>
    <row r="316" spans="2:3" hidden="1" x14ac:dyDescent="0.35">
      <c r="B316" s="9" t="str">
        <f>IF(D316="","",COUNT($D$24:$D$452)-COUNT(D317:$D$452))</f>
        <v/>
      </c>
      <c r="C316" s="9"/>
    </row>
    <row r="317" spans="2:3" hidden="1" x14ac:dyDescent="0.35">
      <c r="B317" s="9" t="str">
        <f>IF(D317="","",COUNT($D$24:$D$452)-COUNT(D318:$D$452))</f>
        <v/>
      </c>
      <c r="C317" s="9"/>
    </row>
    <row r="318" spans="2:3" hidden="1" x14ac:dyDescent="0.35">
      <c r="B318" s="9" t="str">
        <f>IF(D318="","",COUNT($D$24:$D$452)-COUNT(D319:$D$452))</f>
        <v/>
      </c>
      <c r="C318" s="9"/>
    </row>
    <row r="319" spans="2:3" hidden="1" x14ac:dyDescent="0.35">
      <c r="B319" s="9" t="str">
        <f>IF(D319="","",COUNT($D$24:$D$452)-COUNT(D320:$D$452))</f>
        <v/>
      </c>
      <c r="C319" s="9"/>
    </row>
    <row r="320" spans="2:3" hidden="1" x14ac:dyDescent="0.35">
      <c r="B320" s="9" t="str">
        <f>IF(D320="","",COUNT($D$24:$D$452)-COUNT(D321:$D$452))</f>
        <v/>
      </c>
      <c r="C320" s="9"/>
    </row>
    <row r="321" spans="2:3" hidden="1" x14ac:dyDescent="0.35">
      <c r="B321" s="9" t="str">
        <f>IF(D321="","",COUNT($D$24:$D$452)-COUNT(D322:$D$452))</f>
        <v/>
      </c>
      <c r="C321" s="9"/>
    </row>
    <row r="322" spans="2:3" hidden="1" x14ac:dyDescent="0.35">
      <c r="B322" s="9" t="str">
        <f>IF(D322="","",COUNT($D$24:$D$452)-COUNT(D323:$D$452))</f>
        <v/>
      </c>
      <c r="C322" s="9"/>
    </row>
    <row r="323" spans="2:3" hidden="1" x14ac:dyDescent="0.35">
      <c r="B323" s="9" t="str">
        <f>IF(D323="","",COUNT($D$24:$D$452)-COUNT(D324:$D$452))</f>
        <v/>
      </c>
      <c r="C323" s="9"/>
    </row>
    <row r="324" spans="2:3" hidden="1" x14ac:dyDescent="0.35">
      <c r="B324" s="9" t="str">
        <f>IF(D324="","",COUNT($D$24:$D$452)-COUNT(D325:$D$452))</f>
        <v/>
      </c>
      <c r="C324" s="9"/>
    </row>
    <row r="325" spans="2:3" hidden="1" x14ac:dyDescent="0.35">
      <c r="B325" s="9" t="str">
        <f>IF(D325="","",COUNT($D$24:$D$452)-COUNT(D326:$D$452))</f>
        <v/>
      </c>
      <c r="C325" s="9"/>
    </row>
    <row r="326" spans="2:3" hidden="1" x14ac:dyDescent="0.35">
      <c r="B326" s="9" t="str">
        <f>IF(D326="","",COUNT($D$24:$D$452)-COUNT(D327:$D$452))</f>
        <v/>
      </c>
      <c r="C326" s="9"/>
    </row>
    <row r="327" spans="2:3" hidden="1" x14ac:dyDescent="0.35">
      <c r="B327" s="9" t="str">
        <f>IF(D327="","",COUNT($D$24:$D$452)-COUNT(D328:$D$452))</f>
        <v/>
      </c>
      <c r="C327" s="9"/>
    </row>
    <row r="328" spans="2:3" hidden="1" x14ac:dyDescent="0.35">
      <c r="B328" s="9" t="str">
        <f>IF(D328="","",COUNT($D$24:$D$452)-COUNT(D329:$D$452))</f>
        <v/>
      </c>
      <c r="C328" s="9"/>
    </row>
    <row r="329" spans="2:3" hidden="1" x14ac:dyDescent="0.35">
      <c r="B329" s="9" t="str">
        <f>IF(D329="","",COUNT($D$24:$D$452)-COUNT(D330:$D$452))</f>
        <v/>
      </c>
      <c r="C329" s="9"/>
    </row>
    <row r="330" spans="2:3" hidden="1" x14ac:dyDescent="0.35">
      <c r="B330" s="9" t="str">
        <f>IF(D330="","",COUNT($D$24:$D$452)-COUNT(D331:$D$452))</f>
        <v/>
      </c>
      <c r="C330" s="9"/>
    </row>
    <row r="331" spans="2:3" hidden="1" x14ac:dyDescent="0.35">
      <c r="B331" s="9" t="str">
        <f>IF(D331="","",COUNT($D$24:$D$452)-COUNT(D332:$D$452))</f>
        <v/>
      </c>
      <c r="C331" s="9"/>
    </row>
    <row r="332" spans="2:3" hidden="1" x14ac:dyDescent="0.35">
      <c r="B332" s="9" t="str">
        <f>IF(D332="","",COUNT($D$24:$D$452)-COUNT(D333:$D$452))</f>
        <v/>
      </c>
      <c r="C332" s="9"/>
    </row>
    <row r="333" spans="2:3" hidden="1" x14ac:dyDescent="0.35">
      <c r="B333" s="9" t="str">
        <f>IF(D333="","",COUNT($D$24:$D$452)-COUNT(D334:$D$452))</f>
        <v/>
      </c>
      <c r="C333" s="9"/>
    </row>
    <row r="334" spans="2:3" hidden="1" x14ac:dyDescent="0.35">
      <c r="B334" s="9" t="str">
        <f>IF(D334="","",COUNT($D$24:$D$452)-COUNT(D335:$D$452))</f>
        <v/>
      </c>
      <c r="C334" s="9"/>
    </row>
    <row r="335" spans="2:3" hidden="1" x14ac:dyDescent="0.35">
      <c r="B335" s="9" t="str">
        <f>IF(D335="","",COUNT($D$24:$D$452)-COUNT(D336:$D$452))</f>
        <v/>
      </c>
      <c r="C335" s="9"/>
    </row>
    <row r="336" spans="2:3" hidden="1" x14ac:dyDescent="0.35">
      <c r="B336" s="9" t="str">
        <f>IF(D336="","",COUNT($D$24:$D$452)-COUNT(D337:$D$452))</f>
        <v/>
      </c>
      <c r="C336" s="9"/>
    </row>
    <row r="337" spans="2:3" hidden="1" x14ac:dyDescent="0.35">
      <c r="B337" s="9" t="str">
        <f>IF(D337="","",COUNT($D$24:$D$452)-COUNT(D338:$D$452))</f>
        <v/>
      </c>
      <c r="C337" s="9"/>
    </row>
    <row r="338" spans="2:3" hidden="1" x14ac:dyDescent="0.35">
      <c r="B338" s="9" t="str">
        <f>IF(D338="","",COUNT($D$24:$D$452)-COUNT(D339:$D$452))</f>
        <v/>
      </c>
      <c r="C338" s="9"/>
    </row>
    <row r="339" spans="2:3" hidden="1" x14ac:dyDescent="0.35">
      <c r="B339" s="9" t="str">
        <f>IF(D339="","",COUNT($D$24:$D$452)-COUNT(D340:$D$452))</f>
        <v/>
      </c>
      <c r="C339" s="9"/>
    </row>
    <row r="340" spans="2:3" hidden="1" x14ac:dyDescent="0.35">
      <c r="B340" s="9" t="str">
        <f>IF(D340="","",COUNT($D$24:$D$452)-COUNT(D341:$D$452))</f>
        <v/>
      </c>
      <c r="C340" s="9"/>
    </row>
    <row r="341" spans="2:3" hidden="1" x14ac:dyDescent="0.35">
      <c r="B341" s="9" t="str">
        <f>IF(D341="","",COUNT($D$24:$D$452)-COUNT(D342:$D$452))</f>
        <v/>
      </c>
      <c r="C341" s="9"/>
    </row>
    <row r="342" spans="2:3" hidden="1" x14ac:dyDescent="0.35">
      <c r="B342" s="9" t="str">
        <f>IF(D342="","",COUNT($D$24:$D$452)-COUNT(D343:$D$452))</f>
        <v/>
      </c>
      <c r="C342" s="9"/>
    </row>
    <row r="343" spans="2:3" hidden="1" x14ac:dyDescent="0.35">
      <c r="B343" s="9" t="str">
        <f>IF(D343="","",COUNT($D$24:$D$452)-COUNT(D344:$D$452))</f>
        <v/>
      </c>
      <c r="C343" s="9"/>
    </row>
    <row r="344" spans="2:3" hidden="1" x14ac:dyDescent="0.35">
      <c r="B344" s="9" t="str">
        <f>IF(D344="","",COUNT($D$24:$D$452)-COUNT(D345:$D$452))</f>
        <v/>
      </c>
      <c r="C344" s="9"/>
    </row>
    <row r="345" spans="2:3" hidden="1" x14ac:dyDescent="0.35">
      <c r="B345" s="9" t="str">
        <f>IF(D345="","",COUNT($D$24:$D$452)-COUNT(D346:$D$452))</f>
        <v/>
      </c>
      <c r="C345" s="9"/>
    </row>
    <row r="346" spans="2:3" hidden="1" x14ac:dyDescent="0.35">
      <c r="B346" s="9" t="str">
        <f>IF(D346="","",COUNT($D$24:$D$452)-COUNT(D347:$D$452))</f>
        <v/>
      </c>
      <c r="C346" s="9"/>
    </row>
    <row r="347" spans="2:3" hidden="1" x14ac:dyDescent="0.35">
      <c r="B347" s="9" t="str">
        <f>IF(D347="","",COUNT($D$24:$D$452)-COUNT(D348:$D$452))</f>
        <v/>
      </c>
      <c r="C347" s="9"/>
    </row>
    <row r="348" spans="2:3" hidden="1" x14ac:dyDescent="0.35">
      <c r="B348" s="9" t="str">
        <f>IF(D348="","",COUNT($D$24:$D$452)-COUNT(D349:$D$452))</f>
        <v/>
      </c>
      <c r="C348" s="9"/>
    </row>
    <row r="349" spans="2:3" hidden="1" x14ac:dyDescent="0.35">
      <c r="B349" s="9" t="str">
        <f>IF(D349="","",COUNT($D$24:$D$452)-COUNT(D350:$D$452))</f>
        <v/>
      </c>
      <c r="C349" s="9"/>
    </row>
    <row r="350" spans="2:3" hidden="1" x14ac:dyDescent="0.35">
      <c r="B350" s="9" t="str">
        <f>IF(D350="","",COUNT($D$24:$D$452)-COUNT(D351:$D$452))</f>
        <v/>
      </c>
      <c r="C350" s="9"/>
    </row>
    <row r="351" spans="2:3" hidden="1" x14ac:dyDescent="0.35">
      <c r="B351" s="9" t="str">
        <f>IF(D351="","",COUNT($D$24:$D$452)-COUNT(D352:$D$452))</f>
        <v/>
      </c>
      <c r="C351" s="9"/>
    </row>
    <row r="352" spans="2:3" hidden="1" x14ac:dyDescent="0.35">
      <c r="B352" s="9" t="str">
        <f>IF(D352="","",COUNT($D$24:$D$452)-COUNT(D353:$D$452))</f>
        <v/>
      </c>
      <c r="C352" s="9"/>
    </row>
    <row r="353" spans="2:3" hidden="1" x14ac:dyDescent="0.35">
      <c r="B353" s="9" t="str">
        <f>IF(D353="","",COUNT($D$24:$D$452)-COUNT(D354:$D$452))</f>
        <v/>
      </c>
      <c r="C353" s="9"/>
    </row>
    <row r="354" spans="2:3" hidden="1" x14ac:dyDescent="0.35">
      <c r="B354" s="9" t="str">
        <f>IF(D354="","",COUNT($D$24:$D$452)-COUNT(D355:$D$452))</f>
        <v/>
      </c>
      <c r="C354" s="9"/>
    </row>
    <row r="355" spans="2:3" hidden="1" x14ac:dyDescent="0.35">
      <c r="B355" s="9" t="str">
        <f>IF(D355="","",COUNT($D$24:$D$452)-COUNT(D356:$D$452))</f>
        <v/>
      </c>
      <c r="C355" s="9"/>
    </row>
    <row r="356" spans="2:3" hidden="1" x14ac:dyDescent="0.35">
      <c r="B356" s="9" t="str">
        <f>IF(D356="","",COUNT($D$24:$D$452)-COUNT(D357:$D$452))</f>
        <v/>
      </c>
      <c r="C356" s="9"/>
    </row>
    <row r="357" spans="2:3" hidden="1" x14ac:dyDescent="0.35">
      <c r="B357" s="9" t="str">
        <f>IF(D357="","",COUNT($D$24:$D$452)-COUNT(D358:$D$452))</f>
        <v/>
      </c>
      <c r="C357" s="9"/>
    </row>
    <row r="358" spans="2:3" hidden="1" x14ac:dyDescent="0.35">
      <c r="B358" s="9" t="str">
        <f>IF(D358="","",COUNT($D$24:$D$452)-COUNT(D359:$D$452))</f>
        <v/>
      </c>
      <c r="C358" s="9"/>
    </row>
    <row r="359" spans="2:3" hidden="1" x14ac:dyDescent="0.35">
      <c r="B359" s="9" t="str">
        <f>IF(D359="","",COUNT($D$24:$D$452)-COUNT(D360:$D$452))</f>
        <v/>
      </c>
      <c r="C359" s="9"/>
    </row>
    <row r="360" spans="2:3" hidden="1" x14ac:dyDescent="0.35">
      <c r="B360" s="9" t="str">
        <f>IF(D360="","",COUNT($D$24:$D$452)-COUNT(D361:$D$452))</f>
        <v/>
      </c>
      <c r="C360" s="9"/>
    </row>
    <row r="361" spans="2:3" hidden="1" x14ac:dyDescent="0.35">
      <c r="B361" s="9" t="str">
        <f>IF(D361="","",COUNT($D$24:$D$452)-COUNT(D362:$D$452))</f>
        <v/>
      </c>
      <c r="C361" s="9"/>
    </row>
    <row r="362" spans="2:3" hidden="1" x14ac:dyDescent="0.35">
      <c r="B362" s="9" t="str">
        <f>IF(D362="","",COUNT($D$24:$D$452)-COUNT(D363:$D$452))</f>
        <v/>
      </c>
      <c r="C362" s="9"/>
    </row>
    <row r="363" spans="2:3" hidden="1" x14ac:dyDescent="0.35">
      <c r="B363" s="9" t="str">
        <f>IF(D363="","",COUNT($D$24:$D$452)-COUNT(D364:$D$452))</f>
        <v/>
      </c>
      <c r="C363" s="9"/>
    </row>
    <row r="364" spans="2:3" hidden="1" x14ac:dyDescent="0.35">
      <c r="B364" s="9" t="str">
        <f>IF(D364="","",COUNT($D$24:$D$452)-COUNT(D365:$D$452))</f>
        <v/>
      </c>
      <c r="C364" s="9"/>
    </row>
    <row r="365" spans="2:3" hidden="1" x14ac:dyDescent="0.35">
      <c r="B365" s="9" t="str">
        <f>IF(D365="","",COUNT($D$24:$D$452)-COUNT(D366:$D$452))</f>
        <v/>
      </c>
      <c r="C365" s="9"/>
    </row>
    <row r="366" spans="2:3" hidden="1" x14ac:dyDescent="0.35">
      <c r="B366" s="9" t="str">
        <f>IF(D366="","",COUNT($D$24:$D$452)-COUNT(D367:$D$452))</f>
        <v/>
      </c>
      <c r="C366" s="9"/>
    </row>
    <row r="367" spans="2:3" hidden="1" x14ac:dyDescent="0.35">
      <c r="B367" s="9" t="str">
        <f>IF(D367="","",COUNT($D$24:$D$452)-COUNT(D368:$D$452))</f>
        <v/>
      </c>
      <c r="C367" s="9"/>
    </row>
    <row r="368" spans="2:3" hidden="1" x14ac:dyDescent="0.35">
      <c r="B368" s="9" t="str">
        <f>IF(D368="","",COUNT($D$24:$D$452)-COUNT(D369:$D$452))</f>
        <v/>
      </c>
      <c r="C368" s="9"/>
    </row>
    <row r="369" spans="2:3" hidden="1" x14ac:dyDescent="0.35">
      <c r="B369" s="9" t="str">
        <f>IF(D369="","",COUNT($D$24:$D$452)-COUNT(D370:$D$452))</f>
        <v/>
      </c>
      <c r="C369" s="9"/>
    </row>
    <row r="370" spans="2:3" hidden="1" x14ac:dyDescent="0.35">
      <c r="B370" s="9" t="str">
        <f>IF(D370="","",COUNT($D$24:$D$452)-COUNT(D371:$D$452))</f>
        <v/>
      </c>
      <c r="C370" s="9"/>
    </row>
    <row r="371" spans="2:3" hidden="1" x14ac:dyDescent="0.35">
      <c r="B371" s="9" t="str">
        <f>IF(D371="","",COUNT($D$24:$D$452)-COUNT(D372:$D$452))</f>
        <v/>
      </c>
      <c r="C371" s="9"/>
    </row>
    <row r="372" spans="2:3" hidden="1" x14ac:dyDescent="0.35">
      <c r="B372" s="9" t="str">
        <f>IF(D372="","",COUNT($D$24:$D$452)-COUNT(D373:$D$452))</f>
        <v/>
      </c>
      <c r="C372" s="9"/>
    </row>
    <row r="373" spans="2:3" hidden="1" x14ac:dyDescent="0.35">
      <c r="B373" s="9" t="str">
        <f>IF(D373="","",COUNT($D$24:$D$452)-COUNT(D374:$D$452))</f>
        <v/>
      </c>
      <c r="C373" s="9"/>
    </row>
    <row r="374" spans="2:3" hidden="1" x14ac:dyDescent="0.35">
      <c r="B374" s="9" t="str">
        <f>IF(D374="","",COUNT($D$24:$D$452)-COUNT(D375:$D$452))</f>
        <v/>
      </c>
      <c r="C374" s="9"/>
    </row>
    <row r="375" spans="2:3" hidden="1" x14ac:dyDescent="0.35">
      <c r="B375" s="9" t="str">
        <f>IF(D375="","",COUNT($D$24:$D$452)-COUNT(D376:$D$452))</f>
        <v/>
      </c>
      <c r="C375" s="9"/>
    </row>
    <row r="376" spans="2:3" hidden="1" x14ac:dyDescent="0.35">
      <c r="B376" s="9" t="str">
        <f>IF(D376="","",COUNT($D$24:$D$452)-COUNT(D377:$D$452))</f>
        <v/>
      </c>
      <c r="C376" s="9"/>
    </row>
    <row r="377" spans="2:3" hidden="1" x14ac:dyDescent="0.35">
      <c r="B377" s="9" t="str">
        <f>IF(D377="","",COUNT($D$24:$D$452)-COUNT(D378:$D$452))</f>
        <v/>
      </c>
      <c r="C377" s="9"/>
    </row>
    <row r="378" spans="2:3" hidden="1" x14ac:dyDescent="0.35">
      <c r="B378" s="9" t="str">
        <f>IF(D378="","",COUNT($D$24:$D$452)-COUNT(D379:$D$452))</f>
        <v/>
      </c>
      <c r="C378" s="9"/>
    </row>
    <row r="379" spans="2:3" hidden="1" x14ac:dyDescent="0.35">
      <c r="B379" s="9" t="str">
        <f>IF(D379="","",COUNT($D$24:$D$452)-COUNT(D380:$D$452))</f>
        <v/>
      </c>
      <c r="C379" s="9"/>
    </row>
    <row r="380" spans="2:3" hidden="1" x14ac:dyDescent="0.35">
      <c r="B380" s="9" t="str">
        <f>IF(D380="","",COUNT($D$24:$D$452)-COUNT(D381:$D$452))</f>
        <v/>
      </c>
      <c r="C380" s="9"/>
    </row>
    <row r="381" spans="2:3" hidden="1" x14ac:dyDescent="0.35">
      <c r="B381" s="9" t="str">
        <f>IF(D381="","",COUNT($D$24:$D$452)-COUNT(D382:$D$452))</f>
        <v/>
      </c>
      <c r="C381" s="9"/>
    </row>
    <row r="382" spans="2:3" hidden="1" x14ac:dyDescent="0.35">
      <c r="B382" s="9" t="str">
        <f>IF(D382="","",COUNT($D$24:$D$452)-COUNT(D383:$D$452))</f>
        <v/>
      </c>
      <c r="C382" s="9"/>
    </row>
    <row r="383" spans="2:3" hidden="1" x14ac:dyDescent="0.35">
      <c r="B383" s="9" t="str">
        <f>IF(D383="","",COUNT($D$24:$D$452)-COUNT(D384:$D$452))</f>
        <v/>
      </c>
      <c r="C383" s="9"/>
    </row>
    <row r="384" spans="2:3" hidden="1" x14ac:dyDescent="0.35">
      <c r="B384" s="9" t="str">
        <f>IF(D384="","",COUNT($D$24:$D$452)-COUNT(D385:$D$452))</f>
        <v/>
      </c>
      <c r="C384" s="9"/>
    </row>
    <row r="385" spans="2:3" hidden="1" x14ac:dyDescent="0.35">
      <c r="B385" s="9" t="str">
        <f>IF(D385="","",COUNT($D$24:$D$452)-COUNT(D386:$D$452))</f>
        <v/>
      </c>
      <c r="C385" s="9"/>
    </row>
    <row r="386" spans="2:3" hidden="1" x14ac:dyDescent="0.35">
      <c r="B386" s="9" t="str">
        <f>IF(D386="","",COUNT($D$24:$D$452)-COUNT(D387:$D$452))</f>
        <v/>
      </c>
      <c r="C386" s="9"/>
    </row>
    <row r="387" spans="2:3" hidden="1" x14ac:dyDescent="0.35">
      <c r="B387" s="9" t="str">
        <f>IF(D387="","",COUNT($D$24:$D$452)-COUNT(D388:$D$452))</f>
        <v/>
      </c>
      <c r="C387" s="9"/>
    </row>
    <row r="388" spans="2:3" hidden="1" x14ac:dyDescent="0.35">
      <c r="B388" s="9" t="str">
        <f>IF(D388="","",COUNT($D$24:$D$452)-COUNT(D389:$D$452))</f>
        <v/>
      </c>
      <c r="C388" s="9"/>
    </row>
    <row r="389" spans="2:3" hidden="1" x14ac:dyDescent="0.35">
      <c r="B389" s="9" t="str">
        <f>IF(D389="","",COUNT($D$24:$D$452)-COUNT(D390:$D$452))</f>
        <v/>
      </c>
      <c r="C389" s="9"/>
    </row>
    <row r="390" spans="2:3" hidden="1" x14ac:dyDescent="0.35">
      <c r="B390" s="9" t="str">
        <f>IF(D390="","",COUNT($D$24:$D$452)-COUNT(D391:$D$452))</f>
        <v/>
      </c>
      <c r="C390" s="9"/>
    </row>
    <row r="391" spans="2:3" hidden="1" x14ac:dyDescent="0.35">
      <c r="B391" s="9" t="str">
        <f>IF(D391="","",COUNT($D$24:$D$452)-COUNT(D392:$D$452))</f>
        <v/>
      </c>
      <c r="C391" s="9"/>
    </row>
    <row r="392" spans="2:3" hidden="1" x14ac:dyDescent="0.35">
      <c r="B392" s="9" t="str">
        <f>IF(D392="","",COUNT($D$24:$D$452)-COUNT(D393:$D$452))</f>
        <v/>
      </c>
      <c r="C392" s="9"/>
    </row>
    <row r="393" spans="2:3" hidden="1" x14ac:dyDescent="0.35">
      <c r="B393" s="9" t="str">
        <f>IF(D393="","",COUNT($D$24:$D$452)-COUNT(D394:$D$452))</f>
        <v/>
      </c>
      <c r="C393" s="9"/>
    </row>
    <row r="394" spans="2:3" hidden="1" x14ac:dyDescent="0.35">
      <c r="B394" s="9" t="str">
        <f>IF(D394="","",COUNT($D$24:$D$452)-COUNT(D395:$D$452))</f>
        <v/>
      </c>
      <c r="C394" s="9"/>
    </row>
    <row r="395" spans="2:3" hidden="1" x14ac:dyDescent="0.35">
      <c r="B395" s="9" t="str">
        <f>IF(D395="","",COUNT($D$24:$D$452)-COUNT(D396:$D$452))</f>
        <v/>
      </c>
      <c r="C395" s="9"/>
    </row>
    <row r="396" spans="2:3" hidden="1" x14ac:dyDescent="0.35">
      <c r="B396" s="9" t="str">
        <f>IF(D396="","",COUNT($D$24:$D$452)-COUNT(D397:$D$452))</f>
        <v/>
      </c>
      <c r="C396" s="9"/>
    </row>
    <row r="397" spans="2:3" hidden="1" x14ac:dyDescent="0.35">
      <c r="B397" s="9" t="str">
        <f>IF(D397="","",COUNT($D$24:$D$452)-COUNT(D398:$D$452))</f>
        <v/>
      </c>
      <c r="C397" s="9"/>
    </row>
    <row r="398" spans="2:3" hidden="1" x14ac:dyDescent="0.35">
      <c r="B398" s="9" t="str">
        <f>IF(D398="","",COUNT($D$24:$D$452)-COUNT(D399:$D$452))</f>
        <v/>
      </c>
      <c r="C398" s="9"/>
    </row>
    <row r="399" spans="2:3" hidden="1" x14ac:dyDescent="0.35">
      <c r="B399" s="9" t="str">
        <f>IF(D399="","",COUNT($D$24:$D$452)-COUNT(D400:$D$452))</f>
        <v/>
      </c>
      <c r="C399" s="9"/>
    </row>
    <row r="400" spans="2:3" hidden="1" x14ac:dyDescent="0.35">
      <c r="B400" s="9" t="str">
        <f>IF(D400="","",COUNT($D$24:$D$452)-COUNT(D401:$D$452))</f>
        <v/>
      </c>
      <c r="C400" s="9"/>
    </row>
    <row r="401" spans="2:3" hidden="1" x14ac:dyDescent="0.35">
      <c r="B401" s="9" t="str">
        <f>IF(D401="","",COUNT($D$24:$D$452)-COUNT(D402:$D$452))</f>
        <v/>
      </c>
      <c r="C401" s="9"/>
    </row>
    <row r="402" spans="2:3" hidden="1" x14ac:dyDescent="0.35">
      <c r="B402" s="9" t="str">
        <f>IF(D402="","",COUNT($D$24:$D$452)-COUNT(D403:$D$452))</f>
        <v/>
      </c>
      <c r="C402" s="9"/>
    </row>
    <row r="403" spans="2:3" hidden="1" x14ac:dyDescent="0.35">
      <c r="B403" s="9" t="str">
        <f>IF(D403="","",COUNT($D$24:$D$452)-COUNT(D404:$D$452))</f>
        <v/>
      </c>
      <c r="C403" s="9"/>
    </row>
    <row r="404" spans="2:3" hidden="1" x14ac:dyDescent="0.35">
      <c r="B404" s="9" t="str">
        <f>IF(D404="","",COUNT($D$24:$D$452)-COUNT(D405:$D$452))</f>
        <v/>
      </c>
      <c r="C404" s="9"/>
    </row>
    <row r="405" spans="2:3" hidden="1" x14ac:dyDescent="0.35">
      <c r="B405" s="9" t="str">
        <f>IF(D405="","",COUNT($D$24:$D$452)-COUNT(D406:$D$452))</f>
        <v/>
      </c>
      <c r="C405" s="9"/>
    </row>
    <row r="406" spans="2:3" hidden="1" x14ac:dyDescent="0.35">
      <c r="B406" s="9" t="str">
        <f>IF(D406="","",COUNT($D$24:$D$452)-COUNT(D407:$D$452))</f>
        <v/>
      </c>
      <c r="C406" s="9"/>
    </row>
    <row r="407" spans="2:3" hidden="1" x14ac:dyDescent="0.35">
      <c r="B407" s="9" t="str">
        <f>IF(D407="","",COUNT($D$24:$D$452)-COUNT(D408:$D$452))</f>
        <v/>
      </c>
      <c r="C407" s="9"/>
    </row>
    <row r="408" spans="2:3" hidden="1" x14ac:dyDescent="0.35">
      <c r="B408" s="9" t="str">
        <f>IF(D408="","",COUNT($D$24:$D$452)-COUNT(D409:$D$452))</f>
        <v/>
      </c>
      <c r="C408" s="9"/>
    </row>
    <row r="409" spans="2:3" hidden="1" x14ac:dyDescent="0.35">
      <c r="B409" s="9" t="str">
        <f>IF(D409="","",COUNT($D$24:$D$452)-COUNT(D410:$D$452))</f>
        <v/>
      </c>
      <c r="C409" s="9"/>
    </row>
    <row r="410" spans="2:3" hidden="1" x14ac:dyDescent="0.35">
      <c r="B410" s="9" t="str">
        <f>IF(D410="","",COUNT($D$24:$D$452)-COUNT(D411:$D$452))</f>
        <v/>
      </c>
      <c r="C410" s="9"/>
    </row>
    <row r="411" spans="2:3" hidden="1" x14ac:dyDescent="0.35">
      <c r="B411" s="9" t="str">
        <f>IF(D411="","",COUNT($D$24:$D$452)-COUNT(D412:$D$452))</f>
        <v/>
      </c>
      <c r="C411" s="9"/>
    </row>
    <row r="412" spans="2:3" hidden="1" x14ac:dyDescent="0.35">
      <c r="B412" s="9" t="str">
        <f>IF(D412="","",COUNT($D$24:$D$452)-COUNT(D413:$D$452))</f>
        <v/>
      </c>
      <c r="C412" s="9"/>
    </row>
    <row r="413" spans="2:3" hidden="1" x14ac:dyDescent="0.35">
      <c r="B413" s="9" t="str">
        <f>IF(D413="","",COUNT($D$24:$D$452)-COUNT(D414:$D$452))</f>
        <v/>
      </c>
      <c r="C413" s="9"/>
    </row>
    <row r="414" spans="2:3" hidden="1" x14ac:dyDescent="0.35">
      <c r="B414" s="9" t="str">
        <f>IF(D414="","",COUNT($D$24:$D$452)-COUNT(D415:$D$452))</f>
        <v/>
      </c>
      <c r="C414" s="9"/>
    </row>
    <row r="415" spans="2:3" hidden="1" x14ac:dyDescent="0.35">
      <c r="B415" s="9" t="str">
        <f>IF(D415="","",COUNT($D$24:$D$452)-COUNT(D416:$D$452))</f>
        <v/>
      </c>
      <c r="C415" s="9"/>
    </row>
    <row r="416" spans="2:3" hidden="1" x14ac:dyDescent="0.35">
      <c r="B416" s="9" t="str">
        <f>IF(D416="","",COUNT($D$24:$D$452)-COUNT(D417:$D$452))</f>
        <v/>
      </c>
      <c r="C416" s="9"/>
    </row>
    <row r="417" spans="2:3" hidden="1" x14ac:dyDescent="0.35">
      <c r="B417" s="9" t="str">
        <f>IF(D417="","",COUNT($D$24:$D$452)-COUNT(D418:$D$452))</f>
        <v/>
      </c>
      <c r="C417" s="9"/>
    </row>
    <row r="418" spans="2:3" hidden="1" x14ac:dyDescent="0.35">
      <c r="B418" s="9" t="str">
        <f>IF(D418="","",COUNT($D$24:$D$452)-COUNT(D419:$D$452))</f>
        <v/>
      </c>
      <c r="C418" s="9"/>
    </row>
    <row r="419" spans="2:3" hidden="1" x14ac:dyDescent="0.35">
      <c r="B419" s="9" t="str">
        <f>IF(D419="","",COUNT($D$24:$D$452)-COUNT(D420:$D$452))</f>
        <v/>
      </c>
      <c r="C419" s="9"/>
    </row>
    <row r="420" spans="2:3" hidden="1" x14ac:dyDescent="0.35">
      <c r="B420" s="9" t="str">
        <f>IF(D420="","",COUNT($D$24:$D$452)-COUNT(D421:$D$452))</f>
        <v/>
      </c>
      <c r="C420" s="9"/>
    </row>
    <row r="421" spans="2:3" hidden="1" x14ac:dyDescent="0.35">
      <c r="B421" s="9" t="str">
        <f>IF(D421="","",COUNT($D$24:$D$452)-COUNT(D422:$D$452))</f>
        <v/>
      </c>
      <c r="C421" s="9"/>
    </row>
    <row r="422" spans="2:3" hidden="1" x14ac:dyDescent="0.35">
      <c r="B422" s="9" t="str">
        <f>IF(D422="","",COUNT($D$24:$D$452)-COUNT(D423:$D$452))</f>
        <v/>
      </c>
      <c r="C422" s="9"/>
    </row>
    <row r="423" spans="2:3" hidden="1" x14ac:dyDescent="0.35">
      <c r="B423" s="9" t="str">
        <f>IF(D423="","",COUNT($D$24:$D$452)-COUNT(D424:$D$452))</f>
        <v/>
      </c>
      <c r="C423" s="9"/>
    </row>
    <row r="424" spans="2:3" hidden="1" x14ac:dyDescent="0.35">
      <c r="B424" s="9" t="str">
        <f>IF(D424="","",COUNT($D$24:$D$452)-COUNT(D425:$D$452))</f>
        <v/>
      </c>
      <c r="C424" s="9"/>
    </row>
    <row r="425" spans="2:3" hidden="1" x14ac:dyDescent="0.35">
      <c r="B425" s="9" t="str">
        <f>IF(D425="","",COUNT($D$24:$D$452)-COUNT(D426:$D$452))</f>
        <v/>
      </c>
      <c r="C425" s="9"/>
    </row>
    <row r="426" spans="2:3" hidden="1" x14ac:dyDescent="0.35">
      <c r="B426" s="9" t="str">
        <f>IF(D426="","",COUNT($D$24:$D$452)-COUNT(D427:$D$452))</f>
        <v/>
      </c>
      <c r="C426" s="9"/>
    </row>
    <row r="427" spans="2:3" hidden="1" x14ac:dyDescent="0.35">
      <c r="B427" s="9" t="str">
        <f>IF(D427="","",COUNT($D$24:$D$452)-COUNT(D428:$D$452))</f>
        <v/>
      </c>
      <c r="C427" s="9"/>
    </row>
    <row r="428" spans="2:3" hidden="1" x14ac:dyDescent="0.35">
      <c r="B428" s="9" t="str">
        <f>IF(D428="","",COUNT($D$24:$D$452)-COUNT(D429:$D$452))</f>
        <v/>
      </c>
      <c r="C428" s="9"/>
    </row>
    <row r="429" spans="2:3" hidden="1" x14ac:dyDescent="0.35">
      <c r="B429" s="9" t="str">
        <f>IF(D429="","",COUNT($D$24:$D$452)-COUNT(D430:$D$452))</f>
        <v/>
      </c>
      <c r="C429" s="9"/>
    </row>
    <row r="430" spans="2:3" hidden="1" x14ac:dyDescent="0.35">
      <c r="B430" s="9" t="str">
        <f>IF(D430="","",COUNT($D$24:$D$452)-COUNT(D431:$D$452))</f>
        <v/>
      </c>
      <c r="C430" s="9"/>
    </row>
    <row r="431" spans="2:3" hidden="1" x14ac:dyDescent="0.35">
      <c r="B431" s="9" t="str">
        <f>IF(D431="","",COUNT($D$24:$D$452)-COUNT(D432:$D$452))</f>
        <v/>
      </c>
      <c r="C431" s="9"/>
    </row>
    <row r="432" spans="2:3" hidden="1" x14ac:dyDescent="0.35">
      <c r="B432" s="9" t="str">
        <f>IF(D432="","",COUNT($D$24:$D$452)-COUNT(D433:$D$452))</f>
        <v/>
      </c>
      <c r="C432" s="9"/>
    </row>
    <row r="433" spans="2:3" hidden="1" x14ac:dyDescent="0.35">
      <c r="B433" s="9" t="str">
        <f>IF(D433="","",COUNT($D$24:$D$452)-COUNT(D434:$D$452))</f>
        <v/>
      </c>
      <c r="C433" s="9"/>
    </row>
    <row r="434" spans="2:3" hidden="1" x14ac:dyDescent="0.35">
      <c r="B434" s="9" t="str">
        <f>IF(D434="","",COUNT($D$24:$D$452)-COUNT(D435:$D$452))</f>
        <v/>
      </c>
      <c r="C434" s="9"/>
    </row>
    <row r="435" spans="2:3" hidden="1" x14ac:dyDescent="0.35">
      <c r="B435" s="9" t="str">
        <f>IF(D435="","",COUNT($D$24:$D$452)-COUNT(D436:$D$452))</f>
        <v/>
      </c>
      <c r="C435" s="9"/>
    </row>
    <row r="436" spans="2:3" hidden="1" x14ac:dyDescent="0.35">
      <c r="B436" s="9" t="str">
        <f>IF(D436="","",COUNT($D$24:$D$452)-COUNT(D437:$D$452))</f>
        <v/>
      </c>
      <c r="C436" s="9"/>
    </row>
    <row r="437" spans="2:3" hidden="1" x14ac:dyDescent="0.35">
      <c r="B437" s="9" t="str">
        <f>IF(D437="","",COUNT($D$24:$D$452)-COUNT(D438:$D$452))</f>
        <v/>
      </c>
      <c r="C437" s="9"/>
    </row>
    <row r="438" spans="2:3" hidden="1" x14ac:dyDescent="0.35">
      <c r="B438" s="9" t="str">
        <f>IF(D438="","",COUNT($D$24:$D$452)-COUNT(D439:$D$452))</f>
        <v/>
      </c>
      <c r="C438" s="9"/>
    </row>
    <row r="439" spans="2:3" hidden="1" x14ac:dyDescent="0.35">
      <c r="B439" s="9" t="str">
        <f>IF(D439="","",COUNT($D$24:$D$452)-COUNT(D440:$D$452))</f>
        <v/>
      </c>
      <c r="C439" s="9"/>
    </row>
    <row r="440" spans="2:3" hidden="1" x14ac:dyDescent="0.35">
      <c r="B440" s="9" t="str">
        <f>IF(D440="","",COUNT($D$24:$D$452)-COUNT(D441:$D$452))</f>
        <v/>
      </c>
      <c r="C440" s="9"/>
    </row>
    <row r="441" spans="2:3" hidden="1" x14ac:dyDescent="0.35">
      <c r="B441" s="9" t="str">
        <f>IF(D441="","",COUNT($D$24:$D$452)-COUNT(D442:$D$452))</f>
        <v/>
      </c>
      <c r="C441" s="9"/>
    </row>
    <row r="442" spans="2:3" hidden="1" x14ac:dyDescent="0.35">
      <c r="B442" s="9" t="str">
        <f>IF(D442="","",COUNT($D$24:$D$452)-COUNT(D443:$D$452))</f>
        <v/>
      </c>
      <c r="C442" s="9"/>
    </row>
    <row r="443" spans="2:3" hidden="1" x14ac:dyDescent="0.35">
      <c r="B443" s="9" t="str">
        <f>IF(D443="","",COUNT($D$24:$D$452)-COUNT(D444:$D$452))</f>
        <v/>
      </c>
      <c r="C443" s="9"/>
    </row>
    <row r="444" spans="2:3" hidden="1" x14ac:dyDescent="0.35">
      <c r="B444" s="9" t="str">
        <f>IF(D444="","",COUNT($D$24:$D$452)-COUNT(D445:$D$452))</f>
        <v/>
      </c>
      <c r="C444" s="9"/>
    </row>
    <row r="445" spans="2:3" hidden="1" x14ac:dyDescent="0.35">
      <c r="B445" s="9" t="str">
        <f>IF(D445="","",COUNT($D$24:$D$452)-COUNT(D446:$D$452))</f>
        <v/>
      </c>
      <c r="C445" s="9"/>
    </row>
    <row r="446" spans="2:3" hidden="1" x14ac:dyDescent="0.35">
      <c r="B446" s="9" t="str">
        <f>IF(D446="","",COUNT($D$24:$D$452)-COUNT(D447:$D$452))</f>
        <v/>
      </c>
      <c r="C446" s="9"/>
    </row>
    <row r="447" spans="2:3" hidden="1" x14ac:dyDescent="0.35">
      <c r="B447" s="9" t="str">
        <f>IF(D447="","",COUNT($D$24:$D$452)-COUNT(D448:$D$452))</f>
        <v/>
      </c>
      <c r="C447" s="9"/>
    </row>
    <row r="448" spans="2:3" hidden="1" x14ac:dyDescent="0.35">
      <c r="B448" s="9" t="str">
        <f>IF(D448="","",COUNT($D$24:$D$452)-COUNT(D449:$D$452))</f>
        <v/>
      </c>
      <c r="C448" s="9"/>
    </row>
    <row r="449" spans="2:3" hidden="1" x14ac:dyDescent="0.35">
      <c r="B449" s="9" t="str">
        <f>IF(D449="","",COUNT($D$24:$D$452)-COUNT(D450:$D$452))</f>
        <v/>
      </c>
      <c r="C449" s="9"/>
    </row>
    <row r="450" spans="2:3" hidden="1" x14ac:dyDescent="0.35">
      <c r="B450" s="9" t="str">
        <f>IF(D450="","",COUNT($D$24:$D$452)-COUNT(D451:$D$452))</f>
        <v/>
      </c>
      <c r="C450" s="9"/>
    </row>
    <row r="451" spans="2:3" hidden="1" x14ac:dyDescent="0.35">
      <c r="B451" s="9" t="str">
        <f>IF(D451="","",COUNT($D$24:$D$452)-COUNT(D$452:$D452))</f>
        <v/>
      </c>
      <c r="C451" s="9"/>
    </row>
    <row r="452" spans="2:3" hidden="1" x14ac:dyDescent="0.35">
      <c r="B452" s="9" t="str">
        <f>IF(D452="","",COUNT($D$24:$D$452)-COUNT(D$452:$D453))</f>
        <v/>
      </c>
      <c r="C452" s="9"/>
    </row>
    <row r="453" spans="2:3" hidden="1" x14ac:dyDescent="0.35">
      <c r="B453" s="9" t="str">
        <f>IF(D453="","",COUNT($D$24:$D$452)-COUNT(D$452:$D454))</f>
        <v/>
      </c>
      <c r="C453" s="9"/>
    </row>
    <row r="454" spans="2:3" hidden="1" x14ac:dyDescent="0.35">
      <c r="B454" s="9" t="str">
        <f>IF(D454="","",COUNT($D$24:$D$452)-COUNT(D$452:$D455))</f>
        <v/>
      </c>
      <c r="C454" s="9"/>
    </row>
    <row r="455" spans="2:3" hidden="1" x14ac:dyDescent="0.35">
      <c r="B455" s="9" t="str">
        <f>IF(D455="","",COUNT($D$24:$D$452)-COUNT(D$452:$D456))</f>
        <v/>
      </c>
      <c r="C455" s="9"/>
    </row>
    <row r="456" spans="2:3" hidden="1" x14ac:dyDescent="0.35">
      <c r="B456" s="9" t="str">
        <f>IF(D456="","",COUNT($D$24:$D$452)-COUNT(D$452:$D457))</f>
        <v/>
      </c>
      <c r="C456" s="9"/>
    </row>
    <row r="457" spans="2:3" hidden="1" x14ac:dyDescent="0.35">
      <c r="B457" s="9" t="str">
        <f>IF(D457="","",COUNT($D$24:$D$452)-COUNT(D$452:$D458))</f>
        <v/>
      </c>
      <c r="C457" s="9"/>
    </row>
    <row r="458" spans="2:3" hidden="1" x14ac:dyDescent="0.35">
      <c r="B458" s="9" t="str">
        <f>IF(D458="","",COUNT($D$24:$D$452)-COUNT(D$452:$D459))</f>
        <v/>
      </c>
      <c r="C458" s="9"/>
    </row>
    <row r="459" spans="2:3" hidden="1" x14ac:dyDescent="0.35">
      <c r="B459" s="9" t="str">
        <f>IF(D459="","",COUNT($D$24:$D$452)-COUNT(D$452:$D460))</f>
        <v/>
      </c>
      <c r="C459" s="9"/>
    </row>
    <row r="460" spans="2:3" hidden="1" x14ac:dyDescent="0.35">
      <c r="B460" s="9" t="str">
        <f>IF(D460="","",COUNT($D$24:$D$452)-COUNT(D$452:$D461))</f>
        <v/>
      </c>
      <c r="C460" s="9"/>
    </row>
    <row r="461" spans="2:3" hidden="1" x14ac:dyDescent="0.35">
      <c r="B461" s="9" t="str">
        <f>IF(D461="","",COUNT($D$24:$D$452)-COUNT(D$452:$D462))</f>
        <v/>
      </c>
      <c r="C461" s="9"/>
    </row>
    <row r="462" spans="2:3" hidden="1" x14ac:dyDescent="0.35">
      <c r="B462" s="9" t="str">
        <f>IF(D462="","",COUNT($D$24:$D$452)-COUNT(D$452:$D463))</f>
        <v/>
      </c>
      <c r="C462" s="9"/>
    </row>
    <row r="463" spans="2:3" hidden="1" x14ac:dyDescent="0.35">
      <c r="B463" s="9" t="str">
        <f>IF(D463="","",COUNT($D$24:$D$452)-COUNT(D$452:$D464))</f>
        <v/>
      </c>
      <c r="C463" s="9"/>
    </row>
    <row r="464" spans="2:3" hidden="1" x14ac:dyDescent="0.35">
      <c r="B464" s="9" t="str">
        <f>IF(D464="","",COUNT($D$24:$D$452)-COUNT(D$452:$D465))</f>
        <v/>
      </c>
      <c r="C464" s="9"/>
    </row>
    <row r="465" spans="2:3" hidden="1" x14ac:dyDescent="0.35">
      <c r="B465" s="9" t="str">
        <f>IF(D465="","",COUNT($D$24:$D$452)-COUNT(D$452:$D466))</f>
        <v/>
      </c>
      <c r="C465" s="9"/>
    </row>
    <row r="466" spans="2:3" hidden="1" x14ac:dyDescent="0.35">
      <c r="B466" s="9" t="str">
        <f>IF(D466="","",COUNT($D$24:$D$452)-COUNT(D$452:$D467))</f>
        <v/>
      </c>
      <c r="C466" s="9"/>
    </row>
    <row r="467" spans="2:3" hidden="1" x14ac:dyDescent="0.35">
      <c r="B467" s="9" t="str">
        <f>IF(D467="","",COUNT($D$24:$D$452)-COUNT(D$452:$D468))</f>
        <v/>
      </c>
      <c r="C467" s="9"/>
    </row>
    <row r="468" spans="2:3" hidden="1" x14ac:dyDescent="0.35">
      <c r="B468" s="9" t="str">
        <f>IF(D468="","",COUNT($D$24:$D$452)-COUNT(D$452:$D469))</f>
        <v/>
      </c>
      <c r="C468" s="9"/>
    </row>
    <row r="469" spans="2:3" hidden="1" x14ac:dyDescent="0.35">
      <c r="B469" s="9" t="str">
        <f>IF(D469="","",COUNT($D$24:$D$452)-COUNT(D$452:$D470))</f>
        <v/>
      </c>
      <c r="C469" s="9"/>
    </row>
    <row r="470" spans="2:3" hidden="1" x14ac:dyDescent="0.35">
      <c r="B470" s="9" t="str">
        <f>IF(D470="","",COUNT($D$24:$D$452)-COUNT(D$452:$D471))</f>
        <v/>
      </c>
      <c r="C470" s="9"/>
    </row>
    <row r="471" spans="2:3" hidden="1" x14ac:dyDescent="0.35">
      <c r="B471" s="9" t="str">
        <f>IF(D471="","",COUNT($D$24:$D$452)-COUNT(D$452:$D472))</f>
        <v/>
      </c>
      <c r="C471" s="9"/>
    </row>
    <row r="472" spans="2:3" hidden="1" x14ac:dyDescent="0.35">
      <c r="B472" s="9" t="str">
        <f>IF(D472="","",COUNT($D$24:$D$452)-COUNT(D$452:$D473))</f>
        <v/>
      </c>
      <c r="C472" s="9"/>
    </row>
    <row r="473" spans="2:3" hidden="1" x14ac:dyDescent="0.35">
      <c r="B473" s="9" t="str">
        <f>IF(D473="","",COUNT($D$24:$D$452)-COUNT(D$452:$D474))</f>
        <v/>
      </c>
      <c r="C473" s="9"/>
    </row>
    <row r="474" spans="2:3" hidden="1" x14ac:dyDescent="0.35">
      <c r="B474" s="9" t="str">
        <f>IF(D474="","",COUNT($D$24:$D$452)-COUNT(D$452:$D475))</f>
        <v/>
      </c>
      <c r="C474" s="9"/>
    </row>
    <row r="475" spans="2:3" hidden="1" x14ac:dyDescent="0.35">
      <c r="B475" s="9" t="str">
        <f>IF(D475="","",COUNT($D$24:$D$452)-COUNT(D$452:$D476))</f>
        <v/>
      </c>
      <c r="C475" s="9"/>
    </row>
    <row r="476" spans="2:3" hidden="1" x14ac:dyDescent="0.35">
      <c r="B476" s="9" t="str">
        <f>IF(D476="","",COUNT($D$24:$D$452)-COUNT(D$452:$D477))</f>
        <v/>
      </c>
      <c r="C476" s="9"/>
    </row>
    <row r="477" spans="2:3" hidden="1" x14ac:dyDescent="0.35">
      <c r="B477" s="9" t="str">
        <f>IF(D477="","",COUNT($D$24:$D$452)-COUNT(D$452:$D478))</f>
        <v/>
      </c>
      <c r="C477" s="9"/>
    </row>
    <row r="478" spans="2:3" hidden="1" x14ac:dyDescent="0.35">
      <c r="B478" s="9" t="str">
        <f>IF(D478="","",COUNT($D$24:$D$452)-COUNT(D$452:$D479))</f>
        <v/>
      </c>
      <c r="C478" s="9"/>
    </row>
    <row r="479" spans="2:3" hidden="1" x14ac:dyDescent="0.35">
      <c r="B479" s="9" t="str">
        <f>IF(D479="","",COUNT($D$24:$D$452)-COUNT(D$452:$D480))</f>
        <v/>
      </c>
      <c r="C479" s="9"/>
    </row>
    <row r="480" spans="2:3" hidden="1" x14ac:dyDescent="0.35">
      <c r="B480" s="9" t="str">
        <f>IF(D480="","",COUNT($D$24:$D$452)-COUNT(D$452:$D481))</f>
        <v/>
      </c>
      <c r="C480" s="9"/>
    </row>
    <row r="481" spans="2:3" hidden="1" x14ac:dyDescent="0.35">
      <c r="B481" s="9" t="str">
        <f>IF(D481="","",COUNT($D$24:$D$452)-COUNT(D$452:$D482))</f>
        <v/>
      </c>
      <c r="C481" s="9"/>
    </row>
    <row r="482" spans="2:3" hidden="1" x14ac:dyDescent="0.35">
      <c r="B482" s="9" t="str">
        <f>IF(D482="","",COUNT($D$24:$D$452)-COUNT(D$452:$D483))</f>
        <v/>
      </c>
      <c r="C482" s="9"/>
    </row>
    <row r="483" spans="2:3" hidden="1" x14ac:dyDescent="0.35">
      <c r="B483" s="9" t="str">
        <f>IF(D483="","",COUNT($D$24:$D$452)-COUNT(D$452:$D484))</f>
        <v/>
      </c>
      <c r="C483" s="9"/>
    </row>
    <row r="484" spans="2:3" hidden="1" x14ac:dyDescent="0.35">
      <c r="B484" s="9" t="str">
        <f>IF(D484="","",COUNT($D$24:$D$452)-COUNT(D$452:$D485))</f>
        <v/>
      </c>
      <c r="C484" s="9"/>
    </row>
    <row r="485" spans="2:3" hidden="1" x14ac:dyDescent="0.35">
      <c r="B485" s="9" t="str">
        <f>IF(D485="","",COUNT($D$24:$D$452)-COUNT(D$452:$D486))</f>
        <v/>
      </c>
      <c r="C485" s="9"/>
    </row>
    <row r="486" spans="2:3" hidden="1" x14ac:dyDescent="0.35">
      <c r="B486" s="9" t="str">
        <f>IF(D486="","",COUNT($D$24:$D$452)-COUNT(D$452:$D487))</f>
        <v/>
      </c>
      <c r="C486" s="9"/>
    </row>
    <row r="487" spans="2:3" hidden="1" x14ac:dyDescent="0.35">
      <c r="B487" s="9" t="str">
        <f>IF(D487="","",COUNT($D$24:$D$452)-COUNT(D$452:$D488))</f>
        <v/>
      </c>
      <c r="C487" s="9"/>
    </row>
    <row r="488" spans="2:3" hidden="1" x14ac:dyDescent="0.35">
      <c r="B488" s="9" t="str">
        <f>IF(D488="","",COUNT($D$24:$D$452)-COUNT(D$452:$D489))</f>
        <v/>
      </c>
      <c r="C488" s="9"/>
    </row>
    <row r="489" spans="2:3" hidden="1" x14ac:dyDescent="0.35">
      <c r="B489" s="9" t="str">
        <f>IF(D489="","",COUNT($D$24:$D$452)-COUNT(D$452:$D490))</f>
        <v/>
      </c>
      <c r="C489" s="9"/>
    </row>
    <row r="490" spans="2:3" hidden="1" x14ac:dyDescent="0.35">
      <c r="B490" s="9" t="str">
        <f>IF(D490="","",COUNT($D$24:$D$452)-COUNT(D$452:$D491))</f>
        <v/>
      </c>
      <c r="C490" s="9"/>
    </row>
    <row r="491" spans="2:3" hidden="1" x14ac:dyDescent="0.35">
      <c r="B491" s="9" t="str">
        <f>IF(D491="","",COUNT($D$24:$D$452)-COUNT(D$452:$D492))</f>
        <v/>
      </c>
      <c r="C491" s="9"/>
    </row>
    <row r="492" spans="2:3" hidden="1" x14ac:dyDescent="0.35">
      <c r="B492" s="9" t="str">
        <f>IF(D492="","",COUNT($D$24:$D$452)-COUNT(D$452:$D493))</f>
        <v/>
      </c>
      <c r="C492" s="9"/>
    </row>
    <row r="493" spans="2:3" hidden="1" x14ac:dyDescent="0.35">
      <c r="B493" s="9" t="str">
        <f>IF(D493="","",COUNT($D$24:$D$452)-COUNT(D$452:$D494))</f>
        <v/>
      </c>
      <c r="C493" s="9"/>
    </row>
    <row r="494" spans="2:3" hidden="1" x14ac:dyDescent="0.35">
      <c r="B494" s="9" t="str">
        <f>IF(D494="","",COUNT($D$24:$D$452)-COUNT(D$452:$D495))</f>
        <v/>
      </c>
      <c r="C494" s="9"/>
    </row>
    <row r="495" spans="2:3" hidden="1" x14ac:dyDescent="0.35">
      <c r="B495" s="9" t="str">
        <f>IF(D495="","",COUNT($D$24:$D$452)-COUNT(D$452:$D496))</f>
        <v/>
      </c>
      <c r="C495" s="9"/>
    </row>
    <row r="496" spans="2:3" hidden="1" x14ac:dyDescent="0.35">
      <c r="B496" s="9" t="str">
        <f>IF(D496="","",COUNT($D$24:$D$452)-COUNT(D$452:$D497))</f>
        <v/>
      </c>
      <c r="C496" s="9"/>
    </row>
    <row r="497" spans="2:3" hidden="1" x14ac:dyDescent="0.35">
      <c r="B497" s="9" t="str">
        <f>IF(D497="","",COUNT($D$24:$D$452)-COUNT(D$452:$D498))</f>
        <v/>
      </c>
      <c r="C497" s="9"/>
    </row>
    <row r="498" spans="2:3" hidden="1" x14ac:dyDescent="0.35">
      <c r="B498" s="9" t="str">
        <f>IF(D498="","",COUNT($D$24:$D$452)-COUNT(D$452:$D499))</f>
        <v/>
      </c>
      <c r="C498" s="9"/>
    </row>
    <row r="499" spans="2:3" hidden="1" x14ac:dyDescent="0.35">
      <c r="B499" s="9" t="str">
        <f>IF(D499="","",COUNT($D$24:$D$452)-COUNT(D$452:$D500))</f>
        <v/>
      </c>
      <c r="C499" s="9"/>
    </row>
    <row r="500" spans="2:3" hidden="1" x14ac:dyDescent="0.35">
      <c r="B500" s="9" t="str">
        <f>IF(D500="","",COUNT($D$24:$D$452)-COUNT(D$452:$D501))</f>
        <v/>
      </c>
      <c r="C500" s="9"/>
    </row>
    <row r="501" spans="2:3" hidden="1" x14ac:dyDescent="0.35">
      <c r="B501" s="9" t="str">
        <f>IF(D501="","",COUNT($D$24:$D$452)-COUNT(D$452:$D502))</f>
        <v/>
      </c>
      <c r="C501" s="9"/>
    </row>
    <row r="502" spans="2:3" hidden="1" x14ac:dyDescent="0.35">
      <c r="B502" s="9" t="str">
        <f>IF(D502="","",COUNT($D$24:$D$452)-COUNT(D$452:$D503))</f>
        <v/>
      </c>
      <c r="C502" s="9"/>
    </row>
    <row r="503" spans="2:3" hidden="1" x14ac:dyDescent="0.35">
      <c r="B503" s="9" t="str">
        <f>IF(D503="","",COUNT($D$24:$D$452)-COUNT(D$452:$D504))</f>
        <v/>
      </c>
      <c r="C503" s="9"/>
    </row>
    <row r="504" spans="2:3" hidden="1" x14ac:dyDescent="0.35">
      <c r="B504" s="9" t="str">
        <f>IF(D504="","",COUNT($D$24:$D$452)-COUNT(D$452:$D505))</f>
        <v/>
      </c>
      <c r="C504" s="9"/>
    </row>
    <row r="505" spans="2:3" hidden="1" x14ac:dyDescent="0.35">
      <c r="B505" s="9" t="str">
        <f>IF(D505="","",COUNT($D$24:$D$452)-COUNT(D$452:$D506))</f>
        <v/>
      </c>
      <c r="C505" s="9"/>
    </row>
    <row r="506" spans="2:3" hidden="1" x14ac:dyDescent="0.35">
      <c r="B506" s="9" t="str">
        <f>IF(D506="","",COUNT($D$24:$D$452)-COUNT(D$452:$D507))</f>
        <v/>
      </c>
      <c r="C506" s="9"/>
    </row>
    <row r="507" spans="2:3" hidden="1" x14ac:dyDescent="0.35">
      <c r="B507" s="9" t="str">
        <f>IF(D507="","",COUNT($D$24:$D$452)-COUNT(D$452:$D508))</f>
        <v/>
      </c>
      <c r="C507" s="9"/>
    </row>
    <row r="508" spans="2:3" hidden="1" x14ac:dyDescent="0.35">
      <c r="B508" s="9" t="str">
        <f>IF(D508="","",COUNT($D$24:$D$452)-COUNT(D$452:$D509))</f>
        <v/>
      </c>
      <c r="C508" s="9"/>
    </row>
    <row r="509" spans="2:3" hidden="1" x14ac:dyDescent="0.35">
      <c r="B509" s="9" t="str">
        <f>IF(D509="","",COUNT($D$24:$D$452)-COUNT(D$452:$D510))</f>
        <v/>
      </c>
      <c r="C509" s="9"/>
    </row>
    <row r="510" spans="2:3" hidden="1" x14ac:dyDescent="0.35">
      <c r="B510" s="9" t="str">
        <f>IF(D510="","",COUNT($D$24:$D$452)-COUNT(D$452:$D511))</f>
        <v/>
      </c>
      <c r="C510" s="9"/>
    </row>
    <row r="511" spans="2:3" hidden="1" x14ac:dyDescent="0.35">
      <c r="B511" s="9" t="str">
        <f>IF(D511="","",COUNT($D$24:$D$452)-COUNT(D$452:$D512))</f>
        <v/>
      </c>
      <c r="C511" s="9"/>
    </row>
    <row r="512" spans="2:3" hidden="1" x14ac:dyDescent="0.35">
      <c r="B512" s="9" t="str">
        <f>IF(D512="","",COUNT($D$24:$D$452)-COUNT(D$452:$D513))</f>
        <v/>
      </c>
      <c r="C512" s="9"/>
    </row>
    <row r="513" spans="2:3" hidden="1" x14ac:dyDescent="0.35">
      <c r="B513" s="9" t="str">
        <f>IF(D513="","",COUNT($D$24:$D$452)-COUNT(D$452:$D514))</f>
        <v/>
      </c>
      <c r="C513" s="9"/>
    </row>
    <row r="514" spans="2:3" hidden="1" x14ac:dyDescent="0.35">
      <c r="B514" s="9" t="str">
        <f>IF(D514="","",COUNT($D$24:$D$452)-COUNT(D$452:$D515))</f>
        <v/>
      </c>
      <c r="C514" s="9"/>
    </row>
    <row r="515" spans="2:3" hidden="1" x14ac:dyDescent="0.35">
      <c r="B515" s="9" t="str">
        <f>IF(D515="","",COUNT($D$24:$D$452)-COUNT(D$452:$D516))</f>
        <v/>
      </c>
      <c r="C515" s="9"/>
    </row>
    <row r="516" spans="2:3" hidden="1" x14ac:dyDescent="0.35">
      <c r="B516" s="9" t="str">
        <f>IF(D516="","",COUNT($D$24:$D$452)-COUNT(D$452:$D517))</f>
        <v/>
      </c>
      <c r="C516" s="9"/>
    </row>
    <row r="517" spans="2:3" hidden="1" x14ac:dyDescent="0.35">
      <c r="B517" s="9" t="str">
        <f>IF(D517="","",COUNT($D$24:$D$452)-COUNT(D$452:$D518))</f>
        <v/>
      </c>
      <c r="C517" s="9"/>
    </row>
    <row r="518" spans="2:3" hidden="1" x14ac:dyDescent="0.35">
      <c r="B518" s="9" t="str">
        <f>IF(D518="","",COUNT($D$24:$D$452)-COUNT(D$452:$D519))</f>
        <v/>
      </c>
      <c r="C518" s="9"/>
    </row>
    <row r="519" spans="2:3" hidden="1" x14ac:dyDescent="0.35">
      <c r="B519" s="9" t="str">
        <f>IF(D519="","",COUNT($D$24:$D$452)-COUNT(D$452:$D520))</f>
        <v/>
      </c>
      <c r="C519" s="9"/>
    </row>
    <row r="520" spans="2:3" hidden="1" x14ac:dyDescent="0.35">
      <c r="B520" s="9" t="str">
        <f>IF(D520="","",COUNT($D$24:$D$452)-COUNT(D$452:$D521))</f>
        <v/>
      </c>
      <c r="C520" s="9"/>
    </row>
    <row r="521" spans="2:3" hidden="1" x14ac:dyDescent="0.35">
      <c r="B521" s="9" t="str">
        <f>IF(D521="","",COUNT($D$24:$D$452)-COUNT(D$452:$D522))</f>
        <v/>
      </c>
      <c r="C521" s="9"/>
    </row>
    <row r="522" spans="2:3" hidden="1" x14ac:dyDescent="0.35">
      <c r="B522" s="9" t="str">
        <f>IF(D522="","",COUNT($D$24:$D$452)-COUNT(D$452:$D523))</f>
        <v/>
      </c>
      <c r="C522" s="9"/>
    </row>
    <row r="523" spans="2:3" hidden="1" x14ac:dyDescent="0.35">
      <c r="B523" s="9" t="str">
        <f>IF(D523="","",COUNT($D$24:$D$452)-COUNT(D$452:$D524))</f>
        <v/>
      </c>
      <c r="C523" s="9"/>
    </row>
    <row r="524" spans="2:3" hidden="1" x14ac:dyDescent="0.35">
      <c r="B524" s="9" t="str">
        <f>IF(D524="","",COUNT($D$24:$D$452)-COUNT(D$452:$D525))</f>
        <v/>
      </c>
      <c r="C524" s="9"/>
    </row>
    <row r="525" spans="2:3" hidden="1" x14ac:dyDescent="0.35">
      <c r="B525" s="9" t="str">
        <f>IF(D525="","",COUNT($D$24:$D$452)-COUNT(D$452:$D526))</f>
        <v/>
      </c>
      <c r="C525" s="9"/>
    </row>
    <row r="526" spans="2:3" hidden="1" x14ac:dyDescent="0.35">
      <c r="B526" s="9" t="str">
        <f>IF(D526="","",COUNT($D$24:$D$452)-COUNT(D$452:$D527))</f>
        <v/>
      </c>
      <c r="C526" s="9"/>
    </row>
    <row r="527" spans="2:3" hidden="1" x14ac:dyDescent="0.35">
      <c r="B527" s="9" t="str">
        <f>IF(D527="","",COUNT($D$24:$D$452)-COUNT(D$452:$D528))</f>
        <v/>
      </c>
      <c r="C527" s="9"/>
    </row>
    <row r="528" spans="2:3" hidden="1" x14ac:dyDescent="0.35">
      <c r="B528" s="9" t="str">
        <f>IF(D528="","",COUNT($D$24:$D$452)-COUNT(D$452:$D529))</f>
        <v/>
      </c>
      <c r="C528" s="9"/>
    </row>
    <row r="529" spans="2:3" hidden="1" x14ac:dyDescent="0.35">
      <c r="B529" s="9" t="str">
        <f>IF(D529="","",COUNT($D$24:$D$452)-COUNT(D$452:$D530))</f>
        <v/>
      </c>
      <c r="C529" s="9"/>
    </row>
    <row r="530" spans="2:3" hidden="1" x14ac:dyDescent="0.35">
      <c r="B530" s="9" t="str">
        <f>IF(D530="","",COUNT($D$24:$D$452)-COUNT(D$452:$D531))</f>
        <v/>
      </c>
      <c r="C530" s="9"/>
    </row>
    <row r="531" spans="2:3" hidden="1" x14ac:dyDescent="0.35">
      <c r="B531" s="9" t="str">
        <f>IF(D531="","",COUNT($D$24:$D$452)-COUNT(D$452:$D532))</f>
        <v/>
      </c>
      <c r="C531" s="9"/>
    </row>
    <row r="532" spans="2:3" hidden="1" x14ac:dyDescent="0.35">
      <c r="B532" s="9" t="str">
        <f>IF(D532="","",COUNT($D$24:$D$452)-COUNT(D$452:$D533))</f>
        <v/>
      </c>
      <c r="C532" s="9"/>
    </row>
    <row r="533" spans="2:3" hidden="1" x14ac:dyDescent="0.35">
      <c r="B533" s="9" t="str">
        <f>IF(D533="","",COUNT($D$24:$D$452)-COUNT(D$452:$D534))</f>
        <v/>
      </c>
      <c r="C533" s="9"/>
    </row>
    <row r="534" spans="2:3" hidden="1" x14ac:dyDescent="0.35">
      <c r="B534" s="9" t="str">
        <f>IF(D534="","",COUNT($D$24:$D$452)-COUNT(D$452:$D535))</f>
        <v/>
      </c>
      <c r="C534" s="9"/>
    </row>
    <row r="535" spans="2:3" hidden="1" x14ac:dyDescent="0.35">
      <c r="B535" s="9" t="str">
        <f>IF(D535="","",COUNT($D$24:$D$452)-COUNT(D$452:$D536))</f>
        <v/>
      </c>
      <c r="C535" s="9"/>
    </row>
    <row r="536" spans="2:3" hidden="1" x14ac:dyDescent="0.35">
      <c r="B536" s="9" t="str">
        <f>IF(D536="","",COUNT($D$24:$D$452)-COUNT(D$452:$D537))</f>
        <v/>
      </c>
      <c r="C536" s="9"/>
    </row>
    <row r="537" spans="2:3" hidden="1" x14ac:dyDescent="0.35">
      <c r="B537" s="9" t="str">
        <f>IF(D537="","",COUNT($D$24:$D$452)-COUNT(D$452:$D538))</f>
        <v/>
      </c>
      <c r="C537" s="9"/>
    </row>
    <row r="538" spans="2:3" hidden="1" x14ac:dyDescent="0.35">
      <c r="B538" s="9" t="str">
        <f>IF(D538="","",COUNT($D$24:$D$452)-COUNT(D$452:$D539))</f>
        <v/>
      </c>
      <c r="C538" s="9"/>
    </row>
    <row r="539" spans="2:3" hidden="1" x14ac:dyDescent="0.35">
      <c r="B539" s="9" t="str">
        <f>IF(D539="","",COUNT($D$24:$D$452)-COUNT(D$452:$D540))</f>
        <v/>
      </c>
      <c r="C539" s="9"/>
    </row>
    <row r="540" spans="2:3" hidden="1" x14ac:dyDescent="0.35">
      <c r="B540" s="9" t="str">
        <f>IF(D540="","",COUNT($D$24:$D$452)-COUNT(D$452:$D541))</f>
        <v/>
      </c>
      <c r="C540" s="9"/>
    </row>
    <row r="541" spans="2:3" hidden="1" x14ac:dyDescent="0.35">
      <c r="B541" s="9" t="str">
        <f>IF(D541="","",COUNT($D$24:$D$452)-COUNT(D$452:$D542))</f>
        <v/>
      </c>
      <c r="C541" s="9"/>
    </row>
    <row r="542" spans="2:3" hidden="1" x14ac:dyDescent="0.35">
      <c r="B542" s="9" t="str">
        <f>IF(D542="","",COUNT($D$24:$D$452)-COUNT(D$452:$D543))</f>
        <v/>
      </c>
      <c r="C542" s="9"/>
    </row>
    <row r="543" spans="2:3" hidden="1" x14ac:dyDescent="0.35">
      <c r="B543" s="9" t="str">
        <f>IF(D543="","",COUNT($D$24:$D$452)-COUNT(D$452:$D544))</f>
        <v/>
      </c>
      <c r="C543" s="9"/>
    </row>
    <row r="544" spans="2:3" hidden="1" x14ac:dyDescent="0.35">
      <c r="B544" s="9" t="str">
        <f>IF(D544="","",COUNT($D$24:$D$452)-COUNT(D$452:$D545))</f>
        <v/>
      </c>
      <c r="C544" s="9"/>
    </row>
    <row r="545" spans="2:3" hidden="1" x14ac:dyDescent="0.35">
      <c r="B545" s="9" t="str">
        <f>IF(D545="","",COUNT($D$24:$D$452)-COUNT(D$452:$D546))</f>
        <v/>
      </c>
      <c r="C545" s="9"/>
    </row>
    <row r="546" spans="2:3" hidden="1" x14ac:dyDescent="0.35">
      <c r="B546" s="9" t="str">
        <f>IF(D546="","",COUNT($D$24:$D$452)-COUNT(D$452:$D547))</f>
        <v/>
      </c>
      <c r="C546" s="9"/>
    </row>
    <row r="547" spans="2:3" hidden="1" x14ac:dyDescent="0.35">
      <c r="B547" s="9" t="str">
        <f>IF(D547="","",COUNT($D$24:$D$452)-COUNT(D$452:$D548))</f>
        <v/>
      </c>
      <c r="C547" s="9"/>
    </row>
    <row r="548" spans="2:3" hidden="1" x14ac:dyDescent="0.35">
      <c r="B548" s="9" t="str">
        <f>IF(D548="","",COUNT($D$24:$D$452)-COUNT(D$452:$D549))</f>
        <v/>
      </c>
      <c r="C548" s="9"/>
    </row>
    <row r="549" spans="2:3" hidden="1" x14ac:dyDescent="0.35">
      <c r="B549" s="9" t="str">
        <f>IF(D549="","",COUNT($D$24:$D$452)-COUNT(D$452:$D550))</f>
        <v/>
      </c>
      <c r="C549" s="9"/>
    </row>
    <row r="550" spans="2:3" hidden="1" x14ac:dyDescent="0.35">
      <c r="B550" s="9" t="str">
        <f>IF(D550="","",COUNT($D$24:$D$452)-COUNT(D$452:$D551))</f>
        <v/>
      </c>
      <c r="C550" s="9"/>
    </row>
    <row r="551" spans="2:3" hidden="1" x14ac:dyDescent="0.35">
      <c r="B551" s="9" t="str">
        <f>IF(D551="","",COUNT($D$24:$D$452)-COUNT(D$452:$D552))</f>
        <v/>
      </c>
      <c r="C551" s="9"/>
    </row>
    <row r="552" spans="2:3" hidden="1" x14ac:dyDescent="0.35">
      <c r="B552" s="9" t="str">
        <f>IF(D552="","",COUNT($D$24:$D$452)-COUNT(D$452:$D553))</f>
        <v/>
      </c>
      <c r="C552" s="9"/>
    </row>
    <row r="553" spans="2:3" hidden="1" x14ac:dyDescent="0.35">
      <c r="B553" s="9" t="str">
        <f>IF(D553="","",COUNT($D$24:$D$452)-COUNT(D$452:$D554))</f>
        <v/>
      </c>
      <c r="C553" s="9"/>
    </row>
    <row r="554" spans="2:3" hidden="1" x14ac:dyDescent="0.35">
      <c r="B554" s="9" t="str">
        <f>IF(D554="","",COUNT($D$24:$D$452)-COUNT(D$452:$D555))</f>
        <v/>
      </c>
      <c r="C554" s="9"/>
    </row>
    <row r="555" spans="2:3" hidden="1" x14ac:dyDescent="0.35">
      <c r="B555" s="9" t="str">
        <f>IF(D555="","",COUNT($D$24:$D$452)-COUNT(D$452:$D556))</f>
        <v/>
      </c>
      <c r="C555" s="9"/>
    </row>
    <row r="556" spans="2:3" hidden="1" x14ac:dyDescent="0.35">
      <c r="B556" s="9" t="str">
        <f>IF(D556="","",COUNT($D$24:$D$452)-COUNT(D$452:$D557))</f>
        <v/>
      </c>
      <c r="C556" s="9"/>
    </row>
    <row r="557" spans="2:3" hidden="1" x14ac:dyDescent="0.35">
      <c r="B557" s="9" t="str">
        <f>IF(D557="","",COUNT($D$24:$D$452)-COUNT(D$452:$D558))</f>
        <v/>
      </c>
      <c r="C557" s="9"/>
    </row>
    <row r="558" spans="2:3" hidden="1" x14ac:dyDescent="0.35">
      <c r="B558" s="9" t="str">
        <f>IF(D558="","",COUNT($D$24:$D$452)-COUNT(D$452:$D559))</f>
        <v/>
      </c>
      <c r="C558" s="9"/>
    </row>
    <row r="559" spans="2:3" hidden="1" x14ac:dyDescent="0.35">
      <c r="B559" s="9" t="str">
        <f>IF(D559="","",COUNT($D$24:$D$452)-COUNT(D$452:$D560))</f>
        <v/>
      </c>
      <c r="C559" s="9"/>
    </row>
    <row r="560" spans="2:3" hidden="1" x14ac:dyDescent="0.35">
      <c r="B560" s="9" t="str">
        <f>IF(D560="","",COUNT($D$24:$D$452)-COUNT(D$452:$D561))</f>
        <v/>
      </c>
      <c r="C560" s="9"/>
    </row>
    <row r="561" spans="2:3" hidden="1" x14ac:dyDescent="0.35">
      <c r="B561" s="9" t="str">
        <f>IF(D561="","",COUNT($D$24:$D$452)-COUNT(D$452:$D562))</f>
        <v/>
      </c>
      <c r="C561" s="9"/>
    </row>
    <row r="562" spans="2:3" hidden="1" x14ac:dyDescent="0.35">
      <c r="B562" s="9" t="str">
        <f>IF(D562="","",COUNT($D$24:$D$452)-COUNT(D$452:$D563))</f>
        <v/>
      </c>
      <c r="C562" s="9"/>
    </row>
    <row r="563" spans="2:3" hidden="1" x14ac:dyDescent="0.35">
      <c r="B563" s="9" t="str">
        <f>IF(D563="","",COUNT($D$24:$D$452)-COUNT(D$452:$D564))</f>
        <v/>
      </c>
      <c r="C563" s="9"/>
    </row>
    <row r="564" spans="2:3" hidden="1" x14ac:dyDescent="0.35">
      <c r="B564" s="9" t="str">
        <f>IF(D564="","",COUNT($D$24:$D$452)-COUNT(D$452:$D565))</f>
        <v/>
      </c>
      <c r="C564" s="9"/>
    </row>
    <row r="565" spans="2:3" hidden="1" x14ac:dyDescent="0.35">
      <c r="B565" s="9" t="str">
        <f>IF(D565="","",COUNT($D$24:$D$452)-COUNT(D$452:$D566))</f>
        <v/>
      </c>
      <c r="C565" s="9"/>
    </row>
    <row r="566" spans="2:3" hidden="1" x14ac:dyDescent="0.35">
      <c r="B566" s="9" t="str">
        <f>IF(D566="","",COUNT($D$24:$D$452)-COUNT(D$452:$D567))</f>
        <v/>
      </c>
      <c r="C566" s="9"/>
    </row>
    <row r="567" spans="2:3" hidden="1" x14ac:dyDescent="0.35">
      <c r="B567" s="9" t="str">
        <f>IF(D567="","",COUNT($D$24:$D$452)-COUNT(D$452:$D568))</f>
        <v/>
      </c>
      <c r="C567" s="9"/>
    </row>
    <row r="568" spans="2:3" hidden="1" x14ac:dyDescent="0.35">
      <c r="B568" s="9" t="str">
        <f>IF(D568="","",COUNT($D$24:$D$452)-COUNT(D$452:$D569))</f>
        <v/>
      </c>
      <c r="C568" s="9"/>
    </row>
    <row r="569" spans="2:3" hidden="1" x14ac:dyDescent="0.35">
      <c r="B569" s="9" t="str">
        <f>IF(D569="","",COUNT($D$24:$D$452)-COUNT(D$452:$D570))</f>
        <v/>
      </c>
      <c r="C569" s="9"/>
    </row>
    <row r="570" spans="2:3" hidden="1" x14ac:dyDescent="0.35">
      <c r="B570" s="9" t="str">
        <f>IF(D570="","",COUNT($D$24:$D$452)-COUNT(D$452:$D571))</f>
        <v/>
      </c>
      <c r="C570" s="9"/>
    </row>
    <row r="571" spans="2:3" hidden="1" x14ac:dyDescent="0.35">
      <c r="B571" s="9" t="str">
        <f>IF(D571="","",COUNT($D$24:$D$452)-COUNT(D$452:$D572))</f>
        <v/>
      </c>
      <c r="C571" s="9"/>
    </row>
    <row r="572" spans="2:3" hidden="1" x14ac:dyDescent="0.35">
      <c r="B572" s="9" t="str">
        <f>IF(D572="","",COUNT($D$24:$D$452)-COUNT(D$452:$D573))</f>
        <v/>
      </c>
      <c r="C572" s="9"/>
    </row>
    <row r="573" spans="2:3" hidden="1" x14ac:dyDescent="0.35">
      <c r="B573" s="9" t="str">
        <f>IF(D573="","",COUNT($D$24:$D$452)-COUNT(D$452:$D574))</f>
        <v/>
      </c>
      <c r="C573" s="9"/>
    </row>
    <row r="574" spans="2:3" hidden="1" x14ac:dyDescent="0.35">
      <c r="B574" s="9" t="str">
        <f>IF(D574="","",COUNT($D$24:$D$452)-COUNT(D$452:$D575))</f>
        <v/>
      </c>
      <c r="C574" s="9"/>
    </row>
    <row r="575" spans="2:3" hidden="1" x14ac:dyDescent="0.35">
      <c r="B575" s="9" t="str">
        <f>IF(D575="","",COUNT($D$24:$D$452)-COUNT(D$452:$D576))</f>
        <v/>
      </c>
      <c r="C575" s="9"/>
    </row>
    <row r="576" spans="2:3" hidden="1" x14ac:dyDescent="0.35">
      <c r="B576" s="9" t="str">
        <f>IF(D576="","",COUNT($D$24:$D$452)-COUNT(D$452:$D577))</f>
        <v/>
      </c>
      <c r="C576" s="9"/>
    </row>
    <row r="577" spans="2:3" hidden="1" x14ac:dyDescent="0.35">
      <c r="B577" s="9" t="str">
        <f>IF(D577="","",COUNT($D$24:$D$452)-COUNT(D$452:$D578))</f>
        <v/>
      </c>
      <c r="C577" s="9"/>
    </row>
    <row r="578" spans="2:3" hidden="1" x14ac:dyDescent="0.35">
      <c r="B578" s="9" t="str">
        <f>IF(D578="","",COUNT($D$24:$D$452)-COUNT(D$452:$D579))</f>
        <v/>
      </c>
      <c r="C578" s="9"/>
    </row>
    <row r="579" spans="2:3" hidden="1" x14ac:dyDescent="0.35">
      <c r="B579" s="9" t="str">
        <f>IF(D579="","",COUNT($D$24:$D$452)-COUNT(D$452:$D580))</f>
        <v/>
      </c>
      <c r="C579" s="9"/>
    </row>
    <row r="580" spans="2:3" hidden="1" x14ac:dyDescent="0.35">
      <c r="B580" s="9" t="str">
        <f>IF(D580="","",COUNT($D$24:$D$452)-COUNT(D$452:$D581))</f>
        <v/>
      </c>
      <c r="C580" s="9"/>
    </row>
    <row r="581" spans="2:3" hidden="1" x14ac:dyDescent="0.35">
      <c r="B581" s="9" t="str">
        <f>IF(D581="","",COUNT($D$24:$D$452)-COUNT(D$452:$D582))</f>
        <v/>
      </c>
      <c r="C581" s="9"/>
    </row>
    <row r="582" spans="2:3" hidden="1" x14ac:dyDescent="0.35">
      <c r="B582" s="9" t="str">
        <f>IF(D582="","",COUNT($D$24:$D$452)-COUNT(D$452:$D583))</f>
        <v/>
      </c>
      <c r="C582" s="9"/>
    </row>
    <row r="583" spans="2:3" hidden="1" x14ac:dyDescent="0.35">
      <c r="B583" s="9" t="str">
        <f>IF(D583="","",COUNT($D$24:$D$452)-COUNT(D$452:$D584))</f>
        <v/>
      </c>
      <c r="C583" s="9"/>
    </row>
    <row r="584" spans="2:3" hidden="1" x14ac:dyDescent="0.35">
      <c r="B584" s="9" t="str">
        <f>IF(D584="","",COUNT($D$24:$D$452)-COUNT(D$452:$D585))</f>
        <v/>
      </c>
      <c r="C584" s="9"/>
    </row>
    <row r="585" spans="2:3" hidden="1" x14ac:dyDescent="0.35">
      <c r="B585" s="9" t="str">
        <f>IF(D585="","",COUNT($D$24:$D$452)-COUNT(D$452:$D586))</f>
        <v/>
      </c>
      <c r="C585" s="9"/>
    </row>
    <row r="586" spans="2:3" hidden="1" x14ac:dyDescent="0.35">
      <c r="B586" s="9" t="str">
        <f>IF(D586="","",COUNT($D$24:$D$452)-COUNT(D$452:$D587))</f>
        <v/>
      </c>
      <c r="C586" s="9"/>
    </row>
    <row r="587" spans="2:3" hidden="1" x14ac:dyDescent="0.35">
      <c r="B587" s="9" t="str">
        <f>IF(D587="","",COUNT($D$24:$D$452)-COUNT(D$452:$D588))</f>
        <v/>
      </c>
      <c r="C587" s="9"/>
    </row>
    <row r="588" spans="2:3" hidden="1" x14ac:dyDescent="0.35">
      <c r="B588" s="9" t="str">
        <f>IF(D588="","",COUNT($D$24:$D$452)-COUNT(D$452:$D589))</f>
        <v/>
      </c>
      <c r="C588" s="9"/>
    </row>
    <row r="589" spans="2:3" hidden="1" x14ac:dyDescent="0.35">
      <c r="B589" s="9" t="str">
        <f>IF(D589="","",COUNT($D$24:$D$452)-COUNT(D$452:$D590))</f>
        <v/>
      </c>
      <c r="C589" s="9"/>
    </row>
    <row r="590" spans="2:3" hidden="1" x14ac:dyDescent="0.35">
      <c r="B590" s="9" t="str">
        <f>IF(D590="","",COUNT($D$24:$D$452)-COUNT(D$452:$D591))</f>
        <v/>
      </c>
      <c r="C590" s="9"/>
    </row>
    <row r="591" spans="2:3" hidden="1" x14ac:dyDescent="0.35">
      <c r="B591" s="9" t="str">
        <f>IF(D591="","",COUNT($D$24:$D$452)-COUNT(D$452:$D592))</f>
        <v/>
      </c>
      <c r="C591" s="9"/>
    </row>
    <row r="592" spans="2:3" hidden="1" x14ac:dyDescent="0.35">
      <c r="B592" s="9" t="str">
        <f>IF(D592="","",COUNT($D$24:$D$452)-COUNT(D$452:$D593))</f>
        <v/>
      </c>
      <c r="C592" s="9"/>
    </row>
    <row r="593" spans="2:3" hidden="1" x14ac:dyDescent="0.35">
      <c r="B593" s="9" t="str">
        <f>IF(D593="","",COUNT($D$24:$D$452)-COUNT(D$452:$D594))</f>
        <v/>
      </c>
      <c r="C593" s="9"/>
    </row>
    <row r="594" spans="2:3" hidden="1" x14ac:dyDescent="0.35">
      <c r="B594" s="9" t="str">
        <f>IF(D594="","",COUNT($D$24:$D$452)-COUNT(D$452:$D595))</f>
        <v/>
      </c>
      <c r="C594" s="9"/>
    </row>
    <row r="595" spans="2:3" hidden="1" x14ac:dyDescent="0.35">
      <c r="B595" s="9" t="str">
        <f>IF(D595="","",COUNT($D$24:$D$452)-COUNT(D$452:$D596))</f>
        <v/>
      </c>
      <c r="C595" s="9"/>
    </row>
    <row r="596" spans="2:3" hidden="1" x14ac:dyDescent="0.35">
      <c r="B596" s="9" t="str">
        <f>IF(D596="","",COUNT($D$24:$D$452)-COUNT(D$452:$D597))</f>
        <v/>
      </c>
      <c r="C596" s="9"/>
    </row>
    <row r="597" spans="2:3" hidden="1" x14ac:dyDescent="0.35">
      <c r="B597" s="9" t="str">
        <f>IF(D597="","",COUNT($D$24:$D$452)-COUNT(D$452:$D598))</f>
        <v/>
      </c>
      <c r="C597" s="9"/>
    </row>
    <row r="598" spans="2:3" hidden="1" x14ac:dyDescent="0.35">
      <c r="B598" s="9" t="str">
        <f>IF(D598="","",COUNT($D$24:$D$452)-COUNT(D$452:$D599))</f>
        <v/>
      </c>
      <c r="C598" s="9"/>
    </row>
    <row r="599" spans="2:3" hidden="1" x14ac:dyDescent="0.35">
      <c r="B599" s="9" t="str">
        <f>IF(D599="","",COUNT($D$24:$D$452)-COUNT(D$452:$D600))</f>
        <v/>
      </c>
      <c r="C599" s="9"/>
    </row>
    <row r="600" spans="2:3" hidden="1" x14ac:dyDescent="0.35">
      <c r="B600" s="9" t="str">
        <f>IF(D600="","",COUNT($D$24:$D$452)-COUNT(D$452:$D601))</f>
        <v/>
      </c>
      <c r="C600" s="9"/>
    </row>
    <row r="601" spans="2:3" hidden="1" x14ac:dyDescent="0.35">
      <c r="B601" s="9" t="str">
        <f>IF(D601="","",COUNT($D$24:$D$452)-COUNT(D$452:$D602))</f>
        <v/>
      </c>
      <c r="C601" s="9"/>
    </row>
    <row r="602" spans="2:3" hidden="1" x14ac:dyDescent="0.35">
      <c r="B602" s="9" t="str">
        <f>IF(D602="","",COUNT($D$24:$D$452)-COUNT(D$452:$D603))</f>
        <v/>
      </c>
      <c r="C602" s="9"/>
    </row>
    <row r="603" spans="2:3" hidden="1" x14ac:dyDescent="0.35">
      <c r="B603" s="9" t="str">
        <f>IF(D603="","",COUNT($D$24:$D$452)-COUNT(D$452:$D604))</f>
        <v/>
      </c>
      <c r="C603" s="9"/>
    </row>
    <row r="604" spans="2:3" hidden="1" x14ac:dyDescent="0.35">
      <c r="B604" s="9" t="str">
        <f>IF(D604="","",COUNT($D$24:$D$452)-COUNT(D$452:$D605))</f>
        <v/>
      </c>
      <c r="C604" s="9"/>
    </row>
    <row r="605" spans="2:3" hidden="1" x14ac:dyDescent="0.35">
      <c r="B605" s="9" t="str">
        <f>IF(D605="","",COUNT($D$24:$D$452)-COUNT(D$452:$D606))</f>
        <v/>
      </c>
      <c r="C605" s="9"/>
    </row>
    <row r="606" spans="2:3" hidden="1" x14ac:dyDescent="0.35">
      <c r="B606" s="9" t="str">
        <f>IF(D606="","",COUNT($D$24:$D$452)-COUNT(D$452:$D607))</f>
        <v/>
      </c>
      <c r="C606" s="9"/>
    </row>
    <row r="607" spans="2:3" hidden="1" x14ac:dyDescent="0.35">
      <c r="B607" s="9" t="str">
        <f>IF(D607="","",COUNT($D$24:$D$452)-COUNT(D$452:$D608))</f>
        <v/>
      </c>
      <c r="C607" s="9"/>
    </row>
    <row r="608" spans="2:3" hidden="1" x14ac:dyDescent="0.35">
      <c r="B608" s="9" t="str">
        <f>IF(D608="","",COUNT($D$24:$D$452)-COUNT(D$452:$D609))</f>
        <v/>
      </c>
      <c r="C608" s="9"/>
    </row>
    <row r="609" spans="2:3" hidden="1" x14ac:dyDescent="0.35">
      <c r="B609" s="9" t="str">
        <f>IF(D609="","",COUNT($D$24:$D$452)-COUNT(D$452:$D610))</f>
        <v/>
      </c>
      <c r="C609" s="9"/>
    </row>
    <row r="610" spans="2:3" hidden="1" x14ac:dyDescent="0.35">
      <c r="B610" s="9" t="str">
        <f>IF(D610="","",COUNT($D$24:$D$452)-COUNT(D$452:$D611))</f>
        <v/>
      </c>
      <c r="C610" s="9"/>
    </row>
    <row r="611" spans="2:3" hidden="1" x14ac:dyDescent="0.35">
      <c r="B611" s="9" t="str">
        <f>IF(D611="","",COUNT($D$24:$D$452)-COUNT(D$452:$D612))</f>
        <v/>
      </c>
      <c r="C611" s="9"/>
    </row>
    <row r="612" spans="2:3" hidden="1" x14ac:dyDescent="0.35">
      <c r="B612" s="9" t="str">
        <f>IF(D612="","",COUNT($D$24:$D$452)-COUNT(D$452:$D613))</f>
        <v/>
      </c>
      <c r="C612" s="9"/>
    </row>
    <row r="613" spans="2:3" hidden="1" x14ac:dyDescent="0.35">
      <c r="B613" s="9" t="str">
        <f>IF(D613="","",COUNT($D$24:$D$452)-COUNT(D$452:$D614))</f>
        <v/>
      </c>
      <c r="C613" s="9"/>
    </row>
    <row r="614" spans="2:3" hidden="1" x14ac:dyDescent="0.35">
      <c r="B614" s="9" t="str">
        <f>IF(D614="","",COUNT($D$24:$D$452)-COUNT(D$452:$D615))</f>
        <v/>
      </c>
      <c r="C614" s="9"/>
    </row>
    <row r="615" spans="2:3" hidden="1" x14ac:dyDescent="0.35">
      <c r="B615" s="9" t="str">
        <f>IF(D615="","",COUNT($D$24:$D$452)-COUNT(D$452:$D616))</f>
        <v/>
      </c>
      <c r="C615" s="9"/>
    </row>
    <row r="616" spans="2:3" hidden="1" x14ac:dyDescent="0.35">
      <c r="B616" s="9" t="str">
        <f>IF(D616="","",COUNT($D$24:$D$452)-COUNT(D$452:$D617))</f>
        <v/>
      </c>
      <c r="C616" s="9"/>
    </row>
    <row r="617" spans="2:3" hidden="1" x14ac:dyDescent="0.35">
      <c r="B617" s="9" t="str">
        <f>IF(D617="","",COUNT($D$24:$D$452)-COUNT(D$452:$D618))</f>
        <v/>
      </c>
      <c r="C617" s="9"/>
    </row>
    <row r="618" spans="2:3" hidden="1" x14ac:dyDescent="0.35">
      <c r="B618" s="9" t="str">
        <f>IF(D618="","",COUNT($D$24:$D$452)-COUNT(D$452:$D619))</f>
        <v/>
      </c>
      <c r="C618" s="9"/>
    </row>
    <row r="619" spans="2:3" hidden="1" x14ac:dyDescent="0.35">
      <c r="B619" s="9" t="str">
        <f>IF(D619="","",COUNT($D$24:$D$452)-COUNT(D$452:$D620))</f>
        <v/>
      </c>
      <c r="C619" s="9"/>
    </row>
    <row r="620" spans="2:3" hidden="1" x14ac:dyDescent="0.35">
      <c r="B620" s="9" t="str">
        <f>IF(D620="","",COUNT($D$24:$D$452)-COUNT(D$452:$D621))</f>
        <v/>
      </c>
      <c r="C620" s="9"/>
    </row>
    <row r="621" spans="2:3" hidden="1" x14ac:dyDescent="0.35">
      <c r="B621" s="9" t="str">
        <f>IF(D621="","",COUNT($D$24:$D$452)-COUNT(D$452:$D622))</f>
        <v/>
      </c>
      <c r="C621" s="9"/>
    </row>
    <row r="622" spans="2:3" hidden="1" x14ac:dyDescent="0.35">
      <c r="B622" s="9" t="str">
        <f>IF(D622="","",COUNT($D$24:$D$452)-COUNT(D$452:$D623))</f>
        <v/>
      </c>
      <c r="C622" s="9"/>
    </row>
    <row r="623" spans="2:3" hidden="1" x14ac:dyDescent="0.35">
      <c r="B623" s="9" t="str">
        <f>IF(D623="","",COUNT($D$24:$D$452)-COUNT(D$452:$D624))</f>
        <v/>
      </c>
      <c r="C623" s="9"/>
    </row>
    <row r="624" spans="2:3" hidden="1" x14ac:dyDescent="0.35">
      <c r="B624" s="9" t="str">
        <f>IF(D624="","",COUNT($D$24:$D$452)-COUNT(D$452:$D625))</f>
        <v/>
      </c>
      <c r="C624" s="9"/>
    </row>
    <row r="625" spans="2:3" hidden="1" x14ac:dyDescent="0.35">
      <c r="B625" s="9" t="str">
        <f>IF(D625="","",COUNT($D$24:$D$452)-COUNT(D$452:$D626))</f>
        <v/>
      </c>
      <c r="C625" s="9"/>
    </row>
    <row r="626" spans="2:3" hidden="1" x14ac:dyDescent="0.35">
      <c r="B626" s="9" t="str">
        <f>IF(D626="","",COUNT($D$24:$D$452)-COUNT(D$452:$D627))</f>
        <v/>
      </c>
      <c r="C626" s="9"/>
    </row>
    <row r="627" spans="2:3" hidden="1" x14ac:dyDescent="0.35">
      <c r="B627" s="9" t="str">
        <f>IF(D627="","",COUNT($D$24:$D$452)-COUNT(D$452:$D628))</f>
        <v/>
      </c>
      <c r="C627" s="9"/>
    </row>
    <row r="628" spans="2:3" hidden="1" x14ac:dyDescent="0.35">
      <c r="B628" s="9" t="str">
        <f>IF(D628="","",COUNT($D$24:$D$452)-COUNT(D$452:$D629))</f>
        <v/>
      </c>
      <c r="C628" s="9"/>
    </row>
    <row r="629" spans="2:3" hidden="1" x14ac:dyDescent="0.35">
      <c r="B629" s="9" t="str">
        <f>IF(D629="","",COUNT($D$24:$D$452)-COUNT(D$452:$D630))</f>
        <v/>
      </c>
      <c r="C629" s="9"/>
    </row>
    <row r="630" spans="2:3" hidden="1" x14ac:dyDescent="0.35">
      <c r="B630" s="9" t="str">
        <f>IF(D630="","",COUNT($D$24:$D$452)-COUNT(D$452:$D631))</f>
        <v/>
      </c>
      <c r="C630" s="9"/>
    </row>
    <row r="631" spans="2:3" hidden="1" x14ac:dyDescent="0.35">
      <c r="B631" s="9" t="str">
        <f>IF(D631="","",COUNT($D$24:$D$452)-COUNT(D$452:$D632))</f>
        <v/>
      </c>
      <c r="C631" s="9"/>
    </row>
    <row r="632" spans="2:3" hidden="1" x14ac:dyDescent="0.35">
      <c r="B632" s="9" t="str">
        <f>IF(D632="","",COUNT($D$24:$D$452)-COUNT(D$452:$D633))</f>
        <v/>
      </c>
      <c r="C632" s="9"/>
    </row>
    <row r="633" spans="2:3" hidden="1" x14ac:dyDescent="0.35">
      <c r="B633" s="9" t="str">
        <f>IF(D633="","",COUNT($D$24:$D$452)-COUNT(D$452:$D634))</f>
        <v/>
      </c>
      <c r="C633" s="9"/>
    </row>
    <row r="634" spans="2:3" hidden="1" x14ac:dyDescent="0.35">
      <c r="B634" s="9" t="str">
        <f>IF(D634="","",COUNT($D$24:$D$452)-COUNT(D$452:$D635))</f>
        <v/>
      </c>
      <c r="C634" s="9"/>
    </row>
    <row r="635" spans="2:3" hidden="1" x14ac:dyDescent="0.35">
      <c r="B635" s="9" t="str">
        <f>IF(D635="","",COUNT($D$24:$D$452)-COUNT(D$452:$D636))</f>
        <v/>
      </c>
      <c r="C635" s="9"/>
    </row>
    <row r="636" spans="2:3" hidden="1" x14ac:dyDescent="0.35">
      <c r="B636" s="9" t="str">
        <f>IF(D636="","",COUNT($D$24:$D$452)-COUNT(D$452:$D637))</f>
        <v/>
      </c>
      <c r="C636" s="9"/>
    </row>
    <row r="637" spans="2:3" hidden="1" x14ac:dyDescent="0.35">
      <c r="B637" s="9" t="str">
        <f>IF(D637="","",COUNT($D$24:$D$452)-COUNT(D$452:$D638))</f>
        <v/>
      </c>
      <c r="C637" s="9"/>
    </row>
    <row r="638" spans="2:3" hidden="1" x14ac:dyDescent="0.35">
      <c r="B638" s="9" t="str">
        <f>IF(D638="","",COUNT($D$24:$D$452)-COUNT(D$452:$D639))</f>
        <v/>
      </c>
      <c r="C638" s="9"/>
    </row>
    <row r="639" spans="2:3" hidden="1" x14ac:dyDescent="0.35">
      <c r="B639" s="9" t="str">
        <f>IF(D639="","",COUNT($D$24:$D$452)-COUNT(D$452:$D640))</f>
        <v/>
      </c>
      <c r="C639" s="9"/>
    </row>
    <row r="640" spans="2:3" hidden="1" x14ac:dyDescent="0.35">
      <c r="B640" s="9" t="str">
        <f>IF(D640="","",COUNT($D$24:$D$452)-COUNT(D$452:$D641))</f>
        <v/>
      </c>
      <c r="C640" s="9"/>
    </row>
    <row r="641" spans="2:3" hidden="1" x14ac:dyDescent="0.35">
      <c r="B641" s="9" t="str">
        <f>IF(D641="","",COUNT($D$24:$D$452)-COUNT(D$452:$D642))</f>
        <v/>
      </c>
      <c r="C641" s="9"/>
    </row>
    <row r="642" spans="2:3" hidden="1" x14ac:dyDescent="0.35">
      <c r="B642" s="9" t="str">
        <f>IF(D642="","",COUNT($D$24:$D$452)-COUNT(D$452:$D643))</f>
        <v/>
      </c>
      <c r="C642" s="9"/>
    </row>
    <row r="643" spans="2:3" hidden="1" x14ac:dyDescent="0.35">
      <c r="B643" s="9" t="str">
        <f>IF(D643="","",COUNT($D$24:$D$452)-COUNT(D$452:$D644))</f>
        <v/>
      </c>
      <c r="C643" s="9"/>
    </row>
    <row r="644" spans="2:3" hidden="1" x14ac:dyDescent="0.35">
      <c r="B644" s="9" t="str">
        <f>IF(D644="","",COUNT($D$24:$D$452)-COUNT(D$452:$D645))</f>
        <v/>
      </c>
      <c r="C644" s="9"/>
    </row>
    <row r="645" spans="2:3" hidden="1" x14ac:dyDescent="0.35">
      <c r="B645" s="9" t="str">
        <f>IF(D645="","",COUNT($D$24:$D$452)-COUNT(D$452:$D646))</f>
        <v/>
      </c>
      <c r="C645" s="9"/>
    </row>
    <row r="646" spans="2:3" hidden="1" x14ac:dyDescent="0.35">
      <c r="B646" s="9" t="str">
        <f>IF(D646="","",COUNT($D$24:$D$452)-COUNT(D$452:$D647))</f>
        <v/>
      </c>
      <c r="C646" s="9"/>
    </row>
    <row r="647" spans="2:3" hidden="1" x14ac:dyDescent="0.35">
      <c r="B647" s="9" t="str">
        <f>IF(D647="","",COUNT($D$24:$D$452)-COUNT(D$452:$D648))</f>
        <v/>
      </c>
      <c r="C647" s="9"/>
    </row>
    <row r="648" spans="2:3" hidden="1" x14ac:dyDescent="0.35">
      <c r="B648" s="9" t="str">
        <f>IF(D648="","",COUNT($D$24:$D$452)-COUNT(D$452:$D649))</f>
        <v/>
      </c>
      <c r="C648" s="9"/>
    </row>
    <row r="649" spans="2:3" hidden="1" x14ac:dyDescent="0.35">
      <c r="B649" s="9" t="str">
        <f>IF(D649="","",COUNT($D$24:$D$452)-COUNT(D$452:$D650))</f>
        <v/>
      </c>
      <c r="C649" s="9"/>
    </row>
    <row r="650" spans="2:3" hidden="1" x14ac:dyDescent="0.35">
      <c r="B650" s="9" t="str">
        <f>IF(D650="","",COUNT($D$24:$D$452)-COUNT(D$452:$D651))</f>
        <v/>
      </c>
      <c r="C650" s="9"/>
    </row>
    <row r="651" spans="2:3" hidden="1" x14ac:dyDescent="0.35">
      <c r="B651" s="9" t="str">
        <f>IF(D651="","",COUNT($D$24:$D$452)-COUNT(D$452:$D652))</f>
        <v/>
      </c>
      <c r="C651" s="9"/>
    </row>
    <row r="652" spans="2:3" hidden="1" x14ac:dyDescent="0.35">
      <c r="B652" s="9" t="str">
        <f>IF(D652="","",COUNT($D$24:$D$452)-COUNT(D$452:$D653))</f>
        <v/>
      </c>
      <c r="C652" s="9"/>
    </row>
    <row r="653" spans="2:3" hidden="1" x14ac:dyDescent="0.35">
      <c r="B653" s="9" t="str">
        <f>IF(D653="","",COUNT($D$24:$D$452)-COUNT(D$452:$D654))</f>
        <v/>
      </c>
      <c r="C653" s="9"/>
    </row>
    <row r="654" spans="2:3" hidden="1" x14ac:dyDescent="0.35">
      <c r="B654" s="9" t="str">
        <f>IF(D654="","",COUNT($D$24:$D$452)-COUNT(D$452:$D655))</f>
        <v/>
      </c>
      <c r="C654" s="9"/>
    </row>
    <row r="655" spans="2:3" hidden="1" x14ac:dyDescent="0.35">
      <c r="B655" s="9" t="str">
        <f>IF(D655="","",COUNT($D$24:$D$452)-COUNT(D$452:$D656))</f>
        <v/>
      </c>
      <c r="C655" s="9"/>
    </row>
    <row r="656" spans="2:3" hidden="1" x14ac:dyDescent="0.35">
      <c r="B656" s="9" t="str">
        <f>IF(D656="","",COUNT($D$24:$D$452)-COUNT(D$452:$D657))</f>
        <v/>
      </c>
      <c r="C656" s="9"/>
    </row>
    <row r="657" spans="2:3" hidden="1" x14ac:dyDescent="0.35">
      <c r="B657" s="9" t="str">
        <f>IF(D657="","",COUNT($D$24:$D$452)-COUNT(D$452:$D658))</f>
        <v/>
      </c>
      <c r="C657" s="9"/>
    </row>
    <row r="658" spans="2:3" hidden="1" x14ac:dyDescent="0.35">
      <c r="B658" s="9" t="str">
        <f>IF(D658="","",COUNT($D$24:$D$452)-COUNT(D$452:$D659))</f>
        <v/>
      </c>
      <c r="C658" s="9"/>
    </row>
    <row r="659" spans="2:3" hidden="1" x14ac:dyDescent="0.35">
      <c r="B659" s="9" t="str">
        <f>IF(D659="","",COUNT($D$24:$D$452)-COUNT(D$452:$D660))</f>
        <v/>
      </c>
      <c r="C659" s="9"/>
    </row>
    <row r="660" spans="2:3" hidden="1" x14ac:dyDescent="0.35">
      <c r="B660" s="9" t="str">
        <f>IF(D660="","",COUNT($D$24:$D$452)-COUNT(D$452:$D661))</f>
        <v/>
      </c>
      <c r="C660" s="9"/>
    </row>
    <row r="661" spans="2:3" hidden="1" x14ac:dyDescent="0.35">
      <c r="B661" s="9" t="str">
        <f>IF(D661="","",COUNT($D$24:$D$452)-COUNT(D$452:$D662))</f>
        <v/>
      </c>
      <c r="C661" s="9"/>
    </row>
    <row r="662" spans="2:3" hidden="1" x14ac:dyDescent="0.35">
      <c r="B662" s="9" t="str">
        <f>IF(D662="","",COUNT($D$24:$D$452)-COUNT(D$452:$D663))</f>
        <v/>
      </c>
      <c r="C662" s="9"/>
    </row>
    <row r="663" spans="2:3" hidden="1" x14ac:dyDescent="0.35">
      <c r="B663" s="9" t="str">
        <f>IF(D663="","",COUNT($D$24:$D$452)-COUNT(D$452:$D664))</f>
        <v/>
      </c>
      <c r="C663" s="9"/>
    </row>
    <row r="664" spans="2:3" hidden="1" x14ac:dyDescent="0.35">
      <c r="B664" s="9" t="str">
        <f>IF(D664="","",COUNT($D$24:$D$452)-COUNT(D$452:$D665))</f>
        <v/>
      </c>
      <c r="C664" s="9"/>
    </row>
    <row r="665" spans="2:3" hidden="1" x14ac:dyDescent="0.35">
      <c r="B665" s="9" t="str">
        <f>IF(D665="","",COUNT($D$24:$D$452)-COUNT(D$452:$D666))</f>
        <v/>
      </c>
      <c r="C665" s="9"/>
    </row>
    <row r="666" spans="2:3" hidden="1" x14ac:dyDescent="0.35">
      <c r="B666" s="9" t="str">
        <f>IF(D666="","",COUNT($D$24:$D$452)-COUNT(D$452:$D667))</f>
        <v/>
      </c>
      <c r="C666" s="9"/>
    </row>
    <row r="667" spans="2:3" hidden="1" x14ac:dyDescent="0.35">
      <c r="B667" s="9" t="str">
        <f>IF(D667="","",COUNT($D$24:$D$452)-COUNT(D$452:$D668))</f>
        <v/>
      </c>
      <c r="C667" s="9"/>
    </row>
    <row r="668" spans="2:3" hidden="1" x14ac:dyDescent="0.35">
      <c r="B668" s="9" t="str">
        <f>IF(D668="","",COUNT($D$24:$D$452)-COUNT(D$452:$D669))</f>
        <v/>
      </c>
      <c r="C668" s="9"/>
    </row>
    <row r="669" spans="2:3" hidden="1" x14ac:dyDescent="0.35">
      <c r="B669" s="9" t="str">
        <f>IF(D669="","",COUNT($D$24:$D$452)-COUNT(D$452:$D670))</f>
        <v/>
      </c>
      <c r="C669" s="9"/>
    </row>
    <row r="670" spans="2:3" hidden="1" x14ac:dyDescent="0.35">
      <c r="B670" s="9" t="str">
        <f>IF(D670="","",COUNT($D$24:$D$452)-COUNT(D$452:$D671))</f>
        <v/>
      </c>
      <c r="C670" s="9"/>
    </row>
    <row r="671" spans="2:3" hidden="1" x14ac:dyDescent="0.35">
      <c r="B671" s="9" t="str">
        <f>IF(D671="","",COUNT($D$24:$D$452)-COUNT(D$452:$D672))</f>
        <v/>
      </c>
      <c r="C671" s="9"/>
    </row>
    <row r="672" spans="2:3" hidden="1" x14ac:dyDescent="0.35">
      <c r="B672" s="9" t="str">
        <f>IF(D672="","",COUNT($D$24:$D$452)-COUNT(D$452:$D673))</f>
        <v/>
      </c>
      <c r="C672" s="9"/>
    </row>
    <row r="673" spans="2:3" hidden="1" x14ac:dyDescent="0.35">
      <c r="B673" s="9" t="str">
        <f>IF(D673="","",COUNT($D$24:$D$452)-COUNT(D$452:$D674))</f>
        <v/>
      </c>
      <c r="C673" s="9"/>
    </row>
    <row r="674" spans="2:3" hidden="1" x14ac:dyDescent="0.35">
      <c r="B674" s="9" t="str">
        <f>IF(D674="","",COUNT($D$24:$D$452)-COUNT(D$452:$D675))</f>
        <v/>
      </c>
      <c r="C674" s="9"/>
    </row>
    <row r="675" spans="2:3" hidden="1" x14ac:dyDescent="0.35">
      <c r="B675" s="9" t="str">
        <f>IF(D675="","",COUNT($D$24:$D$452)-COUNT(D$452:$D676))</f>
        <v/>
      </c>
      <c r="C675" s="9"/>
    </row>
    <row r="676" spans="2:3" hidden="1" x14ac:dyDescent="0.35">
      <c r="B676" s="9" t="str">
        <f>IF(D676="","",COUNT($D$24:$D$452)-COUNT(D$452:$D677))</f>
        <v/>
      </c>
      <c r="C676" s="9"/>
    </row>
    <row r="677" spans="2:3" hidden="1" x14ac:dyDescent="0.35">
      <c r="B677" s="9" t="str">
        <f>IF(D677="","",COUNT($D$24:$D$452)-COUNT(D$452:$D678))</f>
        <v/>
      </c>
      <c r="C677" s="9"/>
    </row>
    <row r="678" spans="2:3" hidden="1" x14ac:dyDescent="0.35">
      <c r="B678" s="9" t="str">
        <f>IF(D678="","",COUNT($D$24:$D$452)-COUNT(D$452:$D679))</f>
        <v/>
      </c>
      <c r="C678" s="9"/>
    </row>
    <row r="679" spans="2:3" hidden="1" x14ac:dyDescent="0.35">
      <c r="B679" s="9" t="str">
        <f>IF(D679="","",COUNT($D$24:$D$452)-COUNT(D$452:$D680))</f>
        <v/>
      </c>
      <c r="C679" s="9"/>
    </row>
    <row r="680" spans="2:3" hidden="1" x14ac:dyDescent="0.35">
      <c r="B680" s="9" t="str">
        <f>IF(D680="","",COUNT($D$24:$D$452)-COUNT(D$452:$D681))</f>
        <v/>
      </c>
      <c r="C680" s="9"/>
    </row>
    <row r="681" spans="2:3" hidden="1" x14ac:dyDescent="0.35">
      <c r="B681" s="9" t="str">
        <f>IF(D681="","",COUNT($D$24:$D$452)-COUNT(D$452:$D682))</f>
        <v/>
      </c>
      <c r="C681" s="9"/>
    </row>
    <row r="682" spans="2:3" hidden="1" x14ac:dyDescent="0.35">
      <c r="B682" s="9" t="str">
        <f>IF(D682="","",COUNT($D$24:$D$452)-COUNT(D$452:$D683))</f>
        <v/>
      </c>
      <c r="C682" s="9"/>
    </row>
    <row r="683" spans="2:3" hidden="1" x14ac:dyDescent="0.35">
      <c r="B683" s="9" t="str">
        <f>IF(D683="","",COUNT($D$24:$D$452)-COUNT(D$452:$D684))</f>
        <v/>
      </c>
      <c r="C683" s="9"/>
    </row>
    <row r="684" spans="2:3" hidden="1" x14ac:dyDescent="0.35">
      <c r="B684" s="9" t="str">
        <f>IF(D684="","",COUNT($D$24:$D$452)-COUNT(D$452:$D685))</f>
        <v/>
      </c>
      <c r="C684" s="9"/>
    </row>
    <row r="685" spans="2:3" hidden="1" x14ac:dyDescent="0.35">
      <c r="B685" s="9" t="str">
        <f>IF(D685="","",COUNT($D$24:$D$452)-COUNT(D$452:$D686))</f>
        <v/>
      </c>
      <c r="C685" s="9"/>
    </row>
    <row r="686" spans="2:3" hidden="1" x14ac:dyDescent="0.35">
      <c r="B686" s="9" t="str">
        <f>IF(D686="","",COUNT($D$24:$D$452)-COUNT(D$452:$D687))</f>
        <v/>
      </c>
      <c r="C686" s="9"/>
    </row>
    <row r="687" spans="2:3" hidden="1" x14ac:dyDescent="0.35">
      <c r="B687" s="9" t="str">
        <f>IF(D687="","",COUNT($D$24:$D$452)-COUNT(D$452:$D688))</f>
        <v/>
      </c>
      <c r="C687" s="9"/>
    </row>
    <row r="688" spans="2:3" hidden="1" x14ac:dyDescent="0.35">
      <c r="B688" s="9" t="str">
        <f>IF(D688="","",COUNT($D$24:$D$452)-COUNT(D$452:$D689))</f>
        <v/>
      </c>
      <c r="C688" s="9"/>
    </row>
    <row r="689" spans="2:3" hidden="1" x14ac:dyDescent="0.35">
      <c r="B689" s="9" t="str">
        <f>IF(D689="","",COUNT($D$24:$D$452)-COUNT(D$452:$D690))</f>
        <v/>
      </c>
      <c r="C689" s="9"/>
    </row>
    <row r="690" spans="2:3" hidden="1" x14ac:dyDescent="0.35">
      <c r="B690" s="9" t="str">
        <f>IF(D690="","",COUNT($D$24:$D$452)-COUNT(D$452:$D691))</f>
        <v/>
      </c>
      <c r="C690" s="9"/>
    </row>
    <row r="691" spans="2:3" hidden="1" x14ac:dyDescent="0.35">
      <c r="B691" s="9" t="str">
        <f>IF(D691="","",COUNT($D$24:$D$452)-COUNT(D$452:$D692))</f>
        <v/>
      </c>
      <c r="C691" s="9"/>
    </row>
    <row r="692" spans="2:3" hidden="1" x14ac:dyDescent="0.35">
      <c r="B692" s="9" t="str">
        <f>IF(D692="","",COUNT($D$24:$D$452)-COUNT(D$452:$D693))</f>
        <v/>
      </c>
      <c r="C692" s="9"/>
    </row>
    <row r="693" spans="2:3" hidden="1" x14ac:dyDescent="0.35">
      <c r="B693" s="9" t="str">
        <f>IF(D693="","",COUNT($D$24:$D$452)-COUNT(D$452:$D694))</f>
        <v/>
      </c>
      <c r="C693" s="9"/>
    </row>
    <row r="694" spans="2:3" hidden="1" x14ac:dyDescent="0.35">
      <c r="B694" s="9" t="str">
        <f>IF(D694="","",COUNT($D$24:$D$452)-COUNT(D$452:$D695))</f>
        <v/>
      </c>
      <c r="C694" s="9"/>
    </row>
    <row r="695" spans="2:3" hidden="1" x14ac:dyDescent="0.35">
      <c r="B695" s="9" t="str">
        <f>IF(D695="","",COUNT($D$24:$D$452)-COUNT(D$452:$D696))</f>
        <v/>
      </c>
      <c r="C695" s="9"/>
    </row>
    <row r="696" spans="2:3" hidden="1" x14ac:dyDescent="0.35">
      <c r="B696" s="9" t="str">
        <f>IF(D696="","",COUNT($D$24:$D$452)-COUNT(D$452:$D697))</f>
        <v/>
      </c>
      <c r="C696" s="9"/>
    </row>
    <row r="697" spans="2:3" hidden="1" x14ac:dyDescent="0.35">
      <c r="B697" s="9" t="str">
        <f>IF(D697="","",COUNT($D$24:$D$452)-COUNT(D$452:$D698))</f>
        <v/>
      </c>
      <c r="C697" s="9"/>
    </row>
    <row r="698" spans="2:3" hidden="1" x14ac:dyDescent="0.35">
      <c r="B698" s="9" t="str">
        <f>IF(D698="","",COUNT($D$24:$D$452)-COUNT(D$452:$D699))</f>
        <v/>
      </c>
      <c r="C698" s="9"/>
    </row>
    <row r="699" spans="2:3" hidden="1" x14ac:dyDescent="0.35">
      <c r="B699" s="9" t="str">
        <f>IF(D699="","",COUNT($D$24:$D$452)-COUNT(D$452:$D700))</f>
        <v/>
      </c>
      <c r="C699" s="9"/>
    </row>
    <row r="700" spans="2:3" hidden="1" x14ac:dyDescent="0.35">
      <c r="B700" s="9" t="str">
        <f>IF(D700="","",COUNT($D$24:$D$452)-COUNT(D$452:$D701))</f>
        <v/>
      </c>
      <c r="C700" s="9"/>
    </row>
    <row r="701" spans="2:3" hidden="1" x14ac:dyDescent="0.35">
      <c r="B701" s="9" t="str">
        <f>IF(D701="","",COUNT($D$24:$D$452)-COUNT(D$452:$D702))</f>
        <v/>
      </c>
      <c r="C701" s="9"/>
    </row>
    <row r="702" spans="2:3" hidden="1" x14ac:dyDescent="0.35">
      <c r="B702" s="9" t="str">
        <f>IF(D702="","",COUNT($D$24:$D$452)-COUNT(D$452:$D703))</f>
        <v/>
      </c>
      <c r="C702" s="9"/>
    </row>
    <row r="703" spans="2:3" hidden="1" x14ac:dyDescent="0.35">
      <c r="B703" s="9" t="str">
        <f>IF(D703="","",COUNT($D$24:$D$452)-COUNT(D$452:$D704))</f>
        <v/>
      </c>
      <c r="C703" s="9"/>
    </row>
    <row r="704" spans="2:3" hidden="1" x14ac:dyDescent="0.35">
      <c r="B704" s="9" t="str">
        <f>IF(D704="","",COUNT($D$24:$D$452)-COUNT(D$452:$D705))</f>
        <v/>
      </c>
      <c r="C704" s="9"/>
    </row>
    <row r="705" spans="2:3" hidden="1" x14ac:dyDescent="0.35">
      <c r="B705" s="9" t="str">
        <f>IF(D705="","",COUNT($D$24:$D$452)-COUNT(D$452:$D706))</f>
        <v/>
      </c>
      <c r="C705" s="9"/>
    </row>
    <row r="706" spans="2:3" hidden="1" x14ac:dyDescent="0.35">
      <c r="B706" s="9" t="str">
        <f>IF(D706="","",COUNT($D$24:$D$452)-COUNT(D$452:$D707))</f>
        <v/>
      </c>
      <c r="C706" s="9"/>
    </row>
    <row r="707" spans="2:3" hidden="1" x14ac:dyDescent="0.35">
      <c r="B707" s="9" t="str">
        <f>IF(D707="","",COUNT($D$24:$D$452)-COUNT(D$452:$D708))</f>
        <v/>
      </c>
      <c r="C707" s="9"/>
    </row>
  </sheetData>
  <sheetProtection algorithmName="SHA-512" hashValue="p/lpuYeocJw1mObEfcuB8fNZo3Q+29S6jY/u0jKnh9OVwuDVKrP+sgwjSytdVoj6bWBHtYo+NPZK3I+zCvuajQ==" saltValue="ZTqHLqaC+LYRwE/u1idObg==" spinCount="100000" sheet="1" sort="0" autoFilter="0"/>
  <pageMargins left="0.7" right="0.7" top="0.75" bottom="0.75" header="0.3" footer="0.3"/>
  <pageSetup pageOrder="overThenDown" orientation="landscape" r:id="rId1"/>
  <tableParts count="1">
    <tablePart r:id="rId2"/>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2">
    <tabColor theme="9"/>
  </sheetPr>
  <dimension ref="A1:N1508"/>
  <sheetViews>
    <sheetView showGridLines="0" topLeftCell="B7" zoomScaleNormal="100" workbookViewId="0">
      <selection activeCell="M28" sqref="M28"/>
    </sheetView>
  </sheetViews>
  <sheetFormatPr defaultColWidth="0" defaultRowHeight="14.5" zeroHeight="1" x14ac:dyDescent="0.35"/>
  <cols>
    <col min="1" max="1" width="16.36328125" hidden="1" customWidth="1"/>
    <col min="2" max="2" width="16" customWidth="1"/>
    <col min="3" max="4" width="42.90625" customWidth="1"/>
    <col min="5" max="5" width="43.08984375" style="35" customWidth="1"/>
    <col min="6" max="6" width="24.453125" style="35" customWidth="1"/>
    <col min="7" max="8" width="18.6328125" style="65" customWidth="1"/>
    <col min="9" max="9" width="18.6328125" style="90" customWidth="1"/>
    <col min="10" max="10" width="18.6328125" style="35" customWidth="1"/>
    <col min="11" max="11" width="18" customWidth="1"/>
    <col min="12" max="12" width="37.90625" customWidth="1"/>
    <col min="13" max="13" width="23.90625" customWidth="1"/>
    <col min="14" max="14" width="26.6328125" customWidth="1"/>
    <col min="15" max="16384" width="9.08984375" hidden="1"/>
  </cols>
  <sheetData>
    <row r="1" spans="2:14" s="7" customFormat="1" ht="24.75" hidden="1" customHeight="1" x14ac:dyDescent="0.3">
      <c r="B1" s="39" t="s">
        <v>36</v>
      </c>
      <c r="C1" s="39"/>
      <c r="D1" s="39"/>
      <c r="E1" s="39"/>
      <c r="F1" s="39"/>
      <c r="G1" s="39"/>
      <c r="H1" s="39"/>
      <c r="I1" s="82"/>
      <c r="J1" s="39"/>
    </row>
    <row r="2" spans="2:14" s="7" customFormat="1" ht="13" hidden="1" x14ac:dyDescent="0.3">
      <c r="B2" s="40" t="s">
        <v>0</v>
      </c>
      <c r="C2" s="40"/>
      <c r="D2" s="40"/>
      <c r="E2" s="38" t="str">
        <f>+Welcome!B2</f>
        <v>63.7341(b) and (c) Quarterly and Semiannual Compliance Reports (Spreadsheet Template)</v>
      </c>
      <c r="F2" s="38"/>
      <c r="G2" s="41"/>
      <c r="H2" s="41"/>
      <c r="I2" s="83"/>
      <c r="J2" s="59"/>
    </row>
    <row r="3" spans="2:14" s="7" customFormat="1" ht="13" hidden="1" x14ac:dyDescent="0.3">
      <c r="B3" s="42" t="s">
        <v>1</v>
      </c>
      <c r="C3" s="42"/>
      <c r="D3" s="42"/>
      <c r="E3" s="43" t="str">
        <f>+Welcome!B3</f>
        <v>63.7341(b) and (c)</v>
      </c>
      <c r="F3" s="43"/>
      <c r="G3" s="44"/>
      <c r="H3" s="44"/>
      <c r="I3" s="46"/>
      <c r="J3" s="75"/>
    </row>
    <row r="4" spans="2:14" s="7" customFormat="1" ht="13" hidden="1" x14ac:dyDescent="0.3">
      <c r="B4" s="42" t="s">
        <v>2</v>
      </c>
      <c r="C4" s="42"/>
      <c r="D4" s="42"/>
      <c r="E4" s="45" t="str">
        <f>+Welcome!B4</f>
        <v>v1.00</v>
      </c>
      <c r="F4" s="45"/>
      <c r="G4" s="46"/>
      <c r="H4" s="46"/>
      <c r="I4" s="46"/>
      <c r="J4" s="76"/>
    </row>
    <row r="5" spans="2:14" s="7" customFormat="1" ht="13" hidden="1" x14ac:dyDescent="0.3">
      <c r="B5" s="42" t="s">
        <v>3</v>
      </c>
      <c r="C5" s="42"/>
      <c r="D5" s="42"/>
      <c r="E5" s="47">
        <f>+Welcome!B5</f>
        <v>45483</v>
      </c>
      <c r="F5" s="47"/>
      <c r="G5" s="48"/>
      <c r="H5" s="48"/>
      <c r="I5" s="46"/>
      <c r="J5" s="77"/>
    </row>
    <row r="6" spans="2:14" s="8" customFormat="1" hidden="1" x14ac:dyDescent="0.35">
      <c r="B6" s="175" t="str">
        <f>Welcome!B7</f>
        <v>For further Paperwork Reduction Act information see: https://www.epa.gov/electronic-reporting-air-emissions/paperwork-reduction-act-pra-cedri-and-ert</v>
      </c>
      <c r="I6" s="84"/>
      <c r="J6" s="68"/>
    </row>
    <row r="7" spans="2:14" s="8" customFormat="1" x14ac:dyDescent="0.35">
      <c r="B7" s="131" t="s">
        <v>182</v>
      </c>
      <c r="C7" s="157"/>
      <c r="D7" s="157"/>
      <c r="E7" s="74"/>
      <c r="F7" s="74"/>
      <c r="G7" s="74"/>
      <c r="H7" s="74"/>
      <c r="I7" s="85"/>
      <c r="J7" s="74"/>
    </row>
    <row r="8" spans="2:14" s="8" customFormat="1" ht="15" thickBot="1" x14ac:dyDescent="0.4">
      <c r="B8" s="10" t="s">
        <v>183</v>
      </c>
      <c r="C8" s="30"/>
      <c r="D8" s="30"/>
      <c r="E8" s="30"/>
      <c r="F8" s="30"/>
      <c r="G8" s="30"/>
      <c r="H8" s="30"/>
      <c r="I8" s="86"/>
      <c r="J8" s="30"/>
    </row>
    <row r="9" spans="2:14" s="8" customFormat="1" ht="17.25" hidden="1" customHeight="1" x14ac:dyDescent="0.35">
      <c r="B9" s="11"/>
      <c r="C9" s="11"/>
      <c r="D9" s="11"/>
      <c r="E9" s="11"/>
      <c r="F9" s="11"/>
      <c r="G9" s="11"/>
      <c r="H9" s="11"/>
      <c r="I9" s="87"/>
      <c r="J9" s="32"/>
    </row>
    <row r="10" spans="2:14" s="8" customFormat="1" hidden="1" x14ac:dyDescent="0.35">
      <c r="E10" s="61"/>
      <c r="F10" s="61"/>
      <c r="G10" s="56"/>
      <c r="H10" s="56"/>
      <c r="I10" s="88"/>
      <c r="J10" s="62"/>
    </row>
    <row r="11" spans="2:14" s="8" customFormat="1" hidden="1" x14ac:dyDescent="0.35">
      <c r="B11" s="11"/>
      <c r="C11" s="20"/>
      <c r="D11" s="20"/>
      <c r="E11" s="20"/>
      <c r="F11" s="20"/>
      <c r="G11" s="57"/>
      <c r="H11" s="57"/>
      <c r="I11" s="89"/>
      <c r="J11" s="57"/>
    </row>
    <row r="12" spans="2:14" s="169" customFormat="1" ht="102" thickBot="1" x14ac:dyDescent="0.4">
      <c r="B12" s="223" t="s">
        <v>237</v>
      </c>
      <c r="C12" s="221" t="s">
        <v>210</v>
      </c>
      <c r="D12" s="221" t="s">
        <v>360</v>
      </c>
      <c r="E12" s="227" t="s">
        <v>371</v>
      </c>
      <c r="F12" s="227" t="s">
        <v>221</v>
      </c>
      <c r="G12" s="227" t="s">
        <v>361</v>
      </c>
      <c r="H12" s="227" t="s">
        <v>362</v>
      </c>
      <c r="I12" s="227" t="s">
        <v>222</v>
      </c>
      <c r="J12" s="227" t="s">
        <v>223</v>
      </c>
      <c r="K12" s="228" t="s">
        <v>363</v>
      </c>
      <c r="L12" s="229" t="s">
        <v>224</v>
      </c>
      <c r="M12" s="352" t="s">
        <v>364</v>
      </c>
      <c r="N12" s="352" t="s">
        <v>365</v>
      </c>
    </row>
    <row r="13" spans="2:14" s="15" customFormat="1" x14ac:dyDescent="0.35">
      <c r="B13" s="247" t="s">
        <v>171</v>
      </c>
      <c r="C13" s="242" t="s">
        <v>284</v>
      </c>
      <c r="D13" s="242" t="s">
        <v>283</v>
      </c>
      <c r="E13" s="161" t="s">
        <v>285</v>
      </c>
      <c r="F13" s="161" t="s">
        <v>286</v>
      </c>
      <c r="G13" s="162" t="s">
        <v>287</v>
      </c>
      <c r="H13" s="162" t="s">
        <v>288</v>
      </c>
      <c r="I13" s="162" t="s">
        <v>289</v>
      </c>
      <c r="J13" s="162" t="s">
        <v>290</v>
      </c>
      <c r="K13" s="163" t="s">
        <v>291</v>
      </c>
      <c r="L13" s="174" t="s">
        <v>292</v>
      </c>
      <c r="M13" s="353" t="s">
        <v>356</v>
      </c>
      <c r="N13" s="367" t="s">
        <v>357</v>
      </c>
    </row>
    <row r="14" spans="2:14" s="197" customFormat="1" x14ac:dyDescent="0.35">
      <c r="B14" s="243" t="s">
        <v>33</v>
      </c>
      <c r="C14" s="243" t="s">
        <v>45</v>
      </c>
      <c r="D14" s="261" t="s">
        <v>253</v>
      </c>
      <c r="E14" s="165" t="s">
        <v>69</v>
      </c>
      <c r="F14" s="165" t="s">
        <v>68</v>
      </c>
      <c r="G14" s="166" t="s">
        <v>151</v>
      </c>
      <c r="H14" s="166" t="s">
        <v>30</v>
      </c>
      <c r="I14" s="166" t="s">
        <v>156</v>
      </c>
      <c r="J14" s="166" t="s">
        <v>137</v>
      </c>
      <c r="K14" s="167" t="s">
        <v>32</v>
      </c>
      <c r="L14" s="168" t="s">
        <v>44</v>
      </c>
      <c r="M14" s="354" t="s">
        <v>358</v>
      </c>
      <c r="N14" s="368" t="s">
        <v>359</v>
      </c>
    </row>
    <row r="15" spans="2:14" hidden="1" x14ac:dyDescent="0.35">
      <c r="B15" s="243" t="s">
        <v>177</v>
      </c>
      <c r="C15" s="243" t="s">
        <v>177</v>
      </c>
      <c r="D15" s="261" t="s">
        <v>177</v>
      </c>
      <c r="E15" s="165" t="s">
        <v>177</v>
      </c>
      <c r="F15" s="165" t="s">
        <v>177</v>
      </c>
      <c r="G15" s="166" t="s">
        <v>177</v>
      </c>
      <c r="H15" s="166" t="s">
        <v>177</v>
      </c>
      <c r="I15" s="166" t="s">
        <v>177</v>
      </c>
      <c r="J15" s="166" t="s">
        <v>177</v>
      </c>
      <c r="K15" s="167" t="s">
        <v>177</v>
      </c>
      <c r="L15" s="168" t="s">
        <v>177</v>
      </c>
      <c r="M15" s="355" t="s">
        <v>177</v>
      </c>
      <c r="N15" s="369" t="s">
        <v>177</v>
      </c>
    </row>
    <row r="16" spans="2:14" hidden="1" x14ac:dyDescent="0.35">
      <c r="B16" s="243" t="s">
        <v>177</v>
      </c>
      <c r="C16" s="243" t="s">
        <v>177</v>
      </c>
      <c r="D16" s="261" t="s">
        <v>177</v>
      </c>
      <c r="E16" s="165" t="s">
        <v>177</v>
      </c>
      <c r="F16" s="165" t="s">
        <v>177</v>
      </c>
      <c r="G16" s="166" t="s">
        <v>177</v>
      </c>
      <c r="H16" s="166" t="s">
        <v>177</v>
      </c>
      <c r="I16" s="166" t="s">
        <v>177</v>
      </c>
      <c r="J16" s="166" t="s">
        <v>177</v>
      </c>
      <c r="K16" s="167" t="s">
        <v>177</v>
      </c>
      <c r="L16" s="168" t="s">
        <v>177</v>
      </c>
      <c r="M16" s="355" t="s">
        <v>177</v>
      </c>
      <c r="N16" s="369" t="s">
        <v>177</v>
      </c>
    </row>
    <row r="17" spans="2:14" hidden="1" x14ac:dyDescent="0.35">
      <c r="B17" s="243" t="s">
        <v>177</v>
      </c>
      <c r="C17" s="243" t="s">
        <v>177</v>
      </c>
      <c r="D17" s="261" t="s">
        <v>177</v>
      </c>
      <c r="E17" s="165" t="s">
        <v>177</v>
      </c>
      <c r="F17" s="165" t="s">
        <v>177</v>
      </c>
      <c r="G17" s="166" t="s">
        <v>177</v>
      </c>
      <c r="H17" s="166" t="s">
        <v>177</v>
      </c>
      <c r="I17" s="166" t="s">
        <v>177</v>
      </c>
      <c r="J17" s="166" t="s">
        <v>177</v>
      </c>
      <c r="K17" s="167" t="s">
        <v>177</v>
      </c>
      <c r="L17" s="168" t="s">
        <v>177</v>
      </c>
      <c r="M17" s="355" t="s">
        <v>177</v>
      </c>
      <c r="N17" s="369" t="s">
        <v>177</v>
      </c>
    </row>
    <row r="18" spans="2:14" hidden="1" x14ac:dyDescent="0.35">
      <c r="B18" s="243" t="s">
        <v>177</v>
      </c>
      <c r="C18" s="243" t="s">
        <v>177</v>
      </c>
      <c r="D18" s="261" t="s">
        <v>177</v>
      </c>
      <c r="E18" s="165" t="s">
        <v>177</v>
      </c>
      <c r="F18" s="165" t="s">
        <v>177</v>
      </c>
      <c r="G18" s="166" t="s">
        <v>177</v>
      </c>
      <c r="H18" s="166" t="s">
        <v>177</v>
      </c>
      <c r="I18" s="166" t="s">
        <v>177</v>
      </c>
      <c r="J18" s="166" t="s">
        <v>177</v>
      </c>
      <c r="K18" s="167" t="s">
        <v>177</v>
      </c>
      <c r="L18" s="168" t="s">
        <v>177</v>
      </c>
      <c r="M18" s="355" t="s">
        <v>177</v>
      </c>
      <c r="N18" s="369" t="s">
        <v>177</v>
      </c>
    </row>
    <row r="19" spans="2:14" hidden="1" x14ac:dyDescent="0.35">
      <c r="B19" s="243" t="s">
        <v>177</v>
      </c>
      <c r="C19" s="243" t="s">
        <v>177</v>
      </c>
      <c r="D19" s="261" t="s">
        <v>177</v>
      </c>
      <c r="E19" s="165" t="s">
        <v>177</v>
      </c>
      <c r="F19" s="165" t="s">
        <v>177</v>
      </c>
      <c r="G19" s="166" t="s">
        <v>177</v>
      </c>
      <c r="H19" s="166" t="s">
        <v>177</v>
      </c>
      <c r="I19" s="166" t="s">
        <v>177</v>
      </c>
      <c r="J19" s="166" t="s">
        <v>177</v>
      </c>
      <c r="K19" s="167" t="s">
        <v>177</v>
      </c>
      <c r="L19" s="168" t="s">
        <v>177</v>
      </c>
      <c r="M19" s="355" t="s">
        <v>177</v>
      </c>
      <c r="N19" s="369" t="s">
        <v>177</v>
      </c>
    </row>
    <row r="20" spans="2:14" hidden="1" x14ac:dyDescent="0.35">
      <c r="B20" s="243" t="s">
        <v>177</v>
      </c>
      <c r="C20" s="243" t="s">
        <v>177</v>
      </c>
      <c r="D20" s="261" t="s">
        <v>177</v>
      </c>
      <c r="E20" s="165" t="s">
        <v>177</v>
      </c>
      <c r="F20" s="165" t="s">
        <v>177</v>
      </c>
      <c r="G20" s="166" t="s">
        <v>177</v>
      </c>
      <c r="H20" s="166" t="s">
        <v>177</v>
      </c>
      <c r="I20" s="166" t="s">
        <v>177</v>
      </c>
      <c r="J20" s="166" t="s">
        <v>177</v>
      </c>
      <c r="K20" s="167" t="s">
        <v>177</v>
      </c>
      <c r="L20" s="168" t="s">
        <v>177</v>
      </c>
      <c r="M20" s="355" t="s">
        <v>177</v>
      </c>
      <c r="N20" s="369" t="s">
        <v>177</v>
      </c>
    </row>
    <row r="21" spans="2:14" hidden="1" x14ac:dyDescent="0.35">
      <c r="B21" s="243" t="s">
        <v>177</v>
      </c>
      <c r="C21" s="243" t="s">
        <v>177</v>
      </c>
      <c r="D21" s="261" t="s">
        <v>177</v>
      </c>
      <c r="E21" s="165" t="s">
        <v>177</v>
      </c>
      <c r="F21" s="165" t="s">
        <v>177</v>
      </c>
      <c r="G21" s="166" t="s">
        <v>177</v>
      </c>
      <c r="H21" s="166" t="s">
        <v>177</v>
      </c>
      <c r="I21" s="166" t="s">
        <v>177</v>
      </c>
      <c r="J21" s="166" t="s">
        <v>177</v>
      </c>
      <c r="K21" s="167" t="s">
        <v>177</v>
      </c>
      <c r="L21" s="168" t="s">
        <v>177</v>
      </c>
      <c r="M21" s="355" t="s">
        <v>177</v>
      </c>
      <c r="N21" s="369" t="s">
        <v>177</v>
      </c>
    </row>
    <row r="22" spans="2:14" hidden="1" x14ac:dyDescent="0.35">
      <c r="B22" s="243" t="s">
        <v>177</v>
      </c>
      <c r="C22" s="243" t="s">
        <v>177</v>
      </c>
      <c r="D22" s="261" t="s">
        <v>177</v>
      </c>
      <c r="E22" s="165" t="s">
        <v>177</v>
      </c>
      <c r="F22" s="165" t="s">
        <v>177</v>
      </c>
      <c r="G22" s="166" t="s">
        <v>177</v>
      </c>
      <c r="H22" s="166" t="s">
        <v>177</v>
      </c>
      <c r="I22" s="166" t="s">
        <v>177</v>
      </c>
      <c r="J22" s="166" t="s">
        <v>177</v>
      </c>
      <c r="K22" s="167" t="s">
        <v>177</v>
      </c>
      <c r="L22" s="168" t="s">
        <v>177</v>
      </c>
      <c r="M22" s="355" t="s">
        <v>177</v>
      </c>
      <c r="N22" s="369" t="s">
        <v>177</v>
      </c>
    </row>
    <row r="23" spans="2:14" hidden="1" x14ac:dyDescent="0.35">
      <c r="B23" s="243" t="s">
        <v>177</v>
      </c>
      <c r="C23" s="243" t="s">
        <v>177</v>
      </c>
      <c r="D23" s="261" t="s">
        <v>177</v>
      </c>
      <c r="E23" s="165" t="s">
        <v>177</v>
      </c>
      <c r="F23" s="165" t="s">
        <v>177</v>
      </c>
      <c r="G23" s="166" t="s">
        <v>177</v>
      </c>
      <c r="H23" s="166" t="s">
        <v>177</v>
      </c>
      <c r="I23" s="166" t="s">
        <v>177</v>
      </c>
      <c r="J23" s="166" t="s">
        <v>177</v>
      </c>
      <c r="K23" s="167" t="s">
        <v>177</v>
      </c>
      <c r="L23" s="168" t="s">
        <v>177</v>
      </c>
      <c r="M23" s="355" t="s">
        <v>177</v>
      </c>
      <c r="N23" s="369" t="s">
        <v>177</v>
      </c>
    </row>
    <row r="24" spans="2:14" s="378" customFormat="1" x14ac:dyDescent="0.35">
      <c r="B24" s="371" t="str">
        <f>IF($D24="","",VLOOKUP($D24,Lists!$F$2:$I$101,2,FALSE))</f>
        <v/>
      </c>
      <c r="C24" s="371" t="str">
        <f>IF($D24="","",VLOOKUP($D24,Lists!$F$2:$I$101,3,FALSE))</f>
        <v/>
      </c>
      <c r="D24" s="372"/>
      <c r="E24" s="373"/>
      <c r="F24" s="373"/>
      <c r="G24" s="374"/>
      <c r="H24" s="375"/>
      <c r="I24" s="374"/>
      <c r="J24" s="375"/>
      <c r="K24" s="376" t="str">
        <f>IF(J24="","",IF(LEFT(E24,7)="Opacity",(VALUE(TEXT(I24,"m/dd/yy ")&amp;TEXT(J24,"hh:mm:ss"))-VALUE(TEXT(G24,"m/dd/yy ")&amp;TEXT(H24,"hh:mm:ss")))*24*60,(VALUE(TEXT(I24,"m/dd/yy ")&amp;TEXT(J24,"hh:mm:ss"))-VALUE(TEXT(G24,"m/dd/yy ")&amp;TEXT(H24,"hh:mm:ss")))*24))</f>
        <v/>
      </c>
      <c r="L24" s="377"/>
      <c r="M24" s="362"/>
      <c r="N24" s="370"/>
    </row>
    <row r="25" spans="2:14" s="378" customFormat="1" x14ac:dyDescent="0.35">
      <c r="B25" s="371" t="str">
        <f>IF($D25="","",VLOOKUP($D25,Lists!$F$2:$I$101,2,FALSE))</f>
        <v/>
      </c>
      <c r="C25" s="371" t="str">
        <f>IF($D25="","",VLOOKUP($D25,Lists!$F$2:$I$101,3,FALSE))</f>
        <v/>
      </c>
      <c r="D25" s="372"/>
      <c r="E25" s="373"/>
      <c r="F25" s="373"/>
      <c r="G25" s="374"/>
      <c r="H25" s="375"/>
      <c r="I25" s="374"/>
      <c r="J25" s="375"/>
      <c r="K25" s="376" t="str">
        <f t="shared" ref="K25:K88" si="0">IF(J25="","",IF(LEFT(E25,7)="Opacity",(VALUE(TEXT(I25,"m/dd/yy ")&amp;TEXT(J25,"hh:mm:ss"))-VALUE(TEXT(G25,"m/dd/yy ")&amp;TEXT(H25,"hh:mm:ss")))*24*60,(VALUE(TEXT(I25,"m/dd/yy ")&amp;TEXT(J25,"hh:mm:ss"))-VALUE(TEXT(G25,"m/dd/yy ")&amp;TEXT(H25,"hh:mm:ss")))*24))</f>
        <v/>
      </c>
      <c r="L25" s="377"/>
      <c r="M25" s="379"/>
      <c r="N25" s="380"/>
    </row>
    <row r="26" spans="2:14" s="378" customFormat="1" x14ac:dyDescent="0.35">
      <c r="B26" s="371" t="str">
        <f>IF($D26="","",VLOOKUP($D26,Lists!$F$2:$I$101,2,FALSE))</f>
        <v/>
      </c>
      <c r="C26" s="371" t="str">
        <f>IF($D26="","",VLOOKUP($D26,Lists!$F$2:$I$101,3,FALSE))</f>
        <v/>
      </c>
      <c r="D26" s="372"/>
      <c r="E26" s="373"/>
      <c r="F26" s="373"/>
      <c r="G26" s="374"/>
      <c r="H26" s="375"/>
      <c r="I26" s="374"/>
      <c r="J26" s="375"/>
      <c r="K26" s="376" t="str">
        <f t="shared" si="0"/>
        <v/>
      </c>
      <c r="L26" s="377"/>
      <c r="M26" s="379"/>
      <c r="N26" s="380"/>
    </row>
    <row r="27" spans="2:14" s="378" customFormat="1" x14ac:dyDescent="0.35">
      <c r="B27" s="371" t="str">
        <f>IF($D27="","",VLOOKUP($D27,Lists!$F$2:$I$101,2,FALSE))</f>
        <v/>
      </c>
      <c r="C27" s="371" t="str">
        <f>IF($D27="","",VLOOKUP($D27,Lists!$F$2:$I$101,3,FALSE))</f>
        <v/>
      </c>
      <c r="D27" s="372"/>
      <c r="E27" s="373"/>
      <c r="F27" s="373"/>
      <c r="G27" s="374"/>
      <c r="H27" s="375"/>
      <c r="I27" s="374"/>
      <c r="J27" s="375"/>
      <c r="K27" s="376" t="str">
        <f t="shared" si="0"/>
        <v/>
      </c>
      <c r="L27" s="377"/>
      <c r="M27" s="379"/>
      <c r="N27" s="380"/>
    </row>
    <row r="28" spans="2:14" s="378" customFormat="1" x14ac:dyDescent="0.35">
      <c r="B28" s="371" t="str">
        <f>IF($D28="","",VLOOKUP($D28,Lists!$F$2:$I$101,2,FALSE))</f>
        <v/>
      </c>
      <c r="C28" s="371" t="str">
        <f>IF($D28="","",VLOOKUP($D28,Lists!$F$2:$I$101,3,FALSE))</f>
        <v/>
      </c>
      <c r="D28" s="372"/>
      <c r="E28" s="373"/>
      <c r="F28" s="373"/>
      <c r="G28" s="374"/>
      <c r="H28" s="375"/>
      <c r="I28" s="374"/>
      <c r="J28" s="375"/>
      <c r="K28" s="376" t="str">
        <f t="shared" si="0"/>
        <v/>
      </c>
      <c r="L28" s="377"/>
      <c r="M28" s="379"/>
      <c r="N28" s="380"/>
    </row>
    <row r="29" spans="2:14" s="378" customFormat="1" x14ac:dyDescent="0.35">
      <c r="B29" s="371" t="str">
        <f>IF($D29="","",VLOOKUP($D29,Lists!$F$2:$I$101,2,FALSE))</f>
        <v/>
      </c>
      <c r="C29" s="371" t="str">
        <f>IF($D29="","",VLOOKUP($D29,Lists!$F$2:$I$101,3,FALSE))</f>
        <v/>
      </c>
      <c r="D29" s="372"/>
      <c r="E29" s="373"/>
      <c r="F29" s="373"/>
      <c r="G29" s="374"/>
      <c r="H29" s="375"/>
      <c r="I29" s="374"/>
      <c r="J29" s="375"/>
      <c r="K29" s="376" t="str">
        <f t="shared" si="0"/>
        <v/>
      </c>
      <c r="L29" s="377"/>
      <c r="M29" s="379"/>
      <c r="N29" s="380"/>
    </row>
    <row r="30" spans="2:14" s="378" customFormat="1" x14ac:dyDescent="0.35">
      <c r="B30" s="371" t="str">
        <f>IF($D30="","",VLOOKUP($D30,Lists!$F$2:$I$101,2,FALSE))</f>
        <v/>
      </c>
      <c r="C30" s="371" t="str">
        <f>IF($D30="","",VLOOKUP($D30,Lists!$F$2:$I$101,3,FALSE))</f>
        <v/>
      </c>
      <c r="D30" s="372"/>
      <c r="E30" s="373"/>
      <c r="F30" s="373"/>
      <c r="G30" s="374"/>
      <c r="H30" s="375"/>
      <c r="I30" s="374"/>
      <c r="J30" s="375"/>
      <c r="K30" s="376" t="str">
        <f t="shared" si="0"/>
        <v/>
      </c>
      <c r="L30" s="377"/>
      <c r="M30" s="379"/>
      <c r="N30" s="380"/>
    </row>
    <row r="31" spans="2:14" s="378" customFormat="1" x14ac:dyDescent="0.35">
      <c r="B31" s="371" t="str">
        <f>IF($D31="","",VLOOKUP($D31,Lists!$F$2:$I$101,2,FALSE))</f>
        <v/>
      </c>
      <c r="C31" s="371" t="str">
        <f>IF($D31="","",VLOOKUP($D31,Lists!$F$2:$I$101,3,FALSE))</f>
        <v/>
      </c>
      <c r="D31" s="372"/>
      <c r="E31" s="373"/>
      <c r="F31" s="373"/>
      <c r="G31" s="374"/>
      <c r="H31" s="375"/>
      <c r="I31" s="374"/>
      <c r="J31" s="375"/>
      <c r="K31" s="376" t="str">
        <f t="shared" si="0"/>
        <v/>
      </c>
      <c r="L31" s="377"/>
      <c r="M31" s="379"/>
      <c r="N31" s="380"/>
    </row>
    <row r="32" spans="2:14" s="378" customFormat="1" x14ac:dyDescent="0.35">
      <c r="B32" s="371" t="str">
        <f>IF($D32="","",VLOOKUP($D32,Lists!$F$2:$I$101,2,FALSE))</f>
        <v/>
      </c>
      <c r="C32" s="371" t="str">
        <f>IF($D32="","",VLOOKUP($D32,Lists!$F$2:$I$101,3,FALSE))</f>
        <v/>
      </c>
      <c r="D32" s="372"/>
      <c r="E32" s="373"/>
      <c r="F32" s="373"/>
      <c r="G32" s="374"/>
      <c r="H32" s="375"/>
      <c r="I32" s="374"/>
      <c r="J32" s="375"/>
      <c r="K32" s="376" t="str">
        <f t="shared" si="0"/>
        <v/>
      </c>
      <c r="L32" s="377"/>
      <c r="M32" s="379"/>
      <c r="N32" s="380"/>
    </row>
    <row r="33" spans="2:14" s="378" customFormat="1" x14ac:dyDescent="0.35">
      <c r="B33" s="371" t="str">
        <f>IF($D33="","",VLOOKUP($D33,Lists!$F$2:$I$101,2,FALSE))</f>
        <v/>
      </c>
      <c r="C33" s="371" t="str">
        <f>IF($D33="","",VLOOKUP($D33,Lists!$F$2:$I$101,3,FALSE))</f>
        <v/>
      </c>
      <c r="D33" s="372"/>
      <c r="E33" s="373"/>
      <c r="F33" s="373"/>
      <c r="G33" s="374"/>
      <c r="H33" s="375"/>
      <c r="I33" s="374"/>
      <c r="J33" s="375"/>
      <c r="K33" s="376" t="str">
        <f t="shared" si="0"/>
        <v/>
      </c>
      <c r="L33" s="377"/>
      <c r="M33" s="379"/>
      <c r="N33" s="380"/>
    </row>
    <row r="34" spans="2:14" s="378" customFormat="1" x14ac:dyDescent="0.35">
      <c r="B34" s="371" t="str">
        <f>IF($D34="","",VLOOKUP($D34,Lists!$F$2:$I$101,2,FALSE))</f>
        <v/>
      </c>
      <c r="C34" s="371" t="str">
        <f>IF($D34="","",VLOOKUP($D34,Lists!$F$2:$I$101,3,FALSE))</f>
        <v/>
      </c>
      <c r="D34" s="372"/>
      <c r="E34" s="373"/>
      <c r="F34" s="373"/>
      <c r="G34" s="374"/>
      <c r="H34" s="375"/>
      <c r="I34" s="374"/>
      <c r="J34" s="375"/>
      <c r="K34" s="376" t="str">
        <f t="shared" si="0"/>
        <v/>
      </c>
      <c r="L34" s="377"/>
      <c r="M34" s="379"/>
      <c r="N34" s="380"/>
    </row>
    <row r="35" spans="2:14" s="378" customFormat="1" x14ac:dyDescent="0.35">
      <c r="B35" s="371" t="str">
        <f>IF($D35="","",VLOOKUP($D35,Lists!$F$2:$I$101,2,FALSE))</f>
        <v/>
      </c>
      <c r="C35" s="371" t="str">
        <f>IF($D35="","",VLOOKUP($D35,Lists!$F$2:$I$101,3,FALSE))</f>
        <v/>
      </c>
      <c r="D35" s="372"/>
      <c r="E35" s="373"/>
      <c r="F35" s="373"/>
      <c r="G35" s="374"/>
      <c r="H35" s="375"/>
      <c r="I35" s="374"/>
      <c r="J35" s="375"/>
      <c r="K35" s="376" t="str">
        <f t="shared" si="0"/>
        <v/>
      </c>
      <c r="L35" s="377"/>
      <c r="M35" s="379"/>
      <c r="N35" s="380"/>
    </row>
    <row r="36" spans="2:14" s="378" customFormat="1" x14ac:dyDescent="0.35">
      <c r="B36" s="371" t="str">
        <f>IF($D36="","",VLOOKUP($D36,Lists!$F$2:$I$101,2,FALSE))</f>
        <v/>
      </c>
      <c r="C36" s="371" t="str">
        <f>IF($D36="","",VLOOKUP($D36,Lists!$F$2:$I$101,3,FALSE))</f>
        <v/>
      </c>
      <c r="D36" s="372"/>
      <c r="E36" s="373"/>
      <c r="F36" s="373"/>
      <c r="G36" s="374"/>
      <c r="H36" s="375"/>
      <c r="I36" s="374"/>
      <c r="J36" s="375"/>
      <c r="K36" s="376" t="str">
        <f t="shared" si="0"/>
        <v/>
      </c>
      <c r="L36" s="377"/>
      <c r="M36" s="379"/>
      <c r="N36" s="380"/>
    </row>
    <row r="37" spans="2:14" s="378" customFormat="1" x14ac:dyDescent="0.35">
      <c r="B37" s="371" t="str">
        <f>IF($D37="","",VLOOKUP($D37,Lists!$F$2:$I$101,2,FALSE))</f>
        <v/>
      </c>
      <c r="C37" s="371" t="str">
        <f>IF($D37="","",VLOOKUP($D37,Lists!$F$2:$I$101,3,FALSE))</f>
        <v/>
      </c>
      <c r="D37" s="372"/>
      <c r="E37" s="373"/>
      <c r="F37" s="373"/>
      <c r="G37" s="374"/>
      <c r="H37" s="375"/>
      <c r="I37" s="374"/>
      <c r="J37" s="375"/>
      <c r="K37" s="376" t="str">
        <f t="shared" si="0"/>
        <v/>
      </c>
      <c r="L37" s="377"/>
      <c r="M37" s="379"/>
      <c r="N37" s="380"/>
    </row>
    <row r="38" spans="2:14" s="378" customFormat="1" x14ac:dyDescent="0.35">
      <c r="B38" s="371" t="str">
        <f>IF($D38="","",VLOOKUP($D38,Lists!$F$2:$I$101,2,FALSE))</f>
        <v/>
      </c>
      <c r="C38" s="371" t="str">
        <f>IF($D38="","",VLOOKUP($D38,Lists!$F$2:$I$101,3,FALSE))</f>
        <v/>
      </c>
      <c r="D38" s="372"/>
      <c r="E38" s="373"/>
      <c r="F38" s="373"/>
      <c r="G38" s="374"/>
      <c r="H38" s="375"/>
      <c r="I38" s="374"/>
      <c r="J38" s="375"/>
      <c r="K38" s="376" t="str">
        <f t="shared" si="0"/>
        <v/>
      </c>
      <c r="L38" s="377"/>
      <c r="M38" s="379"/>
      <c r="N38" s="380"/>
    </row>
    <row r="39" spans="2:14" s="378" customFormat="1" x14ac:dyDescent="0.35">
      <c r="B39" s="371" t="str">
        <f>IF($D39="","",VLOOKUP($D39,Lists!$F$2:$I$101,2,FALSE))</f>
        <v/>
      </c>
      <c r="C39" s="371" t="str">
        <f>IF($D39="","",VLOOKUP($D39,Lists!$F$2:$I$101,3,FALSE))</f>
        <v/>
      </c>
      <c r="D39" s="372"/>
      <c r="E39" s="373"/>
      <c r="F39" s="373"/>
      <c r="G39" s="374"/>
      <c r="H39" s="375"/>
      <c r="I39" s="374"/>
      <c r="J39" s="375"/>
      <c r="K39" s="376" t="str">
        <f t="shared" si="0"/>
        <v/>
      </c>
      <c r="L39" s="377"/>
      <c r="M39" s="379"/>
      <c r="N39" s="380"/>
    </row>
    <row r="40" spans="2:14" s="378" customFormat="1" x14ac:dyDescent="0.35">
      <c r="B40" s="371" t="str">
        <f>IF($D40="","",VLOOKUP($D40,Lists!$F$2:$I$101,2,FALSE))</f>
        <v/>
      </c>
      <c r="C40" s="371" t="str">
        <f>IF($D40="","",VLOOKUP($D40,Lists!$F$2:$I$101,3,FALSE))</f>
        <v/>
      </c>
      <c r="D40" s="372"/>
      <c r="E40" s="373"/>
      <c r="F40" s="373"/>
      <c r="G40" s="374"/>
      <c r="H40" s="375"/>
      <c r="I40" s="374"/>
      <c r="J40" s="375"/>
      <c r="K40" s="376" t="str">
        <f t="shared" si="0"/>
        <v/>
      </c>
      <c r="L40" s="377"/>
      <c r="M40" s="379"/>
      <c r="N40" s="380"/>
    </row>
    <row r="41" spans="2:14" s="378" customFormat="1" x14ac:dyDescent="0.35">
      <c r="B41" s="371" t="str">
        <f>IF($D41="","",VLOOKUP($D41,Lists!$F$2:$I$101,2,FALSE))</f>
        <v/>
      </c>
      <c r="C41" s="371" t="str">
        <f>IF($D41="","",VLOOKUP($D41,Lists!$F$2:$I$101,3,FALSE))</f>
        <v/>
      </c>
      <c r="D41" s="372"/>
      <c r="E41" s="373"/>
      <c r="F41" s="373"/>
      <c r="G41" s="374"/>
      <c r="H41" s="375"/>
      <c r="I41" s="374"/>
      <c r="J41" s="375"/>
      <c r="K41" s="376" t="str">
        <f t="shared" si="0"/>
        <v/>
      </c>
      <c r="L41" s="377"/>
      <c r="M41" s="379"/>
      <c r="N41" s="380"/>
    </row>
    <row r="42" spans="2:14" s="378" customFormat="1" x14ac:dyDescent="0.35">
      <c r="B42" s="371" t="str">
        <f>IF($D42="","",VLOOKUP($D42,Lists!$F$2:$I$101,2,FALSE))</f>
        <v/>
      </c>
      <c r="C42" s="371" t="str">
        <f>IF($D42="","",VLOOKUP($D42,Lists!$F$2:$I$101,3,FALSE))</f>
        <v/>
      </c>
      <c r="D42" s="372"/>
      <c r="E42" s="373"/>
      <c r="F42" s="373"/>
      <c r="G42" s="374"/>
      <c r="H42" s="375"/>
      <c r="I42" s="374"/>
      <c r="J42" s="375"/>
      <c r="K42" s="376" t="str">
        <f t="shared" si="0"/>
        <v/>
      </c>
      <c r="L42" s="377"/>
      <c r="M42" s="379"/>
      <c r="N42" s="380"/>
    </row>
    <row r="43" spans="2:14" s="378" customFormat="1" x14ac:dyDescent="0.35">
      <c r="B43" s="371" t="str">
        <f>IF($D43="","",VLOOKUP($D43,Lists!$F$2:$I$101,2,FALSE))</f>
        <v/>
      </c>
      <c r="C43" s="371" t="str">
        <f>IF($D43="","",VLOOKUP($D43,Lists!$F$2:$I$101,3,FALSE))</f>
        <v/>
      </c>
      <c r="D43" s="372"/>
      <c r="E43" s="373"/>
      <c r="F43" s="373"/>
      <c r="G43" s="374"/>
      <c r="H43" s="375"/>
      <c r="I43" s="374"/>
      <c r="J43" s="375"/>
      <c r="K43" s="376" t="str">
        <f t="shared" si="0"/>
        <v/>
      </c>
      <c r="L43" s="377"/>
      <c r="M43" s="379"/>
      <c r="N43" s="380"/>
    </row>
    <row r="44" spans="2:14" s="378" customFormat="1" x14ac:dyDescent="0.35">
      <c r="B44" s="371" t="str">
        <f>IF($D44="","",VLOOKUP($D44,Lists!$F$2:$I$101,2,FALSE))</f>
        <v/>
      </c>
      <c r="C44" s="371" t="str">
        <f>IF($D44="","",VLOOKUP($D44,Lists!$F$2:$I$101,3,FALSE))</f>
        <v/>
      </c>
      <c r="D44" s="372"/>
      <c r="E44" s="373"/>
      <c r="F44" s="373"/>
      <c r="G44" s="374"/>
      <c r="H44" s="375"/>
      <c r="I44" s="374"/>
      <c r="J44" s="375"/>
      <c r="K44" s="376" t="str">
        <f t="shared" si="0"/>
        <v/>
      </c>
      <c r="L44" s="377"/>
      <c r="M44" s="379"/>
      <c r="N44" s="380"/>
    </row>
    <row r="45" spans="2:14" s="378" customFormat="1" x14ac:dyDescent="0.35">
      <c r="B45" s="371" t="str">
        <f>IF($D45="","",VLOOKUP($D45,Lists!$F$2:$I$101,2,FALSE))</f>
        <v/>
      </c>
      <c r="C45" s="371" t="str">
        <f>IF($D45="","",VLOOKUP($D45,Lists!$F$2:$I$101,3,FALSE))</f>
        <v/>
      </c>
      <c r="D45" s="372"/>
      <c r="E45" s="373"/>
      <c r="F45" s="373"/>
      <c r="G45" s="374"/>
      <c r="H45" s="375"/>
      <c r="I45" s="374"/>
      <c r="J45" s="375"/>
      <c r="K45" s="376" t="str">
        <f t="shared" si="0"/>
        <v/>
      </c>
      <c r="L45" s="377"/>
      <c r="M45" s="379"/>
      <c r="N45" s="380"/>
    </row>
    <row r="46" spans="2:14" s="378" customFormat="1" x14ac:dyDescent="0.35">
      <c r="B46" s="371" t="str">
        <f>IF($D46="","",VLOOKUP($D46,Lists!$F$2:$I$101,2,FALSE))</f>
        <v/>
      </c>
      <c r="C46" s="371" t="str">
        <f>IF($D46="","",VLOOKUP($D46,Lists!$F$2:$I$101,3,FALSE))</f>
        <v/>
      </c>
      <c r="D46" s="372"/>
      <c r="E46" s="373"/>
      <c r="F46" s="373"/>
      <c r="G46" s="374"/>
      <c r="H46" s="375"/>
      <c r="I46" s="374"/>
      <c r="J46" s="375"/>
      <c r="K46" s="376" t="str">
        <f t="shared" si="0"/>
        <v/>
      </c>
      <c r="L46" s="377"/>
      <c r="M46" s="379"/>
      <c r="N46" s="380"/>
    </row>
    <row r="47" spans="2:14" s="378" customFormat="1" x14ac:dyDescent="0.35">
      <c r="B47" s="371" t="str">
        <f>IF($D47="","",VLOOKUP($D47,Lists!$F$2:$I$101,2,FALSE))</f>
        <v/>
      </c>
      <c r="C47" s="371" t="str">
        <f>IF($D47="","",VLOOKUP($D47,Lists!$F$2:$I$101,3,FALSE))</f>
        <v/>
      </c>
      <c r="D47" s="372"/>
      <c r="E47" s="373"/>
      <c r="F47" s="373"/>
      <c r="G47" s="374"/>
      <c r="H47" s="375"/>
      <c r="I47" s="374"/>
      <c r="J47" s="375"/>
      <c r="K47" s="376" t="str">
        <f t="shared" si="0"/>
        <v/>
      </c>
      <c r="L47" s="377"/>
      <c r="M47" s="379"/>
      <c r="N47" s="380"/>
    </row>
    <row r="48" spans="2:14" s="378" customFormat="1" x14ac:dyDescent="0.35">
      <c r="B48" s="371" t="str">
        <f>IF($D48="","",VLOOKUP($D48,Lists!$F$2:$I$101,2,FALSE))</f>
        <v/>
      </c>
      <c r="C48" s="371" t="str">
        <f>IF($D48="","",VLOOKUP($D48,Lists!$F$2:$I$101,3,FALSE))</f>
        <v/>
      </c>
      <c r="D48" s="372"/>
      <c r="E48" s="373"/>
      <c r="F48" s="373"/>
      <c r="G48" s="374"/>
      <c r="H48" s="375"/>
      <c r="I48" s="374"/>
      <c r="J48" s="375"/>
      <c r="K48" s="376" t="str">
        <f t="shared" si="0"/>
        <v/>
      </c>
      <c r="L48" s="377"/>
      <c r="M48" s="379"/>
      <c r="N48" s="380"/>
    </row>
    <row r="49" spans="2:14" s="378" customFormat="1" x14ac:dyDescent="0.35">
      <c r="B49" s="371" t="str">
        <f>IF($D49="","",VLOOKUP($D49,Lists!$F$2:$I$101,2,FALSE))</f>
        <v/>
      </c>
      <c r="C49" s="371" t="str">
        <f>IF($D49="","",VLOOKUP($D49,Lists!$F$2:$I$101,3,FALSE))</f>
        <v/>
      </c>
      <c r="D49" s="372"/>
      <c r="E49" s="373"/>
      <c r="F49" s="373"/>
      <c r="G49" s="374"/>
      <c r="H49" s="375"/>
      <c r="I49" s="374"/>
      <c r="J49" s="375"/>
      <c r="K49" s="376" t="str">
        <f t="shared" si="0"/>
        <v/>
      </c>
      <c r="L49" s="377"/>
      <c r="M49" s="379"/>
      <c r="N49" s="380"/>
    </row>
    <row r="50" spans="2:14" s="378" customFormat="1" x14ac:dyDescent="0.35">
      <c r="B50" s="371" t="str">
        <f>IF($D50="","",VLOOKUP($D50,Lists!$F$2:$I$101,2,FALSE))</f>
        <v/>
      </c>
      <c r="C50" s="371" t="str">
        <f>IF($D50="","",VLOOKUP($D50,Lists!$F$2:$I$101,3,FALSE))</f>
        <v/>
      </c>
      <c r="D50" s="372"/>
      <c r="E50" s="373"/>
      <c r="F50" s="373"/>
      <c r="G50" s="374"/>
      <c r="H50" s="375"/>
      <c r="I50" s="374"/>
      <c r="J50" s="375"/>
      <c r="K50" s="376" t="str">
        <f t="shared" si="0"/>
        <v/>
      </c>
      <c r="L50" s="377"/>
      <c r="M50" s="379"/>
      <c r="N50" s="380"/>
    </row>
    <row r="51" spans="2:14" s="378" customFormat="1" x14ac:dyDescent="0.35">
      <c r="B51" s="371" t="str">
        <f>IF($D51="","",VLOOKUP($D51,Lists!$F$2:$I$101,2,FALSE))</f>
        <v/>
      </c>
      <c r="C51" s="371" t="str">
        <f>IF($D51="","",VLOOKUP($D51,Lists!$F$2:$I$101,3,FALSE))</f>
        <v/>
      </c>
      <c r="D51" s="372"/>
      <c r="E51" s="373"/>
      <c r="F51" s="373"/>
      <c r="G51" s="374"/>
      <c r="H51" s="375"/>
      <c r="I51" s="374"/>
      <c r="J51" s="375"/>
      <c r="K51" s="376" t="str">
        <f t="shared" si="0"/>
        <v/>
      </c>
      <c r="L51" s="377"/>
      <c r="M51" s="379"/>
      <c r="N51" s="380"/>
    </row>
    <row r="52" spans="2:14" s="378" customFormat="1" x14ac:dyDescent="0.35">
      <c r="B52" s="371" t="str">
        <f>IF($D52="","",VLOOKUP($D52,Lists!$F$2:$I$101,2,FALSE))</f>
        <v/>
      </c>
      <c r="C52" s="371" t="str">
        <f>IF($D52="","",VLOOKUP($D52,Lists!$F$2:$I$101,3,FALSE))</f>
        <v/>
      </c>
      <c r="D52" s="372"/>
      <c r="E52" s="373"/>
      <c r="F52" s="373"/>
      <c r="G52" s="374"/>
      <c r="H52" s="375"/>
      <c r="I52" s="374"/>
      <c r="J52" s="375"/>
      <c r="K52" s="376" t="str">
        <f t="shared" si="0"/>
        <v/>
      </c>
      <c r="L52" s="377"/>
      <c r="M52" s="379"/>
      <c r="N52" s="380"/>
    </row>
    <row r="53" spans="2:14" s="378" customFormat="1" x14ac:dyDescent="0.35">
      <c r="B53" s="371" t="str">
        <f>IF($D53="","",VLOOKUP($D53,Lists!$F$2:$I$101,2,FALSE))</f>
        <v/>
      </c>
      <c r="C53" s="371" t="str">
        <f>IF($D53="","",VLOOKUP($D53,Lists!$F$2:$I$101,3,FALSE))</f>
        <v/>
      </c>
      <c r="D53" s="372"/>
      <c r="E53" s="373"/>
      <c r="F53" s="373"/>
      <c r="G53" s="374"/>
      <c r="H53" s="375"/>
      <c r="I53" s="374"/>
      <c r="J53" s="375"/>
      <c r="K53" s="376" t="str">
        <f t="shared" si="0"/>
        <v/>
      </c>
      <c r="L53" s="377"/>
      <c r="M53" s="379"/>
      <c r="N53" s="380"/>
    </row>
    <row r="54" spans="2:14" s="378" customFormat="1" x14ac:dyDescent="0.35">
      <c r="B54" s="371" t="str">
        <f>IF($D54="","",VLOOKUP($D54,Lists!$F$2:$I$101,2,FALSE))</f>
        <v/>
      </c>
      <c r="C54" s="371" t="str">
        <f>IF($D54="","",VLOOKUP($D54,Lists!$F$2:$I$101,3,FALSE))</f>
        <v/>
      </c>
      <c r="D54" s="372"/>
      <c r="E54" s="373"/>
      <c r="F54" s="373"/>
      <c r="G54" s="374"/>
      <c r="H54" s="375"/>
      <c r="I54" s="374"/>
      <c r="J54" s="375"/>
      <c r="K54" s="376" t="str">
        <f t="shared" si="0"/>
        <v/>
      </c>
      <c r="L54" s="377"/>
      <c r="M54" s="379"/>
      <c r="N54" s="380"/>
    </row>
    <row r="55" spans="2:14" s="378" customFormat="1" x14ac:dyDescent="0.35">
      <c r="B55" s="371" t="str">
        <f>IF($D55="","",VLOOKUP($D55,Lists!$F$2:$I$101,2,FALSE))</f>
        <v/>
      </c>
      <c r="C55" s="371" t="str">
        <f>IF($D55="","",VLOOKUP($D55,Lists!$F$2:$I$101,3,FALSE))</f>
        <v/>
      </c>
      <c r="D55" s="372"/>
      <c r="E55" s="373"/>
      <c r="F55" s="373"/>
      <c r="G55" s="374"/>
      <c r="H55" s="375"/>
      <c r="I55" s="374"/>
      <c r="J55" s="375"/>
      <c r="K55" s="376" t="str">
        <f t="shared" si="0"/>
        <v/>
      </c>
      <c r="L55" s="377"/>
      <c r="M55" s="379"/>
      <c r="N55" s="380"/>
    </row>
    <row r="56" spans="2:14" s="378" customFormat="1" x14ac:dyDescent="0.35">
      <c r="B56" s="371" t="str">
        <f>IF($D56="","",VLOOKUP($D56,Lists!$F$2:$I$101,2,FALSE))</f>
        <v/>
      </c>
      <c r="C56" s="371" t="str">
        <f>IF($D56="","",VLOOKUP($D56,Lists!$F$2:$I$101,3,FALSE))</f>
        <v/>
      </c>
      <c r="D56" s="372"/>
      <c r="E56" s="373"/>
      <c r="F56" s="373"/>
      <c r="G56" s="374"/>
      <c r="H56" s="375"/>
      <c r="I56" s="374"/>
      <c r="J56" s="375"/>
      <c r="K56" s="376" t="str">
        <f t="shared" si="0"/>
        <v/>
      </c>
      <c r="L56" s="377"/>
      <c r="M56" s="379"/>
      <c r="N56" s="380"/>
    </row>
    <row r="57" spans="2:14" s="378" customFormat="1" x14ac:dyDescent="0.35">
      <c r="B57" s="371" t="str">
        <f>IF($D57="","",VLOOKUP($D57,Lists!$F$2:$I$101,2,FALSE))</f>
        <v/>
      </c>
      <c r="C57" s="371" t="str">
        <f>IF($D57="","",VLOOKUP($D57,Lists!$F$2:$I$101,3,FALSE))</f>
        <v/>
      </c>
      <c r="D57" s="372"/>
      <c r="E57" s="373"/>
      <c r="F57" s="373"/>
      <c r="G57" s="374"/>
      <c r="H57" s="375"/>
      <c r="I57" s="374"/>
      <c r="J57" s="375"/>
      <c r="K57" s="376" t="str">
        <f t="shared" si="0"/>
        <v/>
      </c>
      <c r="L57" s="377"/>
      <c r="M57" s="379"/>
      <c r="N57" s="380"/>
    </row>
    <row r="58" spans="2:14" s="378" customFormat="1" x14ac:dyDescent="0.35">
      <c r="B58" s="371" t="str">
        <f>IF($D58="","",VLOOKUP($D58,Lists!$F$2:$I$101,2,FALSE))</f>
        <v/>
      </c>
      <c r="C58" s="371" t="str">
        <f>IF($D58="","",VLOOKUP($D58,Lists!$F$2:$I$101,3,FALSE))</f>
        <v/>
      </c>
      <c r="D58" s="372"/>
      <c r="E58" s="373"/>
      <c r="F58" s="373"/>
      <c r="G58" s="374"/>
      <c r="H58" s="375"/>
      <c r="I58" s="374"/>
      <c r="J58" s="375"/>
      <c r="K58" s="376" t="str">
        <f t="shared" si="0"/>
        <v/>
      </c>
      <c r="L58" s="377"/>
      <c r="M58" s="379"/>
      <c r="N58" s="380"/>
    </row>
    <row r="59" spans="2:14" s="378" customFormat="1" x14ac:dyDescent="0.35">
      <c r="B59" s="371" t="str">
        <f>IF($D59="","",VLOOKUP($D59,Lists!$F$2:$I$101,2,FALSE))</f>
        <v/>
      </c>
      <c r="C59" s="371" t="str">
        <f>IF($D59="","",VLOOKUP($D59,Lists!$F$2:$I$101,3,FALSE))</f>
        <v/>
      </c>
      <c r="D59" s="372"/>
      <c r="E59" s="373"/>
      <c r="F59" s="373"/>
      <c r="G59" s="374"/>
      <c r="H59" s="375"/>
      <c r="I59" s="374"/>
      <c r="J59" s="375"/>
      <c r="K59" s="376" t="str">
        <f t="shared" si="0"/>
        <v/>
      </c>
      <c r="L59" s="377"/>
      <c r="M59" s="379"/>
      <c r="N59" s="380"/>
    </row>
    <row r="60" spans="2:14" s="378" customFormat="1" x14ac:dyDescent="0.35">
      <c r="B60" s="371" t="str">
        <f>IF($D60="","",VLOOKUP($D60,Lists!$F$2:$I$101,2,FALSE))</f>
        <v/>
      </c>
      <c r="C60" s="371" t="str">
        <f>IF($D60="","",VLOOKUP($D60,Lists!$F$2:$I$101,3,FALSE))</f>
        <v/>
      </c>
      <c r="D60" s="372"/>
      <c r="E60" s="373"/>
      <c r="F60" s="373"/>
      <c r="G60" s="374"/>
      <c r="H60" s="375"/>
      <c r="I60" s="374"/>
      <c r="J60" s="375"/>
      <c r="K60" s="376" t="str">
        <f t="shared" si="0"/>
        <v/>
      </c>
      <c r="L60" s="377"/>
      <c r="M60" s="379"/>
      <c r="N60" s="380"/>
    </row>
    <row r="61" spans="2:14" s="378" customFormat="1" x14ac:dyDescent="0.35">
      <c r="B61" s="371" t="str">
        <f>IF($D61="","",VLOOKUP($D61,Lists!$F$2:$I$101,2,FALSE))</f>
        <v/>
      </c>
      <c r="C61" s="371" t="str">
        <f>IF($D61="","",VLOOKUP($D61,Lists!$F$2:$I$101,3,FALSE))</f>
        <v/>
      </c>
      <c r="D61" s="372"/>
      <c r="E61" s="373"/>
      <c r="F61" s="373"/>
      <c r="G61" s="374"/>
      <c r="H61" s="375"/>
      <c r="I61" s="374"/>
      <c r="J61" s="375"/>
      <c r="K61" s="376" t="str">
        <f t="shared" si="0"/>
        <v/>
      </c>
      <c r="L61" s="377"/>
      <c r="M61" s="379"/>
      <c r="N61" s="380"/>
    </row>
    <row r="62" spans="2:14" s="378" customFormat="1" x14ac:dyDescent="0.35">
      <c r="B62" s="371" t="str">
        <f>IF($D62="","",VLOOKUP($D62,Lists!$F$2:$I$101,2,FALSE))</f>
        <v/>
      </c>
      <c r="C62" s="371" t="str">
        <f>IF($D62="","",VLOOKUP($D62,Lists!$F$2:$I$101,3,FALSE))</f>
        <v/>
      </c>
      <c r="D62" s="372"/>
      <c r="E62" s="373"/>
      <c r="F62" s="373"/>
      <c r="G62" s="374"/>
      <c r="H62" s="375"/>
      <c r="I62" s="374"/>
      <c r="J62" s="375"/>
      <c r="K62" s="376" t="str">
        <f t="shared" si="0"/>
        <v/>
      </c>
      <c r="L62" s="377"/>
      <c r="M62" s="379"/>
      <c r="N62" s="380"/>
    </row>
    <row r="63" spans="2:14" s="378" customFormat="1" x14ac:dyDescent="0.35">
      <c r="B63" s="371" t="str">
        <f>IF($D63="","",VLOOKUP($D63,Lists!$F$2:$I$101,2,FALSE))</f>
        <v/>
      </c>
      <c r="C63" s="371" t="str">
        <f>IF($D63="","",VLOOKUP($D63,Lists!$F$2:$I$101,3,FALSE))</f>
        <v/>
      </c>
      <c r="D63" s="372"/>
      <c r="E63" s="373"/>
      <c r="F63" s="373"/>
      <c r="G63" s="374"/>
      <c r="H63" s="375"/>
      <c r="I63" s="374"/>
      <c r="J63" s="375"/>
      <c r="K63" s="376" t="str">
        <f t="shared" si="0"/>
        <v/>
      </c>
      <c r="L63" s="377"/>
      <c r="M63" s="379"/>
      <c r="N63" s="380"/>
    </row>
    <row r="64" spans="2:14" s="378" customFormat="1" x14ac:dyDescent="0.35">
      <c r="B64" s="371" t="str">
        <f>IF($D64="","",VLOOKUP($D64,Lists!$F$2:$I$101,2,FALSE))</f>
        <v/>
      </c>
      <c r="C64" s="371" t="str">
        <f>IF($D64="","",VLOOKUP($D64,Lists!$F$2:$I$101,3,FALSE))</f>
        <v/>
      </c>
      <c r="D64" s="372"/>
      <c r="E64" s="373"/>
      <c r="F64" s="373"/>
      <c r="G64" s="374"/>
      <c r="H64" s="375"/>
      <c r="I64" s="374"/>
      <c r="J64" s="375"/>
      <c r="K64" s="376" t="str">
        <f t="shared" si="0"/>
        <v/>
      </c>
      <c r="L64" s="377"/>
      <c r="M64" s="379"/>
      <c r="N64" s="380"/>
    </row>
    <row r="65" spans="2:14" s="378" customFormat="1" x14ac:dyDescent="0.35">
      <c r="B65" s="371" t="str">
        <f>IF($D65="","",VLOOKUP($D65,Lists!$F$2:$I$101,2,FALSE))</f>
        <v/>
      </c>
      <c r="C65" s="371" t="str">
        <f>IF($D65="","",VLOOKUP($D65,Lists!$F$2:$I$101,3,FALSE))</f>
        <v/>
      </c>
      <c r="D65" s="372"/>
      <c r="E65" s="373"/>
      <c r="F65" s="373"/>
      <c r="G65" s="374"/>
      <c r="H65" s="375"/>
      <c r="I65" s="374"/>
      <c r="J65" s="375"/>
      <c r="K65" s="376" t="str">
        <f t="shared" si="0"/>
        <v/>
      </c>
      <c r="L65" s="377"/>
      <c r="M65" s="379"/>
      <c r="N65" s="380"/>
    </row>
    <row r="66" spans="2:14" s="378" customFormat="1" x14ac:dyDescent="0.35">
      <c r="B66" s="371" t="str">
        <f>IF($D66="","",VLOOKUP($D66,Lists!$F$2:$I$101,2,FALSE))</f>
        <v/>
      </c>
      <c r="C66" s="371" t="str">
        <f>IF($D66="","",VLOOKUP($D66,Lists!$F$2:$I$101,3,FALSE))</f>
        <v/>
      </c>
      <c r="D66" s="372"/>
      <c r="E66" s="373"/>
      <c r="F66" s="373"/>
      <c r="G66" s="374"/>
      <c r="H66" s="375"/>
      <c r="I66" s="374"/>
      <c r="J66" s="375"/>
      <c r="K66" s="376" t="str">
        <f t="shared" si="0"/>
        <v/>
      </c>
      <c r="L66" s="377"/>
      <c r="M66" s="379"/>
      <c r="N66" s="380"/>
    </row>
    <row r="67" spans="2:14" s="378" customFormat="1" x14ac:dyDescent="0.35">
      <c r="B67" s="371" t="str">
        <f>IF($D67="","",VLOOKUP($D67,Lists!$F$2:$I$101,2,FALSE))</f>
        <v/>
      </c>
      <c r="C67" s="371" t="str">
        <f>IF($D67="","",VLOOKUP($D67,Lists!$F$2:$I$101,3,FALSE))</f>
        <v/>
      </c>
      <c r="D67" s="372"/>
      <c r="E67" s="373"/>
      <c r="F67" s="373"/>
      <c r="G67" s="374"/>
      <c r="H67" s="375"/>
      <c r="I67" s="374"/>
      <c r="J67" s="375"/>
      <c r="K67" s="376" t="str">
        <f t="shared" si="0"/>
        <v/>
      </c>
      <c r="L67" s="377"/>
      <c r="M67" s="379"/>
      <c r="N67" s="380"/>
    </row>
    <row r="68" spans="2:14" s="378" customFormat="1" x14ac:dyDescent="0.35">
      <c r="B68" s="371" t="str">
        <f>IF($D68="","",VLOOKUP($D68,Lists!$F$2:$I$101,2,FALSE))</f>
        <v/>
      </c>
      <c r="C68" s="371" t="str">
        <f>IF($D68="","",VLOOKUP($D68,Lists!$F$2:$I$101,3,FALSE))</f>
        <v/>
      </c>
      <c r="D68" s="372"/>
      <c r="E68" s="373"/>
      <c r="F68" s="373"/>
      <c r="G68" s="374"/>
      <c r="H68" s="375"/>
      <c r="I68" s="374"/>
      <c r="J68" s="375"/>
      <c r="K68" s="376" t="str">
        <f t="shared" si="0"/>
        <v/>
      </c>
      <c r="L68" s="377"/>
      <c r="M68" s="379"/>
      <c r="N68" s="380"/>
    </row>
    <row r="69" spans="2:14" s="378" customFormat="1" x14ac:dyDescent="0.35">
      <c r="B69" s="371" t="str">
        <f>IF($D69="","",VLOOKUP($D69,Lists!$F$2:$I$101,2,FALSE))</f>
        <v/>
      </c>
      <c r="C69" s="371" t="str">
        <f>IF($D69="","",VLOOKUP($D69,Lists!$F$2:$I$101,3,FALSE))</f>
        <v/>
      </c>
      <c r="D69" s="372"/>
      <c r="E69" s="373"/>
      <c r="F69" s="373"/>
      <c r="G69" s="374"/>
      <c r="H69" s="375"/>
      <c r="I69" s="374"/>
      <c r="J69" s="375"/>
      <c r="K69" s="376" t="str">
        <f t="shared" si="0"/>
        <v/>
      </c>
      <c r="L69" s="377"/>
      <c r="M69" s="379"/>
      <c r="N69" s="380"/>
    </row>
    <row r="70" spans="2:14" s="378" customFormat="1" x14ac:dyDescent="0.35">
      <c r="B70" s="371" t="str">
        <f>IF($D70="","",VLOOKUP($D70,Lists!$F$2:$I$101,2,FALSE))</f>
        <v/>
      </c>
      <c r="C70" s="371" t="str">
        <f>IF($D70="","",VLOOKUP($D70,Lists!$F$2:$I$101,3,FALSE))</f>
        <v/>
      </c>
      <c r="D70" s="372"/>
      <c r="E70" s="373"/>
      <c r="F70" s="373"/>
      <c r="G70" s="374"/>
      <c r="H70" s="375"/>
      <c r="I70" s="374"/>
      <c r="J70" s="375"/>
      <c r="K70" s="376" t="str">
        <f t="shared" si="0"/>
        <v/>
      </c>
      <c r="L70" s="377"/>
      <c r="M70" s="379"/>
      <c r="N70" s="380"/>
    </row>
    <row r="71" spans="2:14" s="378" customFormat="1" x14ac:dyDescent="0.35">
      <c r="B71" s="371" t="str">
        <f>IF($D71="","",VLOOKUP($D71,Lists!$F$2:$I$101,2,FALSE))</f>
        <v/>
      </c>
      <c r="C71" s="371" t="str">
        <f>IF($D71="","",VLOOKUP($D71,Lists!$F$2:$I$101,3,FALSE))</f>
        <v/>
      </c>
      <c r="D71" s="372"/>
      <c r="E71" s="373"/>
      <c r="F71" s="373"/>
      <c r="G71" s="374"/>
      <c r="H71" s="375"/>
      <c r="I71" s="374"/>
      <c r="J71" s="375"/>
      <c r="K71" s="376" t="str">
        <f t="shared" si="0"/>
        <v/>
      </c>
      <c r="L71" s="377"/>
      <c r="M71" s="379"/>
      <c r="N71" s="380"/>
    </row>
    <row r="72" spans="2:14" s="378" customFormat="1" x14ac:dyDescent="0.35">
      <c r="B72" s="371" t="str">
        <f>IF($D72="","",VLOOKUP($D72,Lists!$F$2:$I$101,2,FALSE))</f>
        <v/>
      </c>
      <c r="C72" s="371" t="str">
        <f>IF($D72="","",VLOOKUP($D72,Lists!$F$2:$I$101,3,FALSE))</f>
        <v/>
      </c>
      <c r="D72" s="372"/>
      <c r="E72" s="373"/>
      <c r="F72" s="373"/>
      <c r="G72" s="374"/>
      <c r="H72" s="375"/>
      <c r="I72" s="374"/>
      <c r="J72" s="375"/>
      <c r="K72" s="376" t="str">
        <f t="shared" si="0"/>
        <v/>
      </c>
      <c r="L72" s="377"/>
      <c r="M72" s="379"/>
      <c r="N72" s="380"/>
    </row>
    <row r="73" spans="2:14" s="378" customFormat="1" x14ac:dyDescent="0.35">
      <c r="B73" s="371" t="str">
        <f>IF($D73="","",VLOOKUP($D73,Lists!$F$2:$I$101,2,FALSE))</f>
        <v/>
      </c>
      <c r="C73" s="371" t="str">
        <f>IF($D73="","",VLOOKUP($D73,Lists!$F$2:$I$101,3,FALSE))</f>
        <v/>
      </c>
      <c r="D73" s="372"/>
      <c r="E73" s="373"/>
      <c r="F73" s="373"/>
      <c r="G73" s="374"/>
      <c r="H73" s="375"/>
      <c r="I73" s="374"/>
      <c r="J73" s="375"/>
      <c r="K73" s="376" t="str">
        <f t="shared" si="0"/>
        <v/>
      </c>
      <c r="L73" s="377"/>
      <c r="M73" s="379"/>
      <c r="N73" s="380"/>
    </row>
    <row r="74" spans="2:14" s="378" customFormat="1" x14ac:dyDescent="0.35">
      <c r="B74" s="371" t="str">
        <f>IF($D74="","",VLOOKUP($D74,Lists!$F$2:$I$101,2,FALSE))</f>
        <v/>
      </c>
      <c r="C74" s="371" t="str">
        <f>IF($D74="","",VLOOKUP($D74,Lists!$F$2:$I$101,3,FALSE))</f>
        <v/>
      </c>
      <c r="D74" s="372"/>
      <c r="E74" s="373"/>
      <c r="F74" s="373"/>
      <c r="G74" s="374"/>
      <c r="H74" s="375"/>
      <c r="I74" s="374"/>
      <c r="J74" s="375"/>
      <c r="K74" s="376" t="str">
        <f t="shared" si="0"/>
        <v/>
      </c>
      <c r="L74" s="377"/>
      <c r="M74" s="379"/>
      <c r="N74" s="380"/>
    </row>
    <row r="75" spans="2:14" s="378" customFormat="1" x14ac:dyDescent="0.35">
      <c r="B75" s="371" t="str">
        <f>IF($D75="","",VLOOKUP($D75,Lists!$F$2:$I$101,2,FALSE))</f>
        <v/>
      </c>
      <c r="C75" s="371" t="str">
        <f>IF($D75="","",VLOOKUP($D75,Lists!$F$2:$I$101,3,FALSE))</f>
        <v/>
      </c>
      <c r="D75" s="372"/>
      <c r="E75" s="373"/>
      <c r="F75" s="373"/>
      <c r="G75" s="374"/>
      <c r="H75" s="375"/>
      <c r="I75" s="374"/>
      <c r="J75" s="375"/>
      <c r="K75" s="376" t="str">
        <f t="shared" si="0"/>
        <v/>
      </c>
      <c r="L75" s="377"/>
      <c r="M75" s="379"/>
      <c r="N75" s="380"/>
    </row>
    <row r="76" spans="2:14" s="378" customFormat="1" x14ac:dyDescent="0.35">
      <c r="B76" s="371" t="str">
        <f>IF($D76="","",VLOOKUP($D76,Lists!$F$2:$I$101,2,FALSE))</f>
        <v/>
      </c>
      <c r="C76" s="371" t="str">
        <f>IF($D76="","",VLOOKUP($D76,Lists!$F$2:$I$101,3,FALSE))</f>
        <v/>
      </c>
      <c r="D76" s="372"/>
      <c r="E76" s="373"/>
      <c r="F76" s="373"/>
      <c r="G76" s="374"/>
      <c r="H76" s="375"/>
      <c r="I76" s="374"/>
      <c r="J76" s="375"/>
      <c r="K76" s="376" t="str">
        <f t="shared" si="0"/>
        <v/>
      </c>
      <c r="L76" s="377"/>
      <c r="M76" s="379"/>
      <c r="N76" s="380"/>
    </row>
    <row r="77" spans="2:14" s="378" customFormat="1" x14ac:dyDescent="0.35">
      <c r="B77" s="371" t="str">
        <f>IF($D77="","",VLOOKUP($D77,Lists!$F$2:$I$101,2,FALSE))</f>
        <v/>
      </c>
      <c r="C77" s="371" t="str">
        <f>IF($D77="","",VLOOKUP($D77,Lists!$F$2:$I$101,3,FALSE))</f>
        <v/>
      </c>
      <c r="D77" s="372"/>
      <c r="E77" s="373"/>
      <c r="F77" s="373"/>
      <c r="G77" s="374"/>
      <c r="H77" s="375"/>
      <c r="I77" s="374"/>
      <c r="J77" s="375"/>
      <c r="K77" s="376" t="str">
        <f t="shared" si="0"/>
        <v/>
      </c>
      <c r="L77" s="377"/>
      <c r="M77" s="379"/>
      <c r="N77" s="380"/>
    </row>
    <row r="78" spans="2:14" s="378" customFormat="1" x14ac:dyDescent="0.35">
      <c r="B78" s="371" t="str">
        <f>IF($D78="","",VLOOKUP($D78,Lists!$F$2:$I$101,2,FALSE))</f>
        <v/>
      </c>
      <c r="C78" s="371" t="str">
        <f>IF($D78="","",VLOOKUP($D78,Lists!$F$2:$I$101,3,FALSE))</f>
        <v/>
      </c>
      <c r="D78" s="372"/>
      <c r="E78" s="373"/>
      <c r="F78" s="373"/>
      <c r="G78" s="374"/>
      <c r="H78" s="375"/>
      <c r="I78" s="374"/>
      <c r="J78" s="375"/>
      <c r="K78" s="376" t="str">
        <f t="shared" si="0"/>
        <v/>
      </c>
      <c r="L78" s="377"/>
      <c r="M78" s="379"/>
      <c r="N78" s="380"/>
    </row>
    <row r="79" spans="2:14" s="378" customFormat="1" x14ac:dyDescent="0.35">
      <c r="B79" s="371" t="str">
        <f>IF($D79="","",VLOOKUP($D79,Lists!$F$2:$I$101,2,FALSE))</f>
        <v/>
      </c>
      <c r="C79" s="371" t="str">
        <f>IF($D79="","",VLOOKUP($D79,Lists!$F$2:$I$101,3,FALSE))</f>
        <v/>
      </c>
      <c r="D79" s="372"/>
      <c r="E79" s="373"/>
      <c r="F79" s="373"/>
      <c r="G79" s="374"/>
      <c r="H79" s="375"/>
      <c r="I79" s="374"/>
      <c r="J79" s="375"/>
      <c r="K79" s="376" t="str">
        <f t="shared" si="0"/>
        <v/>
      </c>
      <c r="L79" s="377"/>
      <c r="M79" s="379"/>
      <c r="N79" s="380"/>
    </row>
    <row r="80" spans="2:14" s="378" customFormat="1" x14ac:dyDescent="0.35">
      <c r="B80" s="371" t="str">
        <f>IF($D80="","",VLOOKUP($D80,Lists!$F$2:$I$101,2,FALSE))</f>
        <v/>
      </c>
      <c r="C80" s="371" t="str">
        <f>IF($D80="","",VLOOKUP($D80,Lists!$F$2:$I$101,3,FALSE))</f>
        <v/>
      </c>
      <c r="D80" s="372"/>
      <c r="E80" s="373"/>
      <c r="F80" s="373"/>
      <c r="G80" s="374"/>
      <c r="H80" s="375"/>
      <c r="I80" s="374"/>
      <c r="J80" s="375"/>
      <c r="K80" s="376" t="str">
        <f t="shared" si="0"/>
        <v/>
      </c>
      <c r="L80" s="377"/>
      <c r="M80" s="379"/>
      <c r="N80" s="380"/>
    </row>
    <row r="81" spans="2:14" s="378" customFormat="1" x14ac:dyDescent="0.35">
      <c r="B81" s="371" t="str">
        <f>IF($D81="","",VLOOKUP($D81,Lists!$F$2:$I$101,2,FALSE))</f>
        <v/>
      </c>
      <c r="C81" s="371" t="str">
        <f>IF($D81="","",VLOOKUP($D81,Lists!$F$2:$I$101,3,FALSE))</f>
        <v/>
      </c>
      <c r="D81" s="372"/>
      <c r="E81" s="373"/>
      <c r="F81" s="373"/>
      <c r="G81" s="374"/>
      <c r="H81" s="375"/>
      <c r="I81" s="374"/>
      <c r="J81" s="375"/>
      <c r="K81" s="376" t="str">
        <f t="shared" si="0"/>
        <v/>
      </c>
      <c r="L81" s="377"/>
      <c r="M81" s="379"/>
      <c r="N81" s="380"/>
    </row>
    <row r="82" spans="2:14" s="378" customFormat="1" x14ac:dyDescent="0.35">
      <c r="B82" s="371" t="str">
        <f>IF($D82="","",VLOOKUP($D82,Lists!$F$2:$I$101,2,FALSE))</f>
        <v/>
      </c>
      <c r="C82" s="371" t="str">
        <f>IF($D82="","",VLOOKUP($D82,Lists!$F$2:$I$101,3,FALSE))</f>
        <v/>
      </c>
      <c r="D82" s="372"/>
      <c r="E82" s="373"/>
      <c r="F82" s="373"/>
      <c r="G82" s="374"/>
      <c r="H82" s="375"/>
      <c r="I82" s="374"/>
      <c r="J82" s="375"/>
      <c r="K82" s="376" t="str">
        <f t="shared" si="0"/>
        <v/>
      </c>
      <c r="L82" s="377"/>
      <c r="M82" s="379"/>
      <c r="N82" s="380"/>
    </row>
    <row r="83" spans="2:14" s="378" customFormat="1" x14ac:dyDescent="0.35">
      <c r="B83" s="371" t="str">
        <f>IF($D83="","",VLOOKUP($D83,Lists!$F$2:$I$101,2,FALSE))</f>
        <v/>
      </c>
      <c r="C83" s="371" t="str">
        <f>IF($D83="","",VLOOKUP($D83,Lists!$F$2:$I$101,3,FALSE))</f>
        <v/>
      </c>
      <c r="D83" s="372"/>
      <c r="E83" s="373"/>
      <c r="F83" s="373"/>
      <c r="G83" s="374"/>
      <c r="H83" s="375"/>
      <c r="I83" s="374"/>
      <c r="J83" s="375"/>
      <c r="K83" s="376" t="str">
        <f t="shared" si="0"/>
        <v/>
      </c>
      <c r="L83" s="377"/>
      <c r="M83" s="379"/>
      <c r="N83" s="380"/>
    </row>
    <row r="84" spans="2:14" s="378" customFormat="1" x14ac:dyDescent="0.35">
      <c r="B84" s="371" t="str">
        <f>IF($D84="","",VLOOKUP($D84,Lists!$F$2:$I$101,2,FALSE))</f>
        <v/>
      </c>
      <c r="C84" s="371" t="str">
        <f>IF($D84="","",VLOOKUP($D84,Lists!$F$2:$I$101,3,FALSE))</f>
        <v/>
      </c>
      <c r="D84" s="372"/>
      <c r="E84" s="373"/>
      <c r="F84" s="373"/>
      <c r="G84" s="374"/>
      <c r="H84" s="375"/>
      <c r="I84" s="374"/>
      <c r="J84" s="375"/>
      <c r="K84" s="376" t="str">
        <f t="shared" si="0"/>
        <v/>
      </c>
      <c r="L84" s="377"/>
      <c r="M84" s="379"/>
      <c r="N84" s="380"/>
    </row>
    <row r="85" spans="2:14" s="378" customFormat="1" x14ac:dyDescent="0.35">
      <c r="B85" s="371" t="str">
        <f>IF($D85="","",VLOOKUP($D85,Lists!$F$2:$I$101,2,FALSE))</f>
        <v/>
      </c>
      <c r="C85" s="371" t="str">
        <f>IF($D85="","",VLOOKUP($D85,Lists!$F$2:$I$101,3,FALSE))</f>
        <v/>
      </c>
      <c r="D85" s="372"/>
      <c r="E85" s="373"/>
      <c r="F85" s="373"/>
      <c r="G85" s="374"/>
      <c r="H85" s="375"/>
      <c r="I85" s="374"/>
      <c r="J85" s="375"/>
      <c r="K85" s="376" t="str">
        <f t="shared" si="0"/>
        <v/>
      </c>
      <c r="L85" s="377"/>
      <c r="M85" s="379"/>
      <c r="N85" s="380"/>
    </row>
    <row r="86" spans="2:14" s="378" customFormat="1" x14ac:dyDescent="0.35">
      <c r="B86" s="371" t="str">
        <f>IF($D86="","",VLOOKUP($D86,Lists!$F$2:$I$101,2,FALSE))</f>
        <v/>
      </c>
      <c r="C86" s="371" t="str">
        <f>IF($D86="","",VLOOKUP($D86,Lists!$F$2:$I$101,3,FALSE))</f>
        <v/>
      </c>
      <c r="D86" s="372"/>
      <c r="E86" s="373"/>
      <c r="F86" s="373"/>
      <c r="G86" s="374"/>
      <c r="H86" s="375"/>
      <c r="I86" s="374"/>
      <c r="J86" s="375"/>
      <c r="K86" s="376" t="str">
        <f t="shared" si="0"/>
        <v/>
      </c>
      <c r="L86" s="377"/>
      <c r="M86" s="379"/>
      <c r="N86" s="380"/>
    </row>
    <row r="87" spans="2:14" s="378" customFormat="1" x14ac:dyDescent="0.35">
      <c r="B87" s="371" t="str">
        <f>IF($D87="","",VLOOKUP($D87,Lists!$F$2:$I$101,2,FALSE))</f>
        <v/>
      </c>
      <c r="C87" s="371" t="str">
        <f>IF($D87="","",VLOOKUP($D87,Lists!$F$2:$I$101,3,FALSE))</f>
        <v/>
      </c>
      <c r="D87" s="372"/>
      <c r="E87" s="373"/>
      <c r="F87" s="373"/>
      <c r="G87" s="374"/>
      <c r="H87" s="375"/>
      <c r="I87" s="374"/>
      <c r="J87" s="375"/>
      <c r="K87" s="376" t="str">
        <f t="shared" si="0"/>
        <v/>
      </c>
      <c r="L87" s="377"/>
      <c r="M87" s="379"/>
      <c r="N87" s="380"/>
    </row>
    <row r="88" spans="2:14" s="378" customFormat="1" x14ac:dyDescent="0.35">
      <c r="B88" s="371" t="str">
        <f>IF($D88="","",VLOOKUP($D88,Lists!$F$2:$I$101,2,FALSE))</f>
        <v/>
      </c>
      <c r="C88" s="371" t="str">
        <f>IF($D88="","",VLOOKUP($D88,Lists!$F$2:$I$101,3,FALSE))</f>
        <v/>
      </c>
      <c r="D88" s="372"/>
      <c r="E88" s="373"/>
      <c r="F88" s="373"/>
      <c r="G88" s="374"/>
      <c r="H88" s="375"/>
      <c r="I88" s="374"/>
      <c r="J88" s="375"/>
      <c r="K88" s="376" t="str">
        <f t="shared" si="0"/>
        <v/>
      </c>
      <c r="L88" s="377"/>
      <c r="M88" s="379"/>
      <c r="N88" s="380"/>
    </row>
    <row r="89" spans="2:14" s="378" customFormat="1" x14ac:dyDescent="0.35">
      <c r="B89" s="371" t="str">
        <f>IF($D89="","",VLOOKUP($D89,Lists!$F$2:$I$101,2,FALSE))</f>
        <v/>
      </c>
      <c r="C89" s="371" t="str">
        <f>IF($D89="","",VLOOKUP($D89,Lists!$F$2:$I$101,3,FALSE))</f>
        <v/>
      </c>
      <c r="D89" s="372"/>
      <c r="E89" s="373"/>
      <c r="F89" s="373"/>
      <c r="G89" s="374"/>
      <c r="H89" s="375"/>
      <c r="I89" s="374"/>
      <c r="J89" s="375"/>
      <c r="K89" s="376" t="str">
        <f t="shared" ref="K89:K152" si="1">IF(J89="","",IF(LEFT(E89,7)="Opacity",(VALUE(TEXT(I89,"m/dd/yy ")&amp;TEXT(J89,"hh:mm:ss"))-VALUE(TEXT(G89,"m/dd/yy ")&amp;TEXT(H89,"hh:mm:ss")))*24*60,(VALUE(TEXT(I89,"m/dd/yy ")&amp;TEXT(J89,"hh:mm:ss"))-VALUE(TEXT(G89,"m/dd/yy ")&amp;TEXT(H89,"hh:mm:ss")))*24))</f>
        <v/>
      </c>
      <c r="L89" s="377"/>
      <c r="M89" s="379"/>
      <c r="N89" s="380"/>
    </row>
    <row r="90" spans="2:14" s="378" customFormat="1" x14ac:dyDescent="0.35">
      <c r="B90" s="371" t="str">
        <f>IF($D90="","",VLOOKUP($D90,Lists!$F$2:$I$101,2,FALSE))</f>
        <v/>
      </c>
      <c r="C90" s="371" t="str">
        <f>IF($D90="","",VLOOKUP($D90,Lists!$F$2:$I$101,3,FALSE))</f>
        <v/>
      </c>
      <c r="D90" s="372"/>
      <c r="E90" s="373"/>
      <c r="F90" s="373"/>
      <c r="G90" s="374"/>
      <c r="H90" s="375"/>
      <c r="I90" s="374"/>
      <c r="J90" s="375"/>
      <c r="K90" s="376" t="str">
        <f t="shared" si="1"/>
        <v/>
      </c>
      <c r="L90" s="377"/>
      <c r="M90" s="379"/>
      <c r="N90" s="380"/>
    </row>
    <row r="91" spans="2:14" s="378" customFormat="1" x14ac:dyDescent="0.35">
      <c r="B91" s="371" t="str">
        <f>IF($D91="","",VLOOKUP($D91,Lists!$F$2:$I$101,2,FALSE))</f>
        <v/>
      </c>
      <c r="C91" s="371" t="str">
        <f>IF($D91="","",VLOOKUP($D91,Lists!$F$2:$I$101,3,FALSE))</f>
        <v/>
      </c>
      <c r="D91" s="372"/>
      <c r="E91" s="373"/>
      <c r="F91" s="373"/>
      <c r="G91" s="374"/>
      <c r="H91" s="375"/>
      <c r="I91" s="374"/>
      <c r="J91" s="375"/>
      <c r="K91" s="376" t="str">
        <f t="shared" si="1"/>
        <v/>
      </c>
      <c r="L91" s="377"/>
      <c r="M91" s="379"/>
      <c r="N91" s="380"/>
    </row>
    <row r="92" spans="2:14" s="378" customFormat="1" x14ac:dyDescent="0.35">
      <c r="B92" s="371" t="str">
        <f>IF($D92="","",VLOOKUP($D92,Lists!$F$2:$I$101,2,FALSE))</f>
        <v/>
      </c>
      <c r="C92" s="371" t="str">
        <f>IF($D92="","",VLOOKUP($D92,Lists!$F$2:$I$101,3,FALSE))</f>
        <v/>
      </c>
      <c r="D92" s="372"/>
      <c r="E92" s="373"/>
      <c r="F92" s="373"/>
      <c r="G92" s="374"/>
      <c r="H92" s="375"/>
      <c r="I92" s="374"/>
      <c r="J92" s="375"/>
      <c r="K92" s="376" t="str">
        <f t="shared" si="1"/>
        <v/>
      </c>
      <c r="L92" s="377"/>
      <c r="M92" s="379"/>
      <c r="N92" s="380"/>
    </row>
    <row r="93" spans="2:14" s="378" customFormat="1" x14ac:dyDescent="0.35">
      <c r="B93" s="371" t="str">
        <f>IF($D93="","",VLOOKUP($D93,Lists!$F$2:$I$101,2,FALSE))</f>
        <v/>
      </c>
      <c r="C93" s="371" t="str">
        <f>IF($D93="","",VLOOKUP($D93,Lists!$F$2:$I$101,3,FALSE))</f>
        <v/>
      </c>
      <c r="D93" s="372"/>
      <c r="E93" s="373"/>
      <c r="F93" s="373"/>
      <c r="G93" s="374"/>
      <c r="H93" s="375"/>
      <c r="I93" s="374"/>
      <c r="J93" s="375"/>
      <c r="K93" s="376" t="str">
        <f t="shared" si="1"/>
        <v/>
      </c>
      <c r="L93" s="377"/>
      <c r="M93" s="379"/>
      <c r="N93" s="380"/>
    </row>
    <row r="94" spans="2:14" s="378" customFormat="1" x14ac:dyDescent="0.35">
      <c r="B94" s="371" t="str">
        <f>IF($D94="","",VLOOKUP($D94,Lists!$F$2:$I$101,2,FALSE))</f>
        <v/>
      </c>
      <c r="C94" s="371" t="str">
        <f>IF($D94="","",VLOOKUP($D94,Lists!$F$2:$I$101,3,FALSE))</f>
        <v/>
      </c>
      <c r="D94" s="372"/>
      <c r="E94" s="373"/>
      <c r="F94" s="373"/>
      <c r="G94" s="374"/>
      <c r="H94" s="375"/>
      <c r="I94" s="374"/>
      <c r="J94" s="375"/>
      <c r="K94" s="376" t="str">
        <f t="shared" si="1"/>
        <v/>
      </c>
      <c r="L94" s="377"/>
      <c r="M94" s="379"/>
      <c r="N94" s="380"/>
    </row>
    <row r="95" spans="2:14" s="378" customFormat="1" x14ac:dyDescent="0.35">
      <c r="B95" s="371" t="str">
        <f>IF($D95="","",VLOOKUP($D95,Lists!$F$2:$I$101,2,FALSE))</f>
        <v/>
      </c>
      <c r="C95" s="371" t="str">
        <f>IF($D95="","",VLOOKUP($D95,Lists!$F$2:$I$101,3,FALSE))</f>
        <v/>
      </c>
      <c r="D95" s="372"/>
      <c r="E95" s="373"/>
      <c r="F95" s="373"/>
      <c r="G95" s="374"/>
      <c r="H95" s="375"/>
      <c r="I95" s="374"/>
      <c r="J95" s="375"/>
      <c r="K95" s="376" t="str">
        <f t="shared" si="1"/>
        <v/>
      </c>
      <c r="L95" s="377"/>
      <c r="M95" s="379"/>
      <c r="N95" s="380"/>
    </row>
    <row r="96" spans="2:14" s="378" customFormat="1" x14ac:dyDescent="0.35">
      <c r="B96" s="371" t="str">
        <f>IF($D96="","",VLOOKUP($D96,Lists!$F$2:$I$101,2,FALSE))</f>
        <v/>
      </c>
      <c r="C96" s="371" t="str">
        <f>IF($D96="","",VLOOKUP($D96,Lists!$F$2:$I$101,3,FALSE))</f>
        <v/>
      </c>
      <c r="D96" s="372"/>
      <c r="E96" s="373"/>
      <c r="F96" s="373"/>
      <c r="G96" s="374"/>
      <c r="H96" s="375"/>
      <c r="I96" s="374"/>
      <c r="J96" s="375"/>
      <c r="K96" s="376" t="str">
        <f t="shared" si="1"/>
        <v/>
      </c>
      <c r="L96" s="377"/>
      <c r="M96" s="379"/>
      <c r="N96" s="380"/>
    </row>
    <row r="97" spans="2:14" s="378" customFormat="1" x14ac:dyDescent="0.35">
      <c r="B97" s="371" t="str">
        <f>IF($D97="","",VLOOKUP($D97,Lists!$F$2:$I$101,2,FALSE))</f>
        <v/>
      </c>
      <c r="C97" s="371" t="str">
        <f>IF($D97="","",VLOOKUP($D97,Lists!$F$2:$I$101,3,FALSE))</f>
        <v/>
      </c>
      <c r="D97" s="372"/>
      <c r="E97" s="373"/>
      <c r="F97" s="373"/>
      <c r="G97" s="374"/>
      <c r="H97" s="375"/>
      <c r="I97" s="374"/>
      <c r="J97" s="375"/>
      <c r="K97" s="376" t="str">
        <f t="shared" si="1"/>
        <v/>
      </c>
      <c r="L97" s="377"/>
      <c r="M97" s="379"/>
      <c r="N97" s="380"/>
    </row>
    <row r="98" spans="2:14" s="378" customFormat="1" x14ac:dyDescent="0.35">
      <c r="B98" s="371" t="str">
        <f>IF($D98="","",VLOOKUP($D98,Lists!$F$2:$I$101,2,FALSE))</f>
        <v/>
      </c>
      <c r="C98" s="371" t="str">
        <f>IF($D98="","",VLOOKUP($D98,Lists!$F$2:$I$101,3,FALSE))</f>
        <v/>
      </c>
      <c r="D98" s="372"/>
      <c r="E98" s="373"/>
      <c r="F98" s="373"/>
      <c r="G98" s="374"/>
      <c r="H98" s="375"/>
      <c r="I98" s="374"/>
      <c r="J98" s="375"/>
      <c r="K98" s="376" t="str">
        <f t="shared" si="1"/>
        <v/>
      </c>
      <c r="L98" s="377"/>
      <c r="M98" s="379"/>
      <c r="N98" s="380"/>
    </row>
    <row r="99" spans="2:14" s="378" customFormat="1" x14ac:dyDescent="0.35">
      <c r="B99" s="371" t="str">
        <f>IF($D99="","",VLOOKUP($D99,Lists!$F$2:$I$101,2,FALSE))</f>
        <v/>
      </c>
      <c r="C99" s="371" t="str">
        <f>IF($D99="","",VLOOKUP($D99,Lists!$F$2:$I$101,3,FALSE))</f>
        <v/>
      </c>
      <c r="D99" s="372"/>
      <c r="E99" s="373"/>
      <c r="F99" s="373"/>
      <c r="G99" s="374"/>
      <c r="H99" s="375"/>
      <c r="I99" s="374"/>
      <c r="J99" s="375"/>
      <c r="K99" s="376" t="str">
        <f t="shared" si="1"/>
        <v/>
      </c>
      <c r="L99" s="377"/>
      <c r="M99" s="379"/>
      <c r="N99" s="380"/>
    </row>
    <row r="100" spans="2:14" s="378" customFormat="1" x14ac:dyDescent="0.35">
      <c r="B100" s="371" t="str">
        <f>IF($D100="","",VLOOKUP($D100,Lists!$F$2:$I$101,2,FALSE))</f>
        <v/>
      </c>
      <c r="C100" s="371" t="str">
        <f>IF($D100="","",VLOOKUP($D100,Lists!$F$2:$I$101,3,FALSE))</f>
        <v/>
      </c>
      <c r="D100" s="372"/>
      <c r="E100" s="373"/>
      <c r="F100" s="373"/>
      <c r="G100" s="374"/>
      <c r="H100" s="375"/>
      <c r="I100" s="374"/>
      <c r="J100" s="375"/>
      <c r="K100" s="376" t="str">
        <f t="shared" si="1"/>
        <v/>
      </c>
      <c r="L100" s="377"/>
      <c r="M100" s="379"/>
      <c r="N100" s="380"/>
    </row>
    <row r="101" spans="2:14" s="378" customFormat="1" x14ac:dyDescent="0.35">
      <c r="B101" s="371" t="str">
        <f>IF($D101="","",VLOOKUP($D101,Lists!$F$2:$I$101,2,FALSE))</f>
        <v/>
      </c>
      <c r="C101" s="371" t="str">
        <f>IF($D101="","",VLOOKUP($D101,Lists!$F$2:$I$101,3,FALSE))</f>
        <v/>
      </c>
      <c r="D101" s="372"/>
      <c r="E101" s="373"/>
      <c r="F101" s="373"/>
      <c r="G101" s="374"/>
      <c r="H101" s="375"/>
      <c r="I101" s="374"/>
      <c r="J101" s="375"/>
      <c r="K101" s="376" t="str">
        <f t="shared" si="1"/>
        <v/>
      </c>
      <c r="L101" s="377"/>
      <c r="M101" s="379"/>
      <c r="N101" s="380"/>
    </row>
    <row r="102" spans="2:14" s="378" customFormat="1" x14ac:dyDescent="0.35">
      <c r="B102" s="371" t="str">
        <f>IF($D102="","",VLOOKUP($D102,Lists!$F$2:$I$101,2,FALSE))</f>
        <v/>
      </c>
      <c r="C102" s="371" t="str">
        <f>IF($D102="","",VLOOKUP($D102,Lists!$F$2:$I$101,3,FALSE))</f>
        <v/>
      </c>
      <c r="D102" s="372"/>
      <c r="E102" s="373"/>
      <c r="F102" s="373"/>
      <c r="G102" s="374"/>
      <c r="H102" s="375"/>
      <c r="I102" s="374"/>
      <c r="J102" s="375"/>
      <c r="K102" s="376" t="str">
        <f t="shared" si="1"/>
        <v/>
      </c>
      <c r="L102" s="377"/>
      <c r="M102" s="379"/>
      <c r="N102" s="380"/>
    </row>
    <row r="103" spans="2:14" s="378" customFormat="1" x14ac:dyDescent="0.35">
      <c r="B103" s="371" t="str">
        <f>IF($D103="","",VLOOKUP($D103,Lists!$F$2:$I$101,2,FALSE))</f>
        <v/>
      </c>
      <c r="C103" s="371" t="str">
        <f>IF($D103="","",VLOOKUP($D103,Lists!$F$2:$I$101,3,FALSE))</f>
        <v/>
      </c>
      <c r="D103" s="372"/>
      <c r="E103" s="373"/>
      <c r="F103" s="373"/>
      <c r="G103" s="374"/>
      <c r="H103" s="375"/>
      <c r="I103" s="374"/>
      <c r="J103" s="375"/>
      <c r="K103" s="376" t="str">
        <f t="shared" si="1"/>
        <v/>
      </c>
      <c r="L103" s="377"/>
      <c r="M103" s="379"/>
      <c r="N103" s="380"/>
    </row>
    <row r="104" spans="2:14" s="378" customFormat="1" x14ac:dyDescent="0.35">
      <c r="B104" s="371" t="str">
        <f>IF($D104="","",VLOOKUP($D104,Lists!$F$2:$I$101,2,FALSE))</f>
        <v/>
      </c>
      <c r="C104" s="371" t="str">
        <f>IF($D104="","",VLOOKUP($D104,Lists!$F$2:$I$101,3,FALSE))</f>
        <v/>
      </c>
      <c r="D104" s="372"/>
      <c r="E104" s="373"/>
      <c r="F104" s="373"/>
      <c r="G104" s="374"/>
      <c r="H104" s="375"/>
      <c r="I104" s="374"/>
      <c r="J104" s="375"/>
      <c r="K104" s="376" t="str">
        <f t="shared" si="1"/>
        <v/>
      </c>
      <c r="L104" s="377"/>
      <c r="M104" s="379"/>
      <c r="N104" s="380"/>
    </row>
    <row r="105" spans="2:14" s="378" customFormat="1" x14ac:dyDescent="0.35">
      <c r="B105" s="371" t="str">
        <f>IF($D105="","",VLOOKUP($D105,Lists!$F$2:$I$101,2,FALSE))</f>
        <v/>
      </c>
      <c r="C105" s="371" t="str">
        <f>IF($D105="","",VLOOKUP($D105,Lists!$F$2:$I$101,3,FALSE))</f>
        <v/>
      </c>
      <c r="D105" s="372"/>
      <c r="E105" s="373"/>
      <c r="F105" s="373"/>
      <c r="G105" s="374"/>
      <c r="H105" s="375"/>
      <c r="I105" s="374"/>
      <c r="J105" s="375"/>
      <c r="K105" s="376" t="str">
        <f t="shared" si="1"/>
        <v/>
      </c>
      <c r="L105" s="377"/>
      <c r="M105" s="379"/>
      <c r="N105" s="380"/>
    </row>
    <row r="106" spans="2:14" s="378" customFormat="1" x14ac:dyDescent="0.35">
      <c r="B106" s="371" t="str">
        <f>IF($D106="","",VLOOKUP($D106,Lists!$F$2:$I$101,2,FALSE))</f>
        <v/>
      </c>
      <c r="C106" s="371" t="str">
        <f>IF($D106="","",VLOOKUP($D106,Lists!$F$2:$I$101,3,FALSE))</f>
        <v/>
      </c>
      <c r="D106" s="372"/>
      <c r="E106" s="373"/>
      <c r="F106" s="373"/>
      <c r="G106" s="374"/>
      <c r="H106" s="375"/>
      <c r="I106" s="374"/>
      <c r="J106" s="375"/>
      <c r="K106" s="376" t="str">
        <f t="shared" si="1"/>
        <v/>
      </c>
      <c r="L106" s="377"/>
      <c r="M106" s="379"/>
      <c r="N106" s="380"/>
    </row>
    <row r="107" spans="2:14" s="378" customFormat="1" x14ac:dyDescent="0.35">
      <c r="B107" s="371" t="str">
        <f>IF($D107="","",VLOOKUP($D107,Lists!$F$2:$I$101,2,FALSE))</f>
        <v/>
      </c>
      <c r="C107" s="371" t="str">
        <f>IF($D107="","",VLOOKUP($D107,Lists!$F$2:$I$101,3,FALSE))</f>
        <v/>
      </c>
      <c r="D107" s="372"/>
      <c r="E107" s="373"/>
      <c r="F107" s="373"/>
      <c r="G107" s="374"/>
      <c r="H107" s="375"/>
      <c r="I107" s="374"/>
      <c r="J107" s="375"/>
      <c r="K107" s="376" t="str">
        <f t="shared" si="1"/>
        <v/>
      </c>
      <c r="L107" s="377"/>
      <c r="M107" s="379"/>
      <c r="N107" s="380"/>
    </row>
    <row r="108" spans="2:14" s="378" customFormat="1" x14ac:dyDescent="0.35">
      <c r="B108" s="371" t="str">
        <f>IF($D108="","",VLOOKUP($D108,Lists!$F$2:$I$101,2,FALSE))</f>
        <v/>
      </c>
      <c r="C108" s="371" t="str">
        <f>IF($D108="","",VLOOKUP($D108,Lists!$F$2:$I$101,3,FALSE))</f>
        <v/>
      </c>
      <c r="D108" s="372"/>
      <c r="E108" s="373"/>
      <c r="F108" s="373"/>
      <c r="G108" s="374"/>
      <c r="H108" s="375"/>
      <c r="I108" s="374"/>
      <c r="J108" s="375"/>
      <c r="K108" s="376" t="str">
        <f t="shared" si="1"/>
        <v/>
      </c>
      <c r="L108" s="377"/>
      <c r="M108" s="379"/>
      <c r="N108" s="380"/>
    </row>
    <row r="109" spans="2:14" s="378" customFormat="1" x14ac:dyDescent="0.35">
      <c r="B109" s="371" t="str">
        <f>IF($D109="","",VLOOKUP($D109,Lists!$F$2:$I$101,2,FALSE))</f>
        <v/>
      </c>
      <c r="C109" s="371" t="str">
        <f>IF($D109="","",VLOOKUP($D109,Lists!$F$2:$I$101,3,FALSE))</f>
        <v/>
      </c>
      <c r="D109" s="372"/>
      <c r="E109" s="373"/>
      <c r="F109" s="373"/>
      <c r="G109" s="374"/>
      <c r="H109" s="375"/>
      <c r="I109" s="374"/>
      <c r="J109" s="375"/>
      <c r="K109" s="376" t="str">
        <f t="shared" si="1"/>
        <v/>
      </c>
      <c r="L109" s="377"/>
      <c r="M109" s="379"/>
      <c r="N109" s="380"/>
    </row>
    <row r="110" spans="2:14" s="378" customFormat="1" x14ac:dyDescent="0.35">
      <c r="B110" s="371" t="str">
        <f>IF($D110="","",VLOOKUP($D110,Lists!$F$2:$I$101,2,FALSE))</f>
        <v/>
      </c>
      <c r="C110" s="371" t="str">
        <f>IF($D110="","",VLOOKUP($D110,Lists!$F$2:$I$101,3,FALSE))</f>
        <v/>
      </c>
      <c r="D110" s="372"/>
      <c r="E110" s="373"/>
      <c r="F110" s="373"/>
      <c r="G110" s="374"/>
      <c r="H110" s="375"/>
      <c r="I110" s="374"/>
      <c r="J110" s="375"/>
      <c r="K110" s="376" t="str">
        <f t="shared" si="1"/>
        <v/>
      </c>
      <c r="L110" s="377"/>
      <c r="M110" s="379"/>
      <c r="N110" s="380"/>
    </row>
    <row r="111" spans="2:14" s="378" customFormat="1" x14ac:dyDescent="0.35">
      <c r="B111" s="371" t="str">
        <f>IF($D111="","",VLOOKUP($D111,Lists!$F$2:$I$101,2,FALSE))</f>
        <v/>
      </c>
      <c r="C111" s="371" t="str">
        <f>IF($D111="","",VLOOKUP($D111,Lists!$F$2:$I$101,3,FALSE))</f>
        <v/>
      </c>
      <c r="D111" s="372"/>
      <c r="E111" s="373"/>
      <c r="F111" s="373"/>
      <c r="G111" s="374"/>
      <c r="H111" s="375"/>
      <c r="I111" s="374"/>
      <c r="J111" s="375"/>
      <c r="K111" s="376" t="str">
        <f t="shared" si="1"/>
        <v/>
      </c>
      <c r="L111" s="377"/>
      <c r="M111" s="379"/>
      <c r="N111" s="380"/>
    </row>
    <row r="112" spans="2:14" s="378" customFormat="1" x14ac:dyDescent="0.35">
      <c r="B112" s="371" t="str">
        <f>IF($D112="","",VLOOKUP($D112,Lists!$F$2:$I$101,2,FALSE))</f>
        <v/>
      </c>
      <c r="C112" s="371" t="str">
        <f>IF($D112="","",VLOOKUP($D112,Lists!$F$2:$I$101,3,FALSE))</f>
        <v/>
      </c>
      <c r="D112" s="372"/>
      <c r="E112" s="373"/>
      <c r="F112" s="373"/>
      <c r="G112" s="374"/>
      <c r="H112" s="375"/>
      <c r="I112" s="374"/>
      <c r="J112" s="375"/>
      <c r="K112" s="376" t="str">
        <f t="shared" si="1"/>
        <v/>
      </c>
      <c r="L112" s="377"/>
      <c r="M112" s="379"/>
      <c r="N112" s="380"/>
    </row>
    <row r="113" spans="2:14" s="378" customFormat="1" x14ac:dyDescent="0.35">
      <c r="B113" s="371" t="str">
        <f>IF($D113="","",VLOOKUP($D113,Lists!$F$2:$I$101,2,FALSE))</f>
        <v/>
      </c>
      <c r="C113" s="371" t="str">
        <f>IF($D113="","",VLOOKUP($D113,Lists!$F$2:$I$101,3,FALSE))</f>
        <v/>
      </c>
      <c r="D113" s="372"/>
      <c r="E113" s="373"/>
      <c r="F113" s="373"/>
      <c r="G113" s="374"/>
      <c r="H113" s="375"/>
      <c r="I113" s="374"/>
      <c r="J113" s="375"/>
      <c r="K113" s="376" t="str">
        <f t="shared" si="1"/>
        <v/>
      </c>
      <c r="L113" s="377"/>
      <c r="M113" s="379"/>
      <c r="N113" s="380"/>
    </row>
    <row r="114" spans="2:14" s="378" customFormat="1" x14ac:dyDescent="0.35">
      <c r="B114" s="371" t="str">
        <f>IF($D114="","",VLOOKUP($D114,Lists!$F$2:$I$101,2,FALSE))</f>
        <v/>
      </c>
      <c r="C114" s="371" t="str">
        <f>IF($D114="","",VLOOKUP($D114,Lists!$F$2:$I$101,3,FALSE))</f>
        <v/>
      </c>
      <c r="D114" s="372"/>
      <c r="E114" s="373"/>
      <c r="F114" s="373"/>
      <c r="G114" s="374"/>
      <c r="H114" s="375"/>
      <c r="I114" s="374"/>
      <c r="J114" s="375"/>
      <c r="K114" s="376" t="str">
        <f t="shared" si="1"/>
        <v/>
      </c>
      <c r="L114" s="377"/>
      <c r="M114" s="379"/>
      <c r="N114" s="380"/>
    </row>
    <row r="115" spans="2:14" s="378" customFormat="1" x14ac:dyDescent="0.35">
      <c r="B115" s="371" t="str">
        <f>IF($D115="","",VLOOKUP($D115,Lists!$F$2:$I$101,2,FALSE))</f>
        <v/>
      </c>
      <c r="C115" s="371" t="str">
        <f>IF($D115="","",VLOOKUP($D115,Lists!$F$2:$I$101,3,FALSE))</f>
        <v/>
      </c>
      <c r="D115" s="372"/>
      <c r="E115" s="373"/>
      <c r="F115" s="373"/>
      <c r="G115" s="374"/>
      <c r="H115" s="375"/>
      <c r="I115" s="374"/>
      <c r="J115" s="375"/>
      <c r="K115" s="376" t="str">
        <f t="shared" si="1"/>
        <v/>
      </c>
      <c r="L115" s="377"/>
      <c r="M115" s="379"/>
      <c r="N115" s="380"/>
    </row>
    <row r="116" spans="2:14" s="378" customFormat="1" x14ac:dyDescent="0.35">
      <c r="B116" s="371" t="str">
        <f>IF($D116="","",VLOOKUP($D116,Lists!$F$2:$I$101,2,FALSE))</f>
        <v/>
      </c>
      <c r="C116" s="371" t="str">
        <f>IF($D116="","",VLOOKUP($D116,Lists!$F$2:$I$101,3,FALSE))</f>
        <v/>
      </c>
      <c r="D116" s="372"/>
      <c r="E116" s="373"/>
      <c r="F116" s="373"/>
      <c r="G116" s="374"/>
      <c r="H116" s="375"/>
      <c r="I116" s="374"/>
      <c r="J116" s="375"/>
      <c r="K116" s="376" t="str">
        <f t="shared" si="1"/>
        <v/>
      </c>
      <c r="L116" s="377"/>
      <c r="M116" s="379"/>
      <c r="N116" s="380"/>
    </row>
    <row r="117" spans="2:14" s="378" customFormat="1" x14ac:dyDescent="0.35">
      <c r="B117" s="371" t="str">
        <f>IF($D117="","",VLOOKUP($D117,Lists!$F$2:$I$101,2,FALSE))</f>
        <v/>
      </c>
      <c r="C117" s="371" t="str">
        <f>IF($D117="","",VLOOKUP($D117,Lists!$F$2:$I$101,3,FALSE))</f>
        <v/>
      </c>
      <c r="D117" s="372"/>
      <c r="E117" s="373"/>
      <c r="F117" s="373"/>
      <c r="G117" s="374"/>
      <c r="H117" s="375"/>
      <c r="I117" s="374"/>
      <c r="J117" s="375"/>
      <c r="K117" s="376" t="str">
        <f t="shared" si="1"/>
        <v/>
      </c>
      <c r="L117" s="377"/>
      <c r="M117" s="379"/>
      <c r="N117" s="380"/>
    </row>
    <row r="118" spans="2:14" s="378" customFormat="1" x14ac:dyDescent="0.35">
      <c r="B118" s="371" t="str">
        <f>IF($D118="","",VLOOKUP($D118,Lists!$F$2:$I$101,2,FALSE))</f>
        <v/>
      </c>
      <c r="C118" s="371" t="str">
        <f>IF($D118="","",VLOOKUP($D118,Lists!$F$2:$I$101,3,FALSE))</f>
        <v/>
      </c>
      <c r="D118" s="372"/>
      <c r="E118" s="373"/>
      <c r="F118" s="373"/>
      <c r="G118" s="374"/>
      <c r="H118" s="375"/>
      <c r="I118" s="374"/>
      <c r="J118" s="375"/>
      <c r="K118" s="376" t="str">
        <f t="shared" si="1"/>
        <v/>
      </c>
      <c r="L118" s="377"/>
      <c r="M118" s="379"/>
      <c r="N118" s="380"/>
    </row>
    <row r="119" spans="2:14" s="378" customFormat="1" x14ac:dyDescent="0.35">
      <c r="B119" s="371" t="str">
        <f>IF($D119="","",VLOOKUP($D119,Lists!$F$2:$I$101,2,FALSE))</f>
        <v/>
      </c>
      <c r="C119" s="371" t="str">
        <f>IF($D119="","",VLOOKUP($D119,Lists!$F$2:$I$101,3,FALSE))</f>
        <v/>
      </c>
      <c r="D119" s="372"/>
      <c r="E119" s="373"/>
      <c r="F119" s="373"/>
      <c r="G119" s="374"/>
      <c r="H119" s="375"/>
      <c r="I119" s="374"/>
      <c r="J119" s="375"/>
      <c r="K119" s="376" t="str">
        <f t="shared" si="1"/>
        <v/>
      </c>
      <c r="L119" s="377"/>
      <c r="M119" s="379"/>
      <c r="N119" s="380"/>
    </row>
    <row r="120" spans="2:14" s="378" customFormat="1" x14ac:dyDescent="0.35">
      <c r="B120" s="371" t="str">
        <f>IF($D120="","",VLOOKUP($D120,Lists!$F$2:$I$101,2,FALSE))</f>
        <v/>
      </c>
      <c r="C120" s="371" t="str">
        <f>IF($D120="","",VLOOKUP($D120,Lists!$F$2:$I$101,3,FALSE))</f>
        <v/>
      </c>
      <c r="D120" s="372"/>
      <c r="E120" s="373"/>
      <c r="F120" s="373"/>
      <c r="G120" s="374"/>
      <c r="H120" s="375"/>
      <c r="I120" s="374"/>
      <c r="J120" s="375"/>
      <c r="K120" s="376" t="str">
        <f t="shared" si="1"/>
        <v/>
      </c>
      <c r="L120" s="377"/>
      <c r="M120" s="379"/>
      <c r="N120" s="380"/>
    </row>
    <row r="121" spans="2:14" s="378" customFormat="1" x14ac:dyDescent="0.35">
      <c r="B121" s="371" t="str">
        <f>IF($D121="","",VLOOKUP($D121,Lists!$F$2:$I$101,2,FALSE))</f>
        <v/>
      </c>
      <c r="C121" s="371" t="str">
        <f>IF($D121="","",VLOOKUP($D121,Lists!$F$2:$I$101,3,FALSE))</f>
        <v/>
      </c>
      <c r="D121" s="372"/>
      <c r="E121" s="373"/>
      <c r="F121" s="373"/>
      <c r="G121" s="374"/>
      <c r="H121" s="375"/>
      <c r="I121" s="374"/>
      <c r="J121" s="375"/>
      <c r="K121" s="376" t="str">
        <f t="shared" si="1"/>
        <v/>
      </c>
      <c r="L121" s="377"/>
      <c r="M121" s="379"/>
      <c r="N121" s="380"/>
    </row>
    <row r="122" spans="2:14" s="378" customFormat="1" x14ac:dyDescent="0.35">
      <c r="B122" s="371" t="str">
        <f>IF($D122="","",VLOOKUP($D122,Lists!$F$2:$I$101,2,FALSE))</f>
        <v/>
      </c>
      <c r="C122" s="371" t="str">
        <f>IF($D122="","",VLOOKUP($D122,Lists!$F$2:$I$101,3,FALSE))</f>
        <v/>
      </c>
      <c r="D122" s="372"/>
      <c r="E122" s="373"/>
      <c r="F122" s="373"/>
      <c r="G122" s="374"/>
      <c r="H122" s="375"/>
      <c r="I122" s="374"/>
      <c r="J122" s="375"/>
      <c r="K122" s="376" t="str">
        <f t="shared" si="1"/>
        <v/>
      </c>
      <c r="L122" s="377"/>
      <c r="M122" s="379"/>
      <c r="N122" s="380"/>
    </row>
    <row r="123" spans="2:14" s="378" customFormat="1" x14ac:dyDescent="0.35">
      <c r="B123" s="371" t="str">
        <f>IF($D123="","",VLOOKUP($D123,Lists!$F$2:$I$101,2,FALSE))</f>
        <v/>
      </c>
      <c r="C123" s="371" t="str">
        <f>IF($D123="","",VLOOKUP($D123,Lists!$F$2:$I$101,3,FALSE))</f>
        <v/>
      </c>
      <c r="D123" s="372"/>
      <c r="E123" s="373"/>
      <c r="F123" s="373"/>
      <c r="G123" s="374"/>
      <c r="H123" s="375"/>
      <c r="I123" s="374"/>
      <c r="J123" s="375"/>
      <c r="K123" s="376" t="str">
        <f t="shared" si="1"/>
        <v/>
      </c>
      <c r="L123" s="377"/>
      <c r="M123" s="379"/>
      <c r="N123" s="380"/>
    </row>
    <row r="124" spans="2:14" s="378" customFormat="1" x14ac:dyDescent="0.35">
      <c r="B124" s="371" t="str">
        <f>IF($D124="","",VLOOKUP($D124,Lists!$F$2:$I$101,2,FALSE))</f>
        <v/>
      </c>
      <c r="C124" s="371" t="str">
        <f>IF($D124="","",VLOOKUP($D124,Lists!$F$2:$I$101,3,FALSE))</f>
        <v/>
      </c>
      <c r="D124" s="372"/>
      <c r="E124" s="373"/>
      <c r="F124" s="373"/>
      <c r="G124" s="374"/>
      <c r="H124" s="375"/>
      <c r="I124" s="374"/>
      <c r="J124" s="375"/>
      <c r="K124" s="376" t="str">
        <f t="shared" si="1"/>
        <v/>
      </c>
      <c r="L124" s="377"/>
      <c r="M124" s="379"/>
      <c r="N124" s="380"/>
    </row>
    <row r="125" spans="2:14" s="378" customFormat="1" x14ac:dyDescent="0.35">
      <c r="B125" s="371" t="str">
        <f>IF($D125="","",VLOOKUP($D125,Lists!$F$2:$I$101,2,FALSE))</f>
        <v/>
      </c>
      <c r="C125" s="371" t="str">
        <f>IF($D125="","",VLOOKUP($D125,Lists!$F$2:$I$101,3,FALSE))</f>
        <v/>
      </c>
      <c r="D125" s="372"/>
      <c r="E125" s="373"/>
      <c r="F125" s="373"/>
      <c r="G125" s="374"/>
      <c r="H125" s="375"/>
      <c r="I125" s="374"/>
      <c r="J125" s="375"/>
      <c r="K125" s="376" t="str">
        <f t="shared" si="1"/>
        <v/>
      </c>
      <c r="L125" s="377"/>
      <c r="M125" s="379"/>
      <c r="N125" s="380"/>
    </row>
    <row r="126" spans="2:14" s="378" customFormat="1" x14ac:dyDescent="0.35">
      <c r="B126" s="371" t="str">
        <f>IF($D126="","",VLOOKUP($D126,Lists!$F$2:$I$101,2,FALSE))</f>
        <v/>
      </c>
      <c r="C126" s="371" t="str">
        <f>IF($D126="","",VLOOKUP($D126,Lists!$F$2:$I$101,3,FALSE))</f>
        <v/>
      </c>
      <c r="D126" s="372"/>
      <c r="E126" s="373"/>
      <c r="F126" s="373"/>
      <c r="G126" s="374"/>
      <c r="H126" s="375"/>
      <c r="I126" s="374"/>
      <c r="J126" s="375"/>
      <c r="K126" s="376" t="str">
        <f t="shared" si="1"/>
        <v/>
      </c>
      <c r="L126" s="377"/>
      <c r="M126" s="379"/>
      <c r="N126" s="380"/>
    </row>
    <row r="127" spans="2:14" s="378" customFormat="1" x14ac:dyDescent="0.35">
      <c r="B127" s="371" t="str">
        <f>IF($D127="","",VLOOKUP($D127,Lists!$F$2:$I$101,2,FALSE))</f>
        <v/>
      </c>
      <c r="C127" s="371" t="str">
        <f>IF($D127="","",VLOOKUP($D127,Lists!$F$2:$I$101,3,FALSE))</f>
        <v/>
      </c>
      <c r="D127" s="372"/>
      <c r="E127" s="373"/>
      <c r="F127" s="373"/>
      <c r="G127" s="374"/>
      <c r="H127" s="375"/>
      <c r="I127" s="374"/>
      <c r="J127" s="375"/>
      <c r="K127" s="376" t="str">
        <f t="shared" si="1"/>
        <v/>
      </c>
      <c r="L127" s="377"/>
      <c r="M127" s="379"/>
      <c r="N127" s="380"/>
    </row>
    <row r="128" spans="2:14" s="378" customFormat="1" x14ac:dyDescent="0.35">
      <c r="B128" s="371" t="str">
        <f>IF($D128="","",VLOOKUP($D128,Lists!$F$2:$I$101,2,FALSE))</f>
        <v/>
      </c>
      <c r="C128" s="371" t="str">
        <f>IF($D128="","",VLOOKUP($D128,Lists!$F$2:$I$101,3,FALSE))</f>
        <v/>
      </c>
      <c r="D128" s="372"/>
      <c r="E128" s="373"/>
      <c r="F128" s="373"/>
      <c r="G128" s="374"/>
      <c r="H128" s="375"/>
      <c r="I128" s="374"/>
      <c r="J128" s="375"/>
      <c r="K128" s="376" t="str">
        <f t="shared" si="1"/>
        <v/>
      </c>
      <c r="L128" s="377"/>
      <c r="M128" s="379"/>
      <c r="N128" s="380"/>
    </row>
    <row r="129" spans="2:14" s="378" customFormat="1" x14ac:dyDescent="0.35">
      <c r="B129" s="371" t="str">
        <f>IF($D129="","",VLOOKUP($D129,Lists!$F$2:$I$101,2,FALSE))</f>
        <v/>
      </c>
      <c r="C129" s="371" t="str">
        <f>IF($D129="","",VLOOKUP($D129,Lists!$F$2:$I$101,3,FALSE))</f>
        <v/>
      </c>
      <c r="D129" s="372"/>
      <c r="E129" s="373"/>
      <c r="F129" s="373"/>
      <c r="G129" s="374"/>
      <c r="H129" s="375"/>
      <c r="I129" s="374"/>
      <c r="J129" s="375"/>
      <c r="K129" s="376" t="str">
        <f t="shared" si="1"/>
        <v/>
      </c>
      <c r="L129" s="377"/>
      <c r="M129" s="379"/>
      <c r="N129" s="380"/>
    </row>
    <row r="130" spans="2:14" s="378" customFormat="1" x14ac:dyDescent="0.35">
      <c r="B130" s="371" t="str">
        <f>IF($D130="","",VLOOKUP($D130,Lists!$F$2:$I$101,2,FALSE))</f>
        <v/>
      </c>
      <c r="C130" s="371" t="str">
        <f>IF($D130="","",VLOOKUP($D130,Lists!$F$2:$I$101,3,FALSE))</f>
        <v/>
      </c>
      <c r="D130" s="372"/>
      <c r="E130" s="373"/>
      <c r="F130" s="373"/>
      <c r="G130" s="374"/>
      <c r="H130" s="375"/>
      <c r="I130" s="374"/>
      <c r="J130" s="375"/>
      <c r="K130" s="376" t="str">
        <f t="shared" si="1"/>
        <v/>
      </c>
      <c r="L130" s="377"/>
      <c r="M130" s="379"/>
      <c r="N130" s="380"/>
    </row>
    <row r="131" spans="2:14" s="378" customFormat="1" x14ac:dyDescent="0.35">
      <c r="B131" s="371" t="str">
        <f>IF($D131="","",VLOOKUP($D131,Lists!$F$2:$I$101,2,FALSE))</f>
        <v/>
      </c>
      <c r="C131" s="371" t="str">
        <f>IF($D131="","",VLOOKUP($D131,Lists!$F$2:$I$101,3,FALSE))</f>
        <v/>
      </c>
      <c r="D131" s="372"/>
      <c r="E131" s="373"/>
      <c r="F131" s="373"/>
      <c r="G131" s="374"/>
      <c r="H131" s="375"/>
      <c r="I131" s="374"/>
      <c r="J131" s="375"/>
      <c r="K131" s="376" t="str">
        <f t="shared" si="1"/>
        <v/>
      </c>
      <c r="L131" s="377"/>
      <c r="M131" s="379"/>
      <c r="N131" s="380"/>
    </row>
    <row r="132" spans="2:14" s="378" customFormat="1" x14ac:dyDescent="0.35">
      <c r="B132" s="371" t="str">
        <f>IF($D132="","",VLOOKUP($D132,Lists!$F$2:$I$101,2,FALSE))</f>
        <v/>
      </c>
      <c r="C132" s="371" t="str">
        <f>IF($D132="","",VLOOKUP($D132,Lists!$F$2:$I$101,3,FALSE))</f>
        <v/>
      </c>
      <c r="D132" s="372"/>
      <c r="E132" s="373"/>
      <c r="F132" s="373"/>
      <c r="G132" s="374"/>
      <c r="H132" s="375"/>
      <c r="I132" s="374"/>
      <c r="J132" s="375"/>
      <c r="K132" s="376" t="str">
        <f t="shared" si="1"/>
        <v/>
      </c>
      <c r="L132" s="377"/>
      <c r="M132" s="379"/>
      <c r="N132" s="380"/>
    </row>
    <row r="133" spans="2:14" s="378" customFormat="1" x14ac:dyDescent="0.35">
      <c r="B133" s="371" t="str">
        <f>IF($D133="","",VLOOKUP($D133,Lists!$F$2:$I$101,2,FALSE))</f>
        <v/>
      </c>
      <c r="C133" s="371" t="str">
        <f>IF($D133="","",VLOOKUP($D133,Lists!$F$2:$I$101,3,FALSE))</f>
        <v/>
      </c>
      <c r="D133" s="372"/>
      <c r="E133" s="373"/>
      <c r="F133" s="373"/>
      <c r="G133" s="374"/>
      <c r="H133" s="375"/>
      <c r="I133" s="374"/>
      <c r="J133" s="375"/>
      <c r="K133" s="376" t="str">
        <f t="shared" si="1"/>
        <v/>
      </c>
      <c r="L133" s="377"/>
      <c r="M133" s="379"/>
      <c r="N133" s="380"/>
    </row>
    <row r="134" spans="2:14" s="378" customFormat="1" x14ac:dyDescent="0.35">
      <c r="B134" s="371" t="str">
        <f>IF($D134="","",VLOOKUP($D134,Lists!$F$2:$I$101,2,FALSE))</f>
        <v/>
      </c>
      <c r="C134" s="371" t="str">
        <f>IF($D134="","",VLOOKUP($D134,Lists!$F$2:$I$101,3,FALSE))</f>
        <v/>
      </c>
      <c r="D134" s="372"/>
      <c r="E134" s="373"/>
      <c r="F134" s="373"/>
      <c r="G134" s="374"/>
      <c r="H134" s="375"/>
      <c r="I134" s="374"/>
      <c r="J134" s="375"/>
      <c r="K134" s="376" t="str">
        <f t="shared" si="1"/>
        <v/>
      </c>
      <c r="L134" s="377"/>
      <c r="M134" s="379"/>
      <c r="N134" s="380"/>
    </row>
    <row r="135" spans="2:14" s="378" customFormat="1" x14ac:dyDescent="0.35">
      <c r="B135" s="371" t="str">
        <f>IF($D135="","",VLOOKUP($D135,Lists!$F$2:$I$101,2,FALSE))</f>
        <v/>
      </c>
      <c r="C135" s="371" t="str">
        <f>IF($D135="","",VLOOKUP($D135,Lists!$F$2:$I$101,3,FALSE))</f>
        <v/>
      </c>
      <c r="D135" s="372"/>
      <c r="E135" s="373"/>
      <c r="F135" s="373"/>
      <c r="G135" s="374"/>
      <c r="H135" s="375"/>
      <c r="I135" s="374"/>
      <c r="J135" s="375"/>
      <c r="K135" s="376" t="str">
        <f t="shared" si="1"/>
        <v/>
      </c>
      <c r="L135" s="377"/>
      <c r="M135" s="379"/>
      <c r="N135" s="380"/>
    </row>
    <row r="136" spans="2:14" s="378" customFormat="1" x14ac:dyDescent="0.35">
      <c r="B136" s="371" t="str">
        <f>IF($D136="","",VLOOKUP($D136,Lists!$F$2:$I$101,2,FALSE))</f>
        <v/>
      </c>
      <c r="C136" s="371" t="str">
        <f>IF($D136="","",VLOOKUP($D136,Lists!$F$2:$I$101,3,FALSE))</f>
        <v/>
      </c>
      <c r="D136" s="372"/>
      <c r="E136" s="373"/>
      <c r="F136" s="373"/>
      <c r="G136" s="374"/>
      <c r="H136" s="375"/>
      <c r="I136" s="374"/>
      <c r="J136" s="375"/>
      <c r="K136" s="376" t="str">
        <f t="shared" si="1"/>
        <v/>
      </c>
      <c r="L136" s="377"/>
      <c r="M136" s="379"/>
      <c r="N136" s="380"/>
    </row>
    <row r="137" spans="2:14" s="378" customFormat="1" x14ac:dyDescent="0.35">
      <c r="B137" s="371" t="str">
        <f>IF($D137="","",VLOOKUP($D137,Lists!$F$2:$I$101,2,FALSE))</f>
        <v/>
      </c>
      <c r="C137" s="371" t="str">
        <f>IF($D137="","",VLOOKUP($D137,Lists!$F$2:$I$101,3,FALSE))</f>
        <v/>
      </c>
      <c r="D137" s="372"/>
      <c r="E137" s="373"/>
      <c r="F137" s="373"/>
      <c r="G137" s="374"/>
      <c r="H137" s="375"/>
      <c r="I137" s="374"/>
      <c r="J137" s="375"/>
      <c r="K137" s="376" t="str">
        <f t="shared" si="1"/>
        <v/>
      </c>
      <c r="L137" s="377"/>
      <c r="M137" s="379"/>
      <c r="N137" s="380"/>
    </row>
    <row r="138" spans="2:14" s="378" customFormat="1" x14ac:dyDescent="0.35">
      <c r="B138" s="371" t="str">
        <f>IF($D138="","",VLOOKUP($D138,Lists!$F$2:$I$101,2,FALSE))</f>
        <v/>
      </c>
      <c r="C138" s="371" t="str">
        <f>IF($D138="","",VLOOKUP($D138,Lists!$F$2:$I$101,3,FALSE))</f>
        <v/>
      </c>
      <c r="D138" s="372"/>
      <c r="E138" s="373"/>
      <c r="F138" s="373"/>
      <c r="G138" s="374"/>
      <c r="H138" s="375"/>
      <c r="I138" s="374"/>
      <c r="J138" s="375"/>
      <c r="K138" s="376" t="str">
        <f t="shared" si="1"/>
        <v/>
      </c>
      <c r="L138" s="377"/>
      <c r="M138" s="379"/>
      <c r="N138" s="380"/>
    </row>
    <row r="139" spans="2:14" s="378" customFormat="1" x14ac:dyDescent="0.35">
      <c r="B139" s="371" t="str">
        <f>IF($D139="","",VLOOKUP($D139,Lists!$F$2:$I$101,2,FALSE))</f>
        <v/>
      </c>
      <c r="C139" s="371" t="str">
        <f>IF($D139="","",VLOOKUP($D139,Lists!$F$2:$I$101,3,FALSE))</f>
        <v/>
      </c>
      <c r="D139" s="372"/>
      <c r="E139" s="373"/>
      <c r="F139" s="373"/>
      <c r="G139" s="374"/>
      <c r="H139" s="375"/>
      <c r="I139" s="374"/>
      <c r="J139" s="375"/>
      <c r="K139" s="376" t="str">
        <f t="shared" si="1"/>
        <v/>
      </c>
      <c r="L139" s="377"/>
      <c r="M139" s="379"/>
      <c r="N139" s="380"/>
    </row>
    <row r="140" spans="2:14" s="378" customFormat="1" x14ac:dyDescent="0.35">
      <c r="B140" s="371" t="str">
        <f>IF($D140="","",VLOOKUP($D140,Lists!$F$2:$I$101,2,FALSE))</f>
        <v/>
      </c>
      <c r="C140" s="371" t="str">
        <f>IF($D140="","",VLOOKUP($D140,Lists!$F$2:$I$101,3,FALSE))</f>
        <v/>
      </c>
      <c r="D140" s="372"/>
      <c r="E140" s="373"/>
      <c r="F140" s="373"/>
      <c r="G140" s="374"/>
      <c r="H140" s="375"/>
      <c r="I140" s="374"/>
      <c r="J140" s="375"/>
      <c r="K140" s="376" t="str">
        <f t="shared" si="1"/>
        <v/>
      </c>
      <c r="L140" s="377"/>
      <c r="M140" s="379"/>
      <c r="N140" s="380"/>
    </row>
    <row r="141" spans="2:14" s="378" customFormat="1" x14ac:dyDescent="0.35">
      <c r="B141" s="371" t="str">
        <f>IF($D141="","",VLOOKUP($D141,Lists!$F$2:$I$101,2,FALSE))</f>
        <v/>
      </c>
      <c r="C141" s="371" t="str">
        <f>IF($D141="","",VLOOKUP($D141,Lists!$F$2:$I$101,3,FALSE))</f>
        <v/>
      </c>
      <c r="D141" s="372"/>
      <c r="E141" s="373"/>
      <c r="F141" s="373"/>
      <c r="G141" s="374"/>
      <c r="H141" s="375"/>
      <c r="I141" s="374"/>
      <c r="J141" s="375"/>
      <c r="K141" s="376" t="str">
        <f t="shared" si="1"/>
        <v/>
      </c>
      <c r="L141" s="377"/>
      <c r="M141" s="379"/>
      <c r="N141" s="380"/>
    </row>
    <row r="142" spans="2:14" s="378" customFormat="1" x14ac:dyDescent="0.35">
      <c r="B142" s="371" t="str">
        <f>IF($D142="","",VLOOKUP($D142,Lists!$F$2:$I$101,2,FALSE))</f>
        <v/>
      </c>
      <c r="C142" s="371" t="str">
        <f>IF($D142="","",VLOOKUP($D142,Lists!$F$2:$I$101,3,FALSE))</f>
        <v/>
      </c>
      <c r="D142" s="372"/>
      <c r="E142" s="373"/>
      <c r="F142" s="373"/>
      <c r="G142" s="374"/>
      <c r="H142" s="375"/>
      <c r="I142" s="374"/>
      <c r="J142" s="375"/>
      <c r="K142" s="376" t="str">
        <f t="shared" si="1"/>
        <v/>
      </c>
      <c r="L142" s="377"/>
      <c r="M142" s="379"/>
      <c r="N142" s="380"/>
    </row>
    <row r="143" spans="2:14" s="378" customFormat="1" x14ac:dyDescent="0.35">
      <c r="B143" s="371" t="str">
        <f>IF($D143="","",VLOOKUP($D143,Lists!$F$2:$I$101,2,FALSE))</f>
        <v/>
      </c>
      <c r="C143" s="371" t="str">
        <f>IF($D143="","",VLOOKUP($D143,Lists!$F$2:$I$101,3,FALSE))</f>
        <v/>
      </c>
      <c r="D143" s="372"/>
      <c r="E143" s="373"/>
      <c r="F143" s="373"/>
      <c r="G143" s="374"/>
      <c r="H143" s="375"/>
      <c r="I143" s="374"/>
      <c r="J143" s="375"/>
      <c r="K143" s="376" t="str">
        <f t="shared" si="1"/>
        <v/>
      </c>
      <c r="L143" s="377"/>
      <c r="M143" s="379"/>
      <c r="N143" s="380"/>
    </row>
    <row r="144" spans="2:14" s="378" customFormat="1" x14ac:dyDescent="0.35">
      <c r="B144" s="371" t="str">
        <f>IF($D144="","",VLOOKUP($D144,Lists!$F$2:$I$101,2,FALSE))</f>
        <v/>
      </c>
      <c r="C144" s="371" t="str">
        <f>IF($D144="","",VLOOKUP($D144,Lists!$F$2:$I$101,3,FALSE))</f>
        <v/>
      </c>
      <c r="D144" s="372"/>
      <c r="E144" s="373"/>
      <c r="F144" s="373"/>
      <c r="G144" s="374"/>
      <c r="H144" s="375"/>
      <c r="I144" s="374"/>
      <c r="J144" s="375"/>
      <c r="K144" s="376" t="str">
        <f t="shared" si="1"/>
        <v/>
      </c>
      <c r="L144" s="377"/>
      <c r="M144" s="379"/>
      <c r="N144" s="380"/>
    </row>
    <row r="145" spans="2:14" s="378" customFormat="1" x14ac:dyDescent="0.35">
      <c r="B145" s="371" t="str">
        <f>IF($D145="","",VLOOKUP($D145,Lists!$F$2:$I$101,2,FALSE))</f>
        <v/>
      </c>
      <c r="C145" s="371" t="str">
        <f>IF($D145="","",VLOOKUP($D145,Lists!$F$2:$I$101,3,FALSE))</f>
        <v/>
      </c>
      <c r="D145" s="372"/>
      <c r="E145" s="373"/>
      <c r="F145" s="373"/>
      <c r="G145" s="374"/>
      <c r="H145" s="375"/>
      <c r="I145" s="374"/>
      <c r="J145" s="375"/>
      <c r="K145" s="376" t="str">
        <f t="shared" si="1"/>
        <v/>
      </c>
      <c r="L145" s="377"/>
      <c r="M145" s="379"/>
      <c r="N145" s="380"/>
    </row>
    <row r="146" spans="2:14" s="378" customFormat="1" x14ac:dyDescent="0.35">
      <c r="B146" s="371" t="str">
        <f>IF($D146="","",VLOOKUP($D146,Lists!$F$2:$I$101,2,FALSE))</f>
        <v/>
      </c>
      <c r="C146" s="371" t="str">
        <f>IF($D146="","",VLOOKUP($D146,Lists!$F$2:$I$101,3,FALSE))</f>
        <v/>
      </c>
      <c r="D146" s="372"/>
      <c r="E146" s="373"/>
      <c r="F146" s="373"/>
      <c r="G146" s="374"/>
      <c r="H146" s="375"/>
      <c r="I146" s="374"/>
      <c r="J146" s="375"/>
      <c r="K146" s="376" t="str">
        <f t="shared" si="1"/>
        <v/>
      </c>
      <c r="L146" s="377"/>
      <c r="M146" s="379"/>
      <c r="N146" s="380"/>
    </row>
    <row r="147" spans="2:14" s="378" customFormat="1" x14ac:dyDescent="0.35">
      <c r="B147" s="371" t="str">
        <f>IF($D147="","",VLOOKUP($D147,Lists!$F$2:$I$101,2,FALSE))</f>
        <v/>
      </c>
      <c r="C147" s="371" t="str">
        <f>IF($D147="","",VLOOKUP($D147,Lists!$F$2:$I$101,3,FALSE))</f>
        <v/>
      </c>
      <c r="D147" s="372"/>
      <c r="E147" s="373"/>
      <c r="F147" s="373"/>
      <c r="G147" s="374"/>
      <c r="H147" s="375"/>
      <c r="I147" s="374"/>
      <c r="J147" s="375"/>
      <c r="K147" s="376" t="str">
        <f t="shared" si="1"/>
        <v/>
      </c>
      <c r="L147" s="377"/>
      <c r="M147" s="379"/>
      <c r="N147" s="380"/>
    </row>
    <row r="148" spans="2:14" s="378" customFormat="1" x14ac:dyDescent="0.35">
      <c r="B148" s="371" t="str">
        <f>IF($D148="","",VLOOKUP($D148,Lists!$F$2:$I$101,2,FALSE))</f>
        <v/>
      </c>
      <c r="C148" s="371" t="str">
        <f>IF($D148="","",VLOOKUP($D148,Lists!$F$2:$I$101,3,FALSE))</f>
        <v/>
      </c>
      <c r="D148" s="372"/>
      <c r="E148" s="373"/>
      <c r="F148" s="373"/>
      <c r="G148" s="374"/>
      <c r="H148" s="375"/>
      <c r="I148" s="374"/>
      <c r="J148" s="375"/>
      <c r="K148" s="376" t="str">
        <f t="shared" si="1"/>
        <v/>
      </c>
      <c r="L148" s="377"/>
      <c r="M148" s="379"/>
      <c r="N148" s="380"/>
    </row>
    <row r="149" spans="2:14" s="378" customFormat="1" x14ac:dyDescent="0.35">
      <c r="B149" s="371" t="str">
        <f>IF($D149="","",VLOOKUP($D149,Lists!$F$2:$I$101,2,FALSE))</f>
        <v/>
      </c>
      <c r="C149" s="371" t="str">
        <f>IF($D149="","",VLOOKUP($D149,Lists!$F$2:$I$101,3,FALSE))</f>
        <v/>
      </c>
      <c r="D149" s="372"/>
      <c r="E149" s="373"/>
      <c r="F149" s="373"/>
      <c r="G149" s="374"/>
      <c r="H149" s="375"/>
      <c r="I149" s="374"/>
      <c r="J149" s="375"/>
      <c r="K149" s="376" t="str">
        <f t="shared" si="1"/>
        <v/>
      </c>
      <c r="L149" s="377"/>
      <c r="M149" s="379"/>
      <c r="N149" s="380"/>
    </row>
    <row r="150" spans="2:14" s="378" customFormat="1" x14ac:dyDescent="0.35">
      <c r="B150" s="371" t="str">
        <f>IF($D150="","",VLOOKUP($D150,Lists!$F$2:$I$101,2,FALSE))</f>
        <v/>
      </c>
      <c r="C150" s="371" t="str">
        <f>IF($D150="","",VLOOKUP($D150,Lists!$F$2:$I$101,3,FALSE))</f>
        <v/>
      </c>
      <c r="D150" s="372"/>
      <c r="E150" s="373"/>
      <c r="F150" s="373"/>
      <c r="G150" s="374"/>
      <c r="H150" s="375"/>
      <c r="I150" s="374"/>
      <c r="J150" s="375"/>
      <c r="K150" s="376" t="str">
        <f t="shared" si="1"/>
        <v/>
      </c>
      <c r="L150" s="377"/>
      <c r="M150" s="379"/>
      <c r="N150" s="380"/>
    </row>
    <row r="151" spans="2:14" s="378" customFormat="1" x14ac:dyDescent="0.35">
      <c r="B151" s="371" t="str">
        <f>IF($D151="","",VLOOKUP($D151,Lists!$F$2:$I$101,2,FALSE))</f>
        <v/>
      </c>
      <c r="C151" s="371" t="str">
        <f>IF($D151="","",VLOOKUP($D151,Lists!$F$2:$I$101,3,FALSE))</f>
        <v/>
      </c>
      <c r="D151" s="372"/>
      <c r="E151" s="373"/>
      <c r="F151" s="373"/>
      <c r="G151" s="374"/>
      <c r="H151" s="375"/>
      <c r="I151" s="374"/>
      <c r="J151" s="375"/>
      <c r="K151" s="376" t="str">
        <f t="shared" si="1"/>
        <v/>
      </c>
      <c r="L151" s="377"/>
      <c r="M151" s="379"/>
      <c r="N151" s="380"/>
    </row>
    <row r="152" spans="2:14" s="378" customFormat="1" x14ac:dyDescent="0.35">
      <c r="B152" s="371" t="str">
        <f>IF($D152="","",VLOOKUP($D152,Lists!$F$2:$I$101,2,FALSE))</f>
        <v/>
      </c>
      <c r="C152" s="371" t="str">
        <f>IF($D152="","",VLOOKUP($D152,Lists!$F$2:$I$101,3,FALSE))</f>
        <v/>
      </c>
      <c r="D152" s="372"/>
      <c r="E152" s="373"/>
      <c r="F152" s="373"/>
      <c r="G152" s="374"/>
      <c r="H152" s="375"/>
      <c r="I152" s="374"/>
      <c r="J152" s="375"/>
      <c r="K152" s="376" t="str">
        <f t="shared" si="1"/>
        <v/>
      </c>
      <c r="L152" s="377"/>
      <c r="M152" s="379"/>
      <c r="N152" s="380"/>
    </row>
    <row r="153" spans="2:14" s="378" customFormat="1" x14ac:dyDescent="0.35">
      <c r="B153" s="371" t="str">
        <f>IF($D153="","",VLOOKUP($D153,Lists!$F$2:$I$101,2,FALSE))</f>
        <v/>
      </c>
      <c r="C153" s="371" t="str">
        <f>IF($D153="","",VLOOKUP($D153,Lists!$F$2:$I$101,3,FALSE))</f>
        <v/>
      </c>
      <c r="D153" s="372"/>
      <c r="E153" s="373"/>
      <c r="F153" s="373"/>
      <c r="G153" s="374"/>
      <c r="H153" s="375"/>
      <c r="I153" s="374"/>
      <c r="J153" s="375"/>
      <c r="K153" s="376" t="str">
        <f t="shared" ref="K153:K216" si="2">IF(J153="","",IF(LEFT(E153,7)="Opacity",(VALUE(TEXT(I153,"m/dd/yy ")&amp;TEXT(J153,"hh:mm:ss"))-VALUE(TEXT(G153,"m/dd/yy ")&amp;TEXT(H153,"hh:mm:ss")))*24*60,(VALUE(TEXT(I153,"m/dd/yy ")&amp;TEXT(J153,"hh:mm:ss"))-VALUE(TEXT(G153,"m/dd/yy ")&amp;TEXT(H153,"hh:mm:ss")))*24))</f>
        <v/>
      </c>
      <c r="L153" s="377"/>
      <c r="M153" s="379"/>
      <c r="N153" s="380"/>
    </row>
    <row r="154" spans="2:14" s="378" customFormat="1" x14ac:dyDescent="0.35">
      <c r="B154" s="371" t="str">
        <f>IF($D154="","",VLOOKUP($D154,Lists!$F$2:$I$101,2,FALSE))</f>
        <v/>
      </c>
      <c r="C154" s="371" t="str">
        <f>IF($D154="","",VLOOKUP($D154,Lists!$F$2:$I$101,3,FALSE))</f>
        <v/>
      </c>
      <c r="D154" s="372"/>
      <c r="E154" s="373"/>
      <c r="F154" s="373"/>
      <c r="G154" s="374"/>
      <c r="H154" s="375"/>
      <c r="I154" s="374"/>
      <c r="J154" s="375"/>
      <c r="K154" s="376" t="str">
        <f t="shared" si="2"/>
        <v/>
      </c>
      <c r="L154" s="377"/>
      <c r="M154" s="379"/>
      <c r="N154" s="380"/>
    </row>
    <row r="155" spans="2:14" s="378" customFormat="1" x14ac:dyDescent="0.35">
      <c r="B155" s="371" t="str">
        <f>IF($D155="","",VLOOKUP($D155,Lists!$F$2:$I$101,2,FALSE))</f>
        <v/>
      </c>
      <c r="C155" s="371" t="str">
        <f>IF($D155="","",VLOOKUP($D155,Lists!$F$2:$I$101,3,FALSE))</f>
        <v/>
      </c>
      <c r="D155" s="372"/>
      <c r="E155" s="373"/>
      <c r="F155" s="373"/>
      <c r="G155" s="374"/>
      <c r="H155" s="375"/>
      <c r="I155" s="374"/>
      <c r="J155" s="375"/>
      <c r="K155" s="376" t="str">
        <f t="shared" si="2"/>
        <v/>
      </c>
      <c r="L155" s="377"/>
      <c r="M155" s="379"/>
      <c r="N155" s="380"/>
    </row>
    <row r="156" spans="2:14" s="378" customFormat="1" x14ac:dyDescent="0.35">
      <c r="B156" s="371" t="str">
        <f>IF($D156="","",VLOOKUP($D156,Lists!$F$2:$I$101,2,FALSE))</f>
        <v/>
      </c>
      <c r="C156" s="371" t="str">
        <f>IF($D156="","",VLOOKUP($D156,Lists!$F$2:$I$101,3,FALSE))</f>
        <v/>
      </c>
      <c r="D156" s="372"/>
      <c r="E156" s="373"/>
      <c r="F156" s="373"/>
      <c r="G156" s="374"/>
      <c r="H156" s="375"/>
      <c r="I156" s="374"/>
      <c r="J156" s="375"/>
      <c r="K156" s="376" t="str">
        <f t="shared" si="2"/>
        <v/>
      </c>
      <c r="L156" s="377"/>
      <c r="M156" s="379"/>
      <c r="N156" s="380"/>
    </row>
    <row r="157" spans="2:14" s="378" customFormat="1" x14ac:dyDescent="0.35">
      <c r="B157" s="371" t="str">
        <f>IF($D157="","",VLOOKUP($D157,Lists!$F$2:$I$101,2,FALSE))</f>
        <v/>
      </c>
      <c r="C157" s="371" t="str">
        <f>IF($D157="","",VLOOKUP($D157,Lists!$F$2:$I$101,3,FALSE))</f>
        <v/>
      </c>
      <c r="D157" s="372"/>
      <c r="E157" s="373"/>
      <c r="F157" s="373"/>
      <c r="G157" s="374"/>
      <c r="H157" s="375"/>
      <c r="I157" s="374"/>
      <c r="J157" s="375"/>
      <c r="K157" s="376" t="str">
        <f t="shared" si="2"/>
        <v/>
      </c>
      <c r="L157" s="377"/>
      <c r="M157" s="379"/>
      <c r="N157" s="380"/>
    </row>
    <row r="158" spans="2:14" s="378" customFormat="1" x14ac:dyDescent="0.35">
      <c r="B158" s="371" t="str">
        <f>IF($D158="","",VLOOKUP($D158,Lists!$F$2:$I$101,2,FALSE))</f>
        <v/>
      </c>
      <c r="C158" s="371" t="str">
        <f>IF($D158="","",VLOOKUP($D158,Lists!$F$2:$I$101,3,FALSE))</f>
        <v/>
      </c>
      <c r="D158" s="372"/>
      <c r="E158" s="373"/>
      <c r="F158" s="373"/>
      <c r="G158" s="374"/>
      <c r="H158" s="375"/>
      <c r="I158" s="374"/>
      <c r="J158" s="375"/>
      <c r="K158" s="376" t="str">
        <f t="shared" si="2"/>
        <v/>
      </c>
      <c r="L158" s="377"/>
      <c r="M158" s="379"/>
      <c r="N158" s="380"/>
    </row>
    <row r="159" spans="2:14" s="378" customFormat="1" x14ac:dyDescent="0.35">
      <c r="B159" s="371" t="str">
        <f>IF($D159="","",VLOOKUP($D159,Lists!$F$2:$I$101,2,FALSE))</f>
        <v/>
      </c>
      <c r="C159" s="371" t="str">
        <f>IF($D159="","",VLOOKUP($D159,Lists!$F$2:$I$101,3,FALSE))</f>
        <v/>
      </c>
      <c r="D159" s="372"/>
      <c r="E159" s="373"/>
      <c r="F159" s="373"/>
      <c r="G159" s="374"/>
      <c r="H159" s="375"/>
      <c r="I159" s="374"/>
      <c r="J159" s="375"/>
      <c r="K159" s="376" t="str">
        <f t="shared" si="2"/>
        <v/>
      </c>
      <c r="L159" s="377"/>
      <c r="M159" s="379"/>
      <c r="N159" s="380"/>
    </row>
    <row r="160" spans="2:14" s="378" customFormat="1" x14ac:dyDescent="0.35">
      <c r="B160" s="371" t="str">
        <f>IF($D160="","",VLOOKUP($D160,Lists!$F$2:$I$101,2,FALSE))</f>
        <v/>
      </c>
      <c r="C160" s="371" t="str">
        <f>IF($D160="","",VLOOKUP($D160,Lists!$F$2:$I$101,3,FALSE))</f>
        <v/>
      </c>
      <c r="D160" s="372"/>
      <c r="E160" s="373"/>
      <c r="F160" s="373"/>
      <c r="G160" s="374"/>
      <c r="H160" s="375"/>
      <c r="I160" s="374"/>
      <c r="J160" s="375"/>
      <c r="K160" s="376" t="str">
        <f t="shared" si="2"/>
        <v/>
      </c>
      <c r="L160" s="377"/>
      <c r="M160" s="379"/>
      <c r="N160" s="380"/>
    </row>
    <row r="161" spans="2:14" s="378" customFormat="1" x14ac:dyDescent="0.35">
      <c r="B161" s="371" t="str">
        <f>IF($D161="","",VLOOKUP($D161,Lists!$F$2:$I$101,2,FALSE))</f>
        <v/>
      </c>
      <c r="C161" s="371" t="str">
        <f>IF($D161="","",VLOOKUP($D161,Lists!$F$2:$I$101,3,FALSE))</f>
        <v/>
      </c>
      <c r="D161" s="372"/>
      <c r="E161" s="373"/>
      <c r="F161" s="373"/>
      <c r="G161" s="374"/>
      <c r="H161" s="375"/>
      <c r="I161" s="374"/>
      <c r="J161" s="375"/>
      <c r="K161" s="376" t="str">
        <f t="shared" si="2"/>
        <v/>
      </c>
      <c r="L161" s="377"/>
      <c r="M161" s="379"/>
      <c r="N161" s="380"/>
    </row>
    <row r="162" spans="2:14" s="378" customFormat="1" x14ac:dyDescent="0.35">
      <c r="B162" s="371" t="str">
        <f>IF($D162="","",VLOOKUP($D162,Lists!$F$2:$I$101,2,FALSE))</f>
        <v/>
      </c>
      <c r="C162" s="371" t="str">
        <f>IF($D162="","",VLOOKUP($D162,Lists!$F$2:$I$101,3,FALSE))</f>
        <v/>
      </c>
      <c r="D162" s="372"/>
      <c r="E162" s="373"/>
      <c r="F162" s="373"/>
      <c r="G162" s="374"/>
      <c r="H162" s="375"/>
      <c r="I162" s="374"/>
      <c r="J162" s="375"/>
      <c r="K162" s="376" t="str">
        <f t="shared" si="2"/>
        <v/>
      </c>
      <c r="L162" s="377"/>
      <c r="M162" s="379"/>
      <c r="N162" s="380"/>
    </row>
    <row r="163" spans="2:14" s="378" customFormat="1" x14ac:dyDescent="0.35">
      <c r="B163" s="371" t="str">
        <f>IF($D163="","",VLOOKUP($D163,Lists!$F$2:$I$101,2,FALSE))</f>
        <v/>
      </c>
      <c r="C163" s="371" t="str">
        <f>IF($D163="","",VLOOKUP($D163,Lists!$F$2:$I$101,3,FALSE))</f>
        <v/>
      </c>
      <c r="D163" s="372"/>
      <c r="E163" s="373"/>
      <c r="F163" s="373"/>
      <c r="G163" s="374"/>
      <c r="H163" s="375"/>
      <c r="I163" s="374"/>
      <c r="J163" s="375"/>
      <c r="K163" s="376" t="str">
        <f t="shared" si="2"/>
        <v/>
      </c>
      <c r="L163" s="377"/>
      <c r="M163" s="379"/>
      <c r="N163" s="380"/>
    </row>
    <row r="164" spans="2:14" s="378" customFormat="1" x14ac:dyDescent="0.35">
      <c r="B164" s="371" t="str">
        <f>IF($D164="","",VLOOKUP($D164,Lists!$F$2:$I$101,2,FALSE))</f>
        <v/>
      </c>
      <c r="C164" s="371" t="str">
        <f>IF($D164="","",VLOOKUP($D164,Lists!$F$2:$I$101,3,FALSE))</f>
        <v/>
      </c>
      <c r="D164" s="372"/>
      <c r="E164" s="373"/>
      <c r="F164" s="373"/>
      <c r="G164" s="374"/>
      <c r="H164" s="375"/>
      <c r="I164" s="374"/>
      <c r="J164" s="375"/>
      <c r="K164" s="376" t="str">
        <f t="shared" si="2"/>
        <v/>
      </c>
      <c r="L164" s="377"/>
      <c r="M164" s="379"/>
      <c r="N164" s="380"/>
    </row>
    <row r="165" spans="2:14" s="378" customFormat="1" x14ac:dyDescent="0.35">
      <c r="B165" s="371" t="str">
        <f>IF($D165="","",VLOOKUP($D165,Lists!$F$2:$I$101,2,FALSE))</f>
        <v/>
      </c>
      <c r="C165" s="371" t="str">
        <f>IF($D165="","",VLOOKUP($D165,Lists!$F$2:$I$101,3,FALSE))</f>
        <v/>
      </c>
      <c r="D165" s="372"/>
      <c r="E165" s="373"/>
      <c r="F165" s="373"/>
      <c r="G165" s="374"/>
      <c r="H165" s="375"/>
      <c r="I165" s="374"/>
      <c r="J165" s="375"/>
      <c r="K165" s="376" t="str">
        <f t="shared" si="2"/>
        <v/>
      </c>
      <c r="L165" s="377"/>
      <c r="M165" s="379"/>
      <c r="N165" s="380"/>
    </row>
    <row r="166" spans="2:14" s="378" customFormat="1" x14ac:dyDescent="0.35">
      <c r="B166" s="371" t="str">
        <f>IF($D166="","",VLOOKUP($D166,Lists!$F$2:$I$101,2,FALSE))</f>
        <v/>
      </c>
      <c r="C166" s="371" t="str">
        <f>IF($D166="","",VLOOKUP($D166,Lists!$F$2:$I$101,3,FALSE))</f>
        <v/>
      </c>
      <c r="D166" s="372"/>
      <c r="E166" s="373"/>
      <c r="F166" s="373"/>
      <c r="G166" s="374"/>
      <c r="H166" s="375"/>
      <c r="I166" s="374"/>
      <c r="J166" s="375"/>
      <c r="K166" s="376" t="str">
        <f t="shared" si="2"/>
        <v/>
      </c>
      <c r="L166" s="377"/>
      <c r="M166" s="379"/>
      <c r="N166" s="380"/>
    </row>
    <row r="167" spans="2:14" s="378" customFormat="1" x14ac:dyDescent="0.35">
      <c r="B167" s="371" t="str">
        <f>IF($D167="","",VLOOKUP($D167,Lists!$F$2:$I$101,2,FALSE))</f>
        <v/>
      </c>
      <c r="C167" s="371" t="str">
        <f>IF($D167="","",VLOOKUP($D167,Lists!$F$2:$I$101,3,FALSE))</f>
        <v/>
      </c>
      <c r="D167" s="372"/>
      <c r="E167" s="373"/>
      <c r="F167" s="373"/>
      <c r="G167" s="374"/>
      <c r="H167" s="375"/>
      <c r="I167" s="374"/>
      <c r="J167" s="375"/>
      <c r="K167" s="376" t="str">
        <f t="shared" si="2"/>
        <v/>
      </c>
      <c r="L167" s="377"/>
      <c r="M167" s="379"/>
      <c r="N167" s="380"/>
    </row>
    <row r="168" spans="2:14" s="378" customFormat="1" x14ac:dyDescent="0.35">
      <c r="B168" s="371" t="str">
        <f>IF($D168="","",VLOOKUP($D168,Lists!$F$2:$I$101,2,FALSE))</f>
        <v/>
      </c>
      <c r="C168" s="371" t="str">
        <f>IF($D168="","",VLOOKUP($D168,Lists!$F$2:$I$101,3,FALSE))</f>
        <v/>
      </c>
      <c r="D168" s="372"/>
      <c r="E168" s="373"/>
      <c r="F168" s="373"/>
      <c r="G168" s="374"/>
      <c r="H168" s="375"/>
      <c r="I168" s="374"/>
      <c r="J168" s="375"/>
      <c r="K168" s="376" t="str">
        <f t="shared" si="2"/>
        <v/>
      </c>
      <c r="L168" s="377"/>
      <c r="M168" s="379"/>
      <c r="N168" s="380"/>
    </row>
    <row r="169" spans="2:14" s="378" customFormat="1" x14ac:dyDescent="0.35">
      <c r="B169" s="371" t="str">
        <f>IF($D169="","",VLOOKUP($D169,Lists!$F$2:$I$101,2,FALSE))</f>
        <v/>
      </c>
      <c r="C169" s="371" t="str">
        <f>IF($D169="","",VLOOKUP($D169,Lists!$F$2:$I$101,3,FALSE))</f>
        <v/>
      </c>
      <c r="D169" s="372"/>
      <c r="E169" s="373"/>
      <c r="F169" s="373"/>
      <c r="G169" s="374"/>
      <c r="H169" s="375"/>
      <c r="I169" s="374"/>
      <c r="J169" s="375"/>
      <c r="K169" s="376" t="str">
        <f t="shared" si="2"/>
        <v/>
      </c>
      <c r="L169" s="377"/>
      <c r="M169" s="379"/>
      <c r="N169" s="380"/>
    </row>
    <row r="170" spans="2:14" s="378" customFormat="1" x14ac:dyDescent="0.35">
      <c r="B170" s="371" t="str">
        <f>IF($D170="","",VLOOKUP($D170,Lists!$F$2:$I$101,2,FALSE))</f>
        <v/>
      </c>
      <c r="C170" s="371" t="str">
        <f>IF($D170="","",VLOOKUP($D170,Lists!$F$2:$I$101,3,FALSE))</f>
        <v/>
      </c>
      <c r="D170" s="372"/>
      <c r="E170" s="373"/>
      <c r="F170" s="373"/>
      <c r="G170" s="374"/>
      <c r="H170" s="375"/>
      <c r="I170" s="374"/>
      <c r="J170" s="375"/>
      <c r="K170" s="376" t="str">
        <f t="shared" si="2"/>
        <v/>
      </c>
      <c r="L170" s="377"/>
      <c r="M170" s="379"/>
      <c r="N170" s="380"/>
    </row>
    <row r="171" spans="2:14" s="378" customFormat="1" x14ac:dyDescent="0.35">
      <c r="B171" s="371" t="str">
        <f>IF($D171="","",VLOOKUP($D171,Lists!$F$2:$I$101,2,FALSE))</f>
        <v/>
      </c>
      <c r="C171" s="371" t="str">
        <f>IF($D171="","",VLOOKUP($D171,Lists!$F$2:$I$101,3,FALSE))</f>
        <v/>
      </c>
      <c r="D171" s="372"/>
      <c r="E171" s="373"/>
      <c r="F171" s="373"/>
      <c r="G171" s="374"/>
      <c r="H171" s="375"/>
      <c r="I171" s="374"/>
      <c r="J171" s="375"/>
      <c r="K171" s="376" t="str">
        <f t="shared" si="2"/>
        <v/>
      </c>
      <c r="L171" s="377"/>
      <c r="M171" s="379"/>
      <c r="N171" s="380"/>
    </row>
    <row r="172" spans="2:14" s="378" customFormat="1" x14ac:dyDescent="0.35">
      <c r="B172" s="371" t="str">
        <f>IF($D172="","",VLOOKUP($D172,Lists!$F$2:$I$101,2,FALSE))</f>
        <v/>
      </c>
      <c r="C172" s="371" t="str">
        <f>IF($D172="","",VLOOKUP($D172,Lists!$F$2:$I$101,3,FALSE))</f>
        <v/>
      </c>
      <c r="D172" s="372"/>
      <c r="E172" s="373"/>
      <c r="F172" s="373"/>
      <c r="G172" s="374"/>
      <c r="H172" s="375"/>
      <c r="I172" s="374"/>
      <c r="J172" s="375"/>
      <c r="K172" s="376" t="str">
        <f t="shared" si="2"/>
        <v/>
      </c>
      <c r="L172" s="377"/>
      <c r="M172" s="379"/>
      <c r="N172" s="380"/>
    </row>
    <row r="173" spans="2:14" s="378" customFormat="1" x14ac:dyDescent="0.35">
      <c r="B173" s="371" t="str">
        <f>IF($D173="","",VLOOKUP($D173,Lists!$F$2:$I$101,2,FALSE))</f>
        <v/>
      </c>
      <c r="C173" s="371" t="str">
        <f>IF($D173="","",VLOOKUP($D173,Lists!$F$2:$I$101,3,FALSE))</f>
        <v/>
      </c>
      <c r="D173" s="372"/>
      <c r="E173" s="373"/>
      <c r="F173" s="373"/>
      <c r="G173" s="374"/>
      <c r="H173" s="375"/>
      <c r="I173" s="374"/>
      <c r="J173" s="375"/>
      <c r="K173" s="376" t="str">
        <f t="shared" si="2"/>
        <v/>
      </c>
      <c r="L173" s="377"/>
      <c r="M173" s="379"/>
      <c r="N173" s="380"/>
    </row>
    <row r="174" spans="2:14" s="378" customFormat="1" x14ac:dyDescent="0.35">
      <c r="B174" s="371" t="str">
        <f>IF($D174="","",VLOOKUP($D174,Lists!$F$2:$I$101,2,FALSE))</f>
        <v/>
      </c>
      <c r="C174" s="371" t="str">
        <f>IF($D174="","",VLOOKUP($D174,Lists!$F$2:$I$101,3,FALSE))</f>
        <v/>
      </c>
      <c r="D174" s="372"/>
      <c r="E174" s="373"/>
      <c r="F174" s="373"/>
      <c r="G174" s="374"/>
      <c r="H174" s="375"/>
      <c r="I174" s="374"/>
      <c r="J174" s="375"/>
      <c r="K174" s="376" t="str">
        <f t="shared" si="2"/>
        <v/>
      </c>
      <c r="L174" s="377"/>
      <c r="M174" s="379"/>
      <c r="N174" s="380"/>
    </row>
    <row r="175" spans="2:14" s="378" customFormat="1" x14ac:dyDescent="0.35">
      <c r="B175" s="371" t="str">
        <f>IF($D175="","",VLOOKUP($D175,Lists!$F$2:$I$101,2,FALSE))</f>
        <v/>
      </c>
      <c r="C175" s="371" t="str">
        <f>IF($D175="","",VLOOKUP($D175,Lists!$F$2:$I$101,3,FALSE))</f>
        <v/>
      </c>
      <c r="D175" s="372"/>
      <c r="E175" s="373"/>
      <c r="F175" s="373"/>
      <c r="G175" s="374"/>
      <c r="H175" s="375"/>
      <c r="I175" s="374"/>
      <c r="J175" s="375"/>
      <c r="K175" s="376" t="str">
        <f t="shared" si="2"/>
        <v/>
      </c>
      <c r="L175" s="377"/>
      <c r="M175" s="379"/>
      <c r="N175" s="380"/>
    </row>
    <row r="176" spans="2:14" s="378" customFormat="1" x14ac:dyDescent="0.35">
      <c r="B176" s="371" t="str">
        <f>IF($D176="","",VLOOKUP($D176,Lists!$F$2:$I$101,2,FALSE))</f>
        <v/>
      </c>
      <c r="C176" s="371" t="str">
        <f>IF($D176="","",VLOOKUP($D176,Lists!$F$2:$I$101,3,FALSE))</f>
        <v/>
      </c>
      <c r="D176" s="372"/>
      <c r="E176" s="373"/>
      <c r="F176" s="373"/>
      <c r="G176" s="374"/>
      <c r="H176" s="375"/>
      <c r="I176" s="374"/>
      <c r="J176" s="375"/>
      <c r="K176" s="376" t="str">
        <f t="shared" si="2"/>
        <v/>
      </c>
      <c r="L176" s="377"/>
      <c r="M176" s="379"/>
      <c r="N176" s="380"/>
    </row>
    <row r="177" spans="2:14" s="378" customFormat="1" x14ac:dyDescent="0.35">
      <c r="B177" s="371" t="str">
        <f>IF($D177="","",VLOOKUP($D177,Lists!$F$2:$I$101,2,FALSE))</f>
        <v/>
      </c>
      <c r="C177" s="371" t="str">
        <f>IF($D177="","",VLOOKUP($D177,Lists!$F$2:$I$101,3,FALSE))</f>
        <v/>
      </c>
      <c r="D177" s="372"/>
      <c r="E177" s="373"/>
      <c r="F177" s="373"/>
      <c r="G177" s="374"/>
      <c r="H177" s="375"/>
      <c r="I177" s="374"/>
      <c r="J177" s="375"/>
      <c r="K177" s="376" t="str">
        <f t="shared" si="2"/>
        <v/>
      </c>
      <c r="L177" s="377"/>
      <c r="M177" s="379"/>
      <c r="N177" s="380"/>
    </row>
    <row r="178" spans="2:14" s="378" customFormat="1" x14ac:dyDescent="0.35">
      <c r="B178" s="371" t="str">
        <f>IF($D178="","",VLOOKUP($D178,Lists!$F$2:$I$101,2,FALSE))</f>
        <v/>
      </c>
      <c r="C178" s="371" t="str">
        <f>IF($D178="","",VLOOKUP($D178,Lists!$F$2:$I$101,3,FALSE))</f>
        <v/>
      </c>
      <c r="D178" s="372"/>
      <c r="E178" s="373"/>
      <c r="F178" s="373"/>
      <c r="G178" s="374"/>
      <c r="H178" s="375"/>
      <c r="I178" s="374"/>
      <c r="J178" s="375"/>
      <c r="K178" s="376" t="str">
        <f t="shared" si="2"/>
        <v/>
      </c>
      <c r="L178" s="377"/>
      <c r="M178" s="379"/>
      <c r="N178" s="380"/>
    </row>
    <row r="179" spans="2:14" s="378" customFormat="1" x14ac:dyDescent="0.35">
      <c r="B179" s="371" t="str">
        <f>IF($D179="","",VLOOKUP($D179,Lists!$F$2:$I$101,2,FALSE))</f>
        <v/>
      </c>
      <c r="C179" s="371" t="str">
        <f>IF($D179="","",VLOOKUP($D179,Lists!$F$2:$I$101,3,FALSE))</f>
        <v/>
      </c>
      <c r="D179" s="372"/>
      <c r="E179" s="373"/>
      <c r="F179" s="373"/>
      <c r="G179" s="374"/>
      <c r="H179" s="375"/>
      <c r="I179" s="374"/>
      <c r="J179" s="375"/>
      <c r="K179" s="376" t="str">
        <f t="shared" si="2"/>
        <v/>
      </c>
      <c r="L179" s="377"/>
      <c r="M179" s="379"/>
      <c r="N179" s="380"/>
    </row>
    <row r="180" spans="2:14" s="378" customFormat="1" x14ac:dyDescent="0.35">
      <c r="B180" s="371" t="str">
        <f>IF($D180="","",VLOOKUP($D180,Lists!$F$2:$I$101,2,FALSE))</f>
        <v/>
      </c>
      <c r="C180" s="371" t="str">
        <f>IF($D180="","",VLOOKUP($D180,Lists!$F$2:$I$101,3,FALSE))</f>
        <v/>
      </c>
      <c r="D180" s="372"/>
      <c r="E180" s="373"/>
      <c r="F180" s="373"/>
      <c r="G180" s="374"/>
      <c r="H180" s="375"/>
      <c r="I180" s="374"/>
      <c r="J180" s="375"/>
      <c r="K180" s="376" t="str">
        <f t="shared" si="2"/>
        <v/>
      </c>
      <c r="L180" s="377"/>
      <c r="M180" s="379"/>
      <c r="N180" s="380"/>
    </row>
    <row r="181" spans="2:14" s="378" customFormat="1" x14ac:dyDescent="0.35">
      <c r="B181" s="371" t="str">
        <f>IF($D181="","",VLOOKUP($D181,Lists!$F$2:$I$101,2,FALSE))</f>
        <v/>
      </c>
      <c r="C181" s="371" t="str">
        <f>IF($D181="","",VLOOKUP($D181,Lists!$F$2:$I$101,3,FALSE))</f>
        <v/>
      </c>
      <c r="D181" s="372"/>
      <c r="E181" s="373"/>
      <c r="F181" s="373"/>
      <c r="G181" s="374"/>
      <c r="H181" s="375"/>
      <c r="I181" s="374"/>
      <c r="J181" s="375"/>
      <c r="K181" s="376" t="str">
        <f t="shared" si="2"/>
        <v/>
      </c>
      <c r="L181" s="377"/>
      <c r="M181" s="379"/>
      <c r="N181" s="380"/>
    </row>
    <row r="182" spans="2:14" s="378" customFormat="1" x14ac:dyDescent="0.35">
      <c r="B182" s="371" t="str">
        <f>IF($D182="","",VLOOKUP($D182,Lists!$F$2:$I$101,2,FALSE))</f>
        <v/>
      </c>
      <c r="C182" s="371" t="str">
        <f>IF($D182="","",VLOOKUP($D182,Lists!$F$2:$I$101,3,FALSE))</f>
        <v/>
      </c>
      <c r="D182" s="372"/>
      <c r="E182" s="373"/>
      <c r="F182" s="373"/>
      <c r="G182" s="374"/>
      <c r="H182" s="375"/>
      <c r="I182" s="374"/>
      <c r="J182" s="375"/>
      <c r="K182" s="376" t="str">
        <f t="shared" si="2"/>
        <v/>
      </c>
      <c r="L182" s="377"/>
      <c r="M182" s="379"/>
      <c r="N182" s="380"/>
    </row>
    <row r="183" spans="2:14" s="378" customFormat="1" x14ac:dyDescent="0.35">
      <c r="B183" s="371" t="str">
        <f>IF($D183="","",VLOOKUP($D183,Lists!$F$2:$I$101,2,FALSE))</f>
        <v/>
      </c>
      <c r="C183" s="371" t="str">
        <f>IF($D183="","",VLOOKUP($D183,Lists!$F$2:$I$101,3,FALSE))</f>
        <v/>
      </c>
      <c r="D183" s="372"/>
      <c r="E183" s="373"/>
      <c r="F183" s="373"/>
      <c r="G183" s="374"/>
      <c r="H183" s="375"/>
      <c r="I183" s="374"/>
      <c r="J183" s="375"/>
      <c r="K183" s="376" t="str">
        <f t="shared" si="2"/>
        <v/>
      </c>
      <c r="L183" s="377"/>
      <c r="M183" s="379"/>
      <c r="N183" s="380"/>
    </row>
    <row r="184" spans="2:14" s="378" customFormat="1" x14ac:dyDescent="0.35">
      <c r="B184" s="371" t="str">
        <f>IF($D184="","",VLOOKUP($D184,Lists!$F$2:$I$101,2,FALSE))</f>
        <v/>
      </c>
      <c r="C184" s="371" t="str">
        <f>IF($D184="","",VLOOKUP($D184,Lists!$F$2:$I$101,3,FALSE))</f>
        <v/>
      </c>
      <c r="D184" s="372"/>
      <c r="E184" s="373"/>
      <c r="F184" s="373"/>
      <c r="G184" s="374"/>
      <c r="H184" s="375"/>
      <c r="I184" s="374"/>
      <c r="J184" s="375"/>
      <c r="K184" s="376" t="str">
        <f t="shared" si="2"/>
        <v/>
      </c>
      <c r="L184" s="377"/>
      <c r="M184" s="379"/>
      <c r="N184" s="380"/>
    </row>
    <row r="185" spans="2:14" s="378" customFormat="1" x14ac:dyDescent="0.35">
      <c r="B185" s="371" t="str">
        <f>IF($D185="","",VLOOKUP($D185,Lists!$F$2:$I$101,2,FALSE))</f>
        <v/>
      </c>
      <c r="C185" s="371" t="str">
        <f>IF($D185="","",VLOOKUP($D185,Lists!$F$2:$I$101,3,FALSE))</f>
        <v/>
      </c>
      <c r="D185" s="372"/>
      <c r="E185" s="373"/>
      <c r="F185" s="373"/>
      <c r="G185" s="374"/>
      <c r="H185" s="375"/>
      <c r="I185" s="374"/>
      <c r="J185" s="375"/>
      <c r="K185" s="376" t="str">
        <f t="shared" si="2"/>
        <v/>
      </c>
      <c r="L185" s="377"/>
      <c r="M185" s="379"/>
      <c r="N185" s="380"/>
    </row>
    <row r="186" spans="2:14" s="378" customFormat="1" x14ac:dyDescent="0.35">
      <c r="B186" s="371" t="str">
        <f>IF($D186="","",VLOOKUP($D186,Lists!$F$2:$I$101,2,FALSE))</f>
        <v/>
      </c>
      <c r="C186" s="371" t="str">
        <f>IF($D186="","",VLOOKUP($D186,Lists!$F$2:$I$101,3,FALSE))</f>
        <v/>
      </c>
      <c r="D186" s="372"/>
      <c r="E186" s="373"/>
      <c r="F186" s="373"/>
      <c r="G186" s="374"/>
      <c r="H186" s="375"/>
      <c r="I186" s="374"/>
      <c r="J186" s="375"/>
      <c r="K186" s="376" t="str">
        <f t="shared" si="2"/>
        <v/>
      </c>
      <c r="L186" s="377"/>
      <c r="M186" s="379"/>
      <c r="N186" s="380"/>
    </row>
    <row r="187" spans="2:14" s="378" customFormat="1" x14ac:dyDescent="0.35">
      <c r="B187" s="371" t="str">
        <f>IF($D187="","",VLOOKUP($D187,Lists!$F$2:$I$101,2,FALSE))</f>
        <v/>
      </c>
      <c r="C187" s="371" t="str">
        <f>IF($D187="","",VLOOKUP($D187,Lists!$F$2:$I$101,3,FALSE))</f>
        <v/>
      </c>
      <c r="D187" s="372"/>
      <c r="E187" s="373"/>
      <c r="F187" s="373"/>
      <c r="G187" s="374"/>
      <c r="H187" s="375"/>
      <c r="I187" s="374"/>
      <c r="J187" s="375"/>
      <c r="K187" s="376" t="str">
        <f t="shared" si="2"/>
        <v/>
      </c>
      <c r="L187" s="377"/>
      <c r="M187" s="379"/>
      <c r="N187" s="380"/>
    </row>
    <row r="188" spans="2:14" s="378" customFormat="1" x14ac:dyDescent="0.35">
      <c r="B188" s="371" t="str">
        <f>IF($D188="","",VLOOKUP($D188,Lists!$F$2:$I$101,2,FALSE))</f>
        <v/>
      </c>
      <c r="C188" s="371" t="str">
        <f>IF($D188="","",VLOOKUP($D188,Lists!$F$2:$I$101,3,FALSE))</f>
        <v/>
      </c>
      <c r="D188" s="372"/>
      <c r="E188" s="373"/>
      <c r="F188" s="373"/>
      <c r="G188" s="374"/>
      <c r="H188" s="375"/>
      <c r="I188" s="374"/>
      <c r="J188" s="375"/>
      <c r="K188" s="376" t="str">
        <f t="shared" si="2"/>
        <v/>
      </c>
      <c r="L188" s="377"/>
      <c r="M188" s="379"/>
      <c r="N188" s="380"/>
    </row>
    <row r="189" spans="2:14" s="378" customFormat="1" x14ac:dyDescent="0.35">
      <c r="B189" s="371" t="str">
        <f>IF($D189="","",VLOOKUP($D189,Lists!$F$2:$I$101,2,FALSE))</f>
        <v/>
      </c>
      <c r="C189" s="371" t="str">
        <f>IF($D189="","",VLOOKUP($D189,Lists!$F$2:$I$101,3,FALSE))</f>
        <v/>
      </c>
      <c r="D189" s="372"/>
      <c r="E189" s="373"/>
      <c r="F189" s="373"/>
      <c r="G189" s="374"/>
      <c r="H189" s="375"/>
      <c r="I189" s="374"/>
      <c r="J189" s="375"/>
      <c r="K189" s="376" t="str">
        <f t="shared" si="2"/>
        <v/>
      </c>
      <c r="L189" s="377"/>
      <c r="M189" s="379"/>
      <c r="N189" s="380"/>
    </row>
    <row r="190" spans="2:14" s="378" customFormat="1" x14ac:dyDescent="0.35">
      <c r="B190" s="371" t="str">
        <f>IF($D190="","",VLOOKUP($D190,Lists!$F$2:$I$101,2,FALSE))</f>
        <v/>
      </c>
      <c r="C190" s="371" t="str">
        <f>IF($D190="","",VLOOKUP($D190,Lists!$F$2:$I$101,3,FALSE))</f>
        <v/>
      </c>
      <c r="D190" s="372"/>
      <c r="E190" s="373"/>
      <c r="F190" s="373"/>
      <c r="G190" s="374"/>
      <c r="H190" s="375"/>
      <c r="I190" s="374"/>
      <c r="J190" s="375"/>
      <c r="K190" s="376" t="str">
        <f t="shared" si="2"/>
        <v/>
      </c>
      <c r="L190" s="377"/>
      <c r="M190" s="379"/>
      <c r="N190" s="380"/>
    </row>
    <row r="191" spans="2:14" s="378" customFormat="1" x14ac:dyDescent="0.35">
      <c r="B191" s="371" t="str">
        <f>IF($D191="","",VLOOKUP($D191,Lists!$F$2:$I$101,2,FALSE))</f>
        <v/>
      </c>
      <c r="C191" s="371" t="str">
        <f>IF($D191="","",VLOOKUP($D191,Lists!$F$2:$I$101,3,FALSE))</f>
        <v/>
      </c>
      <c r="D191" s="372"/>
      <c r="E191" s="373"/>
      <c r="F191" s="373"/>
      <c r="G191" s="374"/>
      <c r="H191" s="375"/>
      <c r="I191" s="374"/>
      <c r="J191" s="375"/>
      <c r="K191" s="376" t="str">
        <f t="shared" si="2"/>
        <v/>
      </c>
      <c r="L191" s="377"/>
      <c r="M191" s="379"/>
      <c r="N191" s="380"/>
    </row>
    <row r="192" spans="2:14" s="378" customFormat="1" x14ac:dyDescent="0.35">
      <c r="B192" s="371" t="str">
        <f>IF($D192="","",VLOOKUP($D192,Lists!$F$2:$I$101,2,FALSE))</f>
        <v/>
      </c>
      <c r="C192" s="371" t="str">
        <f>IF($D192="","",VLOOKUP($D192,Lists!$F$2:$I$101,3,FALSE))</f>
        <v/>
      </c>
      <c r="D192" s="372"/>
      <c r="E192" s="373"/>
      <c r="F192" s="373"/>
      <c r="G192" s="374"/>
      <c r="H192" s="375"/>
      <c r="I192" s="374"/>
      <c r="J192" s="375"/>
      <c r="K192" s="376" t="str">
        <f t="shared" si="2"/>
        <v/>
      </c>
      <c r="L192" s="377"/>
      <c r="M192" s="379"/>
      <c r="N192" s="380"/>
    </row>
    <row r="193" spans="2:14" s="378" customFormat="1" x14ac:dyDescent="0.35">
      <c r="B193" s="371" t="str">
        <f>IF($D193="","",VLOOKUP($D193,Lists!$F$2:$I$101,2,FALSE))</f>
        <v/>
      </c>
      <c r="C193" s="371" t="str">
        <f>IF($D193="","",VLOOKUP($D193,Lists!$F$2:$I$101,3,FALSE))</f>
        <v/>
      </c>
      <c r="D193" s="372"/>
      <c r="E193" s="373"/>
      <c r="F193" s="373"/>
      <c r="G193" s="374"/>
      <c r="H193" s="375"/>
      <c r="I193" s="374"/>
      <c r="J193" s="375"/>
      <c r="K193" s="376" t="str">
        <f t="shared" si="2"/>
        <v/>
      </c>
      <c r="L193" s="377"/>
      <c r="M193" s="379"/>
      <c r="N193" s="380"/>
    </row>
    <row r="194" spans="2:14" s="378" customFormat="1" x14ac:dyDescent="0.35">
      <c r="B194" s="371" t="str">
        <f>IF($D194="","",VLOOKUP($D194,Lists!$F$2:$I$101,2,FALSE))</f>
        <v/>
      </c>
      <c r="C194" s="371" t="str">
        <f>IF($D194="","",VLOOKUP($D194,Lists!$F$2:$I$101,3,FALSE))</f>
        <v/>
      </c>
      <c r="D194" s="372"/>
      <c r="E194" s="373"/>
      <c r="F194" s="373"/>
      <c r="G194" s="374"/>
      <c r="H194" s="375"/>
      <c r="I194" s="374"/>
      <c r="J194" s="375"/>
      <c r="K194" s="376" t="str">
        <f t="shared" si="2"/>
        <v/>
      </c>
      <c r="L194" s="377"/>
      <c r="M194" s="379"/>
      <c r="N194" s="380"/>
    </row>
    <row r="195" spans="2:14" s="378" customFormat="1" x14ac:dyDescent="0.35">
      <c r="B195" s="371" t="str">
        <f>IF($D195="","",VLOOKUP($D195,Lists!$F$2:$I$101,2,FALSE))</f>
        <v/>
      </c>
      <c r="C195" s="371" t="str">
        <f>IF($D195="","",VLOOKUP($D195,Lists!$F$2:$I$101,3,FALSE))</f>
        <v/>
      </c>
      <c r="D195" s="372"/>
      <c r="E195" s="373"/>
      <c r="F195" s="373"/>
      <c r="G195" s="374"/>
      <c r="H195" s="375"/>
      <c r="I195" s="374"/>
      <c r="J195" s="375"/>
      <c r="K195" s="376" t="str">
        <f t="shared" si="2"/>
        <v/>
      </c>
      <c r="L195" s="377"/>
      <c r="M195" s="379"/>
      <c r="N195" s="380"/>
    </row>
    <row r="196" spans="2:14" s="378" customFormat="1" x14ac:dyDescent="0.35">
      <c r="B196" s="371" t="str">
        <f>IF($D196="","",VLOOKUP($D196,Lists!$F$2:$I$101,2,FALSE))</f>
        <v/>
      </c>
      <c r="C196" s="371" t="str">
        <f>IF($D196="","",VLOOKUP($D196,Lists!$F$2:$I$101,3,FALSE))</f>
        <v/>
      </c>
      <c r="D196" s="372"/>
      <c r="E196" s="373"/>
      <c r="F196" s="373"/>
      <c r="G196" s="374"/>
      <c r="H196" s="375"/>
      <c r="I196" s="374"/>
      <c r="J196" s="375"/>
      <c r="K196" s="376" t="str">
        <f t="shared" si="2"/>
        <v/>
      </c>
      <c r="L196" s="377"/>
      <c r="M196" s="379"/>
      <c r="N196" s="380"/>
    </row>
    <row r="197" spans="2:14" s="378" customFormat="1" x14ac:dyDescent="0.35">
      <c r="B197" s="371" t="str">
        <f>IF($D197="","",VLOOKUP($D197,Lists!$F$2:$I$101,2,FALSE))</f>
        <v/>
      </c>
      <c r="C197" s="371" t="str">
        <f>IF($D197="","",VLOOKUP($D197,Lists!$F$2:$I$101,3,FALSE))</f>
        <v/>
      </c>
      <c r="D197" s="372"/>
      <c r="E197" s="373"/>
      <c r="F197" s="373"/>
      <c r="G197" s="374"/>
      <c r="H197" s="375"/>
      <c r="I197" s="374"/>
      <c r="J197" s="375"/>
      <c r="K197" s="376" t="str">
        <f t="shared" si="2"/>
        <v/>
      </c>
      <c r="L197" s="377"/>
      <c r="M197" s="379"/>
      <c r="N197" s="380"/>
    </row>
    <row r="198" spans="2:14" s="378" customFormat="1" x14ac:dyDescent="0.35">
      <c r="B198" s="371" t="str">
        <f>IF($D198="","",VLOOKUP($D198,Lists!$F$2:$I$101,2,FALSE))</f>
        <v/>
      </c>
      <c r="C198" s="371" t="str">
        <f>IF($D198="","",VLOOKUP($D198,Lists!$F$2:$I$101,3,FALSE))</f>
        <v/>
      </c>
      <c r="D198" s="372"/>
      <c r="E198" s="373"/>
      <c r="F198" s="373"/>
      <c r="G198" s="374"/>
      <c r="H198" s="375"/>
      <c r="I198" s="374"/>
      <c r="J198" s="375"/>
      <c r="K198" s="376" t="str">
        <f t="shared" si="2"/>
        <v/>
      </c>
      <c r="L198" s="377"/>
      <c r="M198" s="379"/>
      <c r="N198" s="380"/>
    </row>
    <row r="199" spans="2:14" s="378" customFormat="1" x14ac:dyDescent="0.35">
      <c r="B199" s="371" t="str">
        <f>IF($D199="","",VLOOKUP($D199,Lists!$F$2:$I$101,2,FALSE))</f>
        <v/>
      </c>
      <c r="C199" s="371" t="str">
        <f>IF($D199="","",VLOOKUP($D199,Lists!$F$2:$I$101,3,FALSE))</f>
        <v/>
      </c>
      <c r="D199" s="372"/>
      <c r="E199" s="373"/>
      <c r="F199" s="373"/>
      <c r="G199" s="374"/>
      <c r="H199" s="375"/>
      <c r="I199" s="374"/>
      <c r="J199" s="375"/>
      <c r="K199" s="376" t="str">
        <f t="shared" si="2"/>
        <v/>
      </c>
      <c r="L199" s="377"/>
      <c r="M199" s="379"/>
      <c r="N199" s="380"/>
    </row>
    <row r="200" spans="2:14" s="378" customFormat="1" x14ac:dyDescent="0.35">
      <c r="B200" s="371" t="str">
        <f>IF($D200="","",VLOOKUP($D200,Lists!$F$2:$I$101,2,FALSE))</f>
        <v/>
      </c>
      <c r="C200" s="371" t="str">
        <f>IF($D200="","",VLOOKUP($D200,Lists!$F$2:$I$101,3,FALSE))</f>
        <v/>
      </c>
      <c r="D200" s="372"/>
      <c r="E200" s="373"/>
      <c r="F200" s="373"/>
      <c r="G200" s="374"/>
      <c r="H200" s="375"/>
      <c r="I200" s="374"/>
      <c r="J200" s="375"/>
      <c r="K200" s="376" t="str">
        <f t="shared" si="2"/>
        <v/>
      </c>
      <c r="L200" s="377"/>
      <c r="M200" s="379"/>
      <c r="N200" s="380"/>
    </row>
    <row r="201" spans="2:14" s="378" customFormat="1" x14ac:dyDescent="0.35">
      <c r="B201" s="371" t="str">
        <f>IF($D201="","",VLOOKUP($D201,Lists!$F$2:$I$101,2,FALSE))</f>
        <v/>
      </c>
      <c r="C201" s="371" t="str">
        <f>IF($D201="","",VLOOKUP($D201,Lists!$F$2:$I$101,3,FALSE))</f>
        <v/>
      </c>
      <c r="D201" s="372"/>
      <c r="E201" s="373"/>
      <c r="F201" s="373"/>
      <c r="G201" s="374"/>
      <c r="H201" s="375"/>
      <c r="I201" s="374"/>
      <c r="J201" s="375"/>
      <c r="K201" s="376" t="str">
        <f t="shared" si="2"/>
        <v/>
      </c>
      <c r="L201" s="377"/>
      <c r="M201" s="379"/>
      <c r="N201" s="380"/>
    </row>
    <row r="202" spans="2:14" s="378" customFormat="1" x14ac:dyDescent="0.35">
      <c r="B202" s="371" t="str">
        <f>IF($D202="","",VLOOKUP($D202,Lists!$F$2:$I$101,2,FALSE))</f>
        <v/>
      </c>
      <c r="C202" s="371" t="str">
        <f>IF($D202="","",VLOOKUP($D202,Lists!$F$2:$I$101,3,FALSE))</f>
        <v/>
      </c>
      <c r="D202" s="372"/>
      <c r="E202" s="373"/>
      <c r="F202" s="373"/>
      <c r="G202" s="374"/>
      <c r="H202" s="375"/>
      <c r="I202" s="374"/>
      <c r="J202" s="375"/>
      <c r="K202" s="376" t="str">
        <f t="shared" si="2"/>
        <v/>
      </c>
      <c r="L202" s="377"/>
      <c r="M202" s="379"/>
      <c r="N202" s="380"/>
    </row>
    <row r="203" spans="2:14" s="378" customFormat="1" x14ac:dyDescent="0.35">
      <c r="B203" s="371" t="str">
        <f>IF($D203="","",VLOOKUP($D203,Lists!$F$2:$I$101,2,FALSE))</f>
        <v/>
      </c>
      <c r="C203" s="371" t="str">
        <f>IF($D203="","",VLOOKUP($D203,Lists!$F$2:$I$101,3,FALSE))</f>
        <v/>
      </c>
      <c r="D203" s="372"/>
      <c r="E203" s="373"/>
      <c r="F203" s="373"/>
      <c r="G203" s="374"/>
      <c r="H203" s="375"/>
      <c r="I203" s="374"/>
      <c r="J203" s="375"/>
      <c r="K203" s="376" t="str">
        <f t="shared" si="2"/>
        <v/>
      </c>
      <c r="L203" s="377"/>
      <c r="M203" s="379"/>
      <c r="N203" s="380"/>
    </row>
    <row r="204" spans="2:14" s="378" customFormat="1" x14ac:dyDescent="0.35">
      <c r="B204" s="371" t="str">
        <f>IF($D204="","",VLOOKUP($D204,Lists!$F$2:$I$101,2,FALSE))</f>
        <v/>
      </c>
      <c r="C204" s="371" t="str">
        <f>IF($D204="","",VLOOKUP($D204,Lists!$F$2:$I$101,3,FALSE))</f>
        <v/>
      </c>
      <c r="D204" s="372"/>
      <c r="E204" s="373"/>
      <c r="F204" s="373"/>
      <c r="G204" s="374"/>
      <c r="H204" s="375"/>
      <c r="I204" s="374"/>
      <c r="J204" s="375"/>
      <c r="K204" s="376" t="str">
        <f t="shared" si="2"/>
        <v/>
      </c>
      <c r="L204" s="377"/>
      <c r="M204" s="379"/>
      <c r="N204" s="380"/>
    </row>
    <row r="205" spans="2:14" s="378" customFormat="1" x14ac:dyDescent="0.35">
      <c r="B205" s="371" t="str">
        <f>IF($D205="","",VLOOKUP($D205,Lists!$F$2:$I$101,2,FALSE))</f>
        <v/>
      </c>
      <c r="C205" s="371" t="str">
        <f>IF($D205="","",VLOOKUP($D205,Lists!$F$2:$I$101,3,FALSE))</f>
        <v/>
      </c>
      <c r="D205" s="372"/>
      <c r="E205" s="373"/>
      <c r="F205" s="373"/>
      <c r="G205" s="374"/>
      <c r="H205" s="375"/>
      <c r="I205" s="374"/>
      <c r="J205" s="375"/>
      <c r="K205" s="376" t="str">
        <f t="shared" si="2"/>
        <v/>
      </c>
      <c r="L205" s="377"/>
      <c r="M205" s="379"/>
      <c r="N205" s="380"/>
    </row>
    <row r="206" spans="2:14" s="378" customFormat="1" x14ac:dyDescent="0.35">
      <c r="B206" s="371" t="str">
        <f>IF($D206="","",VLOOKUP($D206,Lists!$F$2:$I$101,2,FALSE))</f>
        <v/>
      </c>
      <c r="C206" s="371" t="str">
        <f>IF($D206="","",VLOOKUP($D206,Lists!$F$2:$I$101,3,FALSE))</f>
        <v/>
      </c>
      <c r="D206" s="372"/>
      <c r="E206" s="373"/>
      <c r="F206" s="373"/>
      <c r="G206" s="374"/>
      <c r="H206" s="375"/>
      <c r="I206" s="374"/>
      <c r="J206" s="375"/>
      <c r="K206" s="376" t="str">
        <f t="shared" si="2"/>
        <v/>
      </c>
      <c r="L206" s="377"/>
      <c r="M206" s="379"/>
      <c r="N206" s="380"/>
    </row>
    <row r="207" spans="2:14" s="378" customFormat="1" x14ac:dyDescent="0.35">
      <c r="B207" s="371" t="str">
        <f>IF($D207="","",VLOOKUP($D207,Lists!$F$2:$I$101,2,FALSE))</f>
        <v/>
      </c>
      <c r="C207" s="371" t="str">
        <f>IF($D207="","",VLOOKUP($D207,Lists!$F$2:$I$101,3,FALSE))</f>
        <v/>
      </c>
      <c r="D207" s="372"/>
      <c r="E207" s="373"/>
      <c r="F207" s="373"/>
      <c r="G207" s="374"/>
      <c r="H207" s="375"/>
      <c r="I207" s="374"/>
      <c r="J207" s="375"/>
      <c r="K207" s="376" t="str">
        <f t="shared" si="2"/>
        <v/>
      </c>
      <c r="L207" s="377"/>
      <c r="M207" s="379"/>
      <c r="N207" s="380"/>
    </row>
    <row r="208" spans="2:14" s="378" customFormat="1" x14ac:dyDescent="0.35">
      <c r="B208" s="371" t="str">
        <f>IF($D208="","",VLOOKUP($D208,Lists!$F$2:$I$101,2,FALSE))</f>
        <v/>
      </c>
      <c r="C208" s="371" t="str">
        <f>IF($D208="","",VLOOKUP($D208,Lists!$F$2:$I$101,3,FALSE))</f>
        <v/>
      </c>
      <c r="D208" s="372"/>
      <c r="E208" s="373"/>
      <c r="F208" s="373"/>
      <c r="G208" s="374"/>
      <c r="H208" s="375"/>
      <c r="I208" s="374"/>
      <c r="J208" s="375"/>
      <c r="K208" s="376" t="str">
        <f t="shared" si="2"/>
        <v/>
      </c>
      <c r="L208" s="377"/>
      <c r="M208" s="379"/>
      <c r="N208" s="380"/>
    </row>
    <row r="209" spans="2:14" s="378" customFormat="1" x14ac:dyDescent="0.35">
      <c r="B209" s="371" t="str">
        <f>IF($D209="","",VLOOKUP($D209,Lists!$F$2:$I$101,2,FALSE))</f>
        <v/>
      </c>
      <c r="C209" s="371" t="str">
        <f>IF($D209="","",VLOOKUP($D209,Lists!$F$2:$I$101,3,FALSE))</f>
        <v/>
      </c>
      <c r="D209" s="372"/>
      <c r="E209" s="373"/>
      <c r="F209" s="373"/>
      <c r="G209" s="374"/>
      <c r="H209" s="375"/>
      <c r="I209" s="374"/>
      <c r="J209" s="375"/>
      <c r="K209" s="376" t="str">
        <f t="shared" si="2"/>
        <v/>
      </c>
      <c r="L209" s="377"/>
      <c r="M209" s="379"/>
      <c r="N209" s="380"/>
    </row>
    <row r="210" spans="2:14" s="378" customFormat="1" x14ac:dyDescent="0.35">
      <c r="B210" s="371" t="str">
        <f>IF($D210="","",VLOOKUP($D210,Lists!$F$2:$I$101,2,FALSE))</f>
        <v/>
      </c>
      <c r="C210" s="371" t="str">
        <f>IF($D210="","",VLOOKUP($D210,Lists!$F$2:$I$101,3,FALSE))</f>
        <v/>
      </c>
      <c r="D210" s="372"/>
      <c r="E210" s="373"/>
      <c r="F210" s="373"/>
      <c r="G210" s="374"/>
      <c r="H210" s="375"/>
      <c r="I210" s="374"/>
      <c r="J210" s="375"/>
      <c r="K210" s="376" t="str">
        <f t="shared" si="2"/>
        <v/>
      </c>
      <c r="L210" s="377"/>
      <c r="M210" s="379"/>
      <c r="N210" s="380"/>
    </row>
    <row r="211" spans="2:14" s="378" customFormat="1" x14ac:dyDescent="0.35">
      <c r="B211" s="371" t="str">
        <f>IF($D211="","",VLOOKUP($D211,Lists!$F$2:$I$101,2,FALSE))</f>
        <v/>
      </c>
      <c r="C211" s="371" t="str">
        <f>IF($D211="","",VLOOKUP($D211,Lists!$F$2:$I$101,3,FALSE))</f>
        <v/>
      </c>
      <c r="D211" s="372"/>
      <c r="E211" s="373"/>
      <c r="F211" s="373"/>
      <c r="G211" s="374"/>
      <c r="H211" s="375"/>
      <c r="I211" s="374"/>
      <c r="J211" s="375"/>
      <c r="K211" s="376" t="str">
        <f t="shared" si="2"/>
        <v/>
      </c>
      <c r="L211" s="377"/>
      <c r="M211" s="379"/>
      <c r="N211" s="380"/>
    </row>
    <row r="212" spans="2:14" s="378" customFormat="1" x14ac:dyDescent="0.35">
      <c r="B212" s="371" t="str">
        <f>IF($D212="","",VLOOKUP($D212,Lists!$F$2:$I$101,2,FALSE))</f>
        <v/>
      </c>
      <c r="C212" s="371" t="str">
        <f>IF($D212="","",VLOOKUP($D212,Lists!$F$2:$I$101,3,FALSE))</f>
        <v/>
      </c>
      <c r="D212" s="372"/>
      <c r="E212" s="373"/>
      <c r="F212" s="373"/>
      <c r="G212" s="374"/>
      <c r="H212" s="375"/>
      <c r="I212" s="374"/>
      <c r="J212" s="375"/>
      <c r="K212" s="376" t="str">
        <f t="shared" si="2"/>
        <v/>
      </c>
      <c r="L212" s="377"/>
      <c r="M212" s="379"/>
      <c r="N212" s="380"/>
    </row>
    <row r="213" spans="2:14" s="378" customFormat="1" x14ac:dyDescent="0.35">
      <c r="B213" s="371" t="str">
        <f>IF($D213="","",VLOOKUP($D213,Lists!$F$2:$I$101,2,FALSE))</f>
        <v/>
      </c>
      <c r="C213" s="371" t="str">
        <f>IF($D213="","",VLOOKUP($D213,Lists!$F$2:$I$101,3,FALSE))</f>
        <v/>
      </c>
      <c r="D213" s="372"/>
      <c r="E213" s="373"/>
      <c r="F213" s="373"/>
      <c r="G213" s="374"/>
      <c r="H213" s="375"/>
      <c r="I213" s="374"/>
      <c r="J213" s="375"/>
      <c r="K213" s="376" t="str">
        <f t="shared" si="2"/>
        <v/>
      </c>
      <c r="L213" s="377"/>
      <c r="M213" s="379"/>
      <c r="N213" s="380"/>
    </row>
    <row r="214" spans="2:14" s="378" customFormat="1" x14ac:dyDescent="0.35">
      <c r="B214" s="371" t="str">
        <f>IF($D214="","",VLOOKUP($D214,Lists!$F$2:$I$101,2,FALSE))</f>
        <v/>
      </c>
      <c r="C214" s="371" t="str">
        <f>IF($D214="","",VLOOKUP($D214,Lists!$F$2:$I$101,3,FALSE))</f>
        <v/>
      </c>
      <c r="D214" s="372"/>
      <c r="E214" s="373"/>
      <c r="F214" s="373"/>
      <c r="G214" s="374"/>
      <c r="H214" s="375"/>
      <c r="I214" s="374"/>
      <c r="J214" s="375"/>
      <c r="K214" s="376" t="str">
        <f t="shared" si="2"/>
        <v/>
      </c>
      <c r="L214" s="377"/>
      <c r="M214" s="379"/>
      <c r="N214" s="380"/>
    </row>
    <row r="215" spans="2:14" s="378" customFormat="1" x14ac:dyDescent="0.35">
      <c r="B215" s="371" t="str">
        <f>IF($D215="","",VLOOKUP($D215,Lists!$F$2:$I$101,2,FALSE))</f>
        <v/>
      </c>
      <c r="C215" s="371" t="str">
        <f>IF($D215="","",VLOOKUP($D215,Lists!$F$2:$I$101,3,FALSE))</f>
        <v/>
      </c>
      <c r="D215" s="372"/>
      <c r="E215" s="373"/>
      <c r="F215" s="373"/>
      <c r="G215" s="374"/>
      <c r="H215" s="375"/>
      <c r="I215" s="374"/>
      <c r="J215" s="375"/>
      <c r="K215" s="376" t="str">
        <f t="shared" si="2"/>
        <v/>
      </c>
      <c r="L215" s="377"/>
      <c r="M215" s="379"/>
      <c r="N215" s="380"/>
    </row>
    <row r="216" spans="2:14" s="378" customFormat="1" x14ac:dyDescent="0.35">
      <c r="B216" s="371" t="str">
        <f>IF($D216="","",VLOOKUP($D216,Lists!$F$2:$I$101,2,FALSE))</f>
        <v/>
      </c>
      <c r="C216" s="371" t="str">
        <f>IF($D216="","",VLOOKUP($D216,Lists!$F$2:$I$101,3,FALSE))</f>
        <v/>
      </c>
      <c r="D216" s="372"/>
      <c r="E216" s="373"/>
      <c r="F216" s="373"/>
      <c r="G216" s="374"/>
      <c r="H216" s="375"/>
      <c r="I216" s="374"/>
      <c r="J216" s="375"/>
      <c r="K216" s="376" t="str">
        <f t="shared" si="2"/>
        <v/>
      </c>
      <c r="L216" s="377"/>
      <c r="M216" s="379"/>
      <c r="N216" s="380"/>
    </row>
    <row r="217" spans="2:14" s="378" customFormat="1" x14ac:dyDescent="0.35">
      <c r="B217" s="371" t="str">
        <f>IF($D217="","",VLOOKUP($D217,Lists!$F$2:$I$101,2,FALSE))</f>
        <v/>
      </c>
      <c r="C217" s="371" t="str">
        <f>IF($D217="","",VLOOKUP($D217,Lists!$F$2:$I$101,3,FALSE))</f>
        <v/>
      </c>
      <c r="D217" s="372"/>
      <c r="E217" s="373"/>
      <c r="F217" s="373"/>
      <c r="G217" s="374"/>
      <c r="H217" s="375"/>
      <c r="I217" s="374"/>
      <c r="J217" s="375"/>
      <c r="K217" s="376" t="str">
        <f t="shared" ref="K217:K280" si="3">IF(J217="","",IF(LEFT(E217,7)="Opacity",(VALUE(TEXT(I217,"m/dd/yy ")&amp;TEXT(J217,"hh:mm:ss"))-VALUE(TEXT(G217,"m/dd/yy ")&amp;TEXT(H217,"hh:mm:ss")))*24*60,(VALUE(TEXT(I217,"m/dd/yy ")&amp;TEXT(J217,"hh:mm:ss"))-VALUE(TEXT(G217,"m/dd/yy ")&amp;TEXT(H217,"hh:mm:ss")))*24))</f>
        <v/>
      </c>
      <c r="L217" s="377"/>
      <c r="M217" s="379"/>
      <c r="N217" s="380"/>
    </row>
    <row r="218" spans="2:14" s="378" customFormat="1" x14ac:dyDescent="0.35">
      <c r="B218" s="371" t="str">
        <f>IF($D218="","",VLOOKUP($D218,Lists!$F$2:$I$101,2,FALSE))</f>
        <v/>
      </c>
      <c r="C218" s="371" t="str">
        <f>IF($D218="","",VLOOKUP($D218,Lists!$F$2:$I$101,3,FALSE))</f>
        <v/>
      </c>
      <c r="D218" s="372"/>
      <c r="E218" s="373"/>
      <c r="F218" s="373"/>
      <c r="G218" s="374"/>
      <c r="H218" s="375"/>
      <c r="I218" s="374"/>
      <c r="J218" s="375"/>
      <c r="K218" s="376" t="str">
        <f t="shared" si="3"/>
        <v/>
      </c>
      <c r="L218" s="377"/>
      <c r="M218" s="379"/>
      <c r="N218" s="380"/>
    </row>
    <row r="219" spans="2:14" s="378" customFormat="1" x14ac:dyDescent="0.35">
      <c r="B219" s="371" t="str">
        <f>IF($D219="","",VLOOKUP($D219,Lists!$F$2:$I$101,2,FALSE))</f>
        <v/>
      </c>
      <c r="C219" s="371" t="str">
        <f>IF($D219="","",VLOOKUP($D219,Lists!$F$2:$I$101,3,FALSE))</f>
        <v/>
      </c>
      <c r="D219" s="372"/>
      <c r="E219" s="373"/>
      <c r="F219" s="373"/>
      <c r="G219" s="374"/>
      <c r="H219" s="375"/>
      <c r="I219" s="374"/>
      <c r="J219" s="375"/>
      <c r="K219" s="376" t="str">
        <f t="shared" si="3"/>
        <v/>
      </c>
      <c r="L219" s="377"/>
      <c r="M219" s="379"/>
      <c r="N219" s="380"/>
    </row>
    <row r="220" spans="2:14" s="378" customFormat="1" x14ac:dyDescent="0.35">
      <c r="B220" s="371" t="str">
        <f>IF($D220="","",VLOOKUP($D220,Lists!$F$2:$I$101,2,FALSE))</f>
        <v/>
      </c>
      <c r="C220" s="371" t="str">
        <f>IF($D220="","",VLOOKUP($D220,Lists!$F$2:$I$101,3,FALSE))</f>
        <v/>
      </c>
      <c r="D220" s="372"/>
      <c r="E220" s="373"/>
      <c r="F220" s="373"/>
      <c r="G220" s="374"/>
      <c r="H220" s="375"/>
      <c r="I220" s="374"/>
      <c r="J220" s="375"/>
      <c r="K220" s="376" t="str">
        <f t="shared" si="3"/>
        <v/>
      </c>
      <c r="L220" s="377"/>
      <c r="M220" s="379"/>
      <c r="N220" s="380"/>
    </row>
    <row r="221" spans="2:14" s="378" customFormat="1" x14ac:dyDescent="0.35">
      <c r="B221" s="371" t="str">
        <f>IF($D221="","",VLOOKUP($D221,Lists!$F$2:$I$101,2,FALSE))</f>
        <v/>
      </c>
      <c r="C221" s="371" t="str">
        <f>IF($D221="","",VLOOKUP($D221,Lists!$F$2:$I$101,3,FALSE))</f>
        <v/>
      </c>
      <c r="D221" s="372"/>
      <c r="E221" s="373"/>
      <c r="F221" s="373"/>
      <c r="G221" s="374"/>
      <c r="H221" s="375"/>
      <c r="I221" s="374"/>
      <c r="J221" s="375"/>
      <c r="K221" s="376" t="str">
        <f t="shared" si="3"/>
        <v/>
      </c>
      <c r="L221" s="377"/>
      <c r="M221" s="379"/>
      <c r="N221" s="380"/>
    </row>
    <row r="222" spans="2:14" s="378" customFormat="1" x14ac:dyDescent="0.35">
      <c r="B222" s="371" t="str">
        <f>IF($D222="","",VLOOKUP($D222,Lists!$F$2:$I$101,2,FALSE))</f>
        <v/>
      </c>
      <c r="C222" s="371" t="str">
        <f>IF($D222="","",VLOOKUP($D222,Lists!$F$2:$I$101,3,FALSE))</f>
        <v/>
      </c>
      <c r="D222" s="372"/>
      <c r="E222" s="373"/>
      <c r="F222" s="373"/>
      <c r="G222" s="374"/>
      <c r="H222" s="375"/>
      <c r="I222" s="374"/>
      <c r="J222" s="375"/>
      <c r="K222" s="376" t="str">
        <f t="shared" si="3"/>
        <v/>
      </c>
      <c r="L222" s="377"/>
      <c r="M222" s="379"/>
      <c r="N222" s="380"/>
    </row>
    <row r="223" spans="2:14" s="378" customFormat="1" x14ac:dyDescent="0.35">
      <c r="B223" s="371" t="str">
        <f>IF($D223="","",VLOOKUP($D223,Lists!$F$2:$I$101,2,FALSE))</f>
        <v/>
      </c>
      <c r="C223" s="371" t="str">
        <f>IF($D223="","",VLOOKUP($D223,Lists!$F$2:$I$101,3,FALSE))</f>
        <v/>
      </c>
      <c r="D223" s="372"/>
      <c r="E223" s="373"/>
      <c r="F223" s="373"/>
      <c r="G223" s="374"/>
      <c r="H223" s="375"/>
      <c r="I223" s="374"/>
      <c r="J223" s="375"/>
      <c r="K223" s="376" t="str">
        <f t="shared" si="3"/>
        <v/>
      </c>
      <c r="L223" s="377"/>
      <c r="M223" s="379"/>
      <c r="N223" s="380"/>
    </row>
    <row r="224" spans="2:14" s="378" customFormat="1" x14ac:dyDescent="0.35">
      <c r="B224" s="371" t="str">
        <f>IF($D224="","",VLOOKUP($D224,Lists!$F$2:$I$101,2,FALSE))</f>
        <v/>
      </c>
      <c r="C224" s="371" t="str">
        <f>IF($D224="","",VLOOKUP($D224,Lists!$F$2:$I$101,3,FALSE))</f>
        <v/>
      </c>
      <c r="D224" s="372"/>
      <c r="E224" s="373"/>
      <c r="F224" s="373"/>
      <c r="G224" s="374"/>
      <c r="H224" s="375"/>
      <c r="I224" s="374"/>
      <c r="J224" s="375"/>
      <c r="K224" s="376" t="str">
        <f t="shared" si="3"/>
        <v/>
      </c>
      <c r="L224" s="377"/>
      <c r="M224" s="379"/>
      <c r="N224" s="380"/>
    </row>
    <row r="225" spans="2:14" s="378" customFormat="1" x14ac:dyDescent="0.35">
      <c r="B225" s="371" t="str">
        <f>IF($D225="","",VLOOKUP($D225,Lists!$F$2:$I$101,2,FALSE))</f>
        <v/>
      </c>
      <c r="C225" s="371" t="str">
        <f>IF($D225="","",VLOOKUP($D225,Lists!$F$2:$I$101,3,FALSE))</f>
        <v/>
      </c>
      <c r="D225" s="372"/>
      <c r="E225" s="373"/>
      <c r="F225" s="373"/>
      <c r="G225" s="374"/>
      <c r="H225" s="375"/>
      <c r="I225" s="374"/>
      <c r="J225" s="375"/>
      <c r="K225" s="376" t="str">
        <f t="shared" si="3"/>
        <v/>
      </c>
      <c r="L225" s="377"/>
      <c r="M225" s="379"/>
      <c r="N225" s="380"/>
    </row>
    <row r="226" spans="2:14" s="378" customFormat="1" x14ac:dyDescent="0.35">
      <c r="B226" s="371" t="str">
        <f>IF($D226="","",VLOOKUP($D226,Lists!$F$2:$I$101,2,FALSE))</f>
        <v/>
      </c>
      <c r="C226" s="371" t="str">
        <f>IF($D226="","",VLOOKUP($D226,Lists!$F$2:$I$101,3,FALSE))</f>
        <v/>
      </c>
      <c r="D226" s="372"/>
      <c r="E226" s="373"/>
      <c r="F226" s="373"/>
      <c r="G226" s="374"/>
      <c r="H226" s="375"/>
      <c r="I226" s="374"/>
      <c r="J226" s="375"/>
      <c r="K226" s="376" t="str">
        <f t="shared" si="3"/>
        <v/>
      </c>
      <c r="L226" s="377"/>
      <c r="M226" s="379"/>
      <c r="N226" s="380"/>
    </row>
    <row r="227" spans="2:14" s="378" customFormat="1" x14ac:dyDescent="0.35">
      <c r="B227" s="371" t="str">
        <f>IF($D227="","",VLOOKUP($D227,Lists!$F$2:$I$101,2,FALSE))</f>
        <v/>
      </c>
      <c r="C227" s="371" t="str">
        <f>IF($D227="","",VLOOKUP($D227,Lists!$F$2:$I$101,3,FALSE))</f>
        <v/>
      </c>
      <c r="D227" s="372"/>
      <c r="E227" s="373"/>
      <c r="F227" s="373"/>
      <c r="G227" s="374"/>
      <c r="H227" s="375"/>
      <c r="I227" s="374"/>
      <c r="J227" s="375"/>
      <c r="K227" s="376" t="str">
        <f t="shared" si="3"/>
        <v/>
      </c>
      <c r="L227" s="377"/>
      <c r="M227" s="379"/>
      <c r="N227" s="380"/>
    </row>
    <row r="228" spans="2:14" s="378" customFormat="1" x14ac:dyDescent="0.35">
      <c r="B228" s="371" t="str">
        <f>IF($D228="","",VLOOKUP($D228,Lists!$F$2:$I$101,2,FALSE))</f>
        <v/>
      </c>
      <c r="C228" s="371" t="str">
        <f>IF($D228="","",VLOOKUP($D228,Lists!$F$2:$I$101,3,FALSE))</f>
        <v/>
      </c>
      <c r="D228" s="372"/>
      <c r="E228" s="373"/>
      <c r="F228" s="373"/>
      <c r="G228" s="374"/>
      <c r="H228" s="375"/>
      <c r="I228" s="374"/>
      <c r="J228" s="375"/>
      <c r="K228" s="376" t="str">
        <f t="shared" si="3"/>
        <v/>
      </c>
      <c r="L228" s="377"/>
      <c r="M228" s="379"/>
      <c r="N228" s="380"/>
    </row>
    <row r="229" spans="2:14" s="378" customFormat="1" x14ac:dyDescent="0.35">
      <c r="B229" s="371" t="str">
        <f>IF($D229="","",VLOOKUP($D229,Lists!$F$2:$I$101,2,FALSE))</f>
        <v/>
      </c>
      <c r="C229" s="371" t="str">
        <f>IF($D229="","",VLOOKUP($D229,Lists!$F$2:$I$101,3,FALSE))</f>
        <v/>
      </c>
      <c r="D229" s="372"/>
      <c r="E229" s="373"/>
      <c r="F229" s="373"/>
      <c r="G229" s="374"/>
      <c r="H229" s="375"/>
      <c r="I229" s="374"/>
      <c r="J229" s="375"/>
      <c r="K229" s="376" t="str">
        <f t="shared" si="3"/>
        <v/>
      </c>
      <c r="L229" s="377"/>
      <c r="M229" s="379"/>
      <c r="N229" s="380"/>
    </row>
    <row r="230" spans="2:14" s="378" customFormat="1" x14ac:dyDescent="0.35">
      <c r="B230" s="371" t="str">
        <f>IF($D230="","",VLOOKUP($D230,Lists!$F$2:$I$101,2,FALSE))</f>
        <v/>
      </c>
      <c r="C230" s="371" t="str">
        <f>IF($D230="","",VLOOKUP($D230,Lists!$F$2:$I$101,3,FALSE))</f>
        <v/>
      </c>
      <c r="D230" s="372"/>
      <c r="E230" s="373"/>
      <c r="F230" s="373"/>
      <c r="G230" s="374"/>
      <c r="H230" s="375"/>
      <c r="I230" s="374"/>
      <c r="J230" s="375"/>
      <c r="K230" s="376" t="str">
        <f t="shared" si="3"/>
        <v/>
      </c>
      <c r="L230" s="377"/>
      <c r="M230" s="379"/>
      <c r="N230" s="380"/>
    </row>
    <row r="231" spans="2:14" s="378" customFormat="1" x14ac:dyDescent="0.35">
      <c r="B231" s="371" t="str">
        <f>IF($D231="","",VLOOKUP($D231,Lists!$F$2:$I$101,2,FALSE))</f>
        <v/>
      </c>
      <c r="C231" s="371" t="str">
        <f>IF($D231="","",VLOOKUP($D231,Lists!$F$2:$I$101,3,FALSE))</f>
        <v/>
      </c>
      <c r="D231" s="372"/>
      <c r="E231" s="373"/>
      <c r="F231" s="373"/>
      <c r="G231" s="374"/>
      <c r="H231" s="375"/>
      <c r="I231" s="374"/>
      <c r="J231" s="375"/>
      <c r="K231" s="376" t="str">
        <f t="shared" si="3"/>
        <v/>
      </c>
      <c r="L231" s="377"/>
      <c r="M231" s="379"/>
      <c r="N231" s="380"/>
    </row>
    <row r="232" spans="2:14" s="378" customFormat="1" x14ac:dyDescent="0.35">
      <c r="B232" s="371" t="str">
        <f>IF($D232="","",VLOOKUP($D232,Lists!$F$2:$I$101,2,FALSE))</f>
        <v/>
      </c>
      <c r="C232" s="371" t="str">
        <f>IF($D232="","",VLOOKUP($D232,Lists!$F$2:$I$101,3,FALSE))</f>
        <v/>
      </c>
      <c r="D232" s="372"/>
      <c r="E232" s="373"/>
      <c r="F232" s="373"/>
      <c r="G232" s="374"/>
      <c r="H232" s="375"/>
      <c r="I232" s="374"/>
      <c r="J232" s="375"/>
      <c r="K232" s="376" t="str">
        <f t="shared" si="3"/>
        <v/>
      </c>
      <c r="L232" s="377"/>
      <c r="M232" s="379"/>
      <c r="N232" s="380"/>
    </row>
    <row r="233" spans="2:14" s="378" customFormat="1" x14ac:dyDescent="0.35">
      <c r="B233" s="371" t="str">
        <f>IF($D233="","",VLOOKUP($D233,Lists!$F$2:$I$101,2,FALSE))</f>
        <v/>
      </c>
      <c r="C233" s="371" t="str">
        <f>IF($D233="","",VLOOKUP($D233,Lists!$F$2:$I$101,3,FALSE))</f>
        <v/>
      </c>
      <c r="D233" s="372"/>
      <c r="E233" s="373"/>
      <c r="F233" s="373"/>
      <c r="G233" s="374"/>
      <c r="H233" s="375"/>
      <c r="I233" s="374"/>
      <c r="J233" s="375"/>
      <c r="K233" s="376" t="str">
        <f t="shared" si="3"/>
        <v/>
      </c>
      <c r="L233" s="377"/>
      <c r="M233" s="379"/>
      <c r="N233" s="380"/>
    </row>
    <row r="234" spans="2:14" s="378" customFormat="1" x14ac:dyDescent="0.35">
      <c r="B234" s="371" t="str">
        <f>IF($D234="","",VLOOKUP($D234,Lists!$F$2:$I$101,2,FALSE))</f>
        <v/>
      </c>
      <c r="C234" s="371" t="str">
        <f>IF($D234="","",VLOOKUP($D234,Lists!$F$2:$I$101,3,FALSE))</f>
        <v/>
      </c>
      <c r="D234" s="372"/>
      <c r="E234" s="373"/>
      <c r="F234" s="373"/>
      <c r="G234" s="374"/>
      <c r="H234" s="375"/>
      <c r="I234" s="374"/>
      <c r="J234" s="375"/>
      <c r="K234" s="376" t="str">
        <f t="shared" si="3"/>
        <v/>
      </c>
      <c r="L234" s="377"/>
      <c r="M234" s="379"/>
      <c r="N234" s="380"/>
    </row>
    <row r="235" spans="2:14" s="378" customFormat="1" x14ac:dyDescent="0.35">
      <c r="B235" s="371" t="str">
        <f>IF($D235="","",VLOOKUP($D235,Lists!$F$2:$I$101,2,FALSE))</f>
        <v/>
      </c>
      <c r="C235" s="371" t="str">
        <f>IF($D235="","",VLOOKUP($D235,Lists!$F$2:$I$101,3,FALSE))</f>
        <v/>
      </c>
      <c r="D235" s="372"/>
      <c r="E235" s="373"/>
      <c r="F235" s="373"/>
      <c r="G235" s="374"/>
      <c r="H235" s="375"/>
      <c r="I235" s="374"/>
      <c r="J235" s="375"/>
      <c r="K235" s="376" t="str">
        <f t="shared" si="3"/>
        <v/>
      </c>
      <c r="L235" s="377"/>
      <c r="M235" s="379"/>
      <c r="N235" s="380"/>
    </row>
    <row r="236" spans="2:14" s="378" customFormat="1" x14ac:dyDescent="0.35">
      <c r="B236" s="371" t="str">
        <f>IF($D236="","",VLOOKUP($D236,Lists!$F$2:$I$101,2,FALSE))</f>
        <v/>
      </c>
      <c r="C236" s="371" t="str">
        <f>IF($D236="","",VLOOKUP($D236,Lists!$F$2:$I$101,3,FALSE))</f>
        <v/>
      </c>
      <c r="D236" s="372"/>
      <c r="E236" s="373"/>
      <c r="F236" s="373"/>
      <c r="G236" s="374"/>
      <c r="H236" s="375"/>
      <c r="I236" s="374"/>
      <c r="J236" s="375"/>
      <c r="K236" s="376" t="str">
        <f t="shared" si="3"/>
        <v/>
      </c>
      <c r="L236" s="377"/>
      <c r="M236" s="379"/>
      <c r="N236" s="380"/>
    </row>
    <row r="237" spans="2:14" s="378" customFormat="1" x14ac:dyDescent="0.35">
      <c r="B237" s="371" t="str">
        <f>IF($D237="","",VLOOKUP($D237,Lists!$F$2:$I$101,2,FALSE))</f>
        <v/>
      </c>
      <c r="C237" s="371" t="str">
        <f>IF($D237="","",VLOOKUP($D237,Lists!$F$2:$I$101,3,FALSE))</f>
        <v/>
      </c>
      <c r="D237" s="372"/>
      <c r="E237" s="373"/>
      <c r="F237" s="373"/>
      <c r="G237" s="374"/>
      <c r="H237" s="375"/>
      <c r="I237" s="374"/>
      <c r="J237" s="375"/>
      <c r="K237" s="376" t="str">
        <f t="shared" si="3"/>
        <v/>
      </c>
      <c r="L237" s="377"/>
      <c r="M237" s="379"/>
      <c r="N237" s="380"/>
    </row>
    <row r="238" spans="2:14" s="378" customFormat="1" x14ac:dyDescent="0.35">
      <c r="B238" s="371" t="str">
        <f>IF($D238="","",VLOOKUP($D238,Lists!$F$2:$I$101,2,FALSE))</f>
        <v/>
      </c>
      <c r="C238" s="371" t="str">
        <f>IF($D238="","",VLOOKUP($D238,Lists!$F$2:$I$101,3,FALSE))</f>
        <v/>
      </c>
      <c r="D238" s="372"/>
      <c r="E238" s="373"/>
      <c r="F238" s="373"/>
      <c r="G238" s="374"/>
      <c r="H238" s="375"/>
      <c r="I238" s="374"/>
      <c r="J238" s="375"/>
      <c r="K238" s="376" t="str">
        <f t="shared" si="3"/>
        <v/>
      </c>
      <c r="L238" s="377"/>
      <c r="M238" s="379"/>
      <c r="N238" s="380"/>
    </row>
    <row r="239" spans="2:14" s="378" customFormat="1" x14ac:dyDescent="0.35">
      <c r="B239" s="371" t="str">
        <f>IF($D239="","",VLOOKUP($D239,Lists!$F$2:$I$101,2,FALSE))</f>
        <v/>
      </c>
      <c r="C239" s="371" t="str">
        <f>IF($D239="","",VLOOKUP($D239,Lists!$F$2:$I$101,3,FALSE))</f>
        <v/>
      </c>
      <c r="D239" s="372"/>
      <c r="E239" s="373"/>
      <c r="F239" s="373"/>
      <c r="G239" s="374"/>
      <c r="H239" s="375"/>
      <c r="I239" s="374"/>
      <c r="J239" s="375"/>
      <c r="K239" s="376" t="str">
        <f t="shared" si="3"/>
        <v/>
      </c>
      <c r="L239" s="377"/>
      <c r="M239" s="379"/>
      <c r="N239" s="380"/>
    </row>
    <row r="240" spans="2:14" s="378" customFormat="1" x14ac:dyDescent="0.35">
      <c r="B240" s="371" t="str">
        <f>IF($D240="","",VLOOKUP($D240,Lists!$F$2:$I$101,2,FALSE))</f>
        <v/>
      </c>
      <c r="C240" s="371" t="str">
        <f>IF($D240="","",VLOOKUP($D240,Lists!$F$2:$I$101,3,FALSE))</f>
        <v/>
      </c>
      <c r="D240" s="372"/>
      <c r="E240" s="373"/>
      <c r="F240" s="373"/>
      <c r="G240" s="374"/>
      <c r="H240" s="375"/>
      <c r="I240" s="374"/>
      <c r="J240" s="375"/>
      <c r="K240" s="376" t="str">
        <f t="shared" si="3"/>
        <v/>
      </c>
      <c r="L240" s="377"/>
      <c r="M240" s="379"/>
      <c r="N240" s="380"/>
    </row>
    <row r="241" spans="2:14" s="378" customFormat="1" x14ac:dyDescent="0.35">
      <c r="B241" s="371" t="str">
        <f>IF($D241="","",VLOOKUP($D241,Lists!$F$2:$I$101,2,FALSE))</f>
        <v/>
      </c>
      <c r="C241" s="371" t="str">
        <f>IF($D241="","",VLOOKUP($D241,Lists!$F$2:$I$101,3,FALSE))</f>
        <v/>
      </c>
      <c r="D241" s="372"/>
      <c r="E241" s="373"/>
      <c r="F241" s="373"/>
      <c r="G241" s="374"/>
      <c r="H241" s="375"/>
      <c r="I241" s="374"/>
      <c r="J241" s="375"/>
      <c r="K241" s="376" t="str">
        <f t="shared" si="3"/>
        <v/>
      </c>
      <c r="L241" s="377"/>
      <c r="M241" s="379"/>
      <c r="N241" s="380"/>
    </row>
    <row r="242" spans="2:14" s="378" customFormat="1" x14ac:dyDescent="0.35">
      <c r="B242" s="371" t="str">
        <f>IF($D242="","",VLOOKUP($D242,Lists!$F$2:$I$101,2,FALSE))</f>
        <v/>
      </c>
      <c r="C242" s="371" t="str">
        <f>IF($D242="","",VLOOKUP($D242,Lists!$F$2:$I$101,3,FALSE))</f>
        <v/>
      </c>
      <c r="D242" s="372"/>
      <c r="E242" s="373"/>
      <c r="F242" s="373"/>
      <c r="G242" s="374"/>
      <c r="H242" s="375"/>
      <c r="I242" s="374"/>
      <c r="J242" s="375"/>
      <c r="K242" s="376" t="str">
        <f t="shared" si="3"/>
        <v/>
      </c>
      <c r="L242" s="377"/>
      <c r="M242" s="379"/>
      <c r="N242" s="380"/>
    </row>
    <row r="243" spans="2:14" s="378" customFormat="1" x14ac:dyDescent="0.35">
      <c r="B243" s="371" t="str">
        <f>IF($D243="","",VLOOKUP($D243,Lists!$F$2:$I$101,2,FALSE))</f>
        <v/>
      </c>
      <c r="C243" s="371" t="str">
        <f>IF($D243="","",VLOOKUP($D243,Lists!$F$2:$I$101,3,FALSE))</f>
        <v/>
      </c>
      <c r="D243" s="372"/>
      <c r="E243" s="373"/>
      <c r="F243" s="373"/>
      <c r="G243" s="374"/>
      <c r="H243" s="375"/>
      <c r="I243" s="374"/>
      <c r="J243" s="375"/>
      <c r="K243" s="376" t="str">
        <f t="shared" si="3"/>
        <v/>
      </c>
      <c r="L243" s="377"/>
      <c r="M243" s="379"/>
      <c r="N243" s="380"/>
    </row>
    <row r="244" spans="2:14" s="378" customFormat="1" x14ac:dyDescent="0.35">
      <c r="B244" s="371" t="str">
        <f>IF($D244="","",VLOOKUP($D244,Lists!$F$2:$I$101,2,FALSE))</f>
        <v/>
      </c>
      <c r="C244" s="371" t="str">
        <f>IF($D244="","",VLOOKUP($D244,Lists!$F$2:$I$101,3,FALSE))</f>
        <v/>
      </c>
      <c r="D244" s="372"/>
      <c r="E244" s="373"/>
      <c r="F244" s="373"/>
      <c r="G244" s="374"/>
      <c r="H244" s="375"/>
      <c r="I244" s="374"/>
      <c r="J244" s="375"/>
      <c r="K244" s="376" t="str">
        <f t="shared" si="3"/>
        <v/>
      </c>
      <c r="L244" s="377"/>
      <c r="M244" s="379"/>
      <c r="N244" s="380"/>
    </row>
    <row r="245" spans="2:14" s="378" customFormat="1" x14ac:dyDescent="0.35">
      <c r="B245" s="371" t="str">
        <f>IF($D245="","",VLOOKUP($D245,Lists!$F$2:$I$101,2,FALSE))</f>
        <v/>
      </c>
      <c r="C245" s="371" t="str">
        <f>IF($D245="","",VLOOKUP($D245,Lists!$F$2:$I$101,3,FALSE))</f>
        <v/>
      </c>
      <c r="D245" s="372"/>
      <c r="E245" s="373"/>
      <c r="F245" s="373"/>
      <c r="G245" s="374"/>
      <c r="H245" s="375"/>
      <c r="I245" s="374"/>
      <c r="J245" s="375"/>
      <c r="K245" s="376" t="str">
        <f t="shared" si="3"/>
        <v/>
      </c>
      <c r="L245" s="377"/>
      <c r="M245" s="379"/>
      <c r="N245" s="380"/>
    </row>
    <row r="246" spans="2:14" s="378" customFormat="1" x14ac:dyDescent="0.35">
      <c r="B246" s="371" t="str">
        <f>IF($D246="","",VLOOKUP($D246,Lists!$F$2:$I$101,2,FALSE))</f>
        <v/>
      </c>
      <c r="C246" s="371" t="str">
        <f>IF($D246="","",VLOOKUP($D246,Lists!$F$2:$I$101,3,FALSE))</f>
        <v/>
      </c>
      <c r="D246" s="372"/>
      <c r="E246" s="373"/>
      <c r="F246" s="373"/>
      <c r="G246" s="374"/>
      <c r="H246" s="375"/>
      <c r="I246" s="374"/>
      <c r="J246" s="375"/>
      <c r="K246" s="376" t="str">
        <f t="shared" si="3"/>
        <v/>
      </c>
      <c r="L246" s="377"/>
      <c r="M246" s="379"/>
      <c r="N246" s="380"/>
    </row>
    <row r="247" spans="2:14" s="378" customFormat="1" x14ac:dyDescent="0.35">
      <c r="B247" s="371" t="str">
        <f>IF($D247="","",VLOOKUP($D247,Lists!$F$2:$I$101,2,FALSE))</f>
        <v/>
      </c>
      <c r="C247" s="371" t="str">
        <f>IF($D247="","",VLOOKUP($D247,Lists!$F$2:$I$101,3,FALSE))</f>
        <v/>
      </c>
      <c r="D247" s="372"/>
      <c r="E247" s="373"/>
      <c r="F247" s="373"/>
      <c r="G247" s="374"/>
      <c r="H247" s="375"/>
      <c r="I247" s="374"/>
      <c r="J247" s="375"/>
      <c r="K247" s="376" t="str">
        <f t="shared" si="3"/>
        <v/>
      </c>
      <c r="L247" s="377"/>
      <c r="M247" s="379"/>
      <c r="N247" s="380"/>
    </row>
    <row r="248" spans="2:14" s="378" customFormat="1" x14ac:dyDescent="0.35">
      <c r="B248" s="371" t="str">
        <f>IF($D248="","",VLOOKUP($D248,Lists!$F$2:$I$101,2,FALSE))</f>
        <v/>
      </c>
      <c r="C248" s="371" t="str">
        <f>IF($D248="","",VLOOKUP($D248,Lists!$F$2:$I$101,3,FALSE))</f>
        <v/>
      </c>
      <c r="D248" s="372"/>
      <c r="E248" s="373"/>
      <c r="F248" s="373"/>
      <c r="G248" s="374"/>
      <c r="H248" s="375"/>
      <c r="I248" s="374"/>
      <c r="J248" s="375"/>
      <c r="K248" s="376" t="str">
        <f t="shared" si="3"/>
        <v/>
      </c>
      <c r="L248" s="377"/>
      <c r="M248" s="379"/>
      <c r="N248" s="380"/>
    </row>
    <row r="249" spans="2:14" s="378" customFormat="1" x14ac:dyDescent="0.35">
      <c r="B249" s="371" t="str">
        <f>IF($D249="","",VLOOKUP($D249,Lists!$F$2:$I$101,2,FALSE))</f>
        <v/>
      </c>
      <c r="C249" s="371" t="str">
        <f>IF($D249="","",VLOOKUP($D249,Lists!$F$2:$I$101,3,FALSE))</f>
        <v/>
      </c>
      <c r="D249" s="372"/>
      <c r="E249" s="373"/>
      <c r="F249" s="373"/>
      <c r="G249" s="374"/>
      <c r="H249" s="375"/>
      <c r="I249" s="374"/>
      <c r="J249" s="375"/>
      <c r="K249" s="376" t="str">
        <f t="shared" si="3"/>
        <v/>
      </c>
      <c r="L249" s="377"/>
      <c r="M249" s="379"/>
      <c r="N249" s="380"/>
    </row>
    <row r="250" spans="2:14" s="378" customFormat="1" x14ac:dyDescent="0.35">
      <c r="B250" s="371" t="str">
        <f>IF($D250="","",VLOOKUP($D250,Lists!$F$2:$I$101,2,FALSE))</f>
        <v/>
      </c>
      <c r="C250" s="371" t="str">
        <f>IF($D250="","",VLOOKUP($D250,Lists!$F$2:$I$101,3,FALSE))</f>
        <v/>
      </c>
      <c r="D250" s="372"/>
      <c r="E250" s="373"/>
      <c r="F250" s="373"/>
      <c r="G250" s="374"/>
      <c r="H250" s="375"/>
      <c r="I250" s="374"/>
      <c r="J250" s="375"/>
      <c r="K250" s="376" t="str">
        <f t="shared" si="3"/>
        <v/>
      </c>
      <c r="L250" s="377"/>
      <c r="M250" s="379"/>
      <c r="N250" s="380"/>
    </row>
    <row r="251" spans="2:14" s="378" customFormat="1" x14ac:dyDescent="0.35">
      <c r="B251" s="371" t="str">
        <f>IF($D251="","",VLOOKUP($D251,Lists!$F$2:$I$101,2,FALSE))</f>
        <v/>
      </c>
      <c r="C251" s="371" t="str">
        <f>IF($D251="","",VLOOKUP($D251,Lists!$F$2:$I$101,3,FALSE))</f>
        <v/>
      </c>
      <c r="D251" s="372"/>
      <c r="E251" s="373"/>
      <c r="F251" s="373"/>
      <c r="G251" s="374"/>
      <c r="H251" s="375"/>
      <c r="I251" s="374"/>
      <c r="J251" s="375"/>
      <c r="K251" s="376" t="str">
        <f t="shared" si="3"/>
        <v/>
      </c>
      <c r="L251" s="377"/>
      <c r="M251" s="379"/>
      <c r="N251" s="380"/>
    </row>
    <row r="252" spans="2:14" s="378" customFormat="1" x14ac:dyDescent="0.35">
      <c r="B252" s="371" t="str">
        <f>IF($D252="","",VLOOKUP($D252,Lists!$F$2:$I$101,2,FALSE))</f>
        <v/>
      </c>
      <c r="C252" s="371" t="str">
        <f>IF($D252="","",VLOOKUP($D252,Lists!$F$2:$I$101,3,FALSE))</f>
        <v/>
      </c>
      <c r="D252" s="372"/>
      <c r="E252" s="373"/>
      <c r="F252" s="373"/>
      <c r="G252" s="374"/>
      <c r="H252" s="375"/>
      <c r="I252" s="374"/>
      <c r="J252" s="375"/>
      <c r="K252" s="376" t="str">
        <f t="shared" si="3"/>
        <v/>
      </c>
      <c r="L252" s="377"/>
      <c r="M252" s="379"/>
      <c r="N252" s="380"/>
    </row>
    <row r="253" spans="2:14" s="378" customFormat="1" x14ac:dyDescent="0.35">
      <c r="B253" s="371" t="str">
        <f>IF($D253="","",VLOOKUP($D253,Lists!$F$2:$I$101,2,FALSE))</f>
        <v/>
      </c>
      <c r="C253" s="371" t="str">
        <f>IF($D253="","",VLOOKUP($D253,Lists!$F$2:$I$101,3,FALSE))</f>
        <v/>
      </c>
      <c r="D253" s="372"/>
      <c r="E253" s="373"/>
      <c r="F253" s="373"/>
      <c r="G253" s="374"/>
      <c r="H253" s="375"/>
      <c r="I253" s="374"/>
      <c r="J253" s="375"/>
      <c r="K253" s="376" t="str">
        <f t="shared" si="3"/>
        <v/>
      </c>
      <c r="L253" s="377"/>
      <c r="M253" s="379"/>
      <c r="N253" s="380"/>
    </row>
    <row r="254" spans="2:14" s="378" customFormat="1" x14ac:dyDescent="0.35">
      <c r="B254" s="371" t="str">
        <f>IF($D254="","",VLOOKUP($D254,Lists!$F$2:$I$101,2,FALSE))</f>
        <v/>
      </c>
      <c r="C254" s="371" t="str">
        <f>IF($D254="","",VLOOKUP($D254,Lists!$F$2:$I$101,3,FALSE))</f>
        <v/>
      </c>
      <c r="D254" s="372"/>
      <c r="E254" s="373"/>
      <c r="F254" s="373"/>
      <c r="G254" s="374"/>
      <c r="H254" s="375"/>
      <c r="I254" s="374"/>
      <c r="J254" s="375"/>
      <c r="K254" s="376" t="str">
        <f t="shared" si="3"/>
        <v/>
      </c>
      <c r="L254" s="377"/>
      <c r="M254" s="379"/>
      <c r="N254" s="380"/>
    </row>
    <row r="255" spans="2:14" s="378" customFormat="1" x14ac:dyDescent="0.35">
      <c r="B255" s="371" t="str">
        <f>IF($D255="","",VLOOKUP($D255,Lists!$F$2:$I$101,2,FALSE))</f>
        <v/>
      </c>
      <c r="C255" s="371" t="str">
        <f>IF($D255="","",VLOOKUP($D255,Lists!$F$2:$I$101,3,FALSE))</f>
        <v/>
      </c>
      <c r="D255" s="372"/>
      <c r="E255" s="373"/>
      <c r="F255" s="373"/>
      <c r="G255" s="374"/>
      <c r="H255" s="375"/>
      <c r="I255" s="374"/>
      <c r="J255" s="375"/>
      <c r="K255" s="376" t="str">
        <f t="shared" si="3"/>
        <v/>
      </c>
      <c r="L255" s="377"/>
      <c r="M255" s="379"/>
      <c r="N255" s="380"/>
    </row>
    <row r="256" spans="2:14" s="378" customFormat="1" x14ac:dyDescent="0.35">
      <c r="B256" s="371" t="str">
        <f>IF($D256="","",VLOOKUP($D256,Lists!$F$2:$I$101,2,FALSE))</f>
        <v/>
      </c>
      <c r="C256" s="371" t="str">
        <f>IF($D256="","",VLOOKUP($D256,Lists!$F$2:$I$101,3,FALSE))</f>
        <v/>
      </c>
      <c r="D256" s="372"/>
      <c r="E256" s="373"/>
      <c r="F256" s="373"/>
      <c r="G256" s="374"/>
      <c r="H256" s="375"/>
      <c r="I256" s="374"/>
      <c r="J256" s="375"/>
      <c r="K256" s="376" t="str">
        <f t="shared" si="3"/>
        <v/>
      </c>
      <c r="L256" s="377"/>
      <c r="M256" s="379"/>
      <c r="N256" s="380"/>
    </row>
    <row r="257" spans="2:14" s="378" customFormat="1" x14ac:dyDescent="0.35">
      <c r="B257" s="371" t="str">
        <f>IF($D257="","",VLOOKUP($D257,Lists!$F$2:$I$101,2,FALSE))</f>
        <v/>
      </c>
      <c r="C257" s="371" t="str">
        <f>IF($D257="","",VLOOKUP($D257,Lists!$F$2:$I$101,3,FALSE))</f>
        <v/>
      </c>
      <c r="D257" s="372"/>
      <c r="E257" s="373"/>
      <c r="F257" s="373"/>
      <c r="G257" s="374"/>
      <c r="H257" s="375"/>
      <c r="I257" s="374"/>
      <c r="J257" s="375"/>
      <c r="K257" s="376" t="str">
        <f t="shared" si="3"/>
        <v/>
      </c>
      <c r="L257" s="377"/>
      <c r="M257" s="379"/>
      <c r="N257" s="380"/>
    </row>
    <row r="258" spans="2:14" s="378" customFormat="1" x14ac:dyDescent="0.35">
      <c r="B258" s="371" t="str">
        <f>IF($D258="","",VLOOKUP($D258,Lists!$F$2:$I$101,2,FALSE))</f>
        <v/>
      </c>
      <c r="C258" s="371" t="str">
        <f>IF($D258="","",VLOOKUP($D258,Lists!$F$2:$I$101,3,FALSE))</f>
        <v/>
      </c>
      <c r="D258" s="372"/>
      <c r="E258" s="373"/>
      <c r="F258" s="373"/>
      <c r="G258" s="374"/>
      <c r="H258" s="375"/>
      <c r="I258" s="374"/>
      <c r="J258" s="375"/>
      <c r="K258" s="376" t="str">
        <f t="shared" si="3"/>
        <v/>
      </c>
      <c r="L258" s="377"/>
      <c r="M258" s="379"/>
      <c r="N258" s="380"/>
    </row>
    <row r="259" spans="2:14" s="378" customFormat="1" x14ac:dyDescent="0.35">
      <c r="B259" s="371" t="str">
        <f>IF($D259="","",VLOOKUP($D259,Lists!$F$2:$I$101,2,FALSE))</f>
        <v/>
      </c>
      <c r="C259" s="371" t="str">
        <f>IF($D259="","",VLOOKUP($D259,Lists!$F$2:$I$101,3,FALSE))</f>
        <v/>
      </c>
      <c r="D259" s="372"/>
      <c r="E259" s="373"/>
      <c r="F259" s="373"/>
      <c r="G259" s="374"/>
      <c r="H259" s="375"/>
      <c r="I259" s="374"/>
      <c r="J259" s="375"/>
      <c r="K259" s="376" t="str">
        <f t="shared" si="3"/>
        <v/>
      </c>
      <c r="L259" s="377"/>
      <c r="M259" s="379"/>
      <c r="N259" s="380"/>
    </row>
    <row r="260" spans="2:14" s="378" customFormat="1" x14ac:dyDescent="0.35">
      <c r="B260" s="371" t="str">
        <f>IF($D260="","",VLOOKUP($D260,Lists!$F$2:$I$101,2,FALSE))</f>
        <v/>
      </c>
      <c r="C260" s="371" t="str">
        <f>IF($D260="","",VLOOKUP($D260,Lists!$F$2:$I$101,3,FALSE))</f>
        <v/>
      </c>
      <c r="D260" s="372"/>
      <c r="E260" s="373"/>
      <c r="F260" s="373"/>
      <c r="G260" s="374"/>
      <c r="H260" s="375"/>
      <c r="I260" s="374"/>
      <c r="J260" s="375"/>
      <c r="K260" s="376" t="str">
        <f t="shared" si="3"/>
        <v/>
      </c>
      <c r="L260" s="377"/>
      <c r="M260" s="379"/>
      <c r="N260" s="380"/>
    </row>
    <row r="261" spans="2:14" s="378" customFormat="1" x14ac:dyDescent="0.35">
      <c r="B261" s="371" t="str">
        <f>IF($D261="","",VLOOKUP($D261,Lists!$F$2:$I$101,2,FALSE))</f>
        <v/>
      </c>
      <c r="C261" s="371" t="str">
        <f>IF($D261="","",VLOOKUP($D261,Lists!$F$2:$I$101,3,FALSE))</f>
        <v/>
      </c>
      <c r="D261" s="372"/>
      <c r="E261" s="373"/>
      <c r="F261" s="373"/>
      <c r="G261" s="374"/>
      <c r="H261" s="375"/>
      <c r="I261" s="374"/>
      <c r="J261" s="375"/>
      <c r="K261" s="376" t="str">
        <f t="shared" si="3"/>
        <v/>
      </c>
      <c r="L261" s="377"/>
      <c r="M261" s="379"/>
      <c r="N261" s="380"/>
    </row>
    <row r="262" spans="2:14" s="378" customFormat="1" x14ac:dyDescent="0.35">
      <c r="B262" s="371" t="str">
        <f>IF($D262="","",VLOOKUP($D262,Lists!$F$2:$I$101,2,FALSE))</f>
        <v/>
      </c>
      <c r="C262" s="371" t="str">
        <f>IF($D262="","",VLOOKUP($D262,Lists!$F$2:$I$101,3,FALSE))</f>
        <v/>
      </c>
      <c r="D262" s="372"/>
      <c r="E262" s="373"/>
      <c r="F262" s="373"/>
      <c r="G262" s="374"/>
      <c r="H262" s="375"/>
      <c r="I262" s="374"/>
      <c r="J262" s="375"/>
      <c r="K262" s="376" t="str">
        <f t="shared" si="3"/>
        <v/>
      </c>
      <c r="L262" s="377"/>
      <c r="M262" s="379"/>
      <c r="N262" s="380"/>
    </row>
    <row r="263" spans="2:14" s="378" customFormat="1" x14ac:dyDescent="0.35">
      <c r="B263" s="371" t="str">
        <f>IF($D263="","",VLOOKUP($D263,Lists!$F$2:$I$101,2,FALSE))</f>
        <v/>
      </c>
      <c r="C263" s="371" t="str">
        <f>IF($D263="","",VLOOKUP($D263,Lists!$F$2:$I$101,3,FALSE))</f>
        <v/>
      </c>
      <c r="D263" s="372"/>
      <c r="E263" s="373"/>
      <c r="F263" s="373"/>
      <c r="G263" s="374"/>
      <c r="H263" s="375"/>
      <c r="I263" s="374"/>
      <c r="J263" s="375"/>
      <c r="K263" s="376" t="str">
        <f t="shared" si="3"/>
        <v/>
      </c>
      <c r="L263" s="377"/>
      <c r="M263" s="379"/>
      <c r="N263" s="380"/>
    </row>
    <row r="264" spans="2:14" s="378" customFormat="1" x14ac:dyDescent="0.35">
      <c r="B264" s="371" t="str">
        <f>IF($D264="","",VLOOKUP($D264,Lists!$F$2:$I$101,2,FALSE))</f>
        <v/>
      </c>
      <c r="C264" s="371" t="str">
        <f>IF($D264="","",VLOOKUP($D264,Lists!$F$2:$I$101,3,FALSE))</f>
        <v/>
      </c>
      <c r="D264" s="372"/>
      <c r="E264" s="373"/>
      <c r="F264" s="373"/>
      <c r="G264" s="374"/>
      <c r="H264" s="375"/>
      <c r="I264" s="374"/>
      <c r="J264" s="375"/>
      <c r="K264" s="376" t="str">
        <f t="shared" si="3"/>
        <v/>
      </c>
      <c r="L264" s="377"/>
      <c r="M264" s="379"/>
      <c r="N264" s="380"/>
    </row>
    <row r="265" spans="2:14" s="378" customFormat="1" x14ac:dyDescent="0.35">
      <c r="B265" s="371" t="str">
        <f>IF($D265="","",VLOOKUP($D265,Lists!$F$2:$I$101,2,FALSE))</f>
        <v/>
      </c>
      <c r="C265" s="371" t="str">
        <f>IF($D265="","",VLOOKUP($D265,Lists!$F$2:$I$101,3,FALSE))</f>
        <v/>
      </c>
      <c r="D265" s="372"/>
      <c r="E265" s="373"/>
      <c r="F265" s="373"/>
      <c r="G265" s="374"/>
      <c r="H265" s="375"/>
      <c r="I265" s="374"/>
      <c r="J265" s="375"/>
      <c r="K265" s="376" t="str">
        <f t="shared" si="3"/>
        <v/>
      </c>
      <c r="L265" s="377"/>
      <c r="M265" s="379"/>
      <c r="N265" s="380"/>
    </row>
    <row r="266" spans="2:14" s="378" customFormat="1" x14ac:dyDescent="0.35">
      <c r="B266" s="371" t="str">
        <f>IF($D266="","",VLOOKUP($D266,Lists!$F$2:$I$101,2,FALSE))</f>
        <v/>
      </c>
      <c r="C266" s="371" t="str">
        <f>IF($D266="","",VLOOKUP($D266,Lists!$F$2:$I$101,3,FALSE))</f>
        <v/>
      </c>
      <c r="D266" s="372"/>
      <c r="E266" s="373"/>
      <c r="F266" s="373"/>
      <c r="G266" s="374"/>
      <c r="H266" s="375"/>
      <c r="I266" s="374"/>
      <c r="J266" s="375"/>
      <c r="K266" s="376" t="str">
        <f t="shared" si="3"/>
        <v/>
      </c>
      <c r="L266" s="377"/>
      <c r="M266" s="379"/>
      <c r="N266" s="380"/>
    </row>
    <row r="267" spans="2:14" s="378" customFormat="1" x14ac:dyDescent="0.35">
      <c r="B267" s="371" t="str">
        <f>IF($D267="","",VLOOKUP($D267,Lists!$F$2:$I$101,2,FALSE))</f>
        <v/>
      </c>
      <c r="C267" s="371" t="str">
        <f>IF($D267="","",VLOOKUP($D267,Lists!$F$2:$I$101,3,FALSE))</f>
        <v/>
      </c>
      <c r="D267" s="372"/>
      <c r="E267" s="373"/>
      <c r="F267" s="373"/>
      <c r="G267" s="374"/>
      <c r="H267" s="375"/>
      <c r="I267" s="374"/>
      <c r="J267" s="375"/>
      <c r="K267" s="376" t="str">
        <f t="shared" si="3"/>
        <v/>
      </c>
      <c r="L267" s="377"/>
      <c r="M267" s="379"/>
      <c r="N267" s="380"/>
    </row>
    <row r="268" spans="2:14" s="378" customFormat="1" x14ac:dyDescent="0.35">
      <c r="B268" s="371" t="str">
        <f>IF($D268="","",VLOOKUP($D268,Lists!$F$2:$I$101,2,FALSE))</f>
        <v/>
      </c>
      <c r="C268" s="371" t="str">
        <f>IF($D268="","",VLOOKUP($D268,Lists!$F$2:$I$101,3,FALSE))</f>
        <v/>
      </c>
      <c r="D268" s="372"/>
      <c r="E268" s="373"/>
      <c r="F268" s="373"/>
      <c r="G268" s="374"/>
      <c r="H268" s="375"/>
      <c r="I268" s="374"/>
      <c r="J268" s="375"/>
      <c r="K268" s="376" t="str">
        <f t="shared" si="3"/>
        <v/>
      </c>
      <c r="L268" s="377"/>
      <c r="M268" s="379"/>
      <c r="N268" s="380"/>
    </row>
    <row r="269" spans="2:14" s="378" customFormat="1" x14ac:dyDescent="0.35">
      <c r="B269" s="371" t="str">
        <f>IF($D269="","",VLOOKUP($D269,Lists!$F$2:$I$101,2,FALSE))</f>
        <v/>
      </c>
      <c r="C269" s="371" t="str">
        <f>IF($D269="","",VLOOKUP($D269,Lists!$F$2:$I$101,3,FALSE))</f>
        <v/>
      </c>
      <c r="D269" s="372"/>
      <c r="E269" s="373"/>
      <c r="F269" s="373"/>
      <c r="G269" s="374"/>
      <c r="H269" s="375"/>
      <c r="I269" s="374"/>
      <c r="J269" s="375"/>
      <c r="K269" s="376" t="str">
        <f t="shared" si="3"/>
        <v/>
      </c>
      <c r="L269" s="377"/>
      <c r="M269" s="379"/>
      <c r="N269" s="380"/>
    </row>
    <row r="270" spans="2:14" s="378" customFormat="1" x14ac:dyDescent="0.35">
      <c r="B270" s="371" t="str">
        <f>IF($D270="","",VLOOKUP($D270,Lists!$F$2:$I$101,2,FALSE))</f>
        <v/>
      </c>
      <c r="C270" s="371" t="str">
        <f>IF($D270="","",VLOOKUP($D270,Lists!$F$2:$I$101,3,FALSE))</f>
        <v/>
      </c>
      <c r="D270" s="372"/>
      <c r="E270" s="373"/>
      <c r="F270" s="373"/>
      <c r="G270" s="374"/>
      <c r="H270" s="375"/>
      <c r="I270" s="374"/>
      <c r="J270" s="375"/>
      <c r="K270" s="376" t="str">
        <f t="shared" si="3"/>
        <v/>
      </c>
      <c r="L270" s="377"/>
      <c r="M270" s="379"/>
      <c r="N270" s="380"/>
    </row>
    <row r="271" spans="2:14" s="378" customFormat="1" x14ac:dyDescent="0.35">
      <c r="B271" s="371" t="str">
        <f>IF($D271="","",VLOOKUP($D271,Lists!$F$2:$I$101,2,FALSE))</f>
        <v/>
      </c>
      <c r="C271" s="371" t="str">
        <f>IF($D271="","",VLOOKUP($D271,Lists!$F$2:$I$101,3,FALSE))</f>
        <v/>
      </c>
      <c r="D271" s="372"/>
      <c r="E271" s="373"/>
      <c r="F271" s="373"/>
      <c r="G271" s="374"/>
      <c r="H271" s="375"/>
      <c r="I271" s="374"/>
      <c r="J271" s="375"/>
      <c r="K271" s="376" t="str">
        <f t="shared" si="3"/>
        <v/>
      </c>
      <c r="L271" s="377"/>
      <c r="M271" s="379"/>
      <c r="N271" s="380"/>
    </row>
    <row r="272" spans="2:14" s="378" customFormat="1" x14ac:dyDescent="0.35">
      <c r="B272" s="371" t="str">
        <f>IF($D272="","",VLOOKUP($D272,Lists!$F$2:$I$101,2,FALSE))</f>
        <v/>
      </c>
      <c r="C272" s="371" t="str">
        <f>IF($D272="","",VLOOKUP($D272,Lists!$F$2:$I$101,3,FALSE))</f>
        <v/>
      </c>
      <c r="D272" s="372"/>
      <c r="E272" s="373"/>
      <c r="F272" s="373"/>
      <c r="G272" s="374"/>
      <c r="H272" s="375"/>
      <c r="I272" s="374"/>
      <c r="J272" s="375"/>
      <c r="K272" s="376" t="str">
        <f t="shared" si="3"/>
        <v/>
      </c>
      <c r="L272" s="377"/>
      <c r="M272" s="379"/>
      <c r="N272" s="380"/>
    </row>
    <row r="273" spans="2:14" s="378" customFormat="1" x14ac:dyDescent="0.35">
      <c r="B273" s="371" t="str">
        <f>IF($D273="","",VLOOKUP($D273,Lists!$F$2:$I$101,2,FALSE))</f>
        <v/>
      </c>
      <c r="C273" s="371" t="str">
        <f>IF($D273="","",VLOOKUP($D273,Lists!$F$2:$I$101,3,FALSE))</f>
        <v/>
      </c>
      <c r="D273" s="372"/>
      <c r="E273" s="373"/>
      <c r="F273" s="373"/>
      <c r="G273" s="374"/>
      <c r="H273" s="375"/>
      <c r="I273" s="374"/>
      <c r="J273" s="375"/>
      <c r="K273" s="376" t="str">
        <f t="shared" si="3"/>
        <v/>
      </c>
      <c r="L273" s="377"/>
      <c r="M273" s="379"/>
      <c r="N273" s="380"/>
    </row>
    <row r="274" spans="2:14" s="378" customFormat="1" x14ac:dyDescent="0.35">
      <c r="B274" s="371" t="str">
        <f>IF($D274="","",VLOOKUP($D274,Lists!$F$2:$I$101,2,FALSE))</f>
        <v/>
      </c>
      <c r="C274" s="371" t="str">
        <f>IF($D274="","",VLOOKUP($D274,Lists!$F$2:$I$101,3,FALSE))</f>
        <v/>
      </c>
      <c r="D274" s="372"/>
      <c r="E274" s="373"/>
      <c r="F274" s="373"/>
      <c r="G274" s="374"/>
      <c r="H274" s="375"/>
      <c r="I274" s="374"/>
      <c r="J274" s="375"/>
      <c r="K274" s="376" t="str">
        <f t="shared" si="3"/>
        <v/>
      </c>
      <c r="L274" s="377"/>
      <c r="M274" s="379"/>
      <c r="N274" s="380"/>
    </row>
    <row r="275" spans="2:14" s="378" customFormat="1" x14ac:dyDescent="0.35">
      <c r="B275" s="371" t="str">
        <f>IF($D275="","",VLOOKUP($D275,Lists!$F$2:$I$101,2,FALSE))</f>
        <v/>
      </c>
      <c r="C275" s="371" t="str">
        <f>IF($D275="","",VLOOKUP($D275,Lists!$F$2:$I$101,3,FALSE))</f>
        <v/>
      </c>
      <c r="D275" s="372"/>
      <c r="E275" s="373"/>
      <c r="F275" s="373"/>
      <c r="G275" s="374"/>
      <c r="H275" s="375"/>
      <c r="I275" s="374"/>
      <c r="J275" s="375"/>
      <c r="K275" s="376" t="str">
        <f t="shared" si="3"/>
        <v/>
      </c>
      <c r="L275" s="377"/>
      <c r="M275" s="379"/>
      <c r="N275" s="380"/>
    </row>
    <row r="276" spans="2:14" s="378" customFormat="1" x14ac:dyDescent="0.35">
      <c r="B276" s="371" t="str">
        <f>IF($D276="","",VLOOKUP($D276,Lists!$F$2:$I$101,2,FALSE))</f>
        <v/>
      </c>
      <c r="C276" s="371" t="str">
        <f>IF($D276="","",VLOOKUP($D276,Lists!$F$2:$I$101,3,FALSE))</f>
        <v/>
      </c>
      <c r="D276" s="372"/>
      <c r="E276" s="373"/>
      <c r="F276" s="373"/>
      <c r="G276" s="374"/>
      <c r="H276" s="375"/>
      <c r="I276" s="374"/>
      <c r="J276" s="375"/>
      <c r="K276" s="376" t="str">
        <f t="shared" si="3"/>
        <v/>
      </c>
      <c r="L276" s="377"/>
      <c r="M276" s="379"/>
      <c r="N276" s="380"/>
    </row>
    <row r="277" spans="2:14" s="378" customFormat="1" x14ac:dyDescent="0.35">
      <c r="B277" s="371" t="str">
        <f>IF($D277="","",VLOOKUP($D277,Lists!$F$2:$I$101,2,FALSE))</f>
        <v/>
      </c>
      <c r="C277" s="371" t="str">
        <f>IF($D277="","",VLOOKUP($D277,Lists!$F$2:$I$101,3,FALSE))</f>
        <v/>
      </c>
      <c r="D277" s="372"/>
      <c r="E277" s="373"/>
      <c r="F277" s="373"/>
      <c r="G277" s="374"/>
      <c r="H277" s="375"/>
      <c r="I277" s="374"/>
      <c r="J277" s="375"/>
      <c r="K277" s="376" t="str">
        <f t="shared" si="3"/>
        <v/>
      </c>
      <c r="L277" s="377"/>
      <c r="M277" s="379"/>
      <c r="N277" s="380"/>
    </row>
    <row r="278" spans="2:14" s="378" customFormat="1" x14ac:dyDescent="0.35">
      <c r="B278" s="371" t="str">
        <f>IF($D278="","",VLOOKUP($D278,Lists!$F$2:$I$101,2,FALSE))</f>
        <v/>
      </c>
      <c r="C278" s="371" t="str">
        <f>IF($D278="","",VLOOKUP($D278,Lists!$F$2:$I$101,3,FALSE))</f>
        <v/>
      </c>
      <c r="D278" s="372"/>
      <c r="E278" s="373"/>
      <c r="F278" s="373"/>
      <c r="G278" s="374"/>
      <c r="H278" s="375"/>
      <c r="I278" s="374"/>
      <c r="J278" s="375"/>
      <c r="K278" s="376" t="str">
        <f t="shared" si="3"/>
        <v/>
      </c>
      <c r="L278" s="377"/>
      <c r="M278" s="379"/>
      <c r="N278" s="380"/>
    </row>
    <row r="279" spans="2:14" s="378" customFormat="1" x14ac:dyDescent="0.35">
      <c r="B279" s="371" t="str">
        <f>IF($D279="","",VLOOKUP($D279,Lists!$F$2:$I$101,2,FALSE))</f>
        <v/>
      </c>
      <c r="C279" s="371" t="str">
        <f>IF($D279="","",VLOOKUP($D279,Lists!$F$2:$I$101,3,FALSE))</f>
        <v/>
      </c>
      <c r="D279" s="372"/>
      <c r="E279" s="373"/>
      <c r="F279" s="373"/>
      <c r="G279" s="374"/>
      <c r="H279" s="375"/>
      <c r="I279" s="374"/>
      <c r="J279" s="375"/>
      <c r="K279" s="376" t="str">
        <f t="shared" si="3"/>
        <v/>
      </c>
      <c r="L279" s="377"/>
      <c r="M279" s="379"/>
      <c r="N279" s="380"/>
    </row>
    <row r="280" spans="2:14" s="378" customFormat="1" x14ac:dyDescent="0.35">
      <c r="B280" s="371" t="str">
        <f>IF($D280="","",VLOOKUP($D280,Lists!$F$2:$I$101,2,FALSE))</f>
        <v/>
      </c>
      <c r="C280" s="371" t="str">
        <f>IF($D280="","",VLOOKUP($D280,Lists!$F$2:$I$101,3,FALSE))</f>
        <v/>
      </c>
      <c r="D280" s="372"/>
      <c r="E280" s="373"/>
      <c r="F280" s="373"/>
      <c r="G280" s="374"/>
      <c r="H280" s="375"/>
      <c r="I280" s="374"/>
      <c r="J280" s="375"/>
      <c r="K280" s="376" t="str">
        <f t="shared" si="3"/>
        <v/>
      </c>
      <c r="L280" s="377"/>
      <c r="M280" s="379"/>
      <c r="N280" s="380"/>
    </row>
    <row r="281" spans="2:14" s="378" customFormat="1" x14ac:dyDescent="0.35">
      <c r="B281" s="371" t="str">
        <f>IF($D281="","",VLOOKUP($D281,Lists!$F$2:$I$101,2,FALSE))</f>
        <v/>
      </c>
      <c r="C281" s="371" t="str">
        <f>IF($D281="","",VLOOKUP($D281,Lists!$F$2:$I$101,3,FALSE))</f>
        <v/>
      </c>
      <c r="D281" s="372"/>
      <c r="E281" s="373"/>
      <c r="F281" s="373"/>
      <c r="G281" s="374"/>
      <c r="H281" s="375"/>
      <c r="I281" s="374"/>
      <c r="J281" s="375"/>
      <c r="K281" s="376" t="str">
        <f t="shared" ref="K281:K344" si="4">IF(J281="","",IF(LEFT(E281,7)="Opacity",(VALUE(TEXT(I281,"m/dd/yy ")&amp;TEXT(J281,"hh:mm:ss"))-VALUE(TEXT(G281,"m/dd/yy ")&amp;TEXT(H281,"hh:mm:ss")))*24*60,(VALUE(TEXT(I281,"m/dd/yy ")&amp;TEXT(J281,"hh:mm:ss"))-VALUE(TEXT(G281,"m/dd/yy ")&amp;TEXT(H281,"hh:mm:ss")))*24))</f>
        <v/>
      </c>
      <c r="L281" s="377"/>
      <c r="M281" s="379"/>
      <c r="N281" s="380"/>
    </row>
    <row r="282" spans="2:14" s="378" customFormat="1" x14ac:dyDescent="0.35">
      <c r="B282" s="371" t="str">
        <f>IF($D282="","",VLOOKUP($D282,Lists!$F$2:$I$101,2,FALSE))</f>
        <v/>
      </c>
      <c r="C282" s="371" t="str">
        <f>IF($D282="","",VLOOKUP($D282,Lists!$F$2:$I$101,3,FALSE))</f>
        <v/>
      </c>
      <c r="D282" s="372"/>
      <c r="E282" s="373"/>
      <c r="F282" s="373"/>
      <c r="G282" s="374"/>
      <c r="H282" s="375"/>
      <c r="I282" s="374"/>
      <c r="J282" s="375"/>
      <c r="K282" s="376" t="str">
        <f t="shared" si="4"/>
        <v/>
      </c>
      <c r="L282" s="377"/>
      <c r="M282" s="379"/>
      <c r="N282" s="380"/>
    </row>
    <row r="283" spans="2:14" s="378" customFormat="1" x14ac:dyDescent="0.35">
      <c r="B283" s="371" t="str">
        <f>IF($D283="","",VLOOKUP($D283,Lists!$F$2:$I$101,2,FALSE))</f>
        <v/>
      </c>
      <c r="C283" s="371" t="str">
        <f>IF($D283="","",VLOOKUP($D283,Lists!$F$2:$I$101,3,FALSE))</f>
        <v/>
      </c>
      <c r="D283" s="372"/>
      <c r="E283" s="373"/>
      <c r="F283" s="373"/>
      <c r="G283" s="374"/>
      <c r="H283" s="375"/>
      <c r="I283" s="374"/>
      <c r="J283" s="375"/>
      <c r="K283" s="376" t="str">
        <f t="shared" si="4"/>
        <v/>
      </c>
      <c r="L283" s="377"/>
      <c r="M283" s="379"/>
      <c r="N283" s="380"/>
    </row>
    <row r="284" spans="2:14" s="378" customFormat="1" x14ac:dyDescent="0.35">
      <c r="B284" s="371" t="str">
        <f>IF($D284="","",VLOOKUP($D284,Lists!$F$2:$I$101,2,FALSE))</f>
        <v/>
      </c>
      <c r="C284" s="371" t="str">
        <f>IF($D284="","",VLOOKUP($D284,Lists!$F$2:$I$101,3,FALSE))</f>
        <v/>
      </c>
      <c r="D284" s="372"/>
      <c r="E284" s="373"/>
      <c r="F284" s="373"/>
      <c r="G284" s="374"/>
      <c r="H284" s="375"/>
      <c r="I284" s="374"/>
      <c r="J284" s="375"/>
      <c r="K284" s="376" t="str">
        <f t="shared" si="4"/>
        <v/>
      </c>
      <c r="L284" s="377"/>
      <c r="M284" s="379"/>
      <c r="N284" s="380"/>
    </row>
    <row r="285" spans="2:14" s="378" customFormat="1" x14ac:dyDescent="0.35">
      <c r="B285" s="371" t="str">
        <f>IF($D285="","",VLOOKUP($D285,Lists!$F$2:$I$101,2,FALSE))</f>
        <v/>
      </c>
      <c r="C285" s="371" t="str">
        <f>IF($D285="","",VLOOKUP($D285,Lists!$F$2:$I$101,3,FALSE))</f>
        <v/>
      </c>
      <c r="D285" s="372"/>
      <c r="E285" s="373"/>
      <c r="F285" s="373"/>
      <c r="G285" s="374"/>
      <c r="H285" s="375"/>
      <c r="I285" s="374"/>
      <c r="J285" s="375"/>
      <c r="K285" s="376" t="str">
        <f t="shared" si="4"/>
        <v/>
      </c>
      <c r="L285" s="377"/>
      <c r="M285" s="379"/>
      <c r="N285" s="380"/>
    </row>
    <row r="286" spans="2:14" s="378" customFormat="1" x14ac:dyDescent="0.35">
      <c r="B286" s="371" t="str">
        <f>IF($D286="","",VLOOKUP($D286,Lists!$F$2:$I$101,2,FALSE))</f>
        <v/>
      </c>
      <c r="C286" s="371" t="str">
        <f>IF($D286="","",VLOOKUP($D286,Lists!$F$2:$I$101,3,FALSE))</f>
        <v/>
      </c>
      <c r="D286" s="372"/>
      <c r="E286" s="373"/>
      <c r="F286" s="373"/>
      <c r="G286" s="374"/>
      <c r="H286" s="375"/>
      <c r="I286" s="374"/>
      <c r="J286" s="375"/>
      <c r="K286" s="376" t="str">
        <f t="shared" si="4"/>
        <v/>
      </c>
      <c r="L286" s="377"/>
      <c r="M286" s="379"/>
      <c r="N286" s="380"/>
    </row>
    <row r="287" spans="2:14" s="378" customFormat="1" x14ac:dyDescent="0.35">
      <c r="B287" s="371" t="str">
        <f>IF($D287="","",VLOOKUP($D287,Lists!$F$2:$I$101,2,FALSE))</f>
        <v/>
      </c>
      <c r="C287" s="371" t="str">
        <f>IF($D287="","",VLOOKUP($D287,Lists!$F$2:$I$101,3,FALSE))</f>
        <v/>
      </c>
      <c r="D287" s="372"/>
      <c r="E287" s="373"/>
      <c r="F287" s="373"/>
      <c r="G287" s="374"/>
      <c r="H287" s="375"/>
      <c r="I287" s="374"/>
      <c r="J287" s="375"/>
      <c r="K287" s="376" t="str">
        <f t="shared" si="4"/>
        <v/>
      </c>
      <c r="L287" s="377"/>
      <c r="M287" s="379"/>
      <c r="N287" s="380"/>
    </row>
    <row r="288" spans="2:14" s="378" customFormat="1" x14ac:dyDescent="0.35">
      <c r="B288" s="371" t="str">
        <f>IF($D288="","",VLOOKUP($D288,Lists!$F$2:$I$101,2,FALSE))</f>
        <v/>
      </c>
      <c r="C288" s="371" t="str">
        <f>IF($D288="","",VLOOKUP($D288,Lists!$F$2:$I$101,3,FALSE))</f>
        <v/>
      </c>
      <c r="D288" s="372"/>
      <c r="E288" s="373"/>
      <c r="F288" s="373"/>
      <c r="G288" s="374"/>
      <c r="H288" s="375"/>
      <c r="I288" s="374"/>
      <c r="J288" s="375"/>
      <c r="K288" s="376" t="str">
        <f t="shared" si="4"/>
        <v/>
      </c>
      <c r="L288" s="377"/>
      <c r="M288" s="379"/>
      <c r="N288" s="380"/>
    </row>
    <row r="289" spans="2:14" s="378" customFormat="1" x14ac:dyDescent="0.35">
      <c r="B289" s="371" t="str">
        <f>IF($D289="","",VLOOKUP($D289,Lists!$F$2:$I$101,2,FALSE))</f>
        <v/>
      </c>
      <c r="C289" s="371" t="str">
        <f>IF($D289="","",VLOOKUP($D289,Lists!$F$2:$I$101,3,FALSE))</f>
        <v/>
      </c>
      <c r="D289" s="372"/>
      <c r="E289" s="373"/>
      <c r="F289" s="373"/>
      <c r="G289" s="374"/>
      <c r="H289" s="375"/>
      <c r="I289" s="374"/>
      <c r="J289" s="375"/>
      <c r="K289" s="376" t="str">
        <f t="shared" si="4"/>
        <v/>
      </c>
      <c r="L289" s="377"/>
      <c r="M289" s="379"/>
      <c r="N289" s="380"/>
    </row>
    <row r="290" spans="2:14" s="378" customFormat="1" x14ac:dyDescent="0.35">
      <c r="B290" s="371" t="str">
        <f>IF($D290="","",VLOOKUP($D290,Lists!$F$2:$I$101,2,FALSE))</f>
        <v/>
      </c>
      <c r="C290" s="371" t="str">
        <f>IF($D290="","",VLOOKUP($D290,Lists!$F$2:$I$101,3,FALSE))</f>
        <v/>
      </c>
      <c r="D290" s="372"/>
      <c r="E290" s="373"/>
      <c r="F290" s="373"/>
      <c r="G290" s="374"/>
      <c r="H290" s="375"/>
      <c r="I290" s="374"/>
      <c r="J290" s="375"/>
      <c r="K290" s="376" t="str">
        <f t="shared" si="4"/>
        <v/>
      </c>
      <c r="L290" s="377"/>
      <c r="M290" s="379"/>
      <c r="N290" s="380"/>
    </row>
    <row r="291" spans="2:14" s="378" customFormat="1" x14ac:dyDescent="0.35">
      <c r="B291" s="371" t="str">
        <f>IF($D291="","",VLOOKUP($D291,Lists!$F$2:$I$101,2,FALSE))</f>
        <v/>
      </c>
      <c r="C291" s="371" t="str">
        <f>IF($D291="","",VLOOKUP($D291,Lists!$F$2:$I$101,3,FALSE))</f>
        <v/>
      </c>
      <c r="D291" s="372"/>
      <c r="E291" s="373"/>
      <c r="F291" s="373"/>
      <c r="G291" s="374"/>
      <c r="H291" s="375"/>
      <c r="I291" s="374"/>
      <c r="J291" s="375"/>
      <c r="K291" s="376" t="str">
        <f t="shared" si="4"/>
        <v/>
      </c>
      <c r="L291" s="377"/>
      <c r="M291" s="379"/>
      <c r="N291" s="380"/>
    </row>
    <row r="292" spans="2:14" s="378" customFormat="1" x14ac:dyDescent="0.35">
      <c r="B292" s="371" t="str">
        <f>IF($D292="","",VLOOKUP($D292,Lists!$F$2:$I$101,2,FALSE))</f>
        <v/>
      </c>
      <c r="C292" s="371" t="str">
        <f>IF($D292="","",VLOOKUP($D292,Lists!$F$2:$I$101,3,FALSE))</f>
        <v/>
      </c>
      <c r="D292" s="372"/>
      <c r="E292" s="373"/>
      <c r="F292" s="373"/>
      <c r="G292" s="374"/>
      <c r="H292" s="375"/>
      <c r="I292" s="374"/>
      <c r="J292" s="375"/>
      <c r="K292" s="376" t="str">
        <f t="shared" si="4"/>
        <v/>
      </c>
      <c r="L292" s="377"/>
      <c r="M292" s="379"/>
      <c r="N292" s="380"/>
    </row>
    <row r="293" spans="2:14" s="378" customFormat="1" x14ac:dyDescent="0.35">
      <c r="B293" s="371" t="str">
        <f>IF($D293="","",VLOOKUP($D293,Lists!$F$2:$I$101,2,FALSE))</f>
        <v/>
      </c>
      <c r="C293" s="371" t="str">
        <f>IF($D293="","",VLOOKUP($D293,Lists!$F$2:$I$101,3,FALSE))</f>
        <v/>
      </c>
      <c r="D293" s="372"/>
      <c r="E293" s="373"/>
      <c r="F293" s="373"/>
      <c r="G293" s="374"/>
      <c r="H293" s="375"/>
      <c r="I293" s="374"/>
      <c r="J293" s="375"/>
      <c r="K293" s="376" t="str">
        <f t="shared" si="4"/>
        <v/>
      </c>
      <c r="L293" s="377"/>
      <c r="M293" s="379"/>
      <c r="N293" s="380"/>
    </row>
    <row r="294" spans="2:14" s="378" customFormat="1" x14ac:dyDescent="0.35">
      <c r="B294" s="371" t="str">
        <f>IF($D294="","",VLOOKUP($D294,Lists!$F$2:$I$101,2,FALSE))</f>
        <v/>
      </c>
      <c r="C294" s="371" t="str">
        <f>IF($D294="","",VLOOKUP($D294,Lists!$F$2:$I$101,3,FALSE))</f>
        <v/>
      </c>
      <c r="D294" s="372"/>
      <c r="E294" s="373"/>
      <c r="F294" s="373"/>
      <c r="G294" s="374"/>
      <c r="H294" s="375"/>
      <c r="I294" s="374"/>
      <c r="J294" s="375"/>
      <c r="K294" s="376" t="str">
        <f t="shared" si="4"/>
        <v/>
      </c>
      <c r="L294" s="377"/>
      <c r="M294" s="379"/>
      <c r="N294" s="380"/>
    </row>
    <row r="295" spans="2:14" s="378" customFormat="1" x14ac:dyDescent="0.35">
      <c r="B295" s="371" t="str">
        <f>IF($D295="","",VLOOKUP($D295,Lists!$F$2:$I$101,2,FALSE))</f>
        <v/>
      </c>
      <c r="C295" s="371" t="str">
        <f>IF($D295="","",VLOOKUP($D295,Lists!$F$2:$I$101,3,FALSE))</f>
        <v/>
      </c>
      <c r="D295" s="372"/>
      <c r="E295" s="373"/>
      <c r="F295" s="373"/>
      <c r="G295" s="374"/>
      <c r="H295" s="375"/>
      <c r="I295" s="374"/>
      <c r="J295" s="375"/>
      <c r="K295" s="376" t="str">
        <f t="shared" si="4"/>
        <v/>
      </c>
      <c r="L295" s="377"/>
      <c r="M295" s="379"/>
      <c r="N295" s="380"/>
    </row>
    <row r="296" spans="2:14" s="378" customFormat="1" x14ac:dyDescent="0.35">
      <c r="B296" s="371" t="str">
        <f>IF($D296="","",VLOOKUP($D296,Lists!$F$2:$I$101,2,FALSE))</f>
        <v/>
      </c>
      <c r="C296" s="371" t="str">
        <f>IF($D296="","",VLOOKUP($D296,Lists!$F$2:$I$101,3,FALSE))</f>
        <v/>
      </c>
      <c r="D296" s="372"/>
      <c r="E296" s="373"/>
      <c r="F296" s="373"/>
      <c r="G296" s="374"/>
      <c r="H296" s="375"/>
      <c r="I296" s="374"/>
      <c r="J296" s="375"/>
      <c r="K296" s="376" t="str">
        <f t="shared" si="4"/>
        <v/>
      </c>
      <c r="L296" s="377"/>
      <c r="M296" s="379"/>
      <c r="N296" s="380"/>
    </row>
    <row r="297" spans="2:14" s="378" customFormat="1" x14ac:dyDescent="0.35">
      <c r="B297" s="371" t="str">
        <f>IF($D297="","",VLOOKUP($D297,Lists!$F$2:$I$101,2,FALSE))</f>
        <v/>
      </c>
      <c r="C297" s="371" t="str">
        <f>IF($D297="","",VLOOKUP($D297,Lists!$F$2:$I$101,3,FALSE))</f>
        <v/>
      </c>
      <c r="D297" s="372"/>
      <c r="E297" s="373"/>
      <c r="F297" s="373"/>
      <c r="G297" s="374"/>
      <c r="H297" s="375"/>
      <c r="I297" s="374"/>
      <c r="J297" s="375"/>
      <c r="K297" s="376" t="str">
        <f t="shared" si="4"/>
        <v/>
      </c>
      <c r="L297" s="377"/>
      <c r="M297" s="379"/>
      <c r="N297" s="380"/>
    </row>
    <row r="298" spans="2:14" s="378" customFormat="1" x14ac:dyDescent="0.35">
      <c r="B298" s="371" t="str">
        <f>IF($D298="","",VLOOKUP($D298,Lists!$F$2:$I$101,2,FALSE))</f>
        <v/>
      </c>
      <c r="C298" s="371" t="str">
        <f>IF($D298="","",VLOOKUP($D298,Lists!$F$2:$I$101,3,FALSE))</f>
        <v/>
      </c>
      <c r="D298" s="372"/>
      <c r="E298" s="373"/>
      <c r="F298" s="373"/>
      <c r="G298" s="374"/>
      <c r="H298" s="375"/>
      <c r="I298" s="374"/>
      <c r="J298" s="375"/>
      <c r="K298" s="376" t="str">
        <f t="shared" si="4"/>
        <v/>
      </c>
      <c r="L298" s="377"/>
      <c r="M298" s="379"/>
      <c r="N298" s="380"/>
    </row>
    <row r="299" spans="2:14" s="378" customFormat="1" x14ac:dyDescent="0.35">
      <c r="B299" s="371" t="str">
        <f>IF($D299="","",VLOOKUP($D299,Lists!$F$2:$I$101,2,FALSE))</f>
        <v/>
      </c>
      <c r="C299" s="371" t="str">
        <f>IF($D299="","",VLOOKUP($D299,Lists!$F$2:$I$101,3,FALSE))</f>
        <v/>
      </c>
      <c r="D299" s="372"/>
      <c r="E299" s="373"/>
      <c r="F299" s="373"/>
      <c r="G299" s="374"/>
      <c r="H299" s="375"/>
      <c r="I299" s="374"/>
      <c r="J299" s="375"/>
      <c r="K299" s="376" t="str">
        <f t="shared" si="4"/>
        <v/>
      </c>
      <c r="L299" s="377"/>
      <c r="M299" s="379"/>
      <c r="N299" s="380"/>
    </row>
    <row r="300" spans="2:14" s="378" customFormat="1" x14ac:dyDescent="0.35">
      <c r="B300" s="371" t="str">
        <f>IF($D300="","",VLOOKUP($D300,Lists!$F$2:$I$101,2,FALSE))</f>
        <v/>
      </c>
      <c r="C300" s="371" t="str">
        <f>IF($D300="","",VLOOKUP($D300,Lists!$F$2:$I$101,3,FALSE))</f>
        <v/>
      </c>
      <c r="D300" s="372"/>
      <c r="E300" s="373"/>
      <c r="F300" s="373"/>
      <c r="G300" s="374"/>
      <c r="H300" s="375"/>
      <c r="I300" s="374"/>
      <c r="J300" s="375"/>
      <c r="K300" s="376" t="str">
        <f t="shared" si="4"/>
        <v/>
      </c>
      <c r="L300" s="377"/>
      <c r="M300" s="379"/>
      <c r="N300" s="380"/>
    </row>
    <row r="301" spans="2:14" s="378" customFormat="1" x14ac:dyDescent="0.35">
      <c r="B301" s="371" t="str">
        <f>IF($D301="","",VLOOKUP($D301,Lists!$F$2:$I$101,2,FALSE))</f>
        <v/>
      </c>
      <c r="C301" s="371" t="str">
        <f>IF($D301="","",VLOOKUP($D301,Lists!$F$2:$I$101,3,FALSE))</f>
        <v/>
      </c>
      <c r="D301" s="372"/>
      <c r="E301" s="373"/>
      <c r="F301" s="373"/>
      <c r="G301" s="374"/>
      <c r="H301" s="375"/>
      <c r="I301" s="374"/>
      <c r="J301" s="375"/>
      <c r="K301" s="376" t="str">
        <f t="shared" si="4"/>
        <v/>
      </c>
      <c r="L301" s="377"/>
      <c r="M301" s="379"/>
      <c r="N301" s="380"/>
    </row>
    <row r="302" spans="2:14" s="378" customFormat="1" x14ac:dyDescent="0.35">
      <c r="B302" s="371" t="str">
        <f>IF($D302="","",VLOOKUP($D302,Lists!$F$2:$I$101,2,FALSE))</f>
        <v/>
      </c>
      <c r="C302" s="371" t="str">
        <f>IF($D302="","",VLOOKUP($D302,Lists!$F$2:$I$101,3,FALSE))</f>
        <v/>
      </c>
      <c r="D302" s="372"/>
      <c r="E302" s="373"/>
      <c r="F302" s="373"/>
      <c r="G302" s="374"/>
      <c r="H302" s="375"/>
      <c r="I302" s="374"/>
      <c r="J302" s="375"/>
      <c r="K302" s="376" t="str">
        <f t="shared" si="4"/>
        <v/>
      </c>
      <c r="L302" s="377"/>
      <c r="M302" s="379"/>
      <c r="N302" s="380"/>
    </row>
    <row r="303" spans="2:14" s="378" customFormat="1" x14ac:dyDescent="0.35">
      <c r="B303" s="371" t="str">
        <f>IF($D303="","",VLOOKUP($D303,Lists!$F$2:$I$101,2,FALSE))</f>
        <v/>
      </c>
      <c r="C303" s="371" t="str">
        <f>IF($D303="","",VLOOKUP($D303,Lists!$F$2:$I$101,3,FALSE))</f>
        <v/>
      </c>
      <c r="D303" s="372"/>
      <c r="E303" s="373"/>
      <c r="F303" s="373"/>
      <c r="G303" s="374"/>
      <c r="H303" s="375"/>
      <c r="I303" s="374"/>
      <c r="J303" s="375"/>
      <c r="K303" s="376" t="str">
        <f t="shared" si="4"/>
        <v/>
      </c>
      <c r="L303" s="377"/>
      <c r="M303" s="379"/>
      <c r="N303" s="380"/>
    </row>
    <row r="304" spans="2:14" s="378" customFormat="1" x14ac:dyDescent="0.35">
      <c r="B304" s="371" t="str">
        <f>IF($D304="","",VLOOKUP($D304,Lists!$F$2:$I$101,2,FALSE))</f>
        <v/>
      </c>
      <c r="C304" s="371" t="str">
        <f>IF($D304="","",VLOOKUP($D304,Lists!$F$2:$I$101,3,FALSE))</f>
        <v/>
      </c>
      <c r="D304" s="372"/>
      <c r="E304" s="373"/>
      <c r="F304" s="373"/>
      <c r="G304" s="374"/>
      <c r="H304" s="375"/>
      <c r="I304" s="374"/>
      <c r="J304" s="375"/>
      <c r="K304" s="376" t="str">
        <f t="shared" si="4"/>
        <v/>
      </c>
      <c r="L304" s="377"/>
      <c r="M304" s="379"/>
      <c r="N304" s="380"/>
    </row>
    <row r="305" spans="2:14" s="378" customFormat="1" x14ac:dyDescent="0.35">
      <c r="B305" s="371" t="str">
        <f>IF($D305="","",VLOOKUP($D305,Lists!$F$2:$I$101,2,FALSE))</f>
        <v/>
      </c>
      <c r="C305" s="371" t="str">
        <f>IF($D305="","",VLOOKUP($D305,Lists!$F$2:$I$101,3,FALSE))</f>
        <v/>
      </c>
      <c r="D305" s="372"/>
      <c r="E305" s="373"/>
      <c r="F305" s="373"/>
      <c r="G305" s="374"/>
      <c r="H305" s="375"/>
      <c r="I305" s="374"/>
      <c r="J305" s="375"/>
      <c r="K305" s="376" t="str">
        <f t="shared" si="4"/>
        <v/>
      </c>
      <c r="L305" s="377"/>
      <c r="M305" s="379"/>
      <c r="N305" s="380"/>
    </row>
    <row r="306" spans="2:14" s="378" customFormat="1" x14ac:dyDescent="0.35">
      <c r="B306" s="371" t="str">
        <f>IF($D306="","",VLOOKUP($D306,Lists!$F$2:$I$101,2,FALSE))</f>
        <v/>
      </c>
      <c r="C306" s="371" t="str">
        <f>IF($D306="","",VLOOKUP($D306,Lists!$F$2:$I$101,3,FALSE))</f>
        <v/>
      </c>
      <c r="D306" s="372"/>
      <c r="E306" s="373"/>
      <c r="F306" s="373"/>
      <c r="G306" s="374"/>
      <c r="H306" s="375"/>
      <c r="I306" s="374"/>
      <c r="J306" s="375"/>
      <c r="K306" s="376" t="str">
        <f t="shared" si="4"/>
        <v/>
      </c>
      <c r="L306" s="377"/>
      <c r="M306" s="379"/>
      <c r="N306" s="380"/>
    </row>
    <row r="307" spans="2:14" s="378" customFormat="1" x14ac:dyDescent="0.35">
      <c r="B307" s="371" t="str">
        <f>IF($D307="","",VLOOKUP($D307,Lists!$F$2:$I$101,2,FALSE))</f>
        <v/>
      </c>
      <c r="C307" s="371" t="str">
        <f>IF($D307="","",VLOOKUP($D307,Lists!$F$2:$I$101,3,FALSE))</f>
        <v/>
      </c>
      <c r="D307" s="372"/>
      <c r="E307" s="373"/>
      <c r="F307" s="373"/>
      <c r="G307" s="374"/>
      <c r="H307" s="375"/>
      <c r="I307" s="374"/>
      <c r="J307" s="375"/>
      <c r="K307" s="376" t="str">
        <f t="shared" si="4"/>
        <v/>
      </c>
      <c r="L307" s="377"/>
      <c r="M307" s="379"/>
      <c r="N307" s="380"/>
    </row>
    <row r="308" spans="2:14" s="378" customFormat="1" x14ac:dyDescent="0.35">
      <c r="B308" s="371" t="str">
        <f>IF($D308="","",VLOOKUP($D308,Lists!$F$2:$I$101,2,FALSE))</f>
        <v/>
      </c>
      <c r="C308" s="371" t="str">
        <f>IF($D308="","",VLOOKUP($D308,Lists!$F$2:$I$101,3,FALSE))</f>
        <v/>
      </c>
      <c r="D308" s="372"/>
      <c r="E308" s="373"/>
      <c r="F308" s="373"/>
      <c r="G308" s="374"/>
      <c r="H308" s="375"/>
      <c r="I308" s="374"/>
      <c r="J308" s="375"/>
      <c r="K308" s="376" t="str">
        <f t="shared" si="4"/>
        <v/>
      </c>
      <c r="L308" s="377"/>
      <c r="M308" s="379"/>
      <c r="N308" s="380"/>
    </row>
    <row r="309" spans="2:14" s="378" customFormat="1" x14ac:dyDescent="0.35">
      <c r="B309" s="371" t="str">
        <f>IF($D309="","",VLOOKUP($D309,Lists!$F$2:$I$101,2,FALSE))</f>
        <v/>
      </c>
      <c r="C309" s="371" t="str">
        <f>IF($D309="","",VLOOKUP($D309,Lists!$F$2:$I$101,3,FALSE))</f>
        <v/>
      </c>
      <c r="D309" s="372"/>
      <c r="E309" s="373"/>
      <c r="F309" s="373"/>
      <c r="G309" s="374"/>
      <c r="H309" s="375"/>
      <c r="I309" s="374"/>
      <c r="J309" s="375"/>
      <c r="K309" s="376" t="str">
        <f t="shared" si="4"/>
        <v/>
      </c>
      <c r="L309" s="377"/>
      <c r="M309" s="379"/>
      <c r="N309" s="380"/>
    </row>
    <row r="310" spans="2:14" s="378" customFormat="1" x14ac:dyDescent="0.35">
      <c r="B310" s="371" t="str">
        <f>IF($D310="","",VLOOKUP($D310,Lists!$F$2:$I$101,2,FALSE))</f>
        <v/>
      </c>
      <c r="C310" s="371" t="str">
        <f>IF($D310="","",VLOOKUP($D310,Lists!$F$2:$I$101,3,FALSE))</f>
        <v/>
      </c>
      <c r="D310" s="372"/>
      <c r="E310" s="373"/>
      <c r="F310" s="373"/>
      <c r="G310" s="374"/>
      <c r="H310" s="375"/>
      <c r="I310" s="374"/>
      <c r="J310" s="375"/>
      <c r="K310" s="376" t="str">
        <f t="shared" si="4"/>
        <v/>
      </c>
      <c r="L310" s="377"/>
      <c r="M310" s="379"/>
      <c r="N310" s="380"/>
    </row>
    <row r="311" spans="2:14" s="378" customFormat="1" x14ac:dyDescent="0.35">
      <c r="B311" s="371" t="str">
        <f>IF($D311="","",VLOOKUP($D311,Lists!$F$2:$I$101,2,FALSE))</f>
        <v/>
      </c>
      <c r="C311" s="371" t="str">
        <f>IF($D311="","",VLOOKUP($D311,Lists!$F$2:$I$101,3,FALSE))</f>
        <v/>
      </c>
      <c r="D311" s="372"/>
      <c r="E311" s="373"/>
      <c r="F311" s="373"/>
      <c r="G311" s="374"/>
      <c r="H311" s="375"/>
      <c r="I311" s="374"/>
      <c r="J311" s="375"/>
      <c r="K311" s="376" t="str">
        <f t="shared" si="4"/>
        <v/>
      </c>
      <c r="L311" s="377"/>
      <c r="M311" s="379"/>
      <c r="N311" s="380"/>
    </row>
    <row r="312" spans="2:14" s="378" customFormat="1" x14ac:dyDescent="0.35">
      <c r="B312" s="371" t="str">
        <f>IF($D312="","",VLOOKUP($D312,Lists!$F$2:$I$101,2,FALSE))</f>
        <v/>
      </c>
      <c r="C312" s="371" t="str">
        <f>IF($D312="","",VLOOKUP($D312,Lists!$F$2:$I$101,3,FALSE))</f>
        <v/>
      </c>
      <c r="D312" s="372"/>
      <c r="E312" s="373"/>
      <c r="F312" s="373"/>
      <c r="G312" s="374"/>
      <c r="H312" s="375"/>
      <c r="I312" s="374"/>
      <c r="J312" s="375"/>
      <c r="K312" s="376" t="str">
        <f t="shared" si="4"/>
        <v/>
      </c>
      <c r="L312" s="377"/>
      <c r="M312" s="379"/>
      <c r="N312" s="380"/>
    </row>
    <row r="313" spans="2:14" s="378" customFormat="1" x14ac:dyDescent="0.35">
      <c r="B313" s="371" t="str">
        <f>IF($D313="","",VLOOKUP($D313,Lists!$F$2:$I$101,2,FALSE))</f>
        <v/>
      </c>
      <c r="C313" s="371" t="str">
        <f>IF($D313="","",VLOOKUP($D313,Lists!$F$2:$I$101,3,FALSE))</f>
        <v/>
      </c>
      <c r="D313" s="372"/>
      <c r="E313" s="373"/>
      <c r="F313" s="373"/>
      <c r="G313" s="374"/>
      <c r="H313" s="375"/>
      <c r="I313" s="374"/>
      <c r="J313" s="375"/>
      <c r="K313" s="376" t="str">
        <f t="shared" si="4"/>
        <v/>
      </c>
      <c r="L313" s="377"/>
      <c r="M313" s="379"/>
      <c r="N313" s="380"/>
    </row>
    <row r="314" spans="2:14" s="378" customFormat="1" x14ac:dyDescent="0.35">
      <c r="B314" s="371" t="str">
        <f>IF($D314="","",VLOOKUP($D314,Lists!$F$2:$I$101,2,FALSE))</f>
        <v/>
      </c>
      <c r="C314" s="371" t="str">
        <f>IF($D314="","",VLOOKUP($D314,Lists!$F$2:$I$101,3,FALSE))</f>
        <v/>
      </c>
      <c r="D314" s="372"/>
      <c r="E314" s="373"/>
      <c r="F314" s="373"/>
      <c r="G314" s="374"/>
      <c r="H314" s="375"/>
      <c r="I314" s="374"/>
      <c r="J314" s="375"/>
      <c r="K314" s="376" t="str">
        <f t="shared" si="4"/>
        <v/>
      </c>
      <c r="L314" s="377"/>
      <c r="M314" s="379"/>
      <c r="N314" s="380"/>
    </row>
    <row r="315" spans="2:14" s="378" customFormat="1" x14ac:dyDescent="0.35">
      <c r="B315" s="371" t="str">
        <f>IF($D315="","",VLOOKUP($D315,Lists!$F$2:$I$101,2,FALSE))</f>
        <v/>
      </c>
      <c r="C315" s="371" t="str">
        <f>IF($D315="","",VLOOKUP($D315,Lists!$F$2:$I$101,3,FALSE))</f>
        <v/>
      </c>
      <c r="D315" s="372"/>
      <c r="E315" s="373"/>
      <c r="F315" s="373"/>
      <c r="G315" s="374"/>
      <c r="H315" s="375"/>
      <c r="I315" s="374"/>
      <c r="J315" s="375"/>
      <c r="K315" s="376" t="str">
        <f t="shared" si="4"/>
        <v/>
      </c>
      <c r="L315" s="377"/>
      <c r="M315" s="379"/>
      <c r="N315" s="380"/>
    </row>
    <row r="316" spans="2:14" s="378" customFormat="1" x14ac:dyDescent="0.35">
      <c r="B316" s="371" t="str">
        <f>IF($D316="","",VLOOKUP($D316,Lists!$F$2:$I$101,2,FALSE))</f>
        <v/>
      </c>
      <c r="C316" s="371" t="str">
        <f>IF($D316="","",VLOOKUP($D316,Lists!$F$2:$I$101,3,FALSE))</f>
        <v/>
      </c>
      <c r="D316" s="372"/>
      <c r="E316" s="373"/>
      <c r="F316" s="373"/>
      <c r="G316" s="374"/>
      <c r="H316" s="375"/>
      <c r="I316" s="374"/>
      <c r="J316" s="375"/>
      <c r="K316" s="376" t="str">
        <f t="shared" si="4"/>
        <v/>
      </c>
      <c r="L316" s="377"/>
      <c r="M316" s="379"/>
      <c r="N316" s="380"/>
    </row>
    <row r="317" spans="2:14" s="378" customFormat="1" x14ac:dyDescent="0.35">
      <c r="B317" s="371" t="str">
        <f>IF($D317="","",VLOOKUP($D317,Lists!$F$2:$I$101,2,FALSE))</f>
        <v/>
      </c>
      <c r="C317" s="371" t="str">
        <f>IF($D317="","",VLOOKUP($D317,Lists!$F$2:$I$101,3,FALSE))</f>
        <v/>
      </c>
      <c r="D317" s="372"/>
      <c r="E317" s="373"/>
      <c r="F317" s="373"/>
      <c r="G317" s="374"/>
      <c r="H317" s="375"/>
      <c r="I317" s="374"/>
      <c r="J317" s="375"/>
      <c r="K317" s="376" t="str">
        <f t="shared" si="4"/>
        <v/>
      </c>
      <c r="L317" s="377"/>
      <c r="M317" s="379"/>
      <c r="N317" s="380"/>
    </row>
    <row r="318" spans="2:14" s="378" customFormat="1" x14ac:dyDescent="0.35">
      <c r="B318" s="371" t="str">
        <f>IF($D318="","",VLOOKUP($D318,Lists!$F$2:$I$101,2,FALSE))</f>
        <v/>
      </c>
      <c r="C318" s="371" t="str">
        <f>IF($D318="","",VLOOKUP($D318,Lists!$F$2:$I$101,3,FALSE))</f>
        <v/>
      </c>
      <c r="D318" s="372"/>
      <c r="E318" s="373"/>
      <c r="F318" s="373"/>
      <c r="G318" s="374"/>
      <c r="H318" s="375"/>
      <c r="I318" s="374"/>
      <c r="J318" s="375"/>
      <c r="K318" s="376" t="str">
        <f t="shared" si="4"/>
        <v/>
      </c>
      <c r="L318" s="377"/>
      <c r="M318" s="379"/>
      <c r="N318" s="380"/>
    </row>
    <row r="319" spans="2:14" s="378" customFormat="1" x14ac:dyDescent="0.35">
      <c r="B319" s="371" t="str">
        <f>IF($D319="","",VLOOKUP($D319,Lists!$F$2:$I$101,2,FALSE))</f>
        <v/>
      </c>
      <c r="C319" s="371" t="str">
        <f>IF($D319="","",VLOOKUP($D319,Lists!$F$2:$I$101,3,FALSE))</f>
        <v/>
      </c>
      <c r="D319" s="372"/>
      <c r="E319" s="373"/>
      <c r="F319" s="373"/>
      <c r="G319" s="374"/>
      <c r="H319" s="375"/>
      <c r="I319" s="374"/>
      <c r="J319" s="375"/>
      <c r="K319" s="376" t="str">
        <f t="shared" si="4"/>
        <v/>
      </c>
      <c r="L319" s="377"/>
      <c r="M319" s="379"/>
      <c r="N319" s="380"/>
    </row>
    <row r="320" spans="2:14" s="378" customFormat="1" x14ac:dyDescent="0.35">
      <c r="B320" s="371" t="str">
        <f>IF($D320="","",VLOOKUP($D320,Lists!$F$2:$I$101,2,FALSE))</f>
        <v/>
      </c>
      <c r="C320" s="371" t="str">
        <f>IF($D320="","",VLOOKUP($D320,Lists!$F$2:$I$101,3,FALSE))</f>
        <v/>
      </c>
      <c r="D320" s="372"/>
      <c r="E320" s="373"/>
      <c r="F320" s="373"/>
      <c r="G320" s="374"/>
      <c r="H320" s="375"/>
      <c r="I320" s="374"/>
      <c r="J320" s="375"/>
      <c r="K320" s="376" t="str">
        <f t="shared" si="4"/>
        <v/>
      </c>
      <c r="L320" s="377"/>
      <c r="M320" s="379"/>
      <c r="N320" s="380"/>
    </row>
    <row r="321" spans="2:14" s="378" customFormat="1" x14ac:dyDescent="0.35">
      <c r="B321" s="371" t="str">
        <f>IF($D321="","",VLOOKUP($D321,Lists!$F$2:$I$101,2,FALSE))</f>
        <v/>
      </c>
      <c r="C321" s="371" t="str">
        <f>IF($D321="","",VLOOKUP($D321,Lists!$F$2:$I$101,3,FALSE))</f>
        <v/>
      </c>
      <c r="D321" s="372"/>
      <c r="E321" s="373"/>
      <c r="F321" s="373"/>
      <c r="G321" s="374"/>
      <c r="H321" s="375"/>
      <c r="I321" s="374"/>
      <c r="J321" s="375"/>
      <c r="K321" s="376" t="str">
        <f t="shared" si="4"/>
        <v/>
      </c>
      <c r="L321" s="377"/>
      <c r="M321" s="379"/>
      <c r="N321" s="380"/>
    </row>
    <row r="322" spans="2:14" s="378" customFormat="1" x14ac:dyDescent="0.35">
      <c r="B322" s="371" t="str">
        <f>IF($D322="","",VLOOKUP($D322,Lists!$F$2:$I$101,2,FALSE))</f>
        <v/>
      </c>
      <c r="C322" s="371" t="str">
        <f>IF($D322="","",VLOOKUP($D322,Lists!$F$2:$I$101,3,FALSE))</f>
        <v/>
      </c>
      <c r="D322" s="372"/>
      <c r="E322" s="373"/>
      <c r="F322" s="373"/>
      <c r="G322" s="374"/>
      <c r="H322" s="375"/>
      <c r="I322" s="374"/>
      <c r="J322" s="375"/>
      <c r="K322" s="376" t="str">
        <f t="shared" si="4"/>
        <v/>
      </c>
      <c r="L322" s="377"/>
      <c r="M322" s="379"/>
      <c r="N322" s="380"/>
    </row>
    <row r="323" spans="2:14" s="378" customFormat="1" x14ac:dyDescent="0.35">
      <c r="B323" s="371" t="str">
        <f>IF($D323="","",VLOOKUP($D323,Lists!$F$2:$I$101,2,FALSE))</f>
        <v/>
      </c>
      <c r="C323" s="371" t="str">
        <f>IF($D323="","",VLOOKUP($D323,Lists!$F$2:$I$101,3,FALSE))</f>
        <v/>
      </c>
      <c r="D323" s="372"/>
      <c r="E323" s="373"/>
      <c r="F323" s="373"/>
      <c r="G323" s="374"/>
      <c r="H323" s="375"/>
      <c r="I323" s="374"/>
      <c r="J323" s="375"/>
      <c r="K323" s="376" t="str">
        <f t="shared" si="4"/>
        <v/>
      </c>
      <c r="L323" s="377"/>
      <c r="M323" s="379"/>
      <c r="N323" s="380"/>
    </row>
    <row r="324" spans="2:14" s="378" customFormat="1" x14ac:dyDescent="0.35">
      <c r="B324" s="371" t="str">
        <f>IF($D324="","",VLOOKUP($D324,Lists!$F$2:$I$101,2,FALSE))</f>
        <v/>
      </c>
      <c r="C324" s="371" t="str">
        <f>IF($D324="","",VLOOKUP($D324,Lists!$F$2:$I$101,3,FALSE))</f>
        <v/>
      </c>
      <c r="D324" s="372"/>
      <c r="E324" s="373"/>
      <c r="F324" s="373"/>
      <c r="G324" s="374"/>
      <c r="H324" s="375"/>
      <c r="I324" s="374"/>
      <c r="J324" s="375"/>
      <c r="K324" s="376" t="str">
        <f t="shared" si="4"/>
        <v/>
      </c>
      <c r="L324" s="377"/>
      <c r="M324" s="379"/>
      <c r="N324" s="380"/>
    </row>
    <row r="325" spans="2:14" s="378" customFormat="1" x14ac:dyDescent="0.35">
      <c r="B325" s="371" t="str">
        <f>IF($D325="","",VLOOKUP($D325,Lists!$F$2:$I$101,2,FALSE))</f>
        <v/>
      </c>
      <c r="C325" s="371" t="str">
        <f>IF($D325="","",VLOOKUP($D325,Lists!$F$2:$I$101,3,FALSE))</f>
        <v/>
      </c>
      <c r="D325" s="372"/>
      <c r="E325" s="373"/>
      <c r="F325" s="373"/>
      <c r="G325" s="374"/>
      <c r="H325" s="375"/>
      <c r="I325" s="374"/>
      <c r="J325" s="375"/>
      <c r="K325" s="376" t="str">
        <f t="shared" si="4"/>
        <v/>
      </c>
      <c r="L325" s="377"/>
      <c r="M325" s="379"/>
      <c r="N325" s="380"/>
    </row>
    <row r="326" spans="2:14" s="378" customFormat="1" x14ac:dyDescent="0.35">
      <c r="B326" s="371" t="str">
        <f>IF($D326="","",VLOOKUP($D326,Lists!$F$2:$I$101,2,FALSE))</f>
        <v/>
      </c>
      <c r="C326" s="371" t="str">
        <f>IF($D326="","",VLOOKUP($D326,Lists!$F$2:$I$101,3,FALSE))</f>
        <v/>
      </c>
      <c r="D326" s="372"/>
      <c r="E326" s="373"/>
      <c r="F326" s="373"/>
      <c r="G326" s="374"/>
      <c r="H326" s="375"/>
      <c r="I326" s="374"/>
      <c r="J326" s="375"/>
      <c r="K326" s="376" t="str">
        <f t="shared" si="4"/>
        <v/>
      </c>
      <c r="L326" s="377"/>
      <c r="M326" s="379"/>
      <c r="N326" s="380"/>
    </row>
    <row r="327" spans="2:14" s="378" customFormat="1" x14ac:dyDescent="0.35">
      <c r="B327" s="371" t="str">
        <f>IF($D327="","",VLOOKUP($D327,Lists!$F$2:$I$101,2,FALSE))</f>
        <v/>
      </c>
      <c r="C327" s="371" t="str">
        <f>IF($D327="","",VLOOKUP($D327,Lists!$F$2:$I$101,3,FALSE))</f>
        <v/>
      </c>
      <c r="D327" s="372"/>
      <c r="E327" s="373"/>
      <c r="F327" s="373"/>
      <c r="G327" s="374"/>
      <c r="H327" s="375"/>
      <c r="I327" s="374"/>
      <c r="J327" s="375"/>
      <c r="K327" s="376" t="str">
        <f t="shared" si="4"/>
        <v/>
      </c>
      <c r="L327" s="377"/>
      <c r="M327" s="379"/>
      <c r="N327" s="380"/>
    </row>
    <row r="328" spans="2:14" s="378" customFormat="1" x14ac:dyDescent="0.35">
      <c r="B328" s="371" t="str">
        <f>IF($D328="","",VLOOKUP($D328,Lists!$F$2:$I$101,2,FALSE))</f>
        <v/>
      </c>
      <c r="C328" s="371" t="str">
        <f>IF($D328="","",VLOOKUP($D328,Lists!$F$2:$I$101,3,FALSE))</f>
        <v/>
      </c>
      <c r="D328" s="372"/>
      <c r="E328" s="373"/>
      <c r="F328" s="373"/>
      <c r="G328" s="374"/>
      <c r="H328" s="375"/>
      <c r="I328" s="374"/>
      <c r="J328" s="375"/>
      <c r="K328" s="376" t="str">
        <f t="shared" si="4"/>
        <v/>
      </c>
      <c r="L328" s="377"/>
      <c r="M328" s="379"/>
      <c r="N328" s="380"/>
    </row>
    <row r="329" spans="2:14" s="378" customFormat="1" x14ac:dyDescent="0.35">
      <c r="B329" s="371" t="str">
        <f>IF($D329="","",VLOOKUP($D329,Lists!$F$2:$I$101,2,FALSE))</f>
        <v/>
      </c>
      <c r="C329" s="371" t="str">
        <f>IF($D329="","",VLOOKUP($D329,Lists!$F$2:$I$101,3,FALSE))</f>
        <v/>
      </c>
      <c r="D329" s="372"/>
      <c r="E329" s="373"/>
      <c r="F329" s="373"/>
      <c r="G329" s="374"/>
      <c r="H329" s="375"/>
      <c r="I329" s="374"/>
      <c r="J329" s="375"/>
      <c r="K329" s="376" t="str">
        <f t="shared" si="4"/>
        <v/>
      </c>
      <c r="L329" s="377"/>
      <c r="M329" s="379"/>
      <c r="N329" s="380"/>
    </row>
    <row r="330" spans="2:14" s="378" customFormat="1" x14ac:dyDescent="0.35">
      <c r="B330" s="371" t="str">
        <f>IF($D330="","",VLOOKUP($D330,Lists!$F$2:$I$101,2,FALSE))</f>
        <v/>
      </c>
      <c r="C330" s="371" t="str">
        <f>IF($D330="","",VLOOKUP($D330,Lists!$F$2:$I$101,3,FALSE))</f>
        <v/>
      </c>
      <c r="D330" s="372"/>
      <c r="E330" s="373"/>
      <c r="F330" s="373"/>
      <c r="G330" s="374"/>
      <c r="H330" s="375"/>
      <c r="I330" s="374"/>
      <c r="J330" s="375"/>
      <c r="K330" s="376" t="str">
        <f t="shared" si="4"/>
        <v/>
      </c>
      <c r="L330" s="377"/>
      <c r="M330" s="379"/>
      <c r="N330" s="380"/>
    </row>
    <row r="331" spans="2:14" s="378" customFormat="1" x14ac:dyDescent="0.35">
      <c r="B331" s="371" t="str">
        <f>IF($D331="","",VLOOKUP($D331,Lists!$F$2:$I$101,2,FALSE))</f>
        <v/>
      </c>
      <c r="C331" s="371" t="str">
        <f>IF($D331="","",VLOOKUP($D331,Lists!$F$2:$I$101,3,FALSE))</f>
        <v/>
      </c>
      <c r="D331" s="372"/>
      <c r="E331" s="373"/>
      <c r="F331" s="373"/>
      <c r="G331" s="374"/>
      <c r="H331" s="375"/>
      <c r="I331" s="374"/>
      <c r="J331" s="375"/>
      <c r="K331" s="376" t="str">
        <f t="shared" si="4"/>
        <v/>
      </c>
      <c r="L331" s="377"/>
      <c r="M331" s="379"/>
      <c r="N331" s="380"/>
    </row>
    <row r="332" spans="2:14" s="378" customFormat="1" x14ac:dyDescent="0.35">
      <c r="B332" s="371" t="str">
        <f>IF($D332="","",VLOOKUP($D332,Lists!$F$2:$I$101,2,FALSE))</f>
        <v/>
      </c>
      <c r="C332" s="371" t="str">
        <f>IF($D332="","",VLOOKUP($D332,Lists!$F$2:$I$101,3,FALSE))</f>
        <v/>
      </c>
      <c r="D332" s="372"/>
      <c r="E332" s="373"/>
      <c r="F332" s="373"/>
      <c r="G332" s="374"/>
      <c r="H332" s="375"/>
      <c r="I332" s="374"/>
      <c r="J332" s="375"/>
      <c r="K332" s="376" t="str">
        <f t="shared" si="4"/>
        <v/>
      </c>
      <c r="L332" s="377"/>
      <c r="M332" s="379"/>
      <c r="N332" s="380"/>
    </row>
    <row r="333" spans="2:14" s="378" customFormat="1" x14ac:dyDescent="0.35">
      <c r="B333" s="371" t="str">
        <f>IF($D333="","",VLOOKUP($D333,Lists!$F$2:$I$101,2,FALSE))</f>
        <v/>
      </c>
      <c r="C333" s="371" t="str">
        <f>IF($D333="","",VLOOKUP($D333,Lists!$F$2:$I$101,3,FALSE))</f>
        <v/>
      </c>
      <c r="D333" s="372"/>
      <c r="E333" s="373"/>
      <c r="F333" s="373"/>
      <c r="G333" s="374"/>
      <c r="H333" s="375"/>
      <c r="I333" s="374"/>
      <c r="J333" s="375"/>
      <c r="K333" s="376" t="str">
        <f t="shared" si="4"/>
        <v/>
      </c>
      <c r="L333" s="377"/>
      <c r="M333" s="379"/>
      <c r="N333" s="380"/>
    </row>
    <row r="334" spans="2:14" s="378" customFormat="1" x14ac:dyDescent="0.35">
      <c r="B334" s="371" t="str">
        <f>IF($D334="","",VLOOKUP($D334,Lists!$F$2:$I$101,2,FALSE))</f>
        <v/>
      </c>
      <c r="C334" s="371" t="str">
        <f>IF($D334="","",VLOOKUP($D334,Lists!$F$2:$I$101,3,FALSE))</f>
        <v/>
      </c>
      <c r="D334" s="372"/>
      <c r="E334" s="373"/>
      <c r="F334" s="373"/>
      <c r="G334" s="374"/>
      <c r="H334" s="375"/>
      <c r="I334" s="374"/>
      <c r="J334" s="375"/>
      <c r="K334" s="376" t="str">
        <f t="shared" si="4"/>
        <v/>
      </c>
      <c r="L334" s="377"/>
      <c r="M334" s="379"/>
      <c r="N334" s="380"/>
    </row>
    <row r="335" spans="2:14" s="378" customFormat="1" x14ac:dyDescent="0.35">
      <c r="B335" s="371" t="str">
        <f>IF($D335="","",VLOOKUP($D335,Lists!$F$2:$I$101,2,FALSE))</f>
        <v/>
      </c>
      <c r="C335" s="371" t="str">
        <f>IF($D335="","",VLOOKUP($D335,Lists!$F$2:$I$101,3,FALSE))</f>
        <v/>
      </c>
      <c r="D335" s="372"/>
      <c r="E335" s="373"/>
      <c r="F335" s="373"/>
      <c r="G335" s="374"/>
      <c r="H335" s="375"/>
      <c r="I335" s="374"/>
      <c r="J335" s="375"/>
      <c r="K335" s="376" t="str">
        <f t="shared" si="4"/>
        <v/>
      </c>
      <c r="L335" s="377"/>
      <c r="M335" s="379"/>
      <c r="N335" s="380"/>
    </row>
    <row r="336" spans="2:14" s="378" customFormat="1" x14ac:dyDescent="0.35">
      <c r="B336" s="371" t="str">
        <f>IF($D336="","",VLOOKUP($D336,Lists!$F$2:$I$101,2,FALSE))</f>
        <v/>
      </c>
      <c r="C336" s="371" t="str">
        <f>IF($D336="","",VLOOKUP($D336,Lists!$F$2:$I$101,3,FALSE))</f>
        <v/>
      </c>
      <c r="D336" s="372"/>
      <c r="E336" s="373"/>
      <c r="F336" s="373"/>
      <c r="G336" s="374"/>
      <c r="H336" s="375"/>
      <c r="I336" s="374"/>
      <c r="J336" s="375"/>
      <c r="K336" s="376" t="str">
        <f t="shared" si="4"/>
        <v/>
      </c>
      <c r="L336" s="377"/>
      <c r="M336" s="379"/>
      <c r="N336" s="380"/>
    </row>
    <row r="337" spans="2:14" s="378" customFormat="1" x14ac:dyDescent="0.35">
      <c r="B337" s="371" t="str">
        <f>IF($D337="","",VLOOKUP($D337,Lists!$F$2:$I$101,2,FALSE))</f>
        <v/>
      </c>
      <c r="C337" s="371" t="str">
        <f>IF($D337="","",VLOOKUP($D337,Lists!$F$2:$I$101,3,FALSE))</f>
        <v/>
      </c>
      <c r="D337" s="372"/>
      <c r="E337" s="373"/>
      <c r="F337" s="373"/>
      <c r="G337" s="374"/>
      <c r="H337" s="375"/>
      <c r="I337" s="374"/>
      <c r="J337" s="375"/>
      <c r="K337" s="376" t="str">
        <f t="shared" si="4"/>
        <v/>
      </c>
      <c r="L337" s="377"/>
      <c r="M337" s="379"/>
      <c r="N337" s="380"/>
    </row>
    <row r="338" spans="2:14" s="378" customFormat="1" x14ac:dyDescent="0.35">
      <c r="B338" s="371" t="str">
        <f>IF($D338="","",VLOOKUP($D338,Lists!$F$2:$I$101,2,FALSE))</f>
        <v/>
      </c>
      <c r="C338" s="371" t="str">
        <f>IF($D338="","",VLOOKUP($D338,Lists!$F$2:$I$101,3,FALSE))</f>
        <v/>
      </c>
      <c r="D338" s="372"/>
      <c r="E338" s="373"/>
      <c r="F338" s="373"/>
      <c r="G338" s="374"/>
      <c r="H338" s="375"/>
      <c r="I338" s="374"/>
      <c r="J338" s="375"/>
      <c r="K338" s="376" t="str">
        <f t="shared" si="4"/>
        <v/>
      </c>
      <c r="L338" s="377"/>
      <c r="M338" s="379"/>
      <c r="N338" s="380"/>
    </row>
    <row r="339" spans="2:14" s="378" customFormat="1" x14ac:dyDescent="0.35">
      <c r="B339" s="371" t="str">
        <f>IF($D339="","",VLOOKUP($D339,Lists!$F$2:$I$101,2,FALSE))</f>
        <v/>
      </c>
      <c r="C339" s="371" t="str">
        <f>IF($D339="","",VLOOKUP($D339,Lists!$F$2:$I$101,3,FALSE))</f>
        <v/>
      </c>
      <c r="D339" s="372"/>
      <c r="E339" s="373"/>
      <c r="F339" s="373"/>
      <c r="G339" s="374"/>
      <c r="H339" s="375"/>
      <c r="I339" s="374"/>
      <c r="J339" s="375"/>
      <c r="K339" s="376" t="str">
        <f t="shared" si="4"/>
        <v/>
      </c>
      <c r="L339" s="377"/>
      <c r="M339" s="379"/>
      <c r="N339" s="380"/>
    </row>
    <row r="340" spans="2:14" s="378" customFormat="1" x14ac:dyDescent="0.35">
      <c r="B340" s="371" t="str">
        <f>IF($D340="","",VLOOKUP($D340,Lists!$F$2:$I$101,2,FALSE))</f>
        <v/>
      </c>
      <c r="C340" s="371" t="str">
        <f>IF($D340="","",VLOOKUP($D340,Lists!$F$2:$I$101,3,FALSE))</f>
        <v/>
      </c>
      <c r="D340" s="372"/>
      <c r="E340" s="373"/>
      <c r="F340" s="373"/>
      <c r="G340" s="374"/>
      <c r="H340" s="375"/>
      <c r="I340" s="374"/>
      <c r="J340" s="375"/>
      <c r="K340" s="376" t="str">
        <f t="shared" si="4"/>
        <v/>
      </c>
      <c r="L340" s="377"/>
      <c r="M340" s="379"/>
      <c r="N340" s="380"/>
    </row>
    <row r="341" spans="2:14" s="378" customFormat="1" x14ac:dyDescent="0.35">
      <c r="B341" s="371" t="str">
        <f>IF($D341="","",VLOOKUP($D341,Lists!$F$2:$I$101,2,FALSE))</f>
        <v/>
      </c>
      <c r="C341" s="371" t="str">
        <f>IF($D341="","",VLOOKUP($D341,Lists!$F$2:$I$101,3,FALSE))</f>
        <v/>
      </c>
      <c r="D341" s="372"/>
      <c r="E341" s="373"/>
      <c r="F341" s="373"/>
      <c r="G341" s="374"/>
      <c r="H341" s="375"/>
      <c r="I341" s="374"/>
      <c r="J341" s="375"/>
      <c r="K341" s="376" t="str">
        <f t="shared" si="4"/>
        <v/>
      </c>
      <c r="L341" s="377"/>
      <c r="M341" s="379"/>
      <c r="N341" s="380"/>
    </row>
    <row r="342" spans="2:14" s="378" customFormat="1" x14ac:dyDescent="0.35">
      <c r="B342" s="371" t="str">
        <f>IF($D342="","",VLOOKUP($D342,Lists!$F$2:$I$101,2,FALSE))</f>
        <v/>
      </c>
      <c r="C342" s="371" t="str">
        <f>IF($D342="","",VLOOKUP($D342,Lists!$F$2:$I$101,3,FALSE))</f>
        <v/>
      </c>
      <c r="D342" s="372"/>
      <c r="E342" s="373"/>
      <c r="F342" s="373"/>
      <c r="G342" s="374"/>
      <c r="H342" s="375"/>
      <c r="I342" s="374"/>
      <c r="J342" s="375"/>
      <c r="K342" s="376" t="str">
        <f t="shared" si="4"/>
        <v/>
      </c>
      <c r="L342" s="377"/>
      <c r="M342" s="379"/>
      <c r="N342" s="380"/>
    </row>
    <row r="343" spans="2:14" s="378" customFormat="1" x14ac:dyDescent="0.35">
      <c r="B343" s="371" t="str">
        <f>IF($D343="","",VLOOKUP($D343,Lists!$F$2:$I$101,2,FALSE))</f>
        <v/>
      </c>
      <c r="C343" s="371" t="str">
        <f>IF($D343="","",VLOOKUP($D343,Lists!$F$2:$I$101,3,FALSE))</f>
        <v/>
      </c>
      <c r="D343" s="372"/>
      <c r="E343" s="373"/>
      <c r="F343" s="373"/>
      <c r="G343" s="374"/>
      <c r="H343" s="375"/>
      <c r="I343" s="374"/>
      <c r="J343" s="375"/>
      <c r="K343" s="376" t="str">
        <f t="shared" si="4"/>
        <v/>
      </c>
      <c r="L343" s="377"/>
      <c r="M343" s="379"/>
      <c r="N343" s="380"/>
    </row>
    <row r="344" spans="2:14" s="378" customFormat="1" x14ac:dyDescent="0.35">
      <c r="B344" s="371" t="str">
        <f>IF($D344="","",VLOOKUP($D344,Lists!$F$2:$I$101,2,FALSE))</f>
        <v/>
      </c>
      <c r="C344" s="371" t="str">
        <f>IF($D344="","",VLOOKUP($D344,Lists!$F$2:$I$101,3,FALSE))</f>
        <v/>
      </c>
      <c r="D344" s="372"/>
      <c r="E344" s="373"/>
      <c r="F344" s="373"/>
      <c r="G344" s="374"/>
      <c r="H344" s="375"/>
      <c r="I344" s="374"/>
      <c r="J344" s="375"/>
      <c r="K344" s="376" t="str">
        <f t="shared" si="4"/>
        <v/>
      </c>
      <c r="L344" s="377"/>
      <c r="M344" s="379"/>
      <c r="N344" s="380"/>
    </row>
    <row r="345" spans="2:14" s="378" customFormat="1" x14ac:dyDescent="0.35">
      <c r="B345" s="371" t="str">
        <f>IF($D345="","",VLOOKUP($D345,Lists!$F$2:$I$101,2,FALSE))</f>
        <v/>
      </c>
      <c r="C345" s="371" t="str">
        <f>IF($D345="","",VLOOKUP($D345,Lists!$F$2:$I$101,3,FALSE))</f>
        <v/>
      </c>
      <c r="D345" s="372"/>
      <c r="E345" s="373"/>
      <c r="F345" s="373"/>
      <c r="G345" s="374"/>
      <c r="H345" s="375"/>
      <c r="I345" s="374"/>
      <c r="J345" s="375"/>
      <c r="K345" s="376" t="str">
        <f t="shared" ref="K345:K408" si="5">IF(J345="","",IF(LEFT(E345,7)="Opacity",(VALUE(TEXT(I345,"m/dd/yy ")&amp;TEXT(J345,"hh:mm:ss"))-VALUE(TEXT(G345,"m/dd/yy ")&amp;TEXT(H345,"hh:mm:ss")))*24*60,(VALUE(TEXT(I345,"m/dd/yy ")&amp;TEXT(J345,"hh:mm:ss"))-VALUE(TEXT(G345,"m/dd/yy ")&amp;TEXT(H345,"hh:mm:ss")))*24))</f>
        <v/>
      </c>
      <c r="L345" s="377"/>
      <c r="M345" s="379"/>
      <c r="N345" s="380"/>
    </row>
    <row r="346" spans="2:14" s="378" customFormat="1" x14ac:dyDescent="0.35">
      <c r="B346" s="371" t="str">
        <f>IF($D346="","",VLOOKUP($D346,Lists!$F$2:$I$101,2,FALSE))</f>
        <v/>
      </c>
      <c r="C346" s="371" t="str">
        <f>IF($D346="","",VLOOKUP($D346,Lists!$F$2:$I$101,3,FALSE))</f>
        <v/>
      </c>
      <c r="D346" s="372"/>
      <c r="E346" s="373"/>
      <c r="F346" s="373"/>
      <c r="G346" s="374"/>
      <c r="H346" s="375"/>
      <c r="I346" s="374"/>
      <c r="J346" s="375"/>
      <c r="K346" s="376" t="str">
        <f t="shared" si="5"/>
        <v/>
      </c>
      <c r="L346" s="377"/>
      <c r="M346" s="379"/>
      <c r="N346" s="380"/>
    </row>
    <row r="347" spans="2:14" s="378" customFormat="1" x14ac:dyDescent="0.35">
      <c r="B347" s="371" t="str">
        <f>IF($D347="","",VLOOKUP($D347,Lists!$F$2:$I$101,2,FALSE))</f>
        <v/>
      </c>
      <c r="C347" s="371" t="str">
        <f>IF($D347="","",VLOOKUP($D347,Lists!$F$2:$I$101,3,FALSE))</f>
        <v/>
      </c>
      <c r="D347" s="372"/>
      <c r="E347" s="373"/>
      <c r="F347" s="373"/>
      <c r="G347" s="374"/>
      <c r="H347" s="375"/>
      <c r="I347" s="374"/>
      <c r="J347" s="375"/>
      <c r="K347" s="376" t="str">
        <f t="shared" si="5"/>
        <v/>
      </c>
      <c r="L347" s="377"/>
      <c r="M347" s="379"/>
      <c r="N347" s="380"/>
    </row>
    <row r="348" spans="2:14" s="378" customFormat="1" x14ac:dyDescent="0.35">
      <c r="B348" s="371" t="str">
        <f>IF($D348="","",VLOOKUP($D348,Lists!$F$2:$I$101,2,FALSE))</f>
        <v/>
      </c>
      <c r="C348" s="371" t="str">
        <f>IF($D348="","",VLOOKUP($D348,Lists!$F$2:$I$101,3,FALSE))</f>
        <v/>
      </c>
      <c r="D348" s="372"/>
      <c r="E348" s="373"/>
      <c r="F348" s="373"/>
      <c r="G348" s="374"/>
      <c r="H348" s="375"/>
      <c r="I348" s="374"/>
      <c r="J348" s="375"/>
      <c r="K348" s="376" t="str">
        <f t="shared" si="5"/>
        <v/>
      </c>
      <c r="L348" s="377"/>
      <c r="M348" s="379"/>
      <c r="N348" s="380"/>
    </row>
    <row r="349" spans="2:14" s="378" customFormat="1" x14ac:dyDescent="0.35">
      <c r="B349" s="371" t="str">
        <f>IF($D349="","",VLOOKUP($D349,Lists!$F$2:$I$101,2,FALSE))</f>
        <v/>
      </c>
      <c r="C349" s="371" t="str">
        <f>IF($D349="","",VLOOKUP($D349,Lists!$F$2:$I$101,3,FALSE))</f>
        <v/>
      </c>
      <c r="D349" s="372"/>
      <c r="E349" s="373"/>
      <c r="F349" s="373"/>
      <c r="G349" s="374"/>
      <c r="H349" s="375"/>
      <c r="I349" s="374"/>
      <c r="J349" s="375"/>
      <c r="K349" s="376" t="str">
        <f t="shared" si="5"/>
        <v/>
      </c>
      <c r="L349" s="377"/>
      <c r="M349" s="379"/>
      <c r="N349" s="380"/>
    </row>
    <row r="350" spans="2:14" s="378" customFormat="1" x14ac:dyDescent="0.35">
      <c r="B350" s="371" t="str">
        <f>IF($D350="","",VLOOKUP($D350,Lists!$F$2:$I$101,2,FALSE))</f>
        <v/>
      </c>
      <c r="C350" s="371" t="str">
        <f>IF($D350="","",VLOOKUP($D350,Lists!$F$2:$I$101,3,FALSE))</f>
        <v/>
      </c>
      <c r="D350" s="372"/>
      <c r="E350" s="373"/>
      <c r="F350" s="373"/>
      <c r="G350" s="374"/>
      <c r="H350" s="375"/>
      <c r="I350" s="374"/>
      <c r="J350" s="375"/>
      <c r="K350" s="376" t="str">
        <f t="shared" si="5"/>
        <v/>
      </c>
      <c r="L350" s="377"/>
      <c r="M350" s="379"/>
      <c r="N350" s="380"/>
    </row>
    <row r="351" spans="2:14" s="378" customFormat="1" x14ac:dyDescent="0.35">
      <c r="B351" s="371" t="str">
        <f>IF($D351="","",VLOOKUP($D351,Lists!$F$2:$I$101,2,FALSE))</f>
        <v/>
      </c>
      <c r="C351" s="371" t="str">
        <f>IF($D351="","",VLOOKUP($D351,Lists!$F$2:$I$101,3,FALSE))</f>
        <v/>
      </c>
      <c r="D351" s="372"/>
      <c r="E351" s="373"/>
      <c r="F351" s="373"/>
      <c r="G351" s="374"/>
      <c r="H351" s="375"/>
      <c r="I351" s="374"/>
      <c r="J351" s="375"/>
      <c r="K351" s="376" t="str">
        <f t="shared" si="5"/>
        <v/>
      </c>
      <c r="L351" s="377"/>
      <c r="M351" s="379"/>
      <c r="N351" s="380"/>
    </row>
    <row r="352" spans="2:14" s="378" customFormat="1" x14ac:dyDescent="0.35">
      <c r="B352" s="371" t="str">
        <f>IF($D352="","",VLOOKUP($D352,Lists!$F$2:$I$101,2,FALSE))</f>
        <v/>
      </c>
      <c r="C352" s="371" t="str">
        <f>IF($D352="","",VLOOKUP($D352,Lists!$F$2:$I$101,3,FALSE))</f>
        <v/>
      </c>
      <c r="D352" s="372"/>
      <c r="E352" s="373"/>
      <c r="F352" s="373"/>
      <c r="G352" s="374"/>
      <c r="H352" s="375"/>
      <c r="I352" s="374"/>
      <c r="J352" s="375"/>
      <c r="K352" s="376" t="str">
        <f t="shared" si="5"/>
        <v/>
      </c>
      <c r="L352" s="377"/>
      <c r="M352" s="379"/>
      <c r="N352" s="380"/>
    </row>
    <row r="353" spans="2:14" s="378" customFormat="1" x14ac:dyDescent="0.35">
      <c r="B353" s="371" t="str">
        <f>IF($D353="","",VLOOKUP($D353,Lists!$F$2:$I$101,2,FALSE))</f>
        <v/>
      </c>
      <c r="C353" s="371" t="str">
        <f>IF($D353="","",VLOOKUP($D353,Lists!$F$2:$I$101,3,FALSE))</f>
        <v/>
      </c>
      <c r="D353" s="372"/>
      <c r="E353" s="373"/>
      <c r="F353" s="373"/>
      <c r="G353" s="374"/>
      <c r="H353" s="375"/>
      <c r="I353" s="374"/>
      <c r="J353" s="375"/>
      <c r="K353" s="376" t="str">
        <f t="shared" si="5"/>
        <v/>
      </c>
      <c r="L353" s="377"/>
      <c r="M353" s="379"/>
      <c r="N353" s="380"/>
    </row>
    <row r="354" spans="2:14" s="378" customFormat="1" x14ac:dyDescent="0.35">
      <c r="B354" s="371" t="str">
        <f>IF($D354="","",VLOOKUP($D354,Lists!$F$2:$I$101,2,FALSE))</f>
        <v/>
      </c>
      <c r="C354" s="371" t="str">
        <f>IF($D354="","",VLOOKUP($D354,Lists!$F$2:$I$101,3,FALSE))</f>
        <v/>
      </c>
      <c r="D354" s="372"/>
      <c r="E354" s="373"/>
      <c r="F354" s="373"/>
      <c r="G354" s="374"/>
      <c r="H354" s="375"/>
      <c r="I354" s="374"/>
      <c r="J354" s="375"/>
      <c r="K354" s="376" t="str">
        <f t="shared" si="5"/>
        <v/>
      </c>
      <c r="L354" s="377"/>
      <c r="M354" s="379"/>
      <c r="N354" s="380"/>
    </row>
    <row r="355" spans="2:14" s="378" customFormat="1" x14ac:dyDescent="0.35">
      <c r="B355" s="371" t="str">
        <f>IF($D355="","",VLOOKUP($D355,Lists!$F$2:$I$101,2,FALSE))</f>
        <v/>
      </c>
      <c r="C355" s="371" t="str">
        <f>IF($D355="","",VLOOKUP($D355,Lists!$F$2:$I$101,3,FALSE))</f>
        <v/>
      </c>
      <c r="D355" s="372"/>
      <c r="E355" s="373"/>
      <c r="F355" s="373"/>
      <c r="G355" s="374"/>
      <c r="H355" s="375"/>
      <c r="I355" s="374"/>
      <c r="J355" s="375"/>
      <c r="K355" s="376" t="str">
        <f t="shared" si="5"/>
        <v/>
      </c>
      <c r="L355" s="377"/>
      <c r="M355" s="379"/>
      <c r="N355" s="380"/>
    </row>
    <row r="356" spans="2:14" s="378" customFormat="1" x14ac:dyDescent="0.35">
      <c r="B356" s="371" t="str">
        <f>IF($D356="","",VLOOKUP($D356,Lists!$F$2:$I$101,2,FALSE))</f>
        <v/>
      </c>
      <c r="C356" s="371" t="str">
        <f>IF($D356="","",VLOOKUP($D356,Lists!$F$2:$I$101,3,FALSE))</f>
        <v/>
      </c>
      <c r="D356" s="372"/>
      <c r="E356" s="373"/>
      <c r="F356" s="373"/>
      <c r="G356" s="374"/>
      <c r="H356" s="375"/>
      <c r="I356" s="374"/>
      <c r="J356" s="375"/>
      <c r="K356" s="376" t="str">
        <f t="shared" si="5"/>
        <v/>
      </c>
      <c r="L356" s="377"/>
      <c r="M356" s="379"/>
      <c r="N356" s="380"/>
    </row>
    <row r="357" spans="2:14" s="378" customFormat="1" x14ac:dyDescent="0.35">
      <c r="B357" s="371" t="str">
        <f>IF($D357="","",VLOOKUP($D357,Lists!$F$2:$I$101,2,FALSE))</f>
        <v/>
      </c>
      <c r="C357" s="371" t="str">
        <f>IF($D357="","",VLOOKUP($D357,Lists!$F$2:$I$101,3,FALSE))</f>
        <v/>
      </c>
      <c r="D357" s="372"/>
      <c r="E357" s="373"/>
      <c r="F357" s="373"/>
      <c r="G357" s="374"/>
      <c r="H357" s="375"/>
      <c r="I357" s="374"/>
      <c r="J357" s="375"/>
      <c r="K357" s="376" t="str">
        <f t="shared" si="5"/>
        <v/>
      </c>
      <c r="L357" s="377"/>
      <c r="M357" s="379"/>
      <c r="N357" s="380"/>
    </row>
    <row r="358" spans="2:14" s="378" customFormat="1" x14ac:dyDescent="0.35">
      <c r="B358" s="371" t="str">
        <f>IF($D358="","",VLOOKUP($D358,Lists!$F$2:$I$101,2,FALSE))</f>
        <v/>
      </c>
      <c r="C358" s="371" t="str">
        <f>IF($D358="","",VLOOKUP($D358,Lists!$F$2:$I$101,3,FALSE))</f>
        <v/>
      </c>
      <c r="D358" s="372"/>
      <c r="E358" s="373"/>
      <c r="F358" s="373"/>
      <c r="G358" s="374"/>
      <c r="H358" s="375"/>
      <c r="I358" s="374"/>
      <c r="J358" s="375"/>
      <c r="K358" s="376" t="str">
        <f t="shared" si="5"/>
        <v/>
      </c>
      <c r="L358" s="377"/>
      <c r="M358" s="379"/>
      <c r="N358" s="380"/>
    </row>
    <row r="359" spans="2:14" s="378" customFormat="1" x14ac:dyDescent="0.35">
      <c r="B359" s="371" t="str">
        <f>IF($D359="","",VLOOKUP($D359,Lists!$F$2:$I$101,2,FALSE))</f>
        <v/>
      </c>
      <c r="C359" s="371" t="str">
        <f>IF($D359="","",VLOOKUP($D359,Lists!$F$2:$I$101,3,FALSE))</f>
        <v/>
      </c>
      <c r="D359" s="372"/>
      <c r="E359" s="373"/>
      <c r="F359" s="373"/>
      <c r="G359" s="374"/>
      <c r="H359" s="375"/>
      <c r="I359" s="374"/>
      <c r="J359" s="375"/>
      <c r="K359" s="376" t="str">
        <f t="shared" si="5"/>
        <v/>
      </c>
      <c r="L359" s="377"/>
      <c r="M359" s="379"/>
      <c r="N359" s="380"/>
    </row>
    <row r="360" spans="2:14" s="378" customFormat="1" x14ac:dyDescent="0.35">
      <c r="B360" s="371" t="str">
        <f>IF($D360="","",VLOOKUP($D360,Lists!$F$2:$I$101,2,FALSE))</f>
        <v/>
      </c>
      <c r="C360" s="371" t="str">
        <f>IF($D360="","",VLOOKUP($D360,Lists!$F$2:$I$101,3,FALSE))</f>
        <v/>
      </c>
      <c r="D360" s="372"/>
      <c r="E360" s="373"/>
      <c r="F360" s="373"/>
      <c r="G360" s="374"/>
      <c r="H360" s="375"/>
      <c r="I360" s="374"/>
      <c r="J360" s="375"/>
      <c r="K360" s="376" t="str">
        <f t="shared" si="5"/>
        <v/>
      </c>
      <c r="L360" s="377"/>
      <c r="M360" s="379"/>
      <c r="N360" s="380"/>
    </row>
    <row r="361" spans="2:14" s="378" customFormat="1" x14ac:dyDescent="0.35">
      <c r="B361" s="371" t="str">
        <f>IF($D361="","",VLOOKUP($D361,Lists!$F$2:$I$101,2,FALSE))</f>
        <v/>
      </c>
      <c r="C361" s="371" t="str">
        <f>IF($D361="","",VLOOKUP($D361,Lists!$F$2:$I$101,3,FALSE))</f>
        <v/>
      </c>
      <c r="D361" s="372"/>
      <c r="E361" s="373"/>
      <c r="F361" s="373"/>
      <c r="G361" s="374"/>
      <c r="H361" s="375"/>
      <c r="I361" s="374"/>
      <c r="J361" s="375"/>
      <c r="K361" s="376" t="str">
        <f t="shared" si="5"/>
        <v/>
      </c>
      <c r="L361" s="377"/>
      <c r="M361" s="379"/>
      <c r="N361" s="380"/>
    </row>
    <row r="362" spans="2:14" s="378" customFormat="1" x14ac:dyDescent="0.35">
      <c r="B362" s="371" t="str">
        <f>IF($D362="","",VLOOKUP($D362,Lists!$F$2:$I$101,2,FALSE))</f>
        <v/>
      </c>
      <c r="C362" s="371" t="str">
        <f>IF($D362="","",VLOOKUP($D362,Lists!$F$2:$I$101,3,FALSE))</f>
        <v/>
      </c>
      <c r="D362" s="372"/>
      <c r="E362" s="373"/>
      <c r="F362" s="373"/>
      <c r="G362" s="374"/>
      <c r="H362" s="375"/>
      <c r="I362" s="374"/>
      <c r="J362" s="375"/>
      <c r="K362" s="376" t="str">
        <f t="shared" si="5"/>
        <v/>
      </c>
      <c r="L362" s="377"/>
      <c r="M362" s="379"/>
      <c r="N362" s="380"/>
    </row>
    <row r="363" spans="2:14" s="378" customFormat="1" x14ac:dyDescent="0.35">
      <c r="B363" s="371" t="str">
        <f>IF($D363="","",VLOOKUP($D363,Lists!$F$2:$I$101,2,FALSE))</f>
        <v/>
      </c>
      <c r="C363" s="371" t="str">
        <f>IF($D363="","",VLOOKUP($D363,Lists!$F$2:$I$101,3,FALSE))</f>
        <v/>
      </c>
      <c r="D363" s="372"/>
      <c r="E363" s="373"/>
      <c r="F363" s="373"/>
      <c r="G363" s="374"/>
      <c r="H363" s="375"/>
      <c r="I363" s="374"/>
      <c r="J363" s="375"/>
      <c r="K363" s="376" t="str">
        <f t="shared" si="5"/>
        <v/>
      </c>
      <c r="L363" s="377"/>
      <c r="M363" s="379"/>
      <c r="N363" s="380"/>
    </row>
    <row r="364" spans="2:14" s="378" customFormat="1" x14ac:dyDescent="0.35">
      <c r="B364" s="371" t="str">
        <f>IF($D364="","",VLOOKUP($D364,Lists!$F$2:$I$101,2,FALSE))</f>
        <v/>
      </c>
      <c r="C364" s="371" t="str">
        <f>IF($D364="","",VLOOKUP($D364,Lists!$F$2:$I$101,3,FALSE))</f>
        <v/>
      </c>
      <c r="D364" s="372"/>
      <c r="E364" s="373"/>
      <c r="F364" s="373"/>
      <c r="G364" s="374"/>
      <c r="H364" s="375"/>
      <c r="I364" s="374"/>
      <c r="J364" s="375"/>
      <c r="K364" s="376" t="str">
        <f t="shared" si="5"/>
        <v/>
      </c>
      <c r="L364" s="377"/>
      <c r="M364" s="379"/>
      <c r="N364" s="380"/>
    </row>
    <row r="365" spans="2:14" s="378" customFormat="1" x14ac:dyDescent="0.35">
      <c r="B365" s="371" t="str">
        <f>IF($D365="","",VLOOKUP($D365,Lists!$F$2:$I$101,2,FALSE))</f>
        <v/>
      </c>
      <c r="C365" s="371" t="str">
        <f>IF($D365="","",VLOOKUP($D365,Lists!$F$2:$I$101,3,FALSE))</f>
        <v/>
      </c>
      <c r="D365" s="372"/>
      <c r="E365" s="373"/>
      <c r="F365" s="373"/>
      <c r="G365" s="374"/>
      <c r="H365" s="375"/>
      <c r="I365" s="374"/>
      <c r="J365" s="375"/>
      <c r="K365" s="376" t="str">
        <f t="shared" si="5"/>
        <v/>
      </c>
      <c r="L365" s="377"/>
      <c r="M365" s="379"/>
      <c r="N365" s="380"/>
    </row>
    <row r="366" spans="2:14" s="378" customFormat="1" x14ac:dyDescent="0.35">
      <c r="B366" s="371" t="str">
        <f>IF($D366="","",VLOOKUP($D366,Lists!$F$2:$I$101,2,FALSE))</f>
        <v/>
      </c>
      <c r="C366" s="371" t="str">
        <f>IF($D366="","",VLOOKUP($D366,Lists!$F$2:$I$101,3,FALSE))</f>
        <v/>
      </c>
      <c r="D366" s="372"/>
      <c r="E366" s="373"/>
      <c r="F366" s="373"/>
      <c r="G366" s="374"/>
      <c r="H366" s="375"/>
      <c r="I366" s="374"/>
      <c r="J366" s="375"/>
      <c r="K366" s="376" t="str">
        <f t="shared" si="5"/>
        <v/>
      </c>
      <c r="L366" s="377"/>
      <c r="M366" s="379"/>
      <c r="N366" s="380"/>
    </row>
    <row r="367" spans="2:14" s="378" customFormat="1" x14ac:dyDescent="0.35">
      <c r="B367" s="371" t="str">
        <f>IF($D367="","",VLOOKUP($D367,Lists!$F$2:$I$101,2,FALSE))</f>
        <v/>
      </c>
      <c r="C367" s="371" t="str">
        <f>IF($D367="","",VLOOKUP($D367,Lists!$F$2:$I$101,3,FALSE))</f>
        <v/>
      </c>
      <c r="D367" s="372"/>
      <c r="E367" s="373"/>
      <c r="F367" s="373"/>
      <c r="G367" s="374"/>
      <c r="H367" s="375"/>
      <c r="I367" s="374"/>
      <c r="J367" s="375"/>
      <c r="K367" s="376" t="str">
        <f t="shared" si="5"/>
        <v/>
      </c>
      <c r="L367" s="377"/>
      <c r="M367" s="379"/>
      <c r="N367" s="380"/>
    </row>
    <row r="368" spans="2:14" s="378" customFormat="1" x14ac:dyDescent="0.35">
      <c r="B368" s="371" t="str">
        <f>IF($D368="","",VLOOKUP($D368,Lists!$F$2:$I$101,2,FALSE))</f>
        <v/>
      </c>
      <c r="C368" s="371" t="str">
        <f>IF($D368="","",VLOOKUP($D368,Lists!$F$2:$I$101,3,FALSE))</f>
        <v/>
      </c>
      <c r="D368" s="372"/>
      <c r="E368" s="373"/>
      <c r="F368" s="373"/>
      <c r="G368" s="374"/>
      <c r="H368" s="375"/>
      <c r="I368" s="374"/>
      <c r="J368" s="375"/>
      <c r="K368" s="376" t="str">
        <f t="shared" si="5"/>
        <v/>
      </c>
      <c r="L368" s="377"/>
      <c r="M368" s="379"/>
      <c r="N368" s="380"/>
    </row>
    <row r="369" spans="2:14" s="378" customFormat="1" x14ac:dyDescent="0.35">
      <c r="B369" s="371" t="str">
        <f>IF($D369="","",VLOOKUP($D369,Lists!$F$2:$I$101,2,FALSE))</f>
        <v/>
      </c>
      <c r="C369" s="371" t="str">
        <f>IF($D369="","",VLOOKUP($D369,Lists!$F$2:$I$101,3,FALSE))</f>
        <v/>
      </c>
      <c r="D369" s="372"/>
      <c r="E369" s="373"/>
      <c r="F369" s="373"/>
      <c r="G369" s="374"/>
      <c r="H369" s="375"/>
      <c r="I369" s="374"/>
      <c r="J369" s="375"/>
      <c r="K369" s="376" t="str">
        <f t="shared" si="5"/>
        <v/>
      </c>
      <c r="L369" s="377"/>
      <c r="M369" s="379"/>
      <c r="N369" s="380"/>
    </row>
    <row r="370" spans="2:14" s="378" customFormat="1" x14ac:dyDescent="0.35">
      <c r="B370" s="371" t="str">
        <f>IF($D370="","",VLOOKUP($D370,Lists!$F$2:$I$101,2,FALSE))</f>
        <v/>
      </c>
      <c r="C370" s="371" t="str">
        <f>IF($D370="","",VLOOKUP($D370,Lists!$F$2:$I$101,3,FALSE))</f>
        <v/>
      </c>
      <c r="D370" s="372"/>
      <c r="E370" s="373"/>
      <c r="F370" s="373"/>
      <c r="G370" s="374"/>
      <c r="H370" s="375"/>
      <c r="I370" s="374"/>
      <c r="J370" s="375"/>
      <c r="K370" s="376" t="str">
        <f t="shared" si="5"/>
        <v/>
      </c>
      <c r="L370" s="377"/>
      <c r="M370" s="379"/>
      <c r="N370" s="380"/>
    </row>
    <row r="371" spans="2:14" s="378" customFormat="1" x14ac:dyDescent="0.35">
      <c r="B371" s="371" t="str">
        <f>IF($D371="","",VLOOKUP($D371,Lists!$F$2:$I$101,2,FALSE))</f>
        <v/>
      </c>
      <c r="C371" s="371" t="str">
        <f>IF($D371="","",VLOOKUP($D371,Lists!$F$2:$I$101,3,FALSE))</f>
        <v/>
      </c>
      <c r="D371" s="372"/>
      <c r="E371" s="373"/>
      <c r="F371" s="373"/>
      <c r="G371" s="374"/>
      <c r="H371" s="375"/>
      <c r="I371" s="374"/>
      <c r="J371" s="375"/>
      <c r="K371" s="376" t="str">
        <f t="shared" si="5"/>
        <v/>
      </c>
      <c r="L371" s="377"/>
      <c r="M371" s="379"/>
      <c r="N371" s="380"/>
    </row>
    <row r="372" spans="2:14" s="378" customFormat="1" x14ac:dyDescent="0.35">
      <c r="B372" s="371" t="str">
        <f>IF($D372="","",VLOOKUP($D372,Lists!$F$2:$I$101,2,FALSE))</f>
        <v/>
      </c>
      <c r="C372" s="371" t="str">
        <f>IF($D372="","",VLOOKUP($D372,Lists!$F$2:$I$101,3,FALSE))</f>
        <v/>
      </c>
      <c r="D372" s="372"/>
      <c r="E372" s="373"/>
      <c r="F372" s="373"/>
      <c r="G372" s="374"/>
      <c r="H372" s="375"/>
      <c r="I372" s="374"/>
      <c r="J372" s="375"/>
      <c r="K372" s="376" t="str">
        <f t="shared" si="5"/>
        <v/>
      </c>
      <c r="L372" s="377"/>
      <c r="M372" s="379"/>
      <c r="N372" s="380"/>
    </row>
    <row r="373" spans="2:14" s="378" customFormat="1" x14ac:dyDescent="0.35">
      <c r="B373" s="371" t="str">
        <f>IF($D373="","",VLOOKUP($D373,Lists!$F$2:$I$101,2,FALSE))</f>
        <v/>
      </c>
      <c r="C373" s="371" t="str">
        <f>IF($D373="","",VLOOKUP($D373,Lists!$F$2:$I$101,3,FALSE))</f>
        <v/>
      </c>
      <c r="D373" s="372"/>
      <c r="E373" s="373"/>
      <c r="F373" s="373"/>
      <c r="G373" s="374"/>
      <c r="H373" s="375"/>
      <c r="I373" s="374"/>
      <c r="J373" s="375"/>
      <c r="K373" s="376" t="str">
        <f t="shared" si="5"/>
        <v/>
      </c>
      <c r="L373" s="377"/>
      <c r="M373" s="379"/>
      <c r="N373" s="380"/>
    </row>
    <row r="374" spans="2:14" s="378" customFormat="1" x14ac:dyDescent="0.35">
      <c r="B374" s="371" t="str">
        <f>IF($D374="","",VLOOKUP($D374,Lists!$F$2:$I$101,2,FALSE))</f>
        <v/>
      </c>
      <c r="C374" s="371" t="str">
        <f>IF($D374="","",VLOOKUP($D374,Lists!$F$2:$I$101,3,FALSE))</f>
        <v/>
      </c>
      <c r="D374" s="372"/>
      <c r="E374" s="373"/>
      <c r="F374" s="373"/>
      <c r="G374" s="374"/>
      <c r="H374" s="375"/>
      <c r="I374" s="374"/>
      <c r="J374" s="375"/>
      <c r="K374" s="376" t="str">
        <f t="shared" si="5"/>
        <v/>
      </c>
      <c r="L374" s="377"/>
      <c r="M374" s="379"/>
      <c r="N374" s="380"/>
    </row>
    <row r="375" spans="2:14" s="378" customFormat="1" x14ac:dyDescent="0.35">
      <c r="B375" s="371" t="str">
        <f>IF($D375="","",VLOOKUP($D375,Lists!$F$2:$I$101,2,FALSE))</f>
        <v/>
      </c>
      <c r="C375" s="371" t="str">
        <f>IF($D375="","",VLOOKUP($D375,Lists!$F$2:$I$101,3,FALSE))</f>
        <v/>
      </c>
      <c r="D375" s="372"/>
      <c r="E375" s="373"/>
      <c r="F375" s="373"/>
      <c r="G375" s="374"/>
      <c r="H375" s="375"/>
      <c r="I375" s="374"/>
      <c r="J375" s="375"/>
      <c r="K375" s="376" t="str">
        <f t="shared" si="5"/>
        <v/>
      </c>
      <c r="L375" s="377"/>
      <c r="M375" s="379"/>
      <c r="N375" s="380"/>
    </row>
    <row r="376" spans="2:14" s="378" customFormat="1" x14ac:dyDescent="0.35">
      <c r="B376" s="371" t="str">
        <f>IF($D376="","",VLOOKUP($D376,Lists!$F$2:$I$101,2,FALSE))</f>
        <v/>
      </c>
      <c r="C376" s="371" t="str">
        <f>IF($D376="","",VLOOKUP($D376,Lists!$F$2:$I$101,3,FALSE))</f>
        <v/>
      </c>
      <c r="D376" s="372"/>
      <c r="E376" s="373"/>
      <c r="F376" s="373"/>
      <c r="G376" s="374"/>
      <c r="H376" s="375"/>
      <c r="I376" s="374"/>
      <c r="J376" s="375"/>
      <c r="K376" s="376" t="str">
        <f t="shared" si="5"/>
        <v/>
      </c>
      <c r="L376" s="377"/>
      <c r="M376" s="379"/>
      <c r="N376" s="380"/>
    </row>
    <row r="377" spans="2:14" s="378" customFormat="1" x14ac:dyDescent="0.35">
      <c r="B377" s="371" t="str">
        <f>IF($D377="","",VLOOKUP($D377,Lists!$F$2:$I$101,2,FALSE))</f>
        <v/>
      </c>
      <c r="C377" s="371" t="str">
        <f>IF($D377="","",VLOOKUP($D377,Lists!$F$2:$I$101,3,FALSE))</f>
        <v/>
      </c>
      <c r="D377" s="372"/>
      <c r="E377" s="373"/>
      <c r="F377" s="373"/>
      <c r="G377" s="374"/>
      <c r="H377" s="375"/>
      <c r="I377" s="374"/>
      <c r="J377" s="375"/>
      <c r="K377" s="376" t="str">
        <f t="shared" si="5"/>
        <v/>
      </c>
      <c r="L377" s="377"/>
      <c r="M377" s="379"/>
      <c r="N377" s="380"/>
    </row>
    <row r="378" spans="2:14" s="378" customFormat="1" x14ac:dyDescent="0.35">
      <c r="B378" s="371" t="str">
        <f>IF($D378="","",VLOOKUP($D378,Lists!$F$2:$I$101,2,FALSE))</f>
        <v/>
      </c>
      <c r="C378" s="371" t="str">
        <f>IF($D378="","",VLOOKUP($D378,Lists!$F$2:$I$101,3,FALSE))</f>
        <v/>
      </c>
      <c r="D378" s="372"/>
      <c r="E378" s="373"/>
      <c r="F378" s="373"/>
      <c r="G378" s="374"/>
      <c r="H378" s="375"/>
      <c r="I378" s="374"/>
      <c r="J378" s="375"/>
      <c r="K378" s="376" t="str">
        <f t="shared" si="5"/>
        <v/>
      </c>
      <c r="L378" s="377"/>
      <c r="M378" s="379"/>
      <c r="N378" s="380"/>
    </row>
    <row r="379" spans="2:14" s="378" customFormat="1" x14ac:dyDescent="0.35">
      <c r="B379" s="371" t="str">
        <f>IF($D379="","",VLOOKUP($D379,Lists!$F$2:$I$101,2,FALSE))</f>
        <v/>
      </c>
      <c r="C379" s="371" t="str">
        <f>IF($D379="","",VLOOKUP($D379,Lists!$F$2:$I$101,3,FALSE))</f>
        <v/>
      </c>
      <c r="D379" s="372"/>
      <c r="E379" s="373"/>
      <c r="F379" s="373"/>
      <c r="G379" s="374"/>
      <c r="H379" s="375"/>
      <c r="I379" s="374"/>
      <c r="J379" s="375"/>
      <c r="K379" s="376" t="str">
        <f t="shared" si="5"/>
        <v/>
      </c>
      <c r="L379" s="377"/>
      <c r="M379" s="379"/>
      <c r="N379" s="380"/>
    </row>
    <row r="380" spans="2:14" s="378" customFormat="1" x14ac:dyDescent="0.35">
      <c r="B380" s="371" t="str">
        <f>IF($D380="","",VLOOKUP($D380,Lists!$F$2:$I$101,2,FALSE))</f>
        <v/>
      </c>
      <c r="C380" s="371" t="str">
        <f>IF($D380="","",VLOOKUP($D380,Lists!$F$2:$I$101,3,FALSE))</f>
        <v/>
      </c>
      <c r="D380" s="372"/>
      <c r="E380" s="373"/>
      <c r="F380" s="373"/>
      <c r="G380" s="374"/>
      <c r="H380" s="375"/>
      <c r="I380" s="374"/>
      <c r="J380" s="375"/>
      <c r="K380" s="376" t="str">
        <f t="shared" si="5"/>
        <v/>
      </c>
      <c r="L380" s="377"/>
      <c r="M380" s="379"/>
      <c r="N380" s="380"/>
    </row>
    <row r="381" spans="2:14" s="378" customFormat="1" x14ac:dyDescent="0.35">
      <c r="B381" s="371" t="str">
        <f>IF($D381="","",VLOOKUP($D381,Lists!$F$2:$I$101,2,FALSE))</f>
        <v/>
      </c>
      <c r="C381" s="371" t="str">
        <f>IF($D381="","",VLOOKUP($D381,Lists!$F$2:$I$101,3,FALSE))</f>
        <v/>
      </c>
      <c r="D381" s="372"/>
      <c r="E381" s="373"/>
      <c r="F381" s="373"/>
      <c r="G381" s="374"/>
      <c r="H381" s="375"/>
      <c r="I381" s="374"/>
      <c r="J381" s="375"/>
      <c r="K381" s="376" t="str">
        <f t="shared" si="5"/>
        <v/>
      </c>
      <c r="L381" s="377"/>
      <c r="M381" s="379"/>
      <c r="N381" s="380"/>
    </row>
    <row r="382" spans="2:14" s="378" customFormat="1" x14ac:dyDescent="0.35">
      <c r="B382" s="371" t="str">
        <f>IF($D382="","",VLOOKUP($D382,Lists!$F$2:$I$101,2,FALSE))</f>
        <v/>
      </c>
      <c r="C382" s="371" t="str">
        <f>IF($D382="","",VLOOKUP($D382,Lists!$F$2:$I$101,3,FALSE))</f>
        <v/>
      </c>
      <c r="D382" s="372"/>
      <c r="E382" s="373"/>
      <c r="F382" s="373"/>
      <c r="G382" s="374"/>
      <c r="H382" s="375"/>
      <c r="I382" s="374"/>
      <c r="J382" s="375"/>
      <c r="K382" s="376" t="str">
        <f t="shared" si="5"/>
        <v/>
      </c>
      <c r="L382" s="377"/>
      <c r="M382" s="379"/>
      <c r="N382" s="380"/>
    </row>
    <row r="383" spans="2:14" s="378" customFormat="1" x14ac:dyDescent="0.35">
      <c r="B383" s="371" t="str">
        <f>IF($D383="","",VLOOKUP($D383,Lists!$F$2:$I$101,2,FALSE))</f>
        <v/>
      </c>
      <c r="C383" s="371" t="str">
        <f>IF($D383="","",VLOOKUP($D383,Lists!$F$2:$I$101,3,FALSE))</f>
        <v/>
      </c>
      <c r="D383" s="372"/>
      <c r="E383" s="373"/>
      <c r="F383" s="373"/>
      <c r="G383" s="374"/>
      <c r="H383" s="375"/>
      <c r="I383" s="374"/>
      <c r="J383" s="375"/>
      <c r="K383" s="376" t="str">
        <f t="shared" si="5"/>
        <v/>
      </c>
      <c r="L383" s="377"/>
      <c r="M383" s="379"/>
      <c r="N383" s="380"/>
    </row>
    <row r="384" spans="2:14" s="378" customFormat="1" x14ac:dyDescent="0.35">
      <c r="B384" s="371" t="str">
        <f>IF($D384="","",VLOOKUP($D384,Lists!$F$2:$I$101,2,FALSE))</f>
        <v/>
      </c>
      <c r="C384" s="371" t="str">
        <f>IF($D384="","",VLOOKUP($D384,Lists!$F$2:$I$101,3,FALSE))</f>
        <v/>
      </c>
      <c r="D384" s="372"/>
      <c r="E384" s="373"/>
      <c r="F384" s="373"/>
      <c r="G384" s="374"/>
      <c r="H384" s="375"/>
      <c r="I384" s="374"/>
      <c r="J384" s="375"/>
      <c r="K384" s="376" t="str">
        <f t="shared" si="5"/>
        <v/>
      </c>
      <c r="L384" s="377"/>
      <c r="M384" s="379"/>
      <c r="N384" s="380"/>
    </row>
    <row r="385" spans="2:14" s="378" customFormat="1" x14ac:dyDescent="0.35">
      <c r="B385" s="371" t="str">
        <f>IF($D385="","",VLOOKUP($D385,Lists!$F$2:$I$101,2,FALSE))</f>
        <v/>
      </c>
      <c r="C385" s="371" t="str">
        <f>IF($D385="","",VLOOKUP($D385,Lists!$F$2:$I$101,3,FALSE))</f>
        <v/>
      </c>
      <c r="D385" s="372"/>
      <c r="E385" s="373"/>
      <c r="F385" s="373"/>
      <c r="G385" s="374"/>
      <c r="H385" s="375"/>
      <c r="I385" s="374"/>
      <c r="J385" s="375"/>
      <c r="K385" s="376" t="str">
        <f t="shared" si="5"/>
        <v/>
      </c>
      <c r="L385" s="377"/>
      <c r="M385" s="379"/>
      <c r="N385" s="380"/>
    </row>
    <row r="386" spans="2:14" s="378" customFormat="1" x14ac:dyDescent="0.35">
      <c r="B386" s="371" t="str">
        <f>IF($D386="","",VLOOKUP($D386,Lists!$F$2:$I$101,2,FALSE))</f>
        <v/>
      </c>
      <c r="C386" s="371" t="str">
        <f>IF($D386="","",VLOOKUP($D386,Lists!$F$2:$I$101,3,FALSE))</f>
        <v/>
      </c>
      <c r="D386" s="372"/>
      <c r="E386" s="373"/>
      <c r="F386" s="373"/>
      <c r="G386" s="374"/>
      <c r="H386" s="375"/>
      <c r="I386" s="374"/>
      <c r="J386" s="375"/>
      <c r="K386" s="376" t="str">
        <f t="shared" si="5"/>
        <v/>
      </c>
      <c r="L386" s="377"/>
      <c r="M386" s="379"/>
      <c r="N386" s="380"/>
    </row>
    <row r="387" spans="2:14" s="378" customFormat="1" x14ac:dyDescent="0.35">
      <c r="B387" s="371" t="str">
        <f>IF($D387="","",VLOOKUP($D387,Lists!$F$2:$I$101,2,FALSE))</f>
        <v/>
      </c>
      <c r="C387" s="371" t="str">
        <f>IF($D387="","",VLOOKUP($D387,Lists!$F$2:$I$101,3,FALSE))</f>
        <v/>
      </c>
      <c r="D387" s="372"/>
      <c r="E387" s="373"/>
      <c r="F387" s="373"/>
      <c r="G387" s="374"/>
      <c r="H387" s="375"/>
      <c r="I387" s="374"/>
      <c r="J387" s="375"/>
      <c r="K387" s="376" t="str">
        <f t="shared" si="5"/>
        <v/>
      </c>
      <c r="L387" s="377"/>
      <c r="M387" s="379"/>
      <c r="N387" s="380"/>
    </row>
    <row r="388" spans="2:14" s="378" customFormat="1" x14ac:dyDescent="0.35">
      <c r="B388" s="371" t="str">
        <f>IF($D388="","",VLOOKUP($D388,Lists!$F$2:$I$101,2,FALSE))</f>
        <v/>
      </c>
      <c r="C388" s="371" t="str">
        <f>IF($D388="","",VLOOKUP($D388,Lists!$F$2:$I$101,3,FALSE))</f>
        <v/>
      </c>
      <c r="D388" s="372"/>
      <c r="E388" s="373"/>
      <c r="F388" s="373"/>
      <c r="G388" s="374"/>
      <c r="H388" s="375"/>
      <c r="I388" s="374"/>
      <c r="J388" s="375"/>
      <c r="K388" s="376" t="str">
        <f t="shared" si="5"/>
        <v/>
      </c>
      <c r="L388" s="377"/>
      <c r="M388" s="379"/>
      <c r="N388" s="380"/>
    </row>
    <row r="389" spans="2:14" s="378" customFormat="1" x14ac:dyDescent="0.35">
      <c r="B389" s="371" t="str">
        <f>IF($D389="","",VLOOKUP($D389,Lists!$F$2:$I$101,2,FALSE))</f>
        <v/>
      </c>
      <c r="C389" s="371" t="str">
        <f>IF($D389="","",VLOOKUP($D389,Lists!$F$2:$I$101,3,FALSE))</f>
        <v/>
      </c>
      <c r="D389" s="372"/>
      <c r="E389" s="373"/>
      <c r="F389" s="373"/>
      <c r="G389" s="374"/>
      <c r="H389" s="375"/>
      <c r="I389" s="374"/>
      <c r="J389" s="375"/>
      <c r="K389" s="376" t="str">
        <f t="shared" si="5"/>
        <v/>
      </c>
      <c r="L389" s="377"/>
      <c r="M389" s="379"/>
      <c r="N389" s="380"/>
    </row>
    <row r="390" spans="2:14" s="378" customFormat="1" x14ac:dyDescent="0.35">
      <c r="B390" s="371" t="str">
        <f>IF($D390="","",VLOOKUP($D390,Lists!$F$2:$I$101,2,FALSE))</f>
        <v/>
      </c>
      <c r="C390" s="371" t="str">
        <f>IF($D390="","",VLOOKUP($D390,Lists!$F$2:$I$101,3,FALSE))</f>
        <v/>
      </c>
      <c r="D390" s="372"/>
      <c r="E390" s="373"/>
      <c r="F390" s="373"/>
      <c r="G390" s="374"/>
      <c r="H390" s="375"/>
      <c r="I390" s="374"/>
      <c r="J390" s="375"/>
      <c r="K390" s="376" t="str">
        <f t="shared" si="5"/>
        <v/>
      </c>
      <c r="L390" s="377"/>
      <c r="M390" s="379"/>
      <c r="N390" s="380"/>
    </row>
    <row r="391" spans="2:14" s="378" customFormat="1" x14ac:dyDescent="0.35">
      <c r="B391" s="371" t="str">
        <f>IF($D391="","",VLOOKUP($D391,Lists!$F$2:$I$101,2,FALSE))</f>
        <v/>
      </c>
      <c r="C391" s="371" t="str">
        <f>IF($D391="","",VLOOKUP($D391,Lists!$F$2:$I$101,3,FALSE))</f>
        <v/>
      </c>
      <c r="D391" s="372"/>
      <c r="E391" s="373"/>
      <c r="F391" s="373"/>
      <c r="G391" s="374"/>
      <c r="H391" s="375"/>
      <c r="I391" s="374"/>
      <c r="J391" s="375"/>
      <c r="K391" s="376" t="str">
        <f t="shared" si="5"/>
        <v/>
      </c>
      <c r="L391" s="377"/>
      <c r="M391" s="379"/>
      <c r="N391" s="380"/>
    </row>
    <row r="392" spans="2:14" s="378" customFormat="1" x14ac:dyDescent="0.35">
      <c r="B392" s="371" t="str">
        <f>IF($D392="","",VLOOKUP($D392,Lists!$F$2:$I$101,2,FALSE))</f>
        <v/>
      </c>
      <c r="C392" s="371" t="str">
        <f>IF($D392="","",VLOOKUP($D392,Lists!$F$2:$I$101,3,FALSE))</f>
        <v/>
      </c>
      <c r="D392" s="372"/>
      <c r="E392" s="373"/>
      <c r="F392" s="373"/>
      <c r="G392" s="374"/>
      <c r="H392" s="375"/>
      <c r="I392" s="374"/>
      <c r="J392" s="375"/>
      <c r="K392" s="376" t="str">
        <f t="shared" si="5"/>
        <v/>
      </c>
      <c r="L392" s="377"/>
      <c r="M392" s="379"/>
      <c r="N392" s="380"/>
    </row>
    <row r="393" spans="2:14" s="378" customFormat="1" x14ac:dyDescent="0.35">
      <c r="B393" s="371" t="str">
        <f>IF($D393="","",VLOOKUP($D393,Lists!$F$2:$I$101,2,FALSE))</f>
        <v/>
      </c>
      <c r="C393" s="371" t="str">
        <f>IF($D393="","",VLOOKUP($D393,Lists!$F$2:$I$101,3,FALSE))</f>
        <v/>
      </c>
      <c r="D393" s="372"/>
      <c r="E393" s="373"/>
      <c r="F393" s="373"/>
      <c r="G393" s="374"/>
      <c r="H393" s="375"/>
      <c r="I393" s="374"/>
      <c r="J393" s="375"/>
      <c r="K393" s="376" t="str">
        <f t="shared" si="5"/>
        <v/>
      </c>
      <c r="L393" s="377"/>
      <c r="M393" s="379"/>
      <c r="N393" s="380"/>
    </row>
    <row r="394" spans="2:14" s="378" customFormat="1" x14ac:dyDescent="0.35">
      <c r="B394" s="371" t="str">
        <f>IF($D394="","",VLOOKUP($D394,Lists!$F$2:$I$101,2,FALSE))</f>
        <v/>
      </c>
      <c r="C394" s="371" t="str">
        <f>IF($D394="","",VLOOKUP($D394,Lists!$F$2:$I$101,3,FALSE))</f>
        <v/>
      </c>
      <c r="D394" s="372"/>
      <c r="E394" s="373"/>
      <c r="F394" s="373"/>
      <c r="G394" s="374"/>
      <c r="H394" s="375"/>
      <c r="I394" s="374"/>
      <c r="J394" s="375"/>
      <c r="K394" s="376" t="str">
        <f t="shared" si="5"/>
        <v/>
      </c>
      <c r="L394" s="377"/>
      <c r="M394" s="379"/>
      <c r="N394" s="380"/>
    </row>
    <row r="395" spans="2:14" s="378" customFormat="1" x14ac:dyDescent="0.35">
      <c r="B395" s="371" t="str">
        <f>IF($D395="","",VLOOKUP($D395,Lists!$F$2:$I$101,2,FALSE))</f>
        <v/>
      </c>
      <c r="C395" s="371" t="str">
        <f>IF($D395="","",VLOOKUP($D395,Lists!$F$2:$I$101,3,FALSE))</f>
        <v/>
      </c>
      <c r="D395" s="372"/>
      <c r="E395" s="373"/>
      <c r="F395" s="373"/>
      <c r="G395" s="374"/>
      <c r="H395" s="375"/>
      <c r="I395" s="374"/>
      <c r="J395" s="375"/>
      <c r="K395" s="376" t="str">
        <f t="shared" si="5"/>
        <v/>
      </c>
      <c r="L395" s="377"/>
      <c r="M395" s="379"/>
      <c r="N395" s="380"/>
    </row>
    <row r="396" spans="2:14" s="378" customFormat="1" x14ac:dyDescent="0.35">
      <c r="B396" s="371" t="str">
        <f>IF($D396="","",VLOOKUP($D396,Lists!$F$2:$I$101,2,FALSE))</f>
        <v/>
      </c>
      <c r="C396" s="371" t="str">
        <f>IF($D396="","",VLOOKUP($D396,Lists!$F$2:$I$101,3,FALSE))</f>
        <v/>
      </c>
      <c r="D396" s="372"/>
      <c r="E396" s="373"/>
      <c r="F396" s="373"/>
      <c r="G396" s="374"/>
      <c r="H396" s="375"/>
      <c r="I396" s="374"/>
      <c r="J396" s="375"/>
      <c r="K396" s="376" t="str">
        <f t="shared" si="5"/>
        <v/>
      </c>
      <c r="L396" s="377"/>
      <c r="M396" s="379"/>
      <c r="N396" s="380"/>
    </row>
    <row r="397" spans="2:14" s="378" customFormat="1" x14ac:dyDescent="0.35">
      <c r="B397" s="371" t="str">
        <f>IF($D397="","",VLOOKUP($D397,Lists!$F$2:$I$101,2,FALSE))</f>
        <v/>
      </c>
      <c r="C397" s="371" t="str">
        <f>IF($D397="","",VLOOKUP($D397,Lists!$F$2:$I$101,3,FALSE))</f>
        <v/>
      </c>
      <c r="D397" s="372"/>
      <c r="E397" s="373"/>
      <c r="F397" s="373"/>
      <c r="G397" s="374"/>
      <c r="H397" s="375"/>
      <c r="I397" s="374"/>
      <c r="J397" s="375"/>
      <c r="K397" s="376" t="str">
        <f t="shared" si="5"/>
        <v/>
      </c>
      <c r="L397" s="377"/>
      <c r="M397" s="379"/>
      <c r="N397" s="380"/>
    </row>
    <row r="398" spans="2:14" s="378" customFormat="1" x14ac:dyDescent="0.35">
      <c r="B398" s="371" t="str">
        <f>IF($D398="","",VLOOKUP($D398,Lists!$F$2:$I$101,2,FALSE))</f>
        <v/>
      </c>
      <c r="C398" s="371" t="str">
        <f>IF($D398="","",VLOOKUP($D398,Lists!$F$2:$I$101,3,FALSE))</f>
        <v/>
      </c>
      <c r="D398" s="372"/>
      <c r="E398" s="373"/>
      <c r="F398" s="373"/>
      <c r="G398" s="374"/>
      <c r="H398" s="375"/>
      <c r="I398" s="374"/>
      <c r="J398" s="375"/>
      <c r="K398" s="376" t="str">
        <f t="shared" si="5"/>
        <v/>
      </c>
      <c r="L398" s="377"/>
      <c r="M398" s="379"/>
      <c r="N398" s="380"/>
    </row>
    <row r="399" spans="2:14" s="378" customFormat="1" x14ac:dyDescent="0.35">
      <c r="B399" s="371" t="str">
        <f>IF($D399="","",VLOOKUP($D399,Lists!$F$2:$I$101,2,FALSE))</f>
        <v/>
      </c>
      <c r="C399" s="371" t="str">
        <f>IF($D399="","",VLOOKUP($D399,Lists!$F$2:$I$101,3,FALSE))</f>
        <v/>
      </c>
      <c r="D399" s="372"/>
      <c r="E399" s="373"/>
      <c r="F399" s="373"/>
      <c r="G399" s="374"/>
      <c r="H399" s="375"/>
      <c r="I399" s="374"/>
      <c r="J399" s="375"/>
      <c r="K399" s="376" t="str">
        <f t="shared" si="5"/>
        <v/>
      </c>
      <c r="L399" s="377"/>
      <c r="M399" s="379"/>
      <c r="N399" s="380"/>
    </row>
    <row r="400" spans="2:14" s="378" customFormat="1" x14ac:dyDescent="0.35">
      <c r="B400" s="371" t="str">
        <f>IF($D400="","",VLOOKUP($D400,Lists!$F$2:$I$101,2,FALSE))</f>
        <v/>
      </c>
      <c r="C400" s="371" t="str">
        <f>IF($D400="","",VLOOKUP($D400,Lists!$F$2:$I$101,3,FALSE))</f>
        <v/>
      </c>
      <c r="D400" s="372"/>
      <c r="E400" s="373"/>
      <c r="F400" s="373"/>
      <c r="G400" s="374"/>
      <c r="H400" s="375"/>
      <c r="I400" s="374"/>
      <c r="J400" s="375"/>
      <c r="K400" s="376" t="str">
        <f t="shared" si="5"/>
        <v/>
      </c>
      <c r="L400" s="377"/>
      <c r="M400" s="379"/>
      <c r="N400" s="380"/>
    </row>
    <row r="401" spans="2:14" s="378" customFormat="1" x14ac:dyDescent="0.35">
      <c r="B401" s="371" t="str">
        <f>IF($D401="","",VLOOKUP($D401,Lists!$F$2:$I$101,2,FALSE))</f>
        <v/>
      </c>
      <c r="C401" s="371" t="str">
        <f>IF($D401="","",VLOOKUP($D401,Lists!$F$2:$I$101,3,FALSE))</f>
        <v/>
      </c>
      <c r="D401" s="372"/>
      <c r="E401" s="373"/>
      <c r="F401" s="373"/>
      <c r="G401" s="374"/>
      <c r="H401" s="375"/>
      <c r="I401" s="374"/>
      <c r="J401" s="375"/>
      <c r="K401" s="376" t="str">
        <f t="shared" si="5"/>
        <v/>
      </c>
      <c r="L401" s="377"/>
      <c r="M401" s="379"/>
      <c r="N401" s="380"/>
    </row>
    <row r="402" spans="2:14" s="378" customFormat="1" x14ac:dyDescent="0.35">
      <c r="B402" s="371" t="str">
        <f>IF($D402="","",VLOOKUP($D402,Lists!$F$2:$I$101,2,FALSE))</f>
        <v/>
      </c>
      <c r="C402" s="371" t="str">
        <f>IF($D402="","",VLOOKUP($D402,Lists!$F$2:$I$101,3,FALSE))</f>
        <v/>
      </c>
      <c r="D402" s="372"/>
      <c r="E402" s="373"/>
      <c r="F402" s="373"/>
      <c r="G402" s="374"/>
      <c r="H402" s="375"/>
      <c r="I402" s="374"/>
      <c r="J402" s="375"/>
      <c r="K402" s="376" t="str">
        <f t="shared" si="5"/>
        <v/>
      </c>
      <c r="L402" s="377"/>
      <c r="M402" s="379"/>
      <c r="N402" s="380"/>
    </row>
    <row r="403" spans="2:14" s="378" customFormat="1" x14ac:dyDescent="0.35">
      <c r="B403" s="371" t="str">
        <f>IF($D403="","",VLOOKUP($D403,Lists!$F$2:$I$101,2,FALSE))</f>
        <v/>
      </c>
      <c r="C403" s="371" t="str">
        <f>IF($D403="","",VLOOKUP($D403,Lists!$F$2:$I$101,3,FALSE))</f>
        <v/>
      </c>
      <c r="D403" s="372"/>
      <c r="E403" s="373"/>
      <c r="F403" s="373"/>
      <c r="G403" s="374"/>
      <c r="H403" s="375"/>
      <c r="I403" s="374"/>
      <c r="J403" s="375"/>
      <c r="K403" s="376" t="str">
        <f t="shared" si="5"/>
        <v/>
      </c>
      <c r="L403" s="377"/>
      <c r="M403" s="379"/>
      <c r="N403" s="380"/>
    </row>
    <row r="404" spans="2:14" s="378" customFormat="1" x14ac:dyDescent="0.35">
      <c r="B404" s="371" t="str">
        <f>IF($D404="","",VLOOKUP($D404,Lists!$F$2:$I$101,2,FALSE))</f>
        <v/>
      </c>
      <c r="C404" s="371" t="str">
        <f>IF($D404="","",VLOOKUP($D404,Lists!$F$2:$I$101,3,FALSE))</f>
        <v/>
      </c>
      <c r="D404" s="372"/>
      <c r="E404" s="373"/>
      <c r="F404" s="373"/>
      <c r="G404" s="374"/>
      <c r="H404" s="375"/>
      <c r="I404" s="374"/>
      <c r="J404" s="375"/>
      <c r="K404" s="376" t="str">
        <f t="shared" si="5"/>
        <v/>
      </c>
      <c r="L404" s="377"/>
      <c r="M404" s="379"/>
      <c r="N404" s="380"/>
    </row>
    <row r="405" spans="2:14" s="378" customFormat="1" x14ac:dyDescent="0.35">
      <c r="B405" s="371" t="str">
        <f>IF($D405="","",VLOOKUP($D405,Lists!$F$2:$I$101,2,FALSE))</f>
        <v/>
      </c>
      <c r="C405" s="371" t="str">
        <f>IF($D405="","",VLOOKUP($D405,Lists!$F$2:$I$101,3,FALSE))</f>
        <v/>
      </c>
      <c r="D405" s="372"/>
      <c r="E405" s="373"/>
      <c r="F405" s="373"/>
      <c r="G405" s="374"/>
      <c r="H405" s="375"/>
      <c r="I405" s="374"/>
      <c r="J405" s="375"/>
      <c r="K405" s="376" t="str">
        <f t="shared" si="5"/>
        <v/>
      </c>
      <c r="L405" s="377"/>
      <c r="M405" s="379"/>
      <c r="N405" s="380"/>
    </row>
    <row r="406" spans="2:14" s="378" customFormat="1" x14ac:dyDescent="0.35">
      <c r="B406" s="371" t="str">
        <f>IF($D406="","",VLOOKUP($D406,Lists!$F$2:$I$101,2,FALSE))</f>
        <v/>
      </c>
      <c r="C406" s="371" t="str">
        <f>IF($D406="","",VLOOKUP($D406,Lists!$F$2:$I$101,3,FALSE))</f>
        <v/>
      </c>
      <c r="D406" s="372"/>
      <c r="E406" s="373"/>
      <c r="F406" s="373"/>
      <c r="G406" s="374"/>
      <c r="H406" s="375"/>
      <c r="I406" s="374"/>
      <c r="J406" s="375"/>
      <c r="K406" s="376" t="str">
        <f t="shared" si="5"/>
        <v/>
      </c>
      <c r="L406" s="377"/>
      <c r="M406" s="379"/>
      <c r="N406" s="380"/>
    </row>
    <row r="407" spans="2:14" s="378" customFormat="1" x14ac:dyDescent="0.35">
      <c r="B407" s="371" t="str">
        <f>IF($D407="","",VLOOKUP($D407,Lists!$F$2:$I$101,2,FALSE))</f>
        <v/>
      </c>
      <c r="C407" s="371" t="str">
        <f>IF($D407="","",VLOOKUP($D407,Lists!$F$2:$I$101,3,FALSE))</f>
        <v/>
      </c>
      <c r="D407" s="372"/>
      <c r="E407" s="373"/>
      <c r="F407" s="373"/>
      <c r="G407" s="374"/>
      <c r="H407" s="375"/>
      <c r="I407" s="374"/>
      <c r="J407" s="375"/>
      <c r="K407" s="376" t="str">
        <f t="shared" si="5"/>
        <v/>
      </c>
      <c r="L407" s="377"/>
      <c r="M407" s="379"/>
      <c r="N407" s="380"/>
    </row>
    <row r="408" spans="2:14" s="378" customFormat="1" x14ac:dyDescent="0.35">
      <c r="B408" s="371" t="str">
        <f>IF($D408="","",VLOOKUP($D408,Lists!$F$2:$I$101,2,FALSE))</f>
        <v/>
      </c>
      <c r="C408" s="371" t="str">
        <f>IF($D408="","",VLOOKUP($D408,Lists!$F$2:$I$101,3,FALSE))</f>
        <v/>
      </c>
      <c r="D408" s="372"/>
      <c r="E408" s="373"/>
      <c r="F408" s="373"/>
      <c r="G408" s="374"/>
      <c r="H408" s="375"/>
      <c r="I408" s="374"/>
      <c r="J408" s="375"/>
      <c r="K408" s="376" t="str">
        <f t="shared" si="5"/>
        <v/>
      </c>
      <c r="L408" s="377"/>
      <c r="M408" s="379"/>
      <c r="N408" s="380"/>
    </row>
    <row r="409" spans="2:14" s="378" customFormat="1" x14ac:dyDescent="0.35">
      <c r="B409" s="371" t="str">
        <f>IF($D409="","",VLOOKUP($D409,Lists!$F$2:$I$101,2,FALSE))</f>
        <v/>
      </c>
      <c r="C409" s="371" t="str">
        <f>IF($D409="","",VLOOKUP($D409,Lists!$F$2:$I$101,3,FALSE))</f>
        <v/>
      </c>
      <c r="D409" s="372"/>
      <c r="E409" s="373"/>
      <c r="F409" s="373"/>
      <c r="G409" s="374"/>
      <c r="H409" s="375"/>
      <c r="I409" s="374"/>
      <c r="J409" s="375"/>
      <c r="K409" s="376" t="str">
        <f t="shared" ref="K409:K472" si="6">IF(J409="","",IF(LEFT(E409,7)="Opacity",(VALUE(TEXT(I409,"m/dd/yy ")&amp;TEXT(J409,"hh:mm:ss"))-VALUE(TEXT(G409,"m/dd/yy ")&amp;TEXT(H409,"hh:mm:ss")))*24*60,(VALUE(TEXT(I409,"m/dd/yy ")&amp;TEXT(J409,"hh:mm:ss"))-VALUE(TEXT(G409,"m/dd/yy ")&amp;TEXT(H409,"hh:mm:ss")))*24))</f>
        <v/>
      </c>
      <c r="L409" s="377"/>
      <c r="M409" s="379"/>
      <c r="N409" s="380"/>
    </row>
    <row r="410" spans="2:14" s="378" customFormat="1" x14ac:dyDescent="0.35">
      <c r="B410" s="371" t="str">
        <f>IF($D410="","",VLOOKUP($D410,Lists!$F$2:$I$101,2,FALSE))</f>
        <v/>
      </c>
      <c r="C410" s="371" t="str">
        <f>IF($D410="","",VLOOKUP($D410,Lists!$F$2:$I$101,3,FALSE))</f>
        <v/>
      </c>
      <c r="D410" s="372"/>
      <c r="E410" s="373"/>
      <c r="F410" s="373"/>
      <c r="G410" s="374"/>
      <c r="H410" s="375"/>
      <c r="I410" s="374"/>
      <c r="J410" s="375"/>
      <c r="K410" s="376" t="str">
        <f t="shared" si="6"/>
        <v/>
      </c>
      <c r="L410" s="377"/>
      <c r="M410" s="379"/>
      <c r="N410" s="380"/>
    </row>
    <row r="411" spans="2:14" s="378" customFormat="1" x14ac:dyDescent="0.35">
      <c r="B411" s="371" t="str">
        <f>IF($D411="","",VLOOKUP($D411,Lists!$F$2:$I$101,2,FALSE))</f>
        <v/>
      </c>
      <c r="C411" s="371" t="str">
        <f>IF($D411="","",VLOOKUP($D411,Lists!$F$2:$I$101,3,FALSE))</f>
        <v/>
      </c>
      <c r="D411" s="372"/>
      <c r="E411" s="373"/>
      <c r="F411" s="373"/>
      <c r="G411" s="374"/>
      <c r="H411" s="375"/>
      <c r="I411" s="374"/>
      <c r="J411" s="375"/>
      <c r="K411" s="376" t="str">
        <f t="shared" si="6"/>
        <v/>
      </c>
      <c r="L411" s="377"/>
      <c r="M411" s="379"/>
      <c r="N411" s="380"/>
    </row>
    <row r="412" spans="2:14" s="378" customFormat="1" x14ac:dyDescent="0.35">
      <c r="B412" s="371" t="str">
        <f>IF($D412="","",VLOOKUP($D412,Lists!$F$2:$I$101,2,FALSE))</f>
        <v/>
      </c>
      <c r="C412" s="371" t="str">
        <f>IF($D412="","",VLOOKUP($D412,Lists!$F$2:$I$101,3,FALSE))</f>
        <v/>
      </c>
      <c r="D412" s="372"/>
      <c r="E412" s="373"/>
      <c r="F412" s="373"/>
      <c r="G412" s="374"/>
      <c r="H412" s="375"/>
      <c r="I412" s="374"/>
      <c r="J412" s="375"/>
      <c r="K412" s="376" t="str">
        <f t="shared" si="6"/>
        <v/>
      </c>
      <c r="L412" s="377"/>
      <c r="M412" s="379"/>
      <c r="N412" s="380"/>
    </row>
    <row r="413" spans="2:14" s="378" customFormat="1" x14ac:dyDescent="0.35">
      <c r="B413" s="371" t="str">
        <f>IF($D413="","",VLOOKUP($D413,Lists!$F$2:$I$101,2,FALSE))</f>
        <v/>
      </c>
      <c r="C413" s="371" t="str">
        <f>IF($D413="","",VLOOKUP($D413,Lists!$F$2:$I$101,3,FALSE))</f>
        <v/>
      </c>
      <c r="D413" s="372"/>
      <c r="E413" s="373"/>
      <c r="F413" s="373"/>
      <c r="G413" s="374"/>
      <c r="H413" s="375"/>
      <c r="I413" s="374"/>
      <c r="J413" s="375"/>
      <c r="K413" s="376" t="str">
        <f t="shared" si="6"/>
        <v/>
      </c>
      <c r="L413" s="377"/>
      <c r="M413" s="379"/>
      <c r="N413" s="380"/>
    </row>
    <row r="414" spans="2:14" s="378" customFormat="1" x14ac:dyDescent="0.35">
      <c r="B414" s="371" t="str">
        <f>IF($D414="","",VLOOKUP($D414,Lists!$F$2:$I$101,2,FALSE))</f>
        <v/>
      </c>
      <c r="C414" s="371" t="str">
        <f>IF($D414="","",VLOOKUP($D414,Lists!$F$2:$I$101,3,FALSE))</f>
        <v/>
      </c>
      <c r="D414" s="372"/>
      <c r="E414" s="373"/>
      <c r="F414" s="373"/>
      <c r="G414" s="374"/>
      <c r="H414" s="375"/>
      <c r="I414" s="374"/>
      <c r="J414" s="375"/>
      <c r="K414" s="376" t="str">
        <f t="shared" si="6"/>
        <v/>
      </c>
      <c r="L414" s="377"/>
      <c r="M414" s="379"/>
      <c r="N414" s="380"/>
    </row>
    <row r="415" spans="2:14" s="378" customFormat="1" x14ac:dyDescent="0.35">
      <c r="B415" s="371" t="str">
        <f>IF($D415="","",VLOOKUP($D415,Lists!$F$2:$I$101,2,FALSE))</f>
        <v/>
      </c>
      <c r="C415" s="371" t="str">
        <f>IF($D415="","",VLOOKUP($D415,Lists!$F$2:$I$101,3,FALSE))</f>
        <v/>
      </c>
      <c r="D415" s="372"/>
      <c r="E415" s="373"/>
      <c r="F415" s="373"/>
      <c r="G415" s="374"/>
      <c r="H415" s="375"/>
      <c r="I415" s="374"/>
      <c r="J415" s="375"/>
      <c r="K415" s="376" t="str">
        <f t="shared" si="6"/>
        <v/>
      </c>
      <c r="L415" s="377"/>
      <c r="M415" s="379"/>
      <c r="N415" s="380"/>
    </row>
    <row r="416" spans="2:14" s="378" customFormat="1" x14ac:dyDescent="0.35">
      <c r="B416" s="371" t="str">
        <f>IF($D416="","",VLOOKUP($D416,Lists!$F$2:$I$101,2,FALSE))</f>
        <v/>
      </c>
      <c r="C416" s="371" t="str">
        <f>IF($D416="","",VLOOKUP($D416,Lists!$F$2:$I$101,3,FALSE))</f>
        <v/>
      </c>
      <c r="D416" s="372"/>
      <c r="E416" s="373"/>
      <c r="F416" s="373"/>
      <c r="G416" s="374"/>
      <c r="H416" s="375"/>
      <c r="I416" s="374"/>
      <c r="J416" s="375"/>
      <c r="K416" s="376" t="str">
        <f t="shared" si="6"/>
        <v/>
      </c>
      <c r="L416" s="377"/>
      <c r="M416" s="379"/>
      <c r="N416" s="380"/>
    </row>
    <row r="417" spans="2:14" s="378" customFormat="1" x14ac:dyDescent="0.35">
      <c r="B417" s="371" t="str">
        <f>IF($D417="","",VLOOKUP($D417,Lists!$F$2:$I$101,2,FALSE))</f>
        <v/>
      </c>
      <c r="C417" s="371" t="str">
        <f>IF($D417="","",VLOOKUP($D417,Lists!$F$2:$I$101,3,FALSE))</f>
        <v/>
      </c>
      <c r="D417" s="372"/>
      <c r="E417" s="373"/>
      <c r="F417" s="373"/>
      <c r="G417" s="374"/>
      <c r="H417" s="375"/>
      <c r="I417" s="374"/>
      <c r="J417" s="375"/>
      <c r="K417" s="376" t="str">
        <f t="shared" si="6"/>
        <v/>
      </c>
      <c r="L417" s="377"/>
      <c r="M417" s="379"/>
      <c r="N417" s="380"/>
    </row>
    <row r="418" spans="2:14" s="378" customFormat="1" x14ac:dyDescent="0.35">
      <c r="B418" s="371" t="str">
        <f>IF($D418="","",VLOOKUP($D418,Lists!$F$2:$I$101,2,FALSE))</f>
        <v/>
      </c>
      <c r="C418" s="371" t="str">
        <f>IF($D418="","",VLOOKUP($D418,Lists!$F$2:$I$101,3,FALSE))</f>
        <v/>
      </c>
      <c r="D418" s="372"/>
      <c r="E418" s="373"/>
      <c r="F418" s="373"/>
      <c r="G418" s="374"/>
      <c r="H418" s="375"/>
      <c r="I418" s="374"/>
      <c r="J418" s="375"/>
      <c r="K418" s="376" t="str">
        <f t="shared" si="6"/>
        <v/>
      </c>
      <c r="L418" s="377"/>
      <c r="M418" s="379"/>
      <c r="N418" s="380"/>
    </row>
    <row r="419" spans="2:14" s="378" customFormat="1" x14ac:dyDescent="0.35">
      <c r="B419" s="371" t="str">
        <f>IF($D419="","",VLOOKUP($D419,Lists!$F$2:$I$101,2,FALSE))</f>
        <v/>
      </c>
      <c r="C419" s="371" t="str">
        <f>IF($D419="","",VLOOKUP($D419,Lists!$F$2:$I$101,3,FALSE))</f>
        <v/>
      </c>
      <c r="D419" s="372"/>
      <c r="E419" s="373"/>
      <c r="F419" s="373"/>
      <c r="G419" s="374"/>
      <c r="H419" s="375"/>
      <c r="I419" s="374"/>
      <c r="J419" s="375"/>
      <c r="K419" s="376" t="str">
        <f t="shared" si="6"/>
        <v/>
      </c>
      <c r="L419" s="377"/>
      <c r="M419" s="379"/>
      <c r="N419" s="380"/>
    </row>
    <row r="420" spans="2:14" s="378" customFormat="1" x14ac:dyDescent="0.35">
      <c r="B420" s="371" t="str">
        <f>IF($D420="","",VLOOKUP($D420,Lists!$F$2:$I$101,2,FALSE))</f>
        <v/>
      </c>
      <c r="C420" s="371" t="str">
        <f>IF($D420="","",VLOOKUP($D420,Lists!$F$2:$I$101,3,FALSE))</f>
        <v/>
      </c>
      <c r="D420" s="372"/>
      <c r="E420" s="373"/>
      <c r="F420" s="373"/>
      <c r="G420" s="374"/>
      <c r="H420" s="375"/>
      <c r="I420" s="374"/>
      <c r="J420" s="375"/>
      <c r="K420" s="376" t="str">
        <f t="shared" si="6"/>
        <v/>
      </c>
      <c r="L420" s="377"/>
      <c r="M420" s="379"/>
      <c r="N420" s="380"/>
    </row>
    <row r="421" spans="2:14" s="378" customFormat="1" x14ac:dyDescent="0.35">
      <c r="B421" s="371" t="str">
        <f>IF($D421="","",VLOOKUP($D421,Lists!$F$2:$I$101,2,FALSE))</f>
        <v/>
      </c>
      <c r="C421" s="371" t="str">
        <f>IF($D421="","",VLOOKUP($D421,Lists!$F$2:$I$101,3,FALSE))</f>
        <v/>
      </c>
      <c r="D421" s="372"/>
      <c r="E421" s="373"/>
      <c r="F421" s="373"/>
      <c r="G421" s="374"/>
      <c r="H421" s="375"/>
      <c r="I421" s="374"/>
      <c r="J421" s="375"/>
      <c r="K421" s="376" t="str">
        <f t="shared" si="6"/>
        <v/>
      </c>
      <c r="L421" s="377"/>
      <c r="M421" s="379"/>
      <c r="N421" s="380"/>
    </row>
    <row r="422" spans="2:14" s="378" customFormat="1" x14ac:dyDescent="0.35">
      <c r="B422" s="371" t="str">
        <f>IF($D422="","",VLOOKUP($D422,Lists!$F$2:$I$101,2,FALSE))</f>
        <v/>
      </c>
      <c r="C422" s="371" t="str">
        <f>IF($D422="","",VLOOKUP($D422,Lists!$F$2:$I$101,3,FALSE))</f>
        <v/>
      </c>
      <c r="D422" s="372"/>
      <c r="E422" s="373"/>
      <c r="F422" s="373"/>
      <c r="G422" s="374"/>
      <c r="H422" s="375"/>
      <c r="I422" s="374"/>
      <c r="J422" s="375"/>
      <c r="K422" s="376" t="str">
        <f t="shared" si="6"/>
        <v/>
      </c>
      <c r="L422" s="377"/>
      <c r="M422" s="379"/>
      <c r="N422" s="380"/>
    </row>
    <row r="423" spans="2:14" s="378" customFormat="1" x14ac:dyDescent="0.35">
      <c r="B423" s="371" t="str">
        <f>IF($D423="","",VLOOKUP($D423,Lists!$F$2:$I$101,2,FALSE))</f>
        <v/>
      </c>
      <c r="C423" s="371" t="str">
        <f>IF($D423="","",VLOOKUP($D423,Lists!$F$2:$I$101,3,FALSE))</f>
        <v/>
      </c>
      <c r="D423" s="372"/>
      <c r="E423" s="373"/>
      <c r="F423" s="373"/>
      <c r="G423" s="374"/>
      <c r="H423" s="375"/>
      <c r="I423" s="374"/>
      <c r="J423" s="375"/>
      <c r="K423" s="376" t="str">
        <f t="shared" si="6"/>
        <v/>
      </c>
      <c r="L423" s="377"/>
      <c r="M423" s="379"/>
      <c r="N423" s="380"/>
    </row>
    <row r="424" spans="2:14" s="378" customFormat="1" x14ac:dyDescent="0.35">
      <c r="B424" s="371" t="str">
        <f>IF($D424="","",VLOOKUP($D424,Lists!$F$2:$I$101,2,FALSE))</f>
        <v/>
      </c>
      <c r="C424" s="371" t="str">
        <f>IF($D424="","",VLOOKUP($D424,Lists!$F$2:$I$101,3,FALSE))</f>
        <v/>
      </c>
      <c r="D424" s="372"/>
      <c r="E424" s="373"/>
      <c r="F424" s="373"/>
      <c r="G424" s="374"/>
      <c r="H424" s="375"/>
      <c r="I424" s="374"/>
      <c r="J424" s="375"/>
      <c r="K424" s="376" t="str">
        <f t="shared" si="6"/>
        <v/>
      </c>
      <c r="L424" s="377"/>
      <c r="M424" s="379"/>
      <c r="N424" s="380"/>
    </row>
    <row r="425" spans="2:14" s="378" customFormat="1" x14ac:dyDescent="0.35">
      <c r="B425" s="371" t="str">
        <f>IF($D425="","",VLOOKUP($D425,Lists!$F$2:$I$101,2,FALSE))</f>
        <v/>
      </c>
      <c r="C425" s="371" t="str">
        <f>IF($D425="","",VLOOKUP($D425,Lists!$F$2:$I$101,3,FALSE))</f>
        <v/>
      </c>
      <c r="D425" s="372"/>
      <c r="E425" s="373"/>
      <c r="F425" s="373"/>
      <c r="G425" s="374"/>
      <c r="H425" s="375"/>
      <c r="I425" s="374"/>
      <c r="J425" s="375"/>
      <c r="K425" s="376" t="str">
        <f t="shared" si="6"/>
        <v/>
      </c>
      <c r="L425" s="377"/>
      <c r="M425" s="379"/>
      <c r="N425" s="380"/>
    </row>
    <row r="426" spans="2:14" s="378" customFormat="1" x14ac:dyDescent="0.35">
      <c r="B426" s="371" t="str">
        <f>IF($D426="","",VLOOKUP($D426,Lists!$F$2:$I$101,2,FALSE))</f>
        <v/>
      </c>
      <c r="C426" s="371" t="str">
        <f>IF($D426="","",VLOOKUP($D426,Lists!$F$2:$I$101,3,FALSE))</f>
        <v/>
      </c>
      <c r="D426" s="372"/>
      <c r="E426" s="373"/>
      <c r="F426" s="373"/>
      <c r="G426" s="374"/>
      <c r="H426" s="375"/>
      <c r="I426" s="374"/>
      <c r="J426" s="375"/>
      <c r="K426" s="376" t="str">
        <f t="shared" si="6"/>
        <v/>
      </c>
      <c r="L426" s="377"/>
      <c r="M426" s="379"/>
      <c r="N426" s="380"/>
    </row>
    <row r="427" spans="2:14" s="378" customFormat="1" x14ac:dyDescent="0.35">
      <c r="B427" s="371" t="str">
        <f>IF($D427="","",VLOOKUP($D427,Lists!$F$2:$I$101,2,FALSE))</f>
        <v/>
      </c>
      <c r="C427" s="371" t="str">
        <f>IF($D427="","",VLOOKUP($D427,Lists!$F$2:$I$101,3,FALSE))</f>
        <v/>
      </c>
      <c r="D427" s="372"/>
      <c r="E427" s="373"/>
      <c r="F427" s="373"/>
      <c r="G427" s="374"/>
      <c r="H427" s="375"/>
      <c r="I427" s="374"/>
      <c r="J427" s="375"/>
      <c r="K427" s="376" t="str">
        <f t="shared" si="6"/>
        <v/>
      </c>
      <c r="L427" s="377"/>
      <c r="M427" s="379"/>
      <c r="N427" s="380"/>
    </row>
    <row r="428" spans="2:14" s="378" customFormat="1" x14ac:dyDescent="0.35">
      <c r="B428" s="371" t="str">
        <f>IF($D428="","",VLOOKUP($D428,Lists!$F$2:$I$101,2,FALSE))</f>
        <v/>
      </c>
      <c r="C428" s="371" t="str">
        <f>IF($D428="","",VLOOKUP($D428,Lists!$F$2:$I$101,3,FALSE))</f>
        <v/>
      </c>
      <c r="D428" s="372"/>
      <c r="E428" s="373"/>
      <c r="F428" s="373"/>
      <c r="G428" s="374"/>
      <c r="H428" s="375"/>
      <c r="I428" s="374"/>
      <c r="J428" s="375"/>
      <c r="K428" s="376" t="str">
        <f t="shared" si="6"/>
        <v/>
      </c>
      <c r="L428" s="377"/>
      <c r="M428" s="379"/>
      <c r="N428" s="380"/>
    </row>
    <row r="429" spans="2:14" s="378" customFormat="1" x14ac:dyDescent="0.35">
      <c r="B429" s="371" t="str">
        <f>IF($D429="","",VLOOKUP($D429,Lists!$F$2:$I$101,2,FALSE))</f>
        <v/>
      </c>
      <c r="C429" s="371" t="str">
        <f>IF($D429="","",VLOOKUP($D429,Lists!$F$2:$I$101,3,FALSE))</f>
        <v/>
      </c>
      <c r="D429" s="372"/>
      <c r="E429" s="373"/>
      <c r="F429" s="373"/>
      <c r="G429" s="374"/>
      <c r="H429" s="375"/>
      <c r="I429" s="374"/>
      <c r="J429" s="375"/>
      <c r="K429" s="376" t="str">
        <f t="shared" si="6"/>
        <v/>
      </c>
      <c r="L429" s="377"/>
      <c r="M429" s="379"/>
      <c r="N429" s="380"/>
    </row>
    <row r="430" spans="2:14" s="378" customFormat="1" x14ac:dyDescent="0.35">
      <c r="B430" s="371" t="str">
        <f>IF($D430="","",VLOOKUP($D430,Lists!$F$2:$I$101,2,FALSE))</f>
        <v/>
      </c>
      <c r="C430" s="371" t="str">
        <f>IF($D430="","",VLOOKUP($D430,Lists!$F$2:$I$101,3,FALSE))</f>
        <v/>
      </c>
      <c r="D430" s="372"/>
      <c r="E430" s="373"/>
      <c r="F430" s="373"/>
      <c r="G430" s="374"/>
      <c r="H430" s="375"/>
      <c r="I430" s="374"/>
      <c r="J430" s="375"/>
      <c r="K430" s="376" t="str">
        <f t="shared" si="6"/>
        <v/>
      </c>
      <c r="L430" s="377"/>
      <c r="M430" s="379"/>
      <c r="N430" s="380"/>
    </row>
    <row r="431" spans="2:14" s="378" customFormat="1" x14ac:dyDescent="0.35">
      <c r="B431" s="371" t="str">
        <f>IF($D431="","",VLOOKUP($D431,Lists!$F$2:$I$101,2,FALSE))</f>
        <v/>
      </c>
      <c r="C431" s="371" t="str">
        <f>IF($D431="","",VLOOKUP($D431,Lists!$F$2:$I$101,3,FALSE))</f>
        <v/>
      </c>
      <c r="D431" s="372"/>
      <c r="E431" s="373"/>
      <c r="F431" s="373"/>
      <c r="G431" s="374"/>
      <c r="H431" s="375"/>
      <c r="I431" s="374"/>
      <c r="J431" s="375"/>
      <c r="K431" s="376" t="str">
        <f t="shared" si="6"/>
        <v/>
      </c>
      <c r="L431" s="377"/>
      <c r="M431" s="379"/>
      <c r="N431" s="380"/>
    </row>
    <row r="432" spans="2:14" s="378" customFormat="1" x14ac:dyDescent="0.35">
      <c r="B432" s="371" t="str">
        <f>IF($D432="","",VLOOKUP($D432,Lists!$F$2:$I$101,2,FALSE))</f>
        <v/>
      </c>
      <c r="C432" s="371" t="str">
        <f>IF($D432="","",VLOOKUP($D432,Lists!$F$2:$I$101,3,FALSE))</f>
        <v/>
      </c>
      <c r="D432" s="372"/>
      <c r="E432" s="373"/>
      <c r="F432" s="373"/>
      <c r="G432" s="374"/>
      <c r="H432" s="375"/>
      <c r="I432" s="374"/>
      <c r="J432" s="375"/>
      <c r="K432" s="376" t="str">
        <f t="shared" si="6"/>
        <v/>
      </c>
      <c r="L432" s="377"/>
      <c r="M432" s="379"/>
      <c r="N432" s="380"/>
    </row>
    <row r="433" spans="2:14" s="378" customFormat="1" x14ac:dyDescent="0.35">
      <c r="B433" s="371" t="str">
        <f>IF($D433="","",VLOOKUP($D433,Lists!$F$2:$I$101,2,FALSE))</f>
        <v/>
      </c>
      <c r="C433" s="371" t="str">
        <f>IF($D433="","",VLOOKUP($D433,Lists!$F$2:$I$101,3,FALSE))</f>
        <v/>
      </c>
      <c r="D433" s="372"/>
      <c r="E433" s="373"/>
      <c r="F433" s="373"/>
      <c r="G433" s="374"/>
      <c r="H433" s="375"/>
      <c r="I433" s="374"/>
      <c r="J433" s="375"/>
      <c r="K433" s="376" t="str">
        <f t="shared" si="6"/>
        <v/>
      </c>
      <c r="L433" s="377"/>
      <c r="M433" s="379"/>
      <c r="N433" s="380"/>
    </row>
    <row r="434" spans="2:14" s="378" customFormat="1" x14ac:dyDescent="0.35">
      <c r="B434" s="371" t="str">
        <f>IF($D434="","",VLOOKUP($D434,Lists!$F$2:$I$101,2,FALSE))</f>
        <v/>
      </c>
      <c r="C434" s="371" t="str">
        <f>IF($D434="","",VLOOKUP($D434,Lists!$F$2:$I$101,3,FALSE))</f>
        <v/>
      </c>
      <c r="D434" s="372"/>
      <c r="E434" s="373"/>
      <c r="F434" s="373"/>
      <c r="G434" s="374"/>
      <c r="H434" s="375"/>
      <c r="I434" s="374"/>
      <c r="J434" s="375"/>
      <c r="K434" s="376" t="str">
        <f t="shared" si="6"/>
        <v/>
      </c>
      <c r="L434" s="377"/>
      <c r="M434" s="379"/>
      <c r="N434" s="380"/>
    </row>
    <row r="435" spans="2:14" s="378" customFormat="1" x14ac:dyDescent="0.35">
      <c r="B435" s="371" t="str">
        <f>IF($D435="","",VLOOKUP($D435,Lists!$F$2:$I$101,2,FALSE))</f>
        <v/>
      </c>
      <c r="C435" s="371" t="str">
        <f>IF($D435="","",VLOOKUP($D435,Lists!$F$2:$I$101,3,FALSE))</f>
        <v/>
      </c>
      <c r="D435" s="372"/>
      <c r="E435" s="373"/>
      <c r="F435" s="373"/>
      <c r="G435" s="374"/>
      <c r="H435" s="375"/>
      <c r="I435" s="374"/>
      <c r="J435" s="375"/>
      <c r="K435" s="376" t="str">
        <f t="shared" si="6"/>
        <v/>
      </c>
      <c r="L435" s="377"/>
      <c r="M435" s="379"/>
      <c r="N435" s="380"/>
    </row>
    <row r="436" spans="2:14" s="378" customFormat="1" x14ac:dyDescent="0.35">
      <c r="B436" s="371" t="str">
        <f>IF($D436="","",VLOOKUP($D436,Lists!$F$2:$I$101,2,FALSE))</f>
        <v/>
      </c>
      <c r="C436" s="371" t="str">
        <f>IF($D436="","",VLOOKUP($D436,Lists!$F$2:$I$101,3,FALSE))</f>
        <v/>
      </c>
      <c r="D436" s="372"/>
      <c r="E436" s="373"/>
      <c r="F436" s="373"/>
      <c r="G436" s="374"/>
      <c r="H436" s="375"/>
      <c r="I436" s="374"/>
      <c r="J436" s="375"/>
      <c r="K436" s="376" t="str">
        <f t="shared" si="6"/>
        <v/>
      </c>
      <c r="L436" s="377"/>
      <c r="M436" s="379"/>
      <c r="N436" s="380"/>
    </row>
    <row r="437" spans="2:14" s="378" customFormat="1" x14ac:dyDescent="0.35">
      <c r="B437" s="371" t="str">
        <f>IF($D437="","",VLOOKUP($D437,Lists!$F$2:$I$101,2,FALSE))</f>
        <v/>
      </c>
      <c r="C437" s="371" t="str">
        <f>IF($D437="","",VLOOKUP($D437,Lists!$F$2:$I$101,3,FALSE))</f>
        <v/>
      </c>
      <c r="D437" s="372"/>
      <c r="E437" s="373"/>
      <c r="F437" s="373"/>
      <c r="G437" s="374"/>
      <c r="H437" s="375"/>
      <c r="I437" s="374"/>
      <c r="J437" s="375"/>
      <c r="K437" s="376" t="str">
        <f t="shared" si="6"/>
        <v/>
      </c>
      <c r="L437" s="377"/>
      <c r="M437" s="379"/>
      <c r="N437" s="380"/>
    </row>
    <row r="438" spans="2:14" s="378" customFormat="1" x14ac:dyDescent="0.35">
      <c r="B438" s="371" t="str">
        <f>IF($D438="","",VLOOKUP($D438,Lists!$F$2:$I$101,2,FALSE))</f>
        <v/>
      </c>
      <c r="C438" s="371" t="str">
        <f>IF($D438="","",VLOOKUP($D438,Lists!$F$2:$I$101,3,FALSE))</f>
        <v/>
      </c>
      <c r="D438" s="372"/>
      <c r="E438" s="373"/>
      <c r="F438" s="373"/>
      <c r="G438" s="374"/>
      <c r="H438" s="375"/>
      <c r="I438" s="374"/>
      <c r="J438" s="375"/>
      <c r="K438" s="376" t="str">
        <f t="shared" si="6"/>
        <v/>
      </c>
      <c r="L438" s="377"/>
      <c r="M438" s="379"/>
      <c r="N438" s="380"/>
    </row>
    <row r="439" spans="2:14" s="378" customFormat="1" x14ac:dyDescent="0.35">
      <c r="B439" s="371" t="str">
        <f>IF($D439="","",VLOOKUP($D439,Lists!$F$2:$I$101,2,FALSE))</f>
        <v/>
      </c>
      <c r="C439" s="371" t="str">
        <f>IF($D439="","",VLOOKUP($D439,Lists!$F$2:$I$101,3,FALSE))</f>
        <v/>
      </c>
      <c r="D439" s="372"/>
      <c r="E439" s="373"/>
      <c r="F439" s="373"/>
      <c r="G439" s="374"/>
      <c r="H439" s="375"/>
      <c r="I439" s="374"/>
      <c r="J439" s="375"/>
      <c r="K439" s="376" t="str">
        <f t="shared" si="6"/>
        <v/>
      </c>
      <c r="L439" s="377"/>
      <c r="M439" s="379"/>
      <c r="N439" s="380"/>
    </row>
    <row r="440" spans="2:14" s="378" customFormat="1" x14ac:dyDescent="0.35">
      <c r="B440" s="371" t="str">
        <f>IF($D440="","",VLOOKUP($D440,Lists!$F$2:$I$101,2,FALSE))</f>
        <v/>
      </c>
      <c r="C440" s="371" t="str">
        <f>IF($D440="","",VLOOKUP($D440,Lists!$F$2:$I$101,3,FALSE))</f>
        <v/>
      </c>
      <c r="D440" s="372"/>
      <c r="E440" s="373"/>
      <c r="F440" s="373"/>
      <c r="G440" s="374"/>
      <c r="H440" s="375"/>
      <c r="I440" s="374"/>
      <c r="J440" s="375"/>
      <c r="K440" s="376" t="str">
        <f t="shared" si="6"/>
        <v/>
      </c>
      <c r="L440" s="377"/>
      <c r="M440" s="379"/>
      <c r="N440" s="380"/>
    </row>
    <row r="441" spans="2:14" s="378" customFormat="1" x14ac:dyDescent="0.35">
      <c r="B441" s="371" t="str">
        <f>IF($D441="","",VLOOKUP($D441,Lists!$F$2:$I$101,2,FALSE))</f>
        <v/>
      </c>
      <c r="C441" s="371" t="str">
        <f>IF($D441="","",VLOOKUP($D441,Lists!$F$2:$I$101,3,FALSE))</f>
        <v/>
      </c>
      <c r="D441" s="372"/>
      <c r="E441" s="373"/>
      <c r="F441" s="373"/>
      <c r="G441" s="374"/>
      <c r="H441" s="375"/>
      <c r="I441" s="374"/>
      <c r="J441" s="375"/>
      <c r="K441" s="376" t="str">
        <f t="shared" si="6"/>
        <v/>
      </c>
      <c r="L441" s="377"/>
      <c r="M441" s="379"/>
      <c r="N441" s="380"/>
    </row>
    <row r="442" spans="2:14" s="378" customFormat="1" x14ac:dyDescent="0.35">
      <c r="B442" s="371" t="str">
        <f>IF($D442="","",VLOOKUP($D442,Lists!$F$2:$I$101,2,FALSE))</f>
        <v/>
      </c>
      <c r="C442" s="371" t="str">
        <f>IF($D442="","",VLOOKUP($D442,Lists!$F$2:$I$101,3,FALSE))</f>
        <v/>
      </c>
      <c r="D442" s="372"/>
      <c r="E442" s="373"/>
      <c r="F442" s="373"/>
      <c r="G442" s="374"/>
      <c r="H442" s="375"/>
      <c r="I442" s="374"/>
      <c r="J442" s="375"/>
      <c r="K442" s="376" t="str">
        <f t="shared" si="6"/>
        <v/>
      </c>
      <c r="L442" s="377"/>
      <c r="M442" s="379"/>
      <c r="N442" s="380"/>
    </row>
    <row r="443" spans="2:14" s="378" customFormat="1" x14ac:dyDescent="0.35">
      <c r="B443" s="371" t="str">
        <f>IF($D443="","",VLOOKUP($D443,Lists!$F$2:$I$101,2,FALSE))</f>
        <v/>
      </c>
      <c r="C443" s="371" t="str">
        <f>IF($D443="","",VLOOKUP($D443,Lists!$F$2:$I$101,3,FALSE))</f>
        <v/>
      </c>
      <c r="D443" s="372"/>
      <c r="E443" s="373"/>
      <c r="F443" s="373"/>
      <c r="G443" s="374"/>
      <c r="H443" s="375"/>
      <c r="I443" s="374"/>
      <c r="J443" s="375"/>
      <c r="K443" s="376" t="str">
        <f t="shared" si="6"/>
        <v/>
      </c>
      <c r="L443" s="377"/>
      <c r="M443" s="379"/>
      <c r="N443" s="380"/>
    </row>
    <row r="444" spans="2:14" s="378" customFormat="1" x14ac:dyDescent="0.35">
      <c r="B444" s="371" t="str">
        <f>IF($D444="","",VLOOKUP($D444,Lists!$F$2:$I$101,2,FALSE))</f>
        <v/>
      </c>
      <c r="C444" s="371" t="str">
        <f>IF($D444="","",VLOOKUP($D444,Lists!$F$2:$I$101,3,FALSE))</f>
        <v/>
      </c>
      <c r="D444" s="372"/>
      <c r="E444" s="373"/>
      <c r="F444" s="373"/>
      <c r="G444" s="374"/>
      <c r="H444" s="375"/>
      <c r="I444" s="374"/>
      <c r="J444" s="375"/>
      <c r="K444" s="376" t="str">
        <f t="shared" si="6"/>
        <v/>
      </c>
      <c r="L444" s="377"/>
      <c r="M444" s="379"/>
      <c r="N444" s="380"/>
    </row>
    <row r="445" spans="2:14" s="378" customFormat="1" x14ac:dyDescent="0.35">
      <c r="B445" s="371" t="str">
        <f>IF($D445="","",VLOOKUP($D445,Lists!$F$2:$I$101,2,FALSE))</f>
        <v/>
      </c>
      <c r="C445" s="371" t="str">
        <f>IF($D445="","",VLOOKUP($D445,Lists!$F$2:$I$101,3,FALSE))</f>
        <v/>
      </c>
      <c r="D445" s="372"/>
      <c r="E445" s="373"/>
      <c r="F445" s="373"/>
      <c r="G445" s="374"/>
      <c r="H445" s="375"/>
      <c r="I445" s="374"/>
      <c r="J445" s="375"/>
      <c r="K445" s="376" t="str">
        <f t="shared" si="6"/>
        <v/>
      </c>
      <c r="L445" s="377"/>
      <c r="M445" s="379"/>
      <c r="N445" s="380"/>
    </row>
    <row r="446" spans="2:14" s="378" customFormat="1" x14ac:dyDescent="0.35">
      <c r="B446" s="371" t="str">
        <f>IF($D446="","",VLOOKUP($D446,Lists!$F$2:$I$101,2,FALSE))</f>
        <v/>
      </c>
      <c r="C446" s="371" t="str">
        <f>IF($D446="","",VLOOKUP($D446,Lists!$F$2:$I$101,3,FALSE))</f>
        <v/>
      </c>
      <c r="D446" s="372"/>
      <c r="E446" s="373"/>
      <c r="F446" s="373"/>
      <c r="G446" s="374"/>
      <c r="H446" s="375"/>
      <c r="I446" s="374"/>
      <c r="J446" s="375"/>
      <c r="K446" s="376" t="str">
        <f t="shared" si="6"/>
        <v/>
      </c>
      <c r="L446" s="377"/>
      <c r="M446" s="379"/>
      <c r="N446" s="380"/>
    </row>
    <row r="447" spans="2:14" s="378" customFormat="1" x14ac:dyDescent="0.35">
      <c r="B447" s="371" t="str">
        <f>IF($D447="","",VLOOKUP($D447,Lists!$F$2:$I$101,2,FALSE))</f>
        <v/>
      </c>
      <c r="C447" s="371" t="str">
        <f>IF($D447="","",VLOOKUP($D447,Lists!$F$2:$I$101,3,FALSE))</f>
        <v/>
      </c>
      <c r="D447" s="372"/>
      <c r="E447" s="373"/>
      <c r="F447" s="373"/>
      <c r="G447" s="374"/>
      <c r="H447" s="375"/>
      <c r="I447" s="374"/>
      <c r="J447" s="375"/>
      <c r="K447" s="376" t="str">
        <f t="shared" si="6"/>
        <v/>
      </c>
      <c r="L447" s="377"/>
      <c r="M447" s="379"/>
      <c r="N447" s="380"/>
    </row>
    <row r="448" spans="2:14" s="378" customFormat="1" x14ac:dyDescent="0.35">
      <c r="B448" s="371" t="str">
        <f>IF($D448="","",VLOOKUP($D448,Lists!$F$2:$I$101,2,FALSE))</f>
        <v/>
      </c>
      <c r="C448" s="371" t="str">
        <f>IF($D448="","",VLOOKUP($D448,Lists!$F$2:$I$101,3,FALSE))</f>
        <v/>
      </c>
      <c r="D448" s="372"/>
      <c r="E448" s="373"/>
      <c r="F448" s="373"/>
      <c r="G448" s="374"/>
      <c r="H448" s="375"/>
      <c r="I448" s="374"/>
      <c r="J448" s="375"/>
      <c r="K448" s="376" t="str">
        <f t="shared" si="6"/>
        <v/>
      </c>
      <c r="L448" s="377"/>
      <c r="M448" s="379"/>
      <c r="N448" s="380"/>
    </row>
    <row r="449" spans="2:14" s="378" customFormat="1" x14ac:dyDescent="0.35">
      <c r="B449" s="371" t="str">
        <f>IF($D449="","",VLOOKUP($D449,Lists!$F$2:$I$101,2,FALSE))</f>
        <v/>
      </c>
      <c r="C449" s="371" t="str">
        <f>IF($D449="","",VLOOKUP($D449,Lists!$F$2:$I$101,3,FALSE))</f>
        <v/>
      </c>
      <c r="D449" s="372"/>
      <c r="E449" s="373"/>
      <c r="F449" s="373"/>
      <c r="G449" s="374"/>
      <c r="H449" s="375"/>
      <c r="I449" s="374"/>
      <c r="J449" s="375"/>
      <c r="K449" s="376" t="str">
        <f t="shared" si="6"/>
        <v/>
      </c>
      <c r="L449" s="377"/>
      <c r="M449" s="379"/>
      <c r="N449" s="380"/>
    </row>
    <row r="450" spans="2:14" s="378" customFormat="1" x14ac:dyDescent="0.35">
      <c r="B450" s="371" t="str">
        <f>IF($D450="","",VLOOKUP($D450,Lists!$F$2:$I$101,2,FALSE))</f>
        <v/>
      </c>
      <c r="C450" s="371" t="str">
        <f>IF($D450="","",VLOOKUP($D450,Lists!$F$2:$I$101,3,FALSE))</f>
        <v/>
      </c>
      <c r="D450" s="372"/>
      <c r="E450" s="373"/>
      <c r="F450" s="373"/>
      <c r="G450" s="374"/>
      <c r="H450" s="375"/>
      <c r="I450" s="374"/>
      <c r="J450" s="375"/>
      <c r="K450" s="376" t="str">
        <f t="shared" si="6"/>
        <v/>
      </c>
      <c r="L450" s="377"/>
      <c r="M450" s="379"/>
      <c r="N450" s="380"/>
    </row>
    <row r="451" spans="2:14" s="378" customFormat="1" x14ac:dyDescent="0.35">
      <c r="B451" s="371" t="str">
        <f>IF($D451="","",VLOOKUP($D451,Lists!$F$2:$I$101,2,FALSE))</f>
        <v/>
      </c>
      <c r="C451" s="371" t="str">
        <f>IF($D451="","",VLOOKUP($D451,Lists!$F$2:$I$101,3,FALSE))</f>
        <v/>
      </c>
      <c r="D451" s="372"/>
      <c r="E451" s="373"/>
      <c r="F451" s="373"/>
      <c r="G451" s="374"/>
      <c r="H451" s="375"/>
      <c r="I451" s="374"/>
      <c r="J451" s="375"/>
      <c r="K451" s="376" t="str">
        <f t="shared" si="6"/>
        <v/>
      </c>
      <c r="L451" s="377"/>
      <c r="M451" s="379"/>
      <c r="N451" s="380"/>
    </row>
    <row r="452" spans="2:14" s="378" customFormat="1" x14ac:dyDescent="0.35">
      <c r="B452" s="371" t="str">
        <f>IF($D452="","",VLOOKUP($D452,Lists!$F$2:$I$101,2,FALSE))</f>
        <v/>
      </c>
      <c r="C452" s="371" t="str">
        <f>IF($D452="","",VLOOKUP($D452,Lists!$F$2:$I$101,3,FALSE))</f>
        <v/>
      </c>
      <c r="D452" s="372"/>
      <c r="E452" s="373"/>
      <c r="F452" s="373"/>
      <c r="G452" s="374"/>
      <c r="H452" s="375"/>
      <c r="I452" s="374"/>
      <c r="J452" s="375"/>
      <c r="K452" s="376" t="str">
        <f t="shared" si="6"/>
        <v/>
      </c>
      <c r="L452" s="377"/>
      <c r="M452" s="379"/>
      <c r="N452" s="380"/>
    </row>
    <row r="453" spans="2:14" s="378" customFormat="1" x14ac:dyDescent="0.35">
      <c r="B453" s="371" t="str">
        <f>IF($D453="","",VLOOKUP($D453,Lists!$F$2:$I$101,2,FALSE))</f>
        <v/>
      </c>
      <c r="C453" s="371" t="str">
        <f>IF($D453="","",VLOOKUP($D453,Lists!$F$2:$I$101,3,FALSE))</f>
        <v/>
      </c>
      <c r="D453" s="372"/>
      <c r="E453" s="373"/>
      <c r="F453" s="373"/>
      <c r="G453" s="374"/>
      <c r="H453" s="375"/>
      <c r="I453" s="374"/>
      <c r="J453" s="375"/>
      <c r="K453" s="376" t="str">
        <f t="shared" si="6"/>
        <v/>
      </c>
      <c r="L453" s="377"/>
      <c r="M453" s="379"/>
      <c r="N453" s="380"/>
    </row>
    <row r="454" spans="2:14" s="378" customFormat="1" x14ac:dyDescent="0.35">
      <c r="B454" s="371" t="str">
        <f>IF($D454="","",VLOOKUP($D454,Lists!$F$2:$I$101,2,FALSE))</f>
        <v/>
      </c>
      <c r="C454" s="371" t="str">
        <f>IF($D454="","",VLOOKUP($D454,Lists!$F$2:$I$101,3,FALSE))</f>
        <v/>
      </c>
      <c r="D454" s="372"/>
      <c r="E454" s="373"/>
      <c r="F454" s="373"/>
      <c r="G454" s="374"/>
      <c r="H454" s="375"/>
      <c r="I454" s="374"/>
      <c r="J454" s="375"/>
      <c r="K454" s="376" t="str">
        <f t="shared" si="6"/>
        <v/>
      </c>
      <c r="L454" s="377"/>
      <c r="M454" s="379"/>
      <c r="N454" s="380"/>
    </row>
    <row r="455" spans="2:14" s="378" customFormat="1" x14ac:dyDescent="0.35">
      <c r="B455" s="371" t="str">
        <f>IF($D455="","",VLOOKUP($D455,Lists!$F$2:$I$101,2,FALSE))</f>
        <v/>
      </c>
      <c r="C455" s="371" t="str">
        <f>IF($D455="","",VLOOKUP($D455,Lists!$F$2:$I$101,3,FALSE))</f>
        <v/>
      </c>
      <c r="D455" s="372"/>
      <c r="E455" s="373"/>
      <c r="F455" s="373"/>
      <c r="G455" s="374"/>
      <c r="H455" s="375"/>
      <c r="I455" s="374"/>
      <c r="J455" s="375"/>
      <c r="K455" s="376" t="str">
        <f t="shared" si="6"/>
        <v/>
      </c>
      <c r="L455" s="377"/>
      <c r="M455" s="379"/>
      <c r="N455" s="380"/>
    </row>
    <row r="456" spans="2:14" s="378" customFormat="1" x14ac:dyDescent="0.35">
      <c r="B456" s="371" t="str">
        <f>IF($D456="","",VLOOKUP($D456,Lists!$F$2:$I$101,2,FALSE))</f>
        <v/>
      </c>
      <c r="C456" s="371" t="str">
        <f>IF($D456="","",VLOOKUP($D456,Lists!$F$2:$I$101,3,FALSE))</f>
        <v/>
      </c>
      <c r="D456" s="372"/>
      <c r="E456" s="373"/>
      <c r="F456" s="373"/>
      <c r="G456" s="374"/>
      <c r="H456" s="375"/>
      <c r="I456" s="374"/>
      <c r="J456" s="375"/>
      <c r="K456" s="376" t="str">
        <f t="shared" si="6"/>
        <v/>
      </c>
      <c r="L456" s="377"/>
      <c r="M456" s="379"/>
      <c r="N456" s="380"/>
    </row>
    <row r="457" spans="2:14" s="378" customFormat="1" x14ac:dyDescent="0.35">
      <c r="B457" s="371" t="str">
        <f>IF($D457="","",VLOOKUP($D457,Lists!$F$2:$I$101,2,FALSE))</f>
        <v/>
      </c>
      <c r="C457" s="371" t="str">
        <f>IF($D457="","",VLOOKUP($D457,Lists!$F$2:$I$101,3,FALSE))</f>
        <v/>
      </c>
      <c r="D457" s="372"/>
      <c r="E457" s="373"/>
      <c r="F457" s="373"/>
      <c r="G457" s="374"/>
      <c r="H457" s="375"/>
      <c r="I457" s="374"/>
      <c r="J457" s="375"/>
      <c r="K457" s="376" t="str">
        <f t="shared" si="6"/>
        <v/>
      </c>
      <c r="L457" s="377"/>
      <c r="M457" s="379"/>
      <c r="N457" s="380"/>
    </row>
    <row r="458" spans="2:14" s="378" customFormat="1" x14ac:dyDescent="0.35">
      <c r="B458" s="371" t="str">
        <f>IF($D458="","",VLOOKUP($D458,Lists!$F$2:$I$101,2,FALSE))</f>
        <v/>
      </c>
      <c r="C458" s="371" t="str">
        <f>IF($D458="","",VLOOKUP($D458,Lists!$F$2:$I$101,3,FALSE))</f>
        <v/>
      </c>
      <c r="D458" s="372"/>
      <c r="E458" s="373"/>
      <c r="F458" s="373"/>
      <c r="G458" s="374"/>
      <c r="H458" s="375"/>
      <c r="I458" s="374"/>
      <c r="J458" s="375"/>
      <c r="K458" s="376" t="str">
        <f t="shared" si="6"/>
        <v/>
      </c>
      <c r="L458" s="377"/>
      <c r="M458" s="379"/>
      <c r="N458" s="380"/>
    </row>
    <row r="459" spans="2:14" s="378" customFormat="1" x14ac:dyDescent="0.35">
      <c r="B459" s="371" t="str">
        <f>IF($D459="","",VLOOKUP($D459,Lists!$F$2:$I$101,2,FALSE))</f>
        <v/>
      </c>
      <c r="C459" s="371" t="str">
        <f>IF($D459="","",VLOOKUP($D459,Lists!$F$2:$I$101,3,FALSE))</f>
        <v/>
      </c>
      <c r="D459" s="372"/>
      <c r="E459" s="373"/>
      <c r="F459" s="373"/>
      <c r="G459" s="374"/>
      <c r="H459" s="375"/>
      <c r="I459" s="374"/>
      <c r="J459" s="375"/>
      <c r="K459" s="376" t="str">
        <f t="shared" si="6"/>
        <v/>
      </c>
      <c r="L459" s="377"/>
      <c r="M459" s="379"/>
      <c r="N459" s="380"/>
    </row>
    <row r="460" spans="2:14" s="378" customFormat="1" x14ac:dyDescent="0.35">
      <c r="B460" s="371" t="str">
        <f>IF($D460="","",VLOOKUP($D460,Lists!$F$2:$I$101,2,FALSE))</f>
        <v/>
      </c>
      <c r="C460" s="371" t="str">
        <f>IF($D460="","",VLOOKUP($D460,Lists!$F$2:$I$101,3,FALSE))</f>
        <v/>
      </c>
      <c r="D460" s="372"/>
      <c r="E460" s="373"/>
      <c r="F460" s="373"/>
      <c r="G460" s="374"/>
      <c r="H460" s="375"/>
      <c r="I460" s="374"/>
      <c r="J460" s="375"/>
      <c r="K460" s="376" t="str">
        <f t="shared" si="6"/>
        <v/>
      </c>
      <c r="L460" s="377"/>
      <c r="M460" s="379"/>
      <c r="N460" s="380"/>
    </row>
    <row r="461" spans="2:14" s="378" customFormat="1" x14ac:dyDescent="0.35">
      <c r="B461" s="371" t="str">
        <f>IF($D461="","",VLOOKUP($D461,Lists!$F$2:$I$101,2,FALSE))</f>
        <v/>
      </c>
      <c r="C461" s="371" t="str">
        <f>IF($D461="","",VLOOKUP($D461,Lists!$F$2:$I$101,3,FALSE))</f>
        <v/>
      </c>
      <c r="D461" s="372"/>
      <c r="E461" s="373"/>
      <c r="F461" s="373"/>
      <c r="G461" s="374"/>
      <c r="H461" s="375"/>
      <c r="I461" s="374"/>
      <c r="J461" s="375"/>
      <c r="K461" s="376" t="str">
        <f t="shared" si="6"/>
        <v/>
      </c>
      <c r="L461" s="377"/>
      <c r="M461" s="379"/>
      <c r="N461" s="380"/>
    </row>
    <row r="462" spans="2:14" s="378" customFormat="1" x14ac:dyDescent="0.35">
      <c r="B462" s="371" t="str">
        <f>IF($D462="","",VLOOKUP($D462,Lists!$F$2:$I$101,2,FALSE))</f>
        <v/>
      </c>
      <c r="C462" s="371" t="str">
        <f>IF($D462="","",VLOOKUP($D462,Lists!$F$2:$I$101,3,FALSE))</f>
        <v/>
      </c>
      <c r="D462" s="372"/>
      <c r="E462" s="373"/>
      <c r="F462" s="373"/>
      <c r="G462" s="374"/>
      <c r="H462" s="375"/>
      <c r="I462" s="374"/>
      <c r="J462" s="375"/>
      <c r="K462" s="376" t="str">
        <f t="shared" si="6"/>
        <v/>
      </c>
      <c r="L462" s="377"/>
      <c r="M462" s="379"/>
      <c r="N462" s="380"/>
    </row>
    <row r="463" spans="2:14" s="378" customFormat="1" x14ac:dyDescent="0.35">
      <c r="B463" s="371" t="str">
        <f>IF($D463="","",VLOOKUP($D463,Lists!$F$2:$I$101,2,FALSE))</f>
        <v/>
      </c>
      <c r="C463" s="371" t="str">
        <f>IF($D463="","",VLOOKUP($D463,Lists!$F$2:$I$101,3,FALSE))</f>
        <v/>
      </c>
      <c r="D463" s="372"/>
      <c r="E463" s="373"/>
      <c r="F463" s="373"/>
      <c r="G463" s="374"/>
      <c r="H463" s="375"/>
      <c r="I463" s="374"/>
      <c r="J463" s="375"/>
      <c r="K463" s="376" t="str">
        <f t="shared" si="6"/>
        <v/>
      </c>
      <c r="L463" s="377"/>
      <c r="M463" s="379"/>
      <c r="N463" s="380"/>
    </row>
    <row r="464" spans="2:14" s="378" customFormat="1" x14ac:dyDescent="0.35">
      <c r="B464" s="371" t="str">
        <f>IF($D464="","",VLOOKUP($D464,Lists!$F$2:$I$101,2,FALSE))</f>
        <v/>
      </c>
      <c r="C464" s="371" t="str">
        <f>IF($D464="","",VLOOKUP($D464,Lists!$F$2:$I$101,3,FALSE))</f>
        <v/>
      </c>
      <c r="D464" s="372"/>
      <c r="E464" s="373"/>
      <c r="F464" s="373"/>
      <c r="G464" s="374"/>
      <c r="H464" s="375"/>
      <c r="I464" s="374"/>
      <c r="J464" s="375"/>
      <c r="K464" s="376" t="str">
        <f t="shared" si="6"/>
        <v/>
      </c>
      <c r="L464" s="377"/>
      <c r="M464" s="379"/>
      <c r="N464" s="380"/>
    </row>
    <row r="465" spans="2:14" s="378" customFormat="1" x14ac:dyDescent="0.35">
      <c r="B465" s="371" t="str">
        <f>IF($D465="","",VLOOKUP($D465,Lists!$F$2:$I$101,2,FALSE))</f>
        <v/>
      </c>
      <c r="C465" s="371" t="str">
        <f>IF($D465="","",VLOOKUP($D465,Lists!$F$2:$I$101,3,FALSE))</f>
        <v/>
      </c>
      <c r="D465" s="372"/>
      <c r="E465" s="373"/>
      <c r="F465" s="373"/>
      <c r="G465" s="374"/>
      <c r="H465" s="375"/>
      <c r="I465" s="374"/>
      <c r="J465" s="375"/>
      <c r="K465" s="376" t="str">
        <f t="shared" si="6"/>
        <v/>
      </c>
      <c r="L465" s="377"/>
      <c r="M465" s="379"/>
      <c r="N465" s="380"/>
    </row>
    <row r="466" spans="2:14" s="378" customFormat="1" x14ac:dyDescent="0.35">
      <c r="B466" s="371" t="str">
        <f>IF($D466="","",VLOOKUP($D466,Lists!$F$2:$I$101,2,FALSE))</f>
        <v/>
      </c>
      <c r="C466" s="371" t="str">
        <f>IF($D466="","",VLOOKUP($D466,Lists!$F$2:$I$101,3,FALSE))</f>
        <v/>
      </c>
      <c r="D466" s="372"/>
      <c r="E466" s="373"/>
      <c r="F466" s="373"/>
      <c r="G466" s="374"/>
      <c r="H466" s="375"/>
      <c r="I466" s="374"/>
      <c r="J466" s="375"/>
      <c r="K466" s="376" t="str">
        <f t="shared" si="6"/>
        <v/>
      </c>
      <c r="L466" s="377"/>
      <c r="M466" s="379"/>
      <c r="N466" s="380"/>
    </row>
    <row r="467" spans="2:14" s="378" customFormat="1" x14ac:dyDescent="0.35">
      <c r="B467" s="371" t="str">
        <f>IF($D467="","",VLOOKUP($D467,Lists!$F$2:$I$101,2,FALSE))</f>
        <v/>
      </c>
      <c r="C467" s="371" t="str">
        <f>IF($D467="","",VLOOKUP($D467,Lists!$F$2:$I$101,3,FALSE))</f>
        <v/>
      </c>
      <c r="D467" s="372"/>
      <c r="E467" s="373"/>
      <c r="F467" s="373"/>
      <c r="G467" s="374"/>
      <c r="H467" s="375"/>
      <c r="I467" s="374"/>
      <c r="J467" s="375"/>
      <c r="K467" s="376" t="str">
        <f t="shared" si="6"/>
        <v/>
      </c>
      <c r="L467" s="377"/>
      <c r="M467" s="379"/>
      <c r="N467" s="380"/>
    </row>
    <row r="468" spans="2:14" s="378" customFormat="1" x14ac:dyDescent="0.35">
      <c r="B468" s="371" t="str">
        <f>IF($D468="","",VLOOKUP($D468,Lists!$F$2:$I$101,2,FALSE))</f>
        <v/>
      </c>
      <c r="C468" s="371" t="str">
        <f>IF($D468="","",VLOOKUP($D468,Lists!$F$2:$I$101,3,FALSE))</f>
        <v/>
      </c>
      <c r="D468" s="372"/>
      <c r="E468" s="373"/>
      <c r="F468" s="373"/>
      <c r="G468" s="374"/>
      <c r="H468" s="375"/>
      <c r="I468" s="374"/>
      <c r="J468" s="375"/>
      <c r="K468" s="376" t="str">
        <f t="shared" si="6"/>
        <v/>
      </c>
      <c r="L468" s="377"/>
      <c r="M468" s="379"/>
      <c r="N468" s="380"/>
    </row>
    <row r="469" spans="2:14" s="378" customFormat="1" x14ac:dyDescent="0.35">
      <c r="B469" s="371" t="str">
        <f>IF($D469="","",VLOOKUP($D469,Lists!$F$2:$I$101,2,FALSE))</f>
        <v/>
      </c>
      <c r="C469" s="371" t="str">
        <f>IF($D469="","",VLOOKUP($D469,Lists!$F$2:$I$101,3,FALSE))</f>
        <v/>
      </c>
      <c r="D469" s="372"/>
      <c r="E469" s="373"/>
      <c r="F469" s="373"/>
      <c r="G469" s="374"/>
      <c r="H469" s="375"/>
      <c r="I469" s="374"/>
      <c r="J469" s="375"/>
      <c r="K469" s="376" t="str">
        <f t="shared" si="6"/>
        <v/>
      </c>
      <c r="L469" s="377"/>
      <c r="M469" s="379"/>
      <c r="N469" s="380"/>
    </row>
    <row r="470" spans="2:14" s="378" customFormat="1" x14ac:dyDescent="0.35">
      <c r="B470" s="371" t="str">
        <f>IF($D470="","",VLOOKUP($D470,Lists!$F$2:$I$101,2,FALSE))</f>
        <v/>
      </c>
      <c r="C470" s="371" t="str">
        <f>IF($D470="","",VLOOKUP($D470,Lists!$F$2:$I$101,3,FALSE))</f>
        <v/>
      </c>
      <c r="D470" s="372"/>
      <c r="E470" s="373"/>
      <c r="F470" s="373"/>
      <c r="G470" s="374"/>
      <c r="H470" s="375"/>
      <c r="I470" s="374"/>
      <c r="J470" s="375"/>
      <c r="K470" s="376" t="str">
        <f t="shared" si="6"/>
        <v/>
      </c>
      <c r="L470" s="377"/>
      <c r="M470" s="379"/>
      <c r="N470" s="380"/>
    </row>
    <row r="471" spans="2:14" s="378" customFormat="1" x14ac:dyDescent="0.35">
      <c r="B471" s="371" t="str">
        <f>IF($D471="","",VLOOKUP($D471,Lists!$F$2:$I$101,2,FALSE))</f>
        <v/>
      </c>
      <c r="C471" s="371" t="str">
        <f>IF($D471="","",VLOOKUP($D471,Lists!$F$2:$I$101,3,FALSE))</f>
        <v/>
      </c>
      <c r="D471" s="372"/>
      <c r="E471" s="373"/>
      <c r="F471" s="373"/>
      <c r="G471" s="374"/>
      <c r="H471" s="375"/>
      <c r="I471" s="374"/>
      <c r="J471" s="375"/>
      <c r="K471" s="376" t="str">
        <f t="shared" si="6"/>
        <v/>
      </c>
      <c r="L471" s="377"/>
      <c r="M471" s="379"/>
      <c r="N471" s="380"/>
    </row>
    <row r="472" spans="2:14" s="378" customFormat="1" x14ac:dyDescent="0.35">
      <c r="B472" s="371" t="str">
        <f>IF($D472="","",VLOOKUP($D472,Lists!$F$2:$I$101,2,FALSE))</f>
        <v/>
      </c>
      <c r="C472" s="371" t="str">
        <f>IF($D472="","",VLOOKUP($D472,Lists!$F$2:$I$101,3,FALSE))</f>
        <v/>
      </c>
      <c r="D472" s="372"/>
      <c r="E472" s="373"/>
      <c r="F472" s="373"/>
      <c r="G472" s="374"/>
      <c r="H472" s="375"/>
      <c r="I472" s="374"/>
      <c r="J472" s="375"/>
      <c r="K472" s="376" t="str">
        <f t="shared" si="6"/>
        <v/>
      </c>
      <c r="L472" s="377"/>
      <c r="M472" s="379"/>
      <c r="N472" s="380"/>
    </row>
    <row r="473" spans="2:14" s="378" customFormat="1" x14ac:dyDescent="0.35">
      <c r="B473" s="371" t="str">
        <f>IF($D473="","",VLOOKUP($D473,Lists!$F$2:$I$101,2,FALSE))</f>
        <v/>
      </c>
      <c r="C473" s="371" t="str">
        <f>IF($D473="","",VLOOKUP($D473,Lists!$F$2:$I$101,3,FALSE))</f>
        <v/>
      </c>
      <c r="D473" s="372"/>
      <c r="E473" s="373"/>
      <c r="F473" s="373"/>
      <c r="G473" s="374"/>
      <c r="H473" s="375"/>
      <c r="I473" s="374"/>
      <c r="J473" s="375"/>
      <c r="K473" s="376" t="str">
        <f t="shared" ref="K473:K500" si="7">IF(J473="","",IF(LEFT(E473,7)="Opacity",(VALUE(TEXT(I473,"m/dd/yy ")&amp;TEXT(J473,"hh:mm:ss"))-VALUE(TEXT(G473,"m/dd/yy ")&amp;TEXT(H473,"hh:mm:ss")))*24*60,(VALUE(TEXT(I473,"m/dd/yy ")&amp;TEXT(J473,"hh:mm:ss"))-VALUE(TEXT(G473,"m/dd/yy ")&amp;TEXT(H473,"hh:mm:ss")))*24))</f>
        <v/>
      </c>
      <c r="L473" s="377"/>
      <c r="M473" s="379"/>
      <c r="N473" s="380"/>
    </row>
    <row r="474" spans="2:14" s="378" customFormat="1" x14ac:dyDescent="0.35">
      <c r="B474" s="371" t="str">
        <f>IF($D474="","",VLOOKUP($D474,Lists!$F$2:$I$101,2,FALSE))</f>
        <v/>
      </c>
      <c r="C474" s="371" t="str">
        <f>IF($D474="","",VLOOKUP($D474,Lists!$F$2:$I$101,3,FALSE))</f>
        <v/>
      </c>
      <c r="D474" s="372"/>
      <c r="E474" s="373"/>
      <c r="F474" s="373"/>
      <c r="G474" s="374"/>
      <c r="H474" s="375"/>
      <c r="I474" s="374"/>
      <c r="J474" s="375"/>
      <c r="K474" s="376" t="str">
        <f t="shared" si="7"/>
        <v/>
      </c>
      <c r="L474" s="377"/>
      <c r="M474" s="379"/>
      <c r="N474" s="380"/>
    </row>
    <row r="475" spans="2:14" s="378" customFormat="1" x14ac:dyDescent="0.35">
      <c r="B475" s="371" t="str">
        <f>IF($D475="","",VLOOKUP($D475,Lists!$F$2:$I$101,2,FALSE))</f>
        <v/>
      </c>
      <c r="C475" s="371" t="str">
        <f>IF($D475="","",VLOOKUP($D475,Lists!$F$2:$I$101,3,FALSE))</f>
        <v/>
      </c>
      <c r="D475" s="372"/>
      <c r="E475" s="373"/>
      <c r="F475" s="373"/>
      <c r="G475" s="374"/>
      <c r="H475" s="375"/>
      <c r="I475" s="374"/>
      <c r="J475" s="375"/>
      <c r="K475" s="376" t="str">
        <f t="shared" si="7"/>
        <v/>
      </c>
      <c r="L475" s="377"/>
      <c r="M475" s="379"/>
      <c r="N475" s="380"/>
    </row>
    <row r="476" spans="2:14" s="378" customFormat="1" x14ac:dyDescent="0.35">
      <c r="B476" s="371" t="str">
        <f>IF($D476="","",VLOOKUP($D476,Lists!$F$2:$I$101,2,FALSE))</f>
        <v/>
      </c>
      <c r="C476" s="371" t="str">
        <f>IF($D476="","",VLOOKUP($D476,Lists!$F$2:$I$101,3,FALSE))</f>
        <v/>
      </c>
      <c r="D476" s="372"/>
      <c r="E476" s="373"/>
      <c r="F476" s="373"/>
      <c r="G476" s="374"/>
      <c r="H476" s="375"/>
      <c r="I476" s="374"/>
      <c r="J476" s="375"/>
      <c r="K476" s="376" t="str">
        <f t="shared" si="7"/>
        <v/>
      </c>
      <c r="L476" s="377"/>
      <c r="M476" s="379"/>
      <c r="N476" s="380"/>
    </row>
    <row r="477" spans="2:14" s="378" customFormat="1" x14ac:dyDescent="0.35">
      <c r="B477" s="371" t="str">
        <f>IF($D477="","",VLOOKUP($D477,Lists!$F$2:$I$101,2,FALSE))</f>
        <v/>
      </c>
      <c r="C477" s="371" t="str">
        <f>IF($D477="","",VLOOKUP($D477,Lists!$F$2:$I$101,3,FALSE))</f>
        <v/>
      </c>
      <c r="D477" s="372"/>
      <c r="E477" s="373"/>
      <c r="F477" s="373"/>
      <c r="G477" s="374"/>
      <c r="H477" s="375"/>
      <c r="I477" s="374"/>
      <c r="J477" s="375"/>
      <c r="K477" s="376" t="str">
        <f t="shared" si="7"/>
        <v/>
      </c>
      <c r="L477" s="377"/>
      <c r="M477" s="379"/>
      <c r="N477" s="380"/>
    </row>
    <row r="478" spans="2:14" s="378" customFormat="1" x14ac:dyDescent="0.35">
      <c r="B478" s="371" t="str">
        <f>IF($D478="","",VLOOKUP($D478,Lists!$F$2:$I$101,2,FALSE))</f>
        <v/>
      </c>
      <c r="C478" s="371" t="str">
        <f>IF($D478="","",VLOOKUP($D478,Lists!$F$2:$I$101,3,FALSE))</f>
        <v/>
      </c>
      <c r="D478" s="372"/>
      <c r="E478" s="373"/>
      <c r="F478" s="373"/>
      <c r="G478" s="374"/>
      <c r="H478" s="375"/>
      <c r="I478" s="374"/>
      <c r="J478" s="375"/>
      <c r="K478" s="376" t="str">
        <f t="shared" si="7"/>
        <v/>
      </c>
      <c r="L478" s="377"/>
      <c r="M478" s="379"/>
      <c r="N478" s="380"/>
    </row>
    <row r="479" spans="2:14" s="378" customFormat="1" x14ac:dyDescent="0.35">
      <c r="B479" s="371" t="str">
        <f>IF($D479="","",VLOOKUP($D479,Lists!$F$2:$I$101,2,FALSE))</f>
        <v/>
      </c>
      <c r="C479" s="371" t="str">
        <f>IF($D479="","",VLOOKUP($D479,Lists!$F$2:$I$101,3,FALSE))</f>
        <v/>
      </c>
      <c r="D479" s="372"/>
      <c r="E479" s="373"/>
      <c r="F479" s="373"/>
      <c r="G479" s="374"/>
      <c r="H479" s="375"/>
      <c r="I479" s="374"/>
      <c r="J479" s="375"/>
      <c r="K479" s="376" t="str">
        <f t="shared" si="7"/>
        <v/>
      </c>
      <c r="L479" s="377"/>
      <c r="M479" s="379"/>
      <c r="N479" s="380"/>
    </row>
    <row r="480" spans="2:14" s="378" customFormat="1" x14ac:dyDescent="0.35">
      <c r="B480" s="371" t="str">
        <f>IF($D480="","",VLOOKUP($D480,Lists!$F$2:$I$101,2,FALSE))</f>
        <v/>
      </c>
      <c r="C480" s="371" t="str">
        <f>IF($D480="","",VLOOKUP($D480,Lists!$F$2:$I$101,3,FALSE))</f>
        <v/>
      </c>
      <c r="D480" s="372"/>
      <c r="E480" s="373"/>
      <c r="F480" s="373"/>
      <c r="G480" s="374"/>
      <c r="H480" s="375"/>
      <c r="I480" s="374"/>
      <c r="J480" s="375"/>
      <c r="K480" s="376" t="str">
        <f t="shared" si="7"/>
        <v/>
      </c>
      <c r="L480" s="377"/>
      <c r="M480" s="379"/>
      <c r="N480" s="380"/>
    </row>
    <row r="481" spans="2:14" s="378" customFormat="1" x14ac:dyDescent="0.35">
      <c r="B481" s="371" t="str">
        <f>IF($D481="","",VLOOKUP($D481,Lists!$F$2:$I$101,2,FALSE))</f>
        <v/>
      </c>
      <c r="C481" s="371" t="str">
        <f>IF($D481="","",VLOOKUP($D481,Lists!$F$2:$I$101,3,FALSE))</f>
        <v/>
      </c>
      <c r="D481" s="372"/>
      <c r="E481" s="373"/>
      <c r="F481" s="373"/>
      <c r="G481" s="374"/>
      <c r="H481" s="375"/>
      <c r="I481" s="374"/>
      <c r="J481" s="375"/>
      <c r="K481" s="376" t="str">
        <f t="shared" si="7"/>
        <v/>
      </c>
      <c r="L481" s="377"/>
      <c r="M481" s="379"/>
      <c r="N481" s="380"/>
    </row>
    <row r="482" spans="2:14" s="378" customFormat="1" x14ac:dyDescent="0.35">
      <c r="B482" s="371" t="str">
        <f>IF($D482="","",VLOOKUP($D482,Lists!$F$2:$I$101,2,FALSE))</f>
        <v/>
      </c>
      <c r="C482" s="371" t="str">
        <f>IF($D482="","",VLOOKUP($D482,Lists!$F$2:$I$101,3,FALSE))</f>
        <v/>
      </c>
      <c r="D482" s="372"/>
      <c r="E482" s="373"/>
      <c r="F482" s="373"/>
      <c r="G482" s="374"/>
      <c r="H482" s="375"/>
      <c r="I482" s="374"/>
      <c r="J482" s="375"/>
      <c r="K482" s="376" t="str">
        <f t="shared" si="7"/>
        <v/>
      </c>
      <c r="L482" s="377"/>
      <c r="M482" s="379"/>
      <c r="N482" s="380"/>
    </row>
    <row r="483" spans="2:14" s="378" customFormat="1" x14ac:dyDescent="0.35">
      <c r="B483" s="371" t="str">
        <f>IF($D483="","",VLOOKUP($D483,Lists!$F$2:$I$101,2,FALSE))</f>
        <v/>
      </c>
      <c r="C483" s="371" t="str">
        <f>IF($D483="","",VLOOKUP($D483,Lists!$F$2:$I$101,3,FALSE))</f>
        <v/>
      </c>
      <c r="D483" s="372"/>
      <c r="E483" s="373"/>
      <c r="F483" s="373"/>
      <c r="G483" s="374"/>
      <c r="H483" s="375"/>
      <c r="I483" s="374"/>
      <c r="J483" s="375"/>
      <c r="K483" s="376" t="str">
        <f t="shared" si="7"/>
        <v/>
      </c>
      <c r="L483" s="377"/>
      <c r="M483" s="379"/>
      <c r="N483" s="380"/>
    </row>
    <row r="484" spans="2:14" s="378" customFormat="1" x14ac:dyDescent="0.35">
      <c r="B484" s="371" t="str">
        <f>IF($D484="","",VLOOKUP($D484,Lists!$F$2:$I$101,2,FALSE))</f>
        <v/>
      </c>
      <c r="C484" s="371" t="str">
        <f>IF($D484="","",VLOOKUP($D484,Lists!$F$2:$I$101,3,FALSE))</f>
        <v/>
      </c>
      <c r="D484" s="372"/>
      <c r="E484" s="373"/>
      <c r="F484" s="373"/>
      <c r="G484" s="374"/>
      <c r="H484" s="375"/>
      <c r="I484" s="374"/>
      <c r="J484" s="375"/>
      <c r="K484" s="376" t="str">
        <f t="shared" si="7"/>
        <v/>
      </c>
      <c r="L484" s="377"/>
      <c r="M484" s="379"/>
      <c r="N484" s="380"/>
    </row>
    <row r="485" spans="2:14" s="378" customFormat="1" x14ac:dyDescent="0.35">
      <c r="B485" s="371" t="str">
        <f>IF($D485="","",VLOOKUP($D485,Lists!$F$2:$I$101,2,FALSE))</f>
        <v/>
      </c>
      <c r="C485" s="371" t="str">
        <f>IF($D485="","",VLOOKUP($D485,Lists!$F$2:$I$101,3,FALSE))</f>
        <v/>
      </c>
      <c r="D485" s="372"/>
      <c r="E485" s="373"/>
      <c r="F485" s="373"/>
      <c r="G485" s="374"/>
      <c r="H485" s="375"/>
      <c r="I485" s="374"/>
      <c r="J485" s="375"/>
      <c r="K485" s="376" t="str">
        <f t="shared" si="7"/>
        <v/>
      </c>
      <c r="L485" s="377"/>
      <c r="M485" s="379"/>
      <c r="N485" s="380"/>
    </row>
    <row r="486" spans="2:14" s="378" customFormat="1" x14ac:dyDescent="0.35">
      <c r="B486" s="371" t="str">
        <f>IF($D486="","",VLOOKUP($D486,Lists!$F$2:$I$101,2,FALSE))</f>
        <v/>
      </c>
      <c r="C486" s="371" t="str">
        <f>IF($D486="","",VLOOKUP($D486,Lists!$F$2:$I$101,3,FALSE))</f>
        <v/>
      </c>
      <c r="D486" s="372"/>
      <c r="E486" s="373"/>
      <c r="F486" s="373"/>
      <c r="G486" s="374"/>
      <c r="H486" s="375"/>
      <c r="I486" s="374"/>
      <c r="J486" s="375"/>
      <c r="K486" s="376" t="str">
        <f t="shared" si="7"/>
        <v/>
      </c>
      <c r="L486" s="377"/>
      <c r="M486" s="379"/>
      <c r="N486" s="380"/>
    </row>
    <row r="487" spans="2:14" s="378" customFormat="1" x14ac:dyDescent="0.35">
      <c r="B487" s="371" t="str">
        <f>IF($D487="","",VLOOKUP($D487,Lists!$F$2:$I$101,2,FALSE))</f>
        <v/>
      </c>
      <c r="C487" s="371" t="str">
        <f>IF($D487="","",VLOOKUP($D487,Lists!$F$2:$I$101,3,FALSE))</f>
        <v/>
      </c>
      <c r="D487" s="372"/>
      <c r="E487" s="373"/>
      <c r="F487" s="373"/>
      <c r="G487" s="374"/>
      <c r="H487" s="375"/>
      <c r="I487" s="374"/>
      <c r="J487" s="375"/>
      <c r="K487" s="376" t="str">
        <f t="shared" si="7"/>
        <v/>
      </c>
      <c r="L487" s="377"/>
      <c r="M487" s="379"/>
      <c r="N487" s="380"/>
    </row>
    <row r="488" spans="2:14" s="378" customFormat="1" x14ac:dyDescent="0.35">
      <c r="B488" s="371" t="str">
        <f>IF($D488="","",VLOOKUP($D488,Lists!$F$2:$I$101,2,FALSE))</f>
        <v/>
      </c>
      <c r="C488" s="371" t="str">
        <f>IF($D488="","",VLOOKUP($D488,Lists!$F$2:$I$101,3,FALSE))</f>
        <v/>
      </c>
      <c r="D488" s="372"/>
      <c r="E488" s="373"/>
      <c r="F488" s="373"/>
      <c r="G488" s="374"/>
      <c r="H488" s="375"/>
      <c r="I488" s="374"/>
      <c r="J488" s="375"/>
      <c r="K488" s="376" t="str">
        <f t="shared" si="7"/>
        <v/>
      </c>
      <c r="L488" s="377"/>
      <c r="M488" s="379"/>
      <c r="N488" s="380"/>
    </row>
    <row r="489" spans="2:14" s="378" customFormat="1" x14ac:dyDescent="0.35">
      <c r="B489" s="371" t="str">
        <f>IF($D489="","",VLOOKUP($D489,Lists!$F$2:$I$101,2,FALSE))</f>
        <v/>
      </c>
      <c r="C489" s="371" t="str">
        <f>IF($D489="","",VLOOKUP($D489,Lists!$F$2:$I$101,3,FALSE))</f>
        <v/>
      </c>
      <c r="D489" s="372"/>
      <c r="E489" s="373"/>
      <c r="F489" s="373"/>
      <c r="G489" s="374"/>
      <c r="H489" s="375"/>
      <c r="I489" s="374"/>
      <c r="J489" s="375"/>
      <c r="K489" s="376" t="str">
        <f t="shared" si="7"/>
        <v/>
      </c>
      <c r="L489" s="377"/>
      <c r="M489" s="379"/>
      <c r="N489" s="380"/>
    </row>
    <row r="490" spans="2:14" s="378" customFormat="1" x14ac:dyDescent="0.35">
      <c r="B490" s="371" t="str">
        <f>IF($D490="","",VLOOKUP($D490,Lists!$F$2:$I$101,2,FALSE))</f>
        <v/>
      </c>
      <c r="C490" s="371" t="str">
        <f>IF($D490="","",VLOOKUP($D490,Lists!$F$2:$I$101,3,FALSE))</f>
        <v/>
      </c>
      <c r="D490" s="372"/>
      <c r="E490" s="373"/>
      <c r="F490" s="373"/>
      <c r="G490" s="374"/>
      <c r="H490" s="375"/>
      <c r="I490" s="374"/>
      <c r="J490" s="375"/>
      <c r="K490" s="376" t="str">
        <f t="shared" si="7"/>
        <v/>
      </c>
      <c r="L490" s="377"/>
      <c r="M490" s="379"/>
      <c r="N490" s="380"/>
    </row>
    <row r="491" spans="2:14" s="378" customFormat="1" x14ac:dyDescent="0.35">
      <c r="B491" s="371" t="str">
        <f>IF($D491="","",VLOOKUP($D491,Lists!$F$2:$I$101,2,FALSE))</f>
        <v/>
      </c>
      <c r="C491" s="371" t="str">
        <f>IF($D491="","",VLOOKUP($D491,Lists!$F$2:$I$101,3,FALSE))</f>
        <v/>
      </c>
      <c r="D491" s="372"/>
      <c r="E491" s="373"/>
      <c r="F491" s="373"/>
      <c r="G491" s="374"/>
      <c r="H491" s="375"/>
      <c r="I491" s="374"/>
      <c r="J491" s="375"/>
      <c r="K491" s="376" t="str">
        <f t="shared" si="7"/>
        <v/>
      </c>
      <c r="L491" s="377"/>
      <c r="M491" s="379"/>
      <c r="N491" s="380"/>
    </row>
    <row r="492" spans="2:14" s="378" customFormat="1" x14ac:dyDescent="0.35">
      <c r="B492" s="371" t="str">
        <f>IF($D492="","",VLOOKUP($D492,Lists!$F$2:$I$101,2,FALSE))</f>
        <v/>
      </c>
      <c r="C492" s="371" t="str">
        <f>IF($D492="","",VLOOKUP($D492,Lists!$F$2:$I$101,3,FALSE))</f>
        <v/>
      </c>
      <c r="D492" s="372"/>
      <c r="E492" s="373"/>
      <c r="F492" s="373"/>
      <c r="G492" s="374"/>
      <c r="H492" s="375"/>
      <c r="I492" s="374"/>
      <c r="J492" s="375"/>
      <c r="K492" s="376" t="str">
        <f t="shared" si="7"/>
        <v/>
      </c>
      <c r="L492" s="377"/>
      <c r="M492" s="379"/>
      <c r="N492" s="380"/>
    </row>
    <row r="493" spans="2:14" s="378" customFormat="1" x14ac:dyDescent="0.35">
      <c r="B493" s="371" t="str">
        <f>IF($D493="","",VLOOKUP($D493,Lists!$F$2:$I$101,2,FALSE))</f>
        <v/>
      </c>
      <c r="C493" s="371" t="str">
        <f>IF($D493="","",VLOOKUP($D493,Lists!$F$2:$I$101,3,FALSE))</f>
        <v/>
      </c>
      <c r="D493" s="372"/>
      <c r="E493" s="373"/>
      <c r="F493" s="373"/>
      <c r="G493" s="374"/>
      <c r="H493" s="375"/>
      <c r="I493" s="374"/>
      <c r="J493" s="375"/>
      <c r="K493" s="376" t="str">
        <f t="shared" si="7"/>
        <v/>
      </c>
      <c r="L493" s="377"/>
      <c r="M493" s="379"/>
      <c r="N493" s="380"/>
    </row>
    <row r="494" spans="2:14" s="378" customFormat="1" x14ac:dyDescent="0.35">
      <c r="B494" s="371" t="str">
        <f>IF($D494="","",VLOOKUP($D494,Lists!$F$2:$I$101,2,FALSE))</f>
        <v/>
      </c>
      <c r="C494" s="371" t="str">
        <f>IF($D494="","",VLOOKUP($D494,Lists!$F$2:$I$101,3,FALSE))</f>
        <v/>
      </c>
      <c r="D494" s="372"/>
      <c r="E494" s="373"/>
      <c r="F494" s="373"/>
      <c r="G494" s="374"/>
      <c r="H494" s="375"/>
      <c r="I494" s="374"/>
      <c r="J494" s="375"/>
      <c r="K494" s="376" t="str">
        <f t="shared" si="7"/>
        <v/>
      </c>
      <c r="L494" s="377"/>
      <c r="M494" s="379"/>
      <c r="N494" s="380"/>
    </row>
    <row r="495" spans="2:14" s="378" customFormat="1" x14ac:dyDescent="0.35">
      <c r="B495" s="371" t="str">
        <f>IF($D495="","",VLOOKUP($D495,Lists!$F$2:$I$101,2,FALSE))</f>
        <v/>
      </c>
      <c r="C495" s="371" t="str">
        <f>IF($D495="","",VLOOKUP($D495,Lists!$F$2:$I$101,3,FALSE))</f>
        <v/>
      </c>
      <c r="D495" s="372"/>
      <c r="E495" s="373"/>
      <c r="F495" s="373"/>
      <c r="G495" s="374"/>
      <c r="H495" s="375"/>
      <c r="I495" s="374"/>
      <c r="J495" s="375"/>
      <c r="K495" s="376" t="str">
        <f t="shared" si="7"/>
        <v/>
      </c>
      <c r="L495" s="377"/>
      <c r="M495" s="379"/>
      <c r="N495" s="380"/>
    </row>
    <row r="496" spans="2:14" s="378" customFormat="1" x14ac:dyDescent="0.35">
      <c r="B496" s="371" t="str">
        <f>IF($D496="","",VLOOKUP($D496,Lists!$F$2:$I$101,2,FALSE))</f>
        <v/>
      </c>
      <c r="C496" s="371" t="str">
        <f>IF($D496="","",VLOOKUP($D496,Lists!$F$2:$I$101,3,FALSE))</f>
        <v/>
      </c>
      <c r="D496" s="372"/>
      <c r="E496" s="373"/>
      <c r="F496" s="373"/>
      <c r="G496" s="374"/>
      <c r="H496" s="375"/>
      <c r="I496" s="374"/>
      <c r="J496" s="375"/>
      <c r="K496" s="376" t="str">
        <f t="shared" si="7"/>
        <v/>
      </c>
      <c r="L496" s="377"/>
      <c r="M496" s="379"/>
      <c r="N496" s="380"/>
    </row>
    <row r="497" spans="2:14" s="378" customFormat="1" x14ac:dyDescent="0.35">
      <c r="B497" s="371" t="str">
        <f>IF($D497="","",VLOOKUP($D497,Lists!$F$2:$I$101,2,FALSE))</f>
        <v/>
      </c>
      <c r="C497" s="371" t="str">
        <f>IF($D497="","",VLOOKUP($D497,Lists!$F$2:$I$101,3,FALSE))</f>
        <v/>
      </c>
      <c r="D497" s="372"/>
      <c r="E497" s="373"/>
      <c r="F497" s="373"/>
      <c r="G497" s="374"/>
      <c r="H497" s="375"/>
      <c r="I497" s="374"/>
      <c r="J497" s="375"/>
      <c r="K497" s="376" t="str">
        <f t="shared" si="7"/>
        <v/>
      </c>
      <c r="L497" s="377"/>
      <c r="M497" s="379"/>
      <c r="N497" s="380"/>
    </row>
    <row r="498" spans="2:14" s="378" customFormat="1" x14ac:dyDescent="0.35">
      <c r="B498" s="371" t="str">
        <f>IF($D498="","",VLOOKUP($D498,Lists!$F$2:$I$101,2,FALSE))</f>
        <v/>
      </c>
      <c r="C498" s="371" t="str">
        <f>IF($D498="","",VLOOKUP($D498,Lists!$F$2:$I$101,3,FALSE))</f>
        <v/>
      </c>
      <c r="D498" s="372"/>
      <c r="E498" s="373"/>
      <c r="F498" s="373"/>
      <c r="G498" s="374"/>
      <c r="H498" s="375"/>
      <c r="I498" s="374"/>
      <c r="J498" s="375"/>
      <c r="K498" s="376" t="str">
        <f t="shared" si="7"/>
        <v/>
      </c>
      <c r="L498" s="377"/>
      <c r="M498" s="379"/>
      <c r="N498" s="380"/>
    </row>
    <row r="499" spans="2:14" s="378" customFormat="1" x14ac:dyDescent="0.35">
      <c r="B499" s="371" t="str">
        <f>IF($D499="","",VLOOKUP($D499,Lists!$F$2:$I$101,2,FALSE))</f>
        <v/>
      </c>
      <c r="C499" s="371" t="str">
        <f>IF($D499="","",VLOOKUP($D499,Lists!$F$2:$I$101,3,FALSE))</f>
        <v/>
      </c>
      <c r="D499" s="372"/>
      <c r="E499" s="373"/>
      <c r="F499" s="373"/>
      <c r="G499" s="374"/>
      <c r="H499" s="375"/>
      <c r="I499" s="374"/>
      <c r="J499" s="375"/>
      <c r="K499" s="376" t="str">
        <f t="shared" si="7"/>
        <v/>
      </c>
      <c r="L499" s="377"/>
      <c r="M499" s="379"/>
      <c r="N499" s="380"/>
    </row>
    <row r="500" spans="2:14" s="378" customFormat="1" ht="15" thickBot="1" x14ac:dyDescent="0.4">
      <c r="B500" s="371" t="str">
        <f>IF($D500="","",VLOOKUP($D500,Lists!$F$2:$I$101,2,FALSE))</f>
        <v/>
      </c>
      <c r="C500" s="371" t="str">
        <f>IF($D500="","",VLOOKUP($D500,Lists!$F$2:$I$101,3,FALSE))</f>
        <v/>
      </c>
      <c r="D500" s="372"/>
      <c r="E500" s="373"/>
      <c r="F500" s="373"/>
      <c r="G500" s="374"/>
      <c r="H500" s="375"/>
      <c r="I500" s="374"/>
      <c r="J500" s="375"/>
      <c r="K500" s="376" t="str">
        <f t="shared" si="7"/>
        <v/>
      </c>
      <c r="L500" s="377"/>
      <c r="M500" s="381"/>
      <c r="N500" s="382"/>
    </row>
    <row r="501" spans="2:14" hidden="1" x14ac:dyDescent="0.35">
      <c r="B501" s="113"/>
      <c r="C501" s="113"/>
      <c r="D501" s="113"/>
      <c r="E501" s="114"/>
      <c r="F501" s="114"/>
      <c r="G501" s="115"/>
      <c r="H501" s="115"/>
      <c r="I501" s="116"/>
      <c r="J501" s="114"/>
    </row>
    <row r="502" spans="2:14" hidden="1" x14ac:dyDescent="0.35">
      <c r="B502" s="109"/>
      <c r="C502" s="109"/>
      <c r="D502" s="109"/>
      <c r="E502" s="110"/>
      <c r="F502" s="110"/>
      <c r="G502" s="111"/>
      <c r="H502" s="111"/>
      <c r="I502" s="112"/>
      <c r="J502" s="110"/>
    </row>
    <row r="503" spans="2:14" hidden="1" x14ac:dyDescent="0.35">
      <c r="B503" s="109"/>
      <c r="C503" s="109"/>
      <c r="D503" s="109"/>
      <c r="E503" s="110"/>
      <c r="F503" s="110"/>
      <c r="G503" s="111"/>
      <c r="H503" s="111"/>
      <c r="I503" s="112"/>
      <c r="J503" s="110"/>
    </row>
    <row r="504" spans="2:14" hidden="1" x14ac:dyDescent="0.35">
      <c r="B504" s="109"/>
      <c r="C504" s="109"/>
      <c r="D504" s="109"/>
      <c r="E504" s="110"/>
      <c r="F504" s="110"/>
      <c r="G504" s="111"/>
      <c r="H504" s="111"/>
      <c r="I504" s="112"/>
      <c r="J504" s="110"/>
    </row>
    <row r="505" spans="2:14" hidden="1" x14ac:dyDescent="0.35">
      <c r="B505" s="109"/>
      <c r="C505" s="109"/>
      <c r="D505" s="109"/>
      <c r="E505" s="110"/>
      <c r="F505" s="110"/>
      <c r="G505" s="111"/>
      <c r="H505" s="111"/>
      <c r="I505" s="112"/>
      <c r="J505" s="110"/>
    </row>
    <row r="506" spans="2:14" hidden="1" x14ac:dyDescent="0.35">
      <c r="B506" s="109"/>
      <c r="C506" s="109"/>
      <c r="D506" s="109"/>
      <c r="E506" s="110"/>
      <c r="F506" s="110"/>
      <c r="G506" s="111"/>
      <c r="H506" s="111"/>
      <c r="I506" s="112"/>
      <c r="J506" s="110"/>
    </row>
    <row r="507" spans="2:14" hidden="1" x14ac:dyDescent="0.35">
      <c r="B507" s="109"/>
      <c r="C507" s="109"/>
      <c r="D507" s="109"/>
      <c r="E507" s="110"/>
      <c r="F507" s="110"/>
      <c r="G507" s="111"/>
      <c r="H507" s="111"/>
      <c r="I507" s="112"/>
      <c r="J507" s="110"/>
    </row>
    <row r="508" spans="2:14" hidden="1" x14ac:dyDescent="0.35">
      <c r="B508" s="109"/>
      <c r="C508" s="109"/>
      <c r="D508" s="109"/>
      <c r="E508" s="110"/>
      <c r="F508" s="110"/>
      <c r="G508" s="111"/>
      <c r="H508" s="111"/>
      <c r="I508" s="112"/>
      <c r="J508" s="110"/>
    </row>
    <row r="509" spans="2:14" hidden="1" x14ac:dyDescent="0.35">
      <c r="B509" s="109"/>
      <c r="C509" s="109"/>
      <c r="D509" s="109"/>
      <c r="E509" s="110"/>
      <c r="F509" s="110"/>
      <c r="G509" s="111"/>
      <c r="H509" s="111"/>
      <c r="I509" s="112"/>
      <c r="J509" s="110"/>
    </row>
    <row r="510" spans="2:14" hidden="1" x14ac:dyDescent="0.35">
      <c r="B510" s="109"/>
      <c r="C510" s="109"/>
      <c r="D510" s="109"/>
      <c r="E510" s="110"/>
      <c r="F510" s="110"/>
      <c r="G510" s="111"/>
      <c r="H510" s="111"/>
      <c r="I510" s="112"/>
      <c r="J510" s="110"/>
    </row>
    <row r="511" spans="2:14" hidden="1" x14ac:dyDescent="0.35">
      <c r="B511" s="109"/>
      <c r="C511" s="109"/>
      <c r="D511" s="109"/>
      <c r="E511" s="110"/>
      <c r="F511" s="110"/>
      <c r="G511" s="111"/>
      <c r="H511" s="111"/>
      <c r="I511" s="112"/>
      <c r="J511" s="110"/>
    </row>
    <row r="512" spans="2:14" hidden="1" x14ac:dyDescent="0.35">
      <c r="B512" s="109"/>
      <c r="C512" s="109"/>
      <c r="D512" s="109"/>
      <c r="E512" s="110"/>
      <c r="F512" s="110"/>
      <c r="G512" s="111"/>
      <c r="H512" s="111"/>
      <c r="I512" s="112"/>
      <c r="J512" s="110"/>
    </row>
    <row r="513" spans="2:10" hidden="1" x14ac:dyDescent="0.35">
      <c r="B513" s="109"/>
      <c r="C513" s="109"/>
      <c r="D513" s="109"/>
      <c r="E513" s="110"/>
      <c r="F513" s="110"/>
      <c r="G513" s="111"/>
      <c r="H513" s="111"/>
      <c r="I513" s="112"/>
      <c r="J513" s="110"/>
    </row>
    <row r="514" spans="2:10" hidden="1" x14ac:dyDescent="0.35">
      <c r="B514" s="109"/>
      <c r="C514" s="109"/>
      <c r="D514" s="109"/>
      <c r="E514" s="110"/>
      <c r="F514" s="110"/>
      <c r="G514" s="111"/>
      <c r="H514" s="111"/>
      <c r="I514" s="112"/>
      <c r="J514" s="110"/>
    </row>
    <row r="515" spans="2:10" hidden="1" x14ac:dyDescent="0.35">
      <c r="B515" s="109"/>
      <c r="C515" s="109"/>
      <c r="D515" s="109"/>
      <c r="E515" s="110"/>
      <c r="F515" s="110"/>
      <c r="G515" s="111"/>
      <c r="H515" s="111"/>
      <c r="I515" s="112"/>
      <c r="J515" s="110"/>
    </row>
    <row r="516" spans="2:10" hidden="1" x14ac:dyDescent="0.35">
      <c r="B516" s="109"/>
      <c r="C516" s="109"/>
      <c r="D516" s="109"/>
      <c r="E516" s="110"/>
      <c r="F516" s="110"/>
      <c r="G516" s="111"/>
      <c r="H516" s="111"/>
      <c r="I516" s="112"/>
      <c r="J516" s="110"/>
    </row>
    <row r="517" spans="2:10" hidden="1" x14ac:dyDescent="0.35">
      <c r="B517" s="109"/>
      <c r="C517" s="109"/>
      <c r="D517" s="109"/>
      <c r="E517" s="110"/>
      <c r="F517" s="110"/>
      <c r="G517" s="111"/>
      <c r="H517" s="111"/>
      <c r="I517" s="112"/>
      <c r="J517" s="110"/>
    </row>
    <row r="518" spans="2:10" hidden="1" x14ac:dyDescent="0.35">
      <c r="B518" s="109"/>
      <c r="C518" s="109"/>
      <c r="D518" s="109"/>
      <c r="E518" s="110"/>
      <c r="F518" s="110"/>
      <c r="G518" s="111"/>
      <c r="H518" s="111"/>
      <c r="I518" s="112"/>
      <c r="J518" s="110"/>
    </row>
    <row r="519" spans="2:10" hidden="1" x14ac:dyDescent="0.35">
      <c r="B519" s="109"/>
      <c r="C519" s="109"/>
      <c r="D519" s="109"/>
      <c r="E519" s="110"/>
      <c r="F519" s="110"/>
      <c r="G519" s="111"/>
      <c r="H519" s="111"/>
      <c r="I519" s="112"/>
      <c r="J519" s="110"/>
    </row>
    <row r="520" spans="2:10" hidden="1" x14ac:dyDescent="0.35">
      <c r="B520" s="109"/>
      <c r="C520" s="109"/>
      <c r="D520" s="109"/>
      <c r="E520" s="110"/>
      <c r="F520" s="110"/>
      <c r="G520" s="111"/>
      <c r="H520" s="111"/>
      <c r="I520" s="112"/>
      <c r="J520" s="110"/>
    </row>
    <row r="521" spans="2:10" hidden="1" x14ac:dyDescent="0.35">
      <c r="B521" s="109"/>
      <c r="C521" s="109"/>
      <c r="D521" s="109"/>
      <c r="E521" s="110"/>
      <c r="F521" s="110"/>
      <c r="G521" s="111"/>
      <c r="H521" s="111"/>
      <c r="I521" s="112"/>
      <c r="J521" s="110"/>
    </row>
    <row r="522" spans="2:10" hidden="1" x14ac:dyDescent="0.35">
      <c r="B522" s="109"/>
      <c r="C522" s="109"/>
      <c r="D522" s="109"/>
      <c r="E522" s="110"/>
      <c r="F522" s="110"/>
      <c r="G522" s="111"/>
      <c r="H522" s="111"/>
      <c r="I522" s="112"/>
      <c r="J522" s="110"/>
    </row>
    <row r="523" spans="2:10" hidden="1" x14ac:dyDescent="0.35">
      <c r="B523" s="109"/>
      <c r="C523" s="109"/>
      <c r="D523" s="109"/>
      <c r="E523" s="110"/>
      <c r="F523" s="110"/>
      <c r="G523" s="111"/>
      <c r="H523" s="111"/>
      <c r="I523" s="112"/>
      <c r="J523" s="110"/>
    </row>
    <row r="524" spans="2:10" hidden="1" x14ac:dyDescent="0.35">
      <c r="B524" s="109"/>
      <c r="C524" s="109"/>
      <c r="D524" s="109"/>
      <c r="E524" s="110"/>
      <c r="F524" s="110"/>
      <c r="G524" s="111"/>
      <c r="H524" s="111"/>
      <c r="I524" s="112"/>
      <c r="J524" s="110"/>
    </row>
    <row r="525" spans="2:10" hidden="1" x14ac:dyDescent="0.35">
      <c r="B525" s="109"/>
      <c r="C525" s="109"/>
      <c r="D525" s="109"/>
      <c r="E525" s="110"/>
      <c r="F525" s="110"/>
      <c r="G525" s="111"/>
      <c r="H525" s="111"/>
      <c r="I525" s="112"/>
      <c r="J525" s="110"/>
    </row>
    <row r="526" spans="2:10" hidden="1" x14ac:dyDescent="0.35">
      <c r="B526" s="109"/>
      <c r="C526" s="109"/>
      <c r="D526" s="109"/>
      <c r="E526" s="110"/>
      <c r="F526" s="110"/>
      <c r="G526" s="111"/>
      <c r="H526" s="111"/>
      <c r="I526" s="112"/>
      <c r="J526" s="110"/>
    </row>
    <row r="527" spans="2:10" hidden="1" x14ac:dyDescent="0.35">
      <c r="B527" s="109"/>
      <c r="C527" s="109"/>
      <c r="D527" s="109"/>
      <c r="E527" s="110"/>
      <c r="F527" s="110"/>
      <c r="G527" s="111"/>
      <c r="H527" s="111"/>
      <c r="I527" s="112"/>
      <c r="J527" s="110"/>
    </row>
    <row r="528" spans="2:10" hidden="1" x14ac:dyDescent="0.35">
      <c r="B528" s="109"/>
      <c r="C528" s="109"/>
      <c r="D528" s="109"/>
      <c r="E528" s="110"/>
      <c r="F528" s="110"/>
      <c r="G528" s="111"/>
      <c r="H528" s="111"/>
      <c r="I528" s="112"/>
      <c r="J528" s="110"/>
    </row>
    <row r="529" spans="2:10" hidden="1" x14ac:dyDescent="0.35">
      <c r="B529" s="109"/>
      <c r="C529" s="109"/>
      <c r="D529" s="109"/>
      <c r="E529" s="110"/>
      <c r="F529" s="110"/>
      <c r="G529" s="111"/>
      <c r="H529" s="111"/>
      <c r="I529" s="112"/>
      <c r="J529" s="110"/>
    </row>
    <row r="530" spans="2:10" hidden="1" x14ac:dyDescent="0.35">
      <c r="B530" s="109"/>
      <c r="C530" s="109"/>
      <c r="D530" s="109"/>
      <c r="E530" s="110"/>
      <c r="F530" s="110"/>
      <c r="G530" s="111"/>
      <c r="H530" s="111"/>
      <c r="I530" s="112"/>
      <c r="J530" s="110"/>
    </row>
    <row r="531" spans="2:10" hidden="1" x14ac:dyDescent="0.35">
      <c r="B531" s="109"/>
      <c r="C531" s="109"/>
      <c r="D531" s="109"/>
      <c r="E531" s="110"/>
      <c r="F531" s="110"/>
      <c r="G531" s="111"/>
      <c r="H531" s="111"/>
      <c r="I531" s="112"/>
      <c r="J531" s="110"/>
    </row>
    <row r="532" spans="2:10" hidden="1" x14ac:dyDescent="0.35">
      <c r="B532" s="109"/>
      <c r="C532" s="109"/>
      <c r="D532" s="109"/>
      <c r="E532" s="110"/>
      <c r="F532" s="110"/>
      <c r="G532" s="111"/>
      <c r="H532" s="111"/>
      <c r="I532" s="112"/>
      <c r="J532" s="110"/>
    </row>
    <row r="533" spans="2:10" hidden="1" x14ac:dyDescent="0.35">
      <c r="B533" s="109"/>
      <c r="C533" s="109"/>
      <c r="D533" s="109"/>
      <c r="E533" s="110"/>
      <c r="F533" s="110"/>
      <c r="G533" s="111"/>
      <c r="H533" s="111"/>
      <c r="I533" s="112"/>
      <c r="J533" s="110"/>
    </row>
    <row r="534" spans="2:10" hidden="1" x14ac:dyDescent="0.35">
      <c r="B534" s="109"/>
      <c r="C534" s="109"/>
      <c r="D534" s="109"/>
      <c r="E534" s="110"/>
      <c r="F534" s="110"/>
      <c r="G534" s="111"/>
      <c r="H534" s="111"/>
      <c r="I534" s="112"/>
      <c r="J534" s="110"/>
    </row>
    <row r="535" spans="2:10" hidden="1" x14ac:dyDescent="0.35">
      <c r="B535" s="109"/>
      <c r="C535" s="109"/>
      <c r="D535" s="109"/>
      <c r="E535" s="110"/>
      <c r="F535" s="110"/>
      <c r="G535" s="111"/>
      <c r="H535" s="111"/>
      <c r="I535" s="112"/>
      <c r="J535" s="110"/>
    </row>
    <row r="536" spans="2:10" hidden="1" x14ac:dyDescent="0.35">
      <c r="B536" s="109"/>
      <c r="C536" s="109"/>
      <c r="D536" s="109"/>
      <c r="E536" s="110"/>
      <c r="F536" s="110"/>
      <c r="G536" s="111"/>
      <c r="H536" s="111"/>
      <c r="I536" s="112"/>
      <c r="J536" s="110"/>
    </row>
    <row r="537" spans="2:10" hidden="1" x14ac:dyDescent="0.35">
      <c r="B537" s="109"/>
      <c r="C537" s="109"/>
      <c r="D537" s="109"/>
      <c r="E537" s="110"/>
      <c r="F537" s="110"/>
      <c r="G537" s="111"/>
      <c r="H537" s="111"/>
      <c r="I537" s="112"/>
      <c r="J537" s="110"/>
    </row>
    <row r="538" spans="2:10" hidden="1" x14ac:dyDescent="0.35">
      <c r="B538" s="109"/>
      <c r="C538" s="109"/>
      <c r="D538" s="109"/>
      <c r="E538" s="110"/>
      <c r="F538" s="110"/>
      <c r="G538" s="111"/>
      <c r="H538" s="111"/>
      <c r="I538" s="112"/>
      <c r="J538" s="110"/>
    </row>
    <row r="539" spans="2:10" hidden="1" x14ac:dyDescent="0.35">
      <c r="B539" s="109"/>
      <c r="C539" s="109"/>
      <c r="D539" s="109"/>
      <c r="E539" s="110"/>
      <c r="F539" s="110"/>
      <c r="G539" s="111"/>
      <c r="H539" s="111"/>
      <c r="I539" s="112"/>
      <c r="J539" s="110"/>
    </row>
    <row r="540" spans="2:10" hidden="1" x14ac:dyDescent="0.35">
      <c r="B540" s="109"/>
      <c r="C540" s="109"/>
      <c r="D540" s="109"/>
      <c r="E540" s="110"/>
      <c r="F540" s="110"/>
      <c r="G540" s="111"/>
      <c r="H540" s="111"/>
      <c r="I540" s="112"/>
      <c r="J540" s="110"/>
    </row>
    <row r="541" spans="2:10" hidden="1" x14ac:dyDescent="0.35">
      <c r="B541" s="109"/>
      <c r="C541" s="109"/>
      <c r="D541" s="109"/>
      <c r="E541" s="110"/>
      <c r="F541" s="110"/>
      <c r="G541" s="111"/>
      <c r="H541" s="111"/>
      <c r="I541" s="112"/>
      <c r="J541" s="110"/>
    </row>
    <row r="542" spans="2:10" hidden="1" x14ac:dyDescent="0.35">
      <c r="B542" s="109"/>
      <c r="C542" s="109"/>
      <c r="D542" s="109"/>
      <c r="E542" s="110"/>
      <c r="F542" s="110"/>
      <c r="G542" s="111"/>
      <c r="H542" s="111"/>
      <c r="I542" s="112"/>
      <c r="J542" s="110"/>
    </row>
    <row r="543" spans="2:10" hidden="1" x14ac:dyDescent="0.35">
      <c r="B543" s="109"/>
      <c r="C543" s="109"/>
      <c r="D543" s="109"/>
      <c r="E543" s="110"/>
      <c r="F543" s="110"/>
      <c r="G543" s="111"/>
      <c r="H543" s="111"/>
      <c r="I543" s="112"/>
      <c r="J543" s="110"/>
    </row>
    <row r="544" spans="2:10" hidden="1" x14ac:dyDescent="0.35">
      <c r="B544" s="109"/>
      <c r="C544" s="109"/>
      <c r="D544" s="109"/>
      <c r="E544" s="110"/>
      <c r="F544" s="110"/>
      <c r="G544" s="111"/>
      <c r="H544" s="111"/>
      <c r="I544" s="112"/>
      <c r="J544" s="110"/>
    </row>
    <row r="545" spans="2:10" hidden="1" x14ac:dyDescent="0.35">
      <c r="B545" s="109"/>
      <c r="C545" s="109"/>
      <c r="D545" s="109"/>
      <c r="E545" s="110"/>
      <c r="F545" s="110"/>
      <c r="G545" s="111"/>
      <c r="H545" s="111"/>
      <c r="I545" s="112"/>
      <c r="J545" s="110"/>
    </row>
    <row r="546" spans="2:10" hidden="1" x14ac:dyDescent="0.35">
      <c r="B546" s="109"/>
      <c r="C546" s="109"/>
      <c r="D546" s="109"/>
      <c r="E546" s="110"/>
      <c r="F546" s="110"/>
      <c r="G546" s="111"/>
      <c r="H546" s="111"/>
      <c r="I546" s="112"/>
      <c r="J546" s="110"/>
    </row>
    <row r="547" spans="2:10" hidden="1" x14ac:dyDescent="0.35">
      <c r="B547" s="109"/>
      <c r="C547" s="109"/>
      <c r="D547" s="109"/>
      <c r="E547" s="110"/>
      <c r="F547" s="110"/>
      <c r="G547" s="111"/>
      <c r="H547" s="111"/>
      <c r="I547" s="112"/>
      <c r="J547" s="110"/>
    </row>
    <row r="548" spans="2:10" hidden="1" x14ac:dyDescent="0.35">
      <c r="B548" s="109"/>
      <c r="C548" s="109"/>
      <c r="D548" s="109"/>
      <c r="E548" s="110"/>
      <c r="F548" s="110"/>
      <c r="G548" s="111"/>
      <c r="H548" s="111"/>
      <c r="I548" s="112"/>
      <c r="J548" s="110"/>
    </row>
    <row r="549" spans="2:10" hidden="1" x14ac:dyDescent="0.35">
      <c r="B549" s="109"/>
      <c r="C549" s="109"/>
      <c r="D549" s="109"/>
      <c r="E549" s="110"/>
      <c r="F549" s="110"/>
      <c r="G549" s="111"/>
      <c r="H549" s="111"/>
      <c r="I549" s="112"/>
      <c r="J549" s="110"/>
    </row>
    <row r="550" spans="2:10" hidden="1" x14ac:dyDescent="0.35">
      <c r="B550" s="109"/>
      <c r="C550" s="109"/>
      <c r="D550" s="109"/>
      <c r="E550" s="110"/>
      <c r="F550" s="110"/>
      <c r="G550" s="111"/>
      <c r="H550" s="111"/>
      <c r="I550" s="112"/>
      <c r="J550" s="110"/>
    </row>
    <row r="551" spans="2:10" hidden="1" x14ac:dyDescent="0.35">
      <c r="B551" s="109"/>
      <c r="C551" s="109"/>
      <c r="D551" s="109"/>
      <c r="E551" s="110"/>
      <c r="F551" s="110"/>
      <c r="G551" s="111"/>
      <c r="H551" s="111"/>
      <c r="I551" s="112"/>
      <c r="J551" s="110"/>
    </row>
    <row r="552" spans="2:10" hidden="1" x14ac:dyDescent="0.35">
      <c r="B552" s="109"/>
      <c r="C552" s="109"/>
      <c r="D552" s="109"/>
      <c r="E552" s="110"/>
      <c r="F552" s="110"/>
      <c r="G552" s="111"/>
      <c r="H552" s="111"/>
      <c r="I552" s="112"/>
      <c r="J552" s="110"/>
    </row>
    <row r="553" spans="2:10" hidden="1" x14ac:dyDescent="0.35">
      <c r="B553" s="109"/>
      <c r="C553" s="109"/>
      <c r="D553" s="109"/>
      <c r="E553" s="110"/>
      <c r="F553" s="110"/>
      <c r="G553" s="111"/>
      <c r="H553" s="111"/>
      <c r="I553" s="112"/>
      <c r="J553" s="110"/>
    </row>
    <row r="554" spans="2:10" hidden="1" x14ac:dyDescent="0.35">
      <c r="B554" s="109"/>
      <c r="C554" s="109"/>
      <c r="D554" s="109"/>
      <c r="E554" s="110"/>
      <c r="F554" s="110"/>
      <c r="G554" s="111"/>
      <c r="H554" s="111"/>
      <c r="I554" s="112"/>
      <c r="J554" s="110"/>
    </row>
    <row r="555" spans="2:10" hidden="1" x14ac:dyDescent="0.35">
      <c r="B555" s="109"/>
      <c r="C555" s="109"/>
      <c r="D555" s="109"/>
      <c r="E555" s="110"/>
      <c r="F555" s="110"/>
      <c r="G555" s="111"/>
      <c r="H555" s="111"/>
      <c r="I555" s="112"/>
      <c r="J555" s="110"/>
    </row>
    <row r="556" spans="2:10" hidden="1" x14ac:dyDescent="0.35">
      <c r="B556" s="109"/>
      <c r="C556" s="109"/>
      <c r="D556" s="109"/>
      <c r="E556" s="110"/>
      <c r="F556" s="110"/>
      <c r="G556" s="111"/>
      <c r="H556" s="111"/>
      <c r="I556" s="112"/>
      <c r="J556" s="110"/>
    </row>
    <row r="557" spans="2:10" hidden="1" x14ac:dyDescent="0.35">
      <c r="B557" s="109"/>
      <c r="C557" s="109"/>
      <c r="D557" s="109"/>
      <c r="E557" s="110"/>
      <c r="F557" s="110"/>
      <c r="G557" s="111"/>
      <c r="H557" s="111"/>
      <c r="I557" s="112"/>
      <c r="J557" s="110"/>
    </row>
    <row r="558" spans="2:10" hidden="1" x14ac:dyDescent="0.35">
      <c r="B558" s="109"/>
      <c r="C558" s="109"/>
      <c r="D558" s="109"/>
      <c r="E558" s="110"/>
      <c r="F558" s="110"/>
      <c r="G558" s="111"/>
      <c r="H558" s="111"/>
      <c r="I558" s="112"/>
      <c r="J558" s="110"/>
    </row>
    <row r="559" spans="2:10" hidden="1" x14ac:dyDescent="0.35">
      <c r="B559" s="109"/>
      <c r="C559" s="109"/>
      <c r="D559" s="109"/>
      <c r="E559" s="110"/>
      <c r="F559" s="110"/>
      <c r="G559" s="111"/>
      <c r="H559" s="111"/>
      <c r="I559" s="112"/>
      <c r="J559" s="110"/>
    </row>
    <row r="560" spans="2:10" hidden="1" x14ac:dyDescent="0.35">
      <c r="B560" s="109"/>
      <c r="C560" s="109"/>
      <c r="D560" s="109"/>
      <c r="E560" s="110"/>
      <c r="F560" s="110"/>
      <c r="G560" s="111"/>
      <c r="H560" s="111"/>
      <c r="I560" s="112"/>
      <c r="J560" s="110"/>
    </row>
    <row r="561" spans="2:10" hidden="1" x14ac:dyDescent="0.35">
      <c r="B561" s="109"/>
      <c r="C561" s="109"/>
      <c r="D561" s="109"/>
      <c r="E561" s="110"/>
      <c r="F561" s="110"/>
      <c r="G561" s="111"/>
      <c r="H561" s="111"/>
      <c r="I561" s="112"/>
      <c r="J561" s="110"/>
    </row>
    <row r="562" spans="2:10" hidden="1" x14ac:dyDescent="0.35">
      <c r="B562" s="109"/>
      <c r="C562" s="109"/>
      <c r="D562" s="109"/>
      <c r="E562" s="110"/>
      <c r="F562" s="110"/>
      <c r="G562" s="111"/>
      <c r="H562" s="111"/>
      <c r="I562" s="112"/>
      <c r="J562" s="110"/>
    </row>
    <row r="563" spans="2:10" hidden="1" x14ac:dyDescent="0.35">
      <c r="B563" s="109"/>
      <c r="C563" s="109"/>
      <c r="D563" s="109"/>
      <c r="E563" s="110"/>
      <c r="F563" s="110"/>
      <c r="G563" s="111"/>
      <c r="H563" s="111"/>
      <c r="I563" s="112"/>
      <c r="J563" s="110"/>
    </row>
    <row r="564" spans="2:10" hidden="1" x14ac:dyDescent="0.35">
      <c r="B564" s="109"/>
      <c r="C564" s="109"/>
      <c r="D564" s="109"/>
      <c r="E564" s="110"/>
      <c r="F564" s="110"/>
      <c r="G564" s="111"/>
      <c r="H564" s="111"/>
      <c r="I564" s="112"/>
      <c r="J564" s="110"/>
    </row>
    <row r="565" spans="2:10" hidden="1" x14ac:dyDescent="0.35">
      <c r="B565" s="109"/>
      <c r="C565" s="109"/>
      <c r="D565" s="109"/>
      <c r="E565" s="110"/>
      <c r="F565" s="110"/>
      <c r="G565" s="111"/>
      <c r="H565" s="111"/>
      <c r="I565" s="112"/>
      <c r="J565" s="110"/>
    </row>
    <row r="566" spans="2:10" hidden="1" x14ac:dyDescent="0.35">
      <c r="B566" s="109"/>
      <c r="C566" s="109"/>
      <c r="D566" s="109"/>
      <c r="E566" s="110"/>
      <c r="F566" s="110"/>
      <c r="G566" s="111"/>
      <c r="H566" s="111"/>
      <c r="I566" s="112"/>
      <c r="J566" s="110"/>
    </row>
    <row r="567" spans="2:10" hidden="1" x14ac:dyDescent="0.35">
      <c r="B567" s="109"/>
      <c r="C567" s="109"/>
      <c r="D567" s="109"/>
      <c r="E567" s="110"/>
      <c r="F567" s="110"/>
      <c r="G567" s="111"/>
      <c r="H567" s="111"/>
      <c r="I567" s="112"/>
      <c r="J567" s="110"/>
    </row>
    <row r="568" spans="2:10" hidden="1" x14ac:dyDescent="0.35">
      <c r="B568" s="109"/>
      <c r="C568" s="109"/>
      <c r="D568" s="109"/>
      <c r="E568" s="110"/>
      <c r="F568" s="110"/>
      <c r="G568" s="111"/>
      <c r="H568" s="111"/>
      <c r="I568" s="112"/>
      <c r="J568" s="110"/>
    </row>
    <row r="569" spans="2:10" hidden="1" x14ac:dyDescent="0.35">
      <c r="B569" s="109"/>
      <c r="C569" s="109"/>
      <c r="D569" s="109"/>
      <c r="E569" s="110"/>
      <c r="F569" s="110"/>
      <c r="G569" s="111"/>
      <c r="H569" s="111"/>
      <c r="I569" s="112"/>
      <c r="J569" s="110"/>
    </row>
    <row r="570" spans="2:10" hidden="1" x14ac:dyDescent="0.35">
      <c r="B570" s="109"/>
      <c r="C570" s="109"/>
      <c r="D570" s="109"/>
      <c r="E570" s="110"/>
      <c r="F570" s="110"/>
      <c r="G570" s="111"/>
      <c r="H570" s="111"/>
      <c r="I570" s="112"/>
      <c r="J570" s="110"/>
    </row>
    <row r="571" spans="2:10" hidden="1" x14ac:dyDescent="0.35">
      <c r="B571" s="109"/>
      <c r="C571" s="109"/>
      <c r="D571" s="109"/>
      <c r="E571" s="110"/>
      <c r="F571" s="110"/>
      <c r="G571" s="111"/>
      <c r="H571" s="111"/>
      <c r="I571" s="112"/>
      <c r="J571" s="110"/>
    </row>
    <row r="572" spans="2:10" hidden="1" x14ac:dyDescent="0.35">
      <c r="B572" s="109"/>
      <c r="C572" s="109"/>
      <c r="D572" s="109"/>
      <c r="E572" s="110"/>
      <c r="F572" s="110"/>
      <c r="G572" s="111"/>
      <c r="H572" s="111"/>
      <c r="I572" s="112"/>
      <c r="J572" s="110"/>
    </row>
    <row r="573" spans="2:10" hidden="1" x14ac:dyDescent="0.35">
      <c r="B573" s="109"/>
      <c r="C573" s="109"/>
      <c r="D573" s="109"/>
      <c r="E573" s="110"/>
      <c r="F573" s="110"/>
      <c r="G573" s="111"/>
      <c r="H573" s="111"/>
      <c r="I573" s="112"/>
      <c r="J573" s="110"/>
    </row>
    <row r="574" spans="2:10" hidden="1" x14ac:dyDescent="0.35">
      <c r="B574" s="109"/>
      <c r="C574" s="109"/>
      <c r="D574" s="109"/>
      <c r="E574" s="110"/>
      <c r="F574" s="110"/>
      <c r="G574" s="111"/>
      <c r="H574" s="111"/>
      <c r="I574" s="112"/>
      <c r="J574" s="110"/>
    </row>
    <row r="575" spans="2:10" hidden="1" x14ac:dyDescent="0.35">
      <c r="B575" s="109"/>
      <c r="C575" s="109"/>
      <c r="D575" s="109"/>
      <c r="E575" s="110"/>
      <c r="F575" s="110"/>
      <c r="G575" s="111"/>
      <c r="H575" s="111"/>
      <c r="I575" s="112"/>
      <c r="J575" s="110"/>
    </row>
    <row r="576" spans="2:10" hidden="1" x14ac:dyDescent="0.35">
      <c r="B576" s="109"/>
      <c r="C576" s="109"/>
      <c r="D576" s="109"/>
      <c r="E576" s="110"/>
      <c r="F576" s="110"/>
      <c r="G576" s="111"/>
      <c r="H576" s="111"/>
      <c r="I576" s="112"/>
      <c r="J576" s="110"/>
    </row>
    <row r="577" spans="2:10" hidden="1" x14ac:dyDescent="0.35">
      <c r="B577" s="109"/>
      <c r="C577" s="109"/>
      <c r="D577" s="109"/>
      <c r="E577" s="110"/>
      <c r="F577" s="110"/>
      <c r="G577" s="111"/>
      <c r="H577" s="111"/>
      <c r="I577" s="112"/>
      <c r="J577" s="110"/>
    </row>
    <row r="578" spans="2:10" hidden="1" x14ac:dyDescent="0.35">
      <c r="B578" s="109"/>
      <c r="C578" s="109"/>
      <c r="D578" s="109"/>
      <c r="E578" s="110"/>
      <c r="F578" s="110"/>
      <c r="G578" s="111"/>
      <c r="H578" s="111"/>
      <c r="I578" s="112"/>
      <c r="J578" s="110"/>
    </row>
    <row r="579" spans="2:10" hidden="1" x14ac:dyDescent="0.35">
      <c r="B579" s="109"/>
      <c r="C579" s="109"/>
      <c r="D579" s="109"/>
      <c r="E579" s="110"/>
      <c r="F579" s="110"/>
      <c r="G579" s="111"/>
      <c r="H579" s="111"/>
      <c r="I579" s="112"/>
      <c r="J579" s="110"/>
    </row>
    <row r="580" spans="2:10" hidden="1" x14ac:dyDescent="0.35">
      <c r="B580" s="109"/>
      <c r="C580" s="109"/>
      <c r="D580" s="109"/>
      <c r="E580" s="110"/>
      <c r="F580" s="110"/>
      <c r="G580" s="111"/>
      <c r="H580" s="111"/>
      <c r="I580" s="112"/>
      <c r="J580" s="110"/>
    </row>
    <row r="581" spans="2:10" hidden="1" x14ac:dyDescent="0.35">
      <c r="B581" s="109"/>
      <c r="C581" s="109"/>
      <c r="D581" s="109"/>
      <c r="E581" s="110"/>
      <c r="F581" s="110"/>
      <c r="G581" s="111"/>
      <c r="H581" s="111"/>
      <c r="I581" s="112"/>
      <c r="J581" s="110"/>
    </row>
    <row r="582" spans="2:10" hidden="1" x14ac:dyDescent="0.35">
      <c r="B582" s="109"/>
      <c r="C582" s="109"/>
      <c r="D582" s="109"/>
      <c r="E582" s="110"/>
      <c r="F582" s="110"/>
      <c r="G582" s="111"/>
      <c r="H582" s="111"/>
      <c r="I582" s="112"/>
      <c r="J582" s="110"/>
    </row>
    <row r="583" spans="2:10" hidden="1" x14ac:dyDescent="0.35">
      <c r="B583" s="109"/>
      <c r="C583" s="109"/>
      <c r="D583" s="109"/>
      <c r="E583" s="110"/>
      <c r="F583" s="110"/>
      <c r="G583" s="111"/>
      <c r="H583" s="111"/>
      <c r="I583" s="112"/>
      <c r="J583" s="110"/>
    </row>
    <row r="584" spans="2:10" hidden="1" x14ac:dyDescent="0.35">
      <c r="B584" s="109"/>
      <c r="C584" s="109"/>
      <c r="D584" s="109"/>
      <c r="E584" s="110"/>
      <c r="F584" s="110"/>
      <c r="G584" s="111"/>
      <c r="H584" s="111"/>
      <c r="I584" s="112"/>
      <c r="J584" s="110"/>
    </row>
    <row r="585" spans="2:10" hidden="1" x14ac:dyDescent="0.35">
      <c r="B585" s="109"/>
      <c r="C585" s="109"/>
      <c r="D585" s="109"/>
      <c r="E585" s="110"/>
      <c r="F585" s="110"/>
      <c r="G585" s="111"/>
      <c r="H585" s="111"/>
      <c r="I585" s="112"/>
      <c r="J585" s="110"/>
    </row>
    <row r="586" spans="2:10" hidden="1" x14ac:dyDescent="0.35">
      <c r="B586" s="109"/>
      <c r="C586" s="109"/>
      <c r="D586" s="109"/>
      <c r="E586" s="110"/>
      <c r="F586" s="110"/>
      <c r="G586" s="111"/>
      <c r="H586" s="111"/>
      <c r="I586" s="112"/>
      <c r="J586" s="110"/>
    </row>
    <row r="587" spans="2:10" hidden="1" x14ac:dyDescent="0.35">
      <c r="B587" s="109"/>
      <c r="C587" s="109"/>
      <c r="D587" s="109"/>
      <c r="E587" s="110"/>
      <c r="F587" s="110"/>
      <c r="G587" s="111"/>
      <c r="H587" s="111"/>
      <c r="I587" s="112"/>
      <c r="J587" s="110"/>
    </row>
    <row r="588" spans="2:10" hidden="1" x14ac:dyDescent="0.35">
      <c r="B588" s="109"/>
      <c r="C588" s="109"/>
      <c r="D588" s="109"/>
      <c r="E588" s="110"/>
      <c r="F588" s="110"/>
      <c r="G588" s="111"/>
      <c r="H588" s="111"/>
      <c r="I588" s="112"/>
      <c r="J588" s="110"/>
    </row>
    <row r="589" spans="2:10" hidden="1" x14ac:dyDescent="0.35">
      <c r="B589" s="109"/>
      <c r="C589" s="109"/>
      <c r="D589" s="109"/>
      <c r="E589" s="110"/>
      <c r="F589" s="110"/>
      <c r="G589" s="111"/>
      <c r="H589" s="111"/>
      <c r="I589" s="112"/>
      <c r="J589" s="110"/>
    </row>
    <row r="590" spans="2:10" hidden="1" x14ac:dyDescent="0.35">
      <c r="B590" s="109"/>
      <c r="C590" s="109"/>
      <c r="D590" s="109"/>
      <c r="E590" s="110"/>
      <c r="F590" s="110"/>
      <c r="G590" s="111"/>
      <c r="H590" s="111"/>
      <c r="I590" s="112"/>
      <c r="J590" s="110"/>
    </row>
    <row r="591" spans="2:10" hidden="1" x14ac:dyDescent="0.35">
      <c r="B591" s="109"/>
      <c r="C591" s="109"/>
      <c r="D591" s="109"/>
      <c r="E591" s="110"/>
      <c r="F591" s="110"/>
      <c r="G591" s="111"/>
      <c r="H591" s="111"/>
      <c r="I591" s="112"/>
      <c r="J591" s="110"/>
    </row>
    <row r="592" spans="2:10" hidden="1" x14ac:dyDescent="0.35">
      <c r="B592" s="109"/>
      <c r="C592" s="109"/>
      <c r="D592" s="109"/>
      <c r="E592" s="110"/>
      <c r="F592" s="110"/>
      <c r="G592" s="111"/>
      <c r="H592" s="111"/>
      <c r="I592" s="112"/>
      <c r="J592" s="110"/>
    </row>
    <row r="593" spans="2:10" hidden="1" x14ac:dyDescent="0.35">
      <c r="B593" s="109"/>
      <c r="C593" s="109"/>
      <c r="D593" s="109"/>
      <c r="E593" s="110"/>
      <c r="F593" s="110"/>
      <c r="G593" s="111"/>
      <c r="H593" s="111"/>
      <c r="I593" s="112"/>
      <c r="J593" s="110"/>
    </row>
    <row r="594" spans="2:10" hidden="1" x14ac:dyDescent="0.35">
      <c r="B594" s="109"/>
      <c r="C594" s="109"/>
      <c r="D594" s="109"/>
      <c r="E594" s="110"/>
      <c r="F594" s="110"/>
      <c r="G594" s="111"/>
      <c r="H594" s="111"/>
      <c r="I594" s="112"/>
      <c r="J594" s="110"/>
    </row>
    <row r="595" spans="2:10" hidden="1" x14ac:dyDescent="0.35">
      <c r="B595" s="109"/>
      <c r="C595" s="109"/>
      <c r="D595" s="109"/>
      <c r="E595" s="110"/>
      <c r="F595" s="110"/>
      <c r="G595" s="111"/>
      <c r="H595" s="111"/>
      <c r="I595" s="112"/>
      <c r="J595" s="110"/>
    </row>
    <row r="596" spans="2:10" hidden="1" x14ac:dyDescent="0.35">
      <c r="B596" s="109"/>
      <c r="C596" s="109"/>
      <c r="D596" s="109"/>
      <c r="E596" s="110"/>
      <c r="F596" s="110"/>
      <c r="G596" s="111"/>
      <c r="H596" s="111"/>
      <c r="I596" s="112"/>
      <c r="J596" s="110"/>
    </row>
    <row r="597" spans="2:10" hidden="1" x14ac:dyDescent="0.35">
      <c r="B597" s="109"/>
      <c r="C597" s="109"/>
      <c r="D597" s="109"/>
      <c r="E597" s="110"/>
      <c r="F597" s="110"/>
      <c r="G597" s="111"/>
      <c r="H597" s="111"/>
      <c r="I597" s="112"/>
      <c r="J597" s="110"/>
    </row>
    <row r="598" spans="2:10" hidden="1" x14ac:dyDescent="0.35">
      <c r="B598" s="109"/>
      <c r="C598" s="109"/>
      <c r="D598" s="109"/>
      <c r="E598" s="110"/>
      <c r="F598" s="110"/>
      <c r="G598" s="111"/>
      <c r="H598" s="111"/>
      <c r="I598" s="112"/>
      <c r="J598" s="110"/>
    </row>
    <row r="599" spans="2:10" hidden="1" x14ac:dyDescent="0.35">
      <c r="B599" s="109"/>
      <c r="C599" s="109"/>
      <c r="D599" s="109"/>
      <c r="E599" s="110"/>
      <c r="F599" s="110"/>
      <c r="G599" s="111"/>
      <c r="H599" s="111"/>
      <c r="I599" s="112"/>
      <c r="J599" s="110"/>
    </row>
    <row r="600" spans="2:10" hidden="1" x14ac:dyDescent="0.35">
      <c r="B600" s="109"/>
      <c r="C600" s="109"/>
      <c r="D600" s="109"/>
      <c r="E600" s="110"/>
      <c r="F600" s="110"/>
      <c r="G600" s="111"/>
      <c r="H600" s="111"/>
      <c r="I600" s="112"/>
      <c r="J600" s="110"/>
    </row>
    <row r="601" spans="2:10" hidden="1" x14ac:dyDescent="0.35">
      <c r="B601" s="109"/>
      <c r="C601" s="109"/>
      <c r="D601" s="109"/>
      <c r="E601" s="110"/>
      <c r="F601" s="110"/>
      <c r="G601" s="111"/>
      <c r="H601" s="111"/>
      <c r="I601" s="112"/>
      <c r="J601" s="110"/>
    </row>
    <row r="602" spans="2:10" hidden="1" x14ac:dyDescent="0.35">
      <c r="B602" s="109"/>
      <c r="C602" s="109"/>
      <c r="D602" s="109"/>
      <c r="E602" s="110"/>
      <c r="F602" s="110"/>
      <c r="G602" s="111"/>
      <c r="H602" s="111"/>
      <c r="I602" s="112"/>
      <c r="J602" s="110"/>
    </row>
    <row r="603" spans="2:10" hidden="1" x14ac:dyDescent="0.35">
      <c r="B603" s="109"/>
      <c r="C603" s="109"/>
      <c r="D603" s="109"/>
      <c r="E603" s="110"/>
      <c r="F603" s="110"/>
      <c r="G603" s="111"/>
      <c r="H603" s="111"/>
      <c r="I603" s="112"/>
      <c r="J603" s="110"/>
    </row>
    <row r="604" spans="2:10" hidden="1" x14ac:dyDescent="0.35">
      <c r="B604" s="109"/>
      <c r="C604" s="109"/>
      <c r="D604" s="109"/>
      <c r="E604" s="110"/>
      <c r="F604" s="110"/>
      <c r="G604" s="111"/>
      <c r="H604" s="111"/>
      <c r="I604" s="112"/>
      <c r="J604" s="110"/>
    </row>
    <row r="605" spans="2:10" hidden="1" x14ac:dyDescent="0.35">
      <c r="B605" s="109"/>
      <c r="C605" s="109"/>
      <c r="D605" s="109"/>
      <c r="E605" s="110"/>
      <c r="F605" s="110"/>
      <c r="G605" s="111"/>
      <c r="H605" s="111"/>
      <c r="I605" s="112"/>
      <c r="J605" s="110"/>
    </row>
    <row r="606" spans="2:10" hidden="1" x14ac:dyDescent="0.35">
      <c r="B606" s="109"/>
      <c r="C606" s="109"/>
      <c r="D606" s="109"/>
      <c r="E606" s="110"/>
      <c r="F606" s="110"/>
      <c r="G606" s="111"/>
      <c r="H606" s="111"/>
      <c r="I606" s="112"/>
      <c r="J606" s="110"/>
    </row>
    <row r="607" spans="2:10" hidden="1" x14ac:dyDescent="0.35">
      <c r="B607" s="109"/>
      <c r="C607" s="109"/>
      <c r="D607" s="109"/>
      <c r="E607" s="110"/>
      <c r="F607" s="110"/>
      <c r="G607" s="111"/>
      <c r="H607" s="111"/>
      <c r="I607" s="112"/>
      <c r="J607" s="110"/>
    </row>
    <row r="608" spans="2:10" hidden="1" x14ac:dyDescent="0.35">
      <c r="B608" s="109"/>
      <c r="C608" s="109"/>
      <c r="D608" s="109"/>
      <c r="E608" s="110"/>
      <c r="F608" s="110"/>
      <c r="G608" s="111"/>
      <c r="H608" s="111"/>
      <c r="I608" s="112"/>
      <c r="J608" s="110"/>
    </row>
    <row r="609" spans="2:10" hidden="1" x14ac:dyDescent="0.35">
      <c r="B609" s="109"/>
      <c r="C609" s="109"/>
      <c r="D609" s="109"/>
      <c r="E609" s="110"/>
      <c r="F609" s="110"/>
      <c r="G609" s="111"/>
      <c r="H609" s="111"/>
      <c r="I609" s="112"/>
      <c r="J609" s="110"/>
    </row>
    <row r="610" spans="2:10" hidden="1" x14ac:dyDescent="0.35">
      <c r="B610" s="109"/>
      <c r="C610" s="109"/>
      <c r="D610" s="109"/>
      <c r="E610" s="110"/>
      <c r="F610" s="110"/>
      <c r="G610" s="111"/>
      <c r="H610" s="111"/>
      <c r="I610" s="112"/>
      <c r="J610" s="110"/>
    </row>
    <row r="611" spans="2:10" hidden="1" x14ac:dyDescent="0.35">
      <c r="B611" s="109"/>
      <c r="C611" s="109"/>
      <c r="D611" s="109"/>
      <c r="E611" s="110"/>
      <c r="F611" s="110"/>
      <c r="G611" s="111"/>
      <c r="H611" s="111"/>
      <c r="I611" s="112"/>
      <c r="J611" s="110"/>
    </row>
    <row r="612" spans="2:10" hidden="1" x14ac:dyDescent="0.35">
      <c r="B612" s="109"/>
      <c r="C612" s="109"/>
      <c r="D612" s="109"/>
      <c r="E612" s="110"/>
      <c r="F612" s="110"/>
      <c r="G612" s="111"/>
      <c r="H612" s="111"/>
      <c r="I612" s="112"/>
      <c r="J612" s="110"/>
    </row>
    <row r="613" spans="2:10" hidden="1" x14ac:dyDescent="0.35">
      <c r="B613" s="109"/>
      <c r="C613" s="109"/>
      <c r="D613" s="109"/>
      <c r="E613" s="110"/>
      <c r="F613" s="110"/>
      <c r="G613" s="111"/>
      <c r="H613" s="111"/>
      <c r="I613" s="112"/>
      <c r="J613" s="110"/>
    </row>
    <row r="614" spans="2:10" hidden="1" x14ac:dyDescent="0.35">
      <c r="B614" s="109"/>
      <c r="C614" s="109"/>
      <c r="D614" s="109"/>
      <c r="E614" s="110"/>
      <c r="F614" s="110"/>
      <c r="G614" s="111"/>
      <c r="H614" s="111"/>
      <c r="I614" s="112"/>
      <c r="J614" s="110"/>
    </row>
    <row r="615" spans="2:10" hidden="1" x14ac:dyDescent="0.35">
      <c r="B615" s="109"/>
      <c r="C615" s="109"/>
      <c r="D615" s="109"/>
      <c r="E615" s="110"/>
      <c r="F615" s="110"/>
      <c r="G615" s="111"/>
      <c r="H615" s="111"/>
      <c r="I615" s="112"/>
      <c r="J615" s="110"/>
    </row>
    <row r="616" spans="2:10" hidden="1" x14ac:dyDescent="0.35">
      <c r="B616" s="109"/>
      <c r="C616" s="109"/>
      <c r="D616" s="109"/>
      <c r="E616" s="110"/>
      <c r="F616" s="110"/>
      <c r="G616" s="111"/>
      <c r="H616" s="111"/>
      <c r="I616" s="112"/>
      <c r="J616" s="110"/>
    </row>
    <row r="617" spans="2:10" hidden="1" x14ac:dyDescent="0.35">
      <c r="B617" s="109"/>
      <c r="C617" s="109"/>
      <c r="D617" s="109"/>
      <c r="E617" s="110"/>
      <c r="F617" s="110"/>
      <c r="G617" s="111"/>
      <c r="H617" s="111"/>
      <c r="I617" s="112"/>
      <c r="J617" s="110"/>
    </row>
    <row r="618" spans="2:10" hidden="1" x14ac:dyDescent="0.35">
      <c r="B618" s="109"/>
      <c r="C618" s="109"/>
      <c r="D618" s="109"/>
      <c r="E618" s="110"/>
      <c r="F618" s="110"/>
      <c r="G618" s="111"/>
      <c r="H618" s="111"/>
      <c r="I618" s="112"/>
      <c r="J618" s="110"/>
    </row>
    <row r="619" spans="2:10" hidden="1" x14ac:dyDescent="0.35">
      <c r="B619" s="109"/>
      <c r="C619" s="109"/>
      <c r="D619" s="109"/>
      <c r="E619" s="110"/>
      <c r="F619" s="110"/>
      <c r="G619" s="111"/>
      <c r="H619" s="111"/>
      <c r="I619" s="112"/>
      <c r="J619" s="110"/>
    </row>
    <row r="620" spans="2:10" hidden="1" x14ac:dyDescent="0.35">
      <c r="B620" s="109"/>
      <c r="C620" s="109"/>
      <c r="D620" s="109"/>
      <c r="E620" s="110"/>
      <c r="F620" s="110"/>
      <c r="G620" s="111"/>
      <c r="H620" s="111"/>
      <c r="I620" s="112"/>
      <c r="J620" s="110"/>
    </row>
    <row r="621" spans="2:10" hidden="1" x14ac:dyDescent="0.35">
      <c r="B621" s="109"/>
      <c r="C621" s="109"/>
      <c r="D621" s="109"/>
      <c r="E621" s="110"/>
      <c r="F621" s="110"/>
      <c r="G621" s="111"/>
      <c r="H621" s="111"/>
      <c r="I621" s="112"/>
      <c r="J621" s="110"/>
    </row>
    <row r="622" spans="2:10" hidden="1" x14ac:dyDescent="0.35">
      <c r="B622" s="109"/>
      <c r="C622" s="109"/>
      <c r="D622" s="109"/>
      <c r="E622" s="110"/>
      <c r="F622" s="110"/>
      <c r="G622" s="111"/>
      <c r="H622" s="111"/>
      <c r="I622" s="112"/>
      <c r="J622" s="110"/>
    </row>
    <row r="623" spans="2:10" hidden="1" x14ac:dyDescent="0.35">
      <c r="B623" s="109"/>
      <c r="C623" s="109"/>
      <c r="D623" s="109"/>
      <c r="E623" s="110"/>
      <c r="F623" s="110"/>
      <c r="G623" s="111"/>
      <c r="H623" s="111"/>
      <c r="I623" s="112"/>
      <c r="J623" s="110"/>
    </row>
    <row r="624" spans="2:10" hidden="1" x14ac:dyDescent="0.35">
      <c r="B624" s="109"/>
      <c r="C624" s="109"/>
      <c r="D624" s="109"/>
      <c r="E624" s="110"/>
      <c r="F624" s="110"/>
      <c r="G624" s="111"/>
      <c r="H624" s="111"/>
      <c r="I624" s="112"/>
      <c r="J624" s="110"/>
    </row>
    <row r="625" spans="2:10" hidden="1" x14ac:dyDescent="0.35">
      <c r="B625" s="109"/>
      <c r="C625" s="109"/>
      <c r="D625" s="109"/>
      <c r="E625" s="110"/>
      <c r="F625" s="110"/>
      <c r="G625" s="111"/>
      <c r="H625" s="111"/>
      <c r="I625" s="112"/>
      <c r="J625" s="110"/>
    </row>
    <row r="626" spans="2:10" hidden="1" x14ac:dyDescent="0.35">
      <c r="B626" s="109"/>
      <c r="C626" s="109"/>
      <c r="D626" s="109"/>
      <c r="E626" s="110"/>
      <c r="F626" s="110"/>
      <c r="G626" s="111"/>
      <c r="H626" s="111"/>
      <c r="I626" s="112"/>
      <c r="J626" s="110"/>
    </row>
    <row r="627" spans="2:10" hidden="1" x14ac:dyDescent="0.35">
      <c r="B627" s="109"/>
      <c r="C627" s="109"/>
      <c r="D627" s="109"/>
      <c r="E627" s="110"/>
      <c r="F627" s="110"/>
      <c r="G627" s="111"/>
      <c r="H627" s="111"/>
      <c r="I627" s="112"/>
      <c r="J627" s="110"/>
    </row>
    <row r="628" spans="2:10" hidden="1" x14ac:dyDescent="0.35">
      <c r="B628" s="109"/>
      <c r="C628" s="109"/>
      <c r="D628" s="109"/>
      <c r="E628" s="110"/>
      <c r="F628" s="110"/>
      <c r="G628" s="111"/>
      <c r="H628" s="111"/>
      <c r="I628" s="112"/>
      <c r="J628" s="110"/>
    </row>
    <row r="629" spans="2:10" hidden="1" x14ac:dyDescent="0.35">
      <c r="B629" s="109"/>
      <c r="C629" s="109"/>
      <c r="D629" s="109"/>
      <c r="E629" s="110"/>
      <c r="F629" s="110"/>
      <c r="G629" s="111"/>
      <c r="H629" s="111"/>
      <c r="I629" s="112"/>
      <c r="J629" s="110"/>
    </row>
    <row r="630" spans="2:10" hidden="1" x14ac:dyDescent="0.35">
      <c r="B630" s="109"/>
      <c r="C630" s="109"/>
      <c r="D630" s="109"/>
      <c r="E630" s="110"/>
      <c r="F630" s="110"/>
      <c r="G630" s="111"/>
      <c r="H630" s="111"/>
      <c r="I630" s="112"/>
      <c r="J630" s="110"/>
    </row>
    <row r="631" spans="2:10" hidden="1" x14ac:dyDescent="0.35">
      <c r="B631" s="109"/>
      <c r="C631" s="109"/>
      <c r="D631" s="109"/>
      <c r="E631" s="110"/>
      <c r="F631" s="110"/>
      <c r="G631" s="111"/>
      <c r="H631" s="111"/>
      <c r="I631" s="112"/>
      <c r="J631" s="110"/>
    </row>
    <row r="632" spans="2:10" hidden="1" x14ac:dyDescent="0.35">
      <c r="B632" s="109"/>
      <c r="C632" s="109"/>
      <c r="D632" s="109"/>
      <c r="E632" s="110"/>
      <c r="F632" s="110"/>
      <c r="G632" s="111"/>
      <c r="H632" s="111"/>
      <c r="I632" s="112"/>
      <c r="J632" s="110"/>
    </row>
    <row r="633" spans="2:10" hidden="1" x14ac:dyDescent="0.35">
      <c r="B633" s="109"/>
      <c r="C633" s="109"/>
      <c r="D633" s="109"/>
      <c r="E633" s="110"/>
      <c r="F633" s="110"/>
      <c r="G633" s="111"/>
      <c r="H633" s="111"/>
      <c r="I633" s="112"/>
      <c r="J633" s="110"/>
    </row>
    <row r="634" spans="2:10" hidden="1" x14ac:dyDescent="0.35">
      <c r="B634" s="109"/>
      <c r="C634" s="109"/>
      <c r="D634" s="109"/>
      <c r="E634" s="110"/>
      <c r="F634" s="110"/>
      <c r="G634" s="111"/>
      <c r="H634" s="111"/>
      <c r="I634" s="112"/>
      <c r="J634" s="110"/>
    </row>
    <row r="635" spans="2:10" hidden="1" x14ac:dyDescent="0.35">
      <c r="B635" s="109"/>
      <c r="C635" s="109"/>
      <c r="D635" s="109"/>
      <c r="E635" s="110"/>
      <c r="F635" s="110"/>
      <c r="G635" s="111"/>
      <c r="H635" s="111"/>
      <c r="I635" s="112"/>
      <c r="J635" s="110"/>
    </row>
    <row r="636" spans="2:10" hidden="1" x14ac:dyDescent="0.35">
      <c r="B636" s="109"/>
      <c r="C636" s="109"/>
      <c r="D636" s="109"/>
      <c r="E636" s="110"/>
      <c r="F636" s="110"/>
      <c r="G636" s="111"/>
      <c r="H636" s="111"/>
      <c r="I636" s="112"/>
      <c r="J636" s="110"/>
    </row>
    <row r="637" spans="2:10" hidden="1" x14ac:dyDescent="0.35">
      <c r="B637" s="109"/>
      <c r="C637" s="109"/>
      <c r="D637" s="109"/>
      <c r="E637" s="110"/>
      <c r="F637" s="110"/>
      <c r="G637" s="111"/>
      <c r="H637" s="111"/>
      <c r="I637" s="112"/>
      <c r="J637" s="110"/>
    </row>
    <row r="638" spans="2:10" hidden="1" x14ac:dyDescent="0.35">
      <c r="B638" s="109"/>
      <c r="C638" s="109"/>
      <c r="D638" s="109"/>
      <c r="E638" s="110"/>
      <c r="F638" s="110"/>
      <c r="G638" s="111"/>
      <c r="H638" s="111"/>
      <c r="I638" s="112"/>
      <c r="J638" s="110"/>
    </row>
    <row r="639" spans="2:10" hidden="1" x14ac:dyDescent="0.35">
      <c r="B639" s="109"/>
      <c r="C639" s="109"/>
      <c r="D639" s="109"/>
      <c r="E639" s="110"/>
      <c r="F639" s="110"/>
      <c r="G639" s="111"/>
      <c r="H639" s="111"/>
      <c r="I639" s="112"/>
      <c r="J639" s="110"/>
    </row>
    <row r="640" spans="2:10" hidden="1" x14ac:dyDescent="0.35">
      <c r="B640" s="109"/>
      <c r="C640" s="109"/>
      <c r="D640" s="109"/>
      <c r="E640" s="110"/>
      <c r="F640" s="110"/>
      <c r="G640" s="111"/>
      <c r="H640" s="111"/>
      <c r="I640" s="112"/>
      <c r="J640" s="110"/>
    </row>
    <row r="641" spans="2:10" hidden="1" x14ac:dyDescent="0.35">
      <c r="B641" s="109"/>
      <c r="C641" s="109"/>
      <c r="D641" s="109"/>
      <c r="E641" s="110"/>
      <c r="F641" s="110"/>
      <c r="G641" s="111"/>
      <c r="H641" s="111"/>
      <c r="I641" s="112"/>
      <c r="J641" s="110"/>
    </row>
    <row r="642" spans="2:10" hidden="1" x14ac:dyDescent="0.35">
      <c r="B642" s="109"/>
      <c r="C642" s="109"/>
      <c r="D642" s="109"/>
      <c r="E642" s="110"/>
      <c r="F642" s="110"/>
      <c r="G642" s="111"/>
      <c r="H642" s="111"/>
      <c r="I642" s="112"/>
      <c r="J642" s="110"/>
    </row>
    <row r="643" spans="2:10" hidden="1" x14ac:dyDescent="0.35">
      <c r="B643" s="109"/>
      <c r="C643" s="109"/>
      <c r="D643" s="109"/>
      <c r="E643" s="110"/>
      <c r="F643" s="110"/>
      <c r="G643" s="111"/>
      <c r="H643" s="111"/>
      <c r="I643" s="112"/>
      <c r="J643" s="110"/>
    </row>
    <row r="644" spans="2:10" hidden="1" x14ac:dyDescent="0.35">
      <c r="B644" s="109"/>
      <c r="C644" s="109"/>
      <c r="D644" s="109"/>
      <c r="E644" s="110"/>
      <c r="F644" s="110"/>
      <c r="G644" s="111"/>
      <c r="H644" s="111"/>
      <c r="I644" s="112"/>
      <c r="J644" s="110"/>
    </row>
    <row r="645" spans="2:10" hidden="1" x14ac:dyDescent="0.35">
      <c r="B645" s="109"/>
      <c r="C645" s="109"/>
      <c r="D645" s="109"/>
      <c r="E645" s="110"/>
      <c r="F645" s="110"/>
      <c r="G645" s="111"/>
      <c r="H645" s="111"/>
      <c r="I645" s="112"/>
      <c r="J645" s="110"/>
    </row>
    <row r="646" spans="2:10" hidden="1" x14ac:dyDescent="0.35">
      <c r="B646" s="109"/>
      <c r="C646" s="109"/>
      <c r="D646" s="109"/>
      <c r="E646" s="110"/>
      <c r="F646" s="110"/>
      <c r="G646" s="111"/>
      <c r="H646" s="111"/>
      <c r="I646" s="112"/>
      <c r="J646" s="110"/>
    </row>
    <row r="647" spans="2:10" hidden="1" x14ac:dyDescent="0.35">
      <c r="B647" s="109"/>
      <c r="C647" s="109"/>
      <c r="D647" s="109"/>
      <c r="E647" s="110"/>
      <c r="F647" s="110"/>
      <c r="G647" s="111"/>
      <c r="H647" s="111"/>
      <c r="I647" s="112"/>
      <c r="J647" s="110"/>
    </row>
    <row r="648" spans="2:10" hidden="1" x14ac:dyDescent="0.35">
      <c r="B648" s="109"/>
      <c r="C648" s="109"/>
      <c r="D648" s="109"/>
      <c r="E648" s="110"/>
      <c r="F648" s="110"/>
      <c r="G648" s="111"/>
      <c r="H648" s="111"/>
      <c r="I648" s="112"/>
      <c r="J648" s="110"/>
    </row>
    <row r="649" spans="2:10" hidden="1" x14ac:dyDescent="0.35">
      <c r="B649" s="109"/>
      <c r="C649" s="109"/>
      <c r="D649" s="109"/>
      <c r="E649" s="110"/>
      <c r="F649" s="110"/>
      <c r="G649" s="111"/>
      <c r="H649" s="111"/>
      <c r="I649" s="112"/>
      <c r="J649" s="110"/>
    </row>
    <row r="650" spans="2:10" hidden="1" x14ac:dyDescent="0.35">
      <c r="B650" s="109"/>
      <c r="C650" s="109"/>
      <c r="D650" s="109"/>
      <c r="E650" s="110"/>
      <c r="F650" s="110"/>
      <c r="G650" s="111"/>
      <c r="H650" s="111"/>
      <c r="I650" s="112"/>
      <c r="J650" s="110"/>
    </row>
    <row r="651" spans="2:10" hidden="1" x14ac:dyDescent="0.35">
      <c r="B651" s="109"/>
      <c r="C651" s="109"/>
      <c r="D651" s="109"/>
      <c r="E651" s="110"/>
      <c r="F651" s="110"/>
      <c r="G651" s="111"/>
      <c r="H651" s="111"/>
      <c r="I651" s="112"/>
      <c r="J651" s="110"/>
    </row>
    <row r="652" spans="2:10" hidden="1" x14ac:dyDescent="0.35">
      <c r="B652" s="109"/>
      <c r="C652" s="109"/>
      <c r="D652" s="109"/>
      <c r="E652" s="110"/>
      <c r="F652" s="110"/>
      <c r="G652" s="111"/>
      <c r="H652" s="111"/>
      <c r="I652" s="112"/>
      <c r="J652" s="110"/>
    </row>
    <row r="653" spans="2:10" hidden="1" x14ac:dyDescent="0.35">
      <c r="B653" s="109"/>
      <c r="C653" s="109"/>
      <c r="D653" s="109"/>
      <c r="E653" s="110"/>
      <c r="F653" s="110"/>
      <c r="G653" s="111"/>
      <c r="H653" s="111"/>
      <c r="I653" s="112"/>
      <c r="J653" s="110"/>
    </row>
    <row r="654" spans="2:10" hidden="1" x14ac:dyDescent="0.35">
      <c r="B654" s="109"/>
      <c r="C654" s="109"/>
      <c r="D654" s="109"/>
      <c r="E654" s="110"/>
      <c r="F654" s="110"/>
      <c r="G654" s="111"/>
      <c r="H654" s="111"/>
      <c r="I654" s="112"/>
      <c r="J654" s="110"/>
    </row>
    <row r="655" spans="2:10" hidden="1" x14ac:dyDescent="0.35">
      <c r="B655" s="109"/>
      <c r="C655" s="109"/>
      <c r="D655" s="109"/>
      <c r="E655" s="110"/>
      <c r="F655" s="110"/>
      <c r="G655" s="111"/>
      <c r="H655" s="111"/>
      <c r="I655" s="112"/>
      <c r="J655" s="110"/>
    </row>
    <row r="656" spans="2:10" hidden="1" x14ac:dyDescent="0.35">
      <c r="B656" s="109"/>
      <c r="C656" s="109"/>
      <c r="D656" s="109"/>
      <c r="E656" s="110"/>
      <c r="F656" s="110"/>
      <c r="G656" s="111"/>
      <c r="H656" s="111"/>
      <c r="I656" s="112"/>
      <c r="J656" s="110"/>
    </row>
    <row r="657" spans="2:10" hidden="1" x14ac:dyDescent="0.35">
      <c r="B657" s="109"/>
      <c r="C657" s="109"/>
      <c r="D657" s="109"/>
      <c r="E657" s="110"/>
      <c r="F657" s="110"/>
      <c r="G657" s="111"/>
      <c r="H657" s="111"/>
      <c r="I657" s="112"/>
      <c r="J657" s="110"/>
    </row>
    <row r="658" spans="2:10" hidden="1" x14ac:dyDescent="0.35">
      <c r="B658" s="109"/>
      <c r="C658" s="109"/>
      <c r="D658" s="109"/>
      <c r="E658" s="110"/>
      <c r="F658" s="110"/>
      <c r="G658" s="111"/>
      <c r="H658" s="111"/>
      <c r="I658" s="112"/>
      <c r="J658" s="110"/>
    </row>
    <row r="659" spans="2:10" hidden="1" x14ac:dyDescent="0.35">
      <c r="B659" s="109"/>
      <c r="C659" s="109"/>
      <c r="D659" s="109"/>
      <c r="E659" s="110"/>
      <c r="F659" s="110"/>
      <c r="G659" s="111"/>
      <c r="H659" s="111"/>
      <c r="I659" s="112"/>
      <c r="J659" s="110"/>
    </row>
    <row r="660" spans="2:10" hidden="1" x14ac:dyDescent="0.35">
      <c r="B660" s="109"/>
      <c r="C660" s="109"/>
      <c r="D660" s="109"/>
      <c r="E660" s="110"/>
      <c r="F660" s="110"/>
      <c r="G660" s="111"/>
      <c r="H660" s="111"/>
      <c r="I660" s="112"/>
      <c r="J660" s="110"/>
    </row>
    <row r="661" spans="2:10" hidden="1" x14ac:dyDescent="0.35">
      <c r="B661" s="109"/>
      <c r="C661" s="109"/>
      <c r="D661" s="109"/>
      <c r="E661" s="110"/>
      <c r="F661" s="110"/>
      <c r="G661" s="111"/>
      <c r="H661" s="111"/>
      <c r="I661" s="112"/>
      <c r="J661" s="110"/>
    </row>
    <row r="662" spans="2:10" hidden="1" x14ac:dyDescent="0.35">
      <c r="B662" s="109"/>
      <c r="C662" s="109"/>
      <c r="D662" s="109"/>
      <c r="E662" s="110"/>
      <c r="F662" s="110"/>
      <c r="G662" s="111"/>
      <c r="H662" s="111"/>
      <c r="I662" s="112"/>
      <c r="J662" s="110"/>
    </row>
    <row r="663" spans="2:10" hidden="1" x14ac:dyDescent="0.35">
      <c r="B663" s="109"/>
      <c r="C663" s="109"/>
      <c r="D663" s="109"/>
      <c r="E663" s="110"/>
      <c r="F663" s="110"/>
      <c r="G663" s="111"/>
      <c r="H663" s="111"/>
      <c r="I663" s="112"/>
      <c r="J663" s="110"/>
    </row>
    <row r="664" spans="2:10" hidden="1" x14ac:dyDescent="0.35">
      <c r="B664" s="109"/>
      <c r="C664" s="109"/>
      <c r="D664" s="109"/>
      <c r="E664" s="110"/>
      <c r="F664" s="110"/>
      <c r="G664" s="111"/>
      <c r="H664" s="111"/>
      <c r="I664" s="112"/>
      <c r="J664" s="110"/>
    </row>
    <row r="665" spans="2:10" hidden="1" x14ac:dyDescent="0.35">
      <c r="B665" s="109"/>
      <c r="C665" s="109"/>
      <c r="D665" s="109"/>
      <c r="E665" s="110"/>
      <c r="F665" s="110"/>
      <c r="G665" s="111"/>
      <c r="H665" s="111"/>
      <c r="I665" s="112"/>
      <c r="J665" s="110"/>
    </row>
    <row r="666" spans="2:10" hidden="1" x14ac:dyDescent="0.35">
      <c r="B666" s="109"/>
      <c r="C666" s="109"/>
      <c r="D666" s="109"/>
      <c r="E666" s="110"/>
      <c r="F666" s="110"/>
      <c r="G666" s="111"/>
      <c r="H666" s="111"/>
      <c r="I666" s="112"/>
      <c r="J666" s="110"/>
    </row>
    <row r="667" spans="2:10" hidden="1" x14ac:dyDescent="0.35">
      <c r="B667" s="109"/>
      <c r="C667" s="109"/>
      <c r="D667" s="109"/>
      <c r="E667" s="110"/>
      <c r="F667" s="110"/>
      <c r="G667" s="111"/>
      <c r="H667" s="111"/>
      <c r="I667" s="112"/>
      <c r="J667" s="110"/>
    </row>
    <row r="668" spans="2:10" hidden="1" x14ac:dyDescent="0.35">
      <c r="B668" s="109"/>
      <c r="C668" s="109"/>
      <c r="D668" s="109"/>
      <c r="E668" s="110"/>
      <c r="F668" s="110"/>
      <c r="G668" s="111"/>
      <c r="H668" s="111"/>
      <c r="I668" s="112"/>
      <c r="J668" s="110"/>
    </row>
    <row r="669" spans="2:10" hidden="1" x14ac:dyDescent="0.35">
      <c r="B669" s="109"/>
      <c r="C669" s="109"/>
      <c r="D669" s="109"/>
      <c r="E669" s="110"/>
      <c r="F669" s="110"/>
      <c r="G669" s="111"/>
      <c r="H669" s="111"/>
      <c r="I669" s="112"/>
      <c r="J669" s="110"/>
    </row>
    <row r="670" spans="2:10" hidden="1" x14ac:dyDescent="0.35">
      <c r="B670" s="109"/>
      <c r="C670" s="109"/>
      <c r="D670" s="109"/>
      <c r="E670" s="110"/>
      <c r="F670" s="110"/>
      <c r="G670" s="111"/>
      <c r="H670" s="111"/>
      <c r="I670" s="112"/>
      <c r="J670" s="110"/>
    </row>
    <row r="671" spans="2:10" hidden="1" x14ac:dyDescent="0.35">
      <c r="B671" s="109"/>
      <c r="C671" s="109"/>
      <c r="D671" s="109"/>
      <c r="E671" s="110"/>
      <c r="F671" s="110"/>
      <c r="G671" s="111"/>
      <c r="H671" s="111"/>
      <c r="I671" s="112"/>
      <c r="J671" s="110"/>
    </row>
    <row r="672" spans="2:10" hidden="1" x14ac:dyDescent="0.35">
      <c r="B672" s="109"/>
      <c r="C672" s="109"/>
      <c r="D672" s="109"/>
      <c r="E672" s="110"/>
      <c r="F672" s="110"/>
      <c r="G672" s="111"/>
      <c r="H672" s="111"/>
      <c r="I672" s="112"/>
      <c r="J672" s="110"/>
    </row>
    <row r="673" spans="2:10" hidden="1" x14ac:dyDescent="0.35">
      <c r="B673" s="109"/>
      <c r="C673" s="109"/>
      <c r="D673" s="109"/>
      <c r="E673" s="110"/>
      <c r="F673" s="110"/>
      <c r="G673" s="111"/>
      <c r="H673" s="111"/>
      <c r="I673" s="112"/>
      <c r="J673" s="110"/>
    </row>
    <row r="674" spans="2:10" hidden="1" x14ac:dyDescent="0.35">
      <c r="B674" s="109"/>
      <c r="C674" s="109"/>
      <c r="D674" s="109"/>
      <c r="E674" s="110"/>
      <c r="F674" s="110"/>
      <c r="G674" s="111"/>
      <c r="H674" s="111"/>
      <c r="I674" s="112"/>
      <c r="J674" s="110"/>
    </row>
    <row r="675" spans="2:10" hidden="1" x14ac:dyDescent="0.35">
      <c r="B675" s="109"/>
      <c r="C675" s="109"/>
      <c r="D675" s="109"/>
      <c r="E675" s="110"/>
      <c r="F675" s="110"/>
      <c r="G675" s="111"/>
      <c r="H675" s="111"/>
      <c r="I675" s="112"/>
      <c r="J675" s="110"/>
    </row>
    <row r="676" spans="2:10" hidden="1" x14ac:dyDescent="0.35">
      <c r="B676" s="109"/>
      <c r="C676" s="109"/>
      <c r="D676" s="109"/>
      <c r="E676" s="110"/>
      <c r="F676" s="110"/>
      <c r="G676" s="111"/>
      <c r="H676" s="111"/>
      <c r="I676" s="112"/>
      <c r="J676" s="110"/>
    </row>
    <row r="677" spans="2:10" hidden="1" x14ac:dyDescent="0.35">
      <c r="B677" s="109"/>
      <c r="C677" s="109"/>
      <c r="D677" s="109"/>
      <c r="E677" s="110"/>
      <c r="F677" s="110"/>
      <c r="G677" s="111"/>
      <c r="H677" s="111"/>
      <c r="I677" s="112"/>
      <c r="J677" s="110"/>
    </row>
    <row r="678" spans="2:10" hidden="1" x14ac:dyDescent="0.35">
      <c r="B678" s="109"/>
      <c r="C678" s="109"/>
      <c r="D678" s="109"/>
      <c r="E678" s="110"/>
      <c r="F678" s="110"/>
      <c r="G678" s="111"/>
      <c r="H678" s="111"/>
      <c r="I678" s="112"/>
      <c r="J678" s="110"/>
    </row>
    <row r="679" spans="2:10" hidden="1" x14ac:dyDescent="0.35">
      <c r="B679" s="109"/>
      <c r="C679" s="109"/>
      <c r="D679" s="109"/>
      <c r="E679" s="110"/>
      <c r="F679" s="110"/>
      <c r="G679" s="111"/>
      <c r="H679" s="111"/>
      <c r="I679" s="112"/>
      <c r="J679" s="110"/>
    </row>
    <row r="680" spans="2:10" hidden="1" x14ac:dyDescent="0.35">
      <c r="B680" s="109"/>
      <c r="C680" s="109"/>
      <c r="D680" s="109"/>
      <c r="E680" s="110"/>
      <c r="F680" s="110"/>
      <c r="G680" s="111"/>
      <c r="H680" s="111"/>
      <c r="I680" s="112"/>
      <c r="J680" s="110"/>
    </row>
    <row r="681" spans="2:10" hidden="1" x14ac:dyDescent="0.35">
      <c r="B681" s="109"/>
      <c r="C681" s="109"/>
      <c r="D681" s="109"/>
      <c r="E681" s="110"/>
      <c r="F681" s="110"/>
      <c r="G681" s="111"/>
      <c r="H681" s="111"/>
      <c r="I681" s="112"/>
      <c r="J681" s="110"/>
    </row>
    <row r="682" spans="2:10" hidden="1" x14ac:dyDescent="0.35">
      <c r="B682" s="109"/>
      <c r="C682" s="109"/>
      <c r="D682" s="109"/>
      <c r="E682" s="110"/>
      <c r="F682" s="110"/>
      <c r="G682" s="111"/>
      <c r="H682" s="111"/>
      <c r="I682" s="112"/>
      <c r="J682" s="110"/>
    </row>
    <row r="683" spans="2:10" hidden="1" x14ac:dyDescent="0.35">
      <c r="B683" s="109"/>
      <c r="C683" s="109"/>
      <c r="D683" s="109"/>
      <c r="E683" s="110"/>
      <c r="F683" s="110"/>
      <c r="G683" s="111"/>
      <c r="H683" s="111"/>
      <c r="I683" s="112"/>
      <c r="J683" s="110"/>
    </row>
    <row r="684" spans="2:10" hidden="1" x14ac:dyDescent="0.35">
      <c r="B684" s="109"/>
      <c r="C684" s="109"/>
      <c r="D684" s="109"/>
      <c r="E684" s="110"/>
      <c r="F684" s="110"/>
      <c r="G684" s="111"/>
      <c r="H684" s="111"/>
      <c r="I684" s="112"/>
      <c r="J684" s="110"/>
    </row>
    <row r="685" spans="2:10" hidden="1" x14ac:dyDescent="0.35">
      <c r="B685" s="109"/>
      <c r="C685" s="109"/>
      <c r="D685" s="109"/>
      <c r="E685" s="110"/>
      <c r="F685" s="110"/>
      <c r="G685" s="111"/>
      <c r="H685" s="111"/>
      <c r="I685" s="112"/>
      <c r="J685" s="110"/>
    </row>
    <row r="686" spans="2:10" hidden="1" x14ac:dyDescent="0.35">
      <c r="B686" s="109"/>
      <c r="C686" s="109"/>
      <c r="D686" s="109"/>
      <c r="E686" s="110"/>
      <c r="F686" s="110"/>
      <c r="G686" s="111"/>
      <c r="H686" s="111"/>
      <c r="I686" s="112"/>
      <c r="J686" s="110"/>
    </row>
    <row r="687" spans="2:10" hidden="1" x14ac:dyDescent="0.35">
      <c r="B687" s="109"/>
      <c r="C687" s="109"/>
      <c r="D687" s="109"/>
      <c r="E687" s="110"/>
      <c r="F687" s="110"/>
      <c r="G687" s="111"/>
      <c r="H687" s="111"/>
      <c r="I687" s="112"/>
      <c r="J687" s="110"/>
    </row>
    <row r="688" spans="2:10" hidden="1" x14ac:dyDescent="0.35">
      <c r="B688" s="109"/>
      <c r="C688" s="109"/>
      <c r="D688" s="109"/>
      <c r="E688" s="110"/>
      <c r="F688" s="110"/>
      <c r="G688" s="111"/>
      <c r="H688" s="111"/>
      <c r="I688" s="112"/>
      <c r="J688" s="110"/>
    </row>
    <row r="689" spans="2:10" hidden="1" x14ac:dyDescent="0.35">
      <c r="B689" s="109"/>
      <c r="C689" s="109"/>
      <c r="D689" s="109"/>
      <c r="E689" s="110"/>
      <c r="F689" s="110"/>
      <c r="G689" s="111"/>
      <c r="H689" s="111"/>
      <c r="I689" s="112"/>
      <c r="J689" s="110"/>
    </row>
    <row r="690" spans="2:10" hidden="1" x14ac:dyDescent="0.35">
      <c r="B690" s="109"/>
      <c r="C690" s="109"/>
      <c r="D690" s="109"/>
      <c r="E690" s="110"/>
      <c r="F690" s="110"/>
      <c r="G690" s="111"/>
      <c r="H690" s="111"/>
      <c r="I690" s="112"/>
      <c r="J690" s="110"/>
    </row>
    <row r="691" spans="2:10" hidden="1" x14ac:dyDescent="0.35">
      <c r="B691" s="109"/>
      <c r="C691" s="109"/>
      <c r="D691" s="109"/>
      <c r="E691" s="110"/>
      <c r="F691" s="110"/>
      <c r="G691" s="111"/>
      <c r="H691" s="111"/>
      <c r="I691" s="112"/>
      <c r="J691" s="110"/>
    </row>
    <row r="692" spans="2:10" hidden="1" x14ac:dyDescent="0.35">
      <c r="B692" s="109"/>
      <c r="C692" s="109"/>
      <c r="D692" s="109"/>
      <c r="E692" s="110"/>
      <c r="F692" s="110"/>
      <c r="G692" s="111"/>
      <c r="H692" s="111"/>
      <c r="I692" s="112"/>
      <c r="J692" s="110"/>
    </row>
    <row r="693" spans="2:10" hidden="1" x14ac:dyDescent="0.35">
      <c r="B693" s="109"/>
      <c r="C693" s="109"/>
      <c r="D693" s="109"/>
      <c r="E693" s="110"/>
      <c r="F693" s="110"/>
      <c r="G693" s="111"/>
      <c r="H693" s="111"/>
      <c r="I693" s="112"/>
      <c r="J693" s="110"/>
    </row>
    <row r="694" spans="2:10" hidden="1" x14ac:dyDescent="0.35">
      <c r="B694" s="109"/>
      <c r="C694" s="109"/>
      <c r="D694" s="109"/>
      <c r="E694" s="110"/>
      <c r="F694" s="110"/>
      <c r="G694" s="111"/>
      <c r="H694" s="111"/>
      <c r="I694" s="112"/>
      <c r="J694" s="110"/>
    </row>
    <row r="695" spans="2:10" hidden="1" x14ac:dyDescent="0.35">
      <c r="B695" s="109"/>
      <c r="C695" s="109"/>
      <c r="D695" s="109"/>
      <c r="E695" s="110"/>
      <c r="F695" s="110"/>
      <c r="G695" s="111"/>
      <c r="H695" s="111"/>
      <c r="I695" s="112"/>
      <c r="J695" s="110"/>
    </row>
    <row r="696" spans="2:10" hidden="1" x14ac:dyDescent="0.35">
      <c r="B696" s="109"/>
      <c r="C696" s="109"/>
      <c r="D696" s="109"/>
      <c r="E696" s="110"/>
      <c r="F696" s="110"/>
      <c r="G696" s="111"/>
      <c r="H696" s="111"/>
      <c r="I696" s="112"/>
      <c r="J696" s="110"/>
    </row>
    <row r="697" spans="2:10" hidden="1" x14ac:dyDescent="0.35">
      <c r="B697" s="109"/>
      <c r="C697" s="109"/>
      <c r="D697" s="109"/>
      <c r="E697" s="110"/>
      <c r="F697" s="110"/>
      <c r="G697" s="111"/>
      <c r="H697" s="111"/>
      <c r="I697" s="112"/>
      <c r="J697" s="110"/>
    </row>
    <row r="698" spans="2:10" hidden="1" x14ac:dyDescent="0.35">
      <c r="B698" s="109"/>
      <c r="C698" s="109"/>
      <c r="D698" s="109"/>
      <c r="E698" s="110"/>
      <c r="F698" s="110"/>
      <c r="G698" s="111"/>
      <c r="H698" s="111"/>
      <c r="I698" s="112"/>
      <c r="J698" s="110"/>
    </row>
    <row r="699" spans="2:10" hidden="1" x14ac:dyDescent="0.35">
      <c r="B699" s="109"/>
      <c r="C699" s="109"/>
      <c r="D699" s="109"/>
      <c r="E699" s="110"/>
      <c r="F699" s="110"/>
      <c r="G699" s="111"/>
      <c r="H699" s="111"/>
      <c r="I699" s="112"/>
      <c r="J699" s="110"/>
    </row>
    <row r="700" spans="2:10" hidden="1" x14ac:dyDescent="0.35">
      <c r="B700" s="109"/>
      <c r="C700" s="109"/>
      <c r="D700" s="109"/>
      <c r="E700" s="110"/>
      <c r="F700" s="110"/>
      <c r="G700" s="111"/>
      <c r="H700" s="111"/>
      <c r="I700" s="112"/>
      <c r="J700" s="110"/>
    </row>
    <row r="701" spans="2:10" hidden="1" x14ac:dyDescent="0.35">
      <c r="B701" s="109"/>
      <c r="C701" s="109"/>
      <c r="D701" s="109"/>
      <c r="E701" s="110"/>
      <c r="F701" s="110"/>
      <c r="G701" s="111"/>
      <c r="H701" s="111"/>
      <c r="I701" s="112"/>
      <c r="J701" s="110"/>
    </row>
    <row r="702" spans="2:10" hidden="1" x14ac:dyDescent="0.35">
      <c r="B702" s="109"/>
      <c r="C702" s="109"/>
      <c r="D702" s="109"/>
      <c r="E702" s="110"/>
      <c r="F702" s="110"/>
      <c r="G702" s="111"/>
      <c r="H702" s="111"/>
      <c r="I702" s="112"/>
      <c r="J702" s="110"/>
    </row>
    <row r="703" spans="2:10" hidden="1" x14ac:dyDescent="0.35">
      <c r="B703" s="109"/>
      <c r="C703" s="109"/>
      <c r="D703" s="109"/>
      <c r="E703" s="110"/>
      <c r="F703" s="110"/>
      <c r="G703" s="111"/>
      <c r="H703" s="111"/>
      <c r="I703" s="112"/>
      <c r="J703" s="110"/>
    </row>
    <row r="704" spans="2:10" hidden="1" x14ac:dyDescent="0.35">
      <c r="B704" s="109"/>
      <c r="C704" s="109"/>
      <c r="D704" s="109"/>
      <c r="E704" s="110"/>
      <c r="F704" s="110"/>
      <c r="G704" s="111"/>
      <c r="H704" s="111"/>
      <c r="I704" s="112"/>
      <c r="J704" s="110"/>
    </row>
    <row r="705" spans="2:10" hidden="1" x14ac:dyDescent="0.35">
      <c r="B705" s="109"/>
      <c r="C705" s="109"/>
      <c r="D705" s="109"/>
      <c r="E705" s="110"/>
      <c r="F705" s="110"/>
      <c r="G705" s="111"/>
      <c r="H705" s="111"/>
      <c r="I705" s="112"/>
      <c r="J705" s="110"/>
    </row>
    <row r="706" spans="2:10" hidden="1" x14ac:dyDescent="0.35">
      <c r="B706" s="109"/>
      <c r="C706" s="109"/>
      <c r="D706" s="109"/>
      <c r="E706" s="110"/>
      <c r="F706" s="110"/>
      <c r="G706" s="111"/>
      <c r="H706" s="111"/>
      <c r="I706" s="112"/>
      <c r="J706" s="110"/>
    </row>
    <row r="707" spans="2:10" hidden="1" x14ac:dyDescent="0.35">
      <c r="B707" s="109"/>
      <c r="C707" s="109"/>
      <c r="D707" s="109"/>
      <c r="E707" s="110"/>
      <c r="F707" s="110"/>
      <c r="G707" s="111"/>
      <c r="H707" s="111"/>
      <c r="I707" s="112"/>
      <c r="J707" s="110"/>
    </row>
    <row r="708" spans="2:10" hidden="1" x14ac:dyDescent="0.35">
      <c r="B708" s="109"/>
      <c r="C708" s="109"/>
      <c r="D708" s="109"/>
      <c r="E708" s="110"/>
      <c r="F708" s="110"/>
      <c r="G708" s="111"/>
      <c r="H708" s="111"/>
      <c r="I708" s="112"/>
      <c r="J708" s="110"/>
    </row>
    <row r="709" spans="2:10" hidden="1" x14ac:dyDescent="0.35">
      <c r="B709" s="109"/>
      <c r="C709" s="109"/>
      <c r="D709" s="109"/>
      <c r="E709" s="110"/>
      <c r="F709" s="110"/>
      <c r="G709" s="111"/>
      <c r="H709" s="111"/>
      <c r="I709" s="112"/>
      <c r="J709" s="110"/>
    </row>
    <row r="710" spans="2:10" hidden="1" x14ac:dyDescent="0.35">
      <c r="B710" s="109"/>
      <c r="C710" s="109"/>
      <c r="D710" s="109"/>
      <c r="E710" s="110"/>
      <c r="F710" s="110"/>
      <c r="G710" s="111"/>
      <c r="H710" s="111"/>
      <c r="I710" s="112"/>
      <c r="J710" s="110"/>
    </row>
    <row r="711" spans="2:10" hidden="1" x14ac:dyDescent="0.35">
      <c r="B711" s="109"/>
      <c r="C711" s="109"/>
      <c r="D711" s="109"/>
      <c r="E711" s="110"/>
      <c r="F711" s="110"/>
      <c r="G711" s="111"/>
      <c r="H711" s="111"/>
      <c r="I711" s="112"/>
      <c r="J711" s="110"/>
    </row>
    <row r="712" spans="2:10" hidden="1" x14ac:dyDescent="0.35">
      <c r="B712" s="109"/>
      <c r="C712" s="109"/>
      <c r="D712" s="109"/>
      <c r="E712" s="110"/>
      <c r="F712" s="110"/>
      <c r="G712" s="111"/>
      <c r="H712" s="111"/>
      <c r="I712" s="112"/>
      <c r="J712" s="110"/>
    </row>
    <row r="713" spans="2:10" hidden="1" x14ac:dyDescent="0.35">
      <c r="B713" s="109"/>
      <c r="C713" s="109"/>
      <c r="D713" s="109"/>
      <c r="E713" s="110"/>
      <c r="F713" s="110"/>
      <c r="G713" s="111"/>
      <c r="H713" s="111"/>
      <c r="I713" s="112"/>
      <c r="J713" s="110"/>
    </row>
    <row r="714" spans="2:10" hidden="1" x14ac:dyDescent="0.35">
      <c r="B714" s="109"/>
      <c r="C714" s="109"/>
      <c r="D714" s="109"/>
      <c r="E714" s="110"/>
      <c r="F714" s="110"/>
      <c r="G714" s="111"/>
      <c r="H714" s="111"/>
      <c r="I714" s="112"/>
      <c r="J714" s="110"/>
    </row>
    <row r="715" spans="2:10" hidden="1" x14ac:dyDescent="0.35">
      <c r="B715" s="109"/>
      <c r="C715" s="109"/>
      <c r="D715" s="109"/>
      <c r="E715" s="110"/>
      <c r="F715" s="110"/>
      <c r="G715" s="111"/>
      <c r="H715" s="111"/>
      <c r="I715" s="112"/>
      <c r="J715" s="110"/>
    </row>
    <row r="716" spans="2:10" hidden="1" x14ac:dyDescent="0.35">
      <c r="B716" s="109"/>
      <c r="C716" s="109"/>
      <c r="D716" s="109"/>
      <c r="E716" s="110"/>
      <c r="F716" s="110"/>
      <c r="G716" s="111"/>
      <c r="H716" s="111"/>
      <c r="I716" s="112"/>
      <c r="J716" s="110"/>
    </row>
    <row r="717" spans="2:10" hidden="1" x14ac:dyDescent="0.35">
      <c r="B717" s="109"/>
      <c r="C717" s="109"/>
      <c r="D717" s="109"/>
      <c r="E717" s="110"/>
      <c r="F717" s="110"/>
      <c r="G717" s="111"/>
      <c r="H717" s="111"/>
      <c r="I717" s="112"/>
      <c r="J717" s="110"/>
    </row>
    <row r="718" spans="2:10" hidden="1" x14ac:dyDescent="0.35">
      <c r="B718" s="109"/>
      <c r="C718" s="109"/>
      <c r="D718" s="109"/>
      <c r="E718" s="110"/>
      <c r="F718" s="110"/>
      <c r="G718" s="111"/>
      <c r="H718" s="111"/>
      <c r="I718" s="112"/>
      <c r="J718" s="110"/>
    </row>
    <row r="719" spans="2:10" hidden="1" x14ac:dyDescent="0.35">
      <c r="B719" s="109"/>
      <c r="C719" s="109"/>
      <c r="D719" s="109"/>
      <c r="E719" s="110"/>
      <c r="F719" s="110"/>
      <c r="G719" s="111"/>
      <c r="H719" s="111"/>
      <c r="I719" s="112"/>
      <c r="J719" s="110"/>
    </row>
    <row r="720" spans="2:10" hidden="1" x14ac:dyDescent="0.35">
      <c r="B720" s="109"/>
      <c r="C720" s="109"/>
      <c r="D720" s="109"/>
      <c r="E720" s="110"/>
      <c r="F720" s="110"/>
      <c r="G720" s="111"/>
      <c r="H720" s="111"/>
      <c r="I720" s="112"/>
      <c r="J720" s="110"/>
    </row>
    <row r="721" spans="2:10" hidden="1" x14ac:dyDescent="0.35">
      <c r="B721" s="109"/>
      <c r="C721" s="109"/>
      <c r="D721" s="109"/>
      <c r="E721" s="110"/>
      <c r="F721" s="110"/>
      <c r="G721" s="111"/>
      <c r="H721" s="111"/>
      <c r="I721" s="112"/>
      <c r="J721" s="110"/>
    </row>
    <row r="722" spans="2:10" hidden="1" x14ac:dyDescent="0.35">
      <c r="B722" s="109"/>
      <c r="C722" s="109"/>
      <c r="D722" s="109"/>
      <c r="E722" s="110"/>
      <c r="F722" s="110"/>
      <c r="G722" s="111"/>
      <c r="H722" s="111"/>
      <c r="I722" s="112"/>
      <c r="J722" s="110"/>
    </row>
    <row r="723" spans="2:10" hidden="1" x14ac:dyDescent="0.35">
      <c r="B723" s="109"/>
      <c r="C723" s="109"/>
      <c r="D723" s="109"/>
      <c r="E723" s="110"/>
      <c r="F723" s="110"/>
      <c r="G723" s="111"/>
      <c r="H723" s="111"/>
      <c r="I723" s="112"/>
      <c r="J723" s="110"/>
    </row>
    <row r="724" spans="2:10" hidden="1" x14ac:dyDescent="0.35">
      <c r="B724" s="109"/>
      <c r="C724" s="109"/>
      <c r="D724" s="109"/>
      <c r="E724" s="110"/>
      <c r="F724" s="110"/>
      <c r="G724" s="111"/>
      <c r="H724" s="111"/>
      <c r="I724" s="112"/>
      <c r="J724" s="110"/>
    </row>
    <row r="725" spans="2:10" hidden="1" x14ac:dyDescent="0.35">
      <c r="B725" s="109"/>
      <c r="C725" s="109"/>
      <c r="D725" s="109"/>
      <c r="E725" s="110"/>
      <c r="F725" s="110"/>
      <c r="G725" s="111"/>
      <c r="H725" s="111"/>
      <c r="I725" s="112"/>
      <c r="J725" s="110"/>
    </row>
    <row r="726" spans="2:10" hidden="1" x14ac:dyDescent="0.35">
      <c r="B726" s="109"/>
      <c r="C726" s="109"/>
      <c r="D726" s="109"/>
      <c r="E726" s="110"/>
      <c r="F726" s="110"/>
      <c r="G726" s="111"/>
      <c r="H726" s="111"/>
      <c r="I726" s="112"/>
      <c r="J726" s="110"/>
    </row>
    <row r="727" spans="2:10" hidden="1" x14ac:dyDescent="0.35">
      <c r="B727" s="109"/>
      <c r="C727" s="109"/>
      <c r="D727" s="109"/>
      <c r="E727" s="110"/>
      <c r="F727" s="110"/>
      <c r="G727" s="111"/>
      <c r="H727" s="111"/>
      <c r="I727" s="112"/>
      <c r="J727" s="110"/>
    </row>
    <row r="728" spans="2:10" hidden="1" x14ac:dyDescent="0.35">
      <c r="B728" s="109"/>
      <c r="C728" s="109"/>
      <c r="D728" s="109"/>
      <c r="E728" s="110"/>
      <c r="F728" s="110"/>
      <c r="G728" s="111"/>
      <c r="H728" s="111"/>
      <c r="I728" s="112"/>
      <c r="J728" s="110"/>
    </row>
    <row r="729" spans="2:10" hidden="1" x14ac:dyDescent="0.35">
      <c r="B729" s="109"/>
      <c r="C729" s="109"/>
      <c r="D729" s="109"/>
      <c r="E729" s="110"/>
      <c r="F729" s="110"/>
      <c r="G729" s="111"/>
      <c r="H729" s="111"/>
      <c r="I729" s="112"/>
      <c r="J729" s="110"/>
    </row>
    <row r="730" spans="2:10" hidden="1" x14ac:dyDescent="0.35">
      <c r="B730" s="109"/>
      <c r="C730" s="109"/>
      <c r="D730" s="109"/>
      <c r="E730" s="110"/>
      <c r="F730" s="110"/>
      <c r="G730" s="111"/>
      <c r="H730" s="111"/>
      <c r="I730" s="112"/>
      <c r="J730" s="110"/>
    </row>
    <row r="731" spans="2:10" hidden="1" x14ac:dyDescent="0.35">
      <c r="B731" s="109"/>
      <c r="C731" s="109"/>
      <c r="D731" s="109"/>
      <c r="E731" s="110"/>
      <c r="F731" s="110"/>
      <c r="G731" s="111"/>
      <c r="H731" s="111"/>
      <c r="I731" s="112"/>
      <c r="J731" s="110"/>
    </row>
    <row r="732" spans="2:10" hidden="1" x14ac:dyDescent="0.35">
      <c r="B732" s="109"/>
      <c r="C732" s="109"/>
      <c r="D732" s="109"/>
      <c r="E732" s="110"/>
      <c r="F732" s="110"/>
      <c r="G732" s="111"/>
      <c r="H732" s="111"/>
      <c r="I732" s="112"/>
      <c r="J732" s="110"/>
    </row>
    <row r="733" spans="2:10" hidden="1" x14ac:dyDescent="0.35">
      <c r="B733" s="109"/>
      <c r="C733" s="109"/>
      <c r="D733" s="109"/>
      <c r="E733" s="110"/>
      <c r="F733" s="110"/>
      <c r="G733" s="111"/>
      <c r="H733" s="111"/>
      <c r="I733" s="112"/>
      <c r="J733" s="110"/>
    </row>
    <row r="734" spans="2:10" hidden="1" x14ac:dyDescent="0.35">
      <c r="B734" s="109"/>
      <c r="C734" s="109"/>
      <c r="D734" s="109"/>
      <c r="E734" s="110"/>
      <c r="F734" s="110"/>
      <c r="G734" s="111"/>
      <c r="H734" s="111"/>
      <c r="I734" s="112"/>
      <c r="J734" s="110"/>
    </row>
    <row r="735" spans="2:10" hidden="1" x14ac:dyDescent="0.35">
      <c r="B735" s="109"/>
      <c r="C735" s="109"/>
      <c r="D735" s="109"/>
      <c r="E735" s="110"/>
      <c r="F735" s="110"/>
      <c r="G735" s="111"/>
      <c r="H735" s="111"/>
      <c r="I735" s="112"/>
      <c r="J735" s="110"/>
    </row>
    <row r="736" spans="2:10" hidden="1" x14ac:dyDescent="0.35">
      <c r="B736" s="109"/>
      <c r="C736" s="109"/>
      <c r="D736" s="109"/>
      <c r="E736" s="110"/>
      <c r="F736" s="110"/>
      <c r="G736" s="111"/>
      <c r="H736" s="111"/>
      <c r="I736" s="112"/>
      <c r="J736" s="110"/>
    </row>
    <row r="737" spans="2:10" hidden="1" x14ac:dyDescent="0.35">
      <c r="B737" s="109"/>
      <c r="C737" s="109"/>
      <c r="D737" s="109"/>
      <c r="E737" s="110"/>
      <c r="F737" s="110"/>
      <c r="G737" s="111"/>
      <c r="H737" s="111"/>
      <c r="I737" s="112"/>
      <c r="J737" s="110"/>
    </row>
    <row r="738" spans="2:10" hidden="1" x14ac:dyDescent="0.35">
      <c r="B738" s="109"/>
      <c r="C738" s="109"/>
      <c r="D738" s="109"/>
      <c r="E738" s="110"/>
      <c r="F738" s="110"/>
      <c r="G738" s="111"/>
      <c r="H738" s="111"/>
      <c r="I738" s="112"/>
      <c r="J738" s="110"/>
    </row>
    <row r="739" spans="2:10" hidden="1" x14ac:dyDescent="0.35">
      <c r="B739" s="109"/>
      <c r="C739" s="109"/>
      <c r="D739" s="109"/>
      <c r="E739" s="110"/>
      <c r="F739" s="110"/>
      <c r="G739" s="111"/>
      <c r="H739" s="111"/>
      <c r="I739" s="112"/>
      <c r="J739" s="110"/>
    </row>
    <row r="740" spans="2:10" hidden="1" x14ac:dyDescent="0.35">
      <c r="B740" s="109"/>
      <c r="C740" s="109"/>
      <c r="D740" s="109"/>
      <c r="E740" s="110"/>
      <c r="F740" s="110"/>
      <c r="G740" s="111"/>
      <c r="H740" s="111"/>
      <c r="I740" s="112"/>
      <c r="J740" s="110"/>
    </row>
    <row r="741" spans="2:10" hidden="1" x14ac:dyDescent="0.35">
      <c r="B741" s="109"/>
      <c r="C741" s="109"/>
      <c r="D741" s="109"/>
      <c r="E741" s="110"/>
      <c r="F741" s="110"/>
      <c r="G741" s="111"/>
      <c r="H741" s="111"/>
      <c r="I741" s="112"/>
      <c r="J741" s="110"/>
    </row>
    <row r="742" spans="2:10" hidden="1" x14ac:dyDescent="0.35">
      <c r="B742" s="109"/>
      <c r="C742" s="109"/>
      <c r="D742" s="109"/>
      <c r="E742" s="110"/>
      <c r="F742" s="110"/>
      <c r="G742" s="111"/>
      <c r="H742" s="111"/>
      <c r="I742" s="112"/>
      <c r="J742" s="110"/>
    </row>
    <row r="743" spans="2:10" hidden="1" x14ac:dyDescent="0.35">
      <c r="B743" s="109"/>
      <c r="C743" s="109"/>
      <c r="D743" s="109"/>
      <c r="E743" s="110"/>
      <c r="F743" s="110"/>
      <c r="G743" s="111"/>
      <c r="H743" s="111"/>
      <c r="I743" s="112"/>
      <c r="J743" s="110"/>
    </row>
    <row r="744" spans="2:10" hidden="1" x14ac:dyDescent="0.35">
      <c r="B744" s="109"/>
      <c r="C744" s="109"/>
      <c r="D744" s="109"/>
      <c r="E744" s="110"/>
      <c r="F744" s="110"/>
      <c r="G744" s="111"/>
      <c r="H744" s="111"/>
      <c r="I744" s="112"/>
      <c r="J744" s="110"/>
    </row>
    <row r="745" spans="2:10" hidden="1" x14ac:dyDescent="0.35">
      <c r="B745" s="109"/>
      <c r="C745" s="109"/>
      <c r="D745" s="109"/>
      <c r="E745" s="110"/>
      <c r="F745" s="110"/>
      <c r="G745" s="111"/>
      <c r="H745" s="111"/>
      <c r="I745" s="112"/>
      <c r="J745" s="110"/>
    </row>
    <row r="746" spans="2:10" hidden="1" x14ac:dyDescent="0.35">
      <c r="B746" s="109"/>
      <c r="C746" s="109"/>
      <c r="D746" s="109"/>
      <c r="E746" s="110"/>
      <c r="F746" s="110"/>
      <c r="G746" s="111"/>
      <c r="H746" s="111"/>
      <c r="I746" s="112"/>
      <c r="J746" s="110"/>
    </row>
    <row r="747" spans="2:10" hidden="1" x14ac:dyDescent="0.35">
      <c r="B747" s="109"/>
      <c r="C747" s="109"/>
      <c r="D747" s="109"/>
      <c r="E747" s="110"/>
      <c r="F747" s="110"/>
      <c r="G747" s="111"/>
      <c r="H747" s="111"/>
      <c r="I747" s="112"/>
      <c r="J747" s="110"/>
    </row>
    <row r="748" spans="2:10" hidden="1" x14ac:dyDescent="0.35">
      <c r="B748" s="109"/>
      <c r="C748" s="109"/>
      <c r="D748" s="109"/>
      <c r="E748" s="110"/>
      <c r="F748" s="110"/>
      <c r="G748" s="111"/>
      <c r="H748" s="111"/>
      <c r="I748" s="112"/>
      <c r="J748" s="110"/>
    </row>
    <row r="749" spans="2:10" hidden="1" x14ac:dyDescent="0.35">
      <c r="B749" s="109"/>
      <c r="C749" s="109"/>
      <c r="D749" s="109"/>
      <c r="E749" s="110"/>
      <c r="F749" s="110"/>
      <c r="G749" s="111"/>
      <c r="H749" s="111"/>
      <c r="I749" s="112"/>
      <c r="J749" s="110"/>
    </row>
    <row r="750" spans="2:10" hidden="1" x14ac:dyDescent="0.35">
      <c r="B750" s="109"/>
      <c r="C750" s="109"/>
      <c r="D750" s="109"/>
      <c r="E750" s="110"/>
      <c r="F750" s="110"/>
      <c r="G750" s="111"/>
      <c r="H750" s="111"/>
      <c r="I750" s="112"/>
      <c r="J750" s="110"/>
    </row>
    <row r="751" spans="2:10" hidden="1" x14ac:dyDescent="0.35">
      <c r="B751" s="109"/>
      <c r="C751" s="109"/>
      <c r="D751" s="109"/>
      <c r="E751" s="110"/>
      <c r="F751" s="110"/>
      <c r="G751" s="111"/>
      <c r="H751" s="111"/>
      <c r="I751" s="112"/>
      <c r="J751" s="110"/>
    </row>
    <row r="752" spans="2:10" hidden="1" x14ac:dyDescent="0.35">
      <c r="B752" s="109"/>
      <c r="C752" s="109"/>
      <c r="D752" s="109"/>
      <c r="E752" s="110"/>
      <c r="F752" s="110"/>
      <c r="G752" s="111"/>
      <c r="H752" s="111"/>
      <c r="I752" s="112"/>
      <c r="J752" s="110"/>
    </row>
    <row r="753" spans="2:10" hidden="1" x14ac:dyDescent="0.35">
      <c r="B753" s="109"/>
      <c r="C753" s="109"/>
      <c r="D753" s="109"/>
      <c r="E753" s="110"/>
      <c r="F753" s="110"/>
      <c r="G753" s="111"/>
      <c r="H753" s="111"/>
      <c r="I753" s="112"/>
      <c r="J753" s="110"/>
    </row>
    <row r="754" spans="2:10" hidden="1" x14ac:dyDescent="0.35">
      <c r="B754" s="109"/>
      <c r="C754" s="109"/>
      <c r="D754" s="109"/>
      <c r="E754" s="110"/>
      <c r="F754" s="110"/>
      <c r="G754" s="111"/>
      <c r="H754" s="111"/>
      <c r="I754" s="112"/>
      <c r="J754" s="110"/>
    </row>
    <row r="755" spans="2:10" hidden="1" x14ac:dyDescent="0.35">
      <c r="B755" s="109"/>
      <c r="C755" s="109"/>
      <c r="D755" s="109"/>
      <c r="E755" s="110"/>
      <c r="F755" s="110"/>
      <c r="G755" s="111"/>
      <c r="H755" s="111"/>
      <c r="I755" s="112"/>
      <c r="J755" s="110"/>
    </row>
    <row r="756" spans="2:10" hidden="1" x14ac:dyDescent="0.35">
      <c r="B756" s="109"/>
      <c r="C756" s="109"/>
      <c r="D756" s="109"/>
      <c r="E756" s="110"/>
      <c r="F756" s="110"/>
      <c r="G756" s="111"/>
      <c r="H756" s="111"/>
      <c r="I756" s="112"/>
      <c r="J756" s="110"/>
    </row>
    <row r="757" spans="2:10" hidden="1" x14ac:dyDescent="0.35">
      <c r="B757" s="109"/>
      <c r="C757" s="109"/>
      <c r="D757" s="109"/>
      <c r="E757" s="110"/>
      <c r="F757" s="110"/>
      <c r="G757" s="111"/>
      <c r="H757" s="111"/>
      <c r="I757" s="112"/>
      <c r="J757" s="110"/>
    </row>
    <row r="758" spans="2:10" hidden="1" x14ac:dyDescent="0.35">
      <c r="B758" s="109"/>
      <c r="C758" s="109"/>
      <c r="D758" s="109"/>
      <c r="E758" s="110"/>
      <c r="F758" s="110"/>
      <c r="G758" s="111"/>
      <c r="H758" s="111"/>
      <c r="I758" s="112"/>
      <c r="J758" s="110"/>
    </row>
    <row r="759" spans="2:10" hidden="1" x14ac:dyDescent="0.35">
      <c r="B759" s="109"/>
      <c r="C759" s="109"/>
      <c r="D759" s="109"/>
      <c r="E759" s="110"/>
      <c r="F759" s="110"/>
      <c r="G759" s="111"/>
      <c r="H759" s="111"/>
      <c r="I759" s="112"/>
      <c r="J759" s="110"/>
    </row>
    <row r="760" spans="2:10" hidden="1" x14ac:dyDescent="0.35">
      <c r="B760" s="109"/>
      <c r="C760" s="109"/>
      <c r="D760" s="109"/>
      <c r="E760" s="110"/>
      <c r="F760" s="110"/>
      <c r="G760" s="111"/>
      <c r="H760" s="111"/>
      <c r="I760" s="112"/>
      <c r="J760" s="110"/>
    </row>
    <row r="761" spans="2:10" hidden="1" x14ac:dyDescent="0.35">
      <c r="B761" s="109"/>
      <c r="C761" s="109"/>
      <c r="D761" s="109"/>
      <c r="E761" s="110"/>
      <c r="F761" s="110"/>
      <c r="G761" s="111"/>
      <c r="H761" s="111"/>
      <c r="I761" s="112"/>
      <c r="J761" s="110"/>
    </row>
    <row r="762" spans="2:10" hidden="1" x14ac:dyDescent="0.35">
      <c r="B762" s="109"/>
      <c r="C762" s="109"/>
      <c r="D762" s="109"/>
      <c r="E762" s="110"/>
      <c r="F762" s="110"/>
      <c r="G762" s="111"/>
      <c r="H762" s="111"/>
      <c r="I762" s="112"/>
      <c r="J762" s="110"/>
    </row>
    <row r="763" spans="2:10" hidden="1" x14ac:dyDescent="0.35">
      <c r="B763" s="109"/>
      <c r="C763" s="109"/>
      <c r="D763" s="109"/>
      <c r="E763" s="110"/>
      <c r="F763" s="110"/>
      <c r="G763" s="111"/>
      <c r="H763" s="111"/>
      <c r="I763" s="112"/>
      <c r="J763" s="110"/>
    </row>
    <row r="764" spans="2:10" hidden="1" x14ac:dyDescent="0.35">
      <c r="B764" s="109"/>
      <c r="C764" s="109"/>
      <c r="D764" s="109"/>
      <c r="E764" s="110"/>
      <c r="F764" s="110"/>
      <c r="G764" s="111"/>
      <c r="H764" s="111"/>
      <c r="I764" s="112"/>
      <c r="J764" s="110"/>
    </row>
    <row r="765" spans="2:10" hidden="1" x14ac:dyDescent="0.35">
      <c r="B765" s="109"/>
      <c r="C765" s="109"/>
      <c r="D765" s="109"/>
      <c r="E765" s="110"/>
      <c r="F765" s="110"/>
      <c r="G765" s="111"/>
      <c r="H765" s="111"/>
      <c r="I765" s="112"/>
      <c r="J765" s="110"/>
    </row>
    <row r="766" spans="2:10" hidden="1" x14ac:dyDescent="0.35">
      <c r="B766" s="109"/>
      <c r="C766" s="109"/>
      <c r="D766" s="109"/>
      <c r="E766" s="110"/>
      <c r="F766" s="110"/>
      <c r="G766" s="111"/>
      <c r="H766" s="111"/>
      <c r="I766" s="112"/>
      <c r="J766" s="110"/>
    </row>
    <row r="767" spans="2:10" hidden="1" x14ac:dyDescent="0.35">
      <c r="B767" s="109"/>
      <c r="C767" s="109"/>
      <c r="D767" s="109"/>
      <c r="E767" s="110"/>
      <c r="F767" s="110"/>
      <c r="G767" s="111"/>
      <c r="H767" s="111"/>
      <c r="I767" s="112"/>
      <c r="J767" s="110"/>
    </row>
    <row r="768" spans="2:10" hidden="1" x14ac:dyDescent="0.35">
      <c r="B768" s="109"/>
      <c r="C768" s="109"/>
      <c r="D768" s="109"/>
      <c r="E768" s="110"/>
      <c r="F768" s="110"/>
      <c r="G768" s="111"/>
      <c r="H768" s="111"/>
      <c r="I768" s="112"/>
      <c r="J768" s="110"/>
    </row>
    <row r="769" spans="2:10" hidden="1" x14ac:dyDescent="0.35">
      <c r="B769" s="109"/>
      <c r="C769" s="109"/>
      <c r="D769" s="109"/>
      <c r="E769" s="110"/>
      <c r="F769" s="110"/>
      <c r="G769" s="111"/>
      <c r="H769" s="111"/>
      <c r="I769" s="112"/>
      <c r="J769" s="110"/>
    </row>
    <row r="770" spans="2:10" hidden="1" x14ac:dyDescent="0.35">
      <c r="B770" s="109"/>
      <c r="C770" s="109"/>
      <c r="D770" s="109"/>
      <c r="E770" s="110"/>
      <c r="F770" s="110"/>
      <c r="G770" s="111"/>
      <c r="H770" s="111"/>
      <c r="I770" s="112"/>
      <c r="J770" s="110"/>
    </row>
    <row r="771" spans="2:10" hidden="1" x14ac:dyDescent="0.35">
      <c r="B771" s="109"/>
      <c r="C771" s="109"/>
      <c r="D771" s="109"/>
      <c r="E771" s="110"/>
      <c r="F771" s="110"/>
      <c r="G771" s="111"/>
      <c r="H771" s="111"/>
      <c r="I771" s="112"/>
      <c r="J771" s="110"/>
    </row>
    <row r="772" spans="2:10" hidden="1" x14ac:dyDescent="0.35">
      <c r="B772" s="109"/>
      <c r="C772" s="109"/>
      <c r="D772" s="109"/>
      <c r="E772" s="110"/>
      <c r="F772" s="110"/>
      <c r="G772" s="111"/>
      <c r="H772" s="111"/>
      <c r="I772" s="112"/>
      <c r="J772" s="110"/>
    </row>
    <row r="773" spans="2:10" hidden="1" x14ac:dyDescent="0.35">
      <c r="B773" s="109"/>
      <c r="C773" s="109"/>
      <c r="D773" s="109"/>
      <c r="E773" s="110"/>
      <c r="F773" s="110"/>
      <c r="G773" s="111"/>
      <c r="H773" s="111"/>
      <c r="I773" s="112"/>
      <c r="J773" s="110"/>
    </row>
    <row r="774" spans="2:10" hidden="1" x14ac:dyDescent="0.35">
      <c r="B774" s="109"/>
      <c r="C774" s="109"/>
      <c r="D774" s="109"/>
      <c r="E774" s="110"/>
      <c r="F774" s="110"/>
      <c r="G774" s="111"/>
      <c r="H774" s="111"/>
      <c r="I774" s="112"/>
      <c r="J774" s="110"/>
    </row>
    <row r="775" spans="2:10" hidden="1" x14ac:dyDescent="0.35">
      <c r="B775" s="109"/>
      <c r="C775" s="109"/>
      <c r="D775" s="109"/>
      <c r="E775" s="110"/>
      <c r="F775" s="110"/>
      <c r="G775" s="111"/>
      <c r="H775" s="111"/>
      <c r="I775" s="112"/>
      <c r="J775" s="110"/>
    </row>
    <row r="776" spans="2:10" hidden="1" x14ac:dyDescent="0.35">
      <c r="B776" s="109"/>
      <c r="C776" s="109"/>
      <c r="D776" s="109"/>
      <c r="E776" s="110"/>
      <c r="F776" s="110"/>
      <c r="G776" s="111"/>
      <c r="H776" s="111"/>
      <c r="I776" s="112"/>
      <c r="J776" s="110"/>
    </row>
    <row r="777" spans="2:10" hidden="1" x14ac:dyDescent="0.35">
      <c r="B777" s="109"/>
      <c r="C777" s="109"/>
      <c r="D777" s="109"/>
      <c r="E777" s="110"/>
      <c r="F777" s="110"/>
      <c r="G777" s="111"/>
      <c r="H777" s="111"/>
      <c r="I777" s="112"/>
      <c r="J777" s="110"/>
    </row>
    <row r="778" spans="2:10" hidden="1" x14ac:dyDescent="0.35">
      <c r="B778" s="109"/>
      <c r="C778" s="109"/>
      <c r="D778" s="109"/>
      <c r="E778" s="110"/>
      <c r="F778" s="110"/>
      <c r="G778" s="111"/>
      <c r="H778" s="111"/>
      <c r="I778" s="112"/>
      <c r="J778" s="110"/>
    </row>
    <row r="779" spans="2:10" hidden="1" x14ac:dyDescent="0.35">
      <c r="B779" s="109"/>
      <c r="C779" s="109"/>
      <c r="D779" s="109"/>
      <c r="E779" s="110"/>
      <c r="F779" s="110"/>
      <c r="G779" s="111"/>
      <c r="H779" s="111"/>
      <c r="I779" s="112"/>
      <c r="J779" s="110"/>
    </row>
    <row r="780" spans="2:10" hidden="1" x14ac:dyDescent="0.35">
      <c r="B780" s="109"/>
      <c r="C780" s="109"/>
      <c r="D780" s="109"/>
      <c r="E780" s="110"/>
      <c r="F780" s="110"/>
      <c r="G780" s="111"/>
      <c r="H780" s="111"/>
      <c r="I780" s="112"/>
      <c r="J780" s="110"/>
    </row>
    <row r="781" spans="2:10" hidden="1" x14ac:dyDescent="0.35">
      <c r="B781" s="109"/>
      <c r="C781" s="109"/>
      <c r="D781" s="109"/>
      <c r="E781" s="110"/>
      <c r="F781" s="110"/>
      <c r="G781" s="111"/>
      <c r="H781" s="111"/>
      <c r="I781" s="112"/>
      <c r="J781" s="110"/>
    </row>
    <row r="782" spans="2:10" hidden="1" x14ac:dyDescent="0.35">
      <c r="B782" s="109"/>
      <c r="C782" s="109"/>
      <c r="D782" s="109"/>
      <c r="E782" s="110"/>
      <c r="F782" s="110"/>
      <c r="G782" s="111"/>
      <c r="H782" s="111"/>
      <c r="I782" s="112"/>
      <c r="J782" s="110"/>
    </row>
    <row r="783" spans="2:10" hidden="1" x14ac:dyDescent="0.35">
      <c r="B783" s="109"/>
      <c r="C783" s="109"/>
      <c r="D783" s="109"/>
      <c r="E783" s="110"/>
      <c r="F783" s="110"/>
      <c r="G783" s="111"/>
      <c r="H783" s="111"/>
      <c r="I783" s="112"/>
      <c r="J783" s="110"/>
    </row>
    <row r="784" spans="2:10" hidden="1" x14ac:dyDescent="0.35">
      <c r="B784" s="109"/>
      <c r="C784" s="109"/>
      <c r="D784" s="109"/>
      <c r="E784" s="110"/>
      <c r="F784" s="110"/>
      <c r="G784" s="111"/>
      <c r="H784" s="111"/>
      <c r="I784" s="112"/>
      <c r="J784" s="110"/>
    </row>
    <row r="785" spans="2:10" hidden="1" x14ac:dyDescent="0.35">
      <c r="B785" s="109"/>
      <c r="C785" s="109"/>
      <c r="D785" s="109"/>
      <c r="E785" s="110"/>
      <c r="F785" s="110"/>
      <c r="G785" s="111"/>
      <c r="H785" s="111"/>
      <c r="I785" s="112"/>
      <c r="J785" s="110"/>
    </row>
    <row r="786" spans="2:10" hidden="1" x14ac:dyDescent="0.35">
      <c r="B786" s="109"/>
      <c r="C786" s="109"/>
      <c r="D786" s="109"/>
      <c r="E786" s="110"/>
      <c r="F786" s="110"/>
      <c r="G786" s="111"/>
      <c r="H786" s="111"/>
      <c r="I786" s="112"/>
      <c r="J786" s="110"/>
    </row>
    <row r="787" spans="2:10" hidden="1" x14ac:dyDescent="0.35">
      <c r="B787" s="109"/>
      <c r="C787" s="109"/>
      <c r="D787" s="109"/>
      <c r="E787" s="110"/>
      <c r="F787" s="110"/>
      <c r="G787" s="111"/>
      <c r="H787" s="111"/>
      <c r="I787" s="112"/>
      <c r="J787" s="110"/>
    </row>
    <row r="788" spans="2:10" hidden="1" x14ac:dyDescent="0.35">
      <c r="B788" s="109"/>
      <c r="C788" s="109"/>
      <c r="D788" s="109"/>
      <c r="E788" s="110"/>
      <c r="F788" s="110"/>
      <c r="G788" s="111"/>
      <c r="H788" s="111"/>
      <c r="I788" s="112"/>
      <c r="J788" s="110"/>
    </row>
    <row r="789" spans="2:10" hidden="1" x14ac:dyDescent="0.35">
      <c r="B789" s="109"/>
      <c r="C789" s="109"/>
      <c r="D789" s="109"/>
      <c r="E789" s="110"/>
      <c r="F789" s="110"/>
      <c r="G789" s="111"/>
      <c r="H789" s="111"/>
      <c r="I789" s="112"/>
      <c r="J789" s="110"/>
    </row>
    <row r="790" spans="2:10" hidden="1" x14ac:dyDescent="0.35">
      <c r="B790" s="109"/>
      <c r="C790" s="109"/>
      <c r="D790" s="109"/>
      <c r="E790" s="110"/>
      <c r="F790" s="110"/>
      <c r="G790" s="111"/>
      <c r="H790" s="111"/>
      <c r="I790" s="112"/>
      <c r="J790" s="110"/>
    </row>
    <row r="791" spans="2:10" hidden="1" x14ac:dyDescent="0.35">
      <c r="B791" s="109"/>
      <c r="C791" s="109"/>
      <c r="D791" s="109"/>
      <c r="E791" s="110"/>
      <c r="F791" s="110"/>
      <c r="G791" s="111"/>
      <c r="H791" s="111"/>
      <c r="I791" s="112"/>
      <c r="J791" s="110"/>
    </row>
    <row r="792" spans="2:10" hidden="1" x14ac:dyDescent="0.35">
      <c r="B792" s="109"/>
      <c r="C792" s="109"/>
      <c r="D792" s="109"/>
      <c r="E792" s="110"/>
      <c r="F792" s="110"/>
      <c r="G792" s="111"/>
      <c r="H792" s="111"/>
      <c r="I792" s="112"/>
      <c r="J792" s="110"/>
    </row>
    <row r="793" spans="2:10" hidden="1" x14ac:dyDescent="0.35">
      <c r="B793" s="109"/>
      <c r="C793" s="109"/>
      <c r="D793" s="109"/>
      <c r="E793" s="110"/>
      <c r="F793" s="110"/>
      <c r="G793" s="111"/>
      <c r="H793" s="111"/>
      <c r="I793" s="112"/>
      <c r="J793" s="110"/>
    </row>
    <row r="794" spans="2:10" hidden="1" x14ac:dyDescent="0.35">
      <c r="B794" s="109"/>
      <c r="C794" s="109"/>
      <c r="D794" s="109"/>
      <c r="E794" s="110"/>
      <c r="F794" s="110"/>
      <c r="G794" s="111"/>
      <c r="H794" s="111"/>
      <c r="I794" s="112"/>
      <c r="J794" s="110"/>
    </row>
    <row r="795" spans="2:10" hidden="1" x14ac:dyDescent="0.35">
      <c r="B795" s="109"/>
      <c r="C795" s="109"/>
      <c r="D795" s="109"/>
      <c r="E795" s="110"/>
      <c r="F795" s="110"/>
      <c r="G795" s="111"/>
      <c r="H795" s="111"/>
      <c r="I795" s="112"/>
      <c r="J795" s="110"/>
    </row>
    <row r="796" spans="2:10" hidden="1" x14ac:dyDescent="0.35">
      <c r="B796" s="109"/>
      <c r="C796" s="109"/>
      <c r="D796" s="109"/>
      <c r="E796" s="110"/>
      <c r="F796" s="110"/>
      <c r="G796" s="111"/>
      <c r="H796" s="111"/>
      <c r="I796" s="112"/>
      <c r="J796" s="110"/>
    </row>
    <row r="797" spans="2:10" hidden="1" x14ac:dyDescent="0.35">
      <c r="B797" s="109"/>
      <c r="C797" s="109"/>
      <c r="D797" s="109"/>
      <c r="E797" s="110"/>
      <c r="F797" s="110"/>
      <c r="G797" s="111"/>
      <c r="H797" s="111"/>
      <c r="I797" s="112"/>
      <c r="J797" s="110"/>
    </row>
    <row r="798" spans="2:10" hidden="1" x14ac:dyDescent="0.35">
      <c r="B798" s="109"/>
      <c r="C798" s="109"/>
      <c r="D798" s="109"/>
      <c r="E798" s="110"/>
      <c r="F798" s="110"/>
      <c r="G798" s="111"/>
      <c r="H798" s="111"/>
      <c r="I798" s="112"/>
      <c r="J798" s="110"/>
    </row>
    <row r="799" spans="2:10" hidden="1" x14ac:dyDescent="0.35">
      <c r="B799" s="109"/>
      <c r="C799" s="109"/>
      <c r="D799" s="109"/>
      <c r="E799" s="110"/>
      <c r="F799" s="110"/>
      <c r="G799" s="111"/>
      <c r="H799" s="111"/>
      <c r="I799" s="112"/>
      <c r="J799" s="110"/>
    </row>
    <row r="800" spans="2:10" hidden="1" x14ac:dyDescent="0.35">
      <c r="B800" s="109"/>
      <c r="C800" s="109"/>
      <c r="D800" s="109"/>
      <c r="E800" s="110"/>
      <c r="F800" s="110"/>
      <c r="G800" s="111"/>
      <c r="H800" s="111"/>
      <c r="I800" s="112"/>
      <c r="J800" s="110"/>
    </row>
    <row r="801" spans="2:10" hidden="1" x14ac:dyDescent="0.35">
      <c r="B801" s="109"/>
      <c r="C801" s="109"/>
      <c r="D801" s="109"/>
      <c r="E801" s="110"/>
      <c r="F801" s="110"/>
      <c r="G801" s="111"/>
      <c r="H801" s="111"/>
      <c r="I801" s="112"/>
      <c r="J801" s="110"/>
    </row>
    <row r="802" spans="2:10" hidden="1" x14ac:dyDescent="0.35">
      <c r="B802" s="109"/>
      <c r="C802" s="109"/>
      <c r="D802" s="109"/>
      <c r="E802" s="110"/>
      <c r="F802" s="110"/>
      <c r="G802" s="111"/>
      <c r="H802" s="111"/>
      <c r="I802" s="112"/>
      <c r="J802" s="110"/>
    </row>
    <row r="803" spans="2:10" hidden="1" x14ac:dyDescent="0.35">
      <c r="B803" s="109"/>
      <c r="C803" s="109"/>
      <c r="D803" s="109"/>
      <c r="E803" s="110"/>
      <c r="F803" s="110"/>
      <c r="G803" s="111"/>
      <c r="H803" s="111"/>
      <c r="I803" s="112"/>
      <c r="J803" s="110"/>
    </row>
    <row r="804" spans="2:10" hidden="1" x14ac:dyDescent="0.35">
      <c r="B804" s="109"/>
      <c r="C804" s="109"/>
      <c r="D804" s="109"/>
      <c r="E804" s="110"/>
      <c r="F804" s="110"/>
      <c r="G804" s="111"/>
      <c r="H804" s="111"/>
      <c r="I804" s="112"/>
      <c r="J804" s="110"/>
    </row>
    <row r="805" spans="2:10" hidden="1" x14ac:dyDescent="0.35">
      <c r="B805" s="109"/>
      <c r="C805" s="109"/>
      <c r="D805" s="109"/>
      <c r="E805" s="110"/>
      <c r="F805" s="110"/>
      <c r="G805" s="111"/>
      <c r="H805" s="111"/>
      <c r="I805" s="112"/>
      <c r="J805" s="110"/>
    </row>
    <row r="806" spans="2:10" hidden="1" x14ac:dyDescent="0.35">
      <c r="B806" s="109"/>
      <c r="C806" s="109"/>
      <c r="D806" s="109"/>
      <c r="E806" s="110"/>
      <c r="F806" s="110"/>
      <c r="G806" s="111"/>
      <c r="H806" s="111"/>
      <c r="I806" s="112"/>
      <c r="J806" s="110"/>
    </row>
    <row r="807" spans="2:10" hidden="1" x14ac:dyDescent="0.35">
      <c r="B807" s="109"/>
      <c r="C807" s="109"/>
      <c r="D807" s="109"/>
      <c r="E807" s="110"/>
      <c r="F807" s="110"/>
      <c r="G807" s="111"/>
      <c r="H807" s="111"/>
      <c r="I807" s="112"/>
      <c r="J807" s="110"/>
    </row>
    <row r="808" spans="2:10" hidden="1" x14ac:dyDescent="0.35">
      <c r="B808" s="109"/>
      <c r="C808" s="109"/>
      <c r="D808" s="109"/>
      <c r="E808" s="110"/>
      <c r="F808" s="110"/>
      <c r="G808" s="111"/>
      <c r="H808" s="111"/>
      <c r="I808" s="112"/>
      <c r="J808" s="110"/>
    </row>
    <row r="809" spans="2:10" hidden="1" x14ac:dyDescent="0.35">
      <c r="B809" s="109"/>
      <c r="C809" s="109"/>
      <c r="D809" s="109"/>
      <c r="E809" s="110"/>
      <c r="F809" s="110"/>
      <c r="G809" s="111"/>
      <c r="H809" s="111"/>
      <c r="I809" s="112"/>
      <c r="J809" s="110"/>
    </row>
    <row r="810" spans="2:10" hidden="1" x14ac:dyDescent="0.35">
      <c r="B810" s="109"/>
      <c r="C810" s="109"/>
      <c r="D810" s="109"/>
      <c r="E810" s="110"/>
      <c r="F810" s="110"/>
      <c r="G810" s="111"/>
      <c r="H810" s="111"/>
      <c r="I810" s="112"/>
      <c r="J810" s="110"/>
    </row>
    <row r="811" spans="2:10" hidden="1" x14ac:dyDescent="0.35">
      <c r="B811" s="109"/>
      <c r="C811" s="109"/>
      <c r="D811" s="109"/>
      <c r="E811" s="110"/>
      <c r="F811" s="110"/>
      <c r="G811" s="111"/>
      <c r="H811" s="111"/>
      <c r="I811" s="112"/>
      <c r="J811" s="110"/>
    </row>
    <row r="812" spans="2:10" hidden="1" x14ac:dyDescent="0.35">
      <c r="B812" s="109"/>
      <c r="C812" s="109"/>
      <c r="D812" s="109"/>
      <c r="E812" s="110"/>
      <c r="F812" s="110"/>
      <c r="G812" s="111"/>
      <c r="H812" s="111"/>
      <c r="I812" s="112"/>
      <c r="J812" s="110"/>
    </row>
    <row r="813" spans="2:10" hidden="1" x14ac:dyDescent="0.35">
      <c r="B813" s="109"/>
      <c r="C813" s="109"/>
      <c r="D813" s="109"/>
      <c r="E813" s="110"/>
      <c r="F813" s="110"/>
      <c r="G813" s="111"/>
      <c r="H813" s="111"/>
      <c r="I813" s="112"/>
      <c r="J813" s="110"/>
    </row>
    <row r="814" spans="2:10" hidden="1" x14ac:dyDescent="0.35">
      <c r="B814" s="109"/>
      <c r="C814" s="109"/>
      <c r="D814" s="109"/>
      <c r="E814" s="110"/>
      <c r="F814" s="110"/>
      <c r="G814" s="111"/>
      <c r="H814" s="111"/>
      <c r="I814" s="112"/>
      <c r="J814" s="110"/>
    </row>
    <row r="815" spans="2:10" hidden="1" x14ac:dyDescent="0.35">
      <c r="B815" s="109"/>
      <c r="C815" s="109"/>
      <c r="D815" s="109"/>
      <c r="E815" s="110"/>
      <c r="F815" s="110"/>
      <c r="G815" s="111"/>
      <c r="H815" s="111"/>
      <c r="I815" s="112"/>
      <c r="J815" s="110"/>
    </row>
    <row r="816" spans="2:10" hidden="1" x14ac:dyDescent="0.35">
      <c r="B816" s="109"/>
      <c r="C816" s="109"/>
      <c r="D816" s="109"/>
      <c r="E816" s="110"/>
      <c r="F816" s="110"/>
      <c r="G816" s="111"/>
      <c r="H816" s="111"/>
      <c r="I816" s="112"/>
      <c r="J816" s="110"/>
    </row>
    <row r="817" spans="2:10" hidden="1" x14ac:dyDescent="0.35">
      <c r="B817" s="109"/>
      <c r="C817" s="109"/>
      <c r="D817" s="109"/>
      <c r="E817" s="110"/>
      <c r="F817" s="110"/>
      <c r="G817" s="111"/>
      <c r="H817" s="111"/>
      <c r="I817" s="112"/>
      <c r="J817" s="110"/>
    </row>
    <row r="818" spans="2:10" hidden="1" x14ac:dyDescent="0.35">
      <c r="B818" s="109"/>
      <c r="C818" s="109"/>
      <c r="D818" s="109"/>
      <c r="E818" s="110"/>
      <c r="F818" s="110"/>
      <c r="G818" s="111"/>
      <c r="H818" s="111"/>
      <c r="I818" s="112"/>
      <c r="J818" s="110"/>
    </row>
    <row r="819" spans="2:10" hidden="1" x14ac:dyDescent="0.35">
      <c r="B819" s="109"/>
      <c r="C819" s="109"/>
      <c r="D819" s="109"/>
      <c r="E819" s="110"/>
      <c r="F819" s="110"/>
      <c r="G819" s="111"/>
      <c r="H819" s="111"/>
      <c r="I819" s="112"/>
      <c r="J819" s="110"/>
    </row>
    <row r="820" spans="2:10" hidden="1" x14ac:dyDescent="0.35">
      <c r="B820" s="109"/>
      <c r="C820" s="109"/>
      <c r="D820" s="109"/>
      <c r="E820" s="110"/>
      <c r="F820" s="110"/>
      <c r="G820" s="111"/>
      <c r="H820" s="111"/>
      <c r="I820" s="112"/>
      <c r="J820" s="110"/>
    </row>
    <row r="821" spans="2:10" hidden="1" x14ac:dyDescent="0.35">
      <c r="B821" s="109"/>
      <c r="C821" s="109"/>
      <c r="D821" s="109"/>
      <c r="E821" s="110"/>
      <c r="F821" s="110"/>
      <c r="G821" s="111"/>
      <c r="H821" s="111"/>
      <c r="I821" s="112"/>
      <c r="J821" s="110"/>
    </row>
    <row r="822" spans="2:10" hidden="1" x14ac:dyDescent="0.35">
      <c r="B822" s="109"/>
      <c r="C822" s="109"/>
      <c r="D822" s="109"/>
      <c r="E822" s="110"/>
      <c r="F822" s="110"/>
      <c r="G822" s="111"/>
      <c r="H822" s="111"/>
      <c r="I822" s="112"/>
      <c r="J822" s="110"/>
    </row>
    <row r="823" spans="2:10" hidden="1" x14ac:dyDescent="0.35">
      <c r="B823" s="109"/>
      <c r="C823" s="109"/>
      <c r="D823" s="109"/>
      <c r="E823" s="110"/>
      <c r="F823" s="110"/>
      <c r="G823" s="111"/>
      <c r="H823" s="111"/>
      <c r="I823" s="112"/>
      <c r="J823" s="110"/>
    </row>
    <row r="824" spans="2:10" hidden="1" x14ac:dyDescent="0.35">
      <c r="B824" s="109"/>
      <c r="C824" s="109"/>
      <c r="D824" s="109"/>
      <c r="E824" s="110"/>
      <c r="F824" s="110"/>
      <c r="G824" s="111"/>
      <c r="H824" s="111"/>
      <c r="I824" s="112"/>
      <c r="J824" s="110"/>
    </row>
    <row r="825" spans="2:10" hidden="1" x14ac:dyDescent="0.35">
      <c r="B825" s="109"/>
      <c r="C825" s="109"/>
      <c r="D825" s="109"/>
      <c r="E825" s="110"/>
      <c r="F825" s="110"/>
      <c r="G825" s="111"/>
      <c r="H825" s="111"/>
      <c r="I825" s="112"/>
      <c r="J825" s="110"/>
    </row>
    <row r="826" spans="2:10" hidden="1" x14ac:dyDescent="0.35">
      <c r="B826" s="109"/>
      <c r="C826" s="109"/>
      <c r="D826" s="109"/>
      <c r="E826" s="110"/>
      <c r="F826" s="110"/>
      <c r="G826" s="111"/>
      <c r="H826" s="111"/>
      <c r="I826" s="112"/>
      <c r="J826" s="110"/>
    </row>
    <row r="827" spans="2:10" hidden="1" x14ac:dyDescent="0.35">
      <c r="B827" s="109"/>
      <c r="C827" s="109"/>
      <c r="D827" s="109"/>
      <c r="E827" s="110"/>
      <c r="F827" s="110"/>
      <c r="G827" s="111"/>
      <c r="H827" s="111"/>
      <c r="I827" s="112"/>
      <c r="J827" s="110"/>
    </row>
    <row r="828" spans="2:10" hidden="1" x14ac:dyDescent="0.35">
      <c r="B828" s="109"/>
      <c r="C828" s="109"/>
      <c r="D828" s="109"/>
      <c r="E828" s="110"/>
      <c r="F828" s="110"/>
      <c r="G828" s="111"/>
      <c r="H828" s="111"/>
      <c r="I828" s="112"/>
      <c r="J828" s="110"/>
    </row>
    <row r="829" spans="2:10" hidden="1" x14ac:dyDescent="0.35">
      <c r="B829" s="109"/>
      <c r="C829" s="109"/>
      <c r="D829" s="109"/>
      <c r="E829" s="110"/>
      <c r="F829" s="110"/>
      <c r="G829" s="111"/>
      <c r="H829" s="111"/>
      <c r="I829" s="112"/>
      <c r="J829" s="110"/>
    </row>
    <row r="830" spans="2:10" hidden="1" x14ac:dyDescent="0.35">
      <c r="B830" s="109"/>
      <c r="C830" s="109"/>
      <c r="D830" s="109"/>
      <c r="E830" s="110"/>
      <c r="F830" s="110"/>
      <c r="G830" s="111"/>
      <c r="H830" s="111"/>
      <c r="I830" s="112"/>
      <c r="J830" s="110"/>
    </row>
    <row r="831" spans="2:10" hidden="1" x14ac:dyDescent="0.35">
      <c r="B831" s="109"/>
      <c r="C831" s="109"/>
      <c r="D831" s="109"/>
      <c r="E831" s="110"/>
      <c r="F831" s="110"/>
      <c r="G831" s="111"/>
      <c r="H831" s="111"/>
      <c r="I831" s="112"/>
      <c r="J831" s="110"/>
    </row>
    <row r="832" spans="2:10" hidden="1" x14ac:dyDescent="0.35">
      <c r="B832" s="109"/>
      <c r="C832" s="109"/>
      <c r="D832" s="109"/>
      <c r="E832" s="110"/>
      <c r="F832" s="110"/>
      <c r="G832" s="111"/>
      <c r="H832" s="111"/>
      <c r="I832" s="112"/>
      <c r="J832" s="110"/>
    </row>
    <row r="833" spans="2:10" hidden="1" x14ac:dyDescent="0.35">
      <c r="B833" s="109"/>
      <c r="C833" s="109"/>
      <c r="D833" s="109"/>
      <c r="E833" s="110"/>
      <c r="F833" s="110"/>
      <c r="G833" s="111"/>
      <c r="H833" s="111"/>
      <c r="I833" s="112"/>
      <c r="J833" s="110"/>
    </row>
    <row r="834" spans="2:10" hidden="1" x14ac:dyDescent="0.35">
      <c r="B834" s="109"/>
      <c r="C834" s="109"/>
      <c r="D834" s="109"/>
      <c r="E834" s="110"/>
      <c r="F834" s="110"/>
      <c r="G834" s="111"/>
      <c r="H834" s="111"/>
      <c r="I834" s="112"/>
      <c r="J834" s="110"/>
    </row>
    <row r="835" spans="2:10" hidden="1" x14ac:dyDescent="0.35">
      <c r="B835" s="109"/>
      <c r="C835" s="109"/>
      <c r="D835" s="109"/>
      <c r="E835" s="110"/>
      <c r="F835" s="110"/>
      <c r="G835" s="111"/>
      <c r="H835" s="111"/>
      <c r="I835" s="112"/>
      <c r="J835" s="110"/>
    </row>
    <row r="836" spans="2:10" hidden="1" x14ac:dyDescent="0.35">
      <c r="B836" s="109"/>
      <c r="C836" s="109"/>
      <c r="D836" s="109"/>
      <c r="E836" s="110"/>
      <c r="F836" s="110"/>
      <c r="G836" s="111"/>
      <c r="H836" s="111"/>
      <c r="I836" s="112"/>
      <c r="J836" s="110"/>
    </row>
    <row r="837" spans="2:10" hidden="1" x14ac:dyDescent="0.35">
      <c r="B837" s="109"/>
      <c r="C837" s="109"/>
      <c r="D837" s="109"/>
      <c r="E837" s="110"/>
      <c r="F837" s="110"/>
      <c r="G837" s="111"/>
      <c r="H837" s="111"/>
      <c r="I837" s="112"/>
      <c r="J837" s="110"/>
    </row>
    <row r="838" spans="2:10" hidden="1" x14ac:dyDescent="0.35">
      <c r="B838" s="109"/>
      <c r="C838" s="109"/>
      <c r="D838" s="109"/>
      <c r="E838" s="110"/>
      <c r="F838" s="110"/>
      <c r="G838" s="111"/>
      <c r="H838" s="111"/>
      <c r="I838" s="112"/>
      <c r="J838" s="110"/>
    </row>
    <row r="839" spans="2:10" hidden="1" x14ac:dyDescent="0.35">
      <c r="B839" s="109"/>
      <c r="C839" s="109"/>
      <c r="D839" s="109"/>
      <c r="E839" s="110"/>
      <c r="F839" s="110"/>
      <c r="G839" s="111"/>
      <c r="H839" s="111"/>
      <c r="I839" s="112"/>
      <c r="J839" s="110"/>
    </row>
    <row r="840" spans="2:10" hidden="1" x14ac:dyDescent="0.35">
      <c r="B840" s="109"/>
      <c r="C840" s="109"/>
      <c r="D840" s="109"/>
      <c r="E840" s="110"/>
      <c r="F840" s="110"/>
      <c r="G840" s="111"/>
      <c r="H840" s="111"/>
      <c r="I840" s="112"/>
      <c r="J840" s="110"/>
    </row>
    <row r="841" spans="2:10" hidden="1" x14ac:dyDescent="0.35">
      <c r="B841" s="109"/>
      <c r="C841" s="109"/>
      <c r="D841" s="109"/>
      <c r="E841" s="110"/>
      <c r="F841" s="110"/>
      <c r="G841" s="111"/>
      <c r="H841" s="111"/>
      <c r="I841" s="112"/>
      <c r="J841" s="110"/>
    </row>
    <row r="842" spans="2:10" hidden="1" x14ac:dyDescent="0.35">
      <c r="B842" s="109"/>
      <c r="C842" s="109"/>
      <c r="D842" s="109"/>
      <c r="E842" s="110"/>
      <c r="F842" s="110"/>
      <c r="G842" s="111"/>
      <c r="H842" s="111"/>
      <c r="I842" s="112"/>
      <c r="J842" s="110"/>
    </row>
    <row r="843" spans="2:10" hidden="1" x14ac:dyDescent="0.35">
      <c r="B843" s="109"/>
      <c r="C843" s="109"/>
      <c r="D843" s="109"/>
      <c r="E843" s="110"/>
      <c r="F843" s="110"/>
      <c r="G843" s="111"/>
      <c r="H843" s="111"/>
      <c r="I843" s="112"/>
      <c r="J843" s="110"/>
    </row>
    <row r="844" spans="2:10" hidden="1" x14ac:dyDescent="0.35">
      <c r="B844" s="109"/>
      <c r="C844" s="109"/>
      <c r="D844" s="109"/>
      <c r="E844" s="110"/>
      <c r="F844" s="110"/>
      <c r="G844" s="111"/>
      <c r="H844" s="111"/>
      <c r="I844" s="112"/>
      <c r="J844" s="110"/>
    </row>
    <row r="845" spans="2:10" hidden="1" x14ac:dyDescent="0.35">
      <c r="B845" s="109"/>
      <c r="C845" s="109"/>
      <c r="D845" s="109"/>
      <c r="E845" s="110"/>
      <c r="F845" s="110"/>
      <c r="G845" s="111"/>
      <c r="H845" s="111"/>
      <c r="I845" s="112"/>
      <c r="J845" s="110"/>
    </row>
    <row r="846" spans="2:10" hidden="1" x14ac:dyDescent="0.35">
      <c r="B846" s="109"/>
      <c r="C846" s="109"/>
      <c r="D846" s="109"/>
      <c r="E846" s="110"/>
      <c r="F846" s="110"/>
      <c r="G846" s="111"/>
      <c r="H846" s="111"/>
      <c r="I846" s="112"/>
      <c r="J846" s="110"/>
    </row>
    <row r="847" spans="2:10" hidden="1" x14ac:dyDescent="0.35">
      <c r="B847" s="109"/>
      <c r="C847" s="109"/>
      <c r="D847" s="109"/>
      <c r="E847" s="110"/>
      <c r="F847" s="110"/>
      <c r="G847" s="111"/>
      <c r="H847" s="111"/>
      <c r="I847" s="112"/>
      <c r="J847" s="110"/>
    </row>
    <row r="848" spans="2:10" hidden="1" x14ac:dyDescent="0.35">
      <c r="B848" s="109"/>
      <c r="C848" s="109"/>
      <c r="D848" s="109"/>
      <c r="E848" s="110"/>
      <c r="F848" s="110"/>
      <c r="G848" s="111"/>
      <c r="H848" s="111"/>
      <c r="I848" s="112"/>
      <c r="J848" s="110"/>
    </row>
    <row r="849" spans="2:10" hidden="1" x14ac:dyDescent="0.35">
      <c r="B849" s="109"/>
      <c r="C849" s="109"/>
      <c r="D849" s="109"/>
      <c r="E849" s="110"/>
      <c r="F849" s="110"/>
      <c r="G849" s="111"/>
      <c r="H849" s="111"/>
      <c r="I849" s="112"/>
      <c r="J849" s="110"/>
    </row>
    <row r="850" spans="2:10" hidden="1" x14ac:dyDescent="0.35">
      <c r="B850" s="109"/>
      <c r="C850" s="109"/>
      <c r="D850" s="109"/>
      <c r="E850" s="110"/>
      <c r="F850" s="110"/>
      <c r="G850" s="111"/>
      <c r="H850" s="111"/>
      <c r="I850" s="112"/>
      <c r="J850" s="110"/>
    </row>
    <row r="851" spans="2:10" hidden="1" x14ac:dyDescent="0.35">
      <c r="B851" s="109"/>
      <c r="C851" s="109"/>
      <c r="D851" s="109"/>
      <c r="E851" s="110"/>
      <c r="F851" s="110"/>
      <c r="G851" s="111"/>
      <c r="H851" s="111"/>
      <c r="I851" s="112"/>
      <c r="J851" s="110"/>
    </row>
    <row r="852" spans="2:10" hidden="1" x14ac:dyDescent="0.35">
      <c r="B852" s="109"/>
      <c r="C852" s="109"/>
      <c r="D852" s="109"/>
      <c r="E852" s="110"/>
      <c r="F852" s="110"/>
      <c r="G852" s="111"/>
      <c r="H852" s="111"/>
      <c r="I852" s="112"/>
      <c r="J852" s="110"/>
    </row>
    <row r="853" spans="2:10" hidden="1" x14ac:dyDescent="0.35">
      <c r="B853" s="109"/>
      <c r="C853" s="109"/>
      <c r="D853" s="109"/>
      <c r="E853" s="110"/>
      <c r="F853" s="110"/>
      <c r="G853" s="111"/>
      <c r="H853" s="111"/>
      <c r="I853" s="112"/>
      <c r="J853" s="110"/>
    </row>
    <row r="854" spans="2:10" hidden="1" x14ac:dyDescent="0.35">
      <c r="B854" s="109"/>
      <c r="C854" s="109"/>
      <c r="D854" s="109"/>
      <c r="E854" s="110"/>
      <c r="F854" s="110"/>
      <c r="G854" s="111"/>
      <c r="H854" s="111"/>
      <c r="I854" s="112"/>
      <c r="J854" s="110"/>
    </row>
    <row r="855" spans="2:10" hidden="1" x14ac:dyDescent="0.35">
      <c r="B855" s="109"/>
      <c r="C855" s="109"/>
      <c r="D855" s="109"/>
      <c r="E855" s="110"/>
      <c r="F855" s="110"/>
      <c r="G855" s="111"/>
      <c r="H855" s="111"/>
      <c r="I855" s="112"/>
      <c r="J855" s="110"/>
    </row>
    <row r="856" spans="2:10" hidden="1" x14ac:dyDescent="0.35">
      <c r="B856" s="109"/>
      <c r="C856" s="109"/>
      <c r="D856" s="109"/>
      <c r="E856" s="110"/>
      <c r="F856" s="110"/>
      <c r="G856" s="111"/>
      <c r="H856" s="111"/>
      <c r="I856" s="112"/>
      <c r="J856" s="110"/>
    </row>
    <row r="857" spans="2:10" hidden="1" x14ac:dyDescent="0.35">
      <c r="B857" s="109"/>
      <c r="C857" s="109"/>
      <c r="D857" s="109"/>
      <c r="E857" s="110"/>
      <c r="F857" s="110"/>
      <c r="G857" s="111"/>
      <c r="H857" s="111"/>
      <c r="I857" s="112"/>
      <c r="J857" s="110"/>
    </row>
    <row r="858" spans="2:10" hidden="1" x14ac:dyDescent="0.35">
      <c r="B858" s="109"/>
      <c r="C858" s="109"/>
      <c r="D858" s="109"/>
      <c r="E858" s="110"/>
      <c r="F858" s="110"/>
      <c r="G858" s="111"/>
      <c r="H858" s="111"/>
      <c r="I858" s="112"/>
      <c r="J858" s="110"/>
    </row>
    <row r="859" spans="2:10" hidden="1" x14ac:dyDescent="0.35">
      <c r="B859" s="109"/>
      <c r="C859" s="109"/>
      <c r="D859" s="109"/>
      <c r="E859" s="110"/>
      <c r="F859" s="110"/>
      <c r="G859" s="111"/>
      <c r="H859" s="111"/>
      <c r="I859" s="112"/>
      <c r="J859" s="110"/>
    </row>
    <row r="860" spans="2:10" hidden="1" x14ac:dyDescent="0.35">
      <c r="B860" s="109"/>
      <c r="C860" s="109"/>
      <c r="D860" s="109"/>
      <c r="E860" s="110"/>
      <c r="F860" s="110"/>
      <c r="G860" s="111"/>
      <c r="H860" s="111"/>
      <c r="I860" s="112"/>
      <c r="J860" s="110"/>
    </row>
    <row r="861" spans="2:10" hidden="1" x14ac:dyDescent="0.35">
      <c r="B861" s="109"/>
      <c r="C861" s="109"/>
      <c r="D861" s="109"/>
      <c r="E861" s="110"/>
      <c r="F861" s="110"/>
      <c r="G861" s="111"/>
      <c r="H861" s="111"/>
      <c r="I861" s="112"/>
      <c r="J861" s="110"/>
    </row>
    <row r="862" spans="2:10" hidden="1" x14ac:dyDescent="0.35">
      <c r="B862" s="109"/>
      <c r="C862" s="109"/>
      <c r="D862" s="109"/>
      <c r="E862" s="110"/>
      <c r="F862" s="110"/>
      <c r="G862" s="111"/>
      <c r="H862" s="111"/>
      <c r="I862" s="112"/>
      <c r="J862" s="110"/>
    </row>
    <row r="863" spans="2:10" hidden="1" x14ac:dyDescent="0.35">
      <c r="B863" s="109"/>
      <c r="C863" s="109"/>
      <c r="D863" s="109"/>
      <c r="E863" s="110"/>
      <c r="F863" s="110"/>
      <c r="G863" s="111"/>
      <c r="H863" s="111"/>
      <c r="I863" s="112"/>
      <c r="J863" s="110"/>
    </row>
    <row r="864" spans="2:10" hidden="1" x14ac:dyDescent="0.35">
      <c r="B864" s="109"/>
      <c r="C864" s="109"/>
      <c r="D864" s="109"/>
      <c r="E864" s="110"/>
      <c r="F864" s="110"/>
      <c r="G864" s="111"/>
      <c r="H864" s="111"/>
      <c r="I864" s="112"/>
      <c r="J864" s="110"/>
    </row>
    <row r="865" spans="2:10" hidden="1" x14ac:dyDescent="0.35">
      <c r="B865" s="109"/>
      <c r="C865" s="109"/>
      <c r="D865" s="109"/>
      <c r="E865" s="110"/>
      <c r="F865" s="110"/>
      <c r="G865" s="111"/>
      <c r="H865" s="111"/>
      <c r="I865" s="112"/>
      <c r="J865" s="110"/>
    </row>
    <row r="866" spans="2:10" hidden="1" x14ac:dyDescent="0.35">
      <c r="B866" s="109"/>
      <c r="C866" s="109"/>
      <c r="D866" s="109"/>
      <c r="E866" s="110"/>
      <c r="F866" s="110"/>
      <c r="G866" s="111"/>
      <c r="H866" s="111"/>
      <c r="I866" s="112"/>
      <c r="J866" s="110"/>
    </row>
    <row r="867" spans="2:10" hidden="1" x14ac:dyDescent="0.35">
      <c r="B867" s="109"/>
      <c r="C867" s="109"/>
      <c r="D867" s="109"/>
      <c r="E867" s="110"/>
      <c r="F867" s="110"/>
      <c r="G867" s="111"/>
      <c r="H867" s="111"/>
      <c r="I867" s="112"/>
      <c r="J867" s="110"/>
    </row>
    <row r="868" spans="2:10" hidden="1" x14ac:dyDescent="0.35">
      <c r="B868" s="109"/>
      <c r="C868" s="109"/>
      <c r="D868" s="109"/>
      <c r="E868" s="110"/>
      <c r="F868" s="110"/>
      <c r="G868" s="111"/>
      <c r="H868" s="111"/>
      <c r="I868" s="112"/>
      <c r="J868" s="110"/>
    </row>
    <row r="869" spans="2:10" hidden="1" x14ac:dyDescent="0.35">
      <c r="B869" s="109"/>
      <c r="C869" s="109"/>
      <c r="D869" s="109"/>
      <c r="E869" s="110"/>
      <c r="F869" s="110"/>
      <c r="G869" s="111"/>
      <c r="H869" s="111"/>
      <c r="I869" s="112"/>
      <c r="J869" s="110"/>
    </row>
    <row r="870" spans="2:10" hidden="1" x14ac:dyDescent="0.35">
      <c r="B870" s="109"/>
      <c r="C870" s="109"/>
      <c r="D870" s="109"/>
      <c r="E870" s="110"/>
      <c r="F870" s="110"/>
      <c r="G870" s="111"/>
      <c r="H870" s="111"/>
      <c r="I870" s="112"/>
      <c r="J870" s="110"/>
    </row>
    <row r="871" spans="2:10" hidden="1" x14ac:dyDescent="0.35">
      <c r="B871" s="109"/>
      <c r="C871" s="109"/>
      <c r="D871" s="109"/>
      <c r="E871" s="110"/>
      <c r="F871" s="110"/>
      <c r="G871" s="111"/>
      <c r="H871" s="111"/>
      <c r="I871" s="112"/>
      <c r="J871" s="110"/>
    </row>
    <row r="872" spans="2:10" hidden="1" x14ac:dyDescent="0.35">
      <c r="B872" s="109"/>
      <c r="C872" s="109"/>
      <c r="D872" s="109"/>
      <c r="E872" s="110"/>
      <c r="F872" s="110"/>
      <c r="G872" s="111"/>
      <c r="H872" s="111"/>
      <c r="I872" s="112"/>
      <c r="J872" s="110"/>
    </row>
    <row r="873" spans="2:10" hidden="1" x14ac:dyDescent="0.35">
      <c r="B873" s="109"/>
      <c r="C873" s="109"/>
      <c r="D873" s="109"/>
      <c r="E873" s="110"/>
      <c r="F873" s="110"/>
      <c r="G873" s="111"/>
      <c r="H873" s="111"/>
      <c r="I873" s="112"/>
      <c r="J873" s="110"/>
    </row>
    <row r="874" spans="2:10" hidden="1" x14ac:dyDescent="0.35">
      <c r="B874" s="109"/>
      <c r="C874" s="109"/>
      <c r="D874" s="109"/>
      <c r="E874" s="110"/>
      <c r="F874" s="110"/>
      <c r="G874" s="111"/>
      <c r="H874" s="111"/>
      <c r="I874" s="112"/>
      <c r="J874" s="110"/>
    </row>
    <row r="875" spans="2:10" hidden="1" x14ac:dyDescent="0.35">
      <c r="B875" s="109"/>
      <c r="C875" s="109"/>
      <c r="D875" s="109"/>
      <c r="E875" s="110"/>
      <c r="F875" s="110"/>
      <c r="G875" s="111"/>
      <c r="H875" s="111"/>
      <c r="I875" s="112"/>
      <c r="J875" s="110"/>
    </row>
    <row r="876" spans="2:10" hidden="1" x14ac:dyDescent="0.35">
      <c r="B876" s="109"/>
      <c r="C876" s="109"/>
      <c r="D876" s="109"/>
      <c r="E876" s="110"/>
      <c r="F876" s="110"/>
      <c r="G876" s="111"/>
      <c r="H876" s="111"/>
      <c r="I876" s="112"/>
      <c r="J876" s="110"/>
    </row>
    <row r="877" spans="2:10" hidden="1" x14ac:dyDescent="0.35">
      <c r="B877" s="109"/>
      <c r="C877" s="109"/>
      <c r="D877" s="109"/>
      <c r="E877" s="110"/>
      <c r="F877" s="110"/>
      <c r="G877" s="111"/>
      <c r="H877" s="111"/>
      <c r="I877" s="112"/>
      <c r="J877" s="110"/>
    </row>
    <row r="878" spans="2:10" hidden="1" x14ac:dyDescent="0.35">
      <c r="B878" s="109"/>
      <c r="C878" s="109"/>
      <c r="D878" s="109"/>
      <c r="E878" s="110"/>
      <c r="F878" s="110"/>
      <c r="G878" s="111"/>
      <c r="H878" s="111"/>
      <c r="I878" s="112"/>
      <c r="J878" s="110"/>
    </row>
    <row r="879" spans="2:10" hidden="1" x14ac:dyDescent="0.35">
      <c r="B879" s="109"/>
      <c r="C879" s="109"/>
      <c r="D879" s="109"/>
      <c r="E879" s="110"/>
      <c r="F879" s="110"/>
      <c r="G879" s="111"/>
      <c r="H879" s="111"/>
      <c r="I879" s="112"/>
      <c r="J879" s="110"/>
    </row>
    <row r="880" spans="2:10" hidden="1" x14ac:dyDescent="0.35">
      <c r="B880" s="109"/>
      <c r="C880" s="109"/>
      <c r="D880" s="109"/>
      <c r="E880" s="110"/>
      <c r="F880" s="110"/>
      <c r="G880" s="111"/>
      <c r="H880" s="111"/>
      <c r="I880" s="112"/>
      <c r="J880" s="110"/>
    </row>
    <row r="881" spans="2:10" hidden="1" x14ac:dyDescent="0.35">
      <c r="B881" s="109"/>
      <c r="C881" s="109"/>
      <c r="D881" s="109"/>
      <c r="E881" s="110"/>
      <c r="F881" s="110"/>
      <c r="G881" s="111"/>
      <c r="H881" s="111"/>
      <c r="I881" s="112"/>
      <c r="J881" s="110"/>
    </row>
    <row r="882" spans="2:10" hidden="1" x14ac:dyDescent="0.35">
      <c r="B882" s="109"/>
      <c r="C882" s="109"/>
      <c r="D882" s="109"/>
      <c r="E882" s="110"/>
      <c r="F882" s="110"/>
      <c r="G882" s="111"/>
      <c r="H882" s="111"/>
      <c r="I882" s="112"/>
      <c r="J882" s="110"/>
    </row>
    <row r="883" spans="2:10" hidden="1" x14ac:dyDescent="0.35">
      <c r="B883" s="109"/>
      <c r="C883" s="109"/>
      <c r="D883" s="109"/>
      <c r="E883" s="110"/>
      <c r="F883" s="110"/>
      <c r="G883" s="111"/>
      <c r="H883" s="111"/>
      <c r="I883" s="112"/>
      <c r="J883" s="110"/>
    </row>
    <row r="884" spans="2:10" hidden="1" x14ac:dyDescent="0.35">
      <c r="B884" s="109"/>
      <c r="C884" s="109"/>
      <c r="D884" s="109"/>
      <c r="E884" s="110"/>
      <c r="F884" s="110"/>
      <c r="G884" s="111"/>
      <c r="H884" s="111"/>
      <c r="I884" s="112"/>
      <c r="J884" s="110"/>
    </row>
    <row r="885" spans="2:10" hidden="1" x14ac:dyDescent="0.35">
      <c r="B885" s="109"/>
      <c r="C885" s="109"/>
      <c r="D885" s="109"/>
      <c r="E885" s="110"/>
      <c r="F885" s="110"/>
      <c r="G885" s="111"/>
      <c r="H885" s="111"/>
      <c r="I885" s="112"/>
      <c r="J885" s="110"/>
    </row>
    <row r="886" spans="2:10" hidden="1" x14ac:dyDescent="0.35">
      <c r="B886" s="109"/>
      <c r="C886" s="109"/>
      <c r="D886" s="109"/>
      <c r="E886" s="110"/>
      <c r="F886" s="110"/>
      <c r="G886" s="111"/>
      <c r="H886" s="111"/>
      <c r="I886" s="112"/>
      <c r="J886" s="110"/>
    </row>
    <row r="887" spans="2:10" hidden="1" x14ac:dyDescent="0.35">
      <c r="B887" s="109"/>
      <c r="C887" s="109"/>
      <c r="D887" s="109"/>
      <c r="E887" s="110"/>
      <c r="F887" s="110"/>
      <c r="G887" s="111"/>
      <c r="H887" s="111"/>
      <c r="I887" s="112"/>
      <c r="J887" s="110"/>
    </row>
    <row r="888" spans="2:10" hidden="1" x14ac:dyDescent="0.35">
      <c r="B888" s="109"/>
      <c r="C888" s="109"/>
      <c r="D888" s="109"/>
      <c r="E888" s="110"/>
      <c r="F888" s="110"/>
      <c r="G888" s="111"/>
      <c r="H888" s="111"/>
      <c r="I888" s="112"/>
      <c r="J888" s="110"/>
    </row>
    <row r="889" spans="2:10" hidden="1" x14ac:dyDescent="0.35">
      <c r="B889" s="109"/>
      <c r="C889" s="109"/>
      <c r="D889" s="109"/>
      <c r="E889" s="110"/>
      <c r="F889" s="110"/>
      <c r="G889" s="111"/>
      <c r="H889" s="111"/>
      <c r="I889" s="112"/>
      <c r="J889" s="110"/>
    </row>
    <row r="890" spans="2:10" hidden="1" x14ac:dyDescent="0.35">
      <c r="B890" s="109"/>
      <c r="C890" s="109"/>
      <c r="D890" s="109"/>
      <c r="E890" s="110"/>
      <c r="F890" s="110"/>
      <c r="G890" s="111"/>
      <c r="H890" s="111"/>
      <c r="I890" s="112"/>
      <c r="J890" s="110"/>
    </row>
    <row r="891" spans="2:10" hidden="1" x14ac:dyDescent="0.35">
      <c r="B891" s="109"/>
      <c r="C891" s="109"/>
      <c r="D891" s="109"/>
      <c r="E891" s="110"/>
      <c r="F891" s="110"/>
      <c r="G891" s="111"/>
      <c r="H891" s="111"/>
      <c r="I891" s="112"/>
      <c r="J891" s="110"/>
    </row>
    <row r="892" spans="2:10" hidden="1" x14ac:dyDescent="0.35">
      <c r="B892" s="109"/>
      <c r="C892" s="109"/>
      <c r="D892" s="109"/>
      <c r="E892" s="110"/>
      <c r="F892" s="110"/>
      <c r="G892" s="111"/>
      <c r="H892" s="111"/>
      <c r="I892" s="112"/>
      <c r="J892" s="110"/>
    </row>
    <row r="893" spans="2:10" hidden="1" x14ac:dyDescent="0.35">
      <c r="B893" s="109"/>
      <c r="C893" s="109"/>
      <c r="D893" s="109"/>
      <c r="E893" s="110"/>
      <c r="F893" s="110"/>
      <c r="G893" s="111"/>
      <c r="H893" s="111"/>
      <c r="I893" s="112"/>
      <c r="J893" s="110"/>
    </row>
    <row r="894" spans="2:10" hidden="1" x14ac:dyDescent="0.35">
      <c r="B894" s="109"/>
      <c r="C894" s="109"/>
      <c r="D894" s="109"/>
      <c r="E894" s="110"/>
      <c r="F894" s="110"/>
      <c r="G894" s="111"/>
      <c r="H894" s="111"/>
      <c r="I894" s="112"/>
      <c r="J894" s="110"/>
    </row>
    <row r="895" spans="2:10" hidden="1" x14ac:dyDescent="0.35">
      <c r="B895" s="109"/>
      <c r="C895" s="109"/>
      <c r="D895" s="109"/>
      <c r="E895" s="110"/>
      <c r="F895" s="110"/>
      <c r="G895" s="111"/>
      <c r="H895" s="111"/>
      <c r="I895" s="112"/>
      <c r="J895" s="110"/>
    </row>
    <row r="896" spans="2:10" hidden="1" x14ac:dyDescent="0.35">
      <c r="B896" s="109"/>
      <c r="C896" s="109"/>
      <c r="D896" s="109"/>
      <c r="E896" s="110"/>
      <c r="F896" s="110"/>
      <c r="G896" s="111"/>
      <c r="H896" s="111"/>
      <c r="I896" s="112"/>
      <c r="J896" s="110"/>
    </row>
    <row r="897" spans="2:10" hidden="1" x14ac:dyDescent="0.35">
      <c r="B897" s="109"/>
      <c r="C897" s="109"/>
      <c r="D897" s="109"/>
      <c r="E897" s="110"/>
      <c r="F897" s="110"/>
      <c r="G897" s="111"/>
      <c r="H897" s="111"/>
      <c r="I897" s="112"/>
      <c r="J897" s="110"/>
    </row>
    <row r="898" spans="2:10" hidden="1" x14ac:dyDescent="0.35">
      <c r="B898" s="109"/>
      <c r="C898" s="109"/>
      <c r="D898" s="109"/>
      <c r="E898" s="110"/>
      <c r="F898" s="110"/>
      <c r="G898" s="111"/>
      <c r="H898" s="111"/>
      <c r="I898" s="112"/>
      <c r="J898" s="110"/>
    </row>
    <row r="899" spans="2:10" hidden="1" x14ac:dyDescent="0.35">
      <c r="B899" s="109"/>
      <c r="C899" s="109"/>
      <c r="D899" s="109"/>
      <c r="E899" s="110"/>
      <c r="F899" s="110"/>
      <c r="G899" s="111"/>
      <c r="H899" s="111"/>
      <c r="I899" s="112"/>
      <c r="J899" s="110"/>
    </row>
    <row r="900" spans="2:10" hidden="1" x14ac:dyDescent="0.35">
      <c r="B900" s="109"/>
      <c r="C900" s="109"/>
      <c r="D900" s="109"/>
      <c r="E900" s="110"/>
      <c r="F900" s="110"/>
      <c r="G900" s="111"/>
      <c r="H900" s="111"/>
      <c r="I900" s="112"/>
      <c r="J900" s="110"/>
    </row>
    <row r="901" spans="2:10" hidden="1" x14ac:dyDescent="0.35">
      <c r="B901" s="99"/>
      <c r="C901" s="99"/>
      <c r="D901" s="99"/>
      <c r="E901" s="117"/>
      <c r="F901" s="117"/>
      <c r="G901" s="118"/>
      <c r="H901" s="118"/>
      <c r="I901" s="119"/>
      <c r="J901" s="117"/>
    </row>
    <row r="902" spans="2:10" hidden="1" x14ac:dyDescent="0.35">
      <c r="B902" s="99"/>
      <c r="C902" s="99"/>
      <c r="D902" s="99"/>
      <c r="E902" s="117"/>
      <c r="F902" s="117"/>
      <c r="G902" s="118"/>
      <c r="H902" s="118"/>
      <c r="I902" s="119"/>
      <c r="J902" s="117"/>
    </row>
    <row r="903" spans="2:10" hidden="1" x14ac:dyDescent="0.35">
      <c r="B903" s="99"/>
      <c r="C903" s="99"/>
      <c r="D903" s="99"/>
      <c r="E903" s="117"/>
      <c r="F903" s="117"/>
      <c r="G903" s="118"/>
      <c r="H903" s="118"/>
      <c r="I903" s="119"/>
      <c r="J903" s="117"/>
    </row>
    <row r="904" spans="2:10" hidden="1" x14ac:dyDescent="0.35">
      <c r="B904" s="99"/>
      <c r="C904" s="99"/>
      <c r="D904" s="99"/>
      <c r="E904" s="117"/>
      <c r="F904" s="117"/>
      <c r="G904" s="118"/>
      <c r="H904" s="118"/>
      <c r="I904" s="119"/>
      <c r="J904" s="117"/>
    </row>
    <row r="905" spans="2:10" hidden="1" x14ac:dyDescent="0.35">
      <c r="B905" s="99"/>
      <c r="C905" s="99"/>
      <c r="D905" s="99"/>
      <c r="E905" s="117"/>
      <c r="F905" s="117"/>
      <c r="G905" s="118"/>
      <c r="H905" s="118"/>
      <c r="I905" s="119"/>
      <c r="J905" s="117"/>
    </row>
    <row r="906" spans="2:10" hidden="1" x14ac:dyDescent="0.35">
      <c r="B906" s="99"/>
      <c r="C906" s="99"/>
      <c r="D906" s="99"/>
      <c r="E906" s="117"/>
      <c r="F906" s="117"/>
      <c r="G906" s="118"/>
      <c r="H906" s="118"/>
      <c r="I906" s="119"/>
      <c r="J906" s="117"/>
    </row>
    <row r="907" spans="2:10" hidden="1" x14ac:dyDescent="0.35">
      <c r="B907" s="99"/>
      <c r="C907" s="99"/>
      <c r="D907" s="99"/>
      <c r="E907" s="117"/>
      <c r="F907" s="117"/>
      <c r="G907" s="118"/>
      <c r="H907" s="118"/>
      <c r="I907" s="119"/>
      <c r="J907" s="117"/>
    </row>
    <row r="908" spans="2:10" hidden="1" x14ac:dyDescent="0.35">
      <c r="B908" s="99"/>
      <c r="C908" s="99"/>
      <c r="D908" s="99"/>
      <c r="E908" s="117"/>
      <c r="F908" s="117"/>
      <c r="G908" s="118"/>
      <c r="H908" s="118"/>
      <c r="I908" s="119"/>
      <c r="J908" s="117"/>
    </row>
    <row r="909" spans="2:10" hidden="1" x14ac:dyDescent="0.35">
      <c r="B909" s="99"/>
      <c r="C909" s="99"/>
      <c r="D909" s="99"/>
      <c r="E909" s="117"/>
      <c r="F909" s="117"/>
      <c r="G909" s="118"/>
      <c r="H909" s="118"/>
      <c r="I909" s="119"/>
      <c r="J909" s="117"/>
    </row>
    <row r="910" spans="2:10" hidden="1" x14ac:dyDescent="0.35">
      <c r="B910" s="99"/>
      <c r="C910" s="99"/>
      <c r="D910" s="99"/>
      <c r="E910" s="117"/>
      <c r="F910" s="117"/>
      <c r="G910" s="118"/>
      <c r="H910" s="118"/>
      <c r="I910" s="119"/>
      <c r="J910" s="117"/>
    </row>
    <row r="911" spans="2:10" hidden="1" x14ac:dyDescent="0.35">
      <c r="B911" s="99"/>
      <c r="C911" s="99"/>
      <c r="D911" s="99"/>
      <c r="E911" s="117"/>
      <c r="F911" s="117"/>
      <c r="G911" s="118"/>
      <c r="H911" s="118"/>
      <c r="I911" s="119"/>
      <c r="J911" s="117"/>
    </row>
    <row r="912" spans="2:10" hidden="1" x14ac:dyDescent="0.35">
      <c r="B912" s="99"/>
      <c r="C912" s="99"/>
      <c r="D912" s="99"/>
      <c r="E912" s="117"/>
      <c r="F912" s="117"/>
      <c r="G912" s="118"/>
      <c r="H912" s="118"/>
      <c r="I912" s="119"/>
      <c r="J912" s="117"/>
    </row>
    <row r="913" spans="2:10" hidden="1" x14ac:dyDescent="0.35">
      <c r="B913" s="99"/>
      <c r="C913" s="99"/>
      <c r="D913" s="99"/>
      <c r="E913" s="117"/>
      <c r="F913" s="117"/>
      <c r="G913" s="118"/>
      <c r="H913" s="118"/>
      <c r="I913" s="119"/>
      <c r="J913" s="117"/>
    </row>
    <row r="914" spans="2:10" hidden="1" x14ac:dyDescent="0.35">
      <c r="B914" s="99"/>
      <c r="C914" s="99"/>
      <c r="D914" s="99"/>
      <c r="E914" s="117"/>
      <c r="F914" s="117"/>
      <c r="G914" s="118"/>
      <c r="H914" s="118"/>
      <c r="I914" s="119"/>
      <c r="J914" s="117"/>
    </row>
    <row r="915" spans="2:10" hidden="1" x14ac:dyDescent="0.35">
      <c r="B915" s="99"/>
      <c r="C915" s="99"/>
      <c r="D915" s="99"/>
      <c r="E915" s="117"/>
      <c r="F915" s="117"/>
      <c r="G915" s="118"/>
      <c r="H915" s="118"/>
      <c r="I915" s="119"/>
      <c r="J915" s="117"/>
    </row>
    <row r="916" spans="2:10" hidden="1" x14ac:dyDescent="0.35">
      <c r="B916" s="99"/>
      <c r="C916" s="99"/>
      <c r="D916" s="99"/>
      <c r="E916" s="117"/>
      <c r="F916" s="117"/>
      <c r="G916" s="118"/>
      <c r="H916" s="118"/>
      <c r="I916" s="119"/>
      <c r="J916" s="117"/>
    </row>
    <row r="917" spans="2:10" hidden="1" x14ac:dyDescent="0.35">
      <c r="B917" s="99"/>
      <c r="C917" s="99"/>
      <c r="D917" s="99"/>
      <c r="E917" s="117"/>
      <c r="F917" s="117"/>
      <c r="G917" s="118"/>
      <c r="H917" s="118"/>
      <c r="I917" s="119"/>
      <c r="J917" s="117"/>
    </row>
    <row r="918" spans="2:10" hidden="1" x14ac:dyDescent="0.35">
      <c r="B918" s="99"/>
      <c r="C918" s="99"/>
      <c r="D918" s="99"/>
      <c r="E918" s="117"/>
      <c r="F918" s="117"/>
      <c r="G918" s="118"/>
      <c r="H918" s="118"/>
      <c r="I918" s="119"/>
      <c r="J918" s="117"/>
    </row>
    <row r="919" spans="2:10" hidden="1" x14ac:dyDescent="0.35">
      <c r="B919" s="99"/>
      <c r="C919" s="99"/>
      <c r="D919" s="99"/>
      <c r="E919" s="117"/>
      <c r="F919" s="117"/>
      <c r="G919" s="118"/>
      <c r="H919" s="118"/>
      <c r="I919" s="119"/>
      <c r="J919" s="117"/>
    </row>
    <row r="920" spans="2:10" hidden="1" x14ac:dyDescent="0.35">
      <c r="B920" s="99"/>
      <c r="C920" s="99"/>
      <c r="D920" s="99"/>
      <c r="E920" s="117"/>
      <c r="F920" s="117"/>
      <c r="G920" s="118"/>
      <c r="H920" s="118"/>
      <c r="I920" s="119"/>
      <c r="J920" s="117"/>
    </row>
    <row r="921" spans="2:10" hidden="1" x14ac:dyDescent="0.35">
      <c r="B921" s="99"/>
      <c r="C921" s="99"/>
      <c r="D921" s="99"/>
      <c r="E921" s="117"/>
      <c r="F921" s="117"/>
      <c r="G921" s="118"/>
      <c r="H921" s="118"/>
      <c r="I921" s="119"/>
      <c r="J921" s="117"/>
    </row>
    <row r="922" spans="2:10" hidden="1" x14ac:dyDescent="0.35">
      <c r="B922" s="99"/>
      <c r="C922" s="99"/>
      <c r="D922" s="99"/>
      <c r="E922" s="117"/>
      <c r="F922" s="117"/>
      <c r="G922" s="118"/>
      <c r="H922" s="118"/>
      <c r="I922" s="119"/>
      <c r="J922" s="117"/>
    </row>
    <row r="923" spans="2:10" hidden="1" x14ac:dyDescent="0.35">
      <c r="B923" s="99"/>
      <c r="C923" s="99"/>
      <c r="D923" s="99"/>
      <c r="E923" s="117"/>
      <c r="F923" s="117"/>
      <c r="G923" s="118"/>
      <c r="H923" s="118"/>
      <c r="I923" s="119"/>
      <c r="J923" s="117"/>
    </row>
    <row r="924" spans="2:10" hidden="1" x14ac:dyDescent="0.35">
      <c r="B924" s="99"/>
      <c r="C924" s="99"/>
      <c r="D924" s="99"/>
      <c r="E924" s="117"/>
      <c r="F924" s="117"/>
      <c r="G924" s="118"/>
      <c r="H924" s="118"/>
      <c r="I924" s="119"/>
      <c r="J924" s="117"/>
    </row>
    <row r="925" spans="2:10" hidden="1" x14ac:dyDescent="0.35">
      <c r="B925" s="99"/>
      <c r="C925" s="99"/>
      <c r="D925" s="99"/>
      <c r="E925" s="117"/>
      <c r="F925" s="117"/>
      <c r="G925" s="118"/>
      <c r="H925" s="118"/>
      <c r="I925" s="119"/>
      <c r="J925" s="117"/>
    </row>
    <row r="926" spans="2:10" hidden="1" x14ac:dyDescent="0.35">
      <c r="B926" s="99"/>
      <c r="C926" s="99"/>
      <c r="D926" s="99"/>
      <c r="E926" s="117"/>
      <c r="F926" s="117"/>
      <c r="G926" s="118"/>
      <c r="H926" s="118"/>
      <c r="I926" s="119"/>
      <c r="J926" s="117"/>
    </row>
    <row r="927" spans="2:10" hidden="1" x14ac:dyDescent="0.35">
      <c r="B927" s="99"/>
      <c r="C927" s="99"/>
      <c r="D927" s="99"/>
      <c r="E927" s="117"/>
      <c r="F927" s="117"/>
      <c r="G927" s="118"/>
      <c r="H927" s="118"/>
      <c r="I927" s="119"/>
      <c r="J927" s="117"/>
    </row>
    <row r="928" spans="2:10" hidden="1" x14ac:dyDescent="0.35">
      <c r="B928" s="99"/>
      <c r="C928" s="99"/>
      <c r="D928" s="99"/>
      <c r="E928" s="117"/>
      <c r="F928" s="117"/>
      <c r="G928" s="118"/>
      <c r="H928" s="118"/>
      <c r="I928" s="119"/>
      <c r="J928" s="117"/>
    </row>
    <row r="929" spans="2:10" hidden="1" x14ac:dyDescent="0.35">
      <c r="B929" s="99"/>
      <c r="C929" s="99"/>
      <c r="D929" s="99"/>
      <c r="E929" s="117"/>
      <c r="F929" s="117"/>
      <c r="G929" s="118"/>
      <c r="H929" s="118"/>
      <c r="I929" s="119"/>
      <c r="J929" s="117"/>
    </row>
    <row r="930" spans="2:10" hidden="1" x14ac:dyDescent="0.35">
      <c r="B930" s="99"/>
      <c r="C930" s="99"/>
      <c r="D930" s="99"/>
      <c r="E930" s="117"/>
      <c r="F930" s="117"/>
      <c r="G930" s="118"/>
      <c r="H930" s="118"/>
      <c r="I930" s="119"/>
      <c r="J930" s="117"/>
    </row>
    <row r="931" spans="2:10" hidden="1" x14ac:dyDescent="0.35">
      <c r="B931" s="99"/>
      <c r="C931" s="99"/>
      <c r="D931" s="99"/>
      <c r="E931" s="117"/>
      <c r="F931" s="117"/>
      <c r="G931" s="118"/>
      <c r="H931" s="118"/>
      <c r="I931" s="119"/>
      <c r="J931" s="117"/>
    </row>
    <row r="932" spans="2:10" hidden="1" x14ac:dyDescent="0.35">
      <c r="B932" s="99"/>
      <c r="C932" s="99"/>
      <c r="D932" s="99"/>
      <c r="E932" s="117"/>
      <c r="F932" s="117"/>
      <c r="G932" s="118"/>
      <c r="H932" s="118"/>
      <c r="I932" s="119"/>
      <c r="J932" s="117"/>
    </row>
    <row r="933" spans="2:10" hidden="1" x14ac:dyDescent="0.35">
      <c r="B933" s="99"/>
      <c r="C933" s="99"/>
      <c r="D933" s="99"/>
      <c r="E933" s="117"/>
      <c r="F933" s="117"/>
      <c r="G933" s="118"/>
      <c r="H933" s="118"/>
      <c r="I933" s="119"/>
      <c r="J933" s="117"/>
    </row>
    <row r="934" spans="2:10" hidden="1" x14ac:dyDescent="0.35">
      <c r="B934" s="99"/>
      <c r="C934" s="99"/>
      <c r="D934" s="99"/>
      <c r="E934" s="117"/>
      <c r="F934" s="117"/>
      <c r="G934" s="118"/>
      <c r="H934" s="118"/>
      <c r="I934" s="119"/>
      <c r="J934" s="117"/>
    </row>
    <row r="935" spans="2:10" hidden="1" x14ac:dyDescent="0.35">
      <c r="B935" s="99"/>
      <c r="C935" s="99"/>
      <c r="D935" s="99"/>
      <c r="E935" s="117"/>
      <c r="F935" s="117"/>
      <c r="G935" s="118"/>
      <c r="H935" s="118"/>
      <c r="I935" s="119"/>
      <c r="J935" s="117"/>
    </row>
    <row r="936" spans="2:10" hidden="1" x14ac:dyDescent="0.35">
      <c r="B936" s="99"/>
      <c r="C936" s="99"/>
      <c r="D936" s="99"/>
      <c r="E936" s="117"/>
      <c r="F936" s="117"/>
      <c r="G936" s="118"/>
      <c r="H936" s="118"/>
      <c r="I936" s="119"/>
      <c r="J936" s="117"/>
    </row>
    <row r="937" spans="2:10" hidden="1" x14ac:dyDescent="0.35">
      <c r="B937" s="99"/>
      <c r="C937" s="99"/>
      <c r="D937" s="99"/>
      <c r="E937" s="117"/>
      <c r="F937" s="117"/>
      <c r="G937" s="118"/>
      <c r="H937" s="118"/>
      <c r="I937" s="119"/>
      <c r="J937" s="117"/>
    </row>
    <row r="938" spans="2:10" hidden="1" x14ac:dyDescent="0.35">
      <c r="B938" s="99"/>
      <c r="C938" s="99"/>
      <c r="D938" s="99"/>
      <c r="E938" s="117"/>
      <c r="F938" s="117"/>
      <c r="G938" s="118"/>
      <c r="H938" s="118"/>
      <c r="I938" s="119"/>
      <c r="J938" s="117"/>
    </row>
    <row r="939" spans="2:10" hidden="1" x14ac:dyDescent="0.35">
      <c r="B939" s="99"/>
      <c r="C939" s="99"/>
      <c r="D939" s="99"/>
      <c r="E939" s="117"/>
      <c r="F939" s="117"/>
      <c r="G939" s="118"/>
      <c r="H939" s="118"/>
      <c r="I939" s="119"/>
      <c r="J939" s="117"/>
    </row>
    <row r="940" spans="2:10" hidden="1" x14ac:dyDescent="0.35">
      <c r="B940" s="99"/>
      <c r="C940" s="99"/>
      <c r="D940" s="99"/>
      <c r="E940" s="117"/>
      <c r="F940" s="117"/>
      <c r="G940" s="118"/>
      <c r="H940" s="118"/>
      <c r="I940" s="119"/>
      <c r="J940" s="117"/>
    </row>
    <row r="941" spans="2:10" hidden="1" x14ac:dyDescent="0.35">
      <c r="B941" s="99"/>
      <c r="C941" s="99"/>
      <c r="D941" s="99"/>
      <c r="E941" s="117"/>
      <c r="F941" s="117"/>
      <c r="G941" s="118"/>
      <c r="H941" s="118"/>
      <c r="I941" s="119"/>
      <c r="J941" s="117"/>
    </row>
    <row r="942" spans="2:10" hidden="1" x14ac:dyDescent="0.35">
      <c r="B942" s="99"/>
      <c r="C942" s="99"/>
      <c r="D942" s="99"/>
      <c r="E942" s="117"/>
      <c r="F942" s="117"/>
      <c r="G942" s="118"/>
      <c r="H942" s="118"/>
      <c r="I942" s="119"/>
      <c r="J942" s="117"/>
    </row>
    <row r="943" spans="2:10" hidden="1" x14ac:dyDescent="0.35">
      <c r="B943" s="99"/>
      <c r="C943" s="99"/>
      <c r="D943" s="99"/>
      <c r="E943" s="117"/>
      <c r="F943" s="117"/>
      <c r="G943" s="118"/>
      <c r="H943" s="118"/>
      <c r="I943" s="119"/>
      <c r="J943" s="117"/>
    </row>
    <row r="944" spans="2:10" hidden="1" x14ac:dyDescent="0.35">
      <c r="B944" s="99"/>
      <c r="C944" s="99"/>
      <c r="D944" s="99"/>
      <c r="E944" s="117"/>
      <c r="F944" s="117"/>
      <c r="G944" s="118"/>
      <c r="H944" s="118"/>
      <c r="I944" s="119"/>
      <c r="J944" s="117"/>
    </row>
    <row r="945" spans="2:10" hidden="1" x14ac:dyDescent="0.35">
      <c r="B945" s="99"/>
      <c r="C945" s="99"/>
      <c r="D945" s="99"/>
      <c r="E945" s="117"/>
      <c r="F945" s="117"/>
      <c r="G945" s="118"/>
      <c r="H945" s="118"/>
      <c r="I945" s="119"/>
      <c r="J945" s="117"/>
    </row>
    <row r="946" spans="2:10" hidden="1" x14ac:dyDescent="0.35">
      <c r="B946" s="99"/>
      <c r="C946" s="99"/>
      <c r="D946" s="99"/>
      <c r="E946" s="117"/>
      <c r="F946" s="117"/>
      <c r="G946" s="118"/>
      <c r="H946" s="118"/>
      <c r="I946" s="119"/>
      <c r="J946" s="117"/>
    </row>
    <row r="947" spans="2:10" hidden="1" x14ac:dyDescent="0.35">
      <c r="B947" s="99"/>
      <c r="C947" s="99"/>
      <c r="D947" s="99"/>
      <c r="E947" s="117"/>
      <c r="F947" s="117"/>
      <c r="G947" s="118"/>
      <c r="H947" s="118"/>
      <c r="I947" s="119"/>
      <c r="J947" s="117"/>
    </row>
    <row r="948" spans="2:10" hidden="1" x14ac:dyDescent="0.35">
      <c r="B948" s="99"/>
      <c r="C948" s="99"/>
      <c r="D948" s="99"/>
      <c r="E948" s="117"/>
      <c r="F948" s="117"/>
      <c r="G948" s="118"/>
      <c r="H948" s="118"/>
      <c r="I948" s="119"/>
      <c r="J948" s="117"/>
    </row>
    <row r="949" spans="2:10" hidden="1" x14ac:dyDescent="0.35">
      <c r="B949" s="99"/>
      <c r="C949" s="99"/>
      <c r="D949" s="99"/>
      <c r="E949" s="117"/>
      <c r="F949" s="117"/>
      <c r="G949" s="118"/>
      <c r="H949" s="118"/>
      <c r="I949" s="119"/>
      <c r="J949" s="117"/>
    </row>
    <row r="950" spans="2:10" hidden="1" x14ac:dyDescent="0.35">
      <c r="B950" s="99"/>
      <c r="C950" s="99"/>
      <c r="D950" s="99"/>
      <c r="E950" s="117"/>
      <c r="F950" s="117"/>
      <c r="G950" s="118"/>
      <c r="H950" s="118"/>
      <c r="I950" s="119"/>
      <c r="J950" s="117"/>
    </row>
    <row r="951" spans="2:10" hidden="1" x14ac:dyDescent="0.35">
      <c r="B951" s="99"/>
      <c r="C951" s="99"/>
      <c r="D951" s="99"/>
      <c r="E951" s="117"/>
      <c r="F951" s="117"/>
      <c r="G951" s="118"/>
      <c r="H951" s="118"/>
      <c r="I951" s="119"/>
      <c r="J951" s="117"/>
    </row>
    <row r="952" spans="2:10" hidden="1" x14ac:dyDescent="0.35">
      <c r="B952" s="99"/>
      <c r="C952" s="99"/>
      <c r="D952" s="99"/>
      <c r="E952" s="117"/>
      <c r="F952" s="117"/>
      <c r="G952" s="118"/>
      <c r="H952" s="118"/>
      <c r="I952" s="119"/>
      <c r="J952" s="117"/>
    </row>
    <row r="953" spans="2:10" hidden="1" x14ac:dyDescent="0.35">
      <c r="B953" s="99"/>
      <c r="C953" s="99"/>
      <c r="D953" s="99"/>
      <c r="E953" s="117"/>
      <c r="F953" s="117"/>
      <c r="G953" s="118"/>
      <c r="H953" s="118"/>
      <c r="I953" s="119"/>
      <c r="J953" s="117"/>
    </row>
    <row r="954" spans="2:10" hidden="1" x14ac:dyDescent="0.35">
      <c r="B954" s="99"/>
      <c r="C954" s="99"/>
      <c r="D954" s="99"/>
      <c r="E954" s="117"/>
      <c r="F954" s="117"/>
      <c r="G954" s="118"/>
      <c r="H954" s="118"/>
      <c r="I954" s="119"/>
      <c r="J954" s="117"/>
    </row>
    <row r="955" spans="2:10" hidden="1" x14ac:dyDescent="0.35">
      <c r="B955" s="99"/>
      <c r="C955" s="99"/>
      <c r="D955" s="99"/>
      <c r="E955" s="117"/>
      <c r="F955" s="117"/>
      <c r="G955" s="118"/>
      <c r="H955" s="118"/>
      <c r="I955" s="119"/>
      <c r="J955" s="117"/>
    </row>
    <row r="956" spans="2:10" hidden="1" x14ac:dyDescent="0.35">
      <c r="B956" s="99"/>
      <c r="C956" s="99"/>
      <c r="D956" s="99"/>
      <c r="E956" s="117"/>
      <c r="F956" s="117"/>
      <c r="G956" s="118"/>
      <c r="H956" s="118"/>
      <c r="I956" s="119"/>
      <c r="J956" s="117"/>
    </row>
    <row r="957" spans="2:10" hidden="1" x14ac:dyDescent="0.35">
      <c r="B957" s="99"/>
      <c r="C957" s="99"/>
      <c r="D957" s="99"/>
      <c r="E957" s="117"/>
      <c r="F957" s="117"/>
      <c r="G957" s="118"/>
      <c r="H957" s="118"/>
      <c r="I957" s="119"/>
      <c r="J957" s="117"/>
    </row>
    <row r="958" spans="2:10" hidden="1" x14ac:dyDescent="0.35">
      <c r="B958" s="99"/>
      <c r="C958" s="99"/>
      <c r="D958" s="99"/>
      <c r="E958" s="117"/>
      <c r="F958" s="117"/>
      <c r="G958" s="118"/>
      <c r="H958" s="118"/>
      <c r="I958" s="119"/>
      <c r="J958" s="117"/>
    </row>
    <row r="959" spans="2:10" hidden="1" x14ac:dyDescent="0.35">
      <c r="B959" s="99"/>
      <c r="C959" s="99"/>
      <c r="D959" s="99"/>
      <c r="E959" s="117"/>
      <c r="F959" s="117"/>
      <c r="G959" s="118"/>
      <c r="H959" s="118"/>
      <c r="I959" s="119"/>
      <c r="J959" s="117"/>
    </row>
    <row r="960" spans="2:10" hidden="1" x14ac:dyDescent="0.35">
      <c r="B960" s="99"/>
      <c r="C960" s="99"/>
      <c r="D960" s="99"/>
      <c r="E960" s="117"/>
      <c r="F960" s="117"/>
      <c r="G960" s="118"/>
      <c r="H960" s="118"/>
      <c r="I960" s="119"/>
      <c r="J960" s="117"/>
    </row>
    <row r="961" spans="2:10" hidden="1" x14ac:dyDescent="0.35">
      <c r="B961" s="99"/>
      <c r="C961" s="99"/>
      <c r="D961" s="99"/>
      <c r="E961" s="117"/>
      <c r="F961" s="117"/>
      <c r="G961" s="118"/>
      <c r="H961" s="118"/>
      <c r="I961" s="119"/>
      <c r="J961" s="117"/>
    </row>
    <row r="962" spans="2:10" hidden="1" x14ac:dyDescent="0.35">
      <c r="B962" s="99"/>
      <c r="C962" s="99"/>
      <c r="D962" s="99"/>
      <c r="E962" s="117"/>
      <c r="F962" s="117"/>
      <c r="G962" s="118"/>
      <c r="H962" s="118"/>
      <c r="I962" s="119"/>
      <c r="J962" s="117"/>
    </row>
    <row r="963" spans="2:10" hidden="1" x14ac:dyDescent="0.35">
      <c r="B963" s="99"/>
      <c r="C963" s="99"/>
      <c r="D963" s="99"/>
      <c r="E963" s="117"/>
      <c r="F963" s="117"/>
      <c r="G963" s="118"/>
      <c r="H963" s="118"/>
      <c r="I963" s="119"/>
      <c r="J963" s="117"/>
    </row>
    <row r="964" spans="2:10" hidden="1" x14ac:dyDescent="0.35">
      <c r="B964" s="99"/>
      <c r="C964" s="99"/>
      <c r="D964" s="99"/>
      <c r="E964" s="117"/>
      <c r="F964" s="117"/>
      <c r="G964" s="118"/>
      <c r="H964" s="118"/>
      <c r="I964" s="119"/>
      <c r="J964" s="117"/>
    </row>
    <row r="965" spans="2:10" hidden="1" x14ac:dyDescent="0.35">
      <c r="B965" s="99"/>
      <c r="C965" s="99"/>
      <c r="D965" s="99"/>
      <c r="E965" s="117"/>
      <c r="F965" s="117"/>
      <c r="G965" s="118"/>
      <c r="H965" s="118"/>
      <c r="I965" s="119"/>
      <c r="J965" s="117"/>
    </row>
    <row r="966" spans="2:10" hidden="1" x14ac:dyDescent="0.35">
      <c r="B966" s="99"/>
      <c r="C966" s="99"/>
      <c r="D966" s="99"/>
      <c r="E966" s="117"/>
      <c r="F966" s="117"/>
      <c r="G966" s="118"/>
      <c r="H966" s="118"/>
      <c r="I966" s="119"/>
      <c r="J966" s="117"/>
    </row>
    <row r="967" spans="2:10" hidden="1" x14ac:dyDescent="0.35">
      <c r="B967" s="99"/>
      <c r="C967" s="99"/>
      <c r="D967" s="99"/>
      <c r="E967" s="117"/>
      <c r="F967" s="117"/>
      <c r="G967" s="118"/>
      <c r="H967" s="118"/>
      <c r="I967" s="119"/>
      <c r="J967" s="117"/>
    </row>
    <row r="968" spans="2:10" hidden="1" x14ac:dyDescent="0.35">
      <c r="B968" s="99"/>
      <c r="C968" s="99"/>
      <c r="D968" s="99"/>
      <c r="E968" s="117"/>
      <c r="F968" s="117"/>
      <c r="G968" s="118"/>
      <c r="H968" s="118"/>
      <c r="I968" s="119"/>
      <c r="J968" s="117"/>
    </row>
    <row r="969" spans="2:10" hidden="1" x14ac:dyDescent="0.35">
      <c r="B969" s="99"/>
      <c r="C969" s="99"/>
      <c r="D969" s="99"/>
      <c r="E969" s="117"/>
      <c r="F969" s="117"/>
      <c r="G969" s="118"/>
      <c r="H969" s="118"/>
      <c r="I969" s="119"/>
      <c r="J969" s="117"/>
    </row>
    <row r="970" spans="2:10" hidden="1" x14ac:dyDescent="0.35">
      <c r="B970" s="99"/>
      <c r="C970" s="99"/>
      <c r="D970" s="99"/>
      <c r="E970" s="117"/>
      <c r="F970" s="117"/>
      <c r="G970" s="118"/>
      <c r="H970" s="118"/>
      <c r="I970" s="119"/>
      <c r="J970" s="117"/>
    </row>
    <row r="971" spans="2:10" hidden="1" x14ac:dyDescent="0.35">
      <c r="B971" s="99"/>
      <c r="C971" s="99"/>
      <c r="D971" s="99"/>
      <c r="E971" s="117"/>
      <c r="F971" s="117"/>
      <c r="G971" s="118"/>
      <c r="H971" s="118"/>
      <c r="I971" s="119"/>
      <c r="J971" s="117"/>
    </row>
    <row r="972" spans="2:10" hidden="1" x14ac:dyDescent="0.35">
      <c r="B972" s="99"/>
      <c r="C972" s="99"/>
      <c r="D972" s="99"/>
      <c r="E972" s="117"/>
      <c r="F972" s="117"/>
      <c r="G972" s="118"/>
      <c r="H972" s="118"/>
      <c r="I972" s="119"/>
      <c r="J972" s="117"/>
    </row>
    <row r="973" spans="2:10" hidden="1" x14ac:dyDescent="0.35">
      <c r="B973" s="99"/>
      <c r="C973" s="99"/>
      <c r="D973" s="99"/>
      <c r="E973" s="117"/>
      <c r="F973" s="117"/>
      <c r="G973" s="118"/>
      <c r="H973" s="118"/>
      <c r="I973" s="119"/>
      <c r="J973" s="117"/>
    </row>
    <row r="974" spans="2:10" hidden="1" x14ac:dyDescent="0.35">
      <c r="B974" s="99"/>
      <c r="C974" s="99"/>
      <c r="D974" s="99"/>
      <c r="E974" s="117"/>
      <c r="F974" s="117"/>
      <c r="G974" s="118"/>
      <c r="H974" s="118"/>
      <c r="I974" s="119"/>
      <c r="J974" s="117"/>
    </row>
    <row r="975" spans="2:10" hidden="1" x14ac:dyDescent="0.35">
      <c r="B975" s="99"/>
      <c r="C975" s="99"/>
      <c r="D975" s="99"/>
      <c r="E975" s="117"/>
      <c r="F975" s="117"/>
      <c r="G975" s="118"/>
      <c r="H975" s="118"/>
      <c r="I975" s="119"/>
      <c r="J975" s="117"/>
    </row>
    <row r="976" spans="2:10" hidden="1" x14ac:dyDescent="0.35">
      <c r="B976" s="99"/>
      <c r="C976" s="99"/>
      <c r="D976" s="99"/>
      <c r="E976" s="117"/>
      <c r="F976" s="117"/>
      <c r="G976" s="118"/>
      <c r="H976" s="118"/>
      <c r="I976" s="119"/>
      <c r="J976" s="117"/>
    </row>
    <row r="977" spans="2:10" hidden="1" x14ac:dyDescent="0.35">
      <c r="B977" s="99"/>
      <c r="C977" s="99"/>
      <c r="D977" s="99"/>
      <c r="E977" s="117"/>
      <c r="F977" s="117"/>
      <c r="G977" s="118"/>
      <c r="H977" s="118"/>
      <c r="I977" s="119"/>
      <c r="J977" s="117"/>
    </row>
    <row r="978" spans="2:10" hidden="1" x14ac:dyDescent="0.35">
      <c r="B978" s="99"/>
      <c r="C978" s="99"/>
      <c r="D978" s="99"/>
      <c r="E978" s="117"/>
      <c r="F978" s="117"/>
      <c r="G978" s="118"/>
      <c r="H978" s="118"/>
      <c r="I978" s="119"/>
      <c r="J978" s="117"/>
    </row>
    <row r="979" spans="2:10" hidden="1" x14ac:dyDescent="0.35">
      <c r="B979" s="99"/>
      <c r="C979" s="99"/>
      <c r="D979" s="99"/>
      <c r="E979" s="117"/>
      <c r="F979" s="117"/>
      <c r="G979" s="118"/>
      <c r="H979" s="118"/>
      <c r="I979" s="119"/>
      <c r="J979" s="117"/>
    </row>
    <row r="980" spans="2:10" hidden="1" x14ac:dyDescent="0.35">
      <c r="B980" s="99"/>
      <c r="C980" s="99"/>
      <c r="D980" s="99"/>
      <c r="E980" s="117"/>
      <c r="F980" s="117"/>
      <c r="G980" s="118"/>
      <c r="H980" s="118"/>
      <c r="I980" s="119"/>
      <c r="J980" s="117"/>
    </row>
    <row r="981" spans="2:10" hidden="1" x14ac:dyDescent="0.35">
      <c r="B981" s="99"/>
      <c r="C981" s="99"/>
      <c r="D981" s="99"/>
      <c r="E981" s="117"/>
      <c r="F981" s="117"/>
      <c r="G981" s="118"/>
      <c r="H981" s="118"/>
      <c r="I981" s="119"/>
      <c r="J981" s="117"/>
    </row>
    <row r="982" spans="2:10" hidden="1" x14ac:dyDescent="0.35">
      <c r="B982" s="99"/>
      <c r="C982" s="99"/>
      <c r="D982" s="99"/>
      <c r="E982" s="117"/>
      <c r="F982" s="117"/>
      <c r="G982" s="118"/>
      <c r="H982" s="118"/>
      <c r="I982" s="119"/>
      <c r="J982" s="117"/>
    </row>
    <row r="983" spans="2:10" hidden="1" x14ac:dyDescent="0.35">
      <c r="B983" s="99"/>
      <c r="C983" s="99"/>
      <c r="D983" s="99"/>
      <c r="E983" s="117"/>
      <c r="F983" s="117"/>
      <c r="G983" s="118"/>
      <c r="H983" s="118"/>
      <c r="I983" s="119"/>
      <c r="J983" s="117"/>
    </row>
    <row r="984" spans="2:10" hidden="1" x14ac:dyDescent="0.35">
      <c r="B984" s="99"/>
      <c r="C984" s="99"/>
      <c r="D984" s="99"/>
      <c r="E984" s="117"/>
      <c r="F984" s="117"/>
      <c r="G984" s="118"/>
      <c r="H984" s="118"/>
      <c r="I984" s="119"/>
      <c r="J984" s="117"/>
    </row>
    <row r="985" spans="2:10" hidden="1" x14ac:dyDescent="0.35">
      <c r="B985" s="99"/>
      <c r="C985" s="99"/>
      <c r="D985" s="99"/>
      <c r="E985" s="117"/>
      <c r="F985" s="117"/>
      <c r="G985" s="118"/>
      <c r="H985" s="118"/>
      <c r="I985" s="119"/>
      <c r="J985" s="117"/>
    </row>
    <row r="986" spans="2:10" hidden="1" x14ac:dyDescent="0.35">
      <c r="B986" s="99"/>
      <c r="C986" s="99"/>
      <c r="D986" s="99"/>
      <c r="E986" s="117"/>
      <c r="F986" s="117"/>
      <c r="G986" s="118"/>
      <c r="H986" s="118"/>
      <c r="I986" s="119"/>
      <c r="J986" s="117"/>
    </row>
    <row r="987" spans="2:10" hidden="1" x14ac:dyDescent="0.35">
      <c r="B987" s="99"/>
      <c r="C987" s="99"/>
      <c r="D987" s="99"/>
      <c r="E987" s="117"/>
      <c r="F987" s="117"/>
      <c r="G987" s="118"/>
      <c r="H987" s="118"/>
      <c r="I987" s="119"/>
      <c r="J987" s="117"/>
    </row>
    <row r="988" spans="2:10" hidden="1" x14ac:dyDescent="0.35">
      <c r="B988" s="99"/>
      <c r="C988" s="99"/>
      <c r="D988" s="99"/>
      <c r="E988" s="117"/>
      <c r="F988" s="117"/>
      <c r="G988" s="118"/>
      <c r="H988" s="118"/>
      <c r="I988" s="119"/>
      <c r="J988" s="117"/>
    </row>
    <row r="989" spans="2:10" hidden="1" x14ac:dyDescent="0.35">
      <c r="B989" s="99"/>
      <c r="C989" s="99"/>
      <c r="D989" s="99"/>
      <c r="E989" s="117"/>
      <c r="F989" s="117"/>
      <c r="G989" s="118"/>
      <c r="H989" s="118"/>
      <c r="I989" s="119"/>
      <c r="J989" s="117"/>
    </row>
    <row r="990" spans="2:10" hidden="1" x14ac:dyDescent="0.35">
      <c r="B990" s="99"/>
      <c r="C990" s="99"/>
      <c r="D990" s="99"/>
      <c r="E990" s="117"/>
      <c r="F990" s="117"/>
      <c r="G990" s="118"/>
      <c r="H990" s="118"/>
      <c r="I990" s="119"/>
      <c r="J990" s="117"/>
    </row>
    <row r="991" spans="2:10" hidden="1" x14ac:dyDescent="0.35">
      <c r="B991" s="99"/>
      <c r="C991" s="99"/>
      <c r="D991" s="99"/>
      <c r="E991" s="117"/>
      <c r="F991" s="117"/>
      <c r="G991" s="118"/>
      <c r="H991" s="118"/>
      <c r="I991" s="119"/>
      <c r="J991" s="117"/>
    </row>
    <row r="992" spans="2:10" hidden="1" x14ac:dyDescent="0.35">
      <c r="B992" s="99"/>
      <c r="C992" s="99"/>
      <c r="D992" s="99"/>
      <c r="E992" s="117"/>
      <c r="F992" s="117"/>
      <c r="G992" s="118"/>
      <c r="H992" s="118"/>
      <c r="I992" s="119"/>
      <c r="J992" s="117"/>
    </row>
    <row r="993" spans="2:10" hidden="1" x14ac:dyDescent="0.35">
      <c r="B993" s="99"/>
      <c r="C993" s="99"/>
      <c r="D993" s="99"/>
      <c r="E993" s="117"/>
      <c r="F993" s="117"/>
      <c r="G993" s="118"/>
      <c r="H993" s="118"/>
      <c r="I993" s="119"/>
      <c r="J993" s="117"/>
    </row>
    <row r="994" spans="2:10" hidden="1" x14ac:dyDescent="0.35">
      <c r="B994" s="99"/>
      <c r="C994" s="99"/>
      <c r="D994" s="99"/>
      <c r="E994" s="117"/>
      <c r="F994" s="117"/>
      <c r="G994" s="118"/>
      <c r="H994" s="118"/>
      <c r="I994" s="119"/>
      <c r="J994" s="117"/>
    </row>
    <row r="995" spans="2:10" hidden="1" x14ac:dyDescent="0.35">
      <c r="B995" s="99"/>
      <c r="C995" s="99"/>
      <c r="D995" s="99"/>
      <c r="E995" s="117"/>
      <c r="F995" s="117"/>
      <c r="G995" s="118"/>
      <c r="H995" s="118"/>
      <c r="I995" s="119"/>
      <c r="J995" s="117"/>
    </row>
    <row r="996" spans="2:10" hidden="1" x14ac:dyDescent="0.35">
      <c r="B996" s="99"/>
      <c r="C996" s="99"/>
      <c r="D996" s="99"/>
      <c r="E996" s="117"/>
      <c r="F996" s="117"/>
      <c r="G996" s="118"/>
      <c r="H996" s="118"/>
      <c r="I996" s="119"/>
      <c r="J996" s="117"/>
    </row>
    <row r="997" spans="2:10" hidden="1" x14ac:dyDescent="0.35">
      <c r="B997" s="99"/>
      <c r="C997" s="99"/>
      <c r="D997" s="99"/>
      <c r="E997" s="117"/>
      <c r="F997" s="117"/>
      <c r="G997" s="118"/>
      <c r="H997" s="118"/>
      <c r="I997" s="119"/>
      <c r="J997" s="117"/>
    </row>
    <row r="998" spans="2:10" hidden="1" x14ac:dyDescent="0.35">
      <c r="B998" s="99"/>
      <c r="C998" s="99"/>
      <c r="D998" s="99"/>
      <c r="E998" s="117"/>
      <c r="F998" s="117"/>
      <c r="G998" s="118"/>
      <c r="H998" s="118"/>
      <c r="I998" s="119"/>
      <c r="J998" s="117"/>
    </row>
    <row r="999" spans="2:10" hidden="1" x14ac:dyDescent="0.35">
      <c r="B999" s="99"/>
      <c r="C999" s="99"/>
      <c r="D999" s="99"/>
      <c r="E999" s="117"/>
      <c r="F999" s="117"/>
      <c r="G999" s="118"/>
      <c r="H999" s="118"/>
      <c r="I999" s="119"/>
      <c r="J999" s="117"/>
    </row>
    <row r="1000" spans="2:10" hidden="1" x14ac:dyDescent="0.35">
      <c r="B1000" s="99"/>
      <c r="C1000" s="99"/>
      <c r="D1000" s="99"/>
      <c r="E1000" s="117"/>
      <c r="F1000" s="117"/>
      <c r="G1000" s="118"/>
      <c r="H1000" s="118"/>
      <c r="I1000" s="119"/>
      <c r="J1000" s="117"/>
    </row>
    <row r="1001" spans="2:10" hidden="1" x14ac:dyDescent="0.35">
      <c r="B1001" s="99"/>
      <c r="C1001" s="99"/>
      <c r="D1001" s="99"/>
      <c r="E1001" s="117"/>
      <c r="F1001" s="117"/>
      <c r="G1001" s="118"/>
      <c r="H1001" s="118"/>
      <c r="I1001" s="119"/>
      <c r="J1001" s="117"/>
    </row>
    <row r="1002" spans="2:10" hidden="1" x14ac:dyDescent="0.35">
      <c r="B1002" s="99"/>
      <c r="C1002" s="99"/>
      <c r="D1002" s="99"/>
      <c r="E1002" s="117"/>
      <c r="F1002" s="117"/>
      <c r="G1002" s="118"/>
      <c r="H1002" s="118"/>
      <c r="I1002" s="119"/>
      <c r="J1002" s="117"/>
    </row>
    <row r="1003" spans="2:10" hidden="1" x14ac:dyDescent="0.35">
      <c r="B1003" s="99"/>
      <c r="C1003" s="99"/>
      <c r="D1003" s="99"/>
      <c r="E1003" s="117"/>
      <c r="F1003" s="117"/>
      <c r="G1003" s="118"/>
      <c r="H1003" s="118"/>
      <c r="I1003" s="119"/>
      <c r="J1003" s="117"/>
    </row>
    <row r="1004" spans="2:10" hidden="1" x14ac:dyDescent="0.35">
      <c r="B1004" s="99"/>
      <c r="C1004" s="99"/>
      <c r="D1004" s="99"/>
      <c r="E1004" s="117"/>
      <c r="F1004" s="117"/>
      <c r="G1004" s="118"/>
      <c r="H1004" s="118"/>
      <c r="I1004" s="119"/>
      <c r="J1004" s="117"/>
    </row>
    <row r="1005" spans="2:10" hidden="1" x14ac:dyDescent="0.35">
      <c r="B1005" s="99"/>
      <c r="C1005" s="99"/>
      <c r="D1005" s="99"/>
      <c r="E1005" s="117"/>
      <c r="F1005" s="117"/>
      <c r="G1005" s="118"/>
      <c r="H1005" s="118"/>
      <c r="I1005" s="119"/>
      <c r="J1005" s="117"/>
    </row>
    <row r="1006" spans="2:10" hidden="1" x14ac:dyDescent="0.35">
      <c r="B1006" s="99"/>
      <c r="C1006" s="99"/>
      <c r="D1006" s="99"/>
      <c r="E1006" s="117"/>
      <c r="F1006" s="117"/>
      <c r="G1006" s="118"/>
      <c r="H1006" s="118"/>
      <c r="I1006" s="119"/>
      <c r="J1006" s="117"/>
    </row>
    <row r="1007" spans="2:10" hidden="1" x14ac:dyDescent="0.35">
      <c r="B1007" s="99"/>
      <c r="C1007" s="99"/>
      <c r="D1007" s="99"/>
      <c r="E1007" s="117"/>
      <c r="F1007" s="117"/>
      <c r="G1007" s="118"/>
      <c r="H1007" s="118"/>
      <c r="I1007" s="119"/>
      <c r="J1007" s="117"/>
    </row>
    <row r="1008" spans="2:10" hidden="1" x14ac:dyDescent="0.35">
      <c r="B1008" s="99"/>
      <c r="C1008" s="99"/>
      <c r="D1008" s="99"/>
      <c r="E1008" s="117"/>
      <c r="F1008" s="117"/>
      <c r="G1008" s="118"/>
      <c r="H1008" s="118"/>
      <c r="I1008" s="119"/>
      <c r="J1008" s="117"/>
    </row>
    <row r="1009" spans="2:10" hidden="1" x14ac:dyDescent="0.35">
      <c r="B1009" s="99"/>
      <c r="C1009" s="99"/>
      <c r="D1009" s="99"/>
      <c r="E1009" s="117"/>
      <c r="F1009" s="117"/>
      <c r="G1009" s="118"/>
      <c r="H1009" s="118"/>
      <c r="I1009" s="119"/>
      <c r="J1009" s="117"/>
    </row>
    <row r="1010" spans="2:10" hidden="1" x14ac:dyDescent="0.35">
      <c r="B1010" s="99"/>
      <c r="C1010" s="99"/>
      <c r="D1010" s="99"/>
      <c r="E1010" s="117"/>
      <c r="F1010" s="117"/>
      <c r="G1010" s="118"/>
      <c r="H1010" s="118"/>
      <c r="I1010" s="119"/>
      <c r="J1010" s="117"/>
    </row>
    <row r="1011" spans="2:10" hidden="1" x14ac:dyDescent="0.35">
      <c r="B1011" s="99"/>
      <c r="C1011" s="99"/>
      <c r="D1011" s="99"/>
      <c r="E1011" s="117"/>
      <c r="F1011" s="117"/>
      <c r="G1011" s="118"/>
      <c r="H1011" s="118"/>
      <c r="I1011" s="119"/>
      <c r="J1011" s="117"/>
    </row>
    <row r="1012" spans="2:10" hidden="1" x14ac:dyDescent="0.35">
      <c r="B1012" s="99"/>
      <c r="C1012" s="99"/>
      <c r="D1012" s="99"/>
      <c r="E1012" s="117"/>
      <c r="F1012" s="117"/>
      <c r="G1012" s="118"/>
      <c r="H1012" s="118"/>
      <c r="I1012" s="119"/>
      <c r="J1012" s="117"/>
    </row>
    <row r="1013" spans="2:10" hidden="1" x14ac:dyDescent="0.35">
      <c r="B1013" s="99"/>
      <c r="C1013" s="99"/>
      <c r="D1013" s="99"/>
      <c r="E1013" s="117"/>
      <c r="F1013" s="117"/>
      <c r="G1013" s="118"/>
      <c r="H1013" s="118"/>
      <c r="I1013" s="119"/>
      <c r="J1013" s="117"/>
    </row>
    <row r="1014" spans="2:10" hidden="1" x14ac:dyDescent="0.35">
      <c r="B1014" s="99"/>
      <c r="C1014" s="99"/>
      <c r="D1014" s="99"/>
      <c r="E1014" s="117"/>
      <c r="F1014" s="117"/>
      <c r="G1014" s="118"/>
      <c r="H1014" s="118"/>
      <c r="I1014" s="119"/>
      <c r="J1014" s="117"/>
    </row>
    <row r="1015" spans="2:10" hidden="1" x14ac:dyDescent="0.35">
      <c r="B1015" s="99"/>
      <c r="C1015" s="99"/>
      <c r="D1015" s="99"/>
      <c r="E1015" s="117"/>
      <c r="F1015" s="117"/>
      <c r="G1015" s="118"/>
      <c r="H1015" s="118"/>
      <c r="I1015" s="119"/>
      <c r="J1015" s="117"/>
    </row>
    <row r="1016" spans="2:10" hidden="1" x14ac:dyDescent="0.35">
      <c r="B1016" s="99"/>
      <c r="C1016" s="99"/>
      <c r="D1016" s="99"/>
      <c r="E1016" s="117"/>
      <c r="F1016" s="117"/>
      <c r="G1016" s="118"/>
      <c r="H1016" s="118"/>
      <c r="I1016" s="119"/>
      <c r="J1016" s="117"/>
    </row>
    <row r="1017" spans="2:10" hidden="1" x14ac:dyDescent="0.35">
      <c r="B1017" s="99"/>
      <c r="C1017" s="99"/>
      <c r="D1017" s="99"/>
      <c r="E1017" s="117"/>
      <c r="F1017" s="117"/>
      <c r="G1017" s="118"/>
      <c r="H1017" s="118"/>
      <c r="I1017" s="119"/>
      <c r="J1017" s="117"/>
    </row>
    <row r="1018" spans="2:10" hidden="1" x14ac:dyDescent="0.35">
      <c r="B1018" s="99"/>
      <c r="C1018" s="99"/>
      <c r="D1018" s="99"/>
      <c r="E1018" s="117"/>
      <c r="F1018" s="117"/>
      <c r="G1018" s="118"/>
      <c r="H1018" s="118"/>
      <c r="I1018" s="119"/>
      <c r="J1018" s="117"/>
    </row>
    <row r="1019" spans="2:10" hidden="1" x14ac:dyDescent="0.35">
      <c r="B1019" s="99"/>
      <c r="C1019" s="99"/>
      <c r="D1019" s="99"/>
      <c r="E1019" s="117"/>
      <c r="F1019" s="117"/>
      <c r="G1019" s="118"/>
      <c r="H1019" s="118"/>
      <c r="I1019" s="119"/>
      <c r="J1019" s="117"/>
    </row>
    <row r="1020" spans="2:10" hidden="1" x14ac:dyDescent="0.35">
      <c r="B1020" s="99"/>
      <c r="C1020" s="99"/>
      <c r="D1020" s="99"/>
      <c r="E1020" s="117"/>
      <c r="F1020" s="117"/>
      <c r="G1020" s="118"/>
      <c r="H1020" s="118"/>
      <c r="I1020" s="119"/>
      <c r="J1020" s="117"/>
    </row>
    <row r="1021" spans="2:10" hidden="1" x14ac:dyDescent="0.35">
      <c r="B1021" s="99"/>
      <c r="C1021" s="99"/>
      <c r="D1021" s="99"/>
      <c r="E1021" s="117"/>
      <c r="F1021" s="117"/>
      <c r="G1021" s="118"/>
      <c r="H1021" s="118"/>
      <c r="I1021" s="119"/>
      <c r="J1021" s="117"/>
    </row>
    <row r="1022" spans="2:10" hidden="1" x14ac:dyDescent="0.35">
      <c r="B1022" s="99"/>
      <c r="C1022" s="99"/>
      <c r="D1022" s="99"/>
      <c r="E1022" s="117"/>
      <c r="F1022" s="117"/>
      <c r="G1022" s="118"/>
      <c r="H1022" s="118"/>
      <c r="I1022" s="119"/>
      <c r="J1022" s="117"/>
    </row>
    <row r="1023" spans="2:10" hidden="1" x14ac:dyDescent="0.35">
      <c r="B1023" s="99"/>
      <c r="C1023" s="99"/>
      <c r="D1023" s="99"/>
      <c r="E1023" s="117"/>
      <c r="F1023" s="117"/>
      <c r="G1023" s="118"/>
      <c r="H1023" s="118"/>
      <c r="I1023" s="119"/>
      <c r="J1023" s="117"/>
    </row>
    <row r="1024" spans="2:10" hidden="1" x14ac:dyDescent="0.35">
      <c r="B1024" s="99"/>
      <c r="C1024" s="99"/>
      <c r="D1024" s="99"/>
      <c r="E1024" s="117"/>
      <c r="F1024" s="117"/>
      <c r="G1024" s="118"/>
      <c r="H1024" s="118"/>
      <c r="I1024" s="119"/>
      <c r="J1024" s="117"/>
    </row>
    <row r="1025" spans="2:10" hidden="1" x14ac:dyDescent="0.35">
      <c r="B1025" s="99"/>
      <c r="C1025" s="99"/>
      <c r="D1025" s="99"/>
      <c r="E1025" s="117"/>
      <c r="F1025" s="117"/>
      <c r="G1025" s="118"/>
      <c r="H1025" s="118"/>
      <c r="I1025" s="119"/>
      <c r="J1025" s="117"/>
    </row>
    <row r="1026" spans="2:10" hidden="1" x14ac:dyDescent="0.35">
      <c r="B1026" s="99"/>
      <c r="C1026" s="99"/>
      <c r="D1026" s="99"/>
      <c r="E1026" s="117"/>
      <c r="F1026" s="117"/>
      <c r="G1026" s="118"/>
      <c r="H1026" s="118"/>
      <c r="I1026" s="119"/>
      <c r="J1026" s="117"/>
    </row>
    <row r="1027" spans="2:10" hidden="1" x14ac:dyDescent="0.35">
      <c r="B1027" s="99"/>
      <c r="C1027" s="99"/>
      <c r="D1027" s="99"/>
      <c r="E1027" s="117"/>
      <c r="F1027" s="117"/>
      <c r="G1027" s="118"/>
      <c r="H1027" s="118"/>
      <c r="I1027" s="119"/>
      <c r="J1027" s="117"/>
    </row>
    <row r="1028" spans="2:10" hidden="1" x14ac:dyDescent="0.35">
      <c r="B1028" s="99"/>
      <c r="C1028" s="99"/>
      <c r="D1028" s="99"/>
      <c r="E1028" s="117"/>
      <c r="F1028" s="117"/>
      <c r="G1028" s="118"/>
      <c r="H1028" s="118"/>
      <c r="I1028" s="119"/>
      <c r="J1028" s="117"/>
    </row>
    <row r="1029" spans="2:10" hidden="1" x14ac:dyDescent="0.35">
      <c r="B1029" s="99"/>
      <c r="C1029" s="99"/>
      <c r="D1029" s="99"/>
      <c r="E1029" s="117"/>
      <c r="F1029" s="117"/>
      <c r="G1029" s="118"/>
      <c r="H1029" s="118"/>
      <c r="I1029" s="119"/>
      <c r="J1029" s="117"/>
    </row>
    <row r="1030" spans="2:10" hidden="1" x14ac:dyDescent="0.35">
      <c r="B1030" s="99"/>
      <c r="C1030" s="99"/>
      <c r="D1030" s="99"/>
      <c r="E1030" s="117"/>
      <c r="F1030" s="117"/>
      <c r="G1030" s="118"/>
      <c r="H1030" s="118"/>
      <c r="I1030" s="119"/>
      <c r="J1030" s="117"/>
    </row>
    <row r="1031" spans="2:10" hidden="1" x14ac:dyDescent="0.35">
      <c r="B1031" s="99"/>
      <c r="C1031" s="99"/>
      <c r="D1031" s="99"/>
      <c r="E1031" s="117"/>
      <c r="F1031" s="117"/>
      <c r="G1031" s="118"/>
      <c r="H1031" s="118"/>
      <c r="I1031" s="119"/>
      <c r="J1031" s="117"/>
    </row>
    <row r="1032" spans="2:10" hidden="1" x14ac:dyDescent="0.35">
      <c r="B1032" s="99"/>
      <c r="C1032" s="99"/>
      <c r="D1032" s="99"/>
      <c r="E1032" s="117"/>
      <c r="F1032" s="117"/>
      <c r="G1032" s="118"/>
      <c r="H1032" s="118"/>
      <c r="I1032" s="119"/>
      <c r="J1032" s="117"/>
    </row>
    <row r="1033" spans="2:10" hidden="1" x14ac:dyDescent="0.35">
      <c r="B1033" s="99"/>
      <c r="C1033" s="99"/>
      <c r="D1033" s="99"/>
      <c r="E1033" s="117"/>
      <c r="F1033" s="117"/>
      <c r="G1033" s="118"/>
      <c r="H1033" s="118"/>
      <c r="I1033" s="119"/>
      <c r="J1033" s="117"/>
    </row>
    <row r="1034" spans="2:10" hidden="1" x14ac:dyDescent="0.35">
      <c r="B1034" s="99"/>
      <c r="C1034" s="99"/>
      <c r="D1034" s="99"/>
      <c r="E1034" s="117"/>
      <c r="F1034" s="117"/>
      <c r="G1034" s="118"/>
      <c r="H1034" s="118"/>
      <c r="I1034" s="119"/>
      <c r="J1034" s="117"/>
    </row>
    <row r="1035" spans="2:10" hidden="1" x14ac:dyDescent="0.35">
      <c r="B1035" s="99"/>
      <c r="C1035" s="99"/>
      <c r="D1035" s="99"/>
      <c r="E1035" s="117"/>
      <c r="F1035" s="117"/>
      <c r="G1035" s="118"/>
      <c r="H1035" s="118"/>
      <c r="I1035" s="119"/>
      <c r="J1035" s="117"/>
    </row>
    <row r="1036" spans="2:10" hidden="1" x14ac:dyDescent="0.35">
      <c r="B1036" s="99"/>
      <c r="C1036" s="99"/>
      <c r="D1036" s="99"/>
      <c r="E1036" s="117"/>
      <c r="F1036" s="117"/>
      <c r="G1036" s="118"/>
      <c r="H1036" s="118"/>
      <c r="I1036" s="119"/>
      <c r="J1036" s="117"/>
    </row>
    <row r="1037" spans="2:10" hidden="1" x14ac:dyDescent="0.35">
      <c r="B1037" s="99"/>
      <c r="C1037" s="99"/>
      <c r="D1037" s="99"/>
      <c r="E1037" s="117"/>
      <c r="F1037" s="117"/>
      <c r="G1037" s="118"/>
      <c r="H1037" s="118"/>
      <c r="I1037" s="119"/>
      <c r="J1037" s="117"/>
    </row>
    <row r="1038" spans="2:10" hidden="1" x14ac:dyDescent="0.35">
      <c r="B1038" s="99"/>
      <c r="C1038" s="99"/>
      <c r="D1038" s="99"/>
      <c r="E1038" s="117"/>
      <c r="F1038" s="117"/>
      <c r="G1038" s="118"/>
      <c r="H1038" s="118"/>
      <c r="I1038" s="119"/>
      <c r="J1038" s="117"/>
    </row>
    <row r="1039" spans="2:10" hidden="1" x14ac:dyDescent="0.35">
      <c r="B1039" s="99"/>
      <c r="C1039" s="99"/>
      <c r="D1039" s="99"/>
      <c r="E1039" s="117"/>
      <c r="F1039" s="117"/>
      <c r="G1039" s="118"/>
      <c r="H1039" s="118"/>
      <c r="I1039" s="119"/>
      <c r="J1039" s="117"/>
    </row>
    <row r="1040" spans="2:10" hidden="1" x14ac:dyDescent="0.35">
      <c r="B1040" s="99"/>
      <c r="C1040" s="99"/>
      <c r="D1040" s="99"/>
      <c r="E1040" s="117"/>
      <c r="F1040" s="117"/>
      <c r="G1040" s="118"/>
      <c r="H1040" s="118"/>
      <c r="I1040" s="119"/>
      <c r="J1040" s="117"/>
    </row>
    <row r="1041" spans="2:10" hidden="1" x14ac:dyDescent="0.35">
      <c r="B1041" s="99"/>
      <c r="C1041" s="99"/>
      <c r="D1041" s="99"/>
      <c r="E1041" s="117"/>
      <c r="F1041" s="117"/>
      <c r="G1041" s="118"/>
      <c r="H1041" s="118"/>
      <c r="I1041" s="119"/>
      <c r="J1041" s="117"/>
    </row>
    <row r="1042" spans="2:10" hidden="1" x14ac:dyDescent="0.35">
      <c r="B1042" s="99"/>
      <c r="C1042" s="99"/>
      <c r="D1042" s="99"/>
      <c r="E1042" s="117"/>
      <c r="F1042" s="117"/>
      <c r="G1042" s="118"/>
      <c r="H1042" s="118"/>
      <c r="I1042" s="119"/>
      <c r="J1042" s="117"/>
    </row>
    <row r="1043" spans="2:10" hidden="1" x14ac:dyDescent="0.35">
      <c r="B1043" s="99"/>
      <c r="C1043" s="99"/>
      <c r="D1043" s="99"/>
      <c r="E1043" s="117"/>
      <c r="F1043" s="117"/>
      <c r="G1043" s="118"/>
      <c r="H1043" s="118"/>
      <c r="I1043" s="119"/>
      <c r="J1043" s="117"/>
    </row>
    <row r="1044" spans="2:10" hidden="1" x14ac:dyDescent="0.35">
      <c r="B1044" s="99"/>
      <c r="C1044" s="99"/>
      <c r="D1044" s="99"/>
      <c r="E1044" s="117"/>
      <c r="F1044" s="117"/>
      <c r="G1044" s="118"/>
      <c r="H1044" s="118"/>
      <c r="I1044" s="119"/>
      <c r="J1044" s="117"/>
    </row>
    <row r="1045" spans="2:10" hidden="1" x14ac:dyDescent="0.35">
      <c r="B1045" s="99"/>
      <c r="C1045" s="99"/>
      <c r="D1045" s="99"/>
      <c r="E1045" s="117"/>
      <c r="F1045" s="117"/>
      <c r="G1045" s="118"/>
      <c r="H1045" s="118"/>
      <c r="I1045" s="119"/>
      <c r="J1045" s="117"/>
    </row>
    <row r="1046" spans="2:10" hidden="1" x14ac:dyDescent="0.35">
      <c r="B1046" s="99"/>
      <c r="C1046" s="99"/>
      <c r="D1046" s="99"/>
      <c r="E1046" s="117"/>
      <c r="F1046" s="117"/>
      <c r="G1046" s="118"/>
      <c r="H1046" s="118"/>
      <c r="I1046" s="119"/>
      <c r="J1046" s="117"/>
    </row>
    <row r="1047" spans="2:10" hidden="1" x14ac:dyDescent="0.35">
      <c r="B1047" s="99"/>
      <c r="C1047" s="99"/>
      <c r="D1047" s="99"/>
      <c r="E1047" s="117"/>
      <c r="F1047" s="117"/>
      <c r="G1047" s="118"/>
      <c r="H1047" s="118"/>
      <c r="I1047" s="119"/>
      <c r="J1047" s="117"/>
    </row>
    <row r="1048" spans="2:10" hidden="1" x14ac:dyDescent="0.35">
      <c r="B1048" s="99"/>
      <c r="C1048" s="99"/>
      <c r="D1048" s="99"/>
      <c r="E1048" s="117"/>
      <c r="F1048" s="117"/>
      <c r="G1048" s="118"/>
      <c r="H1048" s="118"/>
      <c r="I1048" s="119"/>
      <c r="J1048" s="117"/>
    </row>
    <row r="1049" spans="2:10" hidden="1" x14ac:dyDescent="0.35">
      <c r="B1049" s="99"/>
      <c r="C1049" s="99"/>
      <c r="D1049" s="99"/>
      <c r="E1049" s="117"/>
      <c r="F1049" s="117"/>
      <c r="G1049" s="118"/>
      <c r="H1049" s="118"/>
      <c r="I1049" s="119"/>
      <c r="J1049" s="117"/>
    </row>
    <row r="1050" spans="2:10" hidden="1" x14ac:dyDescent="0.35">
      <c r="B1050" s="99"/>
      <c r="C1050" s="99"/>
      <c r="D1050" s="99"/>
      <c r="E1050" s="117"/>
      <c r="F1050" s="117"/>
      <c r="G1050" s="118"/>
      <c r="H1050" s="118"/>
      <c r="I1050" s="119"/>
      <c r="J1050" s="117"/>
    </row>
    <row r="1051" spans="2:10" hidden="1" x14ac:dyDescent="0.35">
      <c r="B1051" s="99"/>
      <c r="C1051" s="99"/>
      <c r="D1051" s="99"/>
      <c r="E1051" s="117"/>
      <c r="F1051" s="117"/>
      <c r="G1051" s="118"/>
      <c r="H1051" s="118"/>
      <c r="I1051" s="119"/>
      <c r="J1051" s="117"/>
    </row>
    <row r="1052" spans="2:10" hidden="1" x14ac:dyDescent="0.35">
      <c r="B1052" s="99"/>
      <c r="C1052" s="99"/>
      <c r="D1052" s="99"/>
      <c r="E1052" s="117"/>
      <c r="F1052" s="117"/>
      <c r="G1052" s="118"/>
      <c r="H1052" s="118"/>
      <c r="I1052" s="119"/>
      <c r="J1052" s="117"/>
    </row>
    <row r="1053" spans="2:10" hidden="1" x14ac:dyDescent="0.35">
      <c r="B1053" s="99"/>
      <c r="C1053" s="99"/>
      <c r="D1053" s="99"/>
      <c r="E1053" s="117"/>
      <c r="F1053" s="117"/>
      <c r="G1053" s="118"/>
      <c r="H1053" s="118"/>
      <c r="I1053" s="119"/>
      <c r="J1053" s="117"/>
    </row>
    <row r="1054" spans="2:10" hidden="1" x14ac:dyDescent="0.35">
      <c r="B1054" s="99"/>
      <c r="C1054" s="99"/>
      <c r="D1054" s="99"/>
      <c r="E1054" s="117"/>
      <c r="F1054" s="117"/>
      <c r="G1054" s="118"/>
      <c r="H1054" s="118"/>
      <c r="I1054" s="119"/>
      <c r="J1054" s="117"/>
    </row>
    <row r="1055" spans="2:10" hidden="1" x14ac:dyDescent="0.35">
      <c r="B1055" s="99"/>
      <c r="C1055" s="99"/>
      <c r="D1055" s="99"/>
      <c r="E1055" s="117"/>
      <c r="F1055" s="117"/>
      <c r="G1055" s="118"/>
      <c r="H1055" s="118"/>
      <c r="I1055" s="119"/>
      <c r="J1055" s="117"/>
    </row>
    <row r="1056" spans="2:10" hidden="1" x14ac:dyDescent="0.35">
      <c r="B1056" s="99"/>
      <c r="C1056" s="99"/>
      <c r="D1056" s="99"/>
      <c r="E1056" s="117"/>
      <c r="F1056" s="117"/>
      <c r="G1056" s="118"/>
      <c r="H1056" s="118"/>
      <c r="I1056" s="119"/>
      <c r="J1056" s="117"/>
    </row>
    <row r="1057" spans="2:10" hidden="1" x14ac:dyDescent="0.35">
      <c r="B1057" s="99"/>
      <c r="C1057" s="99"/>
      <c r="D1057" s="99"/>
      <c r="E1057" s="117"/>
      <c r="F1057" s="117"/>
      <c r="G1057" s="118"/>
      <c r="H1057" s="118"/>
      <c r="I1057" s="119"/>
      <c r="J1057" s="117"/>
    </row>
    <row r="1058" spans="2:10" hidden="1" x14ac:dyDescent="0.35">
      <c r="B1058" s="99"/>
      <c r="C1058" s="99"/>
      <c r="D1058" s="99"/>
      <c r="E1058" s="117"/>
      <c r="F1058" s="117"/>
      <c r="G1058" s="118"/>
      <c r="H1058" s="118"/>
      <c r="I1058" s="119"/>
      <c r="J1058" s="117"/>
    </row>
    <row r="1059" spans="2:10" hidden="1" x14ac:dyDescent="0.35">
      <c r="B1059" s="99"/>
      <c r="C1059" s="99"/>
      <c r="D1059" s="99"/>
      <c r="E1059" s="117"/>
      <c r="F1059" s="117"/>
      <c r="G1059" s="118"/>
      <c r="H1059" s="118"/>
      <c r="I1059" s="119"/>
      <c r="J1059" s="117"/>
    </row>
    <row r="1060" spans="2:10" hidden="1" x14ac:dyDescent="0.35">
      <c r="B1060" s="99"/>
      <c r="C1060" s="99"/>
      <c r="D1060" s="99"/>
      <c r="E1060" s="117"/>
      <c r="F1060" s="117"/>
      <c r="G1060" s="118"/>
      <c r="H1060" s="118"/>
      <c r="I1060" s="119"/>
      <c r="J1060" s="117"/>
    </row>
    <row r="1061" spans="2:10" hidden="1" x14ac:dyDescent="0.35">
      <c r="B1061" s="99"/>
      <c r="C1061" s="99"/>
      <c r="D1061" s="99"/>
      <c r="E1061" s="117"/>
      <c r="F1061" s="117"/>
      <c r="G1061" s="118"/>
      <c r="H1061" s="118"/>
      <c r="I1061" s="119"/>
      <c r="J1061" s="117"/>
    </row>
    <row r="1062" spans="2:10" hidden="1" x14ac:dyDescent="0.35">
      <c r="B1062" s="99"/>
      <c r="C1062" s="99"/>
      <c r="D1062" s="99"/>
      <c r="E1062" s="117"/>
      <c r="F1062" s="117"/>
      <c r="G1062" s="118"/>
      <c r="H1062" s="118"/>
      <c r="I1062" s="119"/>
      <c r="J1062" s="117"/>
    </row>
    <row r="1063" spans="2:10" hidden="1" x14ac:dyDescent="0.35">
      <c r="B1063" s="99"/>
      <c r="C1063" s="99"/>
      <c r="D1063" s="99"/>
      <c r="E1063" s="117"/>
      <c r="F1063" s="117"/>
      <c r="G1063" s="118"/>
      <c r="H1063" s="118"/>
      <c r="I1063" s="119"/>
      <c r="J1063" s="117"/>
    </row>
    <row r="1064" spans="2:10" hidden="1" x14ac:dyDescent="0.35">
      <c r="B1064" s="99"/>
      <c r="C1064" s="99"/>
      <c r="D1064" s="99"/>
      <c r="E1064" s="117"/>
      <c r="F1064" s="117"/>
      <c r="G1064" s="118"/>
      <c r="H1064" s="118"/>
      <c r="I1064" s="119"/>
      <c r="J1064" s="117"/>
    </row>
    <row r="1065" spans="2:10" hidden="1" x14ac:dyDescent="0.35">
      <c r="B1065" s="99"/>
      <c r="C1065" s="99"/>
      <c r="D1065" s="99"/>
      <c r="E1065" s="117"/>
      <c r="F1065" s="117"/>
      <c r="G1065" s="118"/>
      <c r="H1065" s="118"/>
      <c r="I1065" s="119"/>
      <c r="J1065" s="117"/>
    </row>
    <row r="1066" spans="2:10" hidden="1" x14ac:dyDescent="0.35">
      <c r="B1066" s="99"/>
      <c r="C1066" s="99"/>
      <c r="D1066" s="99"/>
      <c r="E1066" s="117"/>
      <c r="F1066" s="117"/>
      <c r="G1066" s="118"/>
      <c r="H1066" s="118"/>
      <c r="I1066" s="119"/>
      <c r="J1066" s="117"/>
    </row>
    <row r="1067" spans="2:10" hidden="1" x14ac:dyDescent="0.35">
      <c r="B1067" s="99"/>
      <c r="C1067" s="99"/>
      <c r="D1067" s="99"/>
      <c r="E1067" s="117"/>
      <c r="F1067" s="117"/>
      <c r="G1067" s="118"/>
      <c r="H1067" s="118"/>
      <c r="I1067" s="119"/>
      <c r="J1067" s="117"/>
    </row>
    <row r="1068" spans="2:10" hidden="1" x14ac:dyDescent="0.35">
      <c r="B1068" s="99"/>
      <c r="C1068" s="99"/>
      <c r="D1068" s="99"/>
      <c r="E1068" s="117"/>
      <c r="F1068" s="117"/>
      <c r="G1068" s="118"/>
      <c r="H1068" s="118"/>
      <c r="I1068" s="119"/>
      <c r="J1068" s="117"/>
    </row>
    <row r="1069" spans="2:10" hidden="1" x14ac:dyDescent="0.35">
      <c r="B1069" s="99"/>
      <c r="C1069" s="99"/>
      <c r="D1069" s="99"/>
      <c r="E1069" s="117"/>
      <c r="F1069" s="117"/>
      <c r="G1069" s="118"/>
      <c r="H1069" s="118"/>
      <c r="I1069" s="119"/>
      <c r="J1069" s="117"/>
    </row>
    <row r="1070" spans="2:10" hidden="1" x14ac:dyDescent="0.35">
      <c r="B1070" s="99"/>
      <c r="C1070" s="99"/>
      <c r="D1070" s="99"/>
      <c r="E1070" s="117"/>
      <c r="F1070" s="117"/>
      <c r="G1070" s="118"/>
      <c r="H1070" s="118"/>
      <c r="I1070" s="119"/>
      <c r="J1070" s="117"/>
    </row>
    <row r="1071" spans="2:10" hidden="1" x14ac:dyDescent="0.35">
      <c r="B1071" s="99"/>
      <c r="C1071" s="99"/>
      <c r="D1071" s="99"/>
      <c r="E1071" s="117"/>
      <c r="F1071" s="117"/>
      <c r="G1071" s="118"/>
      <c r="H1071" s="118"/>
      <c r="I1071" s="119"/>
      <c r="J1071" s="117"/>
    </row>
    <row r="1072" spans="2:10" hidden="1" x14ac:dyDescent="0.35">
      <c r="B1072" s="99"/>
      <c r="C1072" s="99"/>
      <c r="D1072" s="99"/>
      <c r="E1072" s="117"/>
      <c r="F1072" s="117"/>
      <c r="G1072" s="118"/>
      <c r="H1072" s="118"/>
      <c r="I1072" s="119"/>
      <c r="J1072" s="117"/>
    </row>
    <row r="1073" spans="2:10" hidden="1" x14ac:dyDescent="0.35">
      <c r="B1073" s="99"/>
      <c r="C1073" s="99"/>
      <c r="D1073" s="99"/>
      <c r="E1073" s="117"/>
      <c r="F1073" s="117"/>
      <c r="G1073" s="118"/>
      <c r="H1073" s="118"/>
      <c r="I1073" s="119"/>
      <c r="J1073" s="117"/>
    </row>
    <row r="1074" spans="2:10" hidden="1" x14ac:dyDescent="0.35">
      <c r="B1074" s="99"/>
      <c r="C1074" s="99"/>
      <c r="D1074" s="99"/>
      <c r="E1074" s="117"/>
      <c r="F1074" s="117"/>
      <c r="G1074" s="118"/>
      <c r="H1074" s="118"/>
      <c r="I1074" s="119"/>
      <c r="J1074" s="117"/>
    </row>
    <row r="1075" spans="2:10" hidden="1" x14ac:dyDescent="0.35">
      <c r="B1075" s="99"/>
      <c r="C1075" s="99"/>
      <c r="D1075" s="99"/>
      <c r="E1075" s="117"/>
      <c r="F1075" s="117"/>
      <c r="G1075" s="118"/>
      <c r="H1075" s="118"/>
      <c r="I1075" s="119"/>
      <c r="J1075" s="117"/>
    </row>
    <row r="1076" spans="2:10" hidden="1" x14ac:dyDescent="0.35">
      <c r="B1076" s="99"/>
      <c r="C1076" s="99"/>
      <c r="D1076" s="99"/>
      <c r="E1076" s="117"/>
      <c r="F1076" s="117"/>
      <c r="G1076" s="118"/>
      <c r="H1076" s="118"/>
      <c r="I1076" s="119"/>
      <c r="J1076" s="117"/>
    </row>
    <row r="1077" spans="2:10" hidden="1" x14ac:dyDescent="0.35">
      <c r="B1077" s="99"/>
      <c r="C1077" s="99"/>
      <c r="D1077" s="99"/>
      <c r="E1077" s="117"/>
      <c r="F1077" s="117"/>
      <c r="G1077" s="118"/>
      <c r="H1077" s="118"/>
      <c r="I1077" s="119"/>
      <c r="J1077" s="117"/>
    </row>
    <row r="1078" spans="2:10" hidden="1" x14ac:dyDescent="0.35">
      <c r="B1078" s="99"/>
      <c r="C1078" s="99"/>
      <c r="D1078" s="99"/>
      <c r="E1078" s="117"/>
      <c r="F1078" s="117"/>
      <c r="G1078" s="118"/>
      <c r="H1078" s="118"/>
      <c r="I1078" s="119"/>
      <c r="J1078" s="117"/>
    </row>
    <row r="1079" spans="2:10" hidden="1" x14ac:dyDescent="0.35">
      <c r="B1079" s="99"/>
      <c r="C1079" s="99"/>
      <c r="D1079" s="99"/>
      <c r="E1079" s="117"/>
      <c r="F1079" s="117"/>
      <c r="G1079" s="118"/>
      <c r="H1079" s="118"/>
      <c r="I1079" s="119"/>
      <c r="J1079" s="117"/>
    </row>
    <row r="1080" spans="2:10" hidden="1" x14ac:dyDescent="0.35">
      <c r="B1080" s="99"/>
      <c r="C1080" s="99"/>
      <c r="D1080" s="99"/>
      <c r="E1080" s="117"/>
      <c r="F1080" s="117"/>
      <c r="G1080" s="118"/>
      <c r="H1080" s="118"/>
      <c r="I1080" s="119"/>
      <c r="J1080" s="117"/>
    </row>
    <row r="1081" spans="2:10" hidden="1" x14ac:dyDescent="0.35">
      <c r="B1081" s="99"/>
      <c r="C1081" s="99"/>
      <c r="D1081" s="99"/>
      <c r="E1081" s="117"/>
      <c r="F1081" s="117"/>
      <c r="G1081" s="118"/>
      <c r="H1081" s="118"/>
      <c r="I1081" s="119"/>
      <c r="J1081" s="117"/>
    </row>
    <row r="1082" spans="2:10" hidden="1" x14ac:dyDescent="0.35">
      <c r="B1082" s="99"/>
      <c r="C1082" s="99"/>
      <c r="D1082" s="99"/>
      <c r="E1082" s="117"/>
      <c r="F1082" s="117"/>
      <c r="G1082" s="118"/>
      <c r="H1082" s="118"/>
      <c r="I1082" s="119"/>
      <c r="J1082" s="117"/>
    </row>
    <row r="1083" spans="2:10" hidden="1" x14ac:dyDescent="0.35">
      <c r="B1083" s="99"/>
      <c r="C1083" s="99"/>
      <c r="D1083" s="99"/>
      <c r="E1083" s="117"/>
      <c r="F1083" s="117"/>
      <c r="G1083" s="118"/>
      <c r="H1083" s="118"/>
      <c r="I1083" s="119"/>
      <c r="J1083" s="117"/>
    </row>
    <row r="1084" spans="2:10" hidden="1" x14ac:dyDescent="0.35">
      <c r="B1084" s="99"/>
      <c r="C1084" s="99"/>
      <c r="D1084" s="99"/>
      <c r="E1084" s="117"/>
      <c r="F1084" s="117"/>
      <c r="G1084" s="118"/>
      <c r="H1084" s="118"/>
      <c r="I1084" s="119"/>
      <c r="J1084" s="117"/>
    </row>
    <row r="1085" spans="2:10" hidden="1" x14ac:dyDescent="0.35">
      <c r="B1085" s="99"/>
      <c r="C1085" s="99"/>
      <c r="D1085" s="99"/>
      <c r="E1085" s="117"/>
      <c r="F1085" s="117"/>
      <c r="G1085" s="118"/>
      <c r="H1085" s="118"/>
      <c r="I1085" s="119"/>
      <c r="J1085" s="117"/>
    </row>
    <row r="1086" spans="2:10" hidden="1" x14ac:dyDescent="0.35">
      <c r="B1086" s="99"/>
      <c r="C1086" s="99"/>
      <c r="D1086" s="99"/>
      <c r="E1086" s="117"/>
      <c r="F1086" s="117"/>
      <c r="G1086" s="118"/>
      <c r="H1086" s="118"/>
      <c r="I1086" s="119"/>
      <c r="J1086" s="117"/>
    </row>
    <row r="1087" spans="2:10" hidden="1" x14ac:dyDescent="0.35">
      <c r="B1087" s="99"/>
      <c r="C1087" s="99"/>
      <c r="D1087" s="99"/>
      <c r="E1087" s="117"/>
      <c r="F1087" s="117"/>
      <c r="G1087" s="118"/>
      <c r="H1087" s="118"/>
      <c r="I1087" s="119"/>
      <c r="J1087" s="117"/>
    </row>
    <row r="1088" spans="2:10" hidden="1" x14ac:dyDescent="0.35">
      <c r="B1088" s="99"/>
      <c r="C1088" s="99"/>
      <c r="D1088" s="99"/>
      <c r="E1088" s="117"/>
      <c r="F1088" s="117"/>
      <c r="G1088" s="118"/>
      <c r="H1088" s="118"/>
      <c r="I1088" s="119"/>
      <c r="J1088" s="117"/>
    </row>
    <row r="1089" spans="2:10" hidden="1" x14ac:dyDescent="0.35">
      <c r="B1089" s="99"/>
      <c r="C1089" s="99"/>
      <c r="D1089" s="99"/>
      <c r="E1089" s="117"/>
      <c r="F1089" s="117"/>
      <c r="G1089" s="118"/>
      <c r="H1089" s="118"/>
      <c r="I1089" s="119"/>
      <c r="J1089" s="117"/>
    </row>
    <row r="1090" spans="2:10" hidden="1" x14ac:dyDescent="0.35">
      <c r="B1090" s="99"/>
      <c r="C1090" s="99"/>
      <c r="D1090" s="99"/>
      <c r="E1090" s="117"/>
      <c r="F1090" s="117"/>
      <c r="G1090" s="118"/>
      <c r="H1090" s="118"/>
      <c r="I1090" s="119"/>
      <c r="J1090" s="117"/>
    </row>
    <row r="1091" spans="2:10" hidden="1" x14ac:dyDescent="0.35">
      <c r="B1091" s="99"/>
      <c r="C1091" s="99"/>
      <c r="D1091" s="99"/>
      <c r="E1091" s="117"/>
      <c r="F1091" s="117"/>
      <c r="G1091" s="118"/>
      <c r="H1091" s="118"/>
      <c r="I1091" s="119"/>
      <c r="J1091" s="117"/>
    </row>
    <row r="1092" spans="2:10" hidden="1" x14ac:dyDescent="0.35">
      <c r="B1092" s="99"/>
      <c r="C1092" s="99"/>
      <c r="D1092" s="99"/>
      <c r="E1092" s="117"/>
      <c r="F1092" s="117"/>
      <c r="G1092" s="118"/>
      <c r="H1092" s="118"/>
      <c r="I1092" s="119"/>
      <c r="J1092" s="117"/>
    </row>
    <row r="1093" spans="2:10" hidden="1" x14ac:dyDescent="0.35">
      <c r="B1093" s="99"/>
      <c r="C1093" s="99"/>
      <c r="D1093" s="99"/>
      <c r="E1093" s="117"/>
      <c r="F1093" s="117"/>
      <c r="G1093" s="118"/>
      <c r="H1093" s="118"/>
      <c r="I1093" s="119"/>
      <c r="J1093" s="117"/>
    </row>
    <row r="1094" spans="2:10" hidden="1" x14ac:dyDescent="0.35">
      <c r="B1094" s="99"/>
      <c r="C1094" s="99"/>
      <c r="D1094" s="99"/>
      <c r="E1094" s="117"/>
      <c r="F1094" s="117"/>
      <c r="G1094" s="118"/>
      <c r="H1094" s="118"/>
      <c r="I1094" s="119"/>
      <c r="J1094" s="117"/>
    </row>
    <row r="1095" spans="2:10" hidden="1" x14ac:dyDescent="0.35">
      <c r="B1095" s="99"/>
      <c r="C1095" s="99"/>
      <c r="D1095" s="99"/>
      <c r="E1095" s="117"/>
      <c r="F1095" s="117"/>
      <c r="G1095" s="118"/>
      <c r="H1095" s="118"/>
      <c r="I1095" s="119"/>
      <c r="J1095" s="117"/>
    </row>
    <row r="1096" spans="2:10" hidden="1" x14ac:dyDescent="0.35">
      <c r="B1096" s="99"/>
      <c r="C1096" s="99"/>
      <c r="D1096" s="99"/>
      <c r="E1096" s="117"/>
      <c r="F1096" s="117"/>
      <c r="G1096" s="118"/>
      <c r="H1096" s="118"/>
      <c r="I1096" s="119"/>
      <c r="J1096" s="117"/>
    </row>
    <row r="1097" spans="2:10" hidden="1" x14ac:dyDescent="0.35">
      <c r="B1097" s="99"/>
      <c r="C1097" s="99"/>
      <c r="D1097" s="99"/>
      <c r="E1097" s="117"/>
      <c r="F1097" s="117"/>
      <c r="G1097" s="118"/>
      <c r="H1097" s="118"/>
      <c r="I1097" s="119"/>
      <c r="J1097" s="117"/>
    </row>
    <row r="1098" spans="2:10" hidden="1" x14ac:dyDescent="0.35">
      <c r="B1098" s="99"/>
      <c r="C1098" s="99"/>
      <c r="D1098" s="99"/>
      <c r="E1098" s="117"/>
      <c r="F1098" s="117"/>
      <c r="G1098" s="118"/>
      <c r="H1098" s="118"/>
      <c r="I1098" s="119"/>
      <c r="J1098" s="117"/>
    </row>
    <row r="1099" spans="2:10" hidden="1" x14ac:dyDescent="0.35">
      <c r="B1099" s="99"/>
      <c r="C1099" s="99"/>
      <c r="D1099" s="99"/>
      <c r="E1099" s="117"/>
      <c r="F1099" s="117"/>
      <c r="G1099" s="118"/>
      <c r="H1099" s="118"/>
      <c r="I1099" s="119"/>
      <c r="J1099" s="117"/>
    </row>
    <row r="1100" spans="2:10" hidden="1" x14ac:dyDescent="0.35">
      <c r="B1100" s="99"/>
      <c r="C1100" s="99"/>
      <c r="D1100" s="99"/>
      <c r="E1100" s="117"/>
      <c r="F1100" s="117"/>
      <c r="G1100" s="118"/>
      <c r="H1100" s="118"/>
      <c r="I1100" s="119"/>
      <c r="J1100" s="117"/>
    </row>
    <row r="1101" spans="2:10" hidden="1" x14ac:dyDescent="0.35">
      <c r="B1101" s="99"/>
      <c r="C1101" s="99"/>
      <c r="D1101" s="99"/>
      <c r="E1101" s="117"/>
      <c r="F1101" s="117"/>
      <c r="G1101" s="118"/>
      <c r="H1101" s="118"/>
      <c r="I1101" s="119"/>
      <c r="J1101" s="117"/>
    </row>
    <row r="1102" spans="2:10" hidden="1" x14ac:dyDescent="0.35">
      <c r="B1102" s="99"/>
      <c r="C1102" s="99"/>
      <c r="D1102" s="99"/>
      <c r="E1102" s="117"/>
      <c r="F1102" s="117"/>
      <c r="G1102" s="118"/>
      <c r="H1102" s="118"/>
      <c r="I1102" s="119"/>
      <c r="J1102" s="117"/>
    </row>
    <row r="1103" spans="2:10" hidden="1" x14ac:dyDescent="0.35">
      <c r="B1103" s="99"/>
      <c r="C1103" s="99"/>
      <c r="D1103" s="99"/>
      <c r="E1103" s="117"/>
      <c r="F1103" s="117"/>
      <c r="G1103" s="118"/>
      <c r="H1103" s="118"/>
      <c r="I1103" s="119"/>
      <c r="J1103" s="117"/>
    </row>
    <row r="1104" spans="2:10" hidden="1" x14ac:dyDescent="0.35">
      <c r="B1104" s="99"/>
      <c r="C1104" s="99"/>
      <c r="D1104" s="99"/>
      <c r="E1104" s="117"/>
      <c r="F1104" s="117"/>
      <c r="G1104" s="118"/>
      <c r="H1104" s="118"/>
      <c r="I1104" s="119"/>
      <c r="J1104" s="117"/>
    </row>
    <row r="1105" spans="2:10" hidden="1" x14ac:dyDescent="0.35">
      <c r="B1105" s="99"/>
      <c r="C1105" s="99"/>
      <c r="D1105" s="99"/>
      <c r="E1105" s="117"/>
      <c r="F1105" s="117"/>
      <c r="G1105" s="118"/>
      <c r="H1105" s="118"/>
      <c r="I1105" s="119"/>
      <c r="J1105" s="117"/>
    </row>
    <row r="1106" spans="2:10" hidden="1" x14ac:dyDescent="0.35">
      <c r="B1106" s="99"/>
      <c r="C1106" s="99"/>
      <c r="D1106" s="99"/>
      <c r="E1106" s="117"/>
      <c r="F1106" s="117"/>
      <c r="G1106" s="118"/>
      <c r="H1106" s="118"/>
      <c r="I1106" s="119"/>
      <c r="J1106" s="117"/>
    </row>
    <row r="1107" spans="2:10" hidden="1" x14ac:dyDescent="0.35">
      <c r="B1107" s="99"/>
      <c r="C1107" s="99"/>
      <c r="D1107" s="99"/>
      <c r="E1107" s="117"/>
      <c r="F1107" s="117"/>
      <c r="G1107" s="118"/>
      <c r="H1107" s="118"/>
      <c r="I1107" s="119"/>
      <c r="J1107" s="117"/>
    </row>
    <row r="1108" spans="2:10" hidden="1" x14ac:dyDescent="0.35">
      <c r="B1108" s="99"/>
      <c r="C1108" s="99"/>
      <c r="D1108" s="99"/>
      <c r="E1108" s="117"/>
      <c r="F1108" s="117"/>
      <c r="G1108" s="118"/>
      <c r="H1108" s="118"/>
      <c r="I1108" s="119"/>
      <c r="J1108" s="117"/>
    </row>
    <row r="1109" spans="2:10" hidden="1" x14ac:dyDescent="0.35">
      <c r="B1109" s="99"/>
      <c r="C1109" s="99"/>
      <c r="D1109" s="99"/>
      <c r="E1109" s="117"/>
      <c r="F1109" s="117"/>
      <c r="G1109" s="118"/>
      <c r="H1109" s="118"/>
      <c r="I1109" s="119"/>
      <c r="J1109" s="117"/>
    </row>
    <row r="1110" spans="2:10" hidden="1" x14ac:dyDescent="0.35">
      <c r="B1110" s="99"/>
      <c r="C1110" s="99"/>
      <c r="D1110" s="99"/>
      <c r="E1110" s="117"/>
      <c r="F1110" s="117"/>
      <c r="G1110" s="118"/>
      <c r="H1110" s="118"/>
      <c r="I1110" s="119"/>
      <c r="J1110" s="117"/>
    </row>
    <row r="1111" spans="2:10" hidden="1" x14ac:dyDescent="0.35">
      <c r="B1111" s="99"/>
      <c r="C1111" s="99"/>
      <c r="D1111" s="99"/>
      <c r="E1111" s="117"/>
      <c r="F1111" s="117"/>
      <c r="G1111" s="118"/>
      <c r="H1111" s="118"/>
      <c r="I1111" s="119"/>
      <c r="J1111" s="117"/>
    </row>
    <row r="1112" spans="2:10" hidden="1" x14ac:dyDescent="0.35">
      <c r="B1112" s="99"/>
      <c r="C1112" s="99"/>
      <c r="D1112" s="99"/>
      <c r="E1112" s="117"/>
      <c r="F1112" s="117"/>
      <c r="G1112" s="118"/>
      <c r="H1112" s="118"/>
      <c r="I1112" s="119"/>
      <c r="J1112" s="117"/>
    </row>
    <row r="1113" spans="2:10" hidden="1" x14ac:dyDescent="0.35">
      <c r="B1113" s="99"/>
      <c r="C1113" s="99"/>
      <c r="D1113" s="99"/>
      <c r="E1113" s="117"/>
      <c r="F1113" s="117"/>
      <c r="G1113" s="118"/>
      <c r="H1113" s="118"/>
      <c r="I1113" s="119"/>
      <c r="J1113" s="117"/>
    </row>
    <row r="1114" spans="2:10" hidden="1" x14ac:dyDescent="0.35">
      <c r="B1114" s="99"/>
      <c r="C1114" s="99"/>
      <c r="D1114" s="99"/>
      <c r="E1114" s="117"/>
      <c r="F1114" s="117"/>
      <c r="G1114" s="118"/>
      <c r="H1114" s="118"/>
      <c r="I1114" s="119"/>
      <c r="J1114" s="117"/>
    </row>
    <row r="1115" spans="2:10" hidden="1" x14ac:dyDescent="0.35">
      <c r="B1115" s="99"/>
      <c r="C1115" s="99"/>
      <c r="D1115" s="99"/>
      <c r="E1115" s="117"/>
      <c r="F1115" s="117"/>
      <c r="G1115" s="118"/>
      <c r="H1115" s="118"/>
      <c r="I1115" s="119"/>
      <c r="J1115" s="117"/>
    </row>
    <row r="1116" spans="2:10" hidden="1" x14ac:dyDescent="0.35">
      <c r="B1116" s="99"/>
      <c r="C1116" s="99"/>
      <c r="D1116" s="99"/>
      <c r="E1116" s="117"/>
      <c r="F1116" s="117"/>
      <c r="G1116" s="118"/>
      <c r="H1116" s="118"/>
      <c r="I1116" s="119"/>
      <c r="J1116" s="117"/>
    </row>
    <row r="1117" spans="2:10" hidden="1" x14ac:dyDescent="0.35">
      <c r="B1117" s="99"/>
      <c r="C1117" s="99"/>
      <c r="D1117" s="99"/>
      <c r="E1117" s="117"/>
      <c r="F1117" s="117"/>
      <c r="G1117" s="118"/>
      <c r="H1117" s="118"/>
      <c r="I1117" s="119"/>
      <c r="J1117" s="117"/>
    </row>
    <row r="1118" spans="2:10" hidden="1" x14ac:dyDescent="0.35">
      <c r="B1118" s="99"/>
      <c r="C1118" s="99"/>
      <c r="D1118" s="99"/>
      <c r="E1118" s="117"/>
      <c r="F1118" s="117"/>
      <c r="G1118" s="118"/>
      <c r="H1118" s="118"/>
      <c r="I1118" s="119"/>
      <c r="J1118" s="117"/>
    </row>
    <row r="1119" spans="2:10" hidden="1" x14ac:dyDescent="0.35">
      <c r="B1119" s="99"/>
      <c r="C1119" s="99"/>
      <c r="D1119" s="99"/>
      <c r="E1119" s="117"/>
      <c r="F1119" s="117"/>
      <c r="G1119" s="118"/>
      <c r="H1119" s="118"/>
      <c r="I1119" s="119"/>
      <c r="J1119" s="117"/>
    </row>
    <row r="1120" spans="2:10" hidden="1" x14ac:dyDescent="0.35">
      <c r="B1120" s="99"/>
      <c r="C1120" s="99"/>
      <c r="D1120" s="99"/>
      <c r="E1120" s="117"/>
      <c r="F1120" s="117"/>
      <c r="G1120" s="118"/>
      <c r="H1120" s="118"/>
      <c r="I1120" s="119"/>
      <c r="J1120" s="117"/>
    </row>
    <row r="1121" spans="2:10" hidden="1" x14ac:dyDescent="0.35">
      <c r="B1121" s="99"/>
      <c r="C1121" s="99"/>
      <c r="D1121" s="99"/>
      <c r="E1121" s="117"/>
      <c r="F1121" s="117"/>
      <c r="G1121" s="118"/>
      <c r="H1121" s="118"/>
      <c r="I1121" s="119"/>
      <c r="J1121" s="117"/>
    </row>
    <row r="1122" spans="2:10" hidden="1" x14ac:dyDescent="0.35">
      <c r="B1122" s="99"/>
      <c r="C1122" s="99"/>
      <c r="D1122" s="99"/>
      <c r="E1122" s="117"/>
      <c r="F1122" s="117"/>
      <c r="G1122" s="118"/>
      <c r="H1122" s="118"/>
      <c r="I1122" s="119"/>
      <c r="J1122" s="117"/>
    </row>
    <row r="1123" spans="2:10" hidden="1" x14ac:dyDescent="0.35">
      <c r="B1123" s="99"/>
      <c r="C1123" s="99"/>
      <c r="D1123" s="99"/>
      <c r="E1123" s="117"/>
      <c r="F1123" s="117"/>
      <c r="G1123" s="118"/>
      <c r="H1123" s="118"/>
      <c r="I1123" s="119"/>
      <c r="J1123" s="117"/>
    </row>
    <row r="1124" spans="2:10" hidden="1" x14ac:dyDescent="0.35">
      <c r="B1124" s="99"/>
      <c r="C1124" s="99"/>
      <c r="D1124" s="99"/>
      <c r="E1124" s="117"/>
      <c r="F1124" s="117"/>
      <c r="G1124" s="118"/>
      <c r="H1124" s="118"/>
      <c r="I1124" s="119"/>
      <c r="J1124" s="117"/>
    </row>
    <row r="1125" spans="2:10" hidden="1" x14ac:dyDescent="0.35">
      <c r="B1125" s="99"/>
      <c r="C1125" s="99"/>
      <c r="D1125" s="99"/>
      <c r="E1125" s="117"/>
      <c r="F1125" s="117"/>
      <c r="G1125" s="118"/>
      <c r="H1125" s="118"/>
      <c r="I1125" s="119"/>
      <c r="J1125" s="117"/>
    </row>
    <row r="1126" spans="2:10" hidden="1" x14ac:dyDescent="0.35">
      <c r="B1126" s="99"/>
      <c r="C1126" s="99"/>
      <c r="D1126" s="99"/>
      <c r="E1126" s="117"/>
      <c r="F1126" s="117"/>
      <c r="G1126" s="118"/>
      <c r="H1126" s="118"/>
      <c r="I1126" s="119"/>
      <c r="J1126" s="117"/>
    </row>
    <row r="1127" spans="2:10" hidden="1" x14ac:dyDescent="0.35">
      <c r="B1127" s="99"/>
      <c r="C1127" s="99"/>
      <c r="D1127" s="99"/>
      <c r="E1127" s="117"/>
      <c r="F1127" s="117"/>
      <c r="G1127" s="118"/>
      <c r="H1127" s="118"/>
      <c r="I1127" s="119"/>
      <c r="J1127" s="117"/>
    </row>
    <row r="1128" spans="2:10" hidden="1" x14ac:dyDescent="0.35">
      <c r="B1128" s="99"/>
      <c r="C1128" s="99"/>
      <c r="D1128" s="99"/>
      <c r="E1128" s="117"/>
      <c r="F1128" s="117"/>
      <c r="G1128" s="118"/>
      <c r="H1128" s="118"/>
      <c r="I1128" s="119"/>
      <c r="J1128" s="117"/>
    </row>
    <row r="1129" spans="2:10" hidden="1" x14ac:dyDescent="0.35">
      <c r="B1129" s="99"/>
      <c r="C1129" s="99"/>
      <c r="D1129" s="99"/>
      <c r="E1129" s="117"/>
      <c r="F1129" s="117"/>
      <c r="G1129" s="118"/>
      <c r="H1129" s="118"/>
      <c r="I1129" s="119"/>
      <c r="J1129" s="117"/>
    </row>
    <row r="1130" spans="2:10" hidden="1" x14ac:dyDescent="0.35">
      <c r="B1130" s="99"/>
      <c r="C1130" s="99"/>
      <c r="D1130" s="99"/>
      <c r="E1130" s="117"/>
      <c r="F1130" s="117"/>
      <c r="G1130" s="118"/>
      <c r="H1130" s="118"/>
      <c r="I1130" s="119"/>
      <c r="J1130" s="117"/>
    </row>
    <row r="1131" spans="2:10" hidden="1" x14ac:dyDescent="0.35">
      <c r="B1131" s="99"/>
      <c r="C1131" s="99"/>
      <c r="D1131" s="99"/>
      <c r="E1131" s="117"/>
      <c r="F1131" s="117"/>
      <c r="G1131" s="118"/>
      <c r="H1131" s="118"/>
      <c r="I1131" s="119"/>
      <c r="J1131" s="117"/>
    </row>
    <row r="1132" spans="2:10" hidden="1" x14ac:dyDescent="0.35">
      <c r="B1132" s="99"/>
      <c r="C1132" s="99"/>
      <c r="D1132" s="99"/>
      <c r="E1132" s="117"/>
      <c r="F1132" s="117"/>
      <c r="G1132" s="118"/>
      <c r="H1132" s="118"/>
      <c r="I1132" s="119"/>
      <c r="J1132" s="117"/>
    </row>
    <row r="1133" spans="2:10" hidden="1" x14ac:dyDescent="0.35">
      <c r="B1133" s="99"/>
      <c r="C1133" s="99"/>
      <c r="D1133" s="99"/>
      <c r="E1133" s="117"/>
      <c r="F1133" s="117"/>
      <c r="G1133" s="118"/>
      <c r="H1133" s="118"/>
      <c r="I1133" s="119"/>
      <c r="J1133" s="117"/>
    </row>
    <row r="1134" spans="2:10" hidden="1" x14ac:dyDescent="0.35">
      <c r="B1134" s="99"/>
      <c r="C1134" s="99"/>
      <c r="D1134" s="99"/>
      <c r="E1134" s="117"/>
      <c r="F1134" s="117"/>
      <c r="G1134" s="118"/>
      <c r="H1134" s="118"/>
      <c r="I1134" s="119"/>
      <c r="J1134" s="117"/>
    </row>
    <row r="1135" spans="2:10" hidden="1" x14ac:dyDescent="0.35">
      <c r="B1135" s="99"/>
      <c r="C1135" s="99"/>
      <c r="D1135" s="99"/>
      <c r="E1135" s="117"/>
      <c r="F1135" s="117"/>
      <c r="G1135" s="118"/>
      <c r="H1135" s="118"/>
      <c r="I1135" s="119"/>
      <c r="J1135" s="117"/>
    </row>
    <row r="1136" spans="2:10" hidden="1" x14ac:dyDescent="0.35">
      <c r="B1136" s="99"/>
      <c r="C1136" s="99"/>
      <c r="D1136" s="99"/>
      <c r="E1136" s="117"/>
      <c r="F1136" s="117"/>
      <c r="G1136" s="118"/>
      <c r="H1136" s="118"/>
      <c r="I1136" s="119"/>
      <c r="J1136" s="117"/>
    </row>
    <row r="1137" spans="2:10" hidden="1" x14ac:dyDescent="0.35">
      <c r="B1137" s="99"/>
      <c r="C1137" s="99"/>
      <c r="D1137" s="99"/>
      <c r="E1137" s="117"/>
      <c r="F1137" s="117"/>
      <c r="G1137" s="118"/>
      <c r="H1137" s="118"/>
      <c r="I1137" s="119"/>
      <c r="J1137" s="117"/>
    </row>
    <row r="1138" spans="2:10" hidden="1" x14ac:dyDescent="0.35">
      <c r="B1138" s="99"/>
      <c r="C1138" s="99"/>
      <c r="D1138" s="99"/>
      <c r="E1138" s="117"/>
      <c r="F1138" s="117"/>
      <c r="G1138" s="118"/>
      <c r="H1138" s="118"/>
      <c r="I1138" s="119"/>
      <c r="J1138" s="117"/>
    </row>
    <row r="1139" spans="2:10" hidden="1" x14ac:dyDescent="0.35">
      <c r="B1139" s="99"/>
      <c r="C1139" s="99"/>
      <c r="D1139" s="99"/>
      <c r="E1139" s="117"/>
      <c r="F1139" s="117"/>
      <c r="G1139" s="118"/>
      <c r="H1139" s="118"/>
      <c r="I1139" s="119"/>
      <c r="J1139" s="117"/>
    </row>
    <row r="1140" spans="2:10" hidden="1" x14ac:dyDescent="0.35">
      <c r="B1140" s="99"/>
      <c r="C1140" s="99"/>
      <c r="D1140" s="99"/>
      <c r="E1140" s="117"/>
      <c r="F1140" s="117"/>
      <c r="G1140" s="118"/>
      <c r="H1140" s="118"/>
      <c r="I1140" s="119"/>
      <c r="J1140" s="117"/>
    </row>
    <row r="1141" spans="2:10" hidden="1" x14ac:dyDescent="0.35">
      <c r="B1141" s="99"/>
      <c r="C1141" s="99"/>
      <c r="D1141" s="99"/>
      <c r="E1141" s="117"/>
      <c r="F1141" s="117"/>
      <c r="G1141" s="118"/>
      <c r="H1141" s="118"/>
      <c r="I1141" s="119"/>
      <c r="J1141" s="117"/>
    </row>
    <row r="1142" spans="2:10" hidden="1" x14ac:dyDescent="0.35">
      <c r="B1142" s="99"/>
      <c r="C1142" s="99"/>
      <c r="D1142" s="99"/>
      <c r="E1142" s="117"/>
      <c r="F1142" s="117"/>
      <c r="G1142" s="118"/>
      <c r="H1142" s="118"/>
      <c r="I1142" s="119"/>
      <c r="J1142" s="117"/>
    </row>
    <row r="1143" spans="2:10" hidden="1" x14ac:dyDescent="0.35">
      <c r="B1143" s="99"/>
      <c r="C1143" s="99"/>
      <c r="D1143" s="99"/>
      <c r="E1143" s="117"/>
      <c r="F1143" s="117"/>
      <c r="G1143" s="118"/>
      <c r="H1143" s="118"/>
      <c r="I1143" s="119"/>
      <c r="J1143" s="117"/>
    </row>
    <row r="1144" spans="2:10" hidden="1" x14ac:dyDescent="0.35">
      <c r="B1144" s="99"/>
      <c r="C1144" s="99"/>
      <c r="D1144" s="99"/>
      <c r="E1144" s="117"/>
      <c r="F1144" s="117"/>
      <c r="G1144" s="118"/>
      <c r="H1144" s="118"/>
      <c r="I1144" s="119"/>
      <c r="J1144" s="117"/>
    </row>
    <row r="1145" spans="2:10" hidden="1" x14ac:dyDescent="0.35">
      <c r="B1145" s="99"/>
      <c r="C1145" s="99"/>
      <c r="D1145" s="99"/>
      <c r="E1145" s="117"/>
      <c r="F1145" s="117"/>
      <c r="G1145" s="118"/>
      <c r="H1145" s="118"/>
      <c r="I1145" s="119"/>
      <c r="J1145" s="117"/>
    </row>
    <row r="1146" spans="2:10" hidden="1" x14ac:dyDescent="0.35">
      <c r="B1146" s="99"/>
      <c r="C1146" s="99"/>
      <c r="D1146" s="99"/>
      <c r="E1146" s="117"/>
      <c r="F1146" s="117"/>
      <c r="G1146" s="118"/>
      <c r="H1146" s="118"/>
      <c r="I1146" s="119"/>
      <c r="J1146" s="117"/>
    </row>
    <row r="1147" spans="2:10" hidden="1" x14ac:dyDescent="0.35">
      <c r="B1147" s="99"/>
      <c r="C1147" s="99"/>
      <c r="D1147" s="99"/>
      <c r="E1147" s="117"/>
      <c r="F1147" s="117"/>
      <c r="G1147" s="118"/>
      <c r="H1147" s="118"/>
      <c r="I1147" s="119"/>
      <c r="J1147" s="117"/>
    </row>
    <row r="1148" spans="2:10" hidden="1" x14ac:dyDescent="0.35">
      <c r="B1148" s="99"/>
      <c r="C1148" s="99"/>
      <c r="D1148" s="99"/>
      <c r="E1148" s="117"/>
      <c r="F1148" s="117"/>
      <c r="G1148" s="118"/>
      <c r="H1148" s="118"/>
      <c r="I1148" s="119"/>
      <c r="J1148" s="117"/>
    </row>
    <row r="1149" spans="2:10" hidden="1" x14ac:dyDescent="0.35">
      <c r="B1149" s="99"/>
      <c r="C1149" s="99"/>
      <c r="D1149" s="99"/>
      <c r="E1149" s="117"/>
      <c r="F1149" s="117"/>
      <c r="G1149" s="118"/>
      <c r="H1149" s="118"/>
      <c r="I1149" s="119"/>
      <c r="J1149" s="117"/>
    </row>
    <row r="1150" spans="2:10" hidden="1" x14ac:dyDescent="0.35">
      <c r="B1150" s="99"/>
      <c r="C1150" s="99"/>
      <c r="D1150" s="99"/>
      <c r="E1150" s="117"/>
      <c r="F1150" s="117"/>
      <c r="G1150" s="118"/>
      <c r="H1150" s="118"/>
      <c r="I1150" s="119"/>
      <c r="J1150" s="117"/>
    </row>
    <row r="1151" spans="2:10" hidden="1" x14ac:dyDescent="0.35">
      <c r="B1151" s="99"/>
      <c r="C1151" s="99"/>
      <c r="D1151" s="99"/>
      <c r="E1151" s="117"/>
      <c r="F1151" s="117"/>
      <c r="G1151" s="118"/>
      <c r="H1151" s="118"/>
      <c r="I1151" s="119"/>
      <c r="J1151" s="117"/>
    </row>
    <row r="1152" spans="2:10" hidden="1" x14ac:dyDescent="0.35">
      <c r="B1152" s="99"/>
      <c r="C1152" s="99"/>
      <c r="D1152" s="99"/>
      <c r="E1152" s="117"/>
      <c r="F1152" s="117"/>
      <c r="G1152" s="118"/>
      <c r="H1152" s="118"/>
      <c r="I1152" s="119"/>
      <c r="J1152" s="117"/>
    </row>
    <row r="1153" spans="2:10" hidden="1" x14ac:dyDescent="0.35">
      <c r="B1153" s="99"/>
      <c r="C1153" s="99"/>
      <c r="D1153" s="99"/>
      <c r="E1153" s="117"/>
      <c r="F1153" s="117"/>
      <c r="G1153" s="118"/>
      <c r="H1153" s="118"/>
      <c r="I1153" s="119"/>
      <c r="J1153" s="117"/>
    </row>
    <row r="1154" spans="2:10" hidden="1" x14ac:dyDescent="0.35">
      <c r="B1154" s="99"/>
      <c r="C1154" s="99"/>
      <c r="D1154" s="99"/>
      <c r="E1154" s="117"/>
      <c r="F1154" s="117"/>
      <c r="G1154" s="118"/>
      <c r="H1154" s="118"/>
      <c r="I1154" s="119"/>
      <c r="J1154" s="117"/>
    </row>
    <row r="1155" spans="2:10" hidden="1" x14ac:dyDescent="0.35">
      <c r="B1155" s="99"/>
      <c r="C1155" s="99"/>
      <c r="D1155" s="99"/>
      <c r="E1155" s="117"/>
      <c r="F1155" s="117"/>
      <c r="G1155" s="118"/>
      <c r="H1155" s="118"/>
      <c r="I1155" s="119"/>
      <c r="J1155" s="117"/>
    </row>
    <row r="1156" spans="2:10" hidden="1" x14ac:dyDescent="0.35">
      <c r="B1156" s="99"/>
      <c r="C1156" s="99"/>
      <c r="D1156" s="99"/>
      <c r="E1156" s="117"/>
      <c r="F1156" s="117"/>
      <c r="G1156" s="118"/>
      <c r="H1156" s="118"/>
      <c r="I1156" s="119"/>
      <c r="J1156" s="117"/>
    </row>
    <row r="1157" spans="2:10" hidden="1" x14ac:dyDescent="0.35">
      <c r="B1157" s="99"/>
      <c r="C1157" s="99"/>
      <c r="D1157" s="99"/>
      <c r="E1157" s="117"/>
      <c r="F1157" s="117"/>
      <c r="G1157" s="118"/>
      <c r="H1157" s="118"/>
      <c r="I1157" s="119"/>
      <c r="J1157" s="117"/>
    </row>
    <row r="1158" spans="2:10" hidden="1" x14ac:dyDescent="0.35">
      <c r="B1158" s="99"/>
      <c r="C1158" s="99"/>
      <c r="D1158" s="99"/>
      <c r="E1158" s="117"/>
      <c r="F1158" s="117"/>
      <c r="G1158" s="118"/>
      <c r="H1158" s="118"/>
      <c r="I1158" s="119"/>
      <c r="J1158" s="117"/>
    </row>
    <row r="1159" spans="2:10" hidden="1" x14ac:dyDescent="0.35">
      <c r="B1159" s="99"/>
      <c r="C1159" s="99"/>
      <c r="D1159" s="99"/>
      <c r="E1159" s="117"/>
      <c r="F1159" s="117"/>
      <c r="G1159" s="118"/>
      <c r="H1159" s="118"/>
      <c r="I1159" s="119"/>
      <c r="J1159" s="117"/>
    </row>
    <row r="1160" spans="2:10" hidden="1" x14ac:dyDescent="0.35">
      <c r="B1160" s="99"/>
      <c r="C1160" s="99"/>
      <c r="D1160" s="99"/>
      <c r="E1160" s="117"/>
      <c r="F1160" s="117"/>
      <c r="G1160" s="118"/>
      <c r="H1160" s="118"/>
      <c r="I1160" s="119"/>
      <c r="J1160" s="117"/>
    </row>
    <row r="1161" spans="2:10" hidden="1" x14ac:dyDescent="0.35">
      <c r="B1161" s="99"/>
      <c r="C1161" s="99"/>
      <c r="D1161" s="99"/>
      <c r="E1161" s="117"/>
      <c r="F1161" s="117"/>
      <c r="G1161" s="118"/>
      <c r="H1161" s="118"/>
      <c r="I1161" s="119"/>
      <c r="J1161" s="117"/>
    </row>
    <row r="1162" spans="2:10" hidden="1" x14ac:dyDescent="0.35">
      <c r="B1162" s="99"/>
      <c r="C1162" s="99"/>
      <c r="D1162" s="99"/>
      <c r="E1162" s="117"/>
      <c r="F1162" s="117"/>
      <c r="G1162" s="118"/>
      <c r="H1162" s="118"/>
      <c r="I1162" s="119"/>
      <c r="J1162" s="117"/>
    </row>
    <row r="1163" spans="2:10" hidden="1" x14ac:dyDescent="0.35">
      <c r="B1163" s="99"/>
      <c r="C1163" s="99"/>
      <c r="D1163" s="99"/>
      <c r="E1163" s="117"/>
      <c r="F1163" s="117"/>
      <c r="G1163" s="118"/>
      <c r="H1163" s="118"/>
      <c r="I1163" s="119"/>
      <c r="J1163" s="117"/>
    </row>
    <row r="1164" spans="2:10" hidden="1" x14ac:dyDescent="0.35">
      <c r="B1164" s="99"/>
      <c r="C1164" s="99"/>
      <c r="D1164" s="99"/>
      <c r="E1164" s="117"/>
      <c r="F1164" s="117"/>
      <c r="G1164" s="118"/>
      <c r="H1164" s="118"/>
      <c r="I1164" s="119"/>
      <c r="J1164" s="117"/>
    </row>
    <row r="1165" spans="2:10" hidden="1" x14ac:dyDescent="0.35">
      <c r="B1165" s="99"/>
      <c r="C1165" s="99"/>
      <c r="D1165" s="99"/>
      <c r="E1165" s="117"/>
      <c r="F1165" s="117"/>
      <c r="G1165" s="118"/>
      <c r="H1165" s="118"/>
      <c r="I1165" s="119"/>
      <c r="J1165" s="117"/>
    </row>
    <row r="1166" spans="2:10" hidden="1" x14ac:dyDescent="0.35">
      <c r="B1166" s="99"/>
      <c r="C1166" s="99"/>
      <c r="D1166" s="99"/>
      <c r="E1166" s="117"/>
      <c r="F1166" s="117"/>
      <c r="G1166" s="118"/>
      <c r="H1166" s="118"/>
      <c r="I1166" s="119"/>
      <c r="J1166" s="117"/>
    </row>
    <row r="1167" spans="2:10" hidden="1" x14ac:dyDescent="0.35">
      <c r="B1167" s="99"/>
      <c r="C1167" s="99"/>
      <c r="D1167" s="99"/>
      <c r="E1167" s="117"/>
      <c r="F1167" s="117"/>
      <c r="G1167" s="118"/>
      <c r="H1167" s="118"/>
      <c r="I1167" s="119"/>
      <c r="J1167" s="117"/>
    </row>
    <row r="1168" spans="2:10" hidden="1" x14ac:dyDescent="0.35">
      <c r="B1168" s="99"/>
      <c r="C1168" s="99"/>
      <c r="D1168" s="99"/>
      <c r="E1168" s="117"/>
      <c r="F1168" s="117"/>
      <c r="G1168" s="118"/>
      <c r="H1168" s="118"/>
      <c r="I1168" s="119"/>
      <c r="J1168" s="117"/>
    </row>
    <row r="1169" spans="2:10" hidden="1" x14ac:dyDescent="0.35">
      <c r="B1169" s="99"/>
      <c r="C1169" s="99"/>
      <c r="D1169" s="99"/>
      <c r="E1169" s="117"/>
      <c r="F1169" s="117"/>
      <c r="G1169" s="118"/>
      <c r="H1169" s="118"/>
      <c r="I1169" s="119"/>
      <c r="J1169" s="117"/>
    </row>
    <row r="1170" spans="2:10" hidden="1" x14ac:dyDescent="0.35">
      <c r="B1170" s="99"/>
      <c r="C1170" s="99"/>
      <c r="D1170" s="99"/>
      <c r="E1170" s="117"/>
      <c r="F1170" s="117"/>
      <c r="G1170" s="118"/>
      <c r="H1170" s="118"/>
      <c r="I1170" s="119"/>
      <c r="J1170" s="117"/>
    </row>
    <row r="1171" spans="2:10" hidden="1" x14ac:dyDescent="0.35">
      <c r="B1171" s="99"/>
      <c r="C1171" s="99"/>
      <c r="D1171" s="99"/>
      <c r="E1171" s="117"/>
      <c r="F1171" s="117"/>
      <c r="G1171" s="118"/>
      <c r="H1171" s="118"/>
      <c r="I1171" s="119"/>
      <c r="J1171" s="117"/>
    </row>
    <row r="1172" spans="2:10" hidden="1" x14ac:dyDescent="0.35">
      <c r="B1172" s="99"/>
      <c r="C1172" s="99"/>
      <c r="D1172" s="99"/>
      <c r="E1172" s="117"/>
      <c r="F1172" s="117"/>
      <c r="G1172" s="118"/>
      <c r="H1172" s="118"/>
      <c r="I1172" s="119"/>
      <c r="J1172" s="117"/>
    </row>
    <row r="1173" spans="2:10" hidden="1" x14ac:dyDescent="0.35">
      <c r="B1173" s="99"/>
      <c r="C1173" s="99"/>
      <c r="D1173" s="99"/>
      <c r="E1173" s="117"/>
      <c r="F1173" s="117"/>
      <c r="G1173" s="118"/>
      <c r="H1173" s="118"/>
      <c r="I1173" s="119"/>
      <c r="J1173" s="117"/>
    </row>
    <row r="1174" spans="2:10" hidden="1" x14ac:dyDescent="0.35">
      <c r="B1174" s="99"/>
      <c r="C1174" s="99"/>
      <c r="D1174" s="99"/>
      <c r="E1174" s="117"/>
      <c r="F1174" s="117"/>
      <c r="G1174" s="118"/>
      <c r="H1174" s="118"/>
      <c r="I1174" s="119"/>
      <c r="J1174" s="117"/>
    </row>
    <row r="1175" spans="2:10" hidden="1" x14ac:dyDescent="0.35">
      <c r="B1175" s="99"/>
      <c r="C1175" s="99"/>
      <c r="D1175" s="99"/>
      <c r="E1175" s="117"/>
      <c r="F1175" s="117"/>
      <c r="G1175" s="118"/>
      <c r="H1175" s="118"/>
      <c r="I1175" s="119"/>
      <c r="J1175" s="117"/>
    </row>
    <row r="1176" spans="2:10" hidden="1" x14ac:dyDescent="0.35">
      <c r="B1176" s="99"/>
      <c r="C1176" s="99"/>
      <c r="D1176" s="99"/>
      <c r="E1176" s="117"/>
      <c r="F1176" s="117"/>
      <c r="G1176" s="118"/>
      <c r="H1176" s="118"/>
      <c r="I1176" s="119"/>
      <c r="J1176" s="117"/>
    </row>
    <row r="1177" spans="2:10" hidden="1" x14ac:dyDescent="0.35">
      <c r="B1177" s="99"/>
      <c r="C1177" s="99"/>
      <c r="D1177" s="99"/>
      <c r="E1177" s="117"/>
      <c r="F1177" s="117"/>
      <c r="G1177" s="118"/>
      <c r="H1177" s="118"/>
      <c r="I1177" s="119"/>
      <c r="J1177" s="117"/>
    </row>
    <row r="1178" spans="2:10" hidden="1" x14ac:dyDescent="0.35">
      <c r="B1178" s="99"/>
      <c r="C1178" s="99"/>
      <c r="D1178" s="99"/>
      <c r="E1178" s="117"/>
      <c r="F1178" s="117"/>
      <c r="G1178" s="118"/>
      <c r="H1178" s="118"/>
      <c r="I1178" s="119"/>
      <c r="J1178" s="117"/>
    </row>
    <row r="1179" spans="2:10" hidden="1" x14ac:dyDescent="0.35">
      <c r="B1179" s="99"/>
      <c r="C1179" s="99"/>
      <c r="D1179" s="99"/>
      <c r="E1179" s="117"/>
      <c r="F1179" s="117"/>
      <c r="G1179" s="118"/>
      <c r="H1179" s="118"/>
      <c r="I1179" s="119"/>
      <c r="J1179" s="117"/>
    </row>
    <row r="1180" spans="2:10" hidden="1" x14ac:dyDescent="0.35">
      <c r="B1180" s="99"/>
      <c r="C1180" s="99"/>
      <c r="D1180" s="99"/>
      <c r="E1180" s="117"/>
      <c r="F1180" s="117"/>
      <c r="G1180" s="118"/>
      <c r="H1180" s="118"/>
      <c r="I1180" s="119"/>
      <c r="J1180" s="117"/>
    </row>
    <row r="1181" spans="2:10" hidden="1" x14ac:dyDescent="0.35">
      <c r="B1181" s="99"/>
      <c r="C1181" s="99"/>
      <c r="D1181" s="99"/>
      <c r="E1181" s="117"/>
      <c r="F1181" s="117"/>
      <c r="G1181" s="118"/>
      <c r="H1181" s="118"/>
      <c r="I1181" s="119"/>
      <c r="J1181" s="117"/>
    </row>
    <row r="1182" spans="2:10" hidden="1" x14ac:dyDescent="0.35">
      <c r="B1182" s="99"/>
      <c r="C1182" s="99"/>
      <c r="D1182" s="99"/>
      <c r="E1182" s="117"/>
      <c r="F1182" s="117"/>
      <c r="G1182" s="118"/>
      <c r="H1182" s="118"/>
      <c r="I1182" s="119"/>
      <c r="J1182" s="117"/>
    </row>
    <row r="1183" spans="2:10" hidden="1" x14ac:dyDescent="0.35">
      <c r="B1183" s="99"/>
      <c r="C1183" s="99"/>
      <c r="D1183" s="99"/>
      <c r="E1183" s="117"/>
      <c r="F1183" s="117"/>
      <c r="G1183" s="118"/>
      <c r="H1183" s="118"/>
      <c r="I1183" s="119"/>
      <c r="J1183" s="117"/>
    </row>
    <row r="1184" spans="2:10" hidden="1" x14ac:dyDescent="0.35">
      <c r="B1184" s="99"/>
      <c r="C1184" s="99"/>
      <c r="D1184" s="99"/>
      <c r="E1184" s="117"/>
      <c r="F1184" s="117"/>
      <c r="G1184" s="118"/>
      <c r="H1184" s="118"/>
      <c r="I1184" s="119"/>
      <c r="J1184" s="117"/>
    </row>
    <row r="1185" spans="2:10" hidden="1" x14ac:dyDescent="0.35">
      <c r="B1185" s="99"/>
      <c r="C1185" s="99"/>
      <c r="D1185" s="99"/>
      <c r="E1185" s="117"/>
      <c r="F1185" s="117"/>
      <c r="G1185" s="118"/>
      <c r="H1185" s="118"/>
      <c r="I1185" s="119"/>
      <c r="J1185" s="117"/>
    </row>
    <row r="1186" spans="2:10" hidden="1" x14ac:dyDescent="0.35">
      <c r="B1186" s="99"/>
      <c r="C1186" s="99"/>
      <c r="D1186" s="99"/>
      <c r="E1186" s="117"/>
      <c r="F1186" s="117"/>
      <c r="G1186" s="118"/>
      <c r="H1186" s="118"/>
      <c r="I1186" s="119"/>
      <c r="J1186" s="117"/>
    </row>
    <row r="1187" spans="2:10" hidden="1" x14ac:dyDescent="0.35">
      <c r="B1187" s="99"/>
      <c r="C1187" s="99"/>
      <c r="D1187" s="99"/>
      <c r="E1187" s="117"/>
      <c r="F1187" s="117"/>
      <c r="G1187" s="118"/>
      <c r="H1187" s="118"/>
      <c r="I1187" s="119"/>
      <c r="J1187" s="117"/>
    </row>
    <row r="1188" spans="2:10" hidden="1" x14ac:dyDescent="0.35">
      <c r="B1188" s="99"/>
      <c r="C1188" s="99"/>
      <c r="D1188" s="99"/>
      <c r="E1188" s="117"/>
      <c r="F1188" s="117"/>
      <c r="G1188" s="118"/>
      <c r="H1188" s="118"/>
      <c r="I1188" s="119"/>
      <c r="J1188" s="117"/>
    </row>
    <row r="1189" spans="2:10" hidden="1" x14ac:dyDescent="0.35">
      <c r="B1189" s="99"/>
      <c r="C1189" s="99"/>
      <c r="D1189" s="99"/>
      <c r="E1189" s="117"/>
      <c r="F1189" s="117"/>
      <c r="G1189" s="118"/>
      <c r="H1189" s="118"/>
      <c r="I1189" s="119"/>
      <c r="J1189" s="117"/>
    </row>
    <row r="1190" spans="2:10" hidden="1" x14ac:dyDescent="0.35">
      <c r="B1190" s="99"/>
      <c r="C1190" s="99"/>
      <c r="D1190" s="99"/>
      <c r="E1190" s="117"/>
      <c r="F1190" s="117"/>
      <c r="G1190" s="118"/>
      <c r="H1190" s="118"/>
      <c r="I1190" s="119"/>
      <c r="J1190" s="117"/>
    </row>
    <row r="1191" spans="2:10" hidden="1" x14ac:dyDescent="0.35">
      <c r="B1191" s="99"/>
      <c r="C1191" s="99"/>
      <c r="D1191" s="99"/>
      <c r="E1191" s="117"/>
      <c r="F1191" s="117"/>
      <c r="G1191" s="118"/>
      <c r="H1191" s="118"/>
      <c r="I1191" s="119"/>
      <c r="J1191" s="117"/>
    </row>
    <row r="1192" spans="2:10" hidden="1" x14ac:dyDescent="0.35">
      <c r="B1192" s="99"/>
      <c r="C1192" s="99"/>
      <c r="D1192" s="99"/>
      <c r="E1192" s="117"/>
      <c r="F1192" s="117"/>
      <c r="G1192" s="118"/>
      <c r="H1192" s="118"/>
      <c r="I1192" s="119"/>
      <c r="J1192" s="117"/>
    </row>
    <row r="1193" spans="2:10" hidden="1" x14ac:dyDescent="0.35">
      <c r="B1193" s="99"/>
      <c r="C1193" s="99"/>
      <c r="D1193" s="99"/>
      <c r="E1193" s="117"/>
      <c r="F1193" s="117"/>
      <c r="G1193" s="118"/>
      <c r="H1193" s="118"/>
      <c r="I1193" s="119"/>
      <c r="J1193" s="117"/>
    </row>
    <row r="1194" spans="2:10" hidden="1" x14ac:dyDescent="0.35">
      <c r="B1194" s="99"/>
      <c r="C1194" s="99"/>
      <c r="D1194" s="99"/>
      <c r="E1194" s="117"/>
      <c r="F1194" s="117"/>
      <c r="G1194" s="118"/>
      <c r="H1194" s="118"/>
      <c r="I1194" s="119"/>
      <c r="J1194" s="117"/>
    </row>
    <row r="1195" spans="2:10" hidden="1" x14ac:dyDescent="0.35">
      <c r="B1195" s="99"/>
      <c r="C1195" s="99"/>
      <c r="D1195" s="99"/>
      <c r="E1195" s="117"/>
      <c r="F1195" s="117"/>
      <c r="G1195" s="118"/>
      <c r="H1195" s="118"/>
      <c r="I1195" s="119"/>
      <c r="J1195" s="117"/>
    </row>
    <row r="1196" spans="2:10" hidden="1" x14ac:dyDescent="0.35">
      <c r="B1196" s="99"/>
      <c r="C1196" s="99"/>
      <c r="D1196" s="99"/>
      <c r="E1196" s="117"/>
      <c r="F1196" s="117"/>
      <c r="G1196" s="118"/>
      <c r="H1196" s="118"/>
      <c r="I1196" s="119"/>
      <c r="J1196" s="117"/>
    </row>
    <row r="1197" spans="2:10" hidden="1" x14ac:dyDescent="0.35">
      <c r="B1197" s="99"/>
      <c r="C1197" s="99"/>
      <c r="D1197" s="99"/>
      <c r="E1197" s="117"/>
      <c r="F1197" s="117"/>
      <c r="G1197" s="118"/>
      <c r="H1197" s="118"/>
      <c r="I1197" s="119"/>
      <c r="J1197" s="117"/>
    </row>
    <row r="1198" spans="2:10" hidden="1" x14ac:dyDescent="0.35">
      <c r="B1198" s="99"/>
      <c r="C1198" s="99"/>
      <c r="D1198" s="99"/>
      <c r="E1198" s="117"/>
      <c r="F1198" s="117"/>
      <c r="G1198" s="118"/>
      <c r="H1198" s="118"/>
      <c r="I1198" s="119"/>
      <c r="J1198" s="117"/>
    </row>
    <row r="1199" spans="2:10" hidden="1" x14ac:dyDescent="0.35">
      <c r="B1199" s="99"/>
      <c r="C1199" s="99"/>
      <c r="D1199" s="99"/>
      <c r="E1199" s="117"/>
      <c r="F1199" s="117"/>
      <c r="G1199" s="118"/>
      <c r="H1199" s="118"/>
      <c r="I1199" s="119"/>
      <c r="J1199" s="117"/>
    </row>
    <row r="1200" spans="2:10" hidden="1" x14ac:dyDescent="0.35">
      <c r="B1200" s="99"/>
      <c r="C1200" s="99"/>
      <c r="D1200" s="99"/>
      <c r="E1200" s="117"/>
      <c r="F1200" s="117"/>
      <c r="G1200" s="118"/>
      <c r="H1200" s="118"/>
      <c r="I1200" s="119"/>
      <c r="J1200" s="117"/>
    </row>
    <row r="1201" spans="2:10" hidden="1" x14ac:dyDescent="0.35">
      <c r="B1201" s="99"/>
      <c r="C1201" s="99"/>
      <c r="D1201" s="99"/>
      <c r="E1201" s="117"/>
      <c r="F1201" s="117"/>
      <c r="G1201" s="118"/>
      <c r="H1201" s="118"/>
      <c r="I1201" s="119"/>
      <c r="J1201" s="117"/>
    </row>
    <row r="1202" spans="2:10" hidden="1" x14ac:dyDescent="0.35">
      <c r="B1202" s="99"/>
      <c r="C1202" s="99"/>
      <c r="D1202" s="99"/>
      <c r="E1202" s="117"/>
      <c r="F1202" s="117"/>
      <c r="G1202" s="118"/>
      <c r="H1202" s="118"/>
      <c r="I1202" s="119"/>
      <c r="J1202" s="117"/>
    </row>
    <row r="1203" spans="2:10" hidden="1" x14ac:dyDescent="0.35">
      <c r="B1203" s="99"/>
      <c r="C1203" s="99"/>
      <c r="D1203" s="99"/>
      <c r="E1203" s="117"/>
      <c r="F1203" s="117"/>
      <c r="G1203" s="118"/>
      <c r="H1203" s="118"/>
      <c r="I1203" s="119"/>
      <c r="J1203" s="117"/>
    </row>
    <row r="1204" spans="2:10" hidden="1" x14ac:dyDescent="0.35">
      <c r="B1204" s="99"/>
      <c r="C1204" s="99"/>
      <c r="D1204" s="99"/>
      <c r="E1204" s="117"/>
      <c r="F1204" s="117"/>
      <c r="G1204" s="118"/>
      <c r="H1204" s="118"/>
      <c r="I1204" s="119"/>
      <c r="J1204" s="117"/>
    </row>
    <row r="1205" spans="2:10" hidden="1" x14ac:dyDescent="0.35">
      <c r="B1205" s="99"/>
      <c r="C1205" s="99"/>
      <c r="D1205" s="99"/>
      <c r="E1205" s="117"/>
      <c r="F1205" s="117"/>
      <c r="G1205" s="118"/>
      <c r="H1205" s="118"/>
      <c r="I1205" s="119"/>
      <c r="J1205" s="117"/>
    </row>
    <row r="1206" spans="2:10" hidden="1" x14ac:dyDescent="0.35">
      <c r="B1206" s="99"/>
      <c r="C1206" s="99"/>
      <c r="D1206" s="99"/>
      <c r="E1206" s="117"/>
      <c r="F1206" s="117"/>
      <c r="G1206" s="118"/>
      <c r="H1206" s="118"/>
      <c r="I1206" s="119"/>
      <c r="J1206" s="117"/>
    </row>
    <row r="1207" spans="2:10" hidden="1" x14ac:dyDescent="0.35">
      <c r="B1207" s="99"/>
      <c r="C1207" s="99"/>
      <c r="D1207" s="99"/>
      <c r="E1207" s="117"/>
      <c r="F1207" s="117"/>
      <c r="G1207" s="118"/>
      <c r="H1207" s="118"/>
      <c r="I1207" s="119"/>
      <c r="J1207" s="117"/>
    </row>
    <row r="1208" spans="2:10" hidden="1" x14ac:dyDescent="0.35">
      <c r="B1208" s="99"/>
      <c r="C1208" s="99"/>
      <c r="D1208" s="99"/>
      <c r="E1208" s="117"/>
      <c r="F1208" s="117"/>
      <c r="G1208" s="118"/>
      <c r="H1208" s="118"/>
      <c r="I1208" s="119"/>
      <c r="J1208" s="117"/>
    </row>
    <row r="1209" spans="2:10" hidden="1" x14ac:dyDescent="0.35">
      <c r="B1209" s="99"/>
      <c r="C1209" s="99"/>
      <c r="D1209" s="99"/>
      <c r="E1209" s="117"/>
      <c r="F1209" s="117"/>
      <c r="G1209" s="118"/>
      <c r="H1209" s="118"/>
      <c r="I1209" s="119"/>
      <c r="J1209" s="117"/>
    </row>
    <row r="1210" spans="2:10" hidden="1" x14ac:dyDescent="0.35">
      <c r="B1210" s="99"/>
      <c r="C1210" s="99"/>
      <c r="D1210" s="99"/>
      <c r="E1210" s="117"/>
      <c r="F1210" s="117"/>
      <c r="G1210" s="118"/>
      <c r="H1210" s="118"/>
      <c r="I1210" s="119"/>
      <c r="J1210" s="117"/>
    </row>
    <row r="1211" spans="2:10" hidden="1" x14ac:dyDescent="0.35">
      <c r="B1211" s="99"/>
      <c r="C1211" s="99"/>
      <c r="D1211" s="99"/>
      <c r="E1211" s="117"/>
      <c r="F1211" s="117"/>
      <c r="G1211" s="118"/>
      <c r="H1211" s="118"/>
      <c r="I1211" s="119"/>
      <c r="J1211" s="117"/>
    </row>
    <row r="1212" spans="2:10" hidden="1" x14ac:dyDescent="0.35">
      <c r="B1212" s="99"/>
      <c r="C1212" s="99"/>
      <c r="D1212" s="99"/>
      <c r="E1212" s="117"/>
      <c r="F1212" s="117"/>
      <c r="G1212" s="118"/>
      <c r="H1212" s="118"/>
      <c r="I1212" s="119"/>
      <c r="J1212" s="117"/>
    </row>
    <row r="1213" spans="2:10" hidden="1" x14ac:dyDescent="0.35">
      <c r="B1213" s="99"/>
      <c r="C1213" s="99"/>
      <c r="D1213" s="99"/>
      <c r="E1213" s="117"/>
      <c r="F1213" s="117"/>
      <c r="G1213" s="118"/>
      <c r="H1213" s="118"/>
      <c r="I1213" s="119"/>
      <c r="J1213" s="117"/>
    </row>
    <row r="1214" spans="2:10" hidden="1" x14ac:dyDescent="0.35">
      <c r="B1214" s="99"/>
      <c r="C1214" s="99"/>
      <c r="D1214" s="99"/>
      <c r="E1214" s="117"/>
      <c r="F1214" s="117"/>
      <c r="G1214" s="118"/>
      <c r="H1214" s="118"/>
      <c r="I1214" s="119"/>
      <c r="J1214" s="117"/>
    </row>
    <row r="1215" spans="2:10" hidden="1" x14ac:dyDescent="0.35">
      <c r="B1215" s="99"/>
      <c r="C1215" s="99"/>
      <c r="D1215" s="99"/>
      <c r="E1215" s="117"/>
      <c r="F1215" s="117"/>
      <c r="G1215" s="118"/>
      <c r="H1215" s="118"/>
      <c r="I1215" s="119"/>
      <c r="J1215" s="117"/>
    </row>
    <row r="1216" spans="2:10" hidden="1" x14ac:dyDescent="0.35">
      <c r="B1216" s="99"/>
      <c r="C1216" s="99"/>
      <c r="D1216" s="99"/>
      <c r="E1216" s="117"/>
      <c r="F1216" s="117"/>
      <c r="G1216" s="118"/>
      <c r="H1216" s="118"/>
      <c r="I1216" s="119"/>
      <c r="J1216" s="117"/>
    </row>
    <row r="1217" spans="2:10" hidden="1" x14ac:dyDescent="0.35">
      <c r="B1217" s="99"/>
      <c r="C1217" s="99"/>
      <c r="D1217" s="99"/>
      <c r="E1217" s="117"/>
      <c r="F1217" s="117"/>
      <c r="G1217" s="118"/>
      <c r="H1217" s="118"/>
      <c r="I1217" s="119"/>
      <c r="J1217" s="117"/>
    </row>
    <row r="1218" spans="2:10" hidden="1" x14ac:dyDescent="0.35">
      <c r="B1218" s="99"/>
      <c r="C1218" s="99"/>
      <c r="D1218" s="99"/>
      <c r="E1218" s="117"/>
      <c r="F1218" s="117"/>
      <c r="G1218" s="118"/>
      <c r="H1218" s="118"/>
      <c r="I1218" s="119"/>
      <c r="J1218" s="117"/>
    </row>
    <row r="1219" spans="2:10" hidden="1" x14ac:dyDescent="0.35">
      <c r="B1219" s="99"/>
      <c r="C1219" s="99"/>
      <c r="D1219" s="99"/>
      <c r="E1219" s="117"/>
      <c r="F1219" s="117"/>
      <c r="G1219" s="118"/>
      <c r="H1219" s="118"/>
      <c r="I1219" s="119"/>
      <c r="J1219" s="117"/>
    </row>
    <row r="1220" spans="2:10" hidden="1" x14ac:dyDescent="0.35">
      <c r="B1220" s="99"/>
      <c r="C1220" s="99"/>
      <c r="D1220" s="99"/>
      <c r="E1220" s="117"/>
      <c r="F1220" s="117"/>
      <c r="G1220" s="118"/>
      <c r="H1220" s="118"/>
      <c r="I1220" s="119"/>
      <c r="J1220" s="117"/>
    </row>
    <row r="1221" spans="2:10" hidden="1" x14ac:dyDescent="0.35">
      <c r="B1221" s="99"/>
      <c r="C1221" s="99"/>
      <c r="D1221" s="99"/>
      <c r="E1221" s="117"/>
      <c r="F1221" s="117"/>
      <c r="G1221" s="118"/>
      <c r="H1221" s="118"/>
      <c r="I1221" s="119"/>
      <c r="J1221" s="117"/>
    </row>
    <row r="1222" spans="2:10" hidden="1" x14ac:dyDescent="0.35">
      <c r="B1222" s="99"/>
      <c r="C1222" s="99"/>
      <c r="D1222" s="99"/>
      <c r="E1222" s="117"/>
      <c r="F1222" s="117"/>
      <c r="G1222" s="118"/>
      <c r="H1222" s="118"/>
      <c r="I1222" s="119"/>
      <c r="J1222" s="117"/>
    </row>
    <row r="1223" spans="2:10" hidden="1" x14ac:dyDescent="0.35">
      <c r="B1223" s="99"/>
      <c r="C1223" s="99"/>
      <c r="D1223" s="99"/>
      <c r="E1223" s="117"/>
      <c r="F1223" s="117"/>
      <c r="G1223" s="118"/>
      <c r="H1223" s="118"/>
      <c r="I1223" s="119"/>
      <c r="J1223" s="117"/>
    </row>
    <row r="1224" spans="2:10" hidden="1" x14ac:dyDescent="0.35">
      <c r="B1224" s="99"/>
      <c r="C1224" s="99"/>
      <c r="D1224" s="99"/>
      <c r="E1224" s="117"/>
      <c r="F1224" s="117"/>
      <c r="G1224" s="118"/>
      <c r="H1224" s="118"/>
      <c r="I1224" s="119"/>
      <c r="J1224" s="117"/>
    </row>
    <row r="1225" spans="2:10" hidden="1" x14ac:dyDescent="0.35">
      <c r="B1225" s="99"/>
      <c r="C1225" s="99"/>
      <c r="D1225" s="99"/>
      <c r="E1225" s="117"/>
      <c r="F1225" s="117"/>
      <c r="G1225" s="118"/>
      <c r="H1225" s="118"/>
      <c r="I1225" s="119"/>
      <c r="J1225" s="117"/>
    </row>
    <row r="1226" spans="2:10" hidden="1" x14ac:dyDescent="0.35">
      <c r="B1226" s="99"/>
      <c r="C1226" s="99"/>
      <c r="D1226" s="99"/>
      <c r="E1226" s="117"/>
      <c r="F1226" s="117"/>
      <c r="G1226" s="118"/>
      <c r="H1226" s="118"/>
      <c r="I1226" s="119"/>
      <c r="J1226" s="117"/>
    </row>
    <row r="1227" spans="2:10" hidden="1" x14ac:dyDescent="0.35">
      <c r="B1227" s="99"/>
      <c r="C1227" s="99"/>
      <c r="D1227" s="99"/>
      <c r="E1227" s="117"/>
      <c r="F1227" s="117"/>
      <c r="G1227" s="118"/>
      <c r="H1227" s="118"/>
      <c r="I1227" s="119"/>
      <c r="J1227" s="117"/>
    </row>
    <row r="1228" spans="2:10" hidden="1" x14ac:dyDescent="0.35">
      <c r="B1228" s="99"/>
      <c r="C1228" s="99"/>
      <c r="D1228" s="99"/>
      <c r="E1228" s="117"/>
      <c r="F1228" s="117"/>
      <c r="G1228" s="118"/>
      <c r="H1228" s="118"/>
      <c r="I1228" s="119"/>
      <c r="J1228" s="117"/>
    </row>
    <row r="1229" spans="2:10" hidden="1" x14ac:dyDescent="0.35">
      <c r="B1229" s="99"/>
      <c r="C1229" s="99"/>
      <c r="D1229" s="99"/>
      <c r="E1229" s="117"/>
      <c r="F1229" s="117"/>
      <c r="G1229" s="118"/>
      <c r="H1229" s="118"/>
      <c r="I1229" s="119"/>
      <c r="J1229" s="117"/>
    </row>
    <row r="1230" spans="2:10" hidden="1" x14ac:dyDescent="0.35">
      <c r="B1230" s="99"/>
      <c r="C1230" s="99"/>
      <c r="D1230" s="99"/>
      <c r="E1230" s="117"/>
      <c r="F1230" s="117"/>
      <c r="G1230" s="118"/>
      <c r="H1230" s="118"/>
      <c r="I1230" s="119"/>
      <c r="J1230" s="117"/>
    </row>
    <row r="1231" spans="2:10" hidden="1" x14ac:dyDescent="0.35">
      <c r="B1231" s="99"/>
      <c r="C1231" s="99"/>
      <c r="D1231" s="99"/>
      <c r="E1231" s="117"/>
      <c r="F1231" s="117"/>
      <c r="G1231" s="118"/>
      <c r="H1231" s="118"/>
      <c r="I1231" s="119"/>
      <c r="J1231" s="117"/>
    </row>
    <row r="1232" spans="2:10" hidden="1" x14ac:dyDescent="0.35">
      <c r="B1232" s="99"/>
      <c r="C1232" s="99"/>
      <c r="D1232" s="99"/>
      <c r="E1232" s="117"/>
      <c r="F1232" s="117"/>
      <c r="G1232" s="118"/>
      <c r="H1232" s="118"/>
      <c r="I1232" s="119"/>
      <c r="J1232" s="117"/>
    </row>
    <row r="1233" spans="2:10" hidden="1" x14ac:dyDescent="0.35">
      <c r="B1233" s="99"/>
      <c r="C1233" s="99"/>
      <c r="D1233" s="99"/>
      <c r="E1233" s="117"/>
      <c r="F1233" s="117"/>
      <c r="G1233" s="118"/>
      <c r="H1233" s="118"/>
      <c r="I1233" s="119"/>
      <c r="J1233" s="117"/>
    </row>
    <row r="1234" spans="2:10" hidden="1" x14ac:dyDescent="0.35">
      <c r="B1234" s="99"/>
      <c r="C1234" s="99"/>
      <c r="D1234" s="99"/>
      <c r="E1234" s="117"/>
      <c r="F1234" s="117"/>
      <c r="G1234" s="118"/>
      <c r="H1234" s="118"/>
      <c r="I1234" s="119"/>
      <c r="J1234" s="117"/>
    </row>
    <row r="1235" spans="2:10" hidden="1" x14ac:dyDescent="0.35">
      <c r="B1235" s="99"/>
      <c r="C1235" s="99"/>
      <c r="D1235" s="99"/>
      <c r="E1235" s="117"/>
      <c r="F1235" s="117"/>
      <c r="G1235" s="118"/>
      <c r="H1235" s="118"/>
      <c r="I1235" s="119"/>
      <c r="J1235" s="117"/>
    </row>
    <row r="1236" spans="2:10" hidden="1" x14ac:dyDescent="0.35">
      <c r="B1236" s="99"/>
      <c r="C1236" s="99"/>
      <c r="D1236" s="99"/>
      <c r="E1236" s="117"/>
      <c r="F1236" s="117"/>
      <c r="G1236" s="118"/>
      <c r="H1236" s="118"/>
      <c r="I1236" s="119"/>
      <c r="J1236" s="117"/>
    </row>
    <row r="1237" spans="2:10" hidden="1" x14ac:dyDescent="0.35">
      <c r="B1237" s="99"/>
      <c r="C1237" s="99"/>
      <c r="D1237" s="99"/>
      <c r="E1237" s="117"/>
      <c r="F1237" s="117"/>
      <c r="G1237" s="118"/>
      <c r="H1237" s="118"/>
      <c r="I1237" s="119"/>
      <c r="J1237" s="117"/>
    </row>
    <row r="1238" spans="2:10" hidden="1" x14ac:dyDescent="0.35">
      <c r="B1238" s="99"/>
      <c r="C1238" s="99"/>
      <c r="D1238" s="99"/>
      <c r="E1238" s="117"/>
      <c r="F1238" s="117"/>
      <c r="G1238" s="118"/>
      <c r="H1238" s="118"/>
      <c r="I1238" s="119"/>
      <c r="J1238" s="117"/>
    </row>
    <row r="1239" spans="2:10" hidden="1" x14ac:dyDescent="0.35">
      <c r="B1239" s="99"/>
      <c r="C1239" s="99"/>
      <c r="D1239" s="99"/>
      <c r="E1239" s="117"/>
      <c r="F1239" s="117"/>
      <c r="G1239" s="118"/>
      <c r="H1239" s="118"/>
      <c r="I1239" s="119"/>
      <c r="J1239" s="117"/>
    </row>
    <row r="1240" spans="2:10" hidden="1" x14ac:dyDescent="0.35">
      <c r="B1240" s="99"/>
      <c r="C1240" s="99"/>
      <c r="D1240" s="99"/>
      <c r="E1240" s="117"/>
      <c r="F1240" s="117"/>
      <c r="G1240" s="118"/>
      <c r="H1240" s="118"/>
      <c r="I1240" s="119"/>
      <c r="J1240" s="117"/>
    </row>
    <row r="1241" spans="2:10" hidden="1" x14ac:dyDescent="0.35">
      <c r="B1241" s="99"/>
      <c r="C1241" s="99"/>
      <c r="D1241" s="99"/>
      <c r="E1241" s="117"/>
      <c r="F1241" s="117"/>
      <c r="G1241" s="118"/>
      <c r="H1241" s="118"/>
      <c r="I1241" s="119"/>
      <c r="J1241" s="117"/>
    </row>
    <row r="1242" spans="2:10" hidden="1" x14ac:dyDescent="0.35">
      <c r="B1242" s="99"/>
      <c r="C1242" s="99"/>
      <c r="D1242" s="99"/>
      <c r="E1242" s="117"/>
      <c r="F1242" s="117"/>
      <c r="G1242" s="118"/>
      <c r="H1242" s="118"/>
      <c r="I1242" s="119"/>
      <c r="J1242" s="117"/>
    </row>
    <row r="1243" spans="2:10" hidden="1" x14ac:dyDescent="0.35">
      <c r="B1243" s="99"/>
      <c r="C1243" s="99"/>
      <c r="D1243" s="99"/>
      <c r="E1243" s="117"/>
      <c r="F1243" s="117"/>
      <c r="G1243" s="118"/>
      <c r="H1243" s="118"/>
      <c r="I1243" s="119"/>
      <c r="J1243" s="117"/>
    </row>
    <row r="1244" spans="2:10" hidden="1" x14ac:dyDescent="0.35">
      <c r="B1244" s="99"/>
      <c r="C1244" s="99"/>
      <c r="D1244" s="99"/>
      <c r="E1244" s="117"/>
      <c r="F1244" s="117"/>
      <c r="G1244" s="118"/>
      <c r="H1244" s="118"/>
      <c r="I1244" s="119"/>
      <c r="J1244" s="117"/>
    </row>
    <row r="1245" spans="2:10" hidden="1" x14ac:dyDescent="0.35">
      <c r="B1245" s="99"/>
      <c r="C1245" s="99"/>
      <c r="D1245" s="99"/>
      <c r="E1245" s="117"/>
      <c r="F1245" s="117"/>
      <c r="G1245" s="118"/>
      <c r="H1245" s="118"/>
      <c r="I1245" s="119"/>
      <c r="J1245" s="117"/>
    </row>
    <row r="1246" spans="2:10" hidden="1" x14ac:dyDescent="0.35">
      <c r="B1246" s="99"/>
      <c r="C1246" s="99"/>
      <c r="D1246" s="99"/>
      <c r="E1246" s="117"/>
      <c r="F1246" s="117"/>
      <c r="G1246" s="118"/>
      <c r="H1246" s="118"/>
      <c r="I1246" s="119"/>
      <c r="J1246" s="117"/>
    </row>
    <row r="1247" spans="2:10" hidden="1" x14ac:dyDescent="0.35">
      <c r="B1247" s="99"/>
      <c r="C1247" s="99"/>
      <c r="D1247" s="99"/>
      <c r="E1247" s="117"/>
      <c r="F1247" s="117"/>
      <c r="G1247" s="118"/>
      <c r="H1247" s="118"/>
      <c r="I1247" s="119"/>
      <c r="J1247" s="117"/>
    </row>
    <row r="1248" spans="2:10" hidden="1" x14ac:dyDescent="0.35">
      <c r="B1248" s="99"/>
      <c r="C1248" s="99"/>
      <c r="D1248" s="99"/>
      <c r="E1248" s="117"/>
      <c r="F1248" s="117"/>
      <c r="G1248" s="118"/>
      <c r="H1248" s="118"/>
      <c r="I1248" s="119"/>
      <c r="J1248" s="117"/>
    </row>
    <row r="1249" spans="2:10" hidden="1" x14ac:dyDescent="0.35">
      <c r="B1249" s="99"/>
      <c r="C1249" s="99"/>
      <c r="D1249" s="99"/>
      <c r="E1249" s="117"/>
      <c r="F1249" s="117"/>
      <c r="G1249" s="118"/>
      <c r="H1249" s="118"/>
      <c r="I1249" s="119"/>
      <c r="J1249" s="117"/>
    </row>
    <row r="1250" spans="2:10" hidden="1" x14ac:dyDescent="0.35">
      <c r="B1250" s="99"/>
      <c r="C1250" s="99"/>
      <c r="D1250" s="99"/>
      <c r="E1250" s="117"/>
      <c r="F1250" s="117"/>
      <c r="G1250" s="118"/>
      <c r="H1250" s="118"/>
      <c r="I1250" s="119"/>
      <c r="J1250" s="117"/>
    </row>
    <row r="1251" spans="2:10" hidden="1" x14ac:dyDescent="0.35">
      <c r="B1251" s="99"/>
      <c r="C1251" s="99"/>
      <c r="D1251" s="99"/>
      <c r="E1251" s="117"/>
      <c r="F1251" s="117"/>
      <c r="G1251" s="118"/>
      <c r="H1251" s="118"/>
      <c r="I1251" s="119"/>
      <c r="J1251" s="117"/>
    </row>
    <row r="1252" spans="2:10" hidden="1" x14ac:dyDescent="0.35">
      <c r="B1252" s="99"/>
      <c r="C1252" s="99"/>
      <c r="D1252" s="99"/>
      <c r="E1252" s="117"/>
      <c r="F1252" s="117"/>
      <c r="G1252" s="118"/>
      <c r="H1252" s="118"/>
      <c r="I1252" s="119"/>
      <c r="J1252" s="117"/>
    </row>
    <row r="1253" spans="2:10" hidden="1" x14ac:dyDescent="0.35">
      <c r="B1253" s="99"/>
      <c r="C1253" s="99"/>
      <c r="D1253" s="99"/>
      <c r="E1253" s="117"/>
      <c r="F1253" s="117"/>
      <c r="G1253" s="118"/>
      <c r="H1253" s="118"/>
      <c r="I1253" s="119"/>
      <c r="J1253" s="117"/>
    </row>
    <row r="1254" spans="2:10" hidden="1" x14ac:dyDescent="0.35">
      <c r="B1254" s="99"/>
      <c r="C1254" s="99"/>
      <c r="D1254" s="99"/>
      <c r="E1254" s="117"/>
      <c r="F1254" s="117"/>
      <c r="G1254" s="118"/>
      <c r="H1254" s="118"/>
      <c r="I1254" s="119"/>
      <c r="J1254" s="117"/>
    </row>
    <row r="1255" spans="2:10" hidden="1" x14ac:dyDescent="0.35">
      <c r="B1255" s="99"/>
      <c r="C1255" s="99"/>
      <c r="D1255" s="99"/>
      <c r="E1255" s="117"/>
      <c r="F1255" s="117"/>
      <c r="G1255" s="118"/>
      <c r="H1255" s="118"/>
      <c r="I1255" s="119"/>
      <c r="J1255" s="117"/>
    </row>
    <row r="1256" spans="2:10" hidden="1" x14ac:dyDescent="0.35">
      <c r="B1256" s="99"/>
      <c r="C1256" s="99"/>
      <c r="D1256" s="99"/>
      <c r="E1256" s="117"/>
      <c r="F1256" s="117"/>
      <c r="G1256" s="118"/>
      <c r="H1256" s="118"/>
      <c r="I1256" s="119"/>
      <c r="J1256" s="117"/>
    </row>
    <row r="1257" spans="2:10" hidden="1" x14ac:dyDescent="0.35">
      <c r="B1257" s="99"/>
      <c r="C1257" s="99"/>
      <c r="D1257" s="99"/>
      <c r="E1257" s="117"/>
      <c r="F1257" s="117"/>
      <c r="G1257" s="118"/>
      <c r="H1257" s="118"/>
      <c r="I1257" s="119"/>
      <c r="J1257" s="117"/>
    </row>
    <row r="1258" spans="2:10" hidden="1" x14ac:dyDescent="0.35">
      <c r="B1258" s="99"/>
      <c r="C1258" s="99"/>
      <c r="D1258" s="99"/>
      <c r="E1258" s="117"/>
      <c r="F1258" s="117"/>
      <c r="G1258" s="118"/>
      <c r="H1258" s="118"/>
      <c r="I1258" s="119"/>
      <c r="J1258" s="117"/>
    </row>
    <row r="1259" spans="2:10" hidden="1" x14ac:dyDescent="0.35">
      <c r="B1259" s="99"/>
      <c r="C1259" s="99"/>
      <c r="D1259" s="99"/>
      <c r="E1259" s="117"/>
      <c r="F1259" s="117"/>
      <c r="G1259" s="118"/>
      <c r="H1259" s="118"/>
      <c r="I1259" s="119"/>
      <c r="J1259" s="117"/>
    </row>
    <row r="1260" spans="2:10" hidden="1" x14ac:dyDescent="0.35">
      <c r="B1260" s="99"/>
      <c r="C1260" s="99"/>
      <c r="D1260" s="99"/>
      <c r="E1260" s="117"/>
      <c r="F1260" s="117"/>
      <c r="G1260" s="118"/>
      <c r="H1260" s="118"/>
      <c r="I1260" s="119"/>
      <c r="J1260" s="117"/>
    </row>
    <row r="1261" spans="2:10" hidden="1" x14ac:dyDescent="0.35">
      <c r="B1261" s="99"/>
      <c r="C1261" s="99"/>
      <c r="D1261" s="99"/>
      <c r="E1261" s="117"/>
      <c r="F1261" s="117"/>
      <c r="G1261" s="118"/>
      <c r="H1261" s="118"/>
      <c r="I1261" s="119"/>
      <c r="J1261" s="117"/>
    </row>
    <row r="1262" spans="2:10" hidden="1" x14ac:dyDescent="0.35">
      <c r="B1262" s="99"/>
      <c r="C1262" s="99"/>
      <c r="D1262" s="99"/>
      <c r="E1262" s="117"/>
      <c r="F1262" s="117"/>
      <c r="G1262" s="118"/>
      <c r="H1262" s="118"/>
      <c r="I1262" s="119"/>
      <c r="J1262" s="117"/>
    </row>
    <row r="1263" spans="2:10" hidden="1" x14ac:dyDescent="0.35">
      <c r="B1263" s="99"/>
      <c r="C1263" s="99"/>
      <c r="D1263" s="99"/>
      <c r="E1263" s="117"/>
      <c r="F1263" s="117"/>
      <c r="G1263" s="118"/>
      <c r="H1263" s="118"/>
      <c r="I1263" s="119"/>
      <c r="J1263" s="117"/>
    </row>
    <row r="1264" spans="2:10" hidden="1" x14ac:dyDescent="0.35">
      <c r="B1264" s="99"/>
      <c r="C1264" s="99"/>
      <c r="D1264" s="99"/>
      <c r="E1264" s="117"/>
      <c r="F1264" s="117"/>
      <c r="G1264" s="118"/>
      <c r="H1264" s="118"/>
      <c r="I1264" s="119"/>
      <c r="J1264" s="117"/>
    </row>
    <row r="1265" spans="2:10" hidden="1" x14ac:dyDescent="0.35">
      <c r="B1265" s="99"/>
      <c r="C1265" s="99"/>
      <c r="D1265" s="99"/>
      <c r="E1265" s="117"/>
      <c r="F1265" s="117"/>
      <c r="G1265" s="118"/>
      <c r="H1265" s="118"/>
      <c r="I1265" s="119"/>
      <c r="J1265" s="117"/>
    </row>
    <row r="1266" spans="2:10" hidden="1" x14ac:dyDescent="0.35">
      <c r="B1266" s="99"/>
      <c r="C1266" s="99"/>
      <c r="D1266" s="99"/>
      <c r="E1266" s="117"/>
      <c r="F1266" s="117"/>
      <c r="G1266" s="118"/>
      <c r="H1266" s="118"/>
      <c r="I1266" s="119"/>
      <c r="J1266" s="117"/>
    </row>
    <row r="1267" spans="2:10" hidden="1" x14ac:dyDescent="0.35">
      <c r="B1267" s="99"/>
      <c r="C1267" s="99"/>
      <c r="D1267" s="99"/>
      <c r="E1267" s="117"/>
      <c r="F1267" s="117"/>
      <c r="G1267" s="118"/>
      <c r="H1267" s="118"/>
      <c r="I1267" s="119"/>
      <c r="J1267" s="117"/>
    </row>
    <row r="1268" spans="2:10" hidden="1" x14ac:dyDescent="0.35">
      <c r="B1268" s="99"/>
      <c r="C1268" s="99"/>
      <c r="D1268" s="99"/>
      <c r="E1268" s="117"/>
      <c r="F1268" s="117"/>
      <c r="G1268" s="118"/>
      <c r="H1268" s="118"/>
      <c r="I1268" s="119"/>
      <c r="J1268" s="117"/>
    </row>
    <row r="1269" spans="2:10" hidden="1" x14ac:dyDescent="0.35">
      <c r="B1269" s="99"/>
      <c r="C1269" s="99"/>
      <c r="D1269" s="99"/>
      <c r="E1269" s="117"/>
      <c r="F1269" s="117"/>
      <c r="G1269" s="118"/>
      <c r="H1269" s="118"/>
      <c r="I1269" s="119"/>
      <c r="J1269" s="117"/>
    </row>
    <row r="1270" spans="2:10" hidden="1" x14ac:dyDescent="0.35">
      <c r="B1270" s="99"/>
      <c r="C1270" s="99"/>
      <c r="D1270" s="99"/>
      <c r="E1270" s="117"/>
      <c r="F1270" s="117"/>
      <c r="G1270" s="118"/>
      <c r="H1270" s="118"/>
      <c r="I1270" s="119"/>
      <c r="J1270" s="117"/>
    </row>
    <row r="1271" spans="2:10" hidden="1" x14ac:dyDescent="0.35">
      <c r="B1271" s="99"/>
      <c r="C1271" s="99"/>
      <c r="D1271" s="99"/>
      <c r="E1271" s="117"/>
      <c r="F1271" s="117"/>
      <c r="G1271" s="118"/>
      <c r="H1271" s="118"/>
      <c r="I1271" s="119"/>
      <c r="J1271" s="117"/>
    </row>
    <row r="1272" spans="2:10" hidden="1" x14ac:dyDescent="0.35">
      <c r="B1272" s="99"/>
      <c r="C1272" s="99"/>
      <c r="D1272" s="99"/>
      <c r="E1272" s="117"/>
      <c r="F1272" s="117"/>
      <c r="G1272" s="118"/>
      <c r="H1272" s="118"/>
      <c r="I1272" s="119"/>
      <c r="J1272" s="117"/>
    </row>
    <row r="1273" spans="2:10" hidden="1" x14ac:dyDescent="0.35">
      <c r="B1273" s="99"/>
      <c r="C1273" s="99"/>
      <c r="D1273" s="99"/>
      <c r="E1273" s="117"/>
      <c r="F1273" s="117"/>
      <c r="G1273" s="118"/>
      <c r="H1273" s="118"/>
      <c r="I1273" s="119"/>
      <c r="J1273" s="117"/>
    </row>
    <row r="1274" spans="2:10" hidden="1" x14ac:dyDescent="0.35">
      <c r="B1274" s="99"/>
      <c r="C1274" s="99"/>
      <c r="D1274" s="99"/>
      <c r="E1274" s="117"/>
      <c r="F1274" s="117"/>
      <c r="G1274" s="118"/>
      <c r="H1274" s="118"/>
      <c r="I1274" s="119"/>
      <c r="J1274" s="117"/>
    </row>
    <row r="1275" spans="2:10" hidden="1" x14ac:dyDescent="0.35">
      <c r="B1275" s="99"/>
      <c r="C1275" s="99"/>
      <c r="D1275" s="99"/>
      <c r="E1275" s="117"/>
      <c r="F1275" s="117"/>
      <c r="G1275" s="118"/>
      <c r="H1275" s="118"/>
      <c r="I1275" s="119"/>
      <c r="J1275" s="117"/>
    </row>
    <row r="1276" spans="2:10" hidden="1" x14ac:dyDescent="0.35">
      <c r="B1276" s="99"/>
      <c r="C1276" s="99"/>
      <c r="D1276" s="99"/>
      <c r="E1276" s="117"/>
      <c r="F1276" s="117"/>
      <c r="G1276" s="118"/>
      <c r="H1276" s="118"/>
      <c r="I1276" s="119"/>
      <c r="J1276" s="117"/>
    </row>
    <row r="1277" spans="2:10" hidden="1" x14ac:dyDescent="0.35">
      <c r="B1277" s="99"/>
      <c r="C1277" s="99"/>
      <c r="D1277" s="99"/>
      <c r="E1277" s="117"/>
      <c r="F1277" s="117"/>
      <c r="G1277" s="118"/>
      <c r="H1277" s="118"/>
      <c r="I1277" s="119"/>
      <c r="J1277" s="117"/>
    </row>
    <row r="1278" spans="2:10" hidden="1" x14ac:dyDescent="0.35">
      <c r="B1278" s="99"/>
      <c r="C1278" s="99"/>
      <c r="D1278" s="99"/>
      <c r="E1278" s="117"/>
      <c r="F1278" s="117"/>
      <c r="G1278" s="118"/>
      <c r="H1278" s="118"/>
      <c r="I1278" s="119"/>
      <c r="J1278" s="117"/>
    </row>
    <row r="1279" spans="2:10" hidden="1" x14ac:dyDescent="0.35">
      <c r="B1279" s="99"/>
      <c r="C1279" s="99"/>
      <c r="D1279" s="99"/>
      <c r="E1279" s="117"/>
      <c r="F1279" s="117"/>
      <c r="G1279" s="118"/>
      <c r="H1279" s="118"/>
      <c r="I1279" s="119"/>
      <c r="J1279" s="117"/>
    </row>
    <row r="1280" spans="2:10" hidden="1" x14ac:dyDescent="0.35">
      <c r="B1280" s="99"/>
      <c r="C1280" s="99"/>
      <c r="D1280" s="99"/>
      <c r="E1280" s="117"/>
      <c r="F1280" s="117"/>
      <c r="G1280" s="118"/>
      <c r="H1280" s="118"/>
      <c r="I1280" s="119"/>
      <c r="J1280" s="117"/>
    </row>
    <row r="1281" spans="2:10" hidden="1" x14ac:dyDescent="0.35">
      <c r="B1281" s="99"/>
      <c r="C1281" s="99"/>
      <c r="D1281" s="99"/>
      <c r="E1281" s="117"/>
      <c r="F1281" s="117"/>
      <c r="G1281" s="118"/>
      <c r="H1281" s="118"/>
      <c r="I1281" s="119"/>
      <c r="J1281" s="117"/>
    </row>
    <row r="1282" spans="2:10" hidden="1" x14ac:dyDescent="0.35">
      <c r="B1282" s="99"/>
      <c r="C1282" s="99"/>
      <c r="D1282" s="99"/>
      <c r="E1282" s="117"/>
      <c r="F1282" s="117"/>
      <c r="G1282" s="118"/>
      <c r="H1282" s="118"/>
      <c r="I1282" s="119"/>
      <c r="J1282" s="117"/>
    </row>
    <row r="1283" spans="2:10" hidden="1" x14ac:dyDescent="0.35">
      <c r="B1283" s="99"/>
      <c r="C1283" s="99"/>
      <c r="D1283" s="99"/>
      <c r="E1283" s="117"/>
      <c r="F1283" s="117"/>
      <c r="G1283" s="118"/>
      <c r="H1283" s="118"/>
      <c r="I1283" s="119"/>
      <c r="J1283" s="117"/>
    </row>
    <row r="1284" spans="2:10" hidden="1" x14ac:dyDescent="0.35">
      <c r="B1284" s="99"/>
      <c r="C1284" s="99"/>
      <c r="D1284" s="99"/>
      <c r="E1284" s="117"/>
      <c r="F1284" s="117"/>
      <c r="G1284" s="118"/>
      <c r="H1284" s="118"/>
      <c r="I1284" s="119"/>
      <c r="J1284" s="117"/>
    </row>
    <row r="1285" spans="2:10" hidden="1" x14ac:dyDescent="0.35">
      <c r="B1285" s="99"/>
      <c r="C1285" s="99"/>
      <c r="D1285" s="99"/>
      <c r="E1285" s="117"/>
      <c r="F1285" s="117"/>
      <c r="G1285" s="118"/>
      <c r="H1285" s="118"/>
      <c r="I1285" s="119"/>
      <c r="J1285" s="117"/>
    </row>
    <row r="1286" spans="2:10" hidden="1" x14ac:dyDescent="0.35">
      <c r="B1286" s="99"/>
      <c r="C1286" s="99"/>
      <c r="D1286" s="99"/>
      <c r="E1286" s="117"/>
      <c r="F1286" s="117"/>
      <c r="G1286" s="118"/>
      <c r="H1286" s="118"/>
      <c r="I1286" s="119"/>
      <c r="J1286" s="117"/>
    </row>
    <row r="1287" spans="2:10" hidden="1" x14ac:dyDescent="0.35">
      <c r="B1287" s="99"/>
      <c r="C1287" s="99"/>
      <c r="D1287" s="99"/>
      <c r="E1287" s="117"/>
      <c r="F1287" s="117"/>
      <c r="G1287" s="118"/>
      <c r="H1287" s="118"/>
      <c r="I1287" s="119"/>
      <c r="J1287" s="117"/>
    </row>
    <row r="1288" spans="2:10" hidden="1" x14ac:dyDescent="0.35">
      <c r="B1288" s="99"/>
      <c r="C1288" s="99"/>
      <c r="D1288" s="99"/>
      <c r="E1288" s="117"/>
      <c r="F1288" s="117"/>
      <c r="G1288" s="118"/>
      <c r="H1288" s="118"/>
      <c r="I1288" s="119"/>
      <c r="J1288" s="117"/>
    </row>
    <row r="1289" spans="2:10" hidden="1" x14ac:dyDescent="0.35">
      <c r="B1289" s="99"/>
      <c r="C1289" s="99"/>
      <c r="D1289" s="99"/>
      <c r="E1289" s="117"/>
      <c r="F1289" s="117"/>
      <c r="G1289" s="118"/>
      <c r="H1289" s="118"/>
      <c r="I1289" s="119"/>
      <c r="J1289" s="117"/>
    </row>
    <row r="1290" spans="2:10" hidden="1" x14ac:dyDescent="0.35">
      <c r="B1290" s="99"/>
      <c r="C1290" s="99"/>
      <c r="D1290" s="99"/>
      <c r="E1290" s="117"/>
      <c r="F1290" s="117"/>
      <c r="G1290" s="118"/>
      <c r="H1290" s="118"/>
      <c r="I1290" s="119"/>
      <c r="J1290" s="117"/>
    </row>
    <row r="1291" spans="2:10" hidden="1" x14ac:dyDescent="0.35">
      <c r="B1291" s="99"/>
      <c r="C1291" s="99"/>
      <c r="D1291" s="99"/>
      <c r="E1291" s="117"/>
      <c r="F1291" s="117"/>
      <c r="G1291" s="118"/>
      <c r="H1291" s="118"/>
      <c r="I1291" s="119"/>
      <c r="J1291" s="117"/>
    </row>
    <row r="1292" spans="2:10" hidden="1" x14ac:dyDescent="0.35">
      <c r="B1292" s="99"/>
      <c r="C1292" s="99"/>
      <c r="D1292" s="99"/>
      <c r="E1292" s="117"/>
      <c r="F1292" s="117"/>
      <c r="G1292" s="118"/>
      <c r="H1292" s="118"/>
      <c r="I1292" s="119"/>
      <c r="J1292" s="117"/>
    </row>
    <row r="1293" spans="2:10" hidden="1" x14ac:dyDescent="0.35">
      <c r="B1293" s="99"/>
      <c r="C1293" s="99"/>
      <c r="D1293" s="99"/>
      <c r="E1293" s="117"/>
      <c r="F1293" s="117"/>
      <c r="G1293" s="118"/>
      <c r="H1293" s="118"/>
      <c r="I1293" s="119"/>
      <c r="J1293" s="117"/>
    </row>
    <row r="1294" spans="2:10" hidden="1" x14ac:dyDescent="0.35">
      <c r="B1294" s="99"/>
      <c r="C1294" s="99"/>
      <c r="D1294" s="99"/>
      <c r="E1294" s="117"/>
      <c r="F1294" s="117"/>
      <c r="G1294" s="118"/>
      <c r="H1294" s="118"/>
      <c r="I1294" s="119"/>
      <c r="J1294" s="117"/>
    </row>
    <row r="1295" spans="2:10" hidden="1" x14ac:dyDescent="0.35">
      <c r="B1295" s="99"/>
      <c r="C1295" s="99"/>
      <c r="D1295" s="99"/>
      <c r="E1295" s="117"/>
      <c r="F1295" s="117"/>
      <c r="G1295" s="118"/>
      <c r="H1295" s="118"/>
      <c r="I1295" s="119"/>
      <c r="J1295" s="117"/>
    </row>
    <row r="1296" spans="2:10" hidden="1" x14ac:dyDescent="0.35">
      <c r="B1296" s="99"/>
      <c r="C1296" s="99"/>
      <c r="D1296" s="99"/>
      <c r="E1296" s="117"/>
      <c r="F1296" s="117"/>
      <c r="G1296" s="118"/>
      <c r="H1296" s="118"/>
      <c r="I1296" s="119"/>
      <c r="J1296" s="117"/>
    </row>
    <row r="1297" spans="2:10" hidden="1" x14ac:dyDescent="0.35">
      <c r="B1297" s="99"/>
      <c r="C1297" s="99"/>
      <c r="D1297" s="99"/>
      <c r="E1297" s="117"/>
      <c r="F1297" s="117"/>
      <c r="G1297" s="118"/>
      <c r="H1297" s="118"/>
      <c r="I1297" s="119"/>
      <c r="J1297" s="117"/>
    </row>
    <row r="1298" spans="2:10" hidden="1" x14ac:dyDescent="0.35">
      <c r="B1298" s="99"/>
      <c r="C1298" s="99"/>
      <c r="D1298" s="99"/>
      <c r="E1298" s="117"/>
      <c r="F1298" s="117"/>
      <c r="G1298" s="118"/>
      <c r="H1298" s="118"/>
      <c r="I1298" s="119"/>
      <c r="J1298" s="117"/>
    </row>
    <row r="1299" spans="2:10" hidden="1" x14ac:dyDescent="0.35">
      <c r="B1299" s="99"/>
      <c r="C1299" s="99"/>
      <c r="D1299" s="99"/>
      <c r="E1299" s="117"/>
      <c r="F1299" s="117"/>
      <c r="G1299" s="118"/>
      <c r="H1299" s="118"/>
      <c r="I1299" s="119"/>
      <c r="J1299" s="117"/>
    </row>
    <row r="1300" spans="2:10" hidden="1" x14ac:dyDescent="0.35">
      <c r="B1300" s="99"/>
      <c r="C1300" s="99"/>
      <c r="D1300" s="99"/>
      <c r="E1300" s="117"/>
      <c r="F1300" s="117"/>
      <c r="G1300" s="118"/>
      <c r="H1300" s="118"/>
      <c r="I1300" s="119"/>
      <c r="J1300" s="117"/>
    </row>
    <row r="1301" spans="2:10" hidden="1" x14ac:dyDescent="0.35">
      <c r="B1301" s="99"/>
      <c r="C1301" s="99"/>
      <c r="D1301" s="99"/>
      <c r="E1301" s="117"/>
      <c r="F1301" s="117"/>
      <c r="G1301" s="118"/>
      <c r="H1301" s="118"/>
      <c r="I1301" s="119"/>
      <c r="J1301" s="117"/>
    </row>
    <row r="1302" spans="2:10" hidden="1" x14ac:dyDescent="0.35">
      <c r="B1302" s="99"/>
      <c r="C1302" s="99"/>
      <c r="D1302" s="99"/>
      <c r="E1302" s="117"/>
      <c r="F1302" s="117"/>
      <c r="G1302" s="118"/>
      <c r="H1302" s="118"/>
      <c r="I1302" s="119"/>
      <c r="J1302" s="117"/>
    </row>
    <row r="1303" spans="2:10" hidden="1" x14ac:dyDescent="0.35">
      <c r="B1303" s="99"/>
      <c r="C1303" s="99"/>
      <c r="D1303" s="99"/>
      <c r="E1303" s="117"/>
      <c r="F1303" s="117"/>
      <c r="G1303" s="118"/>
      <c r="H1303" s="118"/>
      <c r="I1303" s="119"/>
      <c r="J1303" s="117"/>
    </row>
    <row r="1304" spans="2:10" hidden="1" x14ac:dyDescent="0.35">
      <c r="B1304" s="99"/>
      <c r="C1304" s="99"/>
      <c r="D1304" s="99"/>
      <c r="E1304" s="117"/>
      <c r="F1304" s="117"/>
      <c r="G1304" s="118"/>
      <c r="H1304" s="118"/>
      <c r="I1304" s="119"/>
      <c r="J1304" s="117"/>
    </row>
    <row r="1305" spans="2:10" hidden="1" x14ac:dyDescent="0.35">
      <c r="B1305" s="99"/>
      <c r="C1305" s="99"/>
      <c r="D1305" s="99"/>
      <c r="E1305" s="117"/>
      <c r="F1305" s="117"/>
      <c r="G1305" s="118"/>
      <c r="H1305" s="118"/>
      <c r="I1305" s="119"/>
      <c r="J1305" s="117"/>
    </row>
    <row r="1306" spans="2:10" hidden="1" x14ac:dyDescent="0.35">
      <c r="B1306" s="99"/>
      <c r="C1306" s="99"/>
      <c r="D1306" s="99"/>
      <c r="E1306" s="117"/>
      <c r="F1306" s="117"/>
      <c r="G1306" s="118"/>
      <c r="H1306" s="118"/>
      <c r="I1306" s="119"/>
      <c r="J1306" s="117"/>
    </row>
    <row r="1307" spans="2:10" hidden="1" x14ac:dyDescent="0.35">
      <c r="B1307" s="99"/>
      <c r="C1307" s="99"/>
      <c r="D1307" s="99"/>
      <c r="E1307" s="117"/>
      <c r="F1307" s="117"/>
      <c r="G1307" s="118"/>
      <c r="H1307" s="118"/>
      <c r="I1307" s="119"/>
      <c r="J1307" s="117"/>
    </row>
    <row r="1308" spans="2:10" hidden="1" x14ac:dyDescent="0.35">
      <c r="B1308" s="99"/>
      <c r="C1308" s="99"/>
      <c r="D1308" s="99"/>
      <c r="E1308" s="117"/>
      <c r="F1308" s="117"/>
      <c r="G1308" s="118"/>
      <c r="H1308" s="118"/>
      <c r="I1308" s="119"/>
      <c r="J1308" s="117"/>
    </row>
    <row r="1309" spans="2:10" hidden="1" x14ac:dyDescent="0.35">
      <c r="B1309" s="99"/>
      <c r="C1309" s="99"/>
      <c r="D1309" s="99"/>
      <c r="E1309" s="117"/>
      <c r="F1309" s="117"/>
      <c r="G1309" s="118"/>
      <c r="H1309" s="118"/>
      <c r="I1309" s="119"/>
      <c r="J1309" s="117"/>
    </row>
    <row r="1310" spans="2:10" hidden="1" x14ac:dyDescent="0.35">
      <c r="B1310" s="99"/>
      <c r="C1310" s="99"/>
      <c r="D1310" s="99"/>
      <c r="E1310" s="117"/>
      <c r="F1310" s="117"/>
      <c r="G1310" s="118"/>
      <c r="H1310" s="118"/>
      <c r="I1310" s="119"/>
      <c r="J1310" s="117"/>
    </row>
    <row r="1311" spans="2:10" hidden="1" x14ac:dyDescent="0.35">
      <c r="B1311" s="99"/>
      <c r="C1311" s="99"/>
      <c r="D1311" s="99"/>
      <c r="E1311" s="117"/>
      <c r="F1311" s="117"/>
      <c r="G1311" s="118"/>
      <c r="H1311" s="118"/>
      <c r="I1311" s="119"/>
      <c r="J1311" s="117"/>
    </row>
    <row r="1312" spans="2:10" hidden="1" x14ac:dyDescent="0.35">
      <c r="B1312" s="99"/>
      <c r="C1312" s="99"/>
      <c r="D1312" s="99"/>
      <c r="E1312" s="117"/>
      <c r="F1312" s="117"/>
      <c r="G1312" s="118"/>
      <c r="H1312" s="118"/>
      <c r="I1312" s="119"/>
      <c r="J1312" s="117"/>
    </row>
    <row r="1313" spans="2:10" hidden="1" x14ac:dyDescent="0.35">
      <c r="B1313" s="99"/>
      <c r="C1313" s="99"/>
      <c r="D1313" s="99"/>
      <c r="E1313" s="117"/>
      <c r="F1313" s="117"/>
      <c r="G1313" s="118"/>
      <c r="H1313" s="118"/>
      <c r="I1313" s="119"/>
      <c r="J1313" s="117"/>
    </row>
    <row r="1314" spans="2:10" hidden="1" x14ac:dyDescent="0.35">
      <c r="B1314" s="99"/>
      <c r="C1314" s="99"/>
      <c r="D1314" s="99"/>
      <c r="E1314" s="117"/>
      <c r="F1314" s="117"/>
      <c r="G1314" s="118"/>
      <c r="H1314" s="118"/>
      <c r="I1314" s="119"/>
      <c r="J1314" s="117"/>
    </row>
    <row r="1315" spans="2:10" hidden="1" x14ac:dyDescent="0.35">
      <c r="B1315" s="99"/>
      <c r="C1315" s="99"/>
      <c r="D1315" s="99"/>
      <c r="E1315" s="117"/>
      <c r="F1315" s="117"/>
      <c r="G1315" s="118"/>
      <c r="H1315" s="118"/>
      <c r="I1315" s="119"/>
      <c r="J1315" s="117"/>
    </row>
    <row r="1316" spans="2:10" hidden="1" x14ac:dyDescent="0.35">
      <c r="B1316" s="99"/>
      <c r="C1316" s="99"/>
      <c r="D1316" s="99"/>
      <c r="E1316" s="117"/>
      <c r="F1316" s="117"/>
      <c r="G1316" s="118"/>
      <c r="H1316" s="118"/>
      <c r="I1316" s="119"/>
      <c r="J1316" s="117"/>
    </row>
    <row r="1317" spans="2:10" hidden="1" x14ac:dyDescent="0.35">
      <c r="B1317" s="99"/>
      <c r="C1317" s="99"/>
      <c r="D1317" s="99"/>
      <c r="E1317" s="117"/>
      <c r="F1317" s="117"/>
      <c r="G1317" s="118"/>
      <c r="H1317" s="118"/>
      <c r="I1317" s="119"/>
      <c r="J1317" s="117"/>
    </row>
    <row r="1318" spans="2:10" hidden="1" x14ac:dyDescent="0.35">
      <c r="B1318" s="99"/>
      <c r="C1318" s="99"/>
      <c r="D1318" s="99"/>
      <c r="E1318" s="117"/>
      <c r="F1318" s="117"/>
      <c r="G1318" s="118"/>
      <c r="H1318" s="118"/>
      <c r="I1318" s="119"/>
      <c r="J1318" s="117"/>
    </row>
    <row r="1319" spans="2:10" hidden="1" x14ac:dyDescent="0.35">
      <c r="B1319" s="99"/>
      <c r="C1319" s="99"/>
      <c r="D1319" s="99"/>
      <c r="E1319" s="117"/>
      <c r="F1319" s="117"/>
      <c r="G1319" s="118"/>
      <c r="H1319" s="118"/>
      <c r="I1319" s="119"/>
      <c r="J1319" s="117"/>
    </row>
    <row r="1320" spans="2:10" hidden="1" x14ac:dyDescent="0.35">
      <c r="B1320" s="99"/>
      <c r="C1320" s="99"/>
      <c r="D1320" s="99"/>
      <c r="E1320" s="117"/>
      <c r="F1320" s="117"/>
      <c r="G1320" s="118"/>
      <c r="H1320" s="118"/>
      <c r="I1320" s="119"/>
      <c r="J1320" s="117"/>
    </row>
    <row r="1321" spans="2:10" hidden="1" x14ac:dyDescent="0.35">
      <c r="B1321" s="99"/>
      <c r="C1321" s="99"/>
      <c r="D1321" s="99"/>
      <c r="E1321" s="117"/>
      <c r="F1321" s="117"/>
      <c r="G1321" s="118"/>
      <c r="H1321" s="118"/>
      <c r="I1321" s="119"/>
      <c r="J1321" s="117"/>
    </row>
    <row r="1322" spans="2:10" hidden="1" x14ac:dyDescent="0.35">
      <c r="B1322" s="99"/>
      <c r="C1322" s="99"/>
      <c r="D1322" s="99"/>
      <c r="E1322" s="117"/>
      <c r="F1322" s="117"/>
      <c r="G1322" s="118"/>
      <c r="H1322" s="118"/>
      <c r="I1322" s="119"/>
      <c r="J1322" s="117"/>
    </row>
    <row r="1323" spans="2:10" hidden="1" x14ac:dyDescent="0.35">
      <c r="B1323" s="99"/>
      <c r="C1323" s="99"/>
      <c r="D1323" s="99"/>
      <c r="E1323" s="117"/>
      <c r="F1323" s="117"/>
      <c r="G1323" s="118"/>
      <c r="H1323" s="118"/>
      <c r="I1323" s="119"/>
      <c r="J1323" s="117"/>
    </row>
    <row r="1324" spans="2:10" hidden="1" x14ac:dyDescent="0.35">
      <c r="B1324" s="99"/>
      <c r="C1324" s="99"/>
      <c r="D1324" s="99"/>
      <c r="E1324" s="117"/>
      <c r="F1324" s="117"/>
      <c r="G1324" s="118"/>
      <c r="H1324" s="118"/>
      <c r="I1324" s="119"/>
      <c r="J1324" s="117"/>
    </row>
    <row r="1325" spans="2:10" hidden="1" x14ac:dyDescent="0.35">
      <c r="B1325" s="99"/>
      <c r="C1325" s="99"/>
      <c r="D1325" s="99"/>
      <c r="E1325" s="117"/>
      <c r="F1325" s="117"/>
      <c r="G1325" s="118"/>
      <c r="H1325" s="118"/>
      <c r="I1325" s="119"/>
      <c r="J1325" s="117"/>
    </row>
    <row r="1326" spans="2:10" hidden="1" x14ac:dyDescent="0.35">
      <c r="B1326" s="99"/>
      <c r="C1326" s="99"/>
      <c r="D1326" s="99"/>
      <c r="E1326" s="117"/>
      <c r="F1326" s="117"/>
      <c r="G1326" s="118"/>
      <c r="H1326" s="118"/>
      <c r="I1326" s="119"/>
      <c r="J1326" s="117"/>
    </row>
    <row r="1327" spans="2:10" hidden="1" x14ac:dyDescent="0.35">
      <c r="B1327" s="99"/>
      <c r="C1327" s="99"/>
      <c r="D1327" s="99"/>
      <c r="E1327" s="117"/>
      <c r="F1327" s="117"/>
      <c r="G1327" s="118"/>
      <c r="H1327" s="118"/>
      <c r="I1327" s="119"/>
      <c r="J1327" s="117"/>
    </row>
    <row r="1328" spans="2:10" hidden="1" x14ac:dyDescent="0.35">
      <c r="B1328" s="99"/>
      <c r="C1328" s="99"/>
      <c r="D1328" s="99"/>
      <c r="E1328" s="117"/>
      <c r="F1328" s="117"/>
      <c r="G1328" s="118"/>
      <c r="H1328" s="118"/>
      <c r="I1328" s="119"/>
      <c r="J1328" s="117"/>
    </row>
    <row r="1329" spans="2:10" hidden="1" x14ac:dyDescent="0.35">
      <c r="B1329" s="99"/>
      <c r="C1329" s="99"/>
      <c r="D1329" s="99"/>
      <c r="E1329" s="117"/>
      <c r="F1329" s="117"/>
      <c r="G1329" s="118"/>
      <c r="H1329" s="118"/>
      <c r="I1329" s="119"/>
      <c r="J1329" s="117"/>
    </row>
    <row r="1330" spans="2:10" hidden="1" x14ac:dyDescent="0.35">
      <c r="B1330" s="99"/>
      <c r="C1330" s="99"/>
      <c r="D1330" s="99"/>
      <c r="E1330" s="117"/>
      <c r="F1330" s="117"/>
      <c r="G1330" s="118"/>
      <c r="H1330" s="118"/>
      <c r="I1330" s="119"/>
      <c r="J1330" s="117"/>
    </row>
    <row r="1331" spans="2:10" hidden="1" x14ac:dyDescent="0.35">
      <c r="B1331" s="99"/>
      <c r="C1331" s="99"/>
      <c r="D1331" s="99"/>
      <c r="E1331" s="117"/>
      <c r="F1331" s="117"/>
      <c r="G1331" s="118"/>
      <c r="H1331" s="118"/>
      <c r="I1331" s="119"/>
      <c r="J1331" s="117"/>
    </row>
    <row r="1332" spans="2:10" hidden="1" x14ac:dyDescent="0.35">
      <c r="B1332" s="99"/>
      <c r="C1332" s="99"/>
      <c r="D1332" s="99"/>
      <c r="E1332" s="117"/>
      <c r="F1332" s="117"/>
      <c r="G1332" s="118"/>
      <c r="H1332" s="118"/>
      <c r="I1332" s="119"/>
      <c r="J1332" s="117"/>
    </row>
    <row r="1333" spans="2:10" hidden="1" x14ac:dyDescent="0.35">
      <c r="B1333" s="99"/>
      <c r="C1333" s="99"/>
      <c r="D1333" s="99"/>
      <c r="E1333" s="117"/>
      <c r="F1333" s="117"/>
      <c r="G1333" s="118"/>
      <c r="H1333" s="118"/>
      <c r="I1333" s="119"/>
      <c r="J1333" s="117"/>
    </row>
    <row r="1334" spans="2:10" hidden="1" x14ac:dyDescent="0.35">
      <c r="B1334" s="99"/>
      <c r="C1334" s="99"/>
      <c r="D1334" s="99"/>
      <c r="E1334" s="117"/>
      <c r="F1334" s="117"/>
      <c r="G1334" s="118"/>
      <c r="H1334" s="118"/>
      <c r="I1334" s="119"/>
      <c r="J1334" s="117"/>
    </row>
    <row r="1335" spans="2:10" hidden="1" x14ac:dyDescent="0.35">
      <c r="B1335" s="99"/>
      <c r="C1335" s="99"/>
      <c r="D1335" s="99"/>
      <c r="E1335" s="117"/>
      <c r="F1335" s="117"/>
      <c r="G1335" s="118"/>
      <c r="H1335" s="118"/>
      <c r="I1335" s="119"/>
      <c r="J1335" s="117"/>
    </row>
    <row r="1336" spans="2:10" hidden="1" x14ac:dyDescent="0.35">
      <c r="B1336" s="99"/>
      <c r="C1336" s="99"/>
      <c r="D1336" s="99"/>
      <c r="E1336" s="117"/>
      <c r="F1336" s="117"/>
      <c r="G1336" s="118"/>
      <c r="H1336" s="118"/>
      <c r="I1336" s="119"/>
      <c r="J1336" s="117"/>
    </row>
    <row r="1337" spans="2:10" hidden="1" x14ac:dyDescent="0.35">
      <c r="B1337" s="99"/>
      <c r="C1337" s="99"/>
      <c r="D1337" s="99"/>
      <c r="E1337" s="117"/>
      <c r="F1337" s="117"/>
      <c r="G1337" s="118"/>
      <c r="H1337" s="118"/>
      <c r="I1337" s="119"/>
      <c r="J1337" s="117"/>
    </row>
    <row r="1338" spans="2:10" hidden="1" x14ac:dyDescent="0.35">
      <c r="B1338" s="99"/>
      <c r="C1338" s="99"/>
      <c r="D1338" s="99"/>
      <c r="E1338" s="117"/>
      <c r="F1338" s="117"/>
      <c r="G1338" s="118"/>
      <c r="H1338" s="118"/>
      <c r="I1338" s="119"/>
      <c r="J1338" s="117"/>
    </row>
    <row r="1339" spans="2:10" hidden="1" x14ac:dyDescent="0.35">
      <c r="B1339" s="99"/>
      <c r="C1339" s="99"/>
      <c r="D1339" s="99"/>
      <c r="E1339" s="117"/>
      <c r="F1339" s="117"/>
      <c r="G1339" s="118"/>
      <c r="H1339" s="118"/>
      <c r="I1339" s="119"/>
      <c r="J1339" s="117"/>
    </row>
    <row r="1340" spans="2:10" hidden="1" x14ac:dyDescent="0.35">
      <c r="B1340" s="99"/>
      <c r="C1340" s="99"/>
      <c r="D1340" s="99"/>
      <c r="E1340" s="117"/>
      <c r="F1340" s="117"/>
      <c r="G1340" s="118"/>
      <c r="H1340" s="118"/>
      <c r="I1340" s="119"/>
      <c r="J1340" s="117"/>
    </row>
    <row r="1341" spans="2:10" hidden="1" x14ac:dyDescent="0.35">
      <c r="B1341" s="99"/>
      <c r="C1341" s="99"/>
      <c r="D1341" s="99"/>
      <c r="E1341" s="117"/>
      <c r="F1341" s="117"/>
      <c r="G1341" s="118"/>
      <c r="H1341" s="118"/>
      <c r="I1341" s="119"/>
      <c r="J1341" s="117"/>
    </row>
    <row r="1342" spans="2:10" hidden="1" x14ac:dyDescent="0.35">
      <c r="B1342" s="99"/>
      <c r="C1342" s="99"/>
      <c r="D1342" s="99"/>
      <c r="E1342" s="117"/>
      <c r="F1342" s="117"/>
      <c r="G1342" s="118"/>
      <c r="H1342" s="118"/>
      <c r="I1342" s="119"/>
      <c r="J1342" s="117"/>
    </row>
    <row r="1343" spans="2:10" hidden="1" x14ac:dyDescent="0.35">
      <c r="B1343" s="99"/>
      <c r="C1343" s="99"/>
      <c r="D1343" s="99"/>
      <c r="E1343" s="117"/>
      <c r="F1343" s="117"/>
      <c r="G1343" s="118"/>
      <c r="H1343" s="118"/>
      <c r="I1343" s="119"/>
      <c r="J1343" s="117"/>
    </row>
    <row r="1344" spans="2:10" hidden="1" x14ac:dyDescent="0.35">
      <c r="B1344" s="99"/>
      <c r="C1344" s="99"/>
      <c r="D1344" s="99"/>
      <c r="E1344" s="117"/>
      <c r="F1344" s="117"/>
      <c r="G1344" s="118"/>
      <c r="H1344" s="118"/>
      <c r="I1344" s="119"/>
      <c r="J1344" s="117"/>
    </row>
    <row r="1345" spans="2:10" hidden="1" x14ac:dyDescent="0.35">
      <c r="B1345" s="99"/>
      <c r="C1345" s="99"/>
      <c r="D1345" s="99"/>
      <c r="E1345" s="117"/>
      <c r="F1345" s="117"/>
      <c r="G1345" s="118"/>
      <c r="H1345" s="118"/>
      <c r="I1345" s="119"/>
      <c r="J1345" s="117"/>
    </row>
    <row r="1346" spans="2:10" hidden="1" x14ac:dyDescent="0.35">
      <c r="B1346" s="99"/>
      <c r="C1346" s="99"/>
      <c r="D1346" s="99"/>
      <c r="E1346" s="117"/>
      <c r="F1346" s="117"/>
      <c r="G1346" s="118"/>
      <c r="H1346" s="118"/>
      <c r="I1346" s="119"/>
      <c r="J1346" s="117"/>
    </row>
    <row r="1347" spans="2:10" hidden="1" x14ac:dyDescent="0.35">
      <c r="B1347" s="99"/>
      <c r="C1347" s="99"/>
      <c r="D1347" s="99"/>
      <c r="E1347" s="117"/>
      <c r="F1347" s="117"/>
      <c r="G1347" s="118"/>
      <c r="H1347" s="118"/>
      <c r="I1347" s="119"/>
      <c r="J1347" s="117"/>
    </row>
    <row r="1348" spans="2:10" hidden="1" x14ac:dyDescent="0.35">
      <c r="B1348" s="99"/>
      <c r="C1348" s="99"/>
      <c r="D1348" s="99"/>
      <c r="E1348" s="117"/>
      <c r="F1348" s="117"/>
      <c r="G1348" s="118"/>
      <c r="H1348" s="118"/>
      <c r="I1348" s="119"/>
      <c r="J1348" s="117"/>
    </row>
    <row r="1349" spans="2:10" hidden="1" x14ac:dyDescent="0.35">
      <c r="B1349" s="99"/>
      <c r="C1349" s="99"/>
      <c r="D1349" s="99"/>
      <c r="E1349" s="117"/>
      <c r="F1349" s="117"/>
      <c r="G1349" s="118"/>
      <c r="H1349" s="118"/>
      <c r="I1349" s="119"/>
      <c r="J1349" s="117"/>
    </row>
    <row r="1350" spans="2:10" hidden="1" x14ac:dyDescent="0.35">
      <c r="B1350" s="99"/>
      <c r="C1350" s="99"/>
      <c r="D1350" s="99"/>
      <c r="E1350" s="117"/>
      <c r="F1350" s="117"/>
      <c r="G1350" s="118"/>
      <c r="H1350" s="118"/>
      <c r="I1350" s="119"/>
      <c r="J1350" s="117"/>
    </row>
    <row r="1351" spans="2:10" hidden="1" x14ac:dyDescent="0.35">
      <c r="B1351" s="99"/>
      <c r="C1351" s="99"/>
      <c r="D1351" s="99"/>
      <c r="E1351" s="117"/>
      <c r="F1351" s="117"/>
      <c r="G1351" s="118"/>
      <c r="H1351" s="118"/>
      <c r="I1351" s="119"/>
      <c r="J1351" s="117"/>
    </row>
    <row r="1352" spans="2:10" hidden="1" x14ac:dyDescent="0.35">
      <c r="B1352" s="99"/>
      <c r="C1352" s="99"/>
      <c r="D1352" s="99"/>
      <c r="E1352" s="117"/>
      <c r="F1352" s="117"/>
      <c r="G1352" s="118"/>
      <c r="H1352" s="118"/>
      <c r="I1352" s="119"/>
      <c r="J1352" s="117"/>
    </row>
    <row r="1353" spans="2:10" hidden="1" x14ac:dyDescent="0.35">
      <c r="B1353" s="99"/>
      <c r="C1353" s="99"/>
      <c r="D1353" s="99"/>
      <c r="E1353" s="117"/>
      <c r="F1353" s="117"/>
      <c r="G1353" s="118"/>
      <c r="H1353" s="118"/>
      <c r="I1353" s="119"/>
      <c r="J1353" s="117"/>
    </row>
    <row r="1354" spans="2:10" hidden="1" x14ac:dyDescent="0.35">
      <c r="B1354" s="99"/>
      <c r="C1354" s="99"/>
      <c r="D1354" s="99"/>
      <c r="E1354" s="117"/>
      <c r="F1354" s="117"/>
      <c r="G1354" s="118"/>
      <c r="H1354" s="118"/>
      <c r="I1354" s="119"/>
      <c r="J1354" s="117"/>
    </row>
    <row r="1355" spans="2:10" hidden="1" x14ac:dyDescent="0.35">
      <c r="B1355" s="99"/>
      <c r="C1355" s="99"/>
      <c r="D1355" s="99"/>
      <c r="E1355" s="117"/>
      <c r="F1355" s="117"/>
      <c r="G1355" s="118"/>
      <c r="H1355" s="118"/>
      <c r="I1355" s="119"/>
      <c r="J1355" s="117"/>
    </row>
    <row r="1356" spans="2:10" hidden="1" x14ac:dyDescent="0.35">
      <c r="B1356" s="99"/>
      <c r="C1356" s="99"/>
      <c r="D1356" s="99"/>
      <c r="E1356" s="117"/>
      <c r="F1356" s="117"/>
      <c r="G1356" s="118"/>
      <c r="H1356" s="118"/>
      <c r="I1356" s="119"/>
      <c r="J1356" s="117"/>
    </row>
    <row r="1357" spans="2:10" hidden="1" x14ac:dyDescent="0.35">
      <c r="B1357" s="99"/>
      <c r="C1357" s="99"/>
      <c r="D1357" s="99"/>
      <c r="E1357" s="117"/>
      <c r="F1357" s="117"/>
      <c r="G1357" s="118"/>
      <c r="H1357" s="118"/>
      <c r="I1357" s="119"/>
      <c r="J1357" s="117"/>
    </row>
    <row r="1358" spans="2:10" hidden="1" x14ac:dyDescent="0.35">
      <c r="B1358" s="99"/>
      <c r="C1358" s="99"/>
      <c r="D1358" s="99"/>
      <c r="E1358" s="117"/>
      <c r="F1358" s="117"/>
      <c r="G1358" s="118"/>
      <c r="H1358" s="118"/>
      <c r="I1358" s="119"/>
      <c r="J1358" s="117"/>
    </row>
    <row r="1359" spans="2:10" hidden="1" x14ac:dyDescent="0.35">
      <c r="B1359" s="99"/>
      <c r="C1359" s="99"/>
      <c r="D1359" s="99"/>
      <c r="E1359" s="117"/>
      <c r="F1359" s="117"/>
      <c r="G1359" s="118"/>
      <c r="H1359" s="118"/>
      <c r="I1359" s="119"/>
      <c r="J1359" s="117"/>
    </row>
    <row r="1360" spans="2:10" hidden="1" x14ac:dyDescent="0.35">
      <c r="B1360" s="99"/>
      <c r="C1360" s="99"/>
      <c r="D1360" s="99"/>
      <c r="E1360" s="117"/>
      <c r="F1360" s="117"/>
      <c r="G1360" s="118"/>
      <c r="H1360" s="118"/>
      <c r="I1360" s="119"/>
      <c r="J1360" s="117"/>
    </row>
    <row r="1361" spans="2:10" hidden="1" x14ac:dyDescent="0.35">
      <c r="B1361" s="99"/>
      <c r="C1361" s="99"/>
      <c r="D1361" s="99"/>
      <c r="E1361" s="117"/>
      <c r="F1361" s="117"/>
      <c r="G1361" s="118"/>
      <c r="H1361" s="118"/>
      <c r="I1361" s="119"/>
      <c r="J1361" s="117"/>
    </row>
    <row r="1362" spans="2:10" hidden="1" x14ac:dyDescent="0.35">
      <c r="B1362" s="99"/>
      <c r="C1362" s="99"/>
      <c r="D1362" s="99"/>
      <c r="E1362" s="117"/>
      <c r="F1362" s="117"/>
      <c r="G1362" s="118"/>
      <c r="H1362" s="118"/>
      <c r="I1362" s="119"/>
      <c r="J1362" s="117"/>
    </row>
    <row r="1363" spans="2:10" hidden="1" x14ac:dyDescent="0.35">
      <c r="B1363" s="99"/>
      <c r="C1363" s="99"/>
      <c r="D1363" s="99"/>
      <c r="E1363" s="117"/>
      <c r="F1363" s="117"/>
      <c r="G1363" s="118"/>
      <c r="H1363" s="118"/>
      <c r="I1363" s="119"/>
      <c r="J1363" s="117"/>
    </row>
    <row r="1364" spans="2:10" hidden="1" x14ac:dyDescent="0.35">
      <c r="B1364" s="99"/>
      <c r="C1364" s="99"/>
      <c r="D1364" s="99"/>
      <c r="E1364" s="117"/>
      <c r="F1364" s="117"/>
      <c r="G1364" s="118"/>
      <c r="H1364" s="118"/>
      <c r="I1364" s="119"/>
      <c r="J1364" s="117"/>
    </row>
    <row r="1365" spans="2:10" hidden="1" x14ac:dyDescent="0.35">
      <c r="B1365" s="99"/>
      <c r="C1365" s="99"/>
      <c r="D1365" s="99"/>
      <c r="E1365" s="117"/>
      <c r="F1365" s="117"/>
      <c r="G1365" s="118"/>
      <c r="H1365" s="118"/>
      <c r="I1365" s="119"/>
      <c r="J1365" s="117"/>
    </row>
    <row r="1366" spans="2:10" hidden="1" x14ac:dyDescent="0.35">
      <c r="B1366" s="99"/>
      <c r="C1366" s="99"/>
      <c r="D1366" s="99"/>
      <c r="E1366" s="117"/>
      <c r="F1366" s="117"/>
      <c r="G1366" s="118"/>
      <c r="H1366" s="118"/>
      <c r="I1366" s="119"/>
      <c r="J1366" s="117"/>
    </row>
    <row r="1367" spans="2:10" hidden="1" x14ac:dyDescent="0.35">
      <c r="B1367" s="99"/>
      <c r="C1367" s="99"/>
      <c r="D1367" s="99"/>
      <c r="E1367" s="117"/>
      <c r="F1367" s="117"/>
      <c r="G1367" s="118"/>
      <c r="H1367" s="118"/>
      <c r="I1367" s="119"/>
      <c r="J1367" s="117"/>
    </row>
    <row r="1368" spans="2:10" hidden="1" x14ac:dyDescent="0.35">
      <c r="B1368" s="99"/>
      <c r="C1368" s="99"/>
      <c r="D1368" s="99"/>
      <c r="E1368" s="117"/>
      <c r="F1368" s="117"/>
      <c r="G1368" s="118"/>
      <c r="H1368" s="118"/>
      <c r="I1368" s="119"/>
      <c r="J1368" s="117"/>
    </row>
    <row r="1369" spans="2:10" hidden="1" x14ac:dyDescent="0.35">
      <c r="B1369" s="99"/>
      <c r="C1369" s="99"/>
      <c r="D1369" s="99"/>
      <c r="E1369" s="117"/>
      <c r="F1369" s="117"/>
      <c r="G1369" s="118"/>
      <c r="H1369" s="118"/>
      <c r="I1369" s="119"/>
      <c r="J1369" s="117"/>
    </row>
    <row r="1370" spans="2:10" hidden="1" x14ac:dyDescent="0.35">
      <c r="B1370" s="99"/>
      <c r="C1370" s="99"/>
      <c r="D1370" s="99"/>
      <c r="E1370" s="117"/>
      <c r="F1370" s="117"/>
      <c r="G1370" s="118"/>
      <c r="H1370" s="118"/>
      <c r="I1370" s="119"/>
      <c r="J1370" s="117"/>
    </row>
    <row r="1371" spans="2:10" hidden="1" x14ac:dyDescent="0.35">
      <c r="B1371" s="99"/>
      <c r="C1371" s="99"/>
      <c r="D1371" s="99"/>
      <c r="E1371" s="117"/>
      <c r="F1371" s="117"/>
      <c r="G1371" s="118"/>
      <c r="H1371" s="118"/>
      <c r="I1371" s="119"/>
      <c r="J1371" s="117"/>
    </row>
    <row r="1372" spans="2:10" hidden="1" x14ac:dyDescent="0.35">
      <c r="B1372" s="99"/>
      <c r="C1372" s="99"/>
      <c r="D1372" s="99"/>
      <c r="E1372" s="117"/>
      <c r="F1372" s="117"/>
      <c r="G1372" s="118"/>
      <c r="H1372" s="118"/>
      <c r="I1372" s="119"/>
      <c r="J1372" s="117"/>
    </row>
    <row r="1373" spans="2:10" hidden="1" x14ac:dyDescent="0.35">
      <c r="B1373" s="99"/>
      <c r="C1373" s="99"/>
      <c r="D1373" s="99"/>
      <c r="E1373" s="117"/>
      <c r="F1373" s="117"/>
      <c r="G1373" s="118"/>
      <c r="H1373" s="118"/>
      <c r="I1373" s="119"/>
      <c r="J1373" s="117"/>
    </row>
    <row r="1374" spans="2:10" hidden="1" x14ac:dyDescent="0.35">
      <c r="B1374" s="99"/>
      <c r="C1374" s="99"/>
      <c r="D1374" s="99"/>
      <c r="E1374" s="117"/>
      <c r="F1374" s="117"/>
      <c r="G1374" s="118"/>
      <c r="H1374" s="118"/>
      <c r="I1374" s="119"/>
      <c r="J1374" s="117"/>
    </row>
    <row r="1375" spans="2:10" hidden="1" x14ac:dyDescent="0.35">
      <c r="B1375" s="99"/>
      <c r="C1375" s="99"/>
      <c r="D1375" s="99"/>
      <c r="E1375" s="117"/>
      <c r="F1375" s="117"/>
      <c r="G1375" s="118"/>
      <c r="H1375" s="118"/>
      <c r="I1375" s="119"/>
      <c r="J1375" s="117"/>
    </row>
    <row r="1376" spans="2:10" hidden="1" x14ac:dyDescent="0.35">
      <c r="B1376" s="99"/>
      <c r="C1376" s="99"/>
      <c r="D1376" s="99"/>
      <c r="E1376" s="117"/>
      <c r="F1376" s="117"/>
      <c r="G1376" s="118"/>
      <c r="H1376" s="118"/>
      <c r="I1376" s="119"/>
      <c r="J1376" s="117"/>
    </row>
    <row r="1377" spans="2:10" hidden="1" x14ac:dyDescent="0.35">
      <c r="B1377" s="99"/>
      <c r="C1377" s="99"/>
      <c r="D1377" s="99"/>
      <c r="E1377" s="117"/>
      <c r="F1377" s="117"/>
      <c r="G1377" s="118"/>
      <c r="H1377" s="118"/>
      <c r="I1377" s="119"/>
      <c r="J1377" s="117"/>
    </row>
    <row r="1378" spans="2:10" hidden="1" x14ac:dyDescent="0.35">
      <c r="B1378" s="99"/>
      <c r="C1378" s="99"/>
      <c r="D1378" s="99"/>
      <c r="E1378" s="117"/>
      <c r="F1378" s="117"/>
      <c r="G1378" s="118"/>
      <c r="H1378" s="118"/>
      <c r="I1378" s="119"/>
      <c r="J1378" s="117"/>
    </row>
    <row r="1379" spans="2:10" hidden="1" x14ac:dyDescent="0.35">
      <c r="B1379" s="99"/>
      <c r="C1379" s="99"/>
      <c r="D1379" s="99"/>
      <c r="E1379" s="117"/>
      <c r="F1379" s="117"/>
      <c r="G1379" s="118"/>
      <c r="H1379" s="118"/>
      <c r="I1379" s="119"/>
      <c r="J1379" s="117"/>
    </row>
    <row r="1380" spans="2:10" hidden="1" x14ac:dyDescent="0.35">
      <c r="B1380" s="99"/>
      <c r="C1380" s="99"/>
      <c r="D1380" s="99"/>
      <c r="E1380" s="117"/>
      <c r="F1380" s="117"/>
      <c r="G1380" s="118"/>
      <c r="H1380" s="118"/>
      <c r="I1380" s="119"/>
      <c r="J1380" s="117"/>
    </row>
    <row r="1381" spans="2:10" hidden="1" x14ac:dyDescent="0.35">
      <c r="B1381" s="99"/>
      <c r="C1381" s="99"/>
      <c r="D1381" s="99"/>
      <c r="E1381" s="117"/>
      <c r="F1381" s="117"/>
      <c r="G1381" s="118"/>
      <c r="H1381" s="118"/>
      <c r="I1381" s="119"/>
      <c r="J1381" s="117"/>
    </row>
    <row r="1382" spans="2:10" hidden="1" x14ac:dyDescent="0.35">
      <c r="B1382" s="99"/>
      <c r="C1382" s="99"/>
      <c r="D1382" s="99"/>
      <c r="E1382" s="117"/>
      <c r="F1382" s="117"/>
      <c r="G1382" s="118"/>
      <c r="H1382" s="118"/>
      <c r="I1382" s="119"/>
      <c r="J1382" s="117"/>
    </row>
    <row r="1383" spans="2:10" hidden="1" x14ac:dyDescent="0.35">
      <c r="B1383" s="99"/>
      <c r="C1383" s="99"/>
      <c r="D1383" s="99"/>
      <c r="E1383" s="117"/>
      <c r="F1383" s="117"/>
      <c r="G1383" s="118"/>
      <c r="H1383" s="118"/>
      <c r="I1383" s="119"/>
      <c r="J1383" s="117"/>
    </row>
    <row r="1384" spans="2:10" hidden="1" x14ac:dyDescent="0.35">
      <c r="B1384" s="99"/>
      <c r="C1384" s="99"/>
      <c r="D1384" s="99"/>
      <c r="E1384" s="117"/>
      <c r="F1384" s="117"/>
      <c r="G1384" s="118"/>
      <c r="H1384" s="118"/>
      <c r="I1384" s="119"/>
      <c r="J1384" s="117"/>
    </row>
    <row r="1385" spans="2:10" hidden="1" x14ac:dyDescent="0.35">
      <c r="B1385" s="99"/>
      <c r="C1385" s="99"/>
      <c r="D1385" s="99"/>
      <c r="E1385" s="117"/>
      <c r="F1385" s="117"/>
      <c r="G1385" s="118"/>
      <c r="H1385" s="118"/>
      <c r="I1385" s="119"/>
      <c r="J1385" s="117"/>
    </row>
    <row r="1386" spans="2:10" hidden="1" x14ac:dyDescent="0.35">
      <c r="B1386" s="99"/>
      <c r="C1386" s="99"/>
      <c r="D1386" s="99"/>
      <c r="E1386" s="117"/>
      <c r="F1386" s="117"/>
      <c r="G1386" s="118"/>
      <c r="H1386" s="118"/>
      <c r="I1386" s="119"/>
      <c r="J1386" s="117"/>
    </row>
    <row r="1387" spans="2:10" hidden="1" x14ac:dyDescent="0.35">
      <c r="B1387" s="99"/>
      <c r="C1387" s="99"/>
      <c r="D1387" s="99"/>
      <c r="E1387" s="117"/>
      <c r="F1387" s="117"/>
      <c r="G1387" s="118"/>
      <c r="H1387" s="118"/>
      <c r="I1387" s="119"/>
      <c r="J1387" s="117"/>
    </row>
    <row r="1388" spans="2:10" hidden="1" x14ac:dyDescent="0.35">
      <c r="B1388" s="99"/>
      <c r="C1388" s="99"/>
      <c r="D1388" s="99"/>
      <c r="E1388" s="117"/>
      <c r="F1388" s="117"/>
      <c r="G1388" s="118"/>
      <c r="H1388" s="118"/>
      <c r="I1388" s="119"/>
      <c r="J1388" s="117"/>
    </row>
    <row r="1389" spans="2:10" hidden="1" x14ac:dyDescent="0.35">
      <c r="B1389" s="99"/>
      <c r="C1389" s="99"/>
      <c r="D1389" s="99"/>
      <c r="E1389" s="117"/>
      <c r="F1389" s="117"/>
      <c r="G1389" s="118"/>
      <c r="H1389" s="118"/>
      <c r="I1389" s="119"/>
      <c r="J1389" s="117"/>
    </row>
    <row r="1390" spans="2:10" hidden="1" x14ac:dyDescent="0.35">
      <c r="B1390" s="99"/>
      <c r="C1390" s="99"/>
      <c r="D1390" s="99"/>
      <c r="E1390" s="117"/>
      <c r="F1390" s="117"/>
      <c r="G1390" s="118"/>
      <c r="H1390" s="118"/>
      <c r="I1390" s="119"/>
      <c r="J1390" s="117"/>
    </row>
    <row r="1391" spans="2:10" hidden="1" x14ac:dyDescent="0.35">
      <c r="B1391" s="99"/>
      <c r="C1391" s="99"/>
      <c r="D1391" s="99"/>
      <c r="E1391" s="117"/>
      <c r="F1391" s="117"/>
      <c r="G1391" s="118"/>
      <c r="H1391" s="118"/>
      <c r="I1391" s="119"/>
      <c r="J1391" s="117"/>
    </row>
    <row r="1392" spans="2:10" hidden="1" x14ac:dyDescent="0.35">
      <c r="B1392" s="99"/>
      <c r="C1392" s="99"/>
      <c r="D1392" s="99"/>
      <c r="E1392" s="117"/>
      <c r="F1392" s="117"/>
      <c r="G1392" s="118"/>
      <c r="H1392" s="118"/>
      <c r="I1392" s="119"/>
      <c r="J1392" s="117"/>
    </row>
    <row r="1393" spans="2:10" hidden="1" x14ac:dyDescent="0.35">
      <c r="B1393" s="99"/>
      <c r="C1393" s="99"/>
      <c r="D1393" s="99"/>
      <c r="E1393" s="117"/>
      <c r="F1393" s="117"/>
      <c r="G1393" s="118"/>
      <c r="H1393" s="118"/>
      <c r="I1393" s="119"/>
      <c r="J1393" s="117"/>
    </row>
    <row r="1394" spans="2:10" hidden="1" x14ac:dyDescent="0.35">
      <c r="B1394" s="99"/>
      <c r="C1394" s="99"/>
      <c r="D1394" s="99"/>
      <c r="E1394" s="117"/>
      <c r="F1394" s="117"/>
      <c r="G1394" s="118"/>
      <c r="H1394" s="118"/>
      <c r="I1394" s="119"/>
      <c r="J1394" s="117"/>
    </row>
    <row r="1395" spans="2:10" hidden="1" x14ac:dyDescent="0.35">
      <c r="B1395" s="99"/>
      <c r="C1395" s="99"/>
      <c r="D1395" s="99"/>
      <c r="E1395" s="117"/>
      <c r="F1395" s="117"/>
      <c r="G1395" s="118"/>
      <c r="H1395" s="118"/>
      <c r="I1395" s="119"/>
      <c r="J1395" s="117"/>
    </row>
    <row r="1396" spans="2:10" hidden="1" x14ac:dyDescent="0.35">
      <c r="B1396" s="99"/>
      <c r="C1396" s="99"/>
      <c r="D1396" s="99"/>
      <c r="E1396" s="117"/>
      <c r="F1396" s="117"/>
      <c r="G1396" s="118"/>
      <c r="H1396" s="118"/>
      <c r="I1396" s="119"/>
      <c r="J1396" s="117"/>
    </row>
    <row r="1397" spans="2:10" hidden="1" x14ac:dyDescent="0.35">
      <c r="B1397" s="99"/>
      <c r="C1397" s="99"/>
      <c r="D1397" s="99"/>
      <c r="E1397" s="117"/>
      <c r="F1397" s="117"/>
      <c r="G1397" s="118"/>
      <c r="H1397" s="118"/>
      <c r="I1397" s="119"/>
      <c r="J1397" s="117"/>
    </row>
    <row r="1398" spans="2:10" hidden="1" x14ac:dyDescent="0.35">
      <c r="B1398" s="99"/>
      <c r="C1398" s="99"/>
      <c r="D1398" s="99"/>
      <c r="E1398" s="117"/>
      <c r="F1398" s="117"/>
      <c r="G1398" s="118"/>
      <c r="H1398" s="118"/>
      <c r="I1398" s="119"/>
      <c r="J1398" s="117"/>
    </row>
    <row r="1399" spans="2:10" hidden="1" x14ac:dyDescent="0.35">
      <c r="B1399" s="99"/>
      <c r="C1399" s="99"/>
      <c r="D1399" s="99"/>
      <c r="E1399" s="117"/>
      <c r="F1399" s="117"/>
      <c r="G1399" s="118"/>
      <c r="H1399" s="118"/>
      <c r="I1399" s="119"/>
      <c r="J1399" s="117"/>
    </row>
    <row r="1400" spans="2:10" hidden="1" x14ac:dyDescent="0.35">
      <c r="B1400" s="99"/>
      <c r="C1400" s="99"/>
      <c r="D1400" s="99"/>
      <c r="E1400" s="117"/>
      <c r="F1400" s="117"/>
      <c r="G1400" s="118"/>
      <c r="H1400" s="118"/>
      <c r="I1400" s="119"/>
      <c r="J1400" s="117"/>
    </row>
    <row r="1401" spans="2:10" hidden="1" x14ac:dyDescent="0.35">
      <c r="B1401" s="99"/>
      <c r="C1401" s="99"/>
      <c r="D1401" s="99"/>
      <c r="E1401" s="117"/>
      <c r="F1401" s="117"/>
      <c r="G1401" s="118"/>
      <c r="H1401" s="118"/>
      <c r="I1401" s="119"/>
      <c r="J1401" s="117"/>
    </row>
    <row r="1402" spans="2:10" hidden="1" x14ac:dyDescent="0.35">
      <c r="B1402" s="99"/>
      <c r="C1402" s="99"/>
      <c r="D1402" s="99"/>
      <c r="E1402" s="117"/>
      <c r="F1402" s="117"/>
      <c r="G1402" s="118"/>
      <c r="H1402" s="118"/>
      <c r="I1402" s="119"/>
      <c r="J1402" s="117"/>
    </row>
    <row r="1403" spans="2:10" hidden="1" x14ac:dyDescent="0.35">
      <c r="B1403" s="99"/>
      <c r="C1403" s="99"/>
      <c r="D1403" s="99"/>
      <c r="E1403" s="117"/>
      <c r="F1403" s="117"/>
      <c r="G1403" s="118"/>
      <c r="H1403" s="118"/>
      <c r="I1403" s="119"/>
      <c r="J1403" s="117"/>
    </row>
    <row r="1404" spans="2:10" hidden="1" x14ac:dyDescent="0.35">
      <c r="B1404" s="99"/>
      <c r="C1404" s="99"/>
      <c r="D1404" s="99"/>
      <c r="E1404" s="117"/>
      <c r="F1404" s="117"/>
      <c r="G1404" s="118"/>
      <c r="H1404" s="118"/>
      <c r="I1404" s="119"/>
      <c r="J1404" s="117"/>
    </row>
    <row r="1405" spans="2:10" hidden="1" x14ac:dyDescent="0.35">
      <c r="B1405" s="99"/>
      <c r="C1405" s="99"/>
      <c r="D1405" s="99"/>
      <c r="E1405" s="117"/>
      <c r="F1405" s="117"/>
      <c r="G1405" s="118"/>
      <c r="H1405" s="118"/>
      <c r="I1405" s="119"/>
      <c r="J1405" s="117"/>
    </row>
    <row r="1406" spans="2:10" hidden="1" x14ac:dyDescent="0.35">
      <c r="B1406" s="99"/>
      <c r="C1406" s="99"/>
      <c r="D1406" s="99"/>
      <c r="E1406" s="117"/>
      <c r="F1406" s="117"/>
      <c r="G1406" s="118"/>
      <c r="H1406" s="118"/>
      <c r="I1406" s="119"/>
      <c r="J1406" s="117"/>
    </row>
    <row r="1407" spans="2:10" hidden="1" x14ac:dyDescent="0.35">
      <c r="B1407" s="99"/>
      <c r="C1407" s="99"/>
      <c r="D1407" s="99"/>
      <c r="E1407" s="117"/>
      <c r="F1407" s="117"/>
      <c r="G1407" s="118"/>
      <c r="H1407" s="118"/>
      <c r="I1407" s="119"/>
      <c r="J1407" s="117"/>
    </row>
    <row r="1408" spans="2:10" hidden="1" x14ac:dyDescent="0.35">
      <c r="B1408" s="99"/>
      <c r="C1408" s="99"/>
      <c r="D1408" s="99"/>
      <c r="E1408" s="117"/>
      <c r="F1408" s="117"/>
      <c r="G1408" s="118"/>
      <c r="H1408" s="118"/>
      <c r="I1408" s="119"/>
      <c r="J1408" s="117"/>
    </row>
    <row r="1409" spans="2:10" hidden="1" x14ac:dyDescent="0.35">
      <c r="B1409" s="99"/>
      <c r="C1409" s="99"/>
      <c r="D1409" s="99"/>
      <c r="E1409" s="117"/>
      <c r="F1409" s="117"/>
      <c r="G1409" s="118"/>
      <c r="H1409" s="118"/>
      <c r="I1409" s="119"/>
      <c r="J1409" s="117"/>
    </row>
    <row r="1410" spans="2:10" hidden="1" x14ac:dyDescent="0.35">
      <c r="B1410" s="99"/>
      <c r="C1410" s="99"/>
      <c r="D1410" s="99"/>
      <c r="E1410" s="117"/>
      <c r="F1410" s="117"/>
      <c r="G1410" s="118"/>
      <c r="H1410" s="118"/>
      <c r="I1410" s="119"/>
      <c r="J1410" s="117"/>
    </row>
    <row r="1411" spans="2:10" hidden="1" x14ac:dyDescent="0.35">
      <c r="B1411" s="99"/>
      <c r="C1411" s="99"/>
      <c r="D1411" s="99"/>
      <c r="E1411" s="117"/>
      <c r="F1411" s="117"/>
      <c r="G1411" s="118"/>
      <c r="H1411" s="118"/>
      <c r="I1411" s="119"/>
      <c r="J1411" s="117"/>
    </row>
    <row r="1412" spans="2:10" hidden="1" x14ac:dyDescent="0.35">
      <c r="B1412" s="99"/>
      <c r="C1412" s="99"/>
      <c r="D1412" s="99"/>
      <c r="E1412" s="117"/>
      <c r="F1412" s="117"/>
      <c r="G1412" s="118"/>
      <c r="H1412" s="118"/>
      <c r="I1412" s="119"/>
      <c r="J1412" s="117"/>
    </row>
    <row r="1413" spans="2:10" hidden="1" x14ac:dyDescent="0.35">
      <c r="B1413" s="99"/>
      <c r="C1413" s="99"/>
      <c r="D1413" s="99"/>
      <c r="E1413" s="117"/>
      <c r="F1413" s="117"/>
      <c r="G1413" s="118"/>
      <c r="H1413" s="118"/>
      <c r="I1413" s="119"/>
      <c r="J1413" s="117"/>
    </row>
    <row r="1414" spans="2:10" hidden="1" x14ac:dyDescent="0.35">
      <c r="B1414" s="99"/>
      <c r="C1414" s="99"/>
      <c r="D1414" s="99"/>
      <c r="E1414" s="117"/>
      <c r="F1414" s="117"/>
      <c r="G1414" s="118"/>
      <c r="H1414" s="118"/>
      <c r="I1414" s="119"/>
      <c r="J1414" s="117"/>
    </row>
    <row r="1415" spans="2:10" hidden="1" x14ac:dyDescent="0.35">
      <c r="B1415" s="99"/>
      <c r="C1415" s="99"/>
      <c r="D1415" s="99"/>
      <c r="E1415" s="117"/>
      <c r="F1415" s="117"/>
      <c r="G1415" s="118"/>
      <c r="H1415" s="118"/>
      <c r="I1415" s="119"/>
      <c r="J1415" s="117"/>
    </row>
    <row r="1416" spans="2:10" hidden="1" x14ac:dyDescent="0.35">
      <c r="B1416" s="99"/>
      <c r="C1416" s="99"/>
      <c r="D1416" s="99"/>
      <c r="E1416" s="117"/>
      <c r="F1416" s="117"/>
      <c r="G1416" s="118"/>
      <c r="H1416" s="118"/>
      <c r="I1416" s="119"/>
      <c r="J1416" s="117"/>
    </row>
    <row r="1417" spans="2:10" hidden="1" x14ac:dyDescent="0.35">
      <c r="B1417" s="99"/>
      <c r="C1417" s="99"/>
      <c r="D1417" s="99"/>
      <c r="E1417" s="117"/>
      <c r="F1417" s="117"/>
      <c r="G1417" s="118"/>
      <c r="H1417" s="118"/>
      <c r="I1417" s="119"/>
      <c r="J1417" s="117"/>
    </row>
    <row r="1418" spans="2:10" hidden="1" x14ac:dyDescent="0.35">
      <c r="B1418" s="99"/>
      <c r="C1418" s="99"/>
      <c r="D1418" s="99"/>
      <c r="E1418" s="117"/>
      <c r="F1418" s="117"/>
      <c r="G1418" s="118"/>
      <c r="H1418" s="118"/>
      <c r="I1418" s="119"/>
      <c r="J1418" s="117"/>
    </row>
    <row r="1419" spans="2:10" hidden="1" x14ac:dyDescent="0.35">
      <c r="B1419" s="99"/>
      <c r="C1419" s="99"/>
      <c r="D1419" s="99"/>
      <c r="E1419" s="117"/>
      <c r="F1419" s="117"/>
      <c r="G1419" s="118"/>
      <c r="H1419" s="118"/>
      <c r="I1419" s="119"/>
      <c r="J1419" s="117"/>
    </row>
    <row r="1420" spans="2:10" hidden="1" x14ac:dyDescent="0.35">
      <c r="B1420" s="99"/>
      <c r="C1420" s="99"/>
      <c r="D1420" s="99"/>
      <c r="E1420" s="117"/>
      <c r="F1420" s="117"/>
      <c r="G1420" s="118"/>
      <c r="H1420" s="118"/>
      <c r="I1420" s="119"/>
      <c r="J1420" s="117"/>
    </row>
    <row r="1421" spans="2:10" hidden="1" x14ac:dyDescent="0.35">
      <c r="B1421" s="99"/>
      <c r="C1421" s="99"/>
      <c r="D1421" s="99"/>
      <c r="E1421" s="117"/>
      <c r="F1421" s="117"/>
      <c r="G1421" s="118"/>
      <c r="H1421" s="118"/>
      <c r="I1421" s="119"/>
      <c r="J1421" s="117"/>
    </row>
    <row r="1422" spans="2:10" hidden="1" x14ac:dyDescent="0.35">
      <c r="B1422" s="99"/>
      <c r="C1422" s="99"/>
      <c r="D1422" s="99"/>
      <c r="E1422" s="117"/>
      <c r="F1422" s="117"/>
      <c r="G1422" s="118"/>
      <c r="H1422" s="118"/>
      <c r="I1422" s="119"/>
      <c r="J1422" s="117"/>
    </row>
    <row r="1423" spans="2:10" hidden="1" x14ac:dyDescent="0.35">
      <c r="B1423" s="99"/>
      <c r="C1423" s="99"/>
      <c r="D1423" s="99"/>
      <c r="E1423" s="117"/>
      <c r="F1423" s="117"/>
      <c r="G1423" s="118"/>
      <c r="H1423" s="118"/>
      <c r="I1423" s="119"/>
      <c r="J1423" s="117"/>
    </row>
    <row r="1424" spans="2:10" hidden="1" x14ac:dyDescent="0.35">
      <c r="B1424" s="99"/>
      <c r="C1424" s="99"/>
      <c r="D1424" s="99"/>
      <c r="E1424" s="117"/>
      <c r="F1424" s="117"/>
      <c r="G1424" s="118"/>
      <c r="H1424" s="118"/>
      <c r="I1424" s="119"/>
      <c r="J1424" s="117"/>
    </row>
    <row r="1425" spans="2:10" hidden="1" x14ac:dyDescent="0.35">
      <c r="B1425" s="99"/>
      <c r="C1425" s="99"/>
      <c r="D1425" s="99"/>
      <c r="E1425" s="117"/>
      <c r="F1425" s="117"/>
      <c r="G1425" s="118"/>
      <c r="H1425" s="118"/>
      <c r="I1425" s="119"/>
      <c r="J1425" s="117"/>
    </row>
    <row r="1426" spans="2:10" hidden="1" x14ac:dyDescent="0.35">
      <c r="B1426" s="99"/>
      <c r="C1426" s="99"/>
      <c r="D1426" s="99"/>
      <c r="E1426" s="117"/>
      <c r="F1426" s="117"/>
      <c r="G1426" s="118"/>
      <c r="H1426" s="118"/>
      <c r="I1426" s="119"/>
      <c r="J1426" s="117"/>
    </row>
    <row r="1427" spans="2:10" hidden="1" x14ac:dyDescent="0.35">
      <c r="B1427" s="99"/>
      <c r="C1427" s="99"/>
      <c r="D1427" s="99"/>
      <c r="E1427" s="117"/>
      <c r="F1427" s="117"/>
      <c r="G1427" s="118"/>
      <c r="H1427" s="118"/>
      <c r="I1427" s="119"/>
      <c r="J1427" s="117"/>
    </row>
    <row r="1428" spans="2:10" hidden="1" x14ac:dyDescent="0.35">
      <c r="B1428" s="99"/>
      <c r="C1428" s="99"/>
      <c r="D1428" s="99"/>
      <c r="E1428" s="117"/>
      <c r="F1428" s="117"/>
      <c r="G1428" s="118"/>
      <c r="H1428" s="118"/>
      <c r="I1428" s="119"/>
      <c r="J1428" s="117"/>
    </row>
    <row r="1429" spans="2:10" hidden="1" x14ac:dyDescent="0.35">
      <c r="B1429" s="99"/>
      <c r="C1429" s="99"/>
      <c r="D1429" s="99"/>
      <c r="E1429" s="117"/>
      <c r="F1429" s="117"/>
      <c r="G1429" s="118"/>
      <c r="H1429" s="118"/>
      <c r="I1429" s="119"/>
      <c r="J1429" s="117"/>
    </row>
    <row r="1430" spans="2:10" hidden="1" x14ac:dyDescent="0.35">
      <c r="B1430" s="99"/>
      <c r="C1430" s="99"/>
      <c r="D1430" s="99"/>
      <c r="E1430" s="117"/>
      <c r="F1430" s="117"/>
      <c r="G1430" s="118"/>
      <c r="H1430" s="118"/>
      <c r="I1430" s="119"/>
      <c r="J1430" s="117"/>
    </row>
    <row r="1431" spans="2:10" hidden="1" x14ac:dyDescent="0.35">
      <c r="B1431" s="99"/>
      <c r="C1431" s="99"/>
      <c r="D1431" s="99"/>
      <c r="E1431" s="117"/>
      <c r="F1431" s="117"/>
      <c r="G1431" s="118"/>
      <c r="H1431" s="118"/>
      <c r="I1431" s="119"/>
      <c r="J1431" s="117"/>
    </row>
    <row r="1432" spans="2:10" hidden="1" x14ac:dyDescent="0.35">
      <c r="B1432" s="99"/>
      <c r="C1432" s="99"/>
      <c r="D1432" s="99"/>
      <c r="E1432" s="117"/>
      <c r="F1432" s="117"/>
      <c r="G1432" s="118"/>
      <c r="H1432" s="118"/>
      <c r="I1432" s="119"/>
      <c r="J1432" s="117"/>
    </row>
    <row r="1433" spans="2:10" hidden="1" x14ac:dyDescent="0.35">
      <c r="B1433" s="99"/>
      <c r="C1433" s="99"/>
      <c r="D1433" s="99"/>
      <c r="E1433" s="117"/>
      <c r="F1433" s="117"/>
      <c r="G1433" s="118"/>
      <c r="H1433" s="118"/>
      <c r="I1433" s="119"/>
      <c r="J1433" s="117"/>
    </row>
    <row r="1434" spans="2:10" hidden="1" x14ac:dyDescent="0.35">
      <c r="B1434" s="99"/>
      <c r="C1434" s="99"/>
      <c r="D1434" s="99"/>
      <c r="E1434" s="117"/>
      <c r="F1434" s="117"/>
      <c r="G1434" s="118"/>
      <c r="H1434" s="118"/>
      <c r="I1434" s="119"/>
      <c r="J1434" s="117"/>
    </row>
    <row r="1435" spans="2:10" hidden="1" x14ac:dyDescent="0.35">
      <c r="B1435" s="99"/>
      <c r="C1435" s="99"/>
      <c r="D1435" s="99"/>
      <c r="E1435" s="117"/>
      <c r="F1435" s="117"/>
      <c r="G1435" s="118"/>
      <c r="H1435" s="118"/>
      <c r="I1435" s="119"/>
      <c r="J1435" s="117"/>
    </row>
    <row r="1436" spans="2:10" hidden="1" x14ac:dyDescent="0.35">
      <c r="B1436" s="99"/>
      <c r="C1436" s="99"/>
      <c r="D1436" s="99"/>
      <c r="E1436" s="117"/>
      <c r="F1436" s="117"/>
      <c r="G1436" s="118"/>
      <c r="H1436" s="118"/>
      <c r="I1436" s="119"/>
      <c r="J1436" s="117"/>
    </row>
    <row r="1437" spans="2:10" hidden="1" x14ac:dyDescent="0.35">
      <c r="B1437" s="99"/>
      <c r="C1437" s="99"/>
      <c r="D1437" s="99"/>
      <c r="E1437" s="117"/>
      <c r="F1437" s="117"/>
      <c r="G1437" s="118"/>
      <c r="H1437" s="118"/>
      <c r="I1437" s="119"/>
      <c r="J1437" s="117"/>
    </row>
    <row r="1438" spans="2:10" hidden="1" x14ac:dyDescent="0.35">
      <c r="B1438" s="99"/>
      <c r="C1438" s="99"/>
      <c r="D1438" s="99"/>
      <c r="E1438" s="117"/>
      <c r="F1438" s="117"/>
      <c r="G1438" s="118"/>
      <c r="H1438" s="118"/>
      <c r="I1438" s="119"/>
      <c r="J1438" s="117"/>
    </row>
    <row r="1439" spans="2:10" hidden="1" x14ac:dyDescent="0.35">
      <c r="B1439" s="99"/>
      <c r="C1439" s="99"/>
      <c r="D1439" s="99"/>
      <c r="E1439" s="117"/>
      <c r="F1439" s="117"/>
      <c r="G1439" s="118"/>
      <c r="H1439" s="118"/>
      <c r="I1439" s="119"/>
      <c r="J1439" s="117"/>
    </row>
    <row r="1440" spans="2:10" hidden="1" x14ac:dyDescent="0.35">
      <c r="B1440" s="99"/>
      <c r="C1440" s="99"/>
      <c r="D1440" s="99"/>
      <c r="E1440" s="117"/>
      <c r="F1440" s="117"/>
      <c r="G1440" s="118"/>
      <c r="H1440" s="118"/>
      <c r="I1440" s="119"/>
      <c r="J1440" s="117"/>
    </row>
    <row r="1441" spans="2:10" hidden="1" x14ac:dyDescent="0.35">
      <c r="B1441" s="99"/>
      <c r="C1441" s="99"/>
      <c r="D1441" s="99"/>
      <c r="E1441" s="117"/>
      <c r="F1441" s="117"/>
      <c r="G1441" s="118"/>
      <c r="H1441" s="118"/>
      <c r="I1441" s="119"/>
      <c r="J1441" s="117"/>
    </row>
    <row r="1442" spans="2:10" hidden="1" x14ac:dyDescent="0.35">
      <c r="B1442" s="99"/>
      <c r="C1442" s="99"/>
      <c r="D1442" s="99"/>
      <c r="E1442" s="117"/>
      <c r="F1442" s="117"/>
      <c r="G1442" s="118"/>
      <c r="H1442" s="118"/>
      <c r="I1442" s="119"/>
      <c r="J1442" s="117"/>
    </row>
    <row r="1443" spans="2:10" hidden="1" x14ac:dyDescent="0.35">
      <c r="B1443" s="99"/>
      <c r="C1443" s="99"/>
      <c r="D1443" s="99"/>
      <c r="E1443" s="117"/>
      <c r="F1443" s="117"/>
      <c r="G1443" s="118"/>
      <c r="H1443" s="118"/>
      <c r="I1443" s="119"/>
      <c r="J1443" s="117"/>
    </row>
    <row r="1444" spans="2:10" hidden="1" x14ac:dyDescent="0.35">
      <c r="B1444" s="99"/>
      <c r="C1444" s="99"/>
      <c r="D1444" s="99"/>
      <c r="E1444" s="117"/>
      <c r="F1444" s="117"/>
      <c r="G1444" s="118"/>
      <c r="H1444" s="118"/>
      <c r="I1444" s="119"/>
      <c r="J1444" s="117"/>
    </row>
    <row r="1445" spans="2:10" hidden="1" x14ac:dyDescent="0.35">
      <c r="B1445" s="99"/>
      <c r="C1445" s="99"/>
      <c r="D1445" s="99"/>
      <c r="E1445" s="117"/>
      <c r="F1445" s="117"/>
      <c r="G1445" s="118"/>
      <c r="H1445" s="118"/>
      <c r="I1445" s="119"/>
      <c r="J1445" s="117"/>
    </row>
    <row r="1446" spans="2:10" hidden="1" x14ac:dyDescent="0.35">
      <c r="B1446" s="99"/>
      <c r="C1446" s="99"/>
      <c r="D1446" s="99"/>
      <c r="E1446" s="117"/>
      <c r="F1446" s="117"/>
      <c r="G1446" s="118"/>
      <c r="H1446" s="118"/>
      <c r="I1446" s="119"/>
      <c r="J1446" s="117"/>
    </row>
    <row r="1447" spans="2:10" hidden="1" x14ac:dyDescent="0.35">
      <c r="B1447" s="99"/>
      <c r="C1447" s="99"/>
      <c r="D1447" s="99"/>
      <c r="E1447" s="117"/>
      <c r="F1447" s="117"/>
      <c r="G1447" s="118"/>
      <c r="H1447" s="118"/>
      <c r="I1447" s="119"/>
      <c r="J1447" s="117"/>
    </row>
    <row r="1448" spans="2:10" hidden="1" x14ac:dyDescent="0.35">
      <c r="B1448" s="99"/>
      <c r="C1448" s="99"/>
      <c r="D1448" s="99"/>
      <c r="E1448" s="117"/>
      <c r="F1448" s="117"/>
      <c r="G1448" s="118"/>
      <c r="H1448" s="118"/>
      <c r="I1448" s="119"/>
      <c r="J1448" s="117"/>
    </row>
    <row r="1449" spans="2:10" hidden="1" x14ac:dyDescent="0.35">
      <c r="B1449" s="99"/>
      <c r="C1449" s="99"/>
      <c r="D1449" s="99"/>
      <c r="E1449" s="117"/>
      <c r="F1449" s="117"/>
      <c r="G1449" s="118"/>
      <c r="H1449" s="118"/>
      <c r="I1449" s="119"/>
      <c r="J1449" s="117"/>
    </row>
    <row r="1450" spans="2:10" hidden="1" x14ac:dyDescent="0.35">
      <c r="B1450" s="99"/>
      <c r="C1450" s="99"/>
      <c r="D1450" s="99"/>
      <c r="E1450" s="117"/>
      <c r="F1450" s="117"/>
      <c r="G1450" s="118"/>
      <c r="H1450" s="118"/>
      <c r="I1450" s="119"/>
      <c r="J1450" s="117"/>
    </row>
    <row r="1451" spans="2:10" hidden="1" x14ac:dyDescent="0.35">
      <c r="B1451" s="99"/>
      <c r="C1451" s="99"/>
      <c r="D1451" s="99"/>
      <c r="E1451" s="117"/>
      <c r="F1451" s="117"/>
      <c r="G1451" s="118"/>
      <c r="H1451" s="118"/>
      <c r="I1451" s="119"/>
      <c r="J1451" s="117"/>
    </row>
    <row r="1452" spans="2:10" hidden="1" x14ac:dyDescent="0.35">
      <c r="B1452" s="99"/>
      <c r="C1452" s="99"/>
      <c r="D1452" s="99"/>
      <c r="E1452" s="117"/>
      <c r="F1452" s="117"/>
      <c r="G1452" s="118"/>
      <c r="H1452" s="118"/>
      <c r="I1452" s="119"/>
      <c r="J1452" s="117"/>
    </row>
    <row r="1453" spans="2:10" hidden="1" x14ac:dyDescent="0.35">
      <c r="B1453" s="99"/>
      <c r="C1453" s="99"/>
      <c r="D1453" s="99"/>
      <c r="E1453" s="117"/>
      <c r="F1453" s="117"/>
      <c r="G1453" s="118"/>
      <c r="H1453" s="118"/>
      <c r="I1453" s="119"/>
      <c r="J1453" s="117"/>
    </row>
    <row r="1454" spans="2:10" hidden="1" x14ac:dyDescent="0.35">
      <c r="B1454" s="99"/>
      <c r="C1454" s="99"/>
      <c r="D1454" s="99"/>
      <c r="E1454" s="117"/>
      <c r="F1454" s="117"/>
      <c r="G1454" s="118"/>
      <c r="H1454" s="118"/>
      <c r="I1454" s="119"/>
      <c r="J1454" s="117"/>
    </row>
    <row r="1455" spans="2:10" hidden="1" x14ac:dyDescent="0.35">
      <c r="B1455" s="99"/>
      <c r="C1455" s="99"/>
      <c r="D1455" s="99"/>
      <c r="E1455" s="117"/>
      <c r="F1455" s="117"/>
      <c r="G1455" s="118"/>
      <c r="H1455" s="118"/>
      <c r="I1455" s="119"/>
      <c r="J1455" s="117"/>
    </row>
    <row r="1456" spans="2:10" hidden="1" x14ac:dyDescent="0.35">
      <c r="B1456" s="99"/>
      <c r="C1456" s="99"/>
      <c r="D1456" s="99"/>
      <c r="E1456" s="117"/>
      <c r="F1456" s="117"/>
      <c r="G1456" s="118"/>
      <c r="H1456" s="118"/>
      <c r="I1456" s="119"/>
      <c r="J1456" s="117"/>
    </row>
    <row r="1457" spans="2:10" hidden="1" x14ac:dyDescent="0.35">
      <c r="B1457" s="99"/>
      <c r="C1457" s="99"/>
      <c r="D1457" s="99"/>
      <c r="E1457" s="117"/>
      <c r="F1457" s="117"/>
      <c r="G1457" s="118"/>
      <c r="H1457" s="118"/>
      <c r="I1457" s="119"/>
      <c r="J1457" s="117"/>
    </row>
    <row r="1458" spans="2:10" hidden="1" x14ac:dyDescent="0.35">
      <c r="B1458" s="99"/>
      <c r="C1458" s="99"/>
      <c r="D1458" s="99"/>
      <c r="E1458" s="117"/>
      <c r="F1458" s="117"/>
      <c r="G1458" s="118"/>
      <c r="H1458" s="118"/>
      <c r="I1458" s="119"/>
      <c r="J1458" s="117"/>
    </row>
    <row r="1459" spans="2:10" hidden="1" x14ac:dyDescent="0.35">
      <c r="B1459" s="99"/>
      <c r="C1459" s="99"/>
      <c r="D1459" s="99"/>
      <c r="E1459" s="117"/>
      <c r="F1459" s="117"/>
      <c r="G1459" s="118"/>
      <c r="H1459" s="118"/>
      <c r="I1459" s="119"/>
      <c r="J1459" s="117"/>
    </row>
    <row r="1460" spans="2:10" hidden="1" x14ac:dyDescent="0.35">
      <c r="B1460" s="99"/>
      <c r="C1460" s="99"/>
      <c r="D1460" s="99"/>
      <c r="E1460" s="117"/>
      <c r="F1460" s="117"/>
      <c r="G1460" s="118"/>
      <c r="H1460" s="118"/>
      <c r="I1460" s="119"/>
      <c r="J1460" s="117"/>
    </row>
    <row r="1461" spans="2:10" hidden="1" x14ac:dyDescent="0.35">
      <c r="B1461" s="99"/>
      <c r="C1461" s="99"/>
      <c r="D1461" s="99"/>
      <c r="E1461" s="117"/>
      <c r="F1461" s="117"/>
      <c r="G1461" s="118"/>
      <c r="H1461" s="118"/>
      <c r="I1461" s="119"/>
      <c r="J1461" s="117"/>
    </row>
    <row r="1462" spans="2:10" hidden="1" x14ac:dyDescent="0.35">
      <c r="B1462" s="99"/>
      <c r="C1462" s="99"/>
      <c r="D1462" s="99"/>
      <c r="E1462" s="117"/>
      <c r="F1462" s="117"/>
      <c r="G1462" s="118"/>
      <c r="H1462" s="118"/>
      <c r="I1462" s="119"/>
      <c r="J1462" s="117"/>
    </row>
    <row r="1463" spans="2:10" hidden="1" x14ac:dyDescent="0.35">
      <c r="B1463" s="99"/>
      <c r="C1463" s="99"/>
      <c r="D1463" s="99"/>
      <c r="E1463" s="117"/>
      <c r="F1463" s="117"/>
      <c r="G1463" s="118"/>
      <c r="H1463" s="118"/>
      <c r="I1463" s="119"/>
      <c r="J1463" s="117"/>
    </row>
    <row r="1464" spans="2:10" hidden="1" x14ac:dyDescent="0.35">
      <c r="B1464" s="99"/>
      <c r="C1464" s="99"/>
      <c r="D1464" s="99"/>
      <c r="E1464" s="117"/>
      <c r="F1464" s="117"/>
      <c r="G1464" s="118"/>
      <c r="H1464" s="118"/>
      <c r="I1464" s="119"/>
      <c r="J1464" s="117"/>
    </row>
    <row r="1465" spans="2:10" hidden="1" x14ac:dyDescent="0.35">
      <c r="B1465" s="99"/>
      <c r="C1465" s="99"/>
      <c r="D1465" s="99"/>
      <c r="E1465" s="117"/>
      <c r="F1465" s="117"/>
      <c r="G1465" s="118"/>
      <c r="H1465" s="118"/>
      <c r="I1465" s="119"/>
      <c r="J1465" s="117"/>
    </row>
    <row r="1466" spans="2:10" hidden="1" x14ac:dyDescent="0.35">
      <c r="B1466" s="99"/>
      <c r="C1466" s="99"/>
      <c r="D1466" s="99"/>
      <c r="E1466" s="117"/>
      <c r="F1466" s="117"/>
      <c r="G1466" s="118"/>
      <c r="H1466" s="118"/>
      <c r="I1466" s="119"/>
      <c r="J1466" s="117"/>
    </row>
    <row r="1467" spans="2:10" hidden="1" x14ac:dyDescent="0.35">
      <c r="B1467" s="99"/>
      <c r="C1467" s="99"/>
      <c r="D1467" s="99"/>
      <c r="E1467" s="117"/>
      <c r="F1467" s="117"/>
      <c r="G1467" s="118"/>
      <c r="H1467" s="118"/>
      <c r="I1467" s="119"/>
      <c r="J1467" s="117"/>
    </row>
    <row r="1468" spans="2:10" hidden="1" x14ac:dyDescent="0.35">
      <c r="B1468" s="99"/>
      <c r="C1468" s="99"/>
      <c r="D1468" s="99"/>
      <c r="E1468" s="117"/>
      <c r="F1468" s="117"/>
      <c r="G1468" s="118"/>
      <c r="H1468" s="118"/>
      <c r="I1468" s="119"/>
      <c r="J1468" s="117"/>
    </row>
    <row r="1469" spans="2:10" hidden="1" x14ac:dyDescent="0.35">
      <c r="B1469" s="99"/>
      <c r="C1469" s="99"/>
      <c r="D1469" s="99"/>
      <c r="E1469" s="117"/>
      <c r="F1469" s="117"/>
      <c r="G1469" s="118"/>
      <c r="H1469" s="118"/>
      <c r="I1469" s="119"/>
      <c r="J1469" s="117"/>
    </row>
    <row r="1470" spans="2:10" hidden="1" x14ac:dyDescent="0.35">
      <c r="B1470" s="99"/>
      <c r="C1470" s="99"/>
      <c r="D1470" s="99"/>
      <c r="E1470" s="117"/>
      <c r="F1470" s="117"/>
      <c r="G1470" s="118"/>
      <c r="H1470" s="118"/>
      <c r="I1470" s="119"/>
      <c r="J1470" s="117"/>
    </row>
    <row r="1471" spans="2:10" hidden="1" x14ac:dyDescent="0.35">
      <c r="B1471" s="99"/>
      <c r="C1471" s="99"/>
      <c r="D1471" s="99"/>
      <c r="E1471" s="117"/>
      <c r="F1471" s="117"/>
      <c r="G1471" s="118"/>
      <c r="H1471" s="118"/>
      <c r="I1471" s="119"/>
      <c r="J1471" s="117"/>
    </row>
    <row r="1472" spans="2:10" hidden="1" x14ac:dyDescent="0.35">
      <c r="B1472" s="99"/>
      <c r="C1472" s="99"/>
      <c r="D1472" s="99"/>
      <c r="E1472" s="117"/>
      <c r="F1472" s="117"/>
      <c r="G1472" s="118"/>
      <c r="H1472" s="118"/>
      <c r="I1472" s="119"/>
      <c r="J1472" s="117"/>
    </row>
    <row r="1473" spans="2:10" hidden="1" x14ac:dyDescent="0.35">
      <c r="B1473" s="99"/>
      <c r="C1473" s="99"/>
      <c r="D1473" s="99"/>
      <c r="E1473" s="117"/>
      <c r="F1473" s="117"/>
      <c r="G1473" s="118"/>
      <c r="H1473" s="118"/>
      <c r="I1473" s="119"/>
      <c r="J1473" s="117"/>
    </row>
    <row r="1474" spans="2:10" hidden="1" x14ac:dyDescent="0.35">
      <c r="B1474" s="99"/>
      <c r="C1474" s="99"/>
      <c r="D1474" s="99"/>
      <c r="E1474" s="117"/>
      <c r="F1474" s="117"/>
      <c r="G1474" s="118"/>
      <c r="H1474" s="118"/>
      <c r="I1474" s="119"/>
      <c r="J1474" s="117"/>
    </row>
    <row r="1475" spans="2:10" hidden="1" x14ac:dyDescent="0.35">
      <c r="B1475" s="99"/>
      <c r="C1475" s="99"/>
      <c r="D1475" s="99"/>
      <c r="E1475" s="117"/>
      <c r="F1475" s="117"/>
      <c r="G1475" s="118"/>
      <c r="H1475" s="118"/>
      <c r="I1475" s="119"/>
      <c r="J1475" s="117"/>
    </row>
    <row r="1476" spans="2:10" hidden="1" x14ac:dyDescent="0.35">
      <c r="B1476" s="99"/>
      <c r="C1476" s="99"/>
      <c r="D1476" s="99"/>
      <c r="E1476" s="117"/>
      <c r="F1476" s="117"/>
      <c r="G1476" s="118"/>
      <c r="H1476" s="118"/>
      <c r="I1476" s="119"/>
      <c r="J1476" s="117"/>
    </row>
    <row r="1477" spans="2:10" hidden="1" x14ac:dyDescent="0.35">
      <c r="B1477" s="99"/>
      <c r="C1477" s="99"/>
      <c r="D1477" s="99"/>
      <c r="E1477" s="117"/>
      <c r="F1477" s="117"/>
      <c r="G1477" s="118"/>
      <c r="H1477" s="118"/>
      <c r="I1477" s="119"/>
      <c r="J1477" s="117"/>
    </row>
    <row r="1478" spans="2:10" hidden="1" x14ac:dyDescent="0.35">
      <c r="B1478" s="99"/>
      <c r="C1478" s="99"/>
      <c r="D1478" s="99"/>
      <c r="E1478" s="117"/>
      <c r="F1478" s="117"/>
      <c r="G1478" s="118"/>
      <c r="H1478" s="118"/>
      <c r="I1478" s="119"/>
      <c r="J1478" s="117"/>
    </row>
    <row r="1479" spans="2:10" hidden="1" x14ac:dyDescent="0.35">
      <c r="B1479" s="99"/>
      <c r="C1479" s="99"/>
      <c r="D1479" s="99"/>
      <c r="E1479" s="117"/>
      <c r="F1479" s="117"/>
      <c r="G1479" s="118"/>
      <c r="H1479" s="118"/>
      <c r="I1479" s="119"/>
      <c r="J1479" s="117"/>
    </row>
    <row r="1480" spans="2:10" hidden="1" x14ac:dyDescent="0.35">
      <c r="B1480" s="99"/>
      <c r="C1480" s="99"/>
      <c r="D1480" s="99"/>
      <c r="E1480" s="117"/>
      <c r="F1480" s="117"/>
      <c r="G1480" s="118"/>
      <c r="H1480" s="118"/>
      <c r="I1480" s="119"/>
      <c r="J1480" s="117"/>
    </row>
    <row r="1481" spans="2:10" hidden="1" x14ac:dyDescent="0.35">
      <c r="B1481" s="99"/>
      <c r="C1481" s="99"/>
      <c r="D1481" s="99"/>
      <c r="E1481" s="117"/>
      <c r="F1481" s="117"/>
      <c r="G1481" s="118"/>
      <c r="H1481" s="118"/>
      <c r="I1481" s="119"/>
      <c r="J1481" s="117"/>
    </row>
    <row r="1482" spans="2:10" hidden="1" x14ac:dyDescent="0.35">
      <c r="B1482" s="99"/>
      <c r="C1482" s="99"/>
      <c r="D1482" s="99"/>
      <c r="E1482" s="117"/>
      <c r="F1482" s="117"/>
      <c r="G1482" s="118"/>
      <c r="H1482" s="118"/>
      <c r="I1482" s="119"/>
      <c r="J1482" s="117"/>
    </row>
    <row r="1483" spans="2:10" hidden="1" x14ac:dyDescent="0.35">
      <c r="B1483" s="99"/>
      <c r="C1483" s="99"/>
      <c r="D1483" s="99"/>
      <c r="E1483" s="117"/>
      <c r="F1483" s="117"/>
      <c r="G1483" s="118"/>
      <c r="H1483" s="118"/>
      <c r="I1483" s="119"/>
      <c r="J1483" s="117"/>
    </row>
    <row r="1484" spans="2:10" hidden="1" x14ac:dyDescent="0.35">
      <c r="B1484" s="99"/>
      <c r="C1484" s="99"/>
      <c r="D1484" s="99"/>
      <c r="E1484" s="117"/>
      <c r="F1484" s="117"/>
      <c r="G1484" s="118"/>
      <c r="H1484" s="118"/>
      <c r="I1484" s="119"/>
      <c r="J1484" s="117"/>
    </row>
    <row r="1485" spans="2:10" hidden="1" x14ac:dyDescent="0.35">
      <c r="B1485" s="99"/>
      <c r="C1485" s="99"/>
      <c r="D1485" s="99"/>
      <c r="E1485" s="117"/>
      <c r="F1485" s="117"/>
      <c r="G1485" s="118"/>
      <c r="H1485" s="118"/>
      <c r="I1485" s="119"/>
      <c r="J1485" s="117"/>
    </row>
    <row r="1486" spans="2:10" hidden="1" x14ac:dyDescent="0.35">
      <c r="B1486" s="99"/>
      <c r="C1486" s="99"/>
      <c r="D1486" s="99"/>
      <c r="E1486" s="117"/>
      <c r="F1486" s="117"/>
      <c r="G1486" s="118"/>
      <c r="H1486" s="118"/>
      <c r="I1486" s="119"/>
      <c r="J1486" s="117"/>
    </row>
    <row r="1487" spans="2:10" hidden="1" x14ac:dyDescent="0.35">
      <c r="B1487" s="99"/>
      <c r="C1487" s="99"/>
      <c r="D1487" s="99"/>
      <c r="E1487" s="117"/>
      <c r="F1487" s="117"/>
      <c r="G1487" s="118"/>
      <c r="H1487" s="118"/>
      <c r="I1487" s="119"/>
      <c r="J1487" s="117"/>
    </row>
    <row r="1488" spans="2:10" hidden="1" x14ac:dyDescent="0.35">
      <c r="B1488" s="99"/>
      <c r="C1488" s="99"/>
      <c r="D1488" s="99"/>
      <c r="E1488" s="117"/>
      <c r="F1488" s="117"/>
      <c r="G1488" s="118"/>
      <c r="H1488" s="118"/>
      <c r="I1488" s="119"/>
      <c r="J1488" s="117"/>
    </row>
    <row r="1489" spans="2:10" hidden="1" x14ac:dyDescent="0.35">
      <c r="B1489" s="99"/>
      <c r="C1489" s="99"/>
      <c r="D1489" s="99"/>
      <c r="E1489" s="117"/>
      <c r="F1489" s="117"/>
      <c r="G1489" s="118"/>
      <c r="H1489" s="118"/>
      <c r="I1489" s="119"/>
      <c r="J1489" s="117"/>
    </row>
    <row r="1490" spans="2:10" hidden="1" x14ac:dyDescent="0.35">
      <c r="B1490" s="99"/>
      <c r="C1490" s="99"/>
      <c r="D1490" s="99"/>
      <c r="E1490" s="117"/>
      <c r="F1490" s="117"/>
      <c r="G1490" s="118"/>
      <c r="H1490" s="118"/>
      <c r="I1490" s="119"/>
      <c r="J1490" s="117"/>
    </row>
    <row r="1491" spans="2:10" hidden="1" x14ac:dyDescent="0.35">
      <c r="B1491" s="99"/>
      <c r="C1491" s="99"/>
      <c r="D1491" s="99"/>
      <c r="E1491" s="117"/>
      <c r="F1491" s="117"/>
      <c r="G1491" s="118"/>
      <c r="H1491" s="118"/>
      <c r="I1491" s="119"/>
      <c r="J1491" s="117"/>
    </row>
    <row r="1492" spans="2:10" hidden="1" x14ac:dyDescent="0.35">
      <c r="B1492" s="99"/>
      <c r="C1492" s="99"/>
      <c r="D1492" s="99"/>
      <c r="E1492" s="117"/>
      <c r="F1492" s="117"/>
      <c r="G1492" s="118"/>
      <c r="H1492" s="118"/>
      <c r="I1492" s="119"/>
      <c r="J1492" s="117"/>
    </row>
    <row r="1493" spans="2:10" hidden="1" x14ac:dyDescent="0.35">
      <c r="B1493" s="99"/>
      <c r="C1493" s="99"/>
      <c r="D1493" s="99"/>
      <c r="E1493" s="117"/>
      <c r="F1493" s="117"/>
      <c r="G1493" s="118"/>
      <c r="H1493" s="118"/>
      <c r="I1493" s="119"/>
      <c r="J1493" s="117"/>
    </row>
    <row r="1494" spans="2:10" hidden="1" x14ac:dyDescent="0.35">
      <c r="B1494" s="99"/>
      <c r="C1494" s="99"/>
      <c r="D1494" s="99"/>
      <c r="E1494" s="117"/>
      <c r="F1494" s="117"/>
      <c r="G1494" s="118"/>
      <c r="H1494" s="118"/>
      <c r="I1494" s="119"/>
      <c r="J1494" s="117"/>
    </row>
    <row r="1495" spans="2:10" hidden="1" x14ac:dyDescent="0.35">
      <c r="B1495" s="99"/>
      <c r="C1495" s="99"/>
      <c r="D1495" s="99"/>
      <c r="E1495" s="117"/>
      <c r="F1495" s="117"/>
      <c r="G1495" s="118"/>
      <c r="H1495" s="118"/>
      <c r="I1495" s="119"/>
      <c r="J1495" s="117"/>
    </row>
    <row r="1496" spans="2:10" hidden="1" x14ac:dyDescent="0.35">
      <c r="B1496" s="99"/>
      <c r="C1496" s="99"/>
      <c r="D1496" s="99"/>
      <c r="E1496" s="117"/>
      <c r="F1496" s="117"/>
      <c r="G1496" s="118"/>
      <c r="H1496" s="118"/>
      <c r="I1496" s="119"/>
      <c r="J1496" s="117"/>
    </row>
    <row r="1497" spans="2:10" hidden="1" x14ac:dyDescent="0.35">
      <c r="B1497" s="99"/>
      <c r="C1497" s="99"/>
      <c r="D1497" s="99"/>
      <c r="E1497" s="117"/>
      <c r="F1497" s="117"/>
      <c r="G1497" s="118"/>
      <c r="H1497" s="118"/>
      <c r="I1497" s="119"/>
      <c r="J1497" s="117"/>
    </row>
    <row r="1498" spans="2:10" hidden="1" x14ac:dyDescent="0.35">
      <c r="B1498" s="99"/>
      <c r="C1498" s="99"/>
      <c r="D1498" s="99"/>
      <c r="E1498" s="117"/>
      <c r="F1498" s="117"/>
      <c r="G1498" s="118"/>
      <c r="H1498" s="118"/>
      <c r="I1498" s="119"/>
      <c r="J1498" s="117"/>
    </row>
    <row r="1499" spans="2:10" hidden="1" x14ac:dyDescent="0.35">
      <c r="B1499" s="99"/>
      <c r="C1499" s="99"/>
      <c r="D1499" s="99"/>
      <c r="E1499" s="117"/>
      <c r="F1499" s="117"/>
      <c r="G1499" s="118"/>
      <c r="H1499" s="118"/>
      <c r="I1499" s="119"/>
      <c r="J1499" s="117"/>
    </row>
    <row r="1500" spans="2:10" hidden="1" x14ac:dyDescent="0.35">
      <c r="B1500" s="99"/>
      <c r="C1500" s="99"/>
      <c r="D1500" s="99"/>
      <c r="E1500" s="117"/>
      <c r="F1500" s="117"/>
      <c r="G1500" s="118"/>
      <c r="H1500" s="118"/>
      <c r="I1500" s="119"/>
      <c r="J1500" s="117"/>
    </row>
    <row r="1501" spans="2:10" hidden="1" x14ac:dyDescent="0.35">
      <c r="B1501" s="99"/>
      <c r="C1501" s="99"/>
      <c r="D1501" s="99"/>
      <c r="E1501" s="117"/>
      <c r="F1501" s="117"/>
      <c r="G1501" s="118"/>
      <c r="H1501" s="118"/>
      <c r="I1501" s="119"/>
      <c r="J1501" s="117"/>
    </row>
    <row r="1502" spans="2:10" hidden="1" x14ac:dyDescent="0.35">
      <c r="B1502" s="99"/>
      <c r="C1502" s="99"/>
      <c r="D1502" s="99"/>
      <c r="E1502" s="117"/>
      <c r="F1502" s="117"/>
      <c r="G1502" s="118"/>
      <c r="H1502" s="118"/>
      <c r="I1502" s="119"/>
      <c r="J1502" s="117"/>
    </row>
    <row r="1503" spans="2:10" hidden="1" x14ac:dyDescent="0.35">
      <c r="B1503" s="99"/>
      <c r="C1503" s="99"/>
      <c r="D1503" s="99"/>
      <c r="E1503" s="117"/>
      <c r="F1503" s="117"/>
      <c r="G1503" s="118"/>
      <c r="H1503" s="118"/>
      <c r="I1503" s="119"/>
      <c r="J1503" s="117"/>
    </row>
    <row r="1504" spans="2:10" hidden="1" x14ac:dyDescent="0.35">
      <c r="B1504" s="99"/>
      <c r="C1504" s="99"/>
      <c r="D1504" s="99"/>
      <c r="E1504" s="117"/>
      <c r="F1504" s="117"/>
      <c r="G1504" s="118"/>
      <c r="H1504" s="118"/>
      <c r="I1504" s="119"/>
      <c r="J1504" s="117"/>
    </row>
    <row r="1505" spans="2:10" hidden="1" x14ac:dyDescent="0.35">
      <c r="B1505" s="99"/>
      <c r="C1505" s="99"/>
      <c r="D1505" s="99"/>
      <c r="E1505" s="117"/>
      <c r="F1505" s="117"/>
      <c r="G1505" s="118"/>
      <c r="H1505" s="118"/>
      <c r="I1505" s="119"/>
      <c r="J1505" s="117"/>
    </row>
    <row r="1506" spans="2:10" hidden="1" x14ac:dyDescent="0.35">
      <c r="B1506" s="99"/>
      <c r="C1506" s="99"/>
      <c r="D1506" s="99"/>
      <c r="E1506" s="117"/>
      <c r="F1506" s="117"/>
      <c r="G1506" s="118"/>
      <c r="H1506" s="118"/>
      <c r="I1506" s="119"/>
      <c r="J1506" s="117"/>
    </row>
    <row r="1507" spans="2:10" hidden="1" x14ac:dyDescent="0.35">
      <c r="B1507" s="99"/>
      <c r="C1507" s="99"/>
      <c r="D1507" s="99"/>
      <c r="E1507" s="117"/>
      <c r="F1507" s="117"/>
      <c r="G1507" s="118"/>
      <c r="H1507" s="118"/>
      <c r="I1507" s="119"/>
      <c r="J1507" s="117"/>
    </row>
    <row r="1508" spans="2:10" hidden="1" x14ac:dyDescent="0.35">
      <c r="B1508" s="99"/>
      <c r="C1508" s="99"/>
      <c r="D1508" s="99"/>
      <c r="E1508" s="117"/>
      <c r="F1508" s="117"/>
      <c r="G1508" s="118"/>
      <c r="H1508" s="118"/>
      <c r="I1508" s="119"/>
      <c r="J1508" s="117"/>
    </row>
  </sheetData>
  <sheetProtection algorithmName="SHA-512" hashValue="JoBkJ8ka1ZnNLIsMkitP4PddwViLqyOy1zWHUFgvNG+vcQ2x7mZIw5T6cIZ9KcVM6W/hVwCCKc16NfTMLWbF9g==" saltValue="WDmqUCUyOXW5WqntnzE0kQ==" spinCount="100000" sheet="1" sort="0" autoFilter="0"/>
  <dataValidations count="9">
    <dataValidation type="list" allowBlank="1" showInputMessage="1" showErrorMessage="1" sqref="C501:D1048576" xr:uid="{00000000-0002-0000-0900-000000000000}">
      <formula1>UnitID</formula1>
    </dataValidation>
    <dataValidation type="list" allowBlank="1" showInputMessage="1" showErrorMessage="1" sqref="B501:B1048576" xr:uid="{00000000-0002-0000-0900-000001000000}">
      <formula1>CompanyRecord</formula1>
    </dataValidation>
    <dataValidation type="date" operator="greaterThan" allowBlank="1" showInputMessage="1" showErrorMessage="1" sqref="G24:G500 I24:I500" xr:uid="{00000000-0002-0000-0900-000002000000}">
      <formula1>42736</formula1>
    </dataValidation>
    <dataValidation type="list" allowBlank="1" showInputMessage="1" showErrorMessage="1" sqref="E24:E500" xr:uid="{00000000-0002-0000-0900-000003000000}">
      <formula1>EmissionLimits</formula1>
    </dataValidation>
    <dataValidation type="list" allowBlank="1" showInputMessage="1" showErrorMessage="1" sqref="J501:J1048576" xr:uid="{00000000-0002-0000-0900-000004000000}">
      <formula1>"Control Equipment Problems, Process Problems, Other Known Causes, Other Unknown Causes"</formula1>
    </dataValidation>
    <dataValidation type="list" allowBlank="1" showInputMessage="1" showErrorMessage="1" sqref="L24:L500" xr:uid="{00000000-0002-0000-0900-000005000000}">
      <formula1>DeviationCauses</formula1>
    </dataValidation>
    <dataValidation type="time" operator="greaterThanOrEqual" allowBlank="1" showInputMessage="1" showErrorMessage="1" sqref="H24:H500 J24:J500" xr:uid="{068A71BD-39D7-4ED0-AFC5-91559BE9FC45}">
      <formula1>0</formula1>
    </dataValidation>
    <dataValidation type="list" allowBlank="1" showInputMessage="1" showErrorMessage="1" sqref="D24:D500" xr:uid="{614E07F6-FAA3-4CA2-9C3D-ECFEB8D7838C}">
      <formula1>RecordUnit</formula1>
    </dataValidation>
    <dataValidation operator="greaterThanOrEqual" allowBlank="1" showInputMessage="1" showErrorMessage="1" sqref="M24:N500" xr:uid="{A4EF0189-F1FB-455C-A3FA-DE4BE33A90C2}"/>
  </dataValidations>
  <pageMargins left="0.7" right="0.7" top="0.75" bottom="0.75" header="0.3" footer="0.3"/>
  <pageSetup pageOrder="overThenDown" orientation="landscape"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900-000007000000}">
          <x14:formula1>
            <xm:f>Lists!$AB$10:$AB$13</xm:f>
          </x14:formula1>
          <xm:sqref>F24:F500</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3">
    <tabColor theme="9"/>
  </sheetPr>
  <dimension ref="B1:S707"/>
  <sheetViews>
    <sheetView showGridLines="0" topLeftCell="B7" workbookViewId="0">
      <selection activeCell="B7" sqref="B7:B8"/>
    </sheetView>
  </sheetViews>
  <sheetFormatPr defaultColWidth="0" defaultRowHeight="14.5" zeroHeight="1" x14ac:dyDescent="0.35"/>
  <cols>
    <col min="1" max="1" width="9.08984375" hidden="1" customWidth="1"/>
    <col min="2" max="2" width="16" customWidth="1"/>
    <col min="3" max="3" width="39.6328125" customWidth="1"/>
    <col min="4" max="4" width="43.08984375" customWidth="1"/>
    <col min="5" max="5" width="24.08984375" bestFit="1" customWidth="1"/>
    <col min="6" max="6" width="25.6328125" customWidth="1"/>
    <col min="7" max="7" width="27.6328125" customWidth="1"/>
    <col min="8" max="9" width="27.6328125" style="8" customWidth="1"/>
    <col min="10" max="10" width="25.453125" style="8" customWidth="1"/>
    <col min="11" max="13" width="26.36328125" style="8" bestFit="1" customWidth="1"/>
    <col min="14" max="14" width="26.453125" hidden="1" customWidth="1"/>
    <col min="15" max="15" width="33.6328125" hidden="1" customWidth="1"/>
    <col min="16" max="16384" width="9.08984375" hidden="1"/>
  </cols>
  <sheetData>
    <row r="1" spans="2:19" s="7" customFormat="1" ht="24.75" hidden="1" customHeight="1" x14ac:dyDescent="0.3">
      <c r="B1" s="25" t="s">
        <v>36</v>
      </c>
      <c r="C1" s="25"/>
      <c r="D1" s="39"/>
      <c r="E1" s="39"/>
      <c r="F1" s="39"/>
      <c r="G1" s="39"/>
      <c r="H1" s="39"/>
      <c r="I1" s="39"/>
      <c r="J1" s="59"/>
      <c r="K1" s="59"/>
    </row>
    <row r="2" spans="2:19" s="7" customFormat="1" ht="13" hidden="1" x14ac:dyDescent="0.3">
      <c r="B2" s="40" t="s">
        <v>0</v>
      </c>
      <c r="C2" s="40"/>
      <c r="D2" s="38" t="str">
        <f>+Welcome!B2</f>
        <v>63.7341(b) and (c) Quarterly and Semiannual Compliance Reports (Spreadsheet Template)</v>
      </c>
      <c r="E2" s="41"/>
      <c r="F2" s="41"/>
      <c r="G2" s="41"/>
      <c r="H2" s="41"/>
      <c r="I2" s="41"/>
      <c r="J2" s="38"/>
      <c r="K2" s="38"/>
    </row>
    <row r="3" spans="2:19" s="7" customFormat="1" ht="13" hidden="1" x14ac:dyDescent="0.3">
      <c r="B3" s="42" t="s">
        <v>1</v>
      </c>
      <c r="C3" s="42"/>
      <c r="D3" s="43" t="str">
        <f>+Welcome!B3</f>
        <v>63.7341(b) and (c)</v>
      </c>
      <c r="E3" s="44"/>
      <c r="F3" s="44"/>
      <c r="G3" s="44"/>
      <c r="H3" s="44"/>
      <c r="I3" s="44"/>
      <c r="J3" s="43"/>
      <c r="K3" s="43"/>
    </row>
    <row r="4" spans="2:19" s="7" customFormat="1" ht="13" hidden="1" x14ac:dyDescent="0.3">
      <c r="B4" s="42" t="s">
        <v>2</v>
      </c>
      <c r="C4" s="42"/>
      <c r="D4" s="45" t="str">
        <f>+Welcome!B4</f>
        <v>v1.00</v>
      </c>
      <c r="E4" s="46"/>
      <c r="F4" s="46"/>
      <c r="G4" s="46"/>
      <c r="H4" s="46"/>
      <c r="I4" s="46"/>
      <c r="J4" s="45"/>
      <c r="K4" s="45"/>
    </row>
    <row r="5" spans="2:19" s="7" customFormat="1" ht="13" hidden="1" x14ac:dyDescent="0.3">
      <c r="B5" s="42" t="s">
        <v>3</v>
      </c>
      <c r="C5" s="42"/>
      <c r="D5" s="47">
        <f>+Welcome!B5</f>
        <v>45483</v>
      </c>
      <c r="E5" s="48"/>
      <c r="F5" s="48"/>
      <c r="G5" s="48"/>
      <c r="H5" s="48"/>
      <c r="I5" s="48"/>
      <c r="J5" s="47"/>
      <c r="K5" s="47"/>
    </row>
    <row r="6" spans="2:19" s="8" customFormat="1" hidden="1" x14ac:dyDescent="0.35">
      <c r="B6" s="175" t="str">
        <f>Welcome!B7</f>
        <v>For further Paperwork Reduction Act information see: https://www.epa.gov/electronic-reporting-air-emissions/paperwork-reduction-act-pra-cedri-and-ert</v>
      </c>
    </row>
    <row r="7" spans="2:19" s="8" customFormat="1" x14ac:dyDescent="0.35">
      <c r="B7" s="131" t="s">
        <v>182</v>
      </c>
      <c r="C7" s="71"/>
      <c r="D7" s="74"/>
      <c r="E7" s="74"/>
      <c r="F7" s="74"/>
      <c r="G7" s="74"/>
      <c r="H7" s="74"/>
      <c r="I7" s="74"/>
      <c r="J7" s="22"/>
      <c r="K7" s="22"/>
      <c r="L7" s="22"/>
      <c r="M7" s="22"/>
      <c r="N7" s="22"/>
      <c r="O7" s="22"/>
      <c r="P7" s="22"/>
      <c r="Q7" s="22"/>
      <c r="R7" s="22"/>
      <c r="S7" s="22"/>
    </row>
    <row r="8" spans="2:19" s="8" customFormat="1" ht="15" thickBot="1" x14ac:dyDescent="0.4">
      <c r="B8" s="10" t="s">
        <v>183</v>
      </c>
      <c r="C8" s="30"/>
      <c r="D8" s="30"/>
      <c r="E8" s="30"/>
      <c r="F8" s="30"/>
      <c r="G8" s="30"/>
      <c r="H8" s="30"/>
      <c r="I8" s="30"/>
      <c r="J8" s="30"/>
      <c r="K8" s="30"/>
      <c r="L8" s="30"/>
      <c r="M8" s="30"/>
      <c r="N8" s="30"/>
      <c r="O8" s="22"/>
      <c r="P8" s="22"/>
      <c r="Q8" s="22"/>
      <c r="R8" s="22"/>
      <c r="S8" s="22"/>
    </row>
    <row r="9" spans="2:19" s="8" customFormat="1" ht="17.25" hidden="1" customHeight="1" x14ac:dyDescent="0.35">
      <c r="B9" s="11"/>
      <c r="C9" s="11"/>
      <c r="D9" s="11"/>
      <c r="E9" s="11"/>
      <c r="F9" s="11"/>
      <c r="G9" s="11"/>
      <c r="H9" s="11"/>
      <c r="I9" s="11"/>
      <c r="J9" s="11"/>
      <c r="K9" s="11"/>
      <c r="L9" s="11"/>
      <c r="M9" s="11"/>
      <c r="N9" s="11"/>
      <c r="O9" s="10"/>
      <c r="P9" s="10"/>
      <c r="Q9" s="10"/>
      <c r="R9" s="10"/>
      <c r="S9" s="10"/>
    </row>
    <row r="10" spans="2:19" s="8" customFormat="1" hidden="1" x14ac:dyDescent="0.35">
      <c r="E10" s="56"/>
      <c r="F10" s="56"/>
      <c r="G10" s="56"/>
      <c r="H10" s="56"/>
      <c r="I10" s="56"/>
      <c r="J10" s="56"/>
      <c r="K10" s="56"/>
      <c r="L10" s="56"/>
      <c r="M10" s="56"/>
      <c r="N10" s="56"/>
      <c r="O10" s="11"/>
      <c r="P10" s="11"/>
      <c r="Q10" s="11"/>
      <c r="R10" s="11"/>
      <c r="S10" s="11"/>
    </row>
    <row r="11" spans="2:19" s="8" customFormat="1" ht="15" hidden="1" thickBot="1" x14ac:dyDescent="0.4">
      <c r="B11" s="11"/>
      <c r="C11" s="20"/>
      <c r="D11" s="20"/>
      <c r="E11" s="57"/>
      <c r="F11" s="57"/>
      <c r="G11" s="57"/>
      <c r="H11" s="57"/>
      <c r="I11" s="57"/>
      <c r="J11" s="60"/>
      <c r="K11" s="60"/>
      <c r="L11" s="142"/>
      <c r="M11" s="142"/>
      <c r="N11" s="142"/>
    </row>
    <row r="12" spans="2:19" s="173" customFormat="1" ht="87.5" thickBot="1" x14ac:dyDescent="0.4">
      <c r="B12" s="226" t="s">
        <v>175</v>
      </c>
      <c r="C12" s="220" t="s">
        <v>225</v>
      </c>
      <c r="D12" s="227" t="s">
        <v>226</v>
      </c>
      <c r="E12" s="222" t="s">
        <v>227</v>
      </c>
      <c r="F12" s="227" t="s">
        <v>228</v>
      </c>
      <c r="G12" s="227" t="s">
        <v>230</v>
      </c>
      <c r="H12" s="333" t="s">
        <v>229</v>
      </c>
      <c r="I12" s="333" t="s">
        <v>231</v>
      </c>
      <c r="J12" s="333" t="s">
        <v>232</v>
      </c>
      <c r="K12" s="333" t="s">
        <v>233</v>
      </c>
      <c r="L12" s="333" t="s">
        <v>234</v>
      </c>
      <c r="M12" s="333" t="s">
        <v>235</v>
      </c>
      <c r="N12" s="172"/>
      <c r="O12" s="172"/>
      <c r="P12" s="172"/>
    </row>
    <row r="13" spans="2:19" s="15" customFormat="1" x14ac:dyDescent="0.35">
      <c r="B13" s="170" t="s">
        <v>171</v>
      </c>
      <c r="C13" s="160" t="s">
        <v>293</v>
      </c>
      <c r="D13" s="160" t="s">
        <v>294</v>
      </c>
      <c r="E13" s="162" t="s">
        <v>295</v>
      </c>
      <c r="F13" s="162" t="s">
        <v>296</v>
      </c>
      <c r="G13" s="162" t="s">
        <v>297</v>
      </c>
      <c r="H13" s="322" t="s">
        <v>300</v>
      </c>
      <c r="I13" s="322" t="s">
        <v>301</v>
      </c>
      <c r="J13" s="322" t="s">
        <v>298</v>
      </c>
      <c r="K13" s="322" t="s">
        <v>299</v>
      </c>
      <c r="L13" s="322" t="s">
        <v>302</v>
      </c>
      <c r="M13" s="322" t="s">
        <v>303</v>
      </c>
    </row>
    <row r="14" spans="2:19" s="19" customFormat="1" x14ac:dyDescent="0.35">
      <c r="B14" s="171" t="s">
        <v>33</v>
      </c>
      <c r="C14" s="164" t="s">
        <v>45</v>
      </c>
      <c r="D14" s="165" t="s">
        <v>69</v>
      </c>
      <c r="E14" s="166" t="s">
        <v>28</v>
      </c>
      <c r="F14" s="166" t="s">
        <v>150</v>
      </c>
      <c r="G14" s="166" t="s">
        <v>29</v>
      </c>
      <c r="H14" s="323" t="s">
        <v>150</v>
      </c>
      <c r="I14" s="323" t="s">
        <v>149</v>
      </c>
      <c r="J14" s="323" t="s">
        <v>150</v>
      </c>
      <c r="K14" s="323" t="s">
        <v>149</v>
      </c>
      <c r="L14" s="323" t="s">
        <v>149</v>
      </c>
      <c r="M14" s="323" t="s">
        <v>149</v>
      </c>
    </row>
    <row r="15" spans="2:19" s="244" customFormat="1" hidden="1" x14ac:dyDescent="0.35">
      <c r="B15" s="195" t="s">
        <v>177</v>
      </c>
      <c r="C15" s="196" t="s">
        <v>177</v>
      </c>
      <c r="D15" s="196" t="s">
        <v>177</v>
      </c>
      <c r="E15" s="166" t="s">
        <v>177</v>
      </c>
      <c r="F15" s="166" t="s">
        <v>177</v>
      </c>
      <c r="G15" s="166" t="s">
        <v>177</v>
      </c>
      <c r="H15" s="323" t="s">
        <v>177</v>
      </c>
      <c r="I15" s="323" t="s">
        <v>177</v>
      </c>
      <c r="J15" s="323" t="s">
        <v>177</v>
      </c>
      <c r="K15" s="323" t="s">
        <v>177</v>
      </c>
      <c r="L15" s="323" t="s">
        <v>177</v>
      </c>
      <c r="M15" s="323" t="s">
        <v>177</v>
      </c>
    </row>
    <row r="16" spans="2:19" s="244" customFormat="1" hidden="1" x14ac:dyDescent="0.35">
      <c r="B16" s="195" t="s">
        <v>177</v>
      </c>
      <c r="C16" s="196" t="s">
        <v>177</v>
      </c>
      <c r="D16" s="196" t="s">
        <v>177</v>
      </c>
      <c r="E16" s="166" t="s">
        <v>177</v>
      </c>
      <c r="F16" s="166" t="s">
        <v>177</v>
      </c>
      <c r="G16" s="166" t="s">
        <v>177</v>
      </c>
      <c r="H16" s="323" t="s">
        <v>177</v>
      </c>
      <c r="I16" s="323" t="s">
        <v>177</v>
      </c>
      <c r="J16" s="323" t="s">
        <v>177</v>
      </c>
      <c r="K16" s="323" t="s">
        <v>177</v>
      </c>
      <c r="L16" s="323" t="s">
        <v>177</v>
      </c>
      <c r="M16" s="323" t="s">
        <v>177</v>
      </c>
    </row>
    <row r="17" spans="2:13" s="244" customFormat="1" hidden="1" x14ac:dyDescent="0.35">
      <c r="B17" s="195" t="s">
        <v>177</v>
      </c>
      <c r="C17" s="196" t="s">
        <v>177</v>
      </c>
      <c r="D17" s="196" t="s">
        <v>177</v>
      </c>
      <c r="E17" s="166" t="s">
        <v>177</v>
      </c>
      <c r="F17" s="166" t="s">
        <v>177</v>
      </c>
      <c r="G17" s="166" t="s">
        <v>177</v>
      </c>
      <c r="H17" s="323" t="s">
        <v>177</v>
      </c>
      <c r="I17" s="323" t="s">
        <v>177</v>
      </c>
      <c r="J17" s="323" t="s">
        <v>177</v>
      </c>
      <c r="K17" s="323" t="s">
        <v>177</v>
      </c>
      <c r="L17" s="323" t="s">
        <v>177</v>
      </c>
      <c r="M17" s="323" t="s">
        <v>177</v>
      </c>
    </row>
    <row r="18" spans="2:13" s="244" customFormat="1" hidden="1" x14ac:dyDescent="0.35">
      <c r="B18" s="195" t="s">
        <v>177</v>
      </c>
      <c r="C18" s="196" t="s">
        <v>177</v>
      </c>
      <c r="D18" s="196" t="s">
        <v>177</v>
      </c>
      <c r="E18" s="166" t="s">
        <v>177</v>
      </c>
      <c r="F18" s="166" t="s">
        <v>177</v>
      </c>
      <c r="G18" s="166" t="s">
        <v>177</v>
      </c>
      <c r="H18" s="323" t="s">
        <v>177</v>
      </c>
      <c r="I18" s="323" t="s">
        <v>177</v>
      </c>
      <c r="J18" s="323" t="s">
        <v>177</v>
      </c>
      <c r="K18" s="323" t="s">
        <v>177</v>
      </c>
      <c r="L18" s="323" t="s">
        <v>177</v>
      </c>
      <c r="M18" s="323" t="s">
        <v>177</v>
      </c>
    </row>
    <row r="19" spans="2:13" s="244" customFormat="1" hidden="1" x14ac:dyDescent="0.35">
      <c r="B19" s="195" t="s">
        <v>177</v>
      </c>
      <c r="C19" s="196" t="s">
        <v>177</v>
      </c>
      <c r="D19" s="196" t="s">
        <v>177</v>
      </c>
      <c r="E19" s="166" t="s">
        <v>177</v>
      </c>
      <c r="F19" s="166" t="s">
        <v>177</v>
      </c>
      <c r="G19" s="166" t="s">
        <v>177</v>
      </c>
      <c r="H19" s="323" t="s">
        <v>177</v>
      </c>
      <c r="I19" s="323" t="s">
        <v>177</v>
      </c>
      <c r="J19" s="323" t="s">
        <v>177</v>
      </c>
      <c r="K19" s="323" t="s">
        <v>177</v>
      </c>
      <c r="L19" s="323" t="s">
        <v>177</v>
      </c>
      <c r="M19" s="323" t="s">
        <v>177</v>
      </c>
    </row>
    <row r="20" spans="2:13" s="244" customFormat="1" hidden="1" x14ac:dyDescent="0.35">
      <c r="B20" s="195" t="s">
        <v>177</v>
      </c>
      <c r="C20" s="196" t="s">
        <v>177</v>
      </c>
      <c r="D20" s="196" t="s">
        <v>177</v>
      </c>
      <c r="E20" s="166" t="s">
        <v>177</v>
      </c>
      <c r="F20" s="166" t="s">
        <v>177</v>
      </c>
      <c r="G20" s="166" t="s">
        <v>177</v>
      </c>
      <c r="H20" s="323" t="s">
        <v>177</v>
      </c>
      <c r="I20" s="323" t="s">
        <v>177</v>
      </c>
      <c r="J20" s="323" t="s">
        <v>177</v>
      </c>
      <c r="K20" s="323" t="s">
        <v>177</v>
      </c>
      <c r="L20" s="323" t="s">
        <v>177</v>
      </c>
      <c r="M20" s="323" t="s">
        <v>177</v>
      </c>
    </row>
    <row r="21" spans="2:13" s="244" customFormat="1" hidden="1" x14ac:dyDescent="0.35">
      <c r="B21" s="195" t="s">
        <v>177</v>
      </c>
      <c r="C21" s="196" t="s">
        <v>177</v>
      </c>
      <c r="D21" s="196" t="s">
        <v>177</v>
      </c>
      <c r="E21" s="166" t="s">
        <v>177</v>
      </c>
      <c r="F21" s="166" t="s">
        <v>177</v>
      </c>
      <c r="G21" s="166" t="s">
        <v>177</v>
      </c>
      <c r="H21" s="323" t="s">
        <v>177</v>
      </c>
      <c r="I21" s="323" t="s">
        <v>177</v>
      </c>
      <c r="J21" s="323" t="s">
        <v>177</v>
      </c>
      <c r="K21" s="323" t="s">
        <v>177</v>
      </c>
      <c r="L21" s="323" t="s">
        <v>177</v>
      </c>
      <c r="M21" s="323" t="s">
        <v>177</v>
      </c>
    </row>
    <row r="22" spans="2:13" s="244" customFormat="1" hidden="1" x14ac:dyDescent="0.35">
      <c r="B22" s="195" t="s">
        <v>177</v>
      </c>
      <c r="C22" s="196" t="s">
        <v>177</v>
      </c>
      <c r="D22" s="196" t="s">
        <v>177</v>
      </c>
      <c r="E22" s="166" t="s">
        <v>177</v>
      </c>
      <c r="F22" s="166" t="s">
        <v>177</v>
      </c>
      <c r="G22" s="166" t="s">
        <v>177</v>
      </c>
      <c r="H22" s="323" t="s">
        <v>177</v>
      </c>
      <c r="I22" s="323" t="s">
        <v>177</v>
      </c>
      <c r="J22" s="323" t="s">
        <v>177</v>
      </c>
      <c r="K22" s="323" t="s">
        <v>177</v>
      </c>
      <c r="L22" s="323" t="s">
        <v>177</v>
      </c>
      <c r="M22" s="323" t="s">
        <v>177</v>
      </c>
    </row>
    <row r="23" spans="2:13" s="244" customFormat="1" hidden="1" x14ac:dyDescent="0.35">
      <c r="B23" s="195" t="s">
        <v>177</v>
      </c>
      <c r="C23" s="196" t="s">
        <v>177</v>
      </c>
      <c r="D23" s="196" t="s">
        <v>177</v>
      </c>
      <c r="E23" s="166" t="s">
        <v>177</v>
      </c>
      <c r="F23" s="166" t="s">
        <v>177</v>
      </c>
      <c r="G23" s="166" t="s">
        <v>177</v>
      </c>
      <c r="H23" s="323" t="s">
        <v>177</v>
      </c>
      <c r="I23" s="323" t="s">
        <v>177</v>
      </c>
      <c r="J23" s="323" t="s">
        <v>177</v>
      </c>
      <c r="K23" s="323" t="s">
        <v>177</v>
      </c>
      <c r="L23" s="323" t="s">
        <v>177</v>
      </c>
      <c r="M23" s="323" t="s">
        <v>177</v>
      </c>
    </row>
    <row r="24" spans="2:13" s="244" customFormat="1" x14ac:dyDescent="0.35">
      <c r="B24" s="262" t="str">
        <f>IF(Lists!AL2="","",Lists!AL2)</f>
        <v/>
      </c>
      <c r="C24" s="263" t="str">
        <f>IF(Lists!AM2="","",Lists!AM2)</f>
        <v/>
      </c>
      <c r="D24" s="263" t="str">
        <f>IF(Lists!AN2="","",Lists!AN2)</f>
        <v/>
      </c>
      <c r="E24" s="324" t="str">
        <f>IF(Lists!AO2="","",Lists!AO2)</f>
        <v/>
      </c>
      <c r="F24" s="266" t="str">
        <f>IF(B24="","",SUM(H24:M24))</f>
        <v/>
      </c>
      <c r="G24" s="334" t="str">
        <f t="shared" ref="G24:G88" si="0">IF(B24="","",IF(F24=0,"N/A",IF(D24="Opacity", F24/60,F24)/$E24))</f>
        <v/>
      </c>
      <c r="H24" s="324" t="str">
        <f>IF($B24="","",SUMIFS(Limits_Details_w_CMS!$K$24:$K$5800,Limits_Details_w_CMS!$B$24:$B$5800,B24,Limits_Details_w_CMS!$C$24:$C$5800,C24,Limits_Details_w_CMS!$E$24:$E$5800,D24,Limits_Details_w_CMS!$L$24:$L$5800,"Startup"))</f>
        <v/>
      </c>
      <c r="I24" s="324" t="str">
        <f>IF($B24="","",SUMIFS(Limits_Details_w_CMS!$K$24:$K$5800,Limits_Details_w_CMS!$B$24:$B$5800,B24,Limits_Details_w_CMS!$C$24:$C$5800,C24,Limits_Details_w_CMS!$E$24:$E$5800,D24,Limits_Details_w_CMS!$L$24:$L$5800,"Shutdown"))</f>
        <v/>
      </c>
      <c r="J24" s="324" t="str">
        <f>IF($B24="","",SUMIFS(Limits_Details_w_CMS!$K$24:$K$5800,Limits_Details_w_CMS!$B$24:$B$5800,B24,Limits_Details_w_CMS!$C$24:$C$5800,C24,Limits_Details_w_CMS!$E$24:$E$5800,D24,Limits_Details_w_CMS!$L$24:$L$5800,"Control Equipment Problems"))</f>
        <v/>
      </c>
      <c r="K24" s="324" t="str">
        <f>IF($B24="","",SUMIFS(Limits_Details_w_CMS!$K$24:$K$5800,Limits_Details_w_CMS!$B$24:$B$5800,B24,Limits_Details_w_CMS!$C$24:$C$5800,C24,Limits_Details_w_CMS!$E$24:$E$5800,D24,Limits_Details_w_CMS!$L$24:$L$5800,"Process Problems"))</f>
        <v/>
      </c>
      <c r="L24" s="324" t="str">
        <f>IF($B24="","",SUMIFS(Limits_Details_w_CMS!$K$24:$K$5800,Limits_Details_w_CMS!$B$24:$B$5800,B24,Limits_Details_w_CMS!$C$24:$C$5800,C24,Limits_Details_w_CMS!$E$24:$E$5800,D24,Limits_Details_w_CMS!$L$24:$L$5800,"Other Known Causes"))</f>
        <v/>
      </c>
      <c r="M24" s="324" t="str">
        <f>IF($B24="","",SUMIFS(Limits_Details_w_CMS!$K$24:$K$5800,Limits_Details_w_CMS!$B$24:$B$5800,B24,Limits_Details_w_CMS!$C$24:$C$5800,C24,Limits_Details_w_CMS!$E$24:$E$5800,D24,Limits_Details_w_CMS!$L$24:$L$5800,"Other Unknown Causes"))</f>
        <v/>
      </c>
    </row>
    <row r="25" spans="2:13" s="244" customFormat="1" x14ac:dyDescent="0.35">
      <c r="B25" s="262" t="str">
        <f>IF(Lists!AL3="","",Lists!AL3)</f>
        <v/>
      </c>
      <c r="C25" s="263" t="str">
        <f>IF(Lists!AM3="","",Lists!AM3)</f>
        <v/>
      </c>
      <c r="D25" s="263" t="str">
        <f>IF(Lists!AN3="","",Lists!AN3)</f>
        <v/>
      </c>
      <c r="E25" s="324" t="str">
        <f>IF(Lists!AO3="","",Lists!AO3)</f>
        <v/>
      </c>
      <c r="F25" s="266" t="str">
        <f t="shared" ref="F25:F88" si="1">IF(B25="","",SUM(H25:M25))</f>
        <v/>
      </c>
      <c r="G25" s="334" t="str">
        <f t="shared" si="0"/>
        <v/>
      </c>
      <c r="H25" s="324" t="str">
        <f>IF($B25="","",SUMIFS(Limits_Details_w_CMS!$K$24:$K$5800,Limits_Details_w_CMS!$B$24:$B$5800,B25,Limits_Details_w_CMS!$C$24:$C$5800,C25,Limits_Details_w_CMS!$E$24:$E$5800,D25,Limits_Details_w_CMS!$L$24:$L$5800,"Startup"))</f>
        <v/>
      </c>
      <c r="I25" s="324" t="str">
        <f>IF($B25="","",SUMIFS(Limits_Details_w_CMS!$K$24:$K$5800,Limits_Details_w_CMS!$B$24:$B$5800,B25,Limits_Details_w_CMS!$C$24:$C$5800,C25,Limits_Details_w_CMS!$E$24:$E$5800,D25,Limits_Details_w_CMS!$L$24:$L$5800,"Shutdown"))</f>
        <v/>
      </c>
      <c r="J25" s="324" t="str">
        <f>IF($B25="","",SUMIFS(Limits_Details_w_CMS!$K$24:$K$5800,Limits_Details_w_CMS!$B$24:$B$5800,B25,Limits_Details_w_CMS!$C$24:$C$5800,C25,Limits_Details_w_CMS!$E$24:$E$5800,D25,Limits_Details_w_CMS!$L$24:$L$5800,"Control Equipment Problems"))</f>
        <v/>
      </c>
      <c r="K25" s="324" t="str">
        <f>IF($B25="","",SUMIFS(Limits_Details_w_CMS!$K$24:$K$5800,Limits_Details_w_CMS!$B$24:$B$5800,B25,Limits_Details_w_CMS!$C$24:$C$5800,C25,Limits_Details_w_CMS!$E$24:$E$5800,D25,Limits_Details_w_CMS!$L$24:$L$5800,"Process Problems"))</f>
        <v/>
      </c>
      <c r="L25" s="324" t="str">
        <f>IF($B25="","",SUMIFS(Limits_Details_w_CMS!$K$24:$K$5800,Limits_Details_w_CMS!$B$24:$B$5800,B25,Limits_Details_w_CMS!$C$24:$C$5800,C25,Limits_Details_w_CMS!$E$24:$E$5800,D25,Limits_Details_w_CMS!$L$24:$L$5800,"Other Known Causes"))</f>
        <v/>
      </c>
      <c r="M25" s="324" t="str">
        <f>IF($B25="","",SUMIFS(Limits_Details_w_CMS!$K$24:$K$5800,Limits_Details_w_CMS!$B$24:$B$5800,B25,Limits_Details_w_CMS!$C$24:$C$5800,C25,Limits_Details_w_CMS!$E$24:$E$5800,D25,Limits_Details_w_CMS!$L$24:$L$5800,"Other Unknown Causes"))</f>
        <v/>
      </c>
    </row>
    <row r="26" spans="2:13" s="244" customFormat="1" x14ac:dyDescent="0.35">
      <c r="B26" s="262" t="str">
        <f>IF(Lists!AL4="","",Lists!AL4)</f>
        <v/>
      </c>
      <c r="C26" s="263" t="str">
        <f>IF(Lists!AM4="","",Lists!AM4)</f>
        <v/>
      </c>
      <c r="D26" s="263" t="str">
        <f>IF(Lists!AN4="","",Lists!AN4)</f>
        <v/>
      </c>
      <c r="E26" s="324" t="str">
        <f>IF(Lists!AO4="","",Lists!AO4)</f>
        <v/>
      </c>
      <c r="F26" s="266" t="str">
        <f t="shared" si="1"/>
        <v/>
      </c>
      <c r="G26" s="334" t="str">
        <f t="shared" si="0"/>
        <v/>
      </c>
      <c r="H26" s="324" t="str">
        <f>IF($B26="","",SUMIFS(Limits_Details_w_CMS!$K$24:$K$5800,Limits_Details_w_CMS!$B$24:$B$5800,B26,Limits_Details_w_CMS!$C$24:$C$5800,C26,Limits_Details_w_CMS!$E$24:$E$5800,D26,Limits_Details_w_CMS!$L$24:$L$5800,"Startup"))</f>
        <v/>
      </c>
      <c r="I26" s="324" t="str">
        <f>IF($B26="","",SUMIFS(Limits_Details_w_CMS!$K$24:$K$5800,Limits_Details_w_CMS!$B$24:$B$5800,B26,Limits_Details_w_CMS!$C$24:$C$5800,C26,Limits_Details_w_CMS!$E$24:$E$5800,D26,Limits_Details_w_CMS!$L$24:$L$5800,"Shutdown"))</f>
        <v/>
      </c>
      <c r="J26" s="324" t="str">
        <f>IF($B26="","",SUMIFS(Limits_Details_w_CMS!$K$24:$K$5800,Limits_Details_w_CMS!$B$24:$B$5800,B26,Limits_Details_w_CMS!$C$24:$C$5800,C26,Limits_Details_w_CMS!$E$24:$E$5800,D26,Limits_Details_w_CMS!$L$24:$L$5800,"Control Equipment Problems"))</f>
        <v/>
      </c>
      <c r="K26" s="324" t="str">
        <f>IF($B26="","",SUMIFS(Limits_Details_w_CMS!$K$24:$K$5800,Limits_Details_w_CMS!$B$24:$B$5800,B26,Limits_Details_w_CMS!$C$24:$C$5800,C26,Limits_Details_w_CMS!$E$24:$E$5800,D26,Limits_Details_w_CMS!$L$24:$L$5800,"Process Problems"))</f>
        <v/>
      </c>
      <c r="L26" s="324" t="str">
        <f>IF($B26="","",SUMIFS(Limits_Details_w_CMS!$K$24:$K$5800,Limits_Details_w_CMS!$B$24:$B$5800,B26,Limits_Details_w_CMS!$C$24:$C$5800,C26,Limits_Details_w_CMS!$E$24:$E$5800,D26,Limits_Details_w_CMS!$L$24:$L$5800,"Other Known Causes"))</f>
        <v/>
      </c>
      <c r="M26" s="324" t="str">
        <f>IF($B26="","",SUMIFS(Limits_Details_w_CMS!$K$24:$K$5800,Limits_Details_w_CMS!$B$24:$B$5800,B26,Limits_Details_w_CMS!$C$24:$C$5800,C26,Limits_Details_w_CMS!$E$24:$E$5800,D26,Limits_Details_w_CMS!$L$24:$L$5800,"Other Unknown Causes"))</f>
        <v/>
      </c>
    </row>
    <row r="27" spans="2:13" s="244" customFormat="1" x14ac:dyDescent="0.35">
      <c r="B27" s="262" t="str">
        <f>IF(Lists!AL5="","",Lists!AL5)</f>
        <v/>
      </c>
      <c r="C27" s="263" t="str">
        <f>IF(Lists!AM5="","",Lists!AM5)</f>
        <v/>
      </c>
      <c r="D27" s="263" t="str">
        <f>IF(Lists!AN5="","",Lists!AN5)</f>
        <v/>
      </c>
      <c r="E27" s="324" t="str">
        <f>IF(Lists!AO5="","",Lists!AO5)</f>
        <v/>
      </c>
      <c r="F27" s="266" t="str">
        <f t="shared" si="1"/>
        <v/>
      </c>
      <c r="G27" s="334" t="str">
        <f t="shared" si="0"/>
        <v/>
      </c>
      <c r="H27" s="324" t="str">
        <f>IF($B27="","",SUMIFS(Limits_Details_w_CMS!$K$24:$K$5800,Limits_Details_w_CMS!$B$24:$B$5800,B27,Limits_Details_w_CMS!$C$24:$C$5800,C27,Limits_Details_w_CMS!$E$24:$E$5800,D27,Limits_Details_w_CMS!$L$24:$L$5800,"Startup"))</f>
        <v/>
      </c>
      <c r="I27" s="324" t="str">
        <f>IF($B27="","",SUMIFS(Limits_Details_w_CMS!$K$24:$K$5800,Limits_Details_w_CMS!$B$24:$B$5800,B27,Limits_Details_w_CMS!$C$24:$C$5800,C27,Limits_Details_w_CMS!$E$24:$E$5800,D27,Limits_Details_w_CMS!$L$24:$L$5800,"Shutdown"))</f>
        <v/>
      </c>
      <c r="J27" s="324" t="str">
        <f>IF($B27="","",SUMIFS(Limits_Details_w_CMS!$K$24:$K$5800,Limits_Details_w_CMS!$B$24:$B$5800,B27,Limits_Details_w_CMS!$C$24:$C$5800,C27,Limits_Details_w_CMS!$E$24:$E$5800,D27,Limits_Details_w_CMS!$L$24:$L$5800,"Control Equipment Problems"))</f>
        <v/>
      </c>
      <c r="K27" s="324" t="str">
        <f>IF($B27="","",SUMIFS(Limits_Details_w_CMS!$K$24:$K$5800,Limits_Details_w_CMS!$B$24:$B$5800,B27,Limits_Details_w_CMS!$C$24:$C$5800,C27,Limits_Details_w_CMS!$E$24:$E$5800,D27,Limits_Details_w_CMS!$L$24:$L$5800,"Process Problems"))</f>
        <v/>
      </c>
      <c r="L27" s="324" t="str">
        <f>IF($B27="","",SUMIFS(Limits_Details_w_CMS!$K$24:$K$5800,Limits_Details_w_CMS!$B$24:$B$5800,B27,Limits_Details_w_CMS!$C$24:$C$5800,C27,Limits_Details_w_CMS!$E$24:$E$5800,D27,Limits_Details_w_CMS!$L$24:$L$5800,"Other Known Causes"))</f>
        <v/>
      </c>
      <c r="M27" s="324" t="str">
        <f>IF($B27="","",SUMIFS(Limits_Details_w_CMS!$K$24:$K$5800,Limits_Details_w_CMS!$B$24:$B$5800,B27,Limits_Details_w_CMS!$C$24:$C$5800,C27,Limits_Details_w_CMS!$E$24:$E$5800,D27,Limits_Details_w_CMS!$L$24:$L$5800,"Other Unknown Causes"))</f>
        <v/>
      </c>
    </row>
    <row r="28" spans="2:13" s="244" customFormat="1" x14ac:dyDescent="0.35">
      <c r="B28" s="262" t="str">
        <f>IF(Lists!AL6="","",Lists!AL6)</f>
        <v/>
      </c>
      <c r="C28" s="263" t="str">
        <f>IF(Lists!AM6="","",Lists!AM6)</f>
        <v/>
      </c>
      <c r="D28" s="263" t="str">
        <f>IF(Lists!AN6="","",Lists!AN6)</f>
        <v/>
      </c>
      <c r="E28" s="324" t="str">
        <f>IF(Lists!AO6="","",Lists!AO6)</f>
        <v/>
      </c>
      <c r="F28" s="266" t="str">
        <f t="shared" si="1"/>
        <v/>
      </c>
      <c r="G28" s="334" t="str">
        <f t="shared" si="0"/>
        <v/>
      </c>
      <c r="H28" s="324" t="str">
        <f>IF($B28="","",SUMIFS(Limits_Details_w_CMS!$K$24:$K$5800,Limits_Details_w_CMS!$B$24:$B$5800,B28,Limits_Details_w_CMS!$C$24:$C$5800,C28,Limits_Details_w_CMS!$E$24:$E$5800,D28,Limits_Details_w_CMS!$L$24:$L$5800,"Startup"))</f>
        <v/>
      </c>
      <c r="I28" s="324" t="str">
        <f>IF($B28="","",SUMIFS(Limits_Details_w_CMS!$K$24:$K$5800,Limits_Details_w_CMS!$B$24:$B$5800,B28,Limits_Details_w_CMS!$C$24:$C$5800,C28,Limits_Details_w_CMS!$E$24:$E$5800,D28,Limits_Details_w_CMS!$L$24:$L$5800,"Shutdown"))</f>
        <v/>
      </c>
      <c r="J28" s="324" t="str">
        <f>IF($B28="","",SUMIFS(Limits_Details_w_CMS!$K$24:$K$5800,Limits_Details_w_CMS!$B$24:$B$5800,B28,Limits_Details_w_CMS!$C$24:$C$5800,C28,Limits_Details_w_CMS!$E$24:$E$5800,D28,Limits_Details_w_CMS!$L$24:$L$5800,"Control Equipment Problems"))</f>
        <v/>
      </c>
      <c r="K28" s="324" t="str">
        <f>IF($B28="","",SUMIFS(Limits_Details_w_CMS!$K$24:$K$5800,Limits_Details_w_CMS!$B$24:$B$5800,B28,Limits_Details_w_CMS!$C$24:$C$5800,C28,Limits_Details_w_CMS!$E$24:$E$5800,D28,Limits_Details_w_CMS!$L$24:$L$5800,"Process Problems"))</f>
        <v/>
      </c>
      <c r="L28" s="324" t="str">
        <f>IF($B28="","",SUMIFS(Limits_Details_w_CMS!$K$24:$K$5800,Limits_Details_w_CMS!$B$24:$B$5800,B28,Limits_Details_w_CMS!$C$24:$C$5800,C28,Limits_Details_w_CMS!$E$24:$E$5800,D28,Limits_Details_w_CMS!$L$24:$L$5800,"Other Known Causes"))</f>
        <v/>
      </c>
      <c r="M28" s="324" t="str">
        <f>IF($B28="","",SUMIFS(Limits_Details_w_CMS!$K$24:$K$5800,Limits_Details_w_CMS!$B$24:$B$5800,B28,Limits_Details_w_CMS!$C$24:$C$5800,C28,Limits_Details_w_CMS!$E$24:$E$5800,D28,Limits_Details_w_CMS!$L$24:$L$5800,"Other Unknown Causes"))</f>
        <v/>
      </c>
    </row>
    <row r="29" spans="2:13" s="244" customFormat="1" ht="17.5" x14ac:dyDescent="0.35">
      <c r="B29" s="262" t="str">
        <f>IF(Lists!AL7="","",Lists!AL7)</f>
        <v/>
      </c>
      <c r="C29" s="263" t="str">
        <f>IF(Lists!AM7="","",Lists!AM7)</f>
        <v/>
      </c>
      <c r="D29" s="263" t="str">
        <f>IF(Lists!AN7="","",Lists!AN7)</f>
        <v/>
      </c>
      <c r="E29" s="336" t="str">
        <f>IF(Lists!AO7="","",Lists!AO7)</f>
        <v/>
      </c>
      <c r="F29" s="266" t="str">
        <f t="shared" si="1"/>
        <v/>
      </c>
      <c r="G29" s="334" t="str">
        <f t="shared" si="0"/>
        <v/>
      </c>
      <c r="H29" s="324" t="str">
        <f>IF($B29="","",SUMIFS(Limits_Details_w_CMS!$K$24:$K$5800,Limits_Details_w_CMS!$B$24:$B$5800,B29,Limits_Details_w_CMS!$C$24:$C$5800,C29,Limits_Details_w_CMS!$E$24:$E$5800,D29,Limits_Details_w_CMS!$L$24:$L$5800,"Startup"))</f>
        <v/>
      </c>
      <c r="I29" s="324" t="str">
        <f>IF($B29="","",SUMIFS(Limits_Details_w_CMS!$K$24:$K$5800,Limits_Details_w_CMS!$B$24:$B$5800,B29,Limits_Details_w_CMS!$C$24:$C$5800,C29,Limits_Details_w_CMS!$E$24:$E$5800,D29,Limits_Details_w_CMS!$L$24:$L$5800,"Shutdown"))</f>
        <v/>
      </c>
      <c r="J29" s="324" t="str">
        <f>IF($B29="","",SUMIFS(Limits_Details_w_CMS!$K$24:$K$5800,Limits_Details_w_CMS!$B$24:$B$5800,B29,Limits_Details_w_CMS!$C$24:$C$5800,C29,Limits_Details_w_CMS!$E$24:$E$5800,D29,Limits_Details_w_CMS!$L$24:$L$5800,"Control Equipment Problems"))</f>
        <v/>
      </c>
      <c r="K29" s="324" t="str">
        <f>IF($B29="","",SUMIFS(Limits_Details_w_CMS!$K$24:$K$5800,Limits_Details_w_CMS!$B$24:$B$5800,B29,Limits_Details_w_CMS!$C$24:$C$5800,C29,Limits_Details_w_CMS!$E$24:$E$5800,D29,Limits_Details_w_CMS!$L$24:$L$5800,"Process Problems"))</f>
        <v/>
      </c>
      <c r="L29" s="324" t="str">
        <f>IF($B29="","",SUMIFS(Limits_Details_w_CMS!$K$24:$K$5800,Limits_Details_w_CMS!$B$24:$B$5800,B29,Limits_Details_w_CMS!$C$24:$C$5800,C29,Limits_Details_w_CMS!$E$24:$E$5800,D29,Limits_Details_w_CMS!$L$24:$L$5800,"Other Known Causes"))</f>
        <v/>
      </c>
      <c r="M29" s="324" t="str">
        <f>IF($B29="","",SUMIFS(Limits_Details_w_CMS!$K$24:$K$5800,Limits_Details_w_CMS!$B$24:$B$5800,B29,Limits_Details_w_CMS!$C$24:$C$5800,C29,Limits_Details_w_CMS!$E$24:$E$5800,D29,Limits_Details_w_CMS!$L$24:$L$5800,"Other Unknown Causes"))</f>
        <v/>
      </c>
    </row>
    <row r="30" spans="2:13" s="244" customFormat="1" x14ac:dyDescent="0.35">
      <c r="B30" s="262" t="str">
        <f>IF(Lists!AL8="","",Lists!AL8)</f>
        <v/>
      </c>
      <c r="C30" s="263" t="str">
        <f>IF(Lists!AM8="","",Lists!AM8)</f>
        <v/>
      </c>
      <c r="D30" s="263" t="str">
        <f>IF(Lists!AN8="","",Lists!AN8)</f>
        <v/>
      </c>
      <c r="E30" s="324" t="str">
        <f>IF(Lists!AO8="","",Lists!AO8)</f>
        <v/>
      </c>
      <c r="F30" s="266" t="str">
        <f t="shared" si="1"/>
        <v/>
      </c>
      <c r="G30" s="334" t="str">
        <f t="shared" si="0"/>
        <v/>
      </c>
      <c r="H30" s="324" t="str">
        <f>IF($B30="","",SUMIFS(Limits_Details_w_CMS!$K$24:$K$5800,Limits_Details_w_CMS!$B$24:$B$5800,B30,Limits_Details_w_CMS!$C$24:$C$5800,C30,Limits_Details_w_CMS!$E$24:$E$5800,D30,Limits_Details_w_CMS!$L$24:$L$5800,"Startup"))</f>
        <v/>
      </c>
      <c r="I30" s="324" t="str">
        <f>IF($B30="","",SUMIFS(Limits_Details_w_CMS!$K$24:$K$5800,Limits_Details_w_CMS!$B$24:$B$5800,B30,Limits_Details_w_CMS!$C$24:$C$5800,C30,Limits_Details_w_CMS!$E$24:$E$5800,D30,Limits_Details_w_CMS!$L$24:$L$5800,"Shutdown"))</f>
        <v/>
      </c>
      <c r="J30" s="324" t="str">
        <f>IF($B30="","",SUMIFS(Limits_Details_w_CMS!$K$24:$K$5800,Limits_Details_w_CMS!$B$24:$B$5800,B30,Limits_Details_w_CMS!$C$24:$C$5800,C30,Limits_Details_w_CMS!$E$24:$E$5800,D30,Limits_Details_w_CMS!$L$24:$L$5800,"Control Equipment Problems"))</f>
        <v/>
      </c>
      <c r="K30" s="324" t="str">
        <f>IF($B30="","",SUMIFS(Limits_Details_w_CMS!$K$24:$K$5800,Limits_Details_w_CMS!$B$24:$B$5800,B30,Limits_Details_w_CMS!$C$24:$C$5800,C30,Limits_Details_w_CMS!$E$24:$E$5800,D30,Limits_Details_w_CMS!$L$24:$L$5800,"Process Problems"))</f>
        <v/>
      </c>
      <c r="L30" s="324" t="str">
        <f>IF($B30="","",SUMIFS(Limits_Details_w_CMS!$K$24:$K$5800,Limits_Details_w_CMS!$B$24:$B$5800,B30,Limits_Details_w_CMS!$C$24:$C$5800,C30,Limits_Details_w_CMS!$E$24:$E$5800,D30,Limits_Details_w_CMS!$L$24:$L$5800,"Other Known Causes"))</f>
        <v/>
      </c>
      <c r="M30" s="324" t="str">
        <f>IF($B30="","",SUMIFS(Limits_Details_w_CMS!$K$24:$K$5800,Limits_Details_w_CMS!$B$24:$B$5800,B30,Limits_Details_w_CMS!$C$24:$C$5800,C30,Limits_Details_w_CMS!$E$24:$E$5800,D30,Limits_Details_w_CMS!$L$24:$L$5800,"Other Unknown Causes"))</f>
        <v/>
      </c>
    </row>
    <row r="31" spans="2:13" s="244" customFormat="1" x14ac:dyDescent="0.35">
      <c r="B31" s="262" t="str">
        <f>IF(Lists!AL9="","",Lists!AL9)</f>
        <v/>
      </c>
      <c r="C31" s="263" t="str">
        <f>IF(Lists!AM9="","",Lists!AM9)</f>
        <v/>
      </c>
      <c r="D31" s="263" t="str">
        <f>IF(Lists!AN9="","",Lists!AN9)</f>
        <v/>
      </c>
      <c r="E31" s="324" t="str">
        <f>IF(Lists!AO9="","",Lists!AO9)</f>
        <v/>
      </c>
      <c r="F31" s="266" t="str">
        <f t="shared" si="1"/>
        <v/>
      </c>
      <c r="G31" s="334" t="str">
        <f t="shared" si="0"/>
        <v/>
      </c>
      <c r="H31" s="324" t="str">
        <f>IF($B31="","",SUMIFS(Limits_Details_w_CMS!$K$24:$K$5800,Limits_Details_w_CMS!$B$24:$B$5800,B31,Limits_Details_w_CMS!$C$24:$C$5800,C31,Limits_Details_w_CMS!$E$24:$E$5800,D31,Limits_Details_w_CMS!$L$24:$L$5800,"Startup"))</f>
        <v/>
      </c>
      <c r="I31" s="324" t="str">
        <f>IF($B31="","",SUMIFS(Limits_Details_w_CMS!$K$24:$K$5800,Limits_Details_w_CMS!$B$24:$B$5800,B31,Limits_Details_w_CMS!$C$24:$C$5800,C31,Limits_Details_w_CMS!$E$24:$E$5800,D31,Limits_Details_w_CMS!$L$24:$L$5800,"Shutdown"))</f>
        <v/>
      </c>
      <c r="J31" s="324" t="str">
        <f>IF($B31="","",SUMIFS(Limits_Details_w_CMS!$K$24:$K$5800,Limits_Details_w_CMS!$B$24:$B$5800,B31,Limits_Details_w_CMS!$C$24:$C$5800,C31,Limits_Details_w_CMS!$E$24:$E$5800,D31,Limits_Details_w_CMS!$L$24:$L$5800,"Control Equipment Problems"))</f>
        <v/>
      </c>
      <c r="K31" s="324" t="str">
        <f>IF($B31="","",SUMIFS(Limits_Details_w_CMS!$K$24:$K$5800,Limits_Details_w_CMS!$B$24:$B$5800,B31,Limits_Details_w_CMS!$C$24:$C$5800,C31,Limits_Details_w_CMS!$E$24:$E$5800,D31,Limits_Details_w_CMS!$L$24:$L$5800,"Process Problems"))</f>
        <v/>
      </c>
      <c r="L31" s="324" t="str">
        <f>IF($B31="","",SUMIFS(Limits_Details_w_CMS!$K$24:$K$5800,Limits_Details_w_CMS!$B$24:$B$5800,B31,Limits_Details_w_CMS!$C$24:$C$5800,C31,Limits_Details_w_CMS!$E$24:$E$5800,D31,Limits_Details_w_CMS!$L$24:$L$5800,"Other Known Causes"))</f>
        <v/>
      </c>
      <c r="M31" s="324" t="str">
        <f>IF($B31="","",SUMIFS(Limits_Details_w_CMS!$K$24:$K$5800,Limits_Details_w_CMS!$B$24:$B$5800,B31,Limits_Details_w_CMS!$C$24:$C$5800,C31,Limits_Details_w_CMS!$E$24:$E$5800,D31,Limits_Details_w_CMS!$L$24:$L$5800,"Other Unknown Causes"))</f>
        <v/>
      </c>
    </row>
    <row r="32" spans="2:13" s="244" customFormat="1" x14ac:dyDescent="0.35">
      <c r="B32" s="262" t="str">
        <f>IF(Lists!AL10="","",Lists!AL10)</f>
        <v/>
      </c>
      <c r="C32" s="263" t="str">
        <f>IF(Lists!AM10="","",Lists!AM10)</f>
        <v/>
      </c>
      <c r="D32" s="263" t="str">
        <f>IF(Lists!AN10="","",Lists!AN10)</f>
        <v/>
      </c>
      <c r="E32" s="324" t="str">
        <f>IF(Lists!AO10="","",Lists!AO10)</f>
        <v/>
      </c>
      <c r="F32" s="266" t="str">
        <f t="shared" si="1"/>
        <v/>
      </c>
      <c r="G32" s="334" t="str">
        <f t="shared" si="0"/>
        <v/>
      </c>
      <c r="H32" s="324" t="str">
        <f>IF($B32="","",SUMIFS(Limits_Details_w_CMS!$K$24:$K$5800,Limits_Details_w_CMS!$B$24:$B$5800,B32,Limits_Details_w_CMS!$C$24:$C$5800,C32,Limits_Details_w_CMS!$E$24:$E$5800,D32,Limits_Details_w_CMS!$L$24:$L$5800,"Startup"))</f>
        <v/>
      </c>
      <c r="I32" s="324" t="str">
        <f>IF($B32="","",SUMIFS(Limits_Details_w_CMS!$K$24:$K$5800,Limits_Details_w_CMS!$B$24:$B$5800,B32,Limits_Details_w_CMS!$C$24:$C$5800,C32,Limits_Details_w_CMS!$E$24:$E$5800,D32,Limits_Details_w_CMS!$L$24:$L$5800,"Shutdown"))</f>
        <v/>
      </c>
      <c r="J32" s="324" t="str">
        <f>IF($B32="","",SUMIFS(Limits_Details_w_CMS!$K$24:$K$5800,Limits_Details_w_CMS!$B$24:$B$5800,B32,Limits_Details_w_CMS!$C$24:$C$5800,C32,Limits_Details_w_CMS!$E$24:$E$5800,D32,Limits_Details_w_CMS!$L$24:$L$5800,"Control Equipment Problems"))</f>
        <v/>
      </c>
      <c r="K32" s="324" t="str">
        <f>IF($B32="","",SUMIFS(Limits_Details_w_CMS!$K$24:$K$5800,Limits_Details_w_CMS!$B$24:$B$5800,B32,Limits_Details_w_CMS!$C$24:$C$5800,C32,Limits_Details_w_CMS!$E$24:$E$5800,D32,Limits_Details_w_CMS!$L$24:$L$5800,"Process Problems"))</f>
        <v/>
      </c>
      <c r="L32" s="324" t="str">
        <f>IF($B32="","",SUMIFS(Limits_Details_w_CMS!$K$24:$K$5800,Limits_Details_w_CMS!$B$24:$B$5800,B32,Limits_Details_w_CMS!$C$24:$C$5800,C32,Limits_Details_w_CMS!$E$24:$E$5800,D32,Limits_Details_w_CMS!$L$24:$L$5800,"Other Known Causes"))</f>
        <v/>
      </c>
      <c r="M32" s="324" t="str">
        <f>IF($B32="","",SUMIFS(Limits_Details_w_CMS!$K$24:$K$5800,Limits_Details_w_CMS!$B$24:$B$5800,B32,Limits_Details_w_CMS!$C$24:$C$5800,C32,Limits_Details_w_CMS!$E$24:$E$5800,D32,Limits_Details_w_CMS!$L$24:$L$5800,"Other Unknown Causes"))</f>
        <v/>
      </c>
    </row>
    <row r="33" spans="2:13" s="244" customFormat="1" x14ac:dyDescent="0.35">
      <c r="B33" s="262" t="str">
        <f>IF(Lists!AL11="","",Lists!AL11)</f>
        <v/>
      </c>
      <c r="C33" s="263" t="str">
        <f>IF(Lists!AM11="","",Lists!AM11)</f>
        <v/>
      </c>
      <c r="D33" s="263" t="str">
        <f>IF(Lists!AN11="","",Lists!AN11)</f>
        <v/>
      </c>
      <c r="E33" s="324" t="str">
        <f>IF(Lists!AO11="","",Lists!AO11)</f>
        <v/>
      </c>
      <c r="F33" s="266" t="str">
        <f t="shared" si="1"/>
        <v/>
      </c>
      <c r="G33" s="334" t="str">
        <f t="shared" si="0"/>
        <v/>
      </c>
      <c r="H33" s="324" t="str">
        <f>IF($B33="","",SUMIFS(Limits_Details_w_CMS!$K$24:$K$5800,Limits_Details_w_CMS!$B$24:$B$5800,B33,Limits_Details_w_CMS!$C$24:$C$5800,C33,Limits_Details_w_CMS!$E$24:$E$5800,D33,Limits_Details_w_CMS!$L$24:$L$5800,"Startup"))</f>
        <v/>
      </c>
      <c r="I33" s="324" t="str">
        <f>IF($B33="","",SUMIFS(Limits_Details_w_CMS!$K$24:$K$5800,Limits_Details_w_CMS!$B$24:$B$5800,B33,Limits_Details_w_CMS!$C$24:$C$5800,C33,Limits_Details_w_CMS!$E$24:$E$5800,D33,Limits_Details_w_CMS!$L$24:$L$5800,"Shutdown"))</f>
        <v/>
      </c>
      <c r="J33" s="324" t="str">
        <f>IF($B33="","",SUMIFS(Limits_Details_w_CMS!$K$24:$K$5800,Limits_Details_w_CMS!$B$24:$B$5800,B33,Limits_Details_w_CMS!$C$24:$C$5800,C33,Limits_Details_w_CMS!$E$24:$E$5800,D33,Limits_Details_w_CMS!$L$24:$L$5800,"Control Equipment Problems"))</f>
        <v/>
      </c>
      <c r="K33" s="324" t="str">
        <f>IF($B33="","",SUMIFS(Limits_Details_w_CMS!$K$24:$K$5800,Limits_Details_w_CMS!$B$24:$B$5800,B33,Limits_Details_w_CMS!$C$24:$C$5800,C33,Limits_Details_w_CMS!$E$24:$E$5800,D33,Limits_Details_w_CMS!$L$24:$L$5800,"Process Problems"))</f>
        <v/>
      </c>
      <c r="L33" s="324" t="str">
        <f>IF($B33="","",SUMIFS(Limits_Details_w_CMS!$K$24:$K$5800,Limits_Details_w_CMS!$B$24:$B$5800,B33,Limits_Details_w_CMS!$C$24:$C$5800,C33,Limits_Details_w_CMS!$E$24:$E$5800,D33,Limits_Details_w_CMS!$L$24:$L$5800,"Other Known Causes"))</f>
        <v/>
      </c>
      <c r="M33" s="324" t="str">
        <f>IF($B33="","",SUMIFS(Limits_Details_w_CMS!$K$24:$K$5800,Limits_Details_w_CMS!$B$24:$B$5800,B33,Limits_Details_w_CMS!$C$24:$C$5800,C33,Limits_Details_w_CMS!$E$24:$E$5800,D33,Limits_Details_w_CMS!$L$24:$L$5800,"Other Unknown Causes"))</f>
        <v/>
      </c>
    </row>
    <row r="34" spans="2:13" s="244" customFormat="1" x14ac:dyDescent="0.35">
      <c r="B34" s="262" t="str">
        <f>IF(Lists!AL12="","",Lists!AL12)</f>
        <v/>
      </c>
      <c r="C34" s="263" t="str">
        <f>IF(Lists!AM12="","",Lists!AM12)</f>
        <v/>
      </c>
      <c r="D34" s="263" t="str">
        <f>IF(Lists!AN12="","",Lists!AN12)</f>
        <v/>
      </c>
      <c r="E34" s="324" t="str">
        <f>IF(Lists!AO12="","",Lists!AO12)</f>
        <v/>
      </c>
      <c r="F34" s="266" t="str">
        <f t="shared" si="1"/>
        <v/>
      </c>
      <c r="G34" s="334" t="str">
        <f t="shared" si="0"/>
        <v/>
      </c>
      <c r="H34" s="324" t="str">
        <f>IF($B34="","",SUMIFS(Limits_Details_w_CMS!$K$24:$K$5800,Limits_Details_w_CMS!$B$24:$B$5800,B34,Limits_Details_w_CMS!$C$24:$C$5800,C34,Limits_Details_w_CMS!$E$24:$E$5800,D34,Limits_Details_w_CMS!$L$24:$L$5800,"Startup"))</f>
        <v/>
      </c>
      <c r="I34" s="324" t="str">
        <f>IF($B34="","",SUMIFS(Limits_Details_w_CMS!$K$24:$K$5800,Limits_Details_w_CMS!$B$24:$B$5800,B34,Limits_Details_w_CMS!$C$24:$C$5800,C34,Limits_Details_w_CMS!$E$24:$E$5800,D34,Limits_Details_w_CMS!$L$24:$L$5800,"Shutdown"))</f>
        <v/>
      </c>
      <c r="J34" s="324" t="str">
        <f>IF($B34="","",SUMIFS(Limits_Details_w_CMS!$K$24:$K$5800,Limits_Details_w_CMS!$B$24:$B$5800,B34,Limits_Details_w_CMS!$C$24:$C$5800,C34,Limits_Details_w_CMS!$E$24:$E$5800,D34,Limits_Details_w_CMS!$L$24:$L$5800,"Control Equipment Problems"))</f>
        <v/>
      </c>
      <c r="K34" s="324" t="str">
        <f>IF($B34="","",SUMIFS(Limits_Details_w_CMS!$K$24:$K$5800,Limits_Details_w_CMS!$B$24:$B$5800,B34,Limits_Details_w_CMS!$C$24:$C$5800,C34,Limits_Details_w_CMS!$E$24:$E$5800,D34,Limits_Details_w_CMS!$L$24:$L$5800,"Process Problems"))</f>
        <v/>
      </c>
      <c r="L34" s="324" t="str">
        <f>IF($B34="","",SUMIFS(Limits_Details_w_CMS!$K$24:$K$5800,Limits_Details_w_CMS!$B$24:$B$5800,B34,Limits_Details_w_CMS!$C$24:$C$5800,C34,Limits_Details_w_CMS!$E$24:$E$5800,D34,Limits_Details_w_CMS!$L$24:$L$5800,"Other Known Causes"))</f>
        <v/>
      </c>
      <c r="M34" s="324" t="str">
        <f>IF($B34="","",SUMIFS(Limits_Details_w_CMS!$K$24:$K$5800,Limits_Details_w_CMS!$B$24:$B$5800,B34,Limits_Details_w_CMS!$C$24:$C$5800,C34,Limits_Details_w_CMS!$E$24:$E$5800,D34,Limits_Details_w_CMS!$L$24:$L$5800,"Other Unknown Causes"))</f>
        <v/>
      </c>
    </row>
    <row r="35" spans="2:13" s="244" customFormat="1" x14ac:dyDescent="0.35">
      <c r="B35" s="262" t="str">
        <f>IF(Lists!AL13="","",Lists!AL13)</f>
        <v/>
      </c>
      <c r="C35" s="263" t="str">
        <f>IF(Lists!AM13="","",Lists!AM13)</f>
        <v/>
      </c>
      <c r="D35" s="263" t="str">
        <f>IF(Lists!AN13="","",Lists!AN13)</f>
        <v/>
      </c>
      <c r="E35" s="324" t="str">
        <f>IF(Lists!AO13="","",Lists!AO13)</f>
        <v/>
      </c>
      <c r="F35" s="266" t="str">
        <f t="shared" si="1"/>
        <v/>
      </c>
      <c r="G35" s="334" t="str">
        <f t="shared" si="0"/>
        <v/>
      </c>
      <c r="H35" s="324" t="str">
        <f>IF($B35="","",SUMIFS(Limits_Details_w_CMS!$K$24:$K$5800,Limits_Details_w_CMS!$B$24:$B$5800,B35,Limits_Details_w_CMS!$C$24:$C$5800,C35,Limits_Details_w_CMS!$E$24:$E$5800,D35,Limits_Details_w_CMS!$L$24:$L$5800,"Startup"))</f>
        <v/>
      </c>
      <c r="I35" s="324" t="str">
        <f>IF($B35="","",SUMIFS(Limits_Details_w_CMS!$K$24:$K$5800,Limits_Details_w_CMS!$B$24:$B$5800,B35,Limits_Details_w_CMS!$C$24:$C$5800,C35,Limits_Details_w_CMS!$E$24:$E$5800,D35,Limits_Details_w_CMS!$L$24:$L$5800,"Shutdown"))</f>
        <v/>
      </c>
      <c r="J35" s="324" t="str">
        <f>IF($B35="","",SUMIFS(Limits_Details_w_CMS!$K$24:$K$5800,Limits_Details_w_CMS!$B$24:$B$5800,B35,Limits_Details_w_CMS!$C$24:$C$5800,C35,Limits_Details_w_CMS!$E$24:$E$5800,D35,Limits_Details_w_CMS!$L$24:$L$5800,"Control Equipment Problems"))</f>
        <v/>
      </c>
      <c r="K35" s="324" t="str">
        <f>IF($B35="","",SUMIFS(Limits_Details_w_CMS!$K$24:$K$5800,Limits_Details_w_CMS!$B$24:$B$5800,B35,Limits_Details_w_CMS!$C$24:$C$5800,C35,Limits_Details_w_CMS!$E$24:$E$5800,D35,Limits_Details_w_CMS!$L$24:$L$5800,"Process Problems"))</f>
        <v/>
      </c>
      <c r="L35" s="324" t="str">
        <f>IF($B35="","",SUMIFS(Limits_Details_w_CMS!$K$24:$K$5800,Limits_Details_w_CMS!$B$24:$B$5800,B35,Limits_Details_w_CMS!$C$24:$C$5800,C35,Limits_Details_w_CMS!$E$24:$E$5800,D35,Limits_Details_w_CMS!$L$24:$L$5800,"Other Known Causes"))</f>
        <v/>
      </c>
      <c r="M35" s="324" t="str">
        <f>IF($B35="","",SUMIFS(Limits_Details_w_CMS!$K$24:$K$5800,Limits_Details_w_CMS!$B$24:$B$5800,B35,Limits_Details_w_CMS!$C$24:$C$5800,C35,Limits_Details_w_CMS!$E$24:$E$5800,D35,Limits_Details_w_CMS!$L$24:$L$5800,"Other Unknown Causes"))</f>
        <v/>
      </c>
    </row>
    <row r="36" spans="2:13" s="244" customFormat="1" x14ac:dyDescent="0.35">
      <c r="B36" s="262" t="str">
        <f>IF(Lists!AL14="","",Lists!AL14)</f>
        <v/>
      </c>
      <c r="C36" s="263" t="str">
        <f>IF(Lists!AM14="","",Lists!AM14)</f>
        <v/>
      </c>
      <c r="D36" s="263" t="str">
        <f>IF(Lists!AN14="","",Lists!AN14)</f>
        <v/>
      </c>
      <c r="E36" s="324" t="str">
        <f>IF(Lists!AO14="","",Lists!AO14)</f>
        <v/>
      </c>
      <c r="F36" s="266" t="str">
        <f t="shared" si="1"/>
        <v/>
      </c>
      <c r="G36" s="334" t="str">
        <f t="shared" si="0"/>
        <v/>
      </c>
      <c r="H36" s="324" t="str">
        <f>IF($B36="","",SUMIFS(Limits_Details_w_CMS!$K$24:$K$5800,Limits_Details_w_CMS!$B$24:$B$5800,B36,Limits_Details_w_CMS!$C$24:$C$5800,C36,Limits_Details_w_CMS!$E$24:$E$5800,D36,Limits_Details_w_CMS!$L$24:$L$5800,"Startup"))</f>
        <v/>
      </c>
      <c r="I36" s="324" t="str">
        <f>IF($B36="","",SUMIFS(Limits_Details_w_CMS!$K$24:$K$5800,Limits_Details_w_CMS!$B$24:$B$5800,B36,Limits_Details_w_CMS!$C$24:$C$5800,C36,Limits_Details_w_CMS!$E$24:$E$5800,D36,Limits_Details_w_CMS!$L$24:$L$5800,"Shutdown"))</f>
        <v/>
      </c>
      <c r="J36" s="324" t="str">
        <f>IF($B36="","",SUMIFS(Limits_Details_w_CMS!$K$24:$K$5800,Limits_Details_w_CMS!$B$24:$B$5800,B36,Limits_Details_w_CMS!$C$24:$C$5800,C36,Limits_Details_w_CMS!$E$24:$E$5800,D36,Limits_Details_w_CMS!$L$24:$L$5800,"Control Equipment Problems"))</f>
        <v/>
      </c>
      <c r="K36" s="324" t="str">
        <f>IF($B36="","",SUMIFS(Limits_Details_w_CMS!$K$24:$K$5800,Limits_Details_w_CMS!$B$24:$B$5800,B36,Limits_Details_w_CMS!$C$24:$C$5800,C36,Limits_Details_w_CMS!$E$24:$E$5800,D36,Limits_Details_w_CMS!$L$24:$L$5800,"Process Problems"))</f>
        <v/>
      </c>
      <c r="L36" s="324" t="str">
        <f>IF($B36="","",SUMIFS(Limits_Details_w_CMS!$K$24:$K$5800,Limits_Details_w_CMS!$B$24:$B$5800,B36,Limits_Details_w_CMS!$C$24:$C$5800,C36,Limits_Details_w_CMS!$E$24:$E$5800,D36,Limits_Details_w_CMS!$L$24:$L$5800,"Other Known Causes"))</f>
        <v/>
      </c>
      <c r="M36" s="324" t="str">
        <f>IF($B36="","",SUMIFS(Limits_Details_w_CMS!$K$24:$K$5800,Limits_Details_w_CMS!$B$24:$B$5800,B36,Limits_Details_w_CMS!$C$24:$C$5800,C36,Limits_Details_w_CMS!$E$24:$E$5800,D36,Limits_Details_w_CMS!$L$24:$L$5800,"Other Unknown Causes"))</f>
        <v/>
      </c>
    </row>
    <row r="37" spans="2:13" s="244" customFormat="1" x14ac:dyDescent="0.35">
      <c r="B37" s="262" t="str">
        <f>IF(Lists!AL15="","",Lists!AL15)</f>
        <v/>
      </c>
      <c r="C37" s="263" t="str">
        <f>IF(Lists!AM15="","",Lists!AM15)</f>
        <v/>
      </c>
      <c r="D37" s="263" t="str">
        <f>IF(Lists!AN15="","",Lists!AN15)</f>
        <v/>
      </c>
      <c r="E37" s="324" t="str">
        <f>IF(Lists!AO15="","",Lists!AO15)</f>
        <v/>
      </c>
      <c r="F37" s="266" t="str">
        <f t="shared" si="1"/>
        <v/>
      </c>
      <c r="G37" s="334" t="str">
        <f t="shared" si="0"/>
        <v/>
      </c>
      <c r="H37" s="324" t="str">
        <f>IF($B37="","",SUMIFS(Limits_Details_w_CMS!$K$24:$K$5800,Limits_Details_w_CMS!$B$24:$B$5800,B37,Limits_Details_w_CMS!$C$24:$C$5800,C37,Limits_Details_w_CMS!$E$24:$E$5800,D37,Limits_Details_w_CMS!$L$24:$L$5800,"Startup"))</f>
        <v/>
      </c>
      <c r="I37" s="324" t="str">
        <f>IF($B37="","",SUMIFS(Limits_Details_w_CMS!$K$24:$K$5800,Limits_Details_w_CMS!$B$24:$B$5800,B37,Limits_Details_w_CMS!$C$24:$C$5800,C37,Limits_Details_w_CMS!$E$24:$E$5800,D37,Limits_Details_w_CMS!$L$24:$L$5800,"Shutdown"))</f>
        <v/>
      </c>
      <c r="J37" s="324" t="str">
        <f>IF($B37="","",SUMIFS(Limits_Details_w_CMS!$K$24:$K$5800,Limits_Details_w_CMS!$B$24:$B$5800,B37,Limits_Details_w_CMS!$C$24:$C$5800,C37,Limits_Details_w_CMS!$E$24:$E$5800,D37,Limits_Details_w_CMS!$L$24:$L$5800,"Control Equipment Problems"))</f>
        <v/>
      </c>
      <c r="K37" s="324" t="str">
        <f>IF($B37="","",SUMIFS(Limits_Details_w_CMS!$K$24:$K$5800,Limits_Details_w_CMS!$B$24:$B$5800,B37,Limits_Details_w_CMS!$C$24:$C$5800,C37,Limits_Details_w_CMS!$E$24:$E$5800,D37,Limits_Details_w_CMS!$L$24:$L$5800,"Process Problems"))</f>
        <v/>
      </c>
      <c r="L37" s="324" t="str">
        <f>IF($B37="","",SUMIFS(Limits_Details_w_CMS!$K$24:$K$5800,Limits_Details_w_CMS!$B$24:$B$5800,B37,Limits_Details_w_CMS!$C$24:$C$5800,C37,Limits_Details_w_CMS!$E$24:$E$5800,D37,Limits_Details_w_CMS!$L$24:$L$5800,"Other Known Causes"))</f>
        <v/>
      </c>
      <c r="M37" s="324" t="str">
        <f>IF($B37="","",SUMIFS(Limits_Details_w_CMS!$K$24:$K$5800,Limits_Details_w_CMS!$B$24:$B$5800,B37,Limits_Details_w_CMS!$C$24:$C$5800,C37,Limits_Details_w_CMS!$E$24:$E$5800,D37,Limits_Details_w_CMS!$L$24:$L$5800,"Other Unknown Causes"))</f>
        <v/>
      </c>
    </row>
    <row r="38" spans="2:13" s="244" customFormat="1" x14ac:dyDescent="0.35">
      <c r="B38" s="262" t="str">
        <f>IF(Lists!AL16="","",Lists!AL16)</f>
        <v/>
      </c>
      <c r="C38" s="263" t="str">
        <f>IF(Lists!AM16="","",Lists!AM16)</f>
        <v/>
      </c>
      <c r="D38" s="263" t="str">
        <f>IF(Lists!AN16="","",Lists!AN16)</f>
        <v/>
      </c>
      <c r="E38" s="324" t="str">
        <f>IF(Lists!AO16="","",Lists!AO16)</f>
        <v/>
      </c>
      <c r="F38" s="266" t="str">
        <f t="shared" si="1"/>
        <v/>
      </c>
      <c r="G38" s="334" t="str">
        <f t="shared" si="0"/>
        <v/>
      </c>
      <c r="H38" s="324" t="str">
        <f>IF($B38="","",SUMIFS(Limits_Details_w_CMS!$K$24:$K$5800,Limits_Details_w_CMS!$B$24:$B$5800,B38,Limits_Details_w_CMS!$C$24:$C$5800,C38,Limits_Details_w_CMS!$E$24:$E$5800,D38,Limits_Details_w_CMS!$L$24:$L$5800,"Startup"))</f>
        <v/>
      </c>
      <c r="I38" s="324" t="str">
        <f>IF($B38="","",SUMIFS(Limits_Details_w_CMS!$K$24:$K$5800,Limits_Details_w_CMS!$B$24:$B$5800,B38,Limits_Details_w_CMS!$C$24:$C$5800,C38,Limits_Details_w_CMS!$E$24:$E$5800,D38,Limits_Details_w_CMS!$L$24:$L$5800,"Shutdown"))</f>
        <v/>
      </c>
      <c r="J38" s="324" t="str">
        <f>IF($B38="","",SUMIFS(Limits_Details_w_CMS!$K$24:$K$5800,Limits_Details_w_CMS!$B$24:$B$5800,B38,Limits_Details_w_CMS!$C$24:$C$5800,C38,Limits_Details_w_CMS!$E$24:$E$5800,D38,Limits_Details_w_CMS!$L$24:$L$5800,"Control Equipment Problems"))</f>
        <v/>
      </c>
      <c r="K38" s="324" t="str">
        <f>IF($B38="","",SUMIFS(Limits_Details_w_CMS!$K$24:$K$5800,Limits_Details_w_CMS!$B$24:$B$5800,B38,Limits_Details_w_CMS!$C$24:$C$5800,C38,Limits_Details_w_CMS!$E$24:$E$5800,D38,Limits_Details_w_CMS!$L$24:$L$5800,"Process Problems"))</f>
        <v/>
      </c>
      <c r="L38" s="324" t="str">
        <f>IF($B38="","",SUMIFS(Limits_Details_w_CMS!$K$24:$K$5800,Limits_Details_w_CMS!$B$24:$B$5800,B38,Limits_Details_w_CMS!$C$24:$C$5800,C38,Limits_Details_w_CMS!$E$24:$E$5800,D38,Limits_Details_w_CMS!$L$24:$L$5800,"Other Known Causes"))</f>
        <v/>
      </c>
      <c r="M38" s="324" t="str">
        <f>IF($B38="","",SUMIFS(Limits_Details_w_CMS!$K$24:$K$5800,Limits_Details_w_CMS!$B$24:$B$5800,B38,Limits_Details_w_CMS!$C$24:$C$5800,C38,Limits_Details_w_CMS!$E$24:$E$5800,D38,Limits_Details_w_CMS!$L$24:$L$5800,"Other Unknown Causes"))</f>
        <v/>
      </c>
    </row>
    <row r="39" spans="2:13" s="244" customFormat="1" x14ac:dyDescent="0.35">
      <c r="B39" s="262" t="str">
        <f>IF(Lists!AL17="","",Lists!AL17)</f>
        <v/>
      </c>
      <c r="C39" s="263" t="str">
        <f>IF(Lists!AM17="","",Lists!AM17)</f>
        <v/>
      </c>
      <c r="D39" s="263" t="str">
        <f>IF(Lists!AN17="","",Lists!AN17)</f>
        <v/>
      </c>
      <c r="E39" s="324" t="str">
        <f>IF(Lists!AO17="","",Lists!AO17)</f>
        <v/>
      </c>
      <c r="F39" s="266" t="str">
        <f t="shared" si="1"/>
        <v/>
      </c>
      <c r="G39" s="334" t="str">
        <f t="shared" si="0"/>
        <v/>
      </c>
      <c r="H39" s="324" t="str">
        <f>IF($B39="","",SUMIFS(Limits_Details_w_CMS!$K$24:$K$5800,Limits_Details_w_CMS!$B$24:$B$5800,B39,Limits_Details_w_CMS!$C$24:$C$5800,C39,Limits_Details_w_CMS!$E$24:$E$5800,D39,Limits_Details_w_CMS!$L$24:$L$5800,"Startup"))</f>
        <v/>
      </c>
      <c r="I39" s="324" t="str">
        <f>IF($B39="","",SUMIFS(Limits_Details_w_CMS!$K$24:$K$5800,Limits_Details_w_CMS!$B$24:$B$5800,B39,Limits_Details_w_CMS!$C$24:$C$5800,C39,Limits_Details_w_CMS!$E$24:$E$5800,D39,Limits_Details_w_CMS!$L$24:$L$5800,"Shutdown"))</f>
        <v/>
      </c>
      <c r="J39" s="324" t="str">
        <f>IF($B39="","",SUMIFS(Limits_Details_w_CMS!$K$24:$K$5800,Limits_Details_w_CMS!$B$24:$B$5800,B39,Limits_Details_w_CMS!$C$24:$C$5800,C39,Limits_Details_w_CMS!$E$24:$E$5800,D39,Limits_Details_w_CMS!$L$24:$L$5800,"Control Equipment Problems"))</f>
        <v/>
      </c>
      <c r="K39" s="324" t="str">
        <f>IF($B39="","",SUMIFS(Limits_Details_w_CMS!$K$24:$K$5800,Limits_Details_w_CMS!$B$24:$B$5800,B39,Limits_Details_w_CMS!$C$24:$C$5800,C39,Limits_Details_w_CMS!$E$24:$E$5800,D39,Limits_Details_w_CMS!$L$24:$L$5800,"Process Problems"))</f>
        <v/>
      </c>
      <c r="L39" s="324" t="str">
        <f>IF($B39="","",SUMIFS(Limits_Details_w_CMS!$K$24:$K$5800,Limits_Details_w_CMS!$B$24:$B$5800,B39,Limits_Details_w_CMS!$C$24:$C$5800,C39,Limits_Details_w_CMS!$E$24:$E$5800,D39,Limits_Details_w_CMS!$L$24:$L$5800,"Other Known Causes"))</f>
        <v/>
      </c>
      <c r="M39" s="324" t="str">
        <f>IF($B39="","",SUMIFS(Limits_Details_w_CMS!$K$24:$K$5800,Limits_Details_w_CMS!$B$24:$B$5800,B39,Limits_Details_w_CMS!$C$24:$C$5800,C39,Limits_Details_w_CMS!$E$24:$E$5800,D39,Limits_Details_w_CMS!$L$24:$L$5800,"Other Unknown Causes"))</f>
        <v/>
      </c>
    </row>
    <row r="40" spans="2:13" s="244" customFormat="1" x14ac:dyDescent="0.35">
      <c r="B40" s="262" t="str">
        <f>IF(Lists!AL18="","",Lists!AL18)</f>
        <v/>
      </c>
      <c r="C40" s="263" t="str">
        <f>IF(Lists!AM18="","",Lists!AM18)</f>
        <v/>
      </c>
      <c r="D40" s="263" t="str">
        <f>IF(Lists!AN18="","",Lists!AN18)</f>
        <v/>
      </c>
      <c r="E40" s="324" t="str">
        <f>IF(Lists!AO18="","",Lists!AO18)</f>
        <v/>
      </c>
      <c r="F40" s="266" t="str">
        <f t="shared" si="1"/>
        <v/>
      </c>
      <c r="G40" s="334" t="str">
        <f t="shared" si="0"/>
        <v/>
      </c>
      <c r="H40" s="324" t="str">
        <f>IF($B40="","",SUMIFS(Limits_Details_w_CMS!$K$24:$K$5800,Limits_Details_w_CMS!$B$24:$B$5800,B40,Limits_Details_w_CMS!$C$24:$C$5800,C40,Limits_Details_w_CMS!$E$24:$E$5800,D40,Limits_Details_w_CMS!$L$24:$L$5800,"Startup"))</f>
        <v/>
      </c>
      <c r="I40" s="324" t="str">
        <f>IF($B40="","",SUMIFS(Limits_Details_w_CMS!$K$24:$K$5800,Limits_Details_w_CMS!$B$24:$B$5800,B40,Limits_Details_w_CMS!$C$24:$C$5800,C40,Limits_Details_w_CMS!$E$24:$E$5800,D40,Limits_Details_w_CMS!$L$24:$L$5800,"Shutdown"))</f>
        <v/>
      </c>
      <c r="J40" s="324" t="str">
        <f>IF($B40="","",SUMIFS(Limits_Details_w_CMS!$K$24:$K$5800,Limits_Details_w_CMS!$B$24:$B$5800,B40,Limits_Details_w_CMS!$C$24:$C$5800,C40,Limits_Details_w_CMS!$E$24:$E$5800,D40,Limits_Details_w_CMS!$L$24:$L$5800,"Control Equipment Problems"))</f>
        <v/>
      </c>
      <c r="K40" s="324" t="str">
        <f>IF($B40="","",SUMIFS(Limits_Details_w_CMS!$K$24:$K$5800,Limits_Details_w_CMS!$B$24:$B$5800,B40,Limits_Details_w_CMS!$C$24:$C$5800,C40,Limits_Details_w_CMS!$E$24:$E$5800,D40,Limits_Details_w_CMS!$L$24:$L$5800,"Process Problems"))</f>
        <v/>
      </c>
      <c r="L40" s="324" t="str">
        <f>IF($B40="","",SUMIFS(Limits_Details_w_CMS!$K$24:$K$5800,Limits_Details_w_CMS!$B$24:$B$5800,B40,Limits_Details_w_CMS!$C$24:$C$5800,C40,Limits_Details_w_CMS!$E$24:$E$5800,D40,Limits_Details_w_CMS!$L$24:$L$5800,"Other Known Causes"))</f>
        <v/>
      </c>
      <c r="M40" s="324" t="str">
        <f>IF($B40="","",SUMIFS(Limits_Details_w_CMS!$K$24:$K$5800,Limits_Details_w_CMS!$B$24:$B$5800,B40,Limits_Details_w_CMS!$C$24:$C$5800,C40,Limits_Details_w_CMS!$E$24:$E$5800,D40,Limits_Details_w_CMS!$L$24:$L$5800,"Other Unknown Causes"))</f>
        <v/>
      </c>
    </row>
    <row r="41" spans="2:13" s="244" customFormat="1" x14ac:dyDescent="0.35">
      <c r="B41" s="262" t="str">
        <f>IF(Lists!AL19="","",Lists!AL19)</f>
        <v/>
      </c>
      <c r="C41" s="263" t="str">
        <f>IF(Lists!AM19="","",Lists!AM19)</f>
        <v/>
      </c>
      <c r="D41" s="263" t="str">
        <f>IF(Lists!AN19="","",Lists!AN19)</f>
        <v/>
      </c>
      <c r="E41" s="324" t="str">
        <f>IF(Lists!AO19="","",Lists!AO19)</f>
        <v/>
      </c>
      <c r="F41" s="266" t="str">
        <f t="shared" si="1"/>
        <v/>
      </c>
      <c r="G41" s="334" t="str">
        <f t="shared" si="0"/>
        <v/>
      </c>
      <c r="H41" s="324" t="str">
        <f>IF($B41="","",SUMIFS(Limits_Details_w_CMS!$K$24:$K$5800,Limits_Details_w_CMS!$B$24:$B$5800,B41,Limits_Details_w_CMS!$C$24:$C$5800,C41,Limits_Details_w_CMS!$E$24:$E$5800,D41,Limits_Details_w_CMS!$L$24:$L$5800,"Startup"))</f>
        <v/>
      </c>
      <c r="I41" s="324" t="str">
        <f>IF($B41="","",SUMIFS(Limits_Details_w_CMS!$K$24:$K$5800,Limits_Details_w_CMS!$B$24:$B$5800,B41,Limits_Details_w_CMS!$C$24:$C$5800,C41,Limits_Details_w_CMS!$E$24:$E$5800,D41,Limits_Details_w_CMS!$L$24:$L$5800,"Shutdown"))</f>
        <v/>
      </c>
      <c r="J41" s="324" t="str">
        <f>IF($B41="","",SUMIFS(Limits_Details_w_CMS!$K$24:$K$5800,Limits_Details_w_CMS!$B$24:$B$5800,B41,Limits_Details_w_CMS!$C$24:$C$5800,C41,Limits_Details_w_CMS!$E$24:$E$5800,D41,Limits_Details_w_CMS!$L$24:$L$5800,"Control Equipment Problems"))</f>
        <v/>
      </c>
      <c r="K41" s="324" t="str">
        <f>IF($B41="","",SUMIFS(Limits_Details_w_CMS!$K$24:$K$5800,Limits_Details_w_CMS!$B$24:$B$5800,B41,Limits_Details_w_CMS!$C$24:$C$5800,C41,Limits_Details_w_CMS!$E$24:$E$5800,D41,Limits_Details_w_CMS!$L$24:$L$5800,"Process Problems"))</f>
        <v/>
      </c>
      <c r="L41" s="324" t="str">
        <f>IF($B41="","",SUMIFS(Limits_Details_w_CMS!$K$24:$K$5800,Limits_Details_w_CMS!$B$24:$B$5800,B41,Limits_Details_w_CMS!$C$24:$C$5800,C41,Limits_Details_w_CMS!$E$24:$E$5800,D41,Limits_Details_w_CMS!$L$24:$L$5800,"Other Known Causes"))</f>
        <v/>
      </c>
      <c r="M41" s="324" t="str">
        <f>IF($B41="","",SUMIFS(Limits_Details_w_CMS!$K$24:$K$5800,Limits_Details_w_CMS!$B$24:$B$5800,B41,Limits_Details_w_CMS!$C$24:$C$5800,C41,Limits_Details_w_CMS!$E$24:$E$5800,D41,Limits_Details_w_CMS!$L$24:$L$5800,"Other Unknown Causes"))</f>
        <v/>
      </c>
    </row>
    <row r="42" spans="2:13" s="244" customFormat="1" x14ac:dyDescent="0.35">
      <c r="B42" s="262" t="str">
        <f>IF(Lists!AL20="","",Lists!AL20)</f>
        <v/>
      </c>
      <c r="C42" s="263" t="str">
        <f>IF(Lists!AM20="","",Lists!AM20)</f>
        <v/>
      </c>
      <c r="D42" s="263" t="str">
        <f>IF(Lists!AN20="","",Lists!AN20)</f>
        <v/>
      </c>
      <c r="E42" s="324" t="str">
        <f>IF(Lists!AO20="","",Lists!AO20)</f>
        <v/>
      </c>
      <c r="F42" s="266" t="str">
        <f t="shared" si="1"/>
        <v/>
      </c>
      <c r="G42" s="334" t="str">
        <f t="shared" si="0"/>
        <v/>
      </c>
      <c r="H42" s="324" t="str">
        <f>IF($B42="","",SUMIFS(Limits_Details_w_CMS!$K$24:$K$5800,Limits_Details_w_CMS!$B$24:$B$5800,B42,Limits_Details_w_CMS!$C$24:$C$5800,C42,Limits_Details_w_CMS!$E$24:$E$5800,D42,Limits_Details_w_CMS!$L$24:$L$5800,"Startup"))</f>
        <v/>
      </c>
      <c r="I42" s="324" t="str">
        <f>IF($B42="","",SUMIFS(Limits_Details_w_CMS!$K$24:$K$5800,Limits_Details_w_CMS!$B$24:$B$5800,B42,Limits_Details_w_CMS!$C$24:$C$5800,C42,Limits_Details_w_CMS!$E$24:$E$5800,D42,Limits_Details_w_CMS!$L$24:$L$5800,"Shutdown"))</f>
        <v/>
      </c>
      <c r="J42" s="324" t="str">
        <f>IF($B42="","",SUMIFS(Limits_Details_w_CMS!$K$24:$K$5800,Limits_Details_w_CMS!$B$24:$B$5800,B42,Limits_Details_w_CMS!$C$24:$C$5800,C42,Limits_Details_w_CMS!$E$24:$E$5800,D42,Limits_Details_w_CMS!$L$24:$L$5800,"Control Equipment Problems"))</f>
        <v/>
      </c>
      <c r="K42" s="324" t="str">
        <f>IF($B42="","",SUMIFS(Limits_Details_w_CMS!$K$24:$K$5800,Limits_Details_w_CMS!$B$24:$B$5800,B42,Limits_Details_w_CMS!$C$24:$C$5800,C42,Limits_Details_w_CMS!$E$24:$E$5800,D42,Limits_Details_w_CMS!$L$24:$L$5800,"Process Problems"))</f>
        <v/>
      </c>
      <c r="L42" s="324" t="str">
        <f>IF($B42="","",SUMIFS(Limits_Details_w_CMS!$K$24:$K$5800,Limits_Details_w_CMS!$B$24:$B$5800,B42,Limits_Details_w_CMS!$C$24:$C$5800,C42,Limits_Details_w_CMS!$E$24:$E$5800,D42,Limits_Details_w_CMS!$L$24:$L$5800,"Other Known Causes"))</f>
        <v/>
      </c>
      <c r="M42" s="324" t="str">
        <f>IF($B42="","",SUMIFS(Limits_Details_w_CMS!$K$24:$K$5800,Limits_Details_w_CMS!$B$24:$B$5800,B42,Limits_Details_w_CMS!$C$24:$C$5800,C42,Limits_Details_w_CMS!$E$24:$E$5800,D42,Limits_Details_w_CMS!$L$24:$L$5800,"Other Unknown Causes"))</f>
        <v/>
      </c>
    </row>
    <row r="43" spans="2:13" s="244" customFormat="1" x14ac:dyDescent="0.35">
      <c r="B43" s="262" t="str">
        <f>IF(Lists!AL21="","",Lists!AL21)</f>
        <v/>
      </c>
      <c r="C43" s="263" t="str">
        <f>IF(Lists!AM21="","",Lists!AM21)</f>
        <v/>
      </c>
      <c r="D43" s="263" t="str">
        <f>IF(Lists!AN21="","",Lists!AN21)</f>
        <v/>
      </c>
      <c r="E43" s="324" t="str">
        <f>IF(Lists!AO21="","",Lists!AO21)</f>
        <v/>
      </c>
      <c r="F43" s="266" t="str">
        <f t="shared" si="1"/>
        <v/>
      </c>
      <c r="G43" s="334" t="str">
        <f t="shared" si="0"/>
        <v/>
      </c>
      <c r="H43" s="324" t="str">
        <f>IF($B43="","",SUMIFS(Limits_Details_w_CMS!$K$24:$K$5800,Limits_Details_w_CMS!$B$24:$B$5800,B43,Limits_Details_w_CMS!$C$24:$C$5800,C43,Limits_Details_w_CMS!$E$24:$E$5800,D43,Limits_Details_w_CMS!$L$24:$L$5800,"Startup"))</f>
        <v/>
      </c>
      <c r="I43" s="324" t="str">
        <f>IF($B43="","",SUMIFS(Limits_Details_w_CMS!$K$24:$K$5800,Limits_Details_w_CMS!$B$24:$B$5800,B43,Limits_Details_w_CMS!$C$24:$C$5800,C43,Limits_Details_w_CMS!$E$24:$E$5800,D43,Limits_Details_w_CMS!$L$24:$L$5800,"Shutdown"))</f>
        <v/>
      </c>
      <c r="J43" s="324" t="str">
        <f>IF($B43="","",SUMIFS(Limits_Details_w_CMS!$K$24:$K$5800,Limits_Details_w_CMS!$B$24:$B$5800,B43,Limits_Details_w_CMS!$C$24:$C$5800,C43,Limits_Details_w_CMS!$E$24:$E$5800,D43,Limits_Details_w_CMS!$L$24:$L$5800,"Control Equipment Problems"))</f>
        <v/>
      </c>
      <c r="K43" s="324" t="str">
        <f>IF($B43="","",SUMIFS(Limits_Details_w_CMS!$K$24:$K$5800,Limits_Details_w_CMS!$B$24:$B$5800,B43,Limits_Details_w_CMS!$C$24:$C$5800,C43,Limits_Details_w_CMS!$E$24:$E$5800,D43,Limits_Details_w_CMS!$L$24:$L$5800,"Process Problems"))</f>
        <v/>
      </c>
      <c r="L43" s="324" t="str">
        <f>IF($B43="","",SUMIFS(Limits_Details_w_CMS!$K$24:$K$5800,Limits_Details_w_CMS!$B$24:$B$5800,B43,Limits_Details_w_CMS!$C$24:$C$5800,C43,Limits_Details_w_CMS!$E$24:$E$5800,D43,Limits_Details_w_CMS!$L$24:$L$5800,"Other Known Causes"))</f>
        <v/>
      </c>
      <c r="M43" s="324" t="str">
        <f>IF($B43="","",SUMIFS(Limits_Details_w_CMS!$K$24:$K$5800,Limits_Details_w_CMS!$B$24:$B$5800,B43,Limits_Details_w_CMS!$C$24:$C$5800,C43,Limits_Details_w_CMS!$E$24:$E$5800,D43,Limits_Details_w_CMS!$L$24:$L$5800,"Other Unknown Causes"))</f>
        <v/>
      </c>
    </row>
    <row r="44" spans="2:13" s="244" customFormat="1" x14ac:dyDescent="0.35">
      <c r="B44" s="262" t="str">
        <f>IF(Lists!AL22="","",Lists!AL22)</f>
        <v/>
      </c>
      <c r="C44" s="263" t="str">
        <f>IF(Lists!AM22="","",Lists!AM22)</f>
        <v/>
      </c>
      <c r="D44" s="263" t="str">
        <f>IF(Lists!AN22="","",Lists!AN22)</f>
        <v/>
      </c>
      <c r="E44" s="324" t="str">
        <f>IF(Lists!AO22="","",Lists!AO22)</f>
        <v/>
      </c>
      <c r="F44" s="266" t="str">
        <f t="shared" si="1"/>
        <v/>
      </c>
      <c r="G44" s="334" t="str">
        <f t="shared" si="0"/>
        <v/>
      </c>
      <c r="H44" s="324" t="str">
        <f>IF($B44="","",SUMIFS(Limits_Details_w_CMS!$K$24:$K$5800,Limits_Details_w_CMS!$B$24:$B$5800,B44,Limits_Details_w_CMS!$C$24:$C$5800,C44,Limits_Details_w_CMS!$E$24:$E$5800,D44,Limits_Details_w_CMS!$L$24:$L$5800,"Startup"))</f>
        <v/>
      </c>
      <c r="I44" s="324" t="str">
        <f>IF($B44="","",SUMIFS(Limits_Details_w_CMS!$K$24:$K$5800,Limits_Details_w_CMS!$B$24:$B$5800,B44,Limits_Details_w_CMS!$C$24:$C$5800,C44,Limits_Details_w_CMS!$E$24:$E$5800,D44,Limits_Details_w_CMS!$L$24:$L$5800,"Shutdown"))</f>
        <v/>
      </c>
      <c r="J44" s="324" t="str">
        <f>IF($B44="","",SUMIFS(Limits_Details_w_CMS!$K$24:$K$5800,Limits_Details_w_CMS!$B$24:$B$5800,B44,Limits_Details_w_CMS!$C$24:$C$5800,C44,Limits_Details_w_CMS!$E$24:$E$5800,D44,Limits_Details_w_CMS!$L$24:$L$5800,"Control Equipment Problems"))</f>
        <v/>
      </c>
      <c r="K44" s="324" t="str">
        <f>IF($B44="","",SUMIFS(Limits_Details_w_CMS!$K$24:$K$5800,Limits_Details_w_CMS!$B$24:$B$5800,B44,Limits_Details_w_CMS!$C$24:$C$5800,C44,Limits_Details_w_CMS!$E$24:$E$5800,D44,Limits_Details_w_CMS!$L$24:$L$5800,"Process Problems"))</f>
        <v/>
      </c>
      <c r="L44" s="324" t="str">
        <f>IF($B44="","",SUMIFS(Limits_Details_w_CMS!$K$24:$K$5800,Limits_Details_w_CMS!$B$24:$B$5800,B44,Limits_Details_w_CMS!$C$24:$C$5800,C44,Limits_Details_w_CMS!$E$24:$E$5800,D44,Limits_Details_w_CMS!$L$24:$L$5800,"Other Known Causes"))</f>
        <v/>
      </c>
      <c r="M44" s="324" t="str">
        <f>IF($B44="","",SUMIFS(Limits_Details_w_CMS!$K$24:$K$5800,Limits_Details_w_CMS!$B$24:$B$5800,B44,Limits_Details_w_CMS!$C$24:$C$5800,C44,Limits_Details_w_CMS!$E$24:$E$5800,D44,Limits_Details_w_CMS!$L$24:$L$5800,"Other Unknown Causes"))</f>
        <v/>
      </c>
    </row>
    <row r="45" spans="2:13" s="244" customFormat="1" x14ac:dyDescent="0.35">
      <c r="B45" s="262" t="str">
        <f>IF(Lists!AL23="","",Lists!AL23)</f>
        <v/>
      </c>
      <c r="C45" s="263" t="str">
        <f>IF(Lists!AM23="","",Lists!AM23)</f>
        <v/>
      </c>
      <c r="D45" s="263" t="str">
        <f>IF(Lists!AN23="","",Lists!AN23)</f>
        <v/>
      </c>
      <c r="E45" s="324" t="str">
        <f>IF(Lists!AO23="","",Lists!AO23)</f>
        <v/>
      </c>
      <c r="F45" s="266" t="str">
        <f t="shared" si="1"/>
        <v/>
      </c>
      <c r="G45" s="334" t="str">
        <f t="shared" si="0"/>
        <v/>
      </c>
      <c r="H45" s="324" t="str">
        <f>IF($B45="","",SUMIFS(Limits_Details_w_CMS!$K$24:$K$5800,Limits_Details_w_CMS!$B$24:$B$5800,B45,Limits_Details_w_CMS!$C$24:$C$5800,C45,Limits_Details_w_CMS!$E$24:$E$5800,D45,Limits_Details_w_CMS!$L$24:$L$5800,"Startup"))</f>
        <v/>
      </c>
      <c r="I45" s="324" t="str">
        <f>IF($B45="","",SUMIFS(Limits_Details_w_CMS!$K$24:$K$5800,Limits_Details_w_CMS!$B$24:$B$5800,B45,Limits_Details_w_CMS!$C$24:$C$5800,C45,Limits_Details_w_CMS!$E$24:$E$5800,D45,Limits_Details_w_CMS!$L$24:$L$5800,"Shutdown"))</f>
        <v/>
      </c>
      <c r="J45" s="324" t="str">
        <f>IF($B45="","",SUMIFS(Limits_Details_w_CMS!$K$24:$K$5800,Limits_Details_w_CMS!$B$24:$B$5800,B45,Limits_Details_w_CMS!$C$24:$C$5800,C45,Limits_Details_w_CMS!$E$24:$E$5800,D45,Limits_Details_w_CMS!$L$24:$L$5800,"Control Equipment Problems"))</f>
        <v/>
      </c>
      <c r="K45" s="324" t="str">
        <f>IF($B45="","",SUMIFS(Limits_Details_w_CMS!$K$24:$K$5800,Limits_Details_w_CMS!$B$24:$B$5800,B45,Limits_Details_w_CMS!$C$24:$C$5800,C45,Limits_Details_w_CMS!$E$24:$E$5800,D45,Limits_Details_w_CMS!$L$24:$L$5800,"Process Problems"))</f>
        <v/>
      </c>
      <c r="L45" s="324" t="str">
        <f>IF($B45="","",SUMIFS(Limits_Details_w_CMS!$K$24:$K$5800,Limits_Details_w_CMS!$B$24:$B$5800,B45,Limits_Details_w_CMS!$C$24:$C$5800,C45,Limits_Details_w_CMS!$E$24:$E$5800,D45,Limits_Details_w_CMS!$L$24:$L$5800,"Other Known Causes"))</f>
        <v/>
      </c>
      <c r="M45" s="324" t="str">
        <f>IF($B45="","",SUMIFS(Limits_Details_w_CMS!$K$24:$K$5800,Limits_Details_w_CMS!$B$24:$B$5800,B45,Limits_Details_w_CMS!$C$24:$C$5800,C45,Limits_Details_w_CMS!$E$24:$E$5800,D45,Limits_Details_w_CMS!$L$24:$L$5800,"Other Unknown Causes"))</f>
        <v/>
      </c>
    </row>
    <row r="46" spans="2:13" s="244" customFormat="1" x14ac:dyDescent="0.35">
      <c r="B46" s="262" t="str">
        <f>IF(Lists!AL24="","",Lists!AL24)</f>
        <v/>
      </c>
      <c r="C46" s="263" t="str">
        <f>IF(Lists!AM24="","",Lists!AM24)</f>
        <v/>
      </c>
      <c r="D46" s="263" t="str">
        <f>IF(Lists!AN24="","",Lists!AN24)</f>
        <v/>
      </c>
      <c r="E46" s="324" t="str">
        <f>IF(Lists!AO24="","",Lists!AO24)</f>
        <v/>
      </c>
      <c r="F46" s="266" t="str">
        <f t="shared" si="1"/>
        <v/>
      </c>
      <c r="G46" s="334" t="str">
        <f t="shared" si="0"/>
        <v/>
      </c>
      <c r="H46" s="324" t="str">
        <f>IF($B46="","",SUMIFS(Limits_Details_w_CMS!$K$24:$K$5800,Limits_Details_w_CMS!$B$24:$B$5800,B46,Limits_Details_w_CMS!$C$24:$C$5800,C46,Limits_Details_w_CMS!$E$24:$E$5800,D46,Limits_Details_w_CMS!$L$24:$L$5800,"Startup"))</f>
        <v/>
      </c>
      <c r="I46" s="324" t="str">
        <f>IF($B46="","",SUMIFS(Limits_Details_w_CMS!$K$24:$K$5800,Limits_Details_w_CMS!$B$24:$B$5800,B46,Limits_Details_w_CMS!$C$24:$C$5800,C46,Limits_Details_w_CMS!$E$24:$E$5800,D46,Limits_Details_w_CMS!$L$24:$L$5800,"Shutdown"))</f>
        <v/>
      </c>
      <c r="J46" s="324" t="str">
        <f>IF($B46="","",SUMIFS(Limits_Details_w_CMS!$K$24:$K$5800,Limits_Details_w_CMS!$B$24:$B$5800,B46,Limits_Details_w_CMS!$C$24:$C$5800,C46,Limits_Details_w_CMS!$E$24:$E$5800,D46,Limits_Details_w_CMS!$L$24:$L$5800,"Control Equipment Problems"))</f>
        <v/>
      </c>
      <c r="K46" s="324" t="str">
        <f>IF($B46="","",SUMIFS(Limits_Details_w_CMS!$K$24:$K$5800,Limits_Details_w_CMS!$B$24:$B$5800,B46,Limits_Details_w_CMS!$C$24:$C$5800,C46,Limits_Details_w_CMS!$E$24:$E$5800,D46,Limits_Details_w_CMS!$L$24:$L$5800,"Process Problems"))</f>
        <v/>
      </c>
      <c r="L46" s="324" t="str">
        <f>IF($B46="","",SUMIFS(Limits_Details_w_CMS!$K$24:$K$5800,Limits_Details_w_CMS!$B$24:$B$5800,B46,Limits_Details_w_CMS!$C$24:$C$5800,C46,Limits_Details_w_CMS!$E$24:$E$5800,D46,Limits_Details_w_CMS!$L$24:$L$5800,"Other Known Causes"))</f>
        <v/>
      </c>
      <c r="M46" s="324" t="str">
        <f>IF($B46="","",SUMIFS(Limits_Details_w_CMS!$K$24:$K$5800,Limits_Details_w_CMS!$B$24:$B$5800,B46,Limits_Details_w_CMS!$C$24:$C$5800,C46,Limits_Details_w_CMS!$E$24:$E$5800,D46,Limits_Details_w_CMS!$L$24:$L$5800,"Other Unknown Causes"))</f>
        <v/>
      </c>
    </row>
    <row r="47" spans="2:13" s="244" customFormat="1" x14ac:dyDescent="0.35">
      <c r="B47" s="262" t="str">
        <f>IF(Lists!AL25="","",Lists!AL25)</f>
        <v/>
      </c>
      <c r="C47" s="263" t="str">
        <f>IF(Lists!AM25="","",Lists!AM25)</f>
        <v/>
      </c>
      <c r="D47" s="263" t="str">
        <f>IF(Lists!AN25="","",Lists!AN25)</f>
        <v/>
      </c>
      <c r="E47" s="324" t="str">
        <f>IF(Lists!AO25="","",Lists!AO25)</f>
        <v/>
      </c>
      <c r="F47" s="266" t="str">
        <f t="shared" si="1"/>
        <v/>
      </c>
      <c r="G47" s="334" t="str">
        <f t="shared" si="0"/>
        <v/>
      </c>
      <c r="H47" s="324" t="str">
        <f>IF($B47="","",SUMIFS(Limits_Details_w_CMS!$K$24:$K$5800,Limits_Details_w_CMS!$B$24:$B$5800,B47,Limits_Details_w_CMS!$C$24:$C$5800,C47,Limits_Details_w_CMS!$E$24:$E$5800,D47,Limits_Details_w_CMS!$L$24:$L$5800,"Startup"))</f>
        <v/>
      </c>
      <c r="I47" s="324" t="str">
        <f>IF($B47="","",SUMIFS(Limits_Details_w_CMS!$K$24:$K$5800,Limits_Details_w_CMS!$B$24:$B$5800,B47,Limits_Details_w_CMS!$C$24:$C$5800,C47,Limits_Details_w_CMS!$E$24:$E$5800,D47,Limits_Details_w_CMS!$L$24:$L$5800,"Shutdown"))</f>
        <v/>
      </c>
      <c r="J47" s="324" t="str">
        <f>IF($B47="","",SUMIFS(Limits_Details_w_CMS!$K$24:$K$5800,Limits_Details_w_CMS!$B$24:$B$5800,B47,Limits_Details_w_CMS!$C$24:$C$5800,C47,Limits_Details_w_CMS!$E$24:$E$5800,D47,Limits_Details_w_CMS!$L$24:$L$5800,"Control Equipment Problems"))</f>
        <v/>
      </c>
      <c r="K47" s="324" t="str">
        <f>IF($B47="","",SUMIFS(Limits_Details_w_CMS!$K$24:$K$5800,Limits_Details_w_CMS!$B$24:$B$5800,B47,Limits_Details_w_CMS!$C$24:$C$5800,C47,Limits_Details_w_CMS!$E$24:$E$5800,D47,Limits_Details_w_CMS!$L$24:$L$5800,"Process Problems"))</f>
        <v/>
      </c>
      <c r="L47" s="324" t="str">
        <f>IF($B47="","",SUMIFS(Limits_Details_w_CMS!$K$24:$K$5800,Limits_Details_w_CMS!$B$24:$B$5800,B47,Limits_Details_w_CMS!$C$24:$C$5800,C47,Limits_Details_w_CMS!$E$24:$E$5800,D47,Limits_Details_w_CMS!$L$24:$L$5800,"Other Known Causes"))</f>
        <v/>
      </c>
      <c r="M47" s="324" t="str">
        <f>IF($B47="","",SUMIFS(Limits_Details_w_CMS!$K$24:$K$5800,Limits_Details_w_CMS!$B$24:$B$5800,B47,Limits_Details_w_CMS!$C$24:$C$5800,C47,Limits_Details_w_CMS!$E$24:$E$5800,D47,Limits_Details_w_CMS!$L$24:$L$5800,"Other Unknown Causes"))</f>
        <v/>
      </c>
    </row>
    <row r="48" spans="2:13" s="244" customFormat="1" x14ac:dyDescent="0.35">
      <c r="B48" s="262" t="str">
        <f>IF(Lists!AL26="","",Lists!AL26)</f>
        <v/>
      </c>
      <c r="C48" s="263" t="str">
        <f>IF(Lists!AM26="","",Lists!AM26)</f>
        <v/>
      </c>
      <c r="D48" s="263" t="str">
        <f>IF(Lists!AN26="","",Lists!AN26)</f>
        <v/>
      </c>
      <c r="E48" s="324" t="str">
        <f>IF(Lists!AO26="","",Lists!AO26)</f>
        <v/>
      </c>
      <c r="F48" s="266" t="str">
        <f t="shared" si="1"/>
        <v/>
      </c>
      <c r="G48" s="334" t="str">
        <f t="shared" si="0"/>
        <v/>
      </c>
      <c r="H48" s="324" t="str">
        <f>IF($B48="","",SUMIFS(Limits_Details_w_CMS!$K$24:$K$5800,Limits_Details_w_CMS!$B$24:$B$5800,B48,Limits_Details_w_CMS!$C$24:$C$5800,C48,Limits_Details_w_CMS!$E$24:$E$5800,D48,Limits_Details_w_CMS!$L$24:$L$5800,"Startup"))</f>
        <v/>
      </c>
      <c r="I48" s="324" t="str">
        <f>IF($B48="","",SUMIFS(Limits_Details_w_CMS!$K$24:$K$5800,Limits_Details_w_CMS!$B$24:$B$5800,B48,Limits_Details_w_CMS!$C$24:$C$5800,C48,Limits_Details_w_CMS!$E$24:$E$5800,D48,Limits_Details_w_CMS!$L$24:$L$5800,"Shutdown"))</f>
        <v/>
      </c>
      <c r="J48" s="324" t="str">
        <f>IF($B48="","",SUMIFS(Limits_Details_w_CMS!$K$24:$K$5800,Limits_Details_w_CMS!$B$24:$B$5800,B48,Limits_Details_w_CMS!$C$24:$C$5800,C48,Limits_Details_w_CMS!$E$24:$E$5800,D48,Limits_Details_w_CMS!$L$24:$L$5800,"Control Equipment Problems"))</f>
        <v/>
      </c>
      <c r="K48" s="324" t="str">
        <f>IF($B48="","",SUMIFS(Limits_Details_w_CMS!$K$24:$K$5800,Limits_Details_w_CMS!$B$24:$B$5800,B48,Limits_Details_w_CMS!$C$24:$C$5800,C48,Limits_Details_w_CMS!$E$24:$E$5800,D48,Limits_Details_w_CMS!$L$24:$L$5800,"Process Problems"))</f>
        <v/>
      </c>
      <c r="L48" s="324" t="str">
        <f>IF($B48="","",SUMIFS(Limits_Details_w_CMS!$K$24:$K$5800,Limits_Details_w_CMS!$B$24:$B$5800,B48,Limits_Details_w_CMS!$C$24:$C$5800,C48,Limits_Details_w_CMS!$E$24:$E$5800,D48,Limits_Details_w_CMS!$L$24:$L$5800,"Other Known Causes"))</f>
        <v/>
      </c>
      <c r="M48" s="324" t="str">
        <f>IF($B48="","",SUMIFS(Limits_Details_w_CMS!$K$24:$K$5800,Limits_Details_w_CMS!$B$24:$B$5800,B48,Limits_Details_w_CMS!$C$24:$C$5800,C48,Limits_Details_w_CMS!$E$24:$E$5800,D48,Limits_Details_w_CMS!$L$24:$L$5800,"Other Unknown Causes"))</f>
        <v/>
      </c>
    </row>
    <row r="49" spans="2:13" s="244" customFormat="1" x14ac:dyDescent="0.35">
      <c r="B49" s="262" t="str">
        <f>IF(Lists!AL27="","",Lists!AL27)</f>
        <v/>
      </c>
      <c r="C49" s="263" t="str">
        <f>IF(Lists!AM27="","",Lists!AM27)</f>
        <v/>
      </c>
      <c r="D49" s="263" t="str">
        <f>IF(Lists!AN27="","",Lists!AN27)</f>
        <v/>
      </c>
      <c r="E49" s="324" t="str">
        <f>IF(Lists!AO27="","",Lists!AO27)</f>
        <v/>
      </c>
      <c r="F49" s="266" t="str">
        <f t="shared" si="1"/>
        <v/>
      </c>
      <c r="G49" s="334" t="str">
        <f t="shared" si="0"/>
        <v/>
      </c>
      <c r="H49" s="324" t="str">
        <f>IF($B49="","",SUMIFS(Limits_Details_w_CMS!$K$24:$K$5800,Limits_Details_w_CMS!$B$24:$B$5800,B49,Limits_Details_w_CMS!$C$24:$C$5800,C49,Limits_Details_w_CMS!$E$24:$E$5800,D49,Limits_Details_w_CMS!$L$24:$L$5800,"Startup"))</f>
        <v/>
      </c>
      <c r="I49" s="324" t="str">
        <f>IF($B49="","",SUMIFS(Limits_Details_w_CMS!$K$24:$K$5800,Limits_Details_w_CMS!$B$24:$B$5800,B49,Limits_Details_w_CMS!$C$24:$C$5800,C49,Limits_Details_w_CMS!$E$24:$E$5800,D49,Limits_Details_w_CMS!$L$24:$L$5800,"Shutdown"))</f>
        <v/>
      </c>
      <c r="J49" s="324" t="str">
        <f>IF($B49="","",SUMIFS(Limits_Details_w_CMS!$K$24:$K$5800,Limits_Details_w_CMS!$B$24:$B$5800,B49,Limits_Details_w_CMS!$C$24:$C$5800,C49,Limits_Details_w_CMS!$E$24:$E$5800,D49,Limits_Details_w_CMS!$L$24:$L$5800,"Control Equipment Problems"))</f>
        <v/>
      </c>
      <c r="K49" s="324" t="str">
        <f>IF($B49="","",SUMIFS(Limits_Details_w_CMS!$K$24:$K$5800,Limits_Details_w_CMS!$B$24:$B$5800,B49,Limits_Details_w_CMS!$C$24:$C$5800,C49,Limits_Details_w_CMS!$E$24:$E$5800,D49,Limits_Details_w_CMS!$L$24:$L$5800,"Process Problems"))</f>
        <v/>
      </c>
      <c r="L49" s="324" t="str">
        <f>IF($B49="","",SUMIFS(Limits_Details_w_CMS!$K$24:$K$5800,Limits_Details_w_CMS!$B$24:$B$5800,B49,Limits_Details_w_CMS!$C$24:$C$5800,C49,Limits_Details_w_CMS!$E$24:$E$5800,D49,Limits_Details_w_CMS!$L$24:$L$5800,"Other Known Causes"))</f>
        <v/>
      </c>
      <c r="M49" s="324" t="str">
        <f>IF($B49="","",SUMIFS(Limits_Details_w_CMS!$K$24:$K$5800,Limits_Details_w_CMS!$B$24:$B$5800,B49,Limits_Details_w_CMS!$C$24:$C$5800,C49,Limits_Details_w_CMS!$E$24:$E$5800,D49,Limits_Details_w_CMS!$L$24:$L$5800,"Other Unknown Causes"))</f>
        <v/>
      </c>
    </row>
    <row r="50" spans="2:13" s="244" customFormat="1" x14ac:dyDescent="0.35">
      <c r="B50" s="262" t="str">
        <f>IF(Lists!AL28="","",Lists!AL28)</f>
        <v/>
      </c>
      <c r="C50" s="263" t="str">
        <f>IF(Lists!AM28="","",Lists!AM28)</f>
        <v/>
      </c>
      <c r="D50" s="263" t="str">
        <f>IF(Lists!AN28="","",Lists!AN28)</f>
        <v/>
      </c>
      <c r="E50" s="324" t="str">
        <f>IF(Lists!AO28="","",Lists!AO28)</f>
        <v/>
      </c>
      <c r="F50" s="266" t="str">
        <f t="shared" si="1"/>
        <v/>
      </c>
      <c r="G50" s="334" t="str">
        <f t="shared" si="0"/>
        <v/>
      </c>
      <c r="H50" s="324" t="str">
        <f>IF($B50="","",SUMIFS(Limits_Details_w_CMS!$K$24:$K$5800,Limits_Details_w_CMS!$B$24:$B$5800,B50,Limits_Details_w_CMS!$C$24:$C$5800,C50,Limits_Details_w_CMS!$E$24:$E$5800,D50,Limits_Details_w_CMS!$L$24:$L$5800,"Startup"))</f>
        <v/>
      </c>
      <c r="I50" s="324" t="str">
        <f>IF($B50="","",SUMIFS(Limits_Details_w_CMS!$K$24:$K$5800,Limits_Details_w_CMS!$B$24:$B$5800,B50,Limits_Details_w_CMS!$C$24:$C$5800,C50,Limits_Details_w_CMS!$E$24:$E$5800,D50,Limits_Details_w_CMS!$L$24:$L$5800,"Shutdown"))</f>
        <v/>
      </c>
      <c r="J50" s="324" t="str">
        <f>IF($B50="","",SUMIFS(Limits_Details_w_CMS!$K$24:$K$5800,Limits_Details_w_CMS!$B$24:$B$5800,B50,Limits_Details_w_CMS!$C$24:$C$5800,C50,Limits_Details_w_CMS!$E$24:$E$5800,D50,Limits_Details_w_CMS!$L$24:$L$5800,"Control Equipment Problems"))</f>
        <v/>
      </c>
      <c r="K50" s="324" t="str">
        <f>IF($B50="","",SUMIFS(Limits_Details_w_CMS!$K$24:$K$5800,Limits_Details_w_CMS!$B$24:$B$5800,B50,Limits_Details_w_CMS!$C$24:$C$5800,C50,Limits_Details_w_CMS!$E$24:$E$5800,D50,Limits_Details_w_CMS!$L$24:$L$5800,"Process Problems"))</f>
        <v/>
      </c>
      <c r="L50" s="324" t="str">
        <f>IF($B50="","",SUMIFS(Limits_Details_w_CMS!$K$24:$K$5800,Limits_Details_w_CMS!$B$24:$B$5800,B50,Limits_Details_w_CMS!$C$24:$C$5800,C50,Limits_Details_w_CMS!$E$24:$E$5800,D50,Limits_Details_w_CMS!$L$24:$L$5800,"Other Known Causes"))</f>
        <v/>
      </c>
      <c r="M50" s="324" t="str">
        <f>IF($B50="","",SUMIFS(Limits_Details_w_CMS!$K$24:$K$5800,Limits_Details_w_CMS!$B$24:$B$5800,B50,Limits_Details_w_CMS!$C$24:$C$5800,C50,Limits_Details_w_CMS!$E$24:$E$5800,D50,Limits_Details_w_CMS!$L$24:$L$5800,"Other Unknown Causes"))</f>
        <v/>
      </c>
    </row>
    <row r="51" spans="2:13" s="244" customFormat="1" x14ac:dyDescent="0.35">
      <c r="B51" s="262" t="str">
        <f>IF(Lists!AL29="","",Lists!AL29)</f>
        <v/>
      </c>
      <c r="C51" s="263" t="str">
        <f>IF(Lists!AM29="","",Lists!AM29)</f>
        <v/>
      </c>
      <c r="D51" s="263" t="str">
        <f>IF(Lists!AN29="","",Lists!AN29)</f>
        <v/>
      </c>
      <c r="E51" s="324" t="str">
        <f>IF(Lists!AO29="","",Lists!AO29)</f>
        <v/>
      </c>
      <c r="F51" s="266" t="str">
        <f t="shared" si="1"/>
        <v/>
      </c>
      <c r="G51" s="334" t="str">
        <f t="shared" si="0"/>
        <v/>
      </c>
      <c r="H51" s="324" t="str">
        <f>IF($B51="","",SUMIFS(Limits_Details_w_CMS!$K$24:$K$5800,Limits_Details_w_CMS!$B$24:$B$5800,B51,Limits_Details_w_CMS!$C$24:$C$5800,C51,Limits_Details_w_CMS!$E$24:$E$5800,D51,Limits_Details_w_CMS!$L$24:$L$5800,"Startup"))</f>
        <v/>
      </c>
      <c r="I51" s="324" t="str">
        <f>IF($B51="","",SUMIFS(Limits_Details_w_CMS!$K$24:$K$5800,Limits_Details_w_CMS!$B$24:$B$5800,B51,Limits_Details_w_CMS!$C$24:$C$5800,C51,Limits_Details_w_CMS!$E$24:$E$5800,D51,Limits_Details_w_CMS!$L$24:$L$5800,"Shutdown"))</f>
        <v/>
      </c>
      <c r="J51" s="324" t="str">
        <f>IF($B51="","",SUMIFS(Limits_Details_w_CMS!$K$24:$K$5800,Limits_Details_w_CMS!$B$24:$B$5800,B51,Limits_Details_w_CMS!$C$24:$C$5800,C51,Limits_Details_w_CMS!$E$24:$E$5800,D51,Limits_Details_w_CMS!$L$24:$L$5800,"Control Equipment Problems"))</f>
        <v/>
      </c>
      <c r="K51" s="324" t="str">
        <f>IF($B51="","",SUMIFS(Limits_Details_w_CMS!$K$24:$K$5800,Limits_Details_w_CMS!$B$24:$B$5800,B51,Limits_Details_w_CMS!$C$24:$C$5800,C51,Limits_Details_w_CMS!$E$24:$E$5800,D51,Limits_Details_w_CMS!$L$24:$L$5800,"Process Problems"))</f>
        <v/>
      </c>
      <c r="L51" s="324" t="str">
        <f>IF($B51="","",SUMIFS(Limits_Details_w_CMS!$K$24:$K$5800,Limits_Details_w_CMS!$B$24:$B$5800,B51,Limits_Details_w_CMS!$C$24:$C$5800,C51,Limits_Details_w_CMS!$E$24:$E$5800,D51,Limits_Details_w_CMS!$L$24:$L$5800,"Other Known Causes"))</f>
        <v/>
      </c>
      <c r="M51" s="324" t="str">
        <f>IF($B51="","",SUMIFS(Limits_Details_w_CMS!$K$24:$K$5800,Limits_Details_w_CMS!$B$24:$B$5800,B51,Limits_Details_w_CMS!$C$24:$C$5800,C51,Limits_Details_w_CMS!$E$24:$E$5800,D51,Limits_Details_w_CMS!$L$24:$L$5800,"Other Unknown Causes"))</f>
        <v/>
      </c>
    </row>
    <row r="52" spans="2:13" s="244" customFormat="1" x14ac:dyDescent="0.35">
      <c r="B52" s="262" t="str">
        <f>IF(Lists!AL30="","",Lists!AL30)</f>
        <v/>
      </c>
      <c r="C52" s="263" t="str">
        <f>IF(Lists!AM30="","",Lists!AM30)</f>
        <v/>
      </c>
      <c r="D52" s="263" t="str">
        <f>IF(Lists!AN30="","",Lists!AN30)</f>
        <v/>
      </c>
      <c r="E52" s="324" t="str">
        <f>IF(Lists!AO30="","",Lists!AO30)</f>
        <v/>
      </c>
      <c r="F52" s="266" t="str">
        <f t="shared" si="1"/>
        <v/>
      </c>
      <c r="G52" s="334" t="str">
        <f t="shared" si="0"/>
        <v/>
      </c>
      <c r="H52" s="324" t="str">
        <f>IF($B52="","",SUMIFS(Limits_Details_w_CMS!$K$24:$K$5800,Limits_Details_w_CMS!$B$24:$B$5800,B52,Limits_Details_w_CMS!$C$24:$C$5800,C52,Limits_Details_w_CMS!$E$24:$E$5800,D52,Limits_Details_w_CMS!$L$24:$L$5800,"Startup"))</f>
        <v/>
      </c>
      <c r="I52" s="324" t="str">
        <f>IF($B52="","",SUMIFS(Limits_Details_w_CMS!$K$24:$K$5800,Limits_Details_w_CMS!$B$24:$B$5800,B52,Limits_Details_w_CMS!$C$24:$C$5800,C52,Limits_Details_w_CMS!$E$24:$E$5800,D52,Limits_Details_w_CMS!$L$24:$L$5800,"Shutdown"))</f>
        <v/>
      </c>
      <c r="J52" s="324" t="str">
        <f>IF($B52="","",SUMIFS(Limits_Details_w_CMS!$K$24:$K$5800,Limits_Details_w_CMS!$B$24:$B$5800,B52,Limits_Details_w_CMS!$C$24:$C$5800,C52,Limits_Details_w_CMS!$E$24:$E$5800,D52,Limits_Details_w_CMS!$L$24:$L$5800,"Control Equipment Problems"))</f>
        <v/>
      </c>
      <c r="K52" s="324" t="str">
        <f>IF($B52="","",SUMIFS(Limits_Details_w_CMS!$K$24:$K$5800,Limits_Details_w_CMS!$B$24:$B$5800,B52,Limits_Details_w_CMS!$C$24:$C$5800,C52,Limits_Details_w_CMS!$E$24:$E$5800,D52,Limits_Details_w_CMS!$L$24:$L$5800,"Process Problems"))</f>
        <v/>
      </c>
      <c r="L52" s="324" t="str">
        <f>IF($B52="","",SUMIFS(Limits_Details_w_CMS!$K$24:$K$5800,Limits_Details_w_CMS!$B$24:$B$5800,B52,Limits_Details_w_CMS!$C$24:$C$5800,C52,Limits_Details_w_CMS!$E$24:$E$5800,D52,Limits_Details_w_CMS!$L$24:$L$5800,"Other Known Causes"))</f>
        <v/>
      </c>
      <c r="M52" s="324" t="str">
        <f>IF($B52="","",SUMIFS(Limits_Details_w_CMS!$K$24:$K$5800,Limits_Details_w_CMS!$B$24:$B$5800,B52,Limits_Details_w_CMS!$C$24:$C$5800,C52,Limits_Details_w_CMS!$E$24:$E$5800,D52,Limits_Details_w_CMS!$L$24:$L$5800,"Other Unknown Causes"))</f>
        <v/>
      </c>
    </row>
    <row r="53" spans="2:13" s="244" customFormat="1" x14ac:dyDescent="0.35">
      <c r="B53" s="262" t="str">
        <f>IF(Lists!AL31="","",Lists!AL31)</f>
        <v/>
      </c>
      <c r="C53" s="263" t="str">
        <f>IF(Lists!AM31="","",Lists!AM31)</f>
        <v/>
      </c>
      <c r="D53" s="263" t="str">
        <f>IF(Lists!AN31="","",Lists!AN31)</f>
        <v/>
      </c>
      <c r="E53" s="324" t="str">
        <f>IF(Lists!AO31="","",Lists!AO31)</f>
        <v/>
      </c>
      <c r="F53" s="266" t="str">
        <f t="shared" si="1"/>
        <v/>
      </c>
      <c r="G53" s="334" t="str">
        <f t="shared" si="0"/>
        <v/>
      </c>
      <c r="H53" s="324" t="str">
        <f>IF($B53="","",SUMIFS(Limits_Details_w_CMS!$K$24:$K$5800,Limits_Details_w_CMS!$B$24:$B$5800,B53,Limits_Details_w_CMS!$C$24:$C$5800,C53,Limits_Details_w_CMS!$E$24:$E$5800,D53,Limits_Details_w_CMS!$L$24:$L$5800,"Startup"))</f>
        <v/>
      </c>
      <c r="I53" s="324" t="str">
        <f>IF($B53="","",SUMIFS(Limits_Details_w_CMS!$K$24:$K$5800,Limits_Details_w_CMS!$B$24:$B$5800,B53,Limits_Details_w_CMS!$C$24:$C$5800,C53,Limits_Details_w_CMS!$E$24:$E$5800,D53,Limits_Details_w_CMS!$L$24:$L$5800,"Shutdown"))</f>
        <v/>
      </c>
      <c r="J53" s="324" t="str">
        <f>IF($B53="","",SUMIFS(Limits_Details_w_CMS!$K$24:$K$5800,Limits_Details_w_CMS!$B$24:$B$5800,B53,Limits_Details_w_CMS!$C$24:$C$5800,C53,Limits_Details_w_CMS!$E$24:$E$5800,D53,Limits_Details_w_CMS!$L$24:$L$5800,"Control Equipment Problems"))</f>
        <v/>
      </c>
      <c r="K53" s="324" t="str">
        <f>IF($B53="","",SUMIFS(Limits_Details_w_CMS!$K$24:$K$5800,Limits_Details_w_CMS!$B$24:$B$5800,B53,Limits_Details_w_CMS!$C$24:$C$5800,C53,Limits_Details_w_CMS!$E$24:$E$5800,D53,Limits_Details_w_CMS!$L$24:$L$5800,"Process Problems"))</f>
        <v/>
      </c>
      <c r="L53" s="324" t="str">
        <f>IF($B53="","",SUMIFS(Limits_Details_w_CMS!$K$24:$K$5800,Limits_Details_w_CMS!$B$24:$B$5800,B53,Limits_Details_w_CMS!$C$24:$C$5800,C53,Limits_Details_w_CMS!$E$24:$E$5800,D53,Limits_Details_w_CMS!$L$24:$L$5800,"Other Known Causes"))</f>
        <v/>
      </c>
      <c r="M53" s="324" t="str">
        <f>IF($B53="","",SUMIFS(Limits_Details_w_CMS!$K$24:$K$5800,Limits_Details_w_CMS!$B$24:$B$5800,B53,Limits_Details_w_CMS!$C$24:$C$5800,C53,Limits_Details_w_CMS!$E$24:$E$5800,D53,Limits_Details_w_CMS!$L$24:$L$5800,"Other Unknown Causes"))</f>
        <v/>
      </c>
    </row>
    <row r="54" spans="2:13" s="244" customFormat="1" x14ac:dyDescent="0.35">
      <c r="B54" s="262" t="str">
        <f>IF(Lists!AL32="","",Lists!AL32)</f>
        <v/>
      </c>
      <c r="C54" s="263" t="str">
        <f>IF(Lists!AM32="","",Lists!AM32)</f>
        <v/>
      </c>
      <c r="D54" s="263" t="str">
        <f>IF(Lists!AN32="","",Lists!AN32)</f>
        <v/>
      </c>
      <c r="E54" s="324" t="str">
        <f>IF(Lists!AO32="","",Lists!AO32)</f>
        <v/>
      </c>
      <c r="F54" s="266" t="str">
        <f t="shared" si="1"/>
        <v/>
      </c>
      <c r="G54" s="334" t="str">
        <f t="shared" si="0"/>
        <v/>
      </c>
      <c r="H54" s="324" t="str">
        <f>IF($B54="","",SUMIFS(Limits_Details_w_CMS!$K$24:$K$5800,Limits_Details_w_CMS!$B$24:$B$5800,B54,Limits_Details_w_CMS!$C$24:$C$5800,C54,Limits_Details_w_CMS!$E$24:$E$5800,D54,Limits_Details_w_CMS!$L$24:$L$5800,"Startup"))</f>
        <v/>
      </c>
      <c r="I54" s="324" t="str">
        <f>IF($B54="","",SUMIFS(Limits_Details_w_CMS!$K$24:$K$5800,Limits_Details_w_CMS!$B$24:$B$5800,B54,Limits_Details_w_CMS!$C$24:$C$5800,C54,Limits_Details_w_CMS!$E$24:$E$5800,D54,Limits_Details_w_CMS!$L$24:$L$5800,"Shutdown"))</f>
        <v/>
      </c>
      <c r="J54" s="324" t="str">
        <f>IF($B54="","",SUMIFS(Limits_Details_w_CMS!$K$24:$K$5800,Limits_Details_w_CMS!$B$24:$B$5800,B54,Limits_Details_w_CMS!$C$24:$C$5800,C54,Limits_Details_w_CMS!$E$24:$E$5800,D54,Limits_Details_w_CMS!$L$24:$L$5800,"Control Equipment Problems"))</f>
        <v/>
      </c>
      <c r="K54" s="324" t="str">
        <f>IF($B54="","",SUMIFS(Limits_Details_w_CMS!$K$24:$K$5800,Limits_Details_w_CMS!$B$24:$B$5800,B54,Limits_Details_w_CMS!$C$24:$C$5800,C54,Limits_Details_w_CMS!$E$24:$E$5800,D54,Limits_Details_w_CMS!$L$24:$L$5800,"Process Problems"))</f>
        <v/>
      </c>
      <c r="L54" s="324" t="str">
        <f>IF($B54="","",SUMIFS(Limits_Details_w_CMS!$K$24:$K$5800,Limits_Details_w_CMS!$B$24:$B$5800,B54,Limits_Details_w_CMS!$C$24:$C$5800,C54,Limits_Details_w_CMS!$E$24:$E$5800,D54,Limits_Details_w_CMS!$L$24:$L$5800,"Other Known Causes"))</f>
        <v/>
      </c>
      <c r="M54" s="324" t="str">
        <f>IF($B54="","",SUMIFS(Limits_Details_w_CMS!$K$24:$K$5800,Limits_Details_w_CMS!$B$24:$B$5800,B54,Limits_Details_w_CMS!$C$24:$C$5800,C54,Limits_Details_w_CMS!$E$24:$E$5800,D54,Limits_Details_w_CMS!$L$24:$L$5800,"Other Unknown Causes"))</f>
        <v/>
      </c>
    </row>
    <row r="55" spans="2:13" s="244" customFormat="1" x14ac:dyDescent="0.35">
      <c r="B55" s="262" t="str">
        <f>IF(Lists!AL33="","",Lists!AL33)</f>
        <v/>
      </c>
      <c r="C55" s="263" t="str">
        <f>IF(Lists!AM33="","",Lists!AM33)</f>
        <v/>
      </c>
      <c r="D55" s="263" t="str">
        <f>IF(Lists!AN33="","",Lists!AN33)</f>
        <v/>
      </c>
      <c r="E55" s="324" t="str">
        <f>IF(Lists!AO33="","",Lists!AO33)</f>
        <v/>
      </c>
      <c r="F55" s="266" t="str">
        <f t="shared" si="1"/>
        <v/>
      </c>
      <c r="G55" s="334" t="str">
        <f t="shared" si="0"/>
        <v/>
      </c>
      <c r="H55" s="324" t="str">
        <f>IF($B55="","",SUMIFS(Limits_Details_w_CMS!$K$24:$K$5800,Limits_Details_w_CMS!$B$24:$B$5800,B55,Limits_Details_w_CMS!$C$24:$C$5800,C55,Limits_Details_w_CMS!$E$24:$E$5800,D55,Limits_Details_w_CMS!$L$24:$L$5800,"Startup"))</f>
        <v/>
      </c>
      <c r="I55" s="324" t="str">
        <f>IF($B55="","",SUMIFS(Limits_Details_w_CMS!$K$24:$K$5800,Limits_Details_w_CMS!$B$24:$B$5800,B55,Limits_Details_w_CMS!$C$24:$C$5800,C55,Limits_Details_w_CMS!$E$24:$E$5800,D55,Limits_Details_w_CMS!$L$24:$L$5800,"Shutdown"))</f>
        <v/>
      </c>
      <c r="J55" s="324" t="str">
        <f>IF($B55="","",SUMIFS(Limits_Details_w_CMS!$K$24:$K$5800,Limits_Details_w_CMS!$B$24:$B$5800,B55,Limits_Details_w_CMS!$C$24:$C$5800,C55,Limits_Details_w_CMS!$E$24:$E$5800,D55,Limits_Details_w_CMS!$L$24:$L$5800,"Control Equipment Problems"))</f>
        <v/>
      </c>
      <c r="K55" s="324" t="str">
        <f>IF($B55="","",SUMIFS(Limits_Details_w_CMS!$K$24:$K$5800,Limits_Details_w_CMS!$B$24:$B$5800,B55,Limits_Details_w_CMS!$C$24:$C$5800,C55,Limits_Details_w_CMS!$E$24:$E$5800,D55,Limits_Details_w_CMS!$L$24:$L$5800,"Process Problems"))</f>
        <v/>
      </c>
      <c r="L55" s="324" t="str">
        <f>IF($B55="","",SUMIFS(Limits_Details_w_CMS!$K$24:$K$5800,Limits_Details_w_CMS!$B$24:$B$5800,B55,Limits_Details_w_CMS!$C$24:$C$5800,C55,Limits_Details_w_CMS!$E$24:$E$5800,D55,Limits_Details_w_CMS!$L$24:$L$5800,"Other Known Causes"))</f>
        <v/>
      </c>
      <c r="M55" s="324" t="str">
        <f>IF($B55="","",SUMIFS(Limits_Details_w_CMS!$K$24:$K$5800,Limits_Details_w_CMS!$B$24:$B$5800,B55,Limits_Details_w_CMS!$C$24:$C$5800,C55,Limits_Details_w_CMS!$E$24:$E$5800,D55,Limits_Details_w_CMS!$L$24:$L$5800,"Other Unknown Causes"))</f>
        <v/>
      </c>
    </row>
    <row r="56" spans="2:13" s="244" customFormat="1" x14ac:dyDescent="0.35">
      <c r="B56" s="262" t="str">
        <f>IF(Lists!AL34="","",Lists!AL34)</f>
        <v/>
      </c>
      <c r="C56" s="263" t="str">
        <f>IF(Lists!AM34="","",Lists!AM34)</f>
        <v/>
      </c>
      <c r="D56" s="263" t="str">
        <f>IF(Lists!AN34="","",Lists!AN34)</f>
        <v/>
      </c>
      <c r="E56" s="324" t="str">
        <f>IF(Lists!AO34="","",Lists!AO34)</f>
        <v/>
      </c>
      <c r="F56" s="266" t="str">
        <f t="shared" si="1"/>
        <v/>
      </c>
      <c r="G56" s="334" t="str">
        <f t="shared" si="0"/>
        <v/>
      </c>
      <c r="H56" s="324" t="str">
        <f>IF($B56="","",SUMIFS(Limits_Details_w_CMS!$K$24:$K$5800,Limits_Details_w_CMS!$B$24:$B$5800,B56,Limits_Details_w_CMS!$C$24:$C$5800,C56,Limits_Details_w_CMS!$E$24:$E$5800,D56,Limits_Details_w_CMS!$L$24:$L$5800,"Startup"))</f>
        <v/>
      </c>
      <c r="I56" s="324" t="str">
        <f>IF($B56="","",SUMIFS(Limits_Details_w_CMS!$K$24:$K$5800,Limits_Details_w_CMS!$B$24:$B$5800,B56,Limits_Details_w_CMS!$C$24:$C$5800,C56,Limits_Details_w_CMS!$E$24:$E$5800,D56,Limits_Details_w_CMS!$L$24:$L$5800,"Shutdown"))</f>
        <v/>
      </c>
      <c r="J56" s="324" t="str">
        <f>IF($B56="","",SUMIFS(Limits_Details_w_CMS!$K$24:$K$5800,Limits_Details_w_CMS!$B$24:$B$5800,B56,Limits_Details_w_CMS!$C$24:$C$5800,C56,Limits_Details_w_CMS!$E$24:$E$5800,D56,Limits_Details_w_CMS!$L$24:$L$5800,"Control Equipment Problems"))</f>
        <v/>
      </c>
      <c r="K56" s="324" t="str">
        <f>IF($B56="","",SUMIFS(Limits_Details_w_CMS!$K$24:$K$5800,Limits_Details_w_CMS!$B$24:$B$5800,B56,Limits_Details_w_CMS!$C$24:$C$5800,C56,Limits_Details_w_CMS!$E$24:$E$5800,D56,Limits_Details_w_CMS!$L$24:$L$5800,"Process Problems"))</f>
        <v/>
      </c>
      <c r="L56" s="324" t="str">
        <f>IF($B56="","",SUMIFS(Limits_Details_w_CMS!$K$24:$K$5800,Limits_Details_w_CMS!$B$24:$B$5800,B56,Limits_Details_w_CMS!$C$24:$C$5800,C56,Limits_Details_w_CMS!$E$24:$E$5800,D56,Limits_Details_w_CMS!$L$24:$L$5800,"Other Known Causes"))</f>
        <v/>
      </c>
      <c r="M56" s="324" t="str">
        <f>IF($B56="","",SUMIFS(Limits_Details_w_CMS!$K$24:$K$5800,Limits_Details_w_CMS!$B$24:$B$5800,B56,Limits_Details_w_CMS!$C$24:$C$5800,C56,Limits_Details_w_CMS!$E$24:$E$5800,D56,Limits_Details_w_CMS!$L$24:$L$5800,"Other Unknown Causes"))</f>
        <v/>
      </c>
    </row>
    <row r="57" spans="2:13" s="244" customFormat="1" x14ac:dyDescent="0.35">
      <c r="B57" s="262" t="str">
        <f>IF(Lists!AL35="","",Lists!AL35)</f>
        <v/>
      </c>
      <c r="C57" s="263" t="str">
        <f>IF(Lists!AM35="","",Lists!AM35)</f>
        <v/>
      </c>
      <c r="D57" s="263" t="str">
        <f>IF(Lists!AN35="","",Lists!AN35)</f>
        <v/>
      </c>
      <c r="E57" s="324" t="str">
        <f>IF(Lists!AO35="","",Lists!AO35)</f>
        <v/>
      </c>
      <c r="F57" s="266" t="str">
        <f t="shared" si="1"/>
        <v/>
      </c>
      <c r="G57" s="334" t="str">
        <f t="shared" si="0"/>
        <v/>
      </c>
      <c r="H57" s="324" t="str">
        <f>IF($B57="","",SUMIFS(Limits_Details_w_CMS!$K$24:$K$5800,Limits_Details_w_CMS!$B$24:$B$5800,B57,Limits_Details_w_CMS!$C$24:$C$5800,C57,Limits_Details_w_CMS!$E$24:$E$5800,D57,Limits_Details_w_CMS!$L$24:$L$5800,"Startup"))</f>
        <v/>
      </c>
      <c r="I57" s="324" t="str">
        <f>IF($B57="","",SUMIFS(Limits_Details_w_CMS!$K$24:$K$5800,Limits_Details_w_CMS!$B$24:$B$5800,B57,Limits_Details_w_CMS!$C$24:$C$5800,C57,Limits_Details_w_CMS!$E$24:$E$5800,D57,Limits_Details_w_CMS!$L$24:$L$5800,"Shutdown"))</f>
        <v/>
      </c>
      <c r="J57" s="324" t="str">
        <f>IF($B57="","",SUMIFS(Limits_Details_w_CMS!$K$24:$K$5800,Limits_Details_w_CMS!$B$24:$B$5800,B57,Limits_Details_w_CMS!$C$24:$C$5800,C57,Limits_Details_w_CMS!$E$24:$E$5800,D57,Limits_Details_w_CMS!$L$24:$L$5800,"Control Equipment Problems"))</f>
        <v/>
      </c>
      <c r="K57" s="324" t="str">
        <f>IF($B57="","",SUMIFS(Limits_Details_w_CMS!$K$24:$K$5800,Limits_Details_w_CMS!$B$24:$B$5800,B57,Limits_Details_w_CMS!$C$24:$C$5800,C57,Limits_Details_w_CMS!$E$24:$E$5800,D57,Limits_Details_w_CMS!$L$24:$L$5800,"Process Problems"))</f>
        <v/>
      </c>
      <c r="L57" s="324" t="str">
        <f>IF($B57="","",SUMIFS(Limits_Details_w_CMS!$K$24:$K$5800,Limits_Details_w_CMS!$B$24:$B$5800,B57,Limits_Details_w_CMS!$C$24:$C$5800,C57,Limits_Details_w_CMS!$E$24:$E$5800,D57,Limits_Details_w_CMS!$L$24:$L$5800,"Other Known Causes"))</f>
        <v/>
      </c>
      <c r="M57" s="324" t="str">
        <f>IF($B57="","",SUMIFS(Limits_Details_w_CMS!$K$24:$K$5800,Limits_Details_w_CMS!$B$24:$B$5800,B57,Limits_Details_w_CMS!$C$24:$C$5800,C57,Limits_Details_w_CMS!$E$24:$E$5800,D57,Limits_Details_w_CMS!$L$24:$L$5800,"Other Unknown Causes"))</f>
        <v/>
      </c>
    </row>
    <row r="58" spans="2:13" s="244" customFormat="1" x14ac:dyDescent="0.35">
      <c r="B58" s="262" t="str">
        <f>IF(Lists!AL36="","",Lists!AL36)</f>
        <v/>
      </c>
      <c r="C58" s="263" t="str">
        <f>IF(Lists!AM36="","",Lists!AM36)</f>
        <v/>
      </c>
      <c r="D58" s="263" t="str">
        <f>IF(Lists!AN36="","",Lists!AN36)</f>
        <v/>
      </c>
      <c r="E58" s="324" t="str">
        <f>IF(Lists!AO36="","",Lists!AO36)</f>
        <v/>
      </c>
      <c r="F58" s="266" t="str">
        <f t="shared" si="1"/>
        <v/>
      </c>
      <c r="G58" s="334" t="str">
        <f t="shared" si="0"/>
        <v/>
      </c>
      <c r="H58" s="324" t="str">
        <f>IF($B58="","",SUMIFS(Limits_Details_w_CMS!$K$24:$K$5800,Limits_Details_w_CMS!$B$24:$B$5800,B58,Limits_Details_w_CMS!$C$24:$C$5800,C58,Limits_Details_w_CMS!$E$24:$E$5800,D58,Limits_Details_w_CMS!$L$24:$L$5800,"Startup"))</f>
        <v/>
      </c>
      <c r="I58" s="324" t="str">
        <f>IF($B58="","",SUMIFS(Limits_Details_w_CMS!$K$24:$K$5800,Limits_Details_w_CMS!$B$24:$B$5800,B58,Limits_Details_w_CMS!$C$24:$C$5800,C58,Limits_Details_w_CMS!$E$24:$E$5800,D58,Limits_Details_w_CMS!$L$24:$L$5800,"Shutdown"))</f>
        <v/>
      </c>
      <c r="J58" s="324" t="str">
        <f>IF($B58="","",SUMIFS(Limits_Details_w_CMS!$K$24:$K$5800,Limits_Details_w_CMS!$B$24:$B$5800,B58,Limits_Details_w_CMS!$C$24:$C$5800,C58,Limits_Details_w_CMS!$E$24:$E$5800,D58,Limits_Details_w_CMS!$L$24:$L$5800,"Control Equipment Problems"))</f>
        <v/>
      </c>
      <c r="K58" s="324" t="str">
        <f>IF($B58="","",SUMIFS(Limits_Details_w_CMS!$K$24:$K$5800,Limits_Details_w_CMS!$B$24:$B$5800,B58,Limits_Details_w_CMS!$C$24:$C$5800,C58,Limits_Details_w_CMS!$E$24:$E$5800,D58,Limits_Details_w_CMS!$L$24:$L$5800,"Process Problems"))</f>
        <v/>
      </c>
      <c r="L58" s="324" t="str">
        <f>IF($B58="","",SUMIFS(Limits_Details_w_CMS!$K$24:$K$5800,Limits_Details_w_CMS!$B$24:$B$5800,B58,Limits_Details_w_CMS!$C$24:$C$5800,C58,Limits_Details_w_CMS!$E$24:$E$5800,D58,Limits_Details_w_CMS!$L$24:$L$5800,"Other Known Causes"))</f>
        <v/>
      </c>
      <c r="M58" s="324" t="str">
        <f>IF($B58="","",SUMIFS(Limits_Details_w_CMS!$K$24:$K$5800,Limits_Details_w_CMS!$B$24:$B$5800,B58,Limits_Details_w_CMS!$C$24:$C$5800,C58,Limits_Details_w_CMS!$E$24:$E$5800,D58,Limits_Details_w_CMS!$L$24:$L$5800,"Other Unknown Causes"))</f>
        <v/>
      </c>
    </row>
    <row r="59" spans="2:13" s="244" customFormat="1" x14ac:dyDescent="0.35">
      <c r="B59" s="262" t="str">
        <f>IF(Lists!AL37="","",Lists!AL37)</f>
        <v/>
      </c>
      <c r="C59" s="263" t="str">
        <f>IF(Lists!AM37="","",Lists!AM37)</f>
        <v/>
      </c>
      <c r="D59" s="263" t="str">
        <f>IF(Lists!AN37="","",Lists!AN37)</f>
        <v/>
      </c>
      <c r="E59" s="324" t="str">
        <f>IF(Lists!AO37="","",Lists!AO37)</f>
        <v/>
      </c>
      <c r="F59" s="266" t="str">
        <f t="shared" si="1"/>
        <v/>
      </c>
      <c r="G59" s="334" t="str">
        <f t="shared" si="0"/>
        <v/>
      </c>
      <c r="H59" s="324" t="str">
        <f>IF($B59="","",SUMIFS(Limits_Details_w_CMS!$K$24:$K$5800,Limits_Details_w_CMS!$B$24:$B$5800,B59,Limits_Details_w_CMS!$C$24:$C$5800,C59,Limits_Details_w_CMS!$E$24:$E$5800,D59,Limits_Details_w_CMS!$L$24:$L$5800,"Startup"))</f>
        <v/>
      </c>
      <c r="I59" s="324" t="str">
        <f>IF($B59="","",SUMIFS(Limits_Details_w_CMS!$K$24:$K$5800,Limits_Details_w_CMS!$B$24:$B$5800,B59,Limits_Details_w_CMS!$C$24:$C$5800,C59,Limits_Details_w_CMS!$E$24:$E$5800,D59,Limits_Details_w_CMS!$L$24:$L$5800,"Shutdown"))</f>
        <v/>
      </c>
      <c r="J59" s="324" t="str">
        <f>IF($B59="","",SUMIFS(Limits_Details_w_CMS!$K$24:$K$5800,Limits_Details_w_CMS!$B$24:$B$5800,B59,Limits_Details_w_CMS!$C$24:$C$5800,C59,Limits_Details_w_CMS!$E$24:$E$5800,D59,Limits_Details_w_CMS!$L$24:$L$5800,"Control Equipment Problems"))</f>
        <v/>
      </c>
      <c r="K59" s="324" t="str">
        <f>IF($B59="","",SUMIFS(Limits_Details_w_CMS!$K$24:$K$5800,Limits_Details_w_CMS!$B$24:$B$5800,B59,Limits_Details_w_CMS!$C$24:$C$5800,C59,Limits_Details_w_CMS!$E$24:$E$5800,D59,Limits_Details_w_CMS!$L$24:$L$5800,"Process Problems"))</f>
        <v/>
      </c>
      <c r="L59" s="324" t="str">
        <f>IF($B59="","",SUMIFS(Limits_Details_w_CMS!$K$24:$K$5800,Limits_Details_w_CMS!$B$24:$B$5800,B59,Limits_Details_w_CMS!$C$24:$C$5800,C59,Limits_Details_w_CMS!$E$24:$E$5800,D59,Limits_Details_w_CMS!$L$24:$L$5800,"Other Known Causes"))</f>
        <v/>
      </c>
      <c r="M59" s="324" t="str">
        <f>IF($B59="","",SUMIFS(Limits_Details_w_CMS!$K$24:$K$5800,Limits_Details_w_CMS!$B$24:$B$5800,B59,Limits_Details_w_CMS!$C$24:$C$5800,C59,Limits_Details_w_CMS!$E$24:$E$5800,D59,Limits_Details_w_CMS!$L$24:$L$5800,"Other Unknown Causes"))</f>
        <v/>
      </c>
    </row>
    <row r="60" spans="2:13" s="244" customFormat="1" x14ac:dyDescent="0.35">
      <c r="B60" s="262" t="str">
        <f>IF(Lists!AL38="","",Lists!AL38)</f>
        <v/>
      </c>
      <c r="C60" s="263" t="str">
        <f>IF(Lists!AM38="","",Lists!AM38)</f>
        <v/>
      </c>
      <c r="D60" s="263" t="str">
        <f>IF(Lists!AN38="","",Lists!AN38)</f>
        <v/>
      </c>
      <c r="E60" s="324" t="str">
        <f>IF(Lists!AO38="","",Lists!AO38)</f>
        <v/>
      </c>
      <c r="F60" s="266" t="str">
        <f t="shared" si="1"/>
        <v/>
      </c>
      <c r="G60" s="334" t="str">
        <f t="shared" si="0"/>
        <v/>
      </c>
      <c r="H60" s="324" t="str">
        <f>IF($B60="","",SUMIFS(Limits_Details_w_CMS!$K$24:$K$5800,Limits_Details_w_CMS!$B$24:$B$5800,B60,Limits_Details_w_CMS!$C$24:$C$5800,C60,Limits_Details_w_CMS!$E$24:$E$5800,D60,Limits_Details_w_CMS!$L$24:$L$5800,"Startup"))</f>
        <v/>
      </c>
      <c r="I60" s="324" t="str">
        <f>IF($B60="","",SUMIFS(Limits_Details_w_CMS!$K$24:$K$5800,Limits_Details_w_CMS!$B$24:$B$5800,B60,Limits_Details_w_CMS!$C$24:$C$5800,C60,Limits_Details_w_CMS!$E$24:$E$5800,D60,Limits_Details_w_CMS!$L$24:$L$5800,"Shutdown"))</f>
        <v/>
      </c>
      <c r="J60" s="324" t="str">
        <f>IF($B60="","",SUMIFS(Limits_Details_w_CMS!$K$24:$K$5800,Limits_Details_w_CMS!$B$24:$B$5800,B60,Limits_Details_w_CMS!$C$24:$C$5800,C60,Limits_Details_w_CMS!$E$24:$E$5800,D60,Limits_Details_w_CMS!$L$24:$L$5800,"Control Equipment Problems"))</f>
        <v/>
      </c>
      <c r="K60" s="324" t="str">
        <f>IF($B60="","",SUMIFS(Limits_Details_w_CMS!$K$24:$K$5800,Limits_Details_w_CMS!$B$24:$B$5800,B60,Limits_Details_w_CMS!$C$24:$C$5800,C60,Limits_Details_w_CMS!$E$24:$E$5800,D60,Limits_Details_w_CMS!$L$24:$L$5800,"Process Problems"))</f>
        <v/>
      </c>
      <c r="L60" s="324" t="str">
        <f>IF($B60="","",SUMIFS(Limits_Details_w_CMS!$K$24:$K$5800,Limits_Details_w_CMS!$B$24:$B$5800,B60,Limits_Details_w_CMS!$C$24:$C$5800,C60,Limits_Details_w_CMS!$E$24:$E$5800,D60,Limits_Details_w_CMS!$L$24:$L$5800,"Other Known Causes"))</f>
        <v/>
      </c>
      <c r="M60" s="324" t="str">
        <f>IF($B60="","",SUMIFS(Limits_Details_w_CMS!$K$24:$K$5800,Limits_Details_w_CMS!$B$24:$B$5800,B60,Limits_Details_w_CMS!$C$24:$C$5800,C60,Limits_Details_w_CMS!$E$24:$E$5800,D60,Limits_Details_w_CMS!$L$24:$L$5800,"Other Unknown Causes"))</f>
        <v/>
      </c>
    </row>
    <row r="61" spans="2:13" s="244" customFormat="1" x14ac:dyDescent="0.35">
      <c r="B61" s="262" t="str">
        <f>IF(Lists!AL39="","",Lists!AL39)</f>
        <v/>
      </c>
      <c r="C61" s="263" t="str">
        <f>IF(Lists!AM39="","",Lists!AM39)</f>
        <v/>
      </c>
      <c r="D61" s="263" t="str">
        <f>IF(Lists!AN39="","",Lists!AN39)</f>
        <v/>
      </c>
      <c r="E61" s="324" t="str">
        <f>IF(Lists!AO39="","",Lists!AO39)</f>
        <v/>
      </c>
      <c r="F61" s="266" t="str">
        <f t="shared" si="1"/>
        <v/>
      </c>
      <c r="G61" s="334" t="str">
        <f t="shared" si="0"/>
        <v/>
      </c>
      <c r="H61" s="324" t="str">
        <f>IF($B61="","",SUMIFS(Limits_Details_w_CMS!$K$24:$K$5800,Limits_Details_w_CMS!$B$24:$B$5800,B61,Limits_Details_w_CMS!$C$24:$C$5800,C61,Limits_Details_w_CMS!$E$24:$E$5800,D61,Limits_Details_w_CMS!$L$24:$L$5800,"Startup"))</f>
        <v/>
      </c>
      <c r="I61" s="324" t="str">
        <f>IF($B61="","",SUMIFS(Limits_Details_w_CMS!$K$24:$K$5800,Limits_Details_w_CMS!$B$24:$B$5800,B61,Limits_Details_w_CMS!$C$24:$C$5800,C61,Limits_Details_w_CMS!$E$24:$E$5800,D61,Limits_Details_w_CMS!$L$24:$L$5800,"Shutdown"))</f>
        <v/>
      </c>
      <c r="J61" s="324" t="str">
        <f>IF($B61="","",SUMIFS(Limits_Details_w_CMS!$K$24:$K$5800,Limits_Details_w_CMS!$B$24:$B$5800,B61,Limits_Details_w_CMS!$C$24:$C$5800,C61,Limits_Details_w_CMS!$E$24:$E$5800,D61,Limits_Details_w_CMS!$L$24:$L$5800,"Control Equipment Problems"))</f>
        <v/>
      </c>
      <c r="K61" s="324" t="str">
        <f>IF($B61="","",SUMIFS(Limits_Details_w_CMS!$K$24:$K$5800,Limits_Details_w_CMS!$B$24:$B$5800,B61,Limits_Details_w_CMS!$C$24:$C$5800,C61,Limits_Details_w_CMS!$E$24:$E$5800,D61,Limits_Details_w_CMS!$L$24:$L$5800,"Process Problems"))</f>
        <v/>
      </c>
      <c r="L61" s="324" t="str">
        <f>IF($B61="","",SUMIFS(Limits_Details_w_CMS!$K$24:$K$5800,Limits_Details_w_CMS!$B$24:$B$5800,B61,Limits_Details_w_CMS!$C$24:$C$5800,C61,Limits_Details_w_CMS!$E$24:$E$5800,D61,Limits_Details_w_CMS!$L$24:$L$5800,"Other Known Causes"))</f>
        <v/>
      </c>
      <c r="M61" s="324" t="str">
        <f>IF($B61="","",SUMIFS(Limits_Details_w_CMS!$K$24:$K$5800,Limits_Details_w_CMS!$B$24:$B$5800,B61,Limits_Details_w_CMS!$C$24:$C$5800,C61,Limits_Details_w_CMS!$E$24:$E$5800,D61,Limits_Details_w_CMS!$L$24:$L$5800,"Other Unknown Causes"))</f>
        <v/>
      </c>
    </row>
    <row r="62" spans="2:13" s="244" customFormat="1" x14ac:dyDescent="0.35">
      <c r="B62" s="262" t="str">
        <f>IF(Lists!AL40="","",Lists!AL40)</f>
        <v/>
      </c>
      <c r="C62" s="263" t="str">
        <f>IF(Lists!AM40="","",Lists!AM40)</f>
        <v/>
      </c>
      <c r="D62" s="263" t="str">
        <f>IF(Lists!AN40="","",Lists!AN40)</f>
        <v/>
      </c>
      <c r="E62" s="324" t="str">
        <f>IF(Lists!AO40="","",Lists!AO40)</f>
        <v/>
      </c>
      <c r="F62" s="266" t="str">
        <f t="shared" si="1"/>
        <v/>
      </c>
      <c r="G62" s="334" t="str">
        <f t="shared" si="0"/>
        <v/>
      </c>
      <c r="H62" s="324" t="str">
        <f>IF($B62="","",SUMIFS(Limits_Details_w_CMS!$K$24:$K$5800,Limits_Details_w_CMS!$B$24:$B$5800,B62,Limits_Details_w_CMS!$C$24:$C$5800,C62,Limits_Details_w_CMS!$E$24:$E$5800,D62,Limits_Details_w_CMS!$L$24:$L$5800,"Startup"))</f>
        <v/>
      </c>
      <c r="I62" s="324" t="str">
        <f>IF($B62="","",SUMIFS(Limits_Details_w_CMS!$K$24:$K$5800,Limits_Details_w_CMS!$B$24:$B$5800,B62,Limits_Details_w_CMS!$C$24:$C$5800,C62,Limits_Details_w_CMS!$E$24:$E$5800,D62,Limits_Details_w_CMS!$L$24:$L$5800,"Shutdown"))</f>
        <v/>
      </c>
      <c r="J62" s="324" t="str">
        <f>IF($B62="","",SUMIFS(Limits_Details_w_CMS!$K$24:$K$5800,Limits_Details_w_CMS!$B$24:$B$5800,B62,Limits_Details_w_CMS!$C$24:$C$5800,C62,Limits_Details_w_CMS!$E$24:$E$5800,D62,Limits_Details_w_CMS!$L$24:$L$5800,"Control Equipment Problems"))</f>
        <v/>
      </c>
      <c r="K62" s="324" t="str">
        <f>IF($B62="","",SUMIFS(Limits_Details_w_CMS!$K$24:$K$5800,Limits_Details_w_CMS!$B$24:$B$5800,B62,Limits_Details_w_CMS!$C$24:$C$5800,C62,Limits_Details_w_CMS!$E$24:$E$5800,D62,Limits_Details_w_CMS!$L$24:$L$5800,"Process Problems"))</f>
        <v/>
      </c>
      <c r="L62" s="324" t="str">
        <f>IF($B62="","",SUMIFS(Limits_Details_w_CMS!$K$24:$K$5800,Limits_Details_w_CMS!$B$24:$B$5800,B62,Limits_Details_w_CMS!$C$24:$C$5800,C62,Limits_Details_w_CMS!$E$24:$E$5800,D62,Limits_Details_w_CMS!$L$24:$L$5800,"Other Known Causes"))</f>
        <v/>
      </c>
      <c r="M62" s="324" t="str">
        <f>IF($B62="","",SUMIFS(Limits_Details_w_CMS!$K$24:$K$5800,Limits_Details_w_CMS!$B$24:$B$5800,B62,Limits_Details_w_CMS!$C$24:$C$5800,C62,Limits_Details_w_CMS!$E$24:$E$5800,D62,Limits_Details_w_CMS!$L$24:$L$5800,"Other Unknown Causes"))</f>
        <v/>
      </c>
    </row>
    <row r="63" spans="2:13" s="244" customFormat="1" x14ac:dyDescent="0.35">
      <c r="B63" s="262" t="str">
        <f>IF(Lists!AL41="","",Lists!AL41)</f>
        <v/>
      </c>
      <c r="C63" s="263" t="str">
        <f>IF(Lists!AM41="","",Lists!AM41)</f>
        <v/>
      </c>
      <c r="D63" s="263" t="str">
        <f>IF(Lists!AN41="","",Lists!AN41)</f>
        <v/>
      </c>
      <c r="E63" s="324" t="str">
        <f>IF(Lists!AO41="","",Lists!AO41)</f>
        <v/>
      </c>
      <c r="F63" s="266" t="str">
        <f t="shared" si="1"/>
        <v/>
      </c>
      <c r="G63" s="334" t="str">
        <f t="shared" si="0"/>
        <v/>
      </c>
      <c r="H63" s="324" t="str">
        <f>IF($B63="","",SUMIFS(Limits_Details_w_CMS!$K$24:$K$5800,Limits_Details_w_CMS!$B$24:$B$5800,B63,Limits_Details_w_CMS!$C$24:$C$5800,C63,Limits_Details_w_CMS!$E$24:$E$5800,D63,Limits_Details_w_CMS!$L$24:$L$5800,"Startup"))</f>
        <v/>
      </c>
      <c r="I63" s="324" t="str">
        <f>IF($B63="","",SUMIFS(Limits_Details_w_CMS!$K$24:$K$5800,Limits_Details_w_CMS!$B$24:$B$5800,B63,Limits_Details_w_CMS!$C$24:$C$5800,C63,Limits_Details_w_CMS!$E$24:$E$5800,D63,Limits_Details_w_CMS!$L$24:$L$5800,"Shutdown"))</f>
        <v/>
      </c>
      <c r="J63" s="324" t="str">
        <f>IF($B63="","",SUMIFS(Limits_Details_w_CMS!$K$24:$K$5800,Limits_Details_w_CMS!$B$24:$B$5800,B63,Limits_Details_w_CMS!$C$24:$C$5800,C63,Limits_Details_w_CMS!$E$24:$E$5800,D63,Limits_Details_w_CMS!$L$24:$L$5800,"Control Equipment Problems"))</f>
        <v/>
      </c>
      <c r="K63" s="324" t="str">
        <f>IF($B63="","",SUMIFS(Limits_Details_w_CMS!$K$24:$K$5800,Limits_Details_w_CMS!$B$24:$B$5800,B63,Limits_Details_w_CMS!$C$24:$C$5800,C63,Limits_Details_w_CMS!$E$24:$E$5800,D63,Limits_Details_w_CMS!$L$24:$L$5800,"Process Problems"))</f>
        <v/>
      </c>
      <c r="L63" s="324" t="str">
        <f>IF($B63="","",SUMIFS(Limits_Details_w_CMS!$K$24:$K$5800,Limits_Details_w_CMS!$B$24:$B$5800,B63,Limits_Details_w_CMS!$C$24:$C$5800,C63,Limits_Details_w_CMS!$E$24:$E$5800,D63,Limits_Details_w_CMS!$L$24:$L$5800,"Other Known Causes"))</f>
        <v/>
      </c>
      <c r="M63" s="324" t="str">
        <f>IF($B63="","",SUMIFS(Limits_Details_w_CMS!$K$24:$K$5800,Limits_Details_w_CMS!$B$24:$B$5800,B63,Limits_Details_w_CMS!$C$24:$C$5800,C63,Limits_Details_w_CMS!$E$24:$E$5800,D63,Limits_Details_w_CMS!$L$24:$L$5800,"Other Unknown Causes"))</f>
        <v/>
      </c>
    </row>
    <row r="64" spans="2:13" s="244" customFormat="1" x14ac:dyDescent="0.35">
      <c r="B64" s="262" t="str">
        <f>IF(Lists!AL42="","",Lists!AL42)</f>
        <v/>
      </c>
      <c r="C64" s="263" t="str">
        <f>IF(Lists!AM42="","",Lists!AM42)</f>
        <v/>
      </c>
      <c r="D64" s="263" t="str">
        <f>IF(Lists!AN42="","",Lists!AN42)</f>
        <v/>
      </c>
      <c r="E64" s="324" t="str">
        <f>IF(Lists!AO42="","",Lists!AO42)</f>
        <v/>
      </c>
      <c r="F64" s="266" t="str">
        <f t="shared" si="1"/>
        <v/>
      </c>
      <c r="G64" s="334" t="str">
        <f t="shared" si="0"/>
        <v/>
      </c>
      <c r="H64" s="324" t="str">
        <f>IF($B64="","",SUMIFS(Limits_Details_w_CMS!$K$24:$K$5800,Limits_Details_w_CMS!$B$24:$B$5800,B64,Limits_Details_w_CMS!$C$24:$C$5800,C64,Limits_Details_w_CMS!$E$24:$E$5800,D64,Limits_Details_w_CMS!$L$24:$L$5800,"Startup"))</f>
        <v/>
      </c>
      <c r="I64" s="324" t="str">
        <f>IF($B64="","",SUMIFS(Limits_Details_w_CMS!$K$24:$K$5800,Limits_Details_w_CMS!$B$24:$B$5800,B64,Limits_Details_w_CMS!$C$24:$C$5800,C64,Limits_Details_w_CMS!$E$24:$E$5800,D64,Limits_Details_w_CMS!$L$24:$L$5800,"Shutdown"))</f>
        <v/>
      </c>
      <c r="J64" s="324" t="str">
        <f>IF($B64="","",SUMIFS(Limits_Details_w_CMS!$K$24:$K$5800,Limits_Details_w_CMS!$B$24:$B$5800,B64,Limits_Details_w_CMS!$C$24:$C$5800,C64,Limits_Details_w_CMS!$E$24:$E$5800,D64,Limits_Details_w_CMS!$L$24:$L$5800,"Control Equipment Problems"))</f>
        <v/>
      </c>
      <c r="K64" s="324" t="str">
        <f>IF($B64="","",SUMIFS(Limits_Details_w_CMS!$K$24:$K$5800,Limits_Details_w_CMS!$B$24:$B$5800,B64,Limits_Details_w_CMS!$C$24:$C$5800,C64,Limits_Details_w_CMS!$E$24:$E$5800,D64,Limits_Details_w_CMS!$L$24:$L$5800,"Process Problems"))</f>
        <v/>
      </c>
      <c r="L64" s="324" t="str">
        <f>IF($B64="","",SUMIFS(Limits_Details_w_CMS!$K$24:$K$5800,Limits_Details_w_CMS!$B$24:$B$5800,B64,Limits_Details_w_CMS!$C$24:$C$5800,C64,Limits_Details_w_CMS!$E$24:$E$5800,D64,Limits_Details_w_CMS!$L$24:$L$5800,"Other Known Causes"))</f>
        <v/>
      </c>
      <c r="M64" s="324" t="str">
        <f>IF($B64="","",SUMIFS(Limits_Details_w_CMS!$K$24:$K$5800,Limits_Details_w_CMS!$B$24:$B$5800,B64,Limits_Details_w_CMS!$C$24:$C$5800,C64,Limits_Details_w_CMS!$E$24:$E$5800,D64,Limits_Details_w_CMS!$L$24:$L$5800,"Other Unknown Causes"))</f>
        <v/>
      </c>
    </row>
    <row r="65" spans="2:13" s="244" customFormat="1" x14ac:dyDescent="0.35">
      <c r="B65" s="262" t="str">
        <f>IF(Lists!AL43="","",Lists!AL43)</f>
        <v/>
      </c>
      <c r="C65" s="263" t="str">
        <f>IF(Lists!AM43="","",Lists!AM43)</f>
        <v/>
      </c>
      <c r="D65" s="263" t="str">
        <f>IF(Lists!AN43="","",Lists!AN43)</f>
        <v/>
      </c>
      <c r="E65" s="324" t="str">
        <f>IF(Lists!AO43="","",Lists!AO43)</f>
        <v/>
      </c>
      <c r="F65" s="266" t="str">
        <f t="shared" si="1"/>
        <v/>
      </c>
      <c r="G65" s="334" t="str">
        <f t="shared" si="0"/>
        <v/>
      </c>
      <c r="H65" s="324" t="str">
        <f>IF($B65="","",SUMIFS(Limits_Details_w_CMS!$K$24:$K$5800,Limits_Details_w_CMS!$B$24:$B$5800,B65,Limits_Details_w_CMS!$C$24:$C$5800,C65,Limits_Details_w_CMS!$E$24:$E$5800,D65,Limits_Details_w_CMS!$L$24:$L$5800,"Startup"))</f>
        <v/>
      </c>
      <c r="I65" s="324" t="str">
        <f>IF($B65="","",SUMIFS(Limits_Details_w_CMS!$K$24:$K$5800,Limits_Details_w_CMS!$B$24:$B$5800,B65,Limits_Details_w_CMS!$C$24:$C$5800,C65,Limits_Details_w_CMS!$E$24:$E$5800,D65,Limits_Details_w_CMS!$L$24:$L$5800,"Shutdown"))</f>
        <v/>
      </c>
      <c r="J65" s="324" t="str">
        <f>IF($B65="","",SUMIFS(Limits_Details_w_CMS!$K$24:$K$5800,Limits_Details_w_CMS!$B$24:$B$5800,B65,Limits_Details_w_CMS!$C$24:$C$5800,C65,Limits_Details_w_CMS!$E$24:$E$5800,D65,Limits_Details_w_CMS!$L$24:$L$5800,"Control Equipment Problems"))</f>
        <v/>
      </c>
      <c r="K65" s="324" t="str">
        <f>IF($B65="","",SUMIFS(Limits_Details_w_CMS!$K$24:$K$5800,Limits_Details_w_CMS!$B$24:$B$5800,B65,Limits_Details_w_CMS!$C$24:$C$5800,C65,Limits_Details_w_CMS!$E$24:$E$5800,D65,Limits_Details_w_CMS!$L$24:$L$5800,"Process Problems"))</f>
        <v/>
      </c>
      <c r="L65" s="324" t="str">
        <f>IF($B65="","",SUMIFS(Limits_Details_w_CMS!$K$24:$K$5800,Limits_Details_w_CMS!$B$24:$B$5800,B65,Limits_Details_w_CMS!$C$24:$C$5800,C65,Limits_Details_w_CMS!$E$24:$E$5800,D65,Limits_Details_w_CMS!$L$24:$L$5800,"Other Known Causes"))</f>
        <v/>
      </c>
      <c r="M65" s="324" t="str">
        <f>IF($B65="","",SUMIFS(Limits_Details_w_CMS!$K$24:$K$5800,Limits_Details_w_CMS!$B$24:$B$5800,B65,Limits_Details_w_CMS!$C$24:$C$5800,C65,Limits_Details_w_CMS!$E$24:$E$5800,D65,Limits_Details_w_CMS!$L$24:$L$5800,"Other Unknown Causes"))</f>
        <v/>
      </c>
    </row>
    <row r="66" spans="2:13" s="244" customFormat="1" x14ac:dyDescent="0.35">
      <c r="B66" s="262" t="str">
        <f>IF(Lists!AL44="","",Lists!AL44)</f>
        <v/>
      </c>
      <c r="C66" s="263" t="str">
        <f>IF(Lists!AM44="","",Lists!AM44)</f>
        <v/>
      </c>
      <c r="D66" s="263" t="str">
        <f>IF(Lists!AN44="","",Lists!AN44)</f>
        <v/>
      </c>
      <c r="E66" s="324" t="str">
        <f>IF(Lists!AO44="","",Lists!AO44)</f>
        <v/>
      </c>
      <c r="F66" s="266" t="str">
        <f t="shared" si="1"/>
        <v/>
      </c>
      <c r="G66" s="334" t="str">
        <f t="shared" si="0"/>
        <v/>
      </c>
      <c r="H66" s="324" t="str">
        <f>IF($B66="","",SUMIFS(Limits_Details_w_CMS!$K$24:$K$5800,Limits_Details_w_CMS!$B$24:$B$5800,B66,Limits_Details_w_CMS!$C$24:$C$5800,C66,Limits_Details_w_CMS!$E$24:$E$5800,D66,Limits_Details_w_CMS!$L$24:$L$5800,"Startup"))</f>
        <v/>
      </c>
      <c r="I66" s="324" t="str">
        <f>IF($B66="","",SUMIFS(Limits_Details_w_CMS!$K$24:$K$5800,Limits_Details_w_CMS!$B$24:$B$5800,B66,Limits_Details_w_CMS!$C$24:$C$5800,C66,Limits_Details_w_CMS!$E$24:$E$5800,D66,Limits_Details_w_CMS!$L$24:$L$5800,"Shutdown"))</f>
        <v/>
      </c>
      <c r="J66" s="324" t="str">
        <f>IF($B66="","",SUMIFS(Limits_Details_w_CMS!$K$24:$K$5800,Limits_Details_w_CMS!$B$24:$B$5800,B66,Limits_Details_w_CMS!$C$24:$C$5800,C66,Limits_Details_w_CMS!$E$24:$E$5800,D66,Limits_Details_w_CMS!$L$24:$L$5800,"Control Equipment Problems"))</f>
        <v/>
      </c>
      <c r="K66" s="324" t="str">
        <f>IF($B66="","",SUMIFS(Limits_Details_w_CMS!$K$24:$K$5800,Limits_Details_w_CMS!$B$24:$B$5800,B66,Limits_Details_w_CMS!$C$24:$C$5800,C66,Limits_Details_w_CMS!$E$24:$E$5800,D66,Limits_Details_w_CMS!$L$24:$L$5800,"Process Problems"))</f>
        <v/>
      </c>
      <c r="L66" s="324" t="str">
        <f>IF($B66="","",SUMIFS(Limits_Details_w_CMS!$K$24:$K$5800,Limits_Details_w_CMS!$B$24:$B$5800,B66,Limits_Details_w_CMS!$C$24:$C$5800,C66,Limits_Details_w_CMS!$E$24:$E$5800,D66,Limits_Details_w_CMS!$L$24:$L$5800,"Other Known Causes"))</f>
        <v/>
      </c>
      <c r="M66" s="324" t="str">
        <f>IF($B66="","",SUMIFS(Limits_Details_w_CMS!$K$24:$K$5800,Limits_Details_w_CMS!$B$24:$B$5800,B66,Limits_Details_w_CMS!$C$24:$C$5800,C66,Limits_Details_w_CMS!$E$24:$E$5800,D66,Limits_Details_w_CMS!$L$24:$L$5800,"Other Unknown Causes"))</f>
        <v/>
      </c>
    </row>
    <row r="67" spans="2:13" s="244" customFormat="1" x14ac:dyDescent="0.35">
      <c r="B67" s="262" t="str">
        <f>IF(Lists!AL45="","",Lists!AL45)</f>
        <v/>
      </c>
      <c r="C67" s="263" t="str">
        <f>IF(Lists!AM45="","",Lists!AM45)</f>
        <v/>
      </c>
      <c r="D67" s="263" t="str">
        <f>IF(Lists!AN45="","",Lists!AN45)</f>
        <v/>
      </c>
      <c r="E67" s="324" t="str">
        <f>IF(Lists!AO45="","",Lists!AO45)</f>
        <v/>
      </c>
      <c r="F67" s="266" t="str">
        <f t="shared" si="1"/>
        <v/>
      </c>
      <c r="G67" s="334" t="str">
        <f t="shared" si="0"/>
        <v/>
      </c>
      <c r="H67" s="324" t="str">
        <f>IF($B67="","",SUMIFS(Limits_Details_w_CMS!$K$24:$K$5800,Limits_Details_w_CMS!$B$24:$B$5800,B67,Limits_Details_w_CMS!$C$24:$C$5800,C67,Limits_Details_w_CMS!$E$24:$E$5800,D67,Limits_Details_w_CMS!$L$24:$L$5800,"Startup"))</f>
        <v/>
      </c>
      <c r="I67" s="324" t="str">
        <f>IF($B67="","",SUMIFS(Limits_Details_w_CMS!$K$24:$K$5800,Limits_Details_w_CMS!$B$24:$B$5800,B67,Limits_Details_w_CMS!$C$24:$C$5800,C67,Limits_Details_w_CMS!$E$24:$E$5800,D67,Limits_Details_w_CMS!$L$24:$L$5800,"Shutdown"))</f>
        <v/>
      </c>
      <c r="J67" s="324" t="str">
        <f>IF($B67="","",SUMIFS(Limits_Details_w_CMS!$K$24:$K$5800,Limits_Details_w_CMS!$B$24:$B$5800,B67,Limits_Details_w_CMS!$C$24:$C$5800,C67,Limits_Details_w_CMS!$E$24:$E$5800,D67,Limits_Details_w_CMS!$L$24:$L$5800,"Control Equipment Problems"))</f>
        <v/>
      </c>
      <c r="K67" s="324" t="str">
        <f>IF($B67="","",SUMIFS(Limits_Details_w_CMS!$K$24:$K$5800,Limits_Details_w_CMS!$B$24:$B$5800,B67,Limits_Details_w_CMS!$C$24:$C$5800,C67,Limits_Details_w_CMS!$E$24:$E$5800,D67,Limits_Details_w_CMS!$L$24:$L$5800,"Process Problems"))</f>
        <v/>
      </c>
      <c r="L67" s="324" t="str">
        <f>IF($B67="","",SUMIFS(Limits_Details_w_CMS!$K$24:$K$5800,Limits_Details_w_CMS!$B$24:$B$5800,B67,Limits_Details_w_CMS!$C$24:$C$5800,C67,Limits_Details_w_CMS!$E$24:$E$5800,D67,Limits_Details_w_CMS!$L$24:$L$5800,"Other Known Causes"))</f>
        <v/>
      </c>
      <c r="M67" s="324" t="str">
        <f>IF($B67="","",SUMIFS(Limits_Details_w_CMS!$K$24:$K$5800,Limits_Details_w_CMS!$B$24:$B$5800,B67,Limits_Details_w_CMS!$C$24:$C$5800,C67,Limits_Details_w_CMS!$E$24:$E$5800,D67,Limits_Details_w_CMS!$L$24:$L$5800,"Other Unknown Causes"))</f>
        <v/>
      </c>
    </row>
    <row r="68" spans="2:13" s="244" customFormat="1" x14ac:dyDescent="0.35">
      <c r="B68" s="262" t="str">
        <f>IF(Lists!AL46="","",Lists!AL46)</f>
        <v/>
      </c>
      <c r="C68" s="263" t="str">
        <f>IF(Lists!AM46="","",Lists!AM46)</f>
        <v/>
      </c>
      <c r="D68" s="263" t="str">
        <f>IF(Lists!AN46="","",Lists!AN46)</f>
        <v/>
      </c>
      <c r="E68" s="324" t="str">
        <f>IF(Lists!AO46="","",Lists!AO46)</f>
        <v/>
      </c>
      <c r="F68" s="266" t="str">
        <f t="shared" si="1"/>
        <v/>
      </c>
      <c r="G68" s="334" t="str">
        <f t="shared" si="0"/>
        <v/>
      </c>
      <c r="H68" s="324" t="str">
        <f>IF($B68="","",SUMIFS(Limits_Details_w_CMS!$K$24:$K$5800,Limits_Details_w_CMS!$B$24:$B$5800,B68,Limits_Details_w_CMS!$C$24:$C$5800,C68,Limits_Details_w_CMS!$E$24:$E$5800,D68,Limits_Details_w_CMS!$L$24:$L$5800,"Startup"))</f>
        <v/>
      </c>
      <c r="I68" s="324" t="str">
        <f>IF($B68="","",SUMIFS(Limits_Details_w_CMS!$K$24:$K$5800,Limits_Details_w_CMS!$B$24:$B$5800,B68,Limits_Details_w_CMS!$C$24:$C$5800,C68,Limits_Details_w_CMS!$E$24:$E$5800,D68,Limits_Details_w_CMS!$L$24:$L$5800,"Shutdown"))</f>
        <v/>
      </c>
      <c r="J68" s="324" t="str">
        <f>IF($B68="","",SUMIFS(Limits_Details_w_CMS!$K$24:$K$5800,Limits_Details_w_CMS!$B$24:$B$5800,B68,Limits_Details_w_CMS!$C$24:$C$5800,C68,Limits_Details_w_CMS!$E$24:$E$5800,D68,Limits_Details_w_CMS!$L$24:$L$5800,"Control Equipment Problems"))</f>
        <v/>
      </c>
      <c r="K68" s="324" t="str">
        <f>IF($B68="","",SUMIFS(Limits_Details_w_CMS!$K$24:$K$5800,Limits_Details_w_CMS!$B$24:$B$5800,B68,Limits_Details_w_CMS!$C$24:$C$5800,C68,Limits_Details_w_CMS!$E$24:$E$5800,D68,Limits_Details_w_CMS!$L$24:$L$5800,"Process Problems"))</f>
        <v/>
      </c>
      <c r="L68" s="324" t="str">
        <f>IF($B68="","",SUMIFS(Limits_Details_w_CMS!$K$24:$K$5800,Limits_Details_w_CMS!$B$24:$B$5800,B68,Limits_Details_w_CMS!$C$24:$C$5800,C68,Limits_Details_w_CMS!$E$24:$E$5800,D68,Limits_Details_w_CMS!$L$24:$L$5800,"Other Known Causes"))</f>
        <v/>
      </c>
      <c r="M68" s="324" t="str">
        <f>IF($B68="","",SUMIFS(Limits_Details_w_CMS!$K$24:$K$5800,Limits_Details_w_CMS!$B$24:$B$5800,B68,Limits_Details_w_CMS!$C$24:$C$5800,C68,Limits_Details_w_CMS!$E$24:$E$5800,D68,Limits_Details_w_CMS!$L$24:$L$5800,"Other Unknown Causes"))</f>
        <v/>
      </c>
    </row>
    <row r="69" spans="2:13" s="244" customFormat="1" x14ac:dyDescent="0.35">
      <c r="B69" s="262" t="str">
        <f>IF(Lists!AL47="","",Lists!AL47)</f>
        <v/>
      </c>
      <c r="C69" s="263" t="str">
        <f>IF(Lists!AM47="","",Lists!AM47)</f>
        <v/>
      </c>
      <c r="D69" s="263" t="str">
        <f>IF(Lists!AN47="","",Lists!AN47)</f>
        <v/>
      </c>
      <c r="E69" s="324" t="str">
        <f>IF(Lists!AO47="","",Lists!AO47)</f>
        <v/>
      </c>
      <c r="F69" s="266" t="str">
        <f t="shared" si="1"/>
        <v/>
      </c>
      <c r="G69" s="334" t="str">
        <f t="shared" si="0"/>
        <v/>
      </c>
      <c r="H69" s="324" t="str">
        <f>IF($B69="","",SUMIFS(Limits_Details_w_CMS!$K$24:$K$5800,Limits_Details_w_CMS!$B$24:$B$5800,B69,Limits_Details_w_CMS!$C$24:$C$5800,C69,Limits_Details_w_CMS!$E$24:$E$5800,D69,Limits_Details_w_CMS!$L$24:$L$5800,"Startup"))</f>
        <v/>
      </c>
      <c r="I69" s="324" t="str">
        <f>IF($B69="","",SUMIFS(Limits_Details_w_CMS!$K$24:$K$5800,Limits_Details_w_CMS!$B$24:$B$5800,B69,Limits_Details_w_CMS!$C$24:$C$5800,C69,Limits_Details_w_CMS!$E$24:$E$5800,D69,Limits_Details_w_CMS!$L$24:$L$5800,"Shutdown"))</f>
        <v/>
      </c>
      <c r="J69" s="324" t="str">
        <f>IF($B69="","",SUMIFS(Limits_Details_w_CMS!$K$24:$K$5800,Limits_Details_w_CMS!$B$24:$B$5800,B69,Limits_Details_w_CMS!$C$24:$C$5800,C69,Limits_Details_w_CMS!$E$24:$E$5800,D69,Limits_Details_w_CMS!$L$24:$L$5800,"Control Equipment Problems"))</f>
        <v/>
      </c>
      <c r="K69" s="324" t="str">
        <f>IF($B69="","",SUMIFS(Limits_Details_w_CMS!$K$24:$K$5800,Limits_Details_w_CMS!$B$24:$B$5800,B69,Limits_Details_w_CMS!$C$24:$C$5800,C69,Limits_Details_w_CMS!$E$24:$E$5800,D69,Limits_Details_w_CMS!$L$24:$L$5800,"Process Problems"))</f>
        <v/>
      </c>
      <c r="L69" s="324" t="str">
        <f>IF($B69="","",SUMIFS(Limits_Details_w_CMS!$K$24:$K$5800,Limits_Details_w_CMS!$B$24:$B$5800,B69,Limits_Details_w_CMS!$C$24:$C$5800,C69,Limits_Details_w_CMS!$E$24:$E$5800,D69,Limits_Details_w_CMS!$L$24:$L$5800,"Other Known Causes"))</f>
        <v/>
      </c>
      <c r="M69" s="324" t="str">
        <f>IF($B69="","",SUMIFS(Limits_Details_w_CMS!$K$24:$K$5800,Limits_Details_w_CMS!$B$24:$B$5800,B69,Limits_Details_w_CMS!$C$24:$C$5800,C69,Limits_Details_w_CMS!$E$24:$E$5800,D69,Limits_Details_w_CMS!$L$24:$L$5800,"Other Unknown Causes"))</f>
        <v/>
      </c>
    </row>
    <row r="70" spans="2:13" s="244" customFormat="1" x14ac:dyDescent="0.35">
      <c r="B70" s="262" t="str">
        <f>IF(Lists!AL48="","",Lists!AL48)</f>
        <v/>
      </c>
      <c r="C70" s="263" t="str">
        <f>IF(Lists!AM48="","",Lists!AM48)</f>
        <v/>
      </c>
      <c r="D70" s="263" t="str">
        <f>IF(Lists!AN48="","",Lists!AN48)</f>
        <v/>
      </c>
      <c r="E70" s="324" t="str">
        <f>IF(Lists!AO48="","",Lists!AO48)</f>
        <v/>
      </c>
      <c r="F70" s="266" t="str">
        <f t="shared" si="1"/>
        <v/>
      </c>
      <c r="G70" s="334" t="str">
        <f t="shared" si="0"/>
        <v/>
      </c>
      <c r="H70" s="324" t="str">
        <f>IF($B70="","",SUMIFS(Limits_Details_w_CMS!$K$24:$K$5800,Limits_Details_w_CMS!$B$24:$B$5800,B70,Limits_Details_w_CMS!$C$24:$C$5800,C70,Limits_Details_w_CMS!$E$24:$E$5800,D70,Limits_Details_w_CMS!$L$24:$L$5800,"Startup"))</f>
        <v/>
      </c>
      <c r="I70" s="324" t="str">
        <f>IF($B70="","",SUMIFS(Limits_Details_w_CMS!$K$24:$K$5800,Limits_Details_w_CMS!$B$24:$B$5800,B70,Limits_Details_w_CMS!$C$24:$C$5800,C70,Limits_Details_w_CMS!$E$24:$E$5800,D70,Limits_Details_w_CMS!$L$24:$L$5800,"Shutdown"))</f>
        <v/>
      </c>
      <c r="J70" s="324" t="str">
        <f>IF($B70="","",SUMIFS(Limits_Details_w_CMS!$K$24:$K$5800,Limits_Details_w_CMS!$B$24:$B$5800,B70,Limits_Details_w_CMS!$C$24:$C$5800,C70,Limits_Details_w_CMS!$E$24:$E$5800,D70,Limits_Details_w_CMS!$L$24:$L$5800,"Control Equipment Problems"))</f>
        <v/>
      </c>
      <c r="K70" s="324" t="str">
        <f>IF($B70="","",SUMIFS(Limits_Details_w_CMS!$K$24:$K$5800,Limits_Details_w_CMS!$B$24:$B$5800,B70,Limits_Details_w_CMS!$C$24:$C$5800,C70,Limits_Details_w_CMS!$E$24:$E$5800,D70,Limits_Details_w_CMS!$L$24:$L$5800,"Process Problems"))</f>
        <v/>
      </c>
      <c r="L70" s="324" t="str">
        <f>IF($B70="","",SUMIFS(Limits_Details_w_CMS!$K$24:$K$5800,Limits_Details_w_CMS!$B$24:$B$5800,B70,Limits_Details_w_CMS!$C$24:$C$5800,C70,Limits_Details_w_CMS!$E$24:$E$5800,D70,Limits_Details_w_CMS!$L$24:$L$5800,"Other Known Causes"))</f>
        <v/>
      </c>
      <c r="M70" s="324" t="str">
        <f>IF($B70="","",SUMIFS(Limits_Details_w_CMS!$K$24:$K$5800,Limits_Details_w_CMS!$B$24:$B$5800,B70,Limits_Details_w_CMS!$C$24:$C$5800,C70,Limits_Details_w_CMS!$E$24:$E$5800,D70,Limits_Details_w_CMS!$L$24:$L$5800,"Other Unknown Causes"))</f>
        <v/>
      </c>
    </row>
    <row r="71" spans="2:13" s="244" customFormat="1" x14ac:dyDescent="0.35">
      <c r="B71" s="262" t="str">
        <f>IF(Lists!AL49="","",Lists!AL49)</f>
        <v/>
      </c>
      <c r="C71" s="263" t="str">
        <f>IF(Lists!AM49="","",Lists!AM49)</f>
        <v/>
      </c>
      <c r="D71" s="263" t="str">
        <f>IF(Lists!AN49="","",Lists!AN49)</f>
        <v/>
      </c>
      <c r="E71" s="324" t="str">
        <f>IF(Lists!AO49="","",Lists!AO49)</f>
        <v/>
      </c>
      <c r="F71" s="266" t="str">
        <f t="shared" si="1"/>
        <v/>
      </c>
      <c r="G71" s="334" t="str">
        <f t="shared" si="0"/>
        <v/>
      </c>
      <c r="H71" s="324" t="str">
        <f>IF($B71="","",SUMIFS(Limits_Details_w_CMS!$K$24:$K$5800,Limits_Details_w_CMS!$B$24:$B$5800,B71,Limits_Details_w_CMS!$C$24:$C$5800,C71,Limits_Details_w_CMS!$E$24:$E$5800,D71,Limits_Details_w_CMS!$L$24:$L$5800,"Startup"))</f>
        <v/>
      </c>
      <c r="I71" s="324" t="str">
        <f>IF($B71="","",SUMIFS(Limits_Details_w_CMS!$K$24:$K$5800,Limits_Details_w_CMS!$B$24:$B$5800,B71,Limits_Details_w_CMS!$C$24:$C$5800,C71,Limits_Details_w_CMS!$E$24:$E$5800,D71,Limits_Details_w_CMS!$L$24:$L$5800,"Shutdown"))</f>
        <v/>
      </c>
      <c r="J71" s="324" t="str">
        <f>IF($B71="","",SUMIFS(Limits_Details_w_CMS!$K$24:$K$5800,Limits_Details_w_CMS!$B$24:$B$5800,B71,Limits_Details_w_CMS!$C$24:$C$5800,C71,Limits_Details_w_CMS!$E$24:$E$5800,D71,Limits_Details_w_CMS!$L$24:$L$5800,"Control Equipment Problems"))</f>
        <v/>
      </c>
      <c r="K71" s="324" t="str">
        <f>IF($B71="","",SUMIFS(Limits_Details_w_CMS!$K$24:$K$5800,Limits_Details_w_CMS!$B$24:$B$5800,B71,Limits_Details_w_CMS!$C$24:$C$5800,C71,Limits_Details_w_CMS!$E$24:$E$5800,D71,Limits_Details_w_CMS!$L$24:$L$5800,"Process Problems"))</f>
        <v/>
      </c>
      <c r="L71" s="324" t="str">
        <f>IF($B71="","",SUMIFS(Limits_Details_w_CMS!$K$24:$K$5800,Limits_Details_w_CMS!$B$24:$B$5800,B71,Limits_Details_w_CMS!$C$24:$C$5800,C71,Limits_Details_w_CMS!$E$24:$E$5800,D71,Limits_Details_w_CMS!$L$24:$L$5800,"Other Known Causes"))</f>
        <v/>
      </c>
      <c r="M71" s="324" t="str">
        <f>IF($B71="","",SUMIFS(Limits_Details_w_CMS!$K$24:$K$5800,Limits_Details_w_CMS!$B$24:$B$5800,B71,Limits_Details_w_CMS!$C$24:$C$5800,C71,Limits_Details_w_CMS!$E$24:$E$5800,D71,Limits_Details_w_CMS!$L$24:$L$5800,"Other Unknown Causes"))</f>
        <v/>
      </c>
    </row>
    <row r="72" spans="2:13" s="244" customFormat="1" x14ac:dyDescent="0.35">
      <c r="B72" s="262" t="str">
        <f>IF(Lists!AL50="","",Lists!AL50)</f>
        <v/>
      </c>
      <c r="C72" s="263" t="str">
        <f>IF(Lists!AM50="","",Lists!AM50)</f>
        <v/>
      </c>
      <c r="D72" s="263" t="str">
        <f>IF(Lists!AN50="","",Lists!AN50)</f>
        <v/>
      </c>
      <c r="E72" s="324" t="str">
        <f>IF(Lists!AO50="","",Lists!AO50)</f>
        <v/>
      </c>
      <c r="F72" s="266" t="str">
        <f t="shared" si="1"/>
        <v/>
      </c>
      <c r="G72" s="334" t="str">
        <f t="shared" si="0"/>
        <v/>
      </c>
      <c r="H72" s="324" t="str">
        <f>IF($B72="","",SUMIFS(Limits_Details_w_CMS!$K$24:$K$5800,Limits_Details_w_CMS!$B$24:$B$5800,B72,Limits_Details_w_CMS!$C$24:$C$5800,C72,Limits_Details_w_CMS!$E$24:$E$5800,D72,Limits_Details_w_CMS!$L$24:$L$5800,"Startup"))</f>
        <v/>
      </c>
      <c r="I72" s="324" t="str">
        <f>IF($B72="","",SUMIFS(Limits_Details_w_CMS!$K$24:$K$5800,Limits_Details_w_CMS!$B$24:$B$5800,B72,Limits_Details_w_CMS!$C$24:$C$5800,C72,Limits_Details_w_CMS!$E$24:$E$5800,D72,Limits_Details_w_CMS!$L$24:$L$5800,"Shutdown"))</f>
        <v/>
      </c>
      <c r="J72" s="324" t="str">
        <f>IF($B72="","",SUMIFS(Limits_Details_w_CMS!$K$24:$K$5800,Limits_Details_w_CMS!$B$24:$B$5800,B72,Limits_Details_w_CMS!$C$24:$C$5800,C72,Limits_Details_w_CMS!$E$24:$E$5800,D72,Limits_Details_w_CMS!$L$24:$L$5800,"Control Equipment Problems"))</f>
        <v/>
      </c>
      <c r="K72" s="324" t="str">
        <f>IF($B72="","",SUMIFS(Limits_Details_w_CMS!$K$24:$K$5800,Limits_Details_w_CMS!$B$24:$B$5800,B72,Limits_Details_w_CMS!$C$24:$C$5800,C72,Limits_Details_w_CMS!$E$24:$E$5800,D72,Limits_Details_w_CMS!$L$24:$L$5800,"Process Problems"))</f>
        <v/>
      </c>
      <c r="L72" s="324" t="str">
        <f>IF($B72="","",SUMIFS(Limits_Details_w_CMS!$K$24:$K$5800,Limits_Details_w_CMS!$B$24:$B$5800,B72,Limits_Details_w_CMS!$C$24:$C$5800,C72,Limits_Details_w_CMS!$E$24:$E$5800,D72,Limits_Details_w_CMS!$L$24:$L$5800,"Other Known Causes"))</f>
        <v/>
      </c>
      <c r="M72" s="324" t="str">
        <f>IF($B72="","",SUMIFS(Limits_Details_w_CMS!$K$24:$K$5800,Limits_Details_w_CMS!$B$24:$B$5800,B72,Limits_Details_w_CMS!$C$24:$C$5800,C72,Limits_Details_w_CMS!$E$24:$E$5800,D72,Limits_Details_w_CMS!$L$24:$L$5800,"Other Unknown Causes"))</f>
        <v/>
      </c>
    </row>
    <row r="73" spans="2:13" s="244" customFormat="1" x14ac:dyDescent="0.35">
      <c r="B73" s="262" t="str">
        <f>IF(Lists!AL51="","",Lists!AL51)</f>
        <v/>
      </c>
      <c r="C73" s="263" t="str">
        <f>IF(Lists!AM51="","",Lists!AM51)</f>
        <v/>
      </c>
      <c r="D73" s="263" t="str">
        <f>IF(Lists!AN51="","",Lists!AN51)</f>
        <v/>
      </c>
      <c r="E73" s="324" t="str">
        <f>IF(Lists!AO51="","",Lists!AO51)</f>
        <v/>
      </c>
      <c r="F73" s="266" t="str">
        <f t="shared" si="1"/>
        <v/>
      </c>
      <c r="G73" s="334" t="str">
        <f t="shared" si="0"/>
        <v/>
      </c>
      <c r="H73" s="324" t="str">
        <f>IF($B73="","",SUMIFS(Limits_Details_w_CMS!$K$24:$K$5800,Limits_Details_w_CMS!$B$24:$B$5800,B73,Limits_Details_w_CMS!$C$24:$C$5800,C73,Limits_Details_w_CMS!$E$24:$E$5800,D73,Limits_Details_w_CMS!$L$24:$L$5800,"Startup"))</f>
        <v/>
      </c>
      <c r="I73" s="324" t="str">
        <f>IF($B73="","",SUMIFS(Limits_Details_w_CMS!$K$24:$K$5800,Limits_Details_w_CMS!$B$24:$B$5800,B73,Limits_Details_w_CMS!$C$24:$C$5800,C73,Limits_Details_w_CMS!$E$24:$E$5800,D73,Limits_Details_w_CMS!$L$24:$L$5800,"Shutdown"))</f>
        <v/>
      </c>
      <c r="J73" s="324" t="str">
        <f>IF($B73="","",SUMIFS(Limits_Details_w_CMS!$K$24:$K$5800,Limits_Details_w_CMS!$B$24:$B$5800,B73,Limits_Details_w_CMS!$C$24:$C$5800,C73,Limits_Details_w_CMS!$E$24:$E$5800,D73,Limits_Details_w_CMS!$L$24:$L$5800,"Control Equipment Problems"))</f>
        <v/>
      </c>
      <c r="K73" s="324" t="str">
        <f>IF($B73="","",SUMIFS(Limits_Details_w_CMS!$K$24:$K$5800,Limits_Details_w_CMS!$B$24:$B$5800,B73,Limits_Details_w_CMS!$C$24:$C$5800,C73,Limits_Details_w_CMS!$E$24:$E$5800,D73,Limits_Details_w_CMS!$L$24:$L$5800,"Process Problems"))</f>
        <v/>
      </c>
      <c r="L73" s="324" t="str">
        <f>IF($B73="","",SUMIFS(Limits_Details_w_CMS!$K$24:$K$5800,Limits_Details_w_CMS!$B$24:$B$5800,B73,Limits_Details_w_CMS!$C$24:$C$5800,C73,Limits_Details_w_CMS!$E$24:$E$5800,D73,Limits_Details_w_CMS!$L$24:$L$5800,"Other Known Causes"))</f>
        <v/>
      </c>
      <c r="M73" s="324" t="str">
        <f>IF($B73="","",SUMIFS(Limits_Details_w_CMS!$K$24:$K$5800,Limits_Details_w_CMS!$B$24:$B$5800,B73,Limits_Details_w_CMS!$C$24:$C$5800,C73,Limits_Details_w_CMS!$E$24:$E$5800,D73,Limits_Details_w_CMS!$L$24:$L$5800,"Other Unknown Causes"))</f>
        <v/>
      </c>
    </row>
    <row r="74" spans="2:13" s="244" customFormat="1" x14ac:dyDescent="0.35">
      <c r="B74" s="262" t="str">
        <f>IF(Lists!AL52="","",Lists!AL52)</f>
        <v/>
      </c>
      <c r="C74" s="263" t="str">
        <f>IF(Lists!AM52="","",Lists!AM52)</f>
        <v/>
      </c>
      <c r="D74" s="263" t="str">
        <f>IF(Lists!AN52="","",Lists!AN52)</f>
        <v/>
      </c>
      <c r="E74" s="324" t="str">
        <f>IF(Lists!AO52="","",Lists!AO52)</f>
        <v/>
      </c>
      <c r="F74" s="266" t="str">
        <f t="shared" si="1"/>
        <v/>
      </c>
      <c r="G74" s="334" t="str">
        <f t="shared" si="0"/>
        <v/>
      </c>
      <c r="H74" s="324" t="str">
        <f>IF($B74="","",SUMIFS(Limits_Details_w_CMS!$K$24:$K$5800,Limits_Details_w_CMS!$B$24:$B$5800,B74,Limits_Details_w_CMS!$C$24:$C$5800,C74,Limits_Details_w_CMS!$E$24:$E$5800,D74,Limits_Details_w_CMS!$L$24:$L$5800,"Startup"))</f>
        <v/>
      </c>
      <c r="I74" s="324" t="str">
        <f>IF($B74="","",SUMIFS(Limits_Details_w_CMS!$K$24:$K$5800,Limits_Details_w_CMS!$B$24:$B$5800,B74,Limits_Details_w_CMS!$C$24:$C$5800,C74,Limits_Details_w_CMS!$E$24:$E$5800,D74,Limits_Details_w_CMS!$L$24:$L$5800,"Shutdown"))</f>
        <v/>
      </c>
      <c r="J74" s="324" t="str">
        <f>IF($B74="","",SUMIFS(Limits_Details_w_CMS!$K$24:$K$5800,Limits_Details_w_CMS!$B$24:$B$5800,B74,Limits_Details_w_CMS!$C$24:$C$5800,C74,Limits_Details_w_CMS!$E$24:$E$5800,D74,Limits_Details_w_CMS!$L$24:$L$5800,"Control Equipment Problems"))</f>
        <v/>
      </c>
      <c r="K74" s="324" t="str">
        <f>IF($B74="","",SUMIFS(Limits_Details_w_CMS!$K$24:$K$5800,Limits_Details_w_CMS!$B$24:$B$5800,B74,Limits_Details_w_CMS!$C$24:$C$5800,C74,Limits_Details_w_CMS!$E$24:$E$5800,D74,Limits_Details_w_CMS!$L$24:$L$5800,"Process Problems"))</f>
        <v/>
      </c>
      <c r="L74" s="324" t="str">
        <f>IF($B74="","",SUMIFS(Limits_Details_w_CMS!$K$24:$K$5800,Limits_Details_w_CMS!$B$24:$B$5800,B74,Limits_Details_w_CMS!$C$24:$C$5800,C74,Limits_Details_w_CMS!$E$24:$E$5800,D74,Limits_Details_w_CMS!$L$24:$L$5800,"Other Known Causes"))</f>
        <v/>
      </c>
      <c r="M74" s="324" t="str">
        <f>IF($B74="","",SUMIFS(Limits_Details_w_CMS!$K$24:$K$5800,Limits_Details_w_CMS!$B$24:$B$5800,B74,Limits_Details_w_CMS!$C$24:$C$5800,C74,Limits_Details_w_CMS!$E$24:$E$5800,D74,Limits_Details_w_CMS!$L$24:$L$5800,"Other Unknown Causes"))</f>
        <v/>
      </c>
    </row>
    <row r="75" spans="2:13" s="244" customFormat="1" x14ac:dyDescent="0.35">
      <c r="B75" s="262" t="str">
        <f>IF(Lists!AL53="","",Lists!AL53)</f>
        <v/>
      </c>
      <c r="C75" s="263" t="str">
        <f>IF(Lists!AM53="","",Lists!AM53)</f>
        <v/>
      </c>
      <c r="D75" s="263" t="str">
        <f>IF(Lists!AN53="","",Lists!AN53)</f>
        <v/>
      </c>
      <c r="E75" s="324" t="str">
        <f>IF(Lists!AO53="","",Lists!AO53)</f>
        <v/>
      </c>
      <c r="F75" s="266" t="str">
        <f t="shared" si="1"/>
        <v/>
      </c>
      <c r="G75" s="334" t="str">
        <f t="shared" si="0"/>
        <v/>
      </c>
      <c r="H75" s="324" t="str">
        <f>IF($B75="","",SUMIFS(Limits_Details_w_CMS!$K$24:$K$5800,Limits_Details_w_CMS!$B$24:$B$5800,B75,Limits_Details_w_CMS!$C$24:$C$5800,C75,Limits_Details_w_CMS!$E$24:$E$5800,D75,Limits_Details_w_CMS!$L$24:$L$5800,"Startup"))</f>
        <v/>
      </c>
      <c r="I75" s="324" t="str">
        <f>IF($B75="","",SUMIFS(Limits_Details_w_CMS!$K$24:$K$5800,Limits_Details_w_CMS!$B$24:$B$5800,B75,Limits_Details_w_CMS!$C$24:$C$5800,C75,Limits_Details_w_CMS!$E$24:$E$5800,D75,Limits_Details_w_CMS!$L$24:$L$5800,"Shutdown"))</f>
        <v/>
      </c>
      <c r="J75" s="324" t="str">
        <f>IF($B75="","",SUMIFS(Limits_Details_w_CMS!$K$24:$K$5800,Limits_Details_w_CMS!$B$24:$B$5800,B75,Limits_Details_w_CMS!$C$24:$C$5800,C75,Limits_Details_w_CMS!$E$24:$E$5800,D75,Limits_Details_w_CMS!$L$24:$L$5800,"Control Equipment Problems"))</f>
        <v/>
      </c>
      <c r="K75" s="324" t="str">
        <f>IF($B75="","",SUMIFS(Limits_Details_w_CMS!$K$24:$K$5800,Limits_Details_w_CMS!$B$24:$B$5800,B75,Limits_Details_w_CMS!$C$24:$C$5800,C75,Limits_Details_w_CMS!$E$24:$E$5800,D75,Limits_Details_w_CMS!$L$24:$L$5800,"Process Problems"))</f>
        <v/>
      </c>
      <c r="L75" s="324" t="str">
        <f>IF($B75="","",SUMIFS(Limits_Details_w_CMS!$K$24:$K$5800,Limits_Details_w_CMS!$B$24:$B$5800,B75,Limits_Details_w_CMS!$C$24:$C$5800,C75,Limits_Details_w_CMS!$E$24:$E$5800,D75,Limits_Details_w_CMS!$L$24:$L$5800,"Other Known Causes"))</f>
        <v/>
      </c>
      <c r="M75" s="324" t="str">
        <f>IF($B75="","",SUMIFS(Limits_Details_w_CMS!$K$24:$K$5800,Limits_Details_w_CMS!$B$24:$B$5800,B75,Limits_Details_w_CMS!$C$24:$C$5800,C75,Limits_Details_w_CMS!$E$24:$E$5800,D75,Limits_Details_w_CMS!$L$24:$L$5800,"Other Unknown Causes"))</f>
        <v/>
      </c>
    </row>
    <row r="76" spans="2:13" s="244" customFormat="1" x14ac:dyDescent="0.35">
      <c r="B76" s="262" t="str">
        <f>IF(Lists!AL54="","",Lists!AL54)</f>
        <v/>
      </c>
      <c r="C76" s="263" t="str">
        <f>IF(Lists!AM54="","",Lists!AM54)</f>
        <v/>
      </c>
      <c r="D76" s="263" t="str">
        <f>IF(Lists!AN54="","",Lists!AN54)</f>
        <v/>
      </c>
      <c r="E76" s="324" t="str">
        <f>IF(Lists!AO54="","",Lists!AO54)</f>
        <v/>
      </c>
      <c r="F76" s="266" t="str">
        <f t="shared" si="1"/>
        <v/>
      </c>
      <c r="G76" s="334" t="str">
        <f t="shared" si="0"/>
        <v/>
      </c>
      <c r="H76" s="324" t="str">
        <f>IF($B76="","",SUMIFS(Limits_Details_w_CMS!$K$24:$K$5800,Limits_Details_w_CMS!$B$24:$B$5800,B76,Limits_Details_w_CMS!$C$24:$C$5800,C76,Limits_Details_w_CMS!$E$24:$E$5800,D76,Limits_Details_w_CMS!$L$24:$L$5800,"Startup"))</f>
        <v/>
      </c>
      <c r="I76" s="324" t="str">
        <f>IF($B76="","",SUMIFS(Limits_Details_w_CMS!$K$24:$K$5800,Limits_Details_w_CMS!$B$24:$B$5800,B76,Limits_Details_w_CMS!$C$24:$C$5800,C76,Limits_Details_w_CMS!$E$24:$E$5800,D76,Limits_Details_w_CMS!$L$24:$L$5800,"Shutdown"))</f>
        <v/>
      </c>
      <c r="J76" s="324" t="str">
        <f>IF($B76="","",SUMIFS(Limits_Details_w_CMS!$K$24:$K$5800,Limits_Details_w_CMS!$B$24:$B$5800,B76,Limits_Details_w_CMS!$C$24:$C$5800,C76,Limits_Details_w_CMS!$E$24:$E$5800,D76,Limits_Details_w_CMS!$L$24:$L$5800,"Control Equipment Problems"))</f>
        <v/>
      </c>
      <c r="K76" s="324" t="str">
        <f>IF($B76="","",SUMIFS(Limits_Details_w_CMS!$K$24:$K$5800,Limits_Details_w_CMS!$B$24:$B$5800,B76,Limits_Details_w_CMS!$C$24:$C$5800,C76,Limits_Details_w_CMS!$E$24:$E$5800,D76,Limits_Details_w_CMS!$L$24:$L$5800,"Process Problems"))</f>
        <v/>
      </c>
      <c r="L76" s="324" t="str">
        <f>IF($B76="","",SUMIFS(Limits_Details_w_CMS!$K$24:$K$5800,Limits_Details_w_CMS!$B$24:$B$5800,B76,Limits_Details_w_CMS!$C$24:$C$5800,C76,Limits_Details_w_CMS!$E$24:$E$5800,D76,Limits_Details_w_CMS!$L$24:$L$5800,"Other Known Causes"))</f>
        <v/>
      </c>
      <c r="M76" s="324" t="str">
        <f>IF($B76="","",SUMIFS(Limits_Details_w_CMS!$K$24:$K$5800,Limits_Details_w_CMS!$B$24:$B$5800,B76,Limits_Details_w_CMS!$C$24:$C$5800,C76,Limits_Details_w_CMS!$E$24:$E$5800,D76,Limits_Details_w_CMS!$L$24:$L$5800,"Other Unknown Causes"))</f>
        <v/>
      </c>
    </row>
    <row r="77" spans="2:13" s="244" customFormat="1" x14ac:dyDescent="0.35">
      <c r="B77" s="262" t="str">
        <f>IF(Lists!AL55="","",Lists!AL55)</f>
        <v/>
      </c>
      <c r="C77" s="263" t="str">
        <f>IF(Lists!AM55="","",Lists!AM55)</f>
        <v/>
      </c>
      <c r="D77" s="263" t="str">
        <f>IF(Lists!AN55="","",Lists!AN55)</f>
        <v/>
      </c>
      <c r="E77" s="324" t="str">
        <f>IF(Lists!AO55="","",Lists!AO55)</f>
        <v/>
      </c>
      <c r="F77" s="266" t="str">
        <f t="shared" si="1"/>
        <v/>
      </c>
      <c r="G77" s="334" t="str">
        <f t="shared" si="0"/>
        <v/>
      </c>
      <c r="H77" s="324" t="str">
        <f>IF($B77="","",SUMIFS(Limits_Details_w_CMS!$K$24:$K$5800,Limits_Details_w_CMS!$B$24:$B$5800,B77,Limits_Details_w_CMS!$C$24:$C$5800,C77,Limits_Details_w_CMS!$E$24:$E$5800,D77,Limits_Details_w_CMS!$L$24:$L$5800,"Startup"))</f>
        <v/>
      </c>
      <c r="I77" s="324" t="str">
        <f>IF($B77="","",SUMIFS(Limits_Details_w_CMS!$K$24:$K$5800,Limits_Details_w_CMS!$B$24:$B$5800,B77,Limits_Details_w_CMS!$C$24:$C$5800,C77,Limits_Details_w_CMS!$E$24:$E$5800,D77,Limits_Details_w_CMS!$L$24:$L$5800,"Shutdown"))</f>
        <v/>
      </c>
      <c r="J77" s="324" t="str">
        <f>IF($B77="","",SUMIFS(Limits_Details_w_CMS!$K$24:$K$5800,Limits_Details_w_CMS!$B$24:$B$5800,B77,Limits_Details_w_CMS!$C$24:$C$5800,C77,Limits_Details_w_CMS!$E$24:$E$5800,D77,Limits_Details_w_CMS!$L$24:$L$5800,"Control Equipment Problems"))</f>
        <v/>
      </c>
      <c r="K77" s="324" t="str">
        <f>IF($B77="","",SUMIFS(Limits_Details_w_CMS!$K$24:$K$5800,Limits_Details_w_CMS!$B$24:$B$5800,B77,Limits_Details_w_CMS!$C$24:$C$5800,C77,Limits_Details_w_CMS!$E$24:$E$5800,D77,Limits_Details_w_CMS!$L$24:$L$5800,"Process Problems"))</f>
        <v/>
      </c>
      <c r="L77" s="324" t="str">
        <f>IF($B77="","",SUMIFS(Limits_Details_w_CMS!$K$24:$K$5800,Limits_Details_w_CMS!$B$24:$B$5800,B77,Limits_Details_w_CMS!$C$24:$C$5800,C77,Limits_Details_w_CMS!$E$24:$E$5800,D77,Limits_Details_w_CMS!$L$24:$L$5800,"Other Known Causes"))</f>
        <v/>
      </c>
      <c r="M77" s="324" t="str">
        <f>IF($B77="","",SUMIFS(Limits_Details_w_CMS!$K$24:$K$5800,Limits_Details_w_CMS!$B$24:$B$5800,B77,Limits_Details_w_CMS!$C$24:$C$5800,C77,Limits_Details_w_CMS!$E$24:$E$5800,D77,Limits_Details_w_CMS!$L$24:$L$5800,"Other Unknown Causes"))</f>
        <v/>
      </c>
    </row>
    <row r="78" spans="2:13" s="244" customFormat="1" x14ac:dyDescent="0.35">
      <c r="B78" s="262" t="str">
        <f>IF(Lists!AL56="","",Lists!AL56)</f>
        <v/>
      </c>
      <c r="C78" s="263" t="str">
        <f>IF(Lists!AM56="","",Lists!AM56)</f>
        <v/>
      </c>
      <c r="D78" s="263" t="str">
        <f>IF(Lists!AN56="","",Lists!AN56)</f>
        <v/>
      </c>
      <c r="E78" s="324" t="str">
        <f>IF(Lists!AO56="","",Lists!AO56)</f>
        <v/>
      </c>
      <c r="F78" s="266" t="str">
        <f t="shared" si="1"/>
        <v/>
      </c>
      <c r="G78" s="334" t="str">
        <f t="shared" si="0"/>
        <v/>
      </c>
      <c r="H78" s="324" t="str">
        <f>IF($B78="","",SUMIFS(Limits_Details_w_CMS!$K$24:$K$5800,Limits_Details_w_CMS!$B$24:$B$5800,B78,Limits_Details_w_CMS!$C$24:$C$5800,C78,Limits_Details_w_CMS!$E$24:$E$5800,D78,Limits_Details_w_CMS!$L$24:$L$5800,"Startup"))</f>
        <v/>
      </c>
      <c r="I78" s="324" t="str">
        <f>IF($B78="","",SUMIFS(Limits_Details_w_CMS!$K$24:$K$5800,Limits_Details_w_CMS!$B$24:$B$5800,B78,Limits_Details_w_CMS!$C$24:$C$5800,C78,Limits_Details_w_CMS!$E$24:$E$5800,D78,Limits_Details_w_CMS!$L$24:$L$5800,"Shutdown"))</f>
        <v/>
      </c>
      <c r="J78" s="324" t="str">
        <f>IF($B78="","",SUMIFS(Limits_Details_w_CMS!$K$24:$K$5800,Limits_Details_w_CMS!$B$24:$B$5800,B78,Limits_Details_w_CMS!$C$24:$C$5800,C78,Limits_Details_w_CMS!$E$24:$E$5800,D78,Limits_Details_w_CMS!$L$24:$L$5800,"Control Equipment Problems"))</f>
        <v/>
      </c>
      <c r="K78" s="324" t="str">
        <f>IF($B78="","",SUMIFS(Limits_Details_w_CMS!$K$24:$K$5800,Limits_Details_w_CMS!$B$24:$B$5800,B78,Limits_Details_w_CMS!$C$24:$C$5800,C78,Limits_Details_w_CMS!$E$24:$E$5800,D78,Limits_Details_w_CMS!$L$24:$L$5800,"Process Problems"))</f>
        <v/>
      </c>
      <c r="L78" s="324" t="str">
        <f>IF($B78="","",SUMIFS(Limits_Details_w_CMS!$K$24:$K$5800,Limits_Details_w_CMS!$B$24:$B$5800,B78,Limits_Details_w_CMS!$C$24:$C$5800,C78,Limits_Details_w_CMS!$E$24:$E$5800,D78,Limits_Details_w_CMS!$L$24:$L$5800,"Other Known Causes"))</f>
        <v/>
      </c>
      <c r="M78" s="324" t="str">
        <f>IF($B78="","",SUMIFS(Limits_Details_w_CMS!$K$24:$K$5800,Limits_Details_w_CMS!$B$24:$B$5800,B78,Limits_Details_w_CMS!$C$24:$C$5800,C78,Limits_Details_w_CMS!$E$24:$E$5800,D78,Limits_Details_w_CMS!$L$24:$L$5800,"Other Unknown Causes"))</f>
        <v/>
      </c>
    </row>
    <row r="79" spans="2:13" s="244" customFormat="1" x14ac:dyDescent="0.35">
      <c r="B79" s="262" t="str">
        <f>IF(Lists!AL57="","",Lists!AL57)</f>
        <v/>
      </c>
      <c r="C79" s="263" t="str">
        <f>IF(Lists!AM57="","",Lists!AM57)</f>
        <v/>
      </c>
      <c r="D79" s="263" t="str">
        <f>IF(Lists!AN57="","",Lists!AN57)</f>
        <v/>
      </c>
      <c r="E79" s="324" t="str">
        <f>IF(Lists!AO57="","",Lists!AO57)</f>
        <v/>
      </c>
      <c r="F79" s="266" t="str">
        <f t="shared" si="1"/>
        <v/>
      </c>
      <c r="G79" s="334" t="str">
        <f t="shared" si="0"/>
        <v/>
      </c>
      <c r="H79" s="324" t="str">
        <f>IF($B79="","",SUMIFS(Limits_Details_w_CMS!$K$24:$K$5800,Limits_Details_w_CMS!$B$24:$B$5800,B79,Limits_Details_w_CMS!$C$24:$C$5800,C79,Limits_Details_w_CMS!$E$24:$E$5800,D79,Limits_Details_w_CMS!$L$24:$L$5800,"Startup"))</f>
        <v/>
      </c>
      <c r="I79" s="324" t="str">
        <f>IF($B79="","",SUMIFS(Limits_Details_w_CMS!$K$24:$K$5800,Limits_Details_w_CMS!$B$24:$B$5800,B79,Limits_Details_w_CMS!$C$24:$C$5800,C79,Limits_Details_w_CMS!$E$24:$E$5800,D79,Limits_Details_w_CMS!$L$24:$L$5800,"Shutdown"))</f>
        <v/>
      </c>
      <c r="J79" s="324" t="str">
        <f>IF($B79="","",SUMIFS(Limits_Details_w_CMS!$K$24:$K$5800,Limits_Details_w_CMS!$B$24:$B$5800,B79,Limits_Details_w_CMS!$C$24:$C$5800,C79,Limits_Details_w_CMS!$E$24:$E$5800,D79,Limits_Details_w_CMS!$L$24:$L$5800,"Control Equipment Problems"))</f>
        <v/>
      </c>
      <c r="K79" s="324" t="str">
        <f>IF($B79="","",SUMIFS(Limits_Details_w_CMS!$K$24:$K$5800,Limits_Details_w_CMS!$B$24:$B$5800,B79,Limits_Details_w_CMS!$C$24:$C$5800,C79,Limits_Details_w_CMS!$E$24:$E$5800,D79,Limits_Details_w_CMS!$L$24:$L$5800,"Process Problems"))</f>
        <v/>
      </c>
      <c r="L79" s="324" t="str">
        <f>IF($B79="","",SUMIFS(Limits_Details_w_CMS!$K$24:$K$5800,Limits_Details_w_CMS!$B$24:$B$5800,B79,Limits_Details_w_CMS!$C$24:$C$5800,C79,Limits_Details_w_CMS!$E$24:$E$5800,D79,Limits_Details_w_CMS!$L$24:$L$5800,"Other Known Causes"))</f>
        <v/>
      </c>
      <c r="M79" s="324" t="str">
        <f>IF($B79="","",SUMIFS(Limits_Details_w_CMS!$K$24:$K$5800,Limits_Details_w_CMS!$B$24:$B$5800,B79,Limits_Details_w_CMS!$C$24:$C$5800,C79,Limits_Details_w_CMS!$E$24:$E$5800,D79,Limits_Details_w_CMS!$L$24:$L$5800,"Other Unknown Causes"))</f>
        <v/>
      </c>
    </row>
    <row r="80" spans="2:13" s="244" customFormat="1" x14ac:dyDescent="0.35">
      <c r="B80" s="262" t="str">
        <f>IF(Lists!AL58="","",Lists!AL58)</f>
        <v/>
      </c>
      <c r="C80" s="263" t="str">
        <f>IF(Lists!AM58="","",Lists!AM58)</f>
        <v/>
      </c>
      <c r="D80" s="263" t="str">
        <f>IF(Lists!AN58="","",Lists!AN58)</f>
        <v/>
      </c>
      <c r="E80" s="324" t="str">
        <f>IF(Lists!AO58="","",Lists!AO58)</f>
        <v/>
      </c>
      <c r="F80" s="266" t="str">
        <f t="shared" si="1"/>
        <v/>
      </c>
      <c r="G80" s="334" t="str">
        <f t="shared" si="0"/>
        <v/>
      </c>
      <c r="H80" s="324" t="str">
        <f>IF($B80="","",SUMIFS(Limits_Details_w_CMS!$K$24:$K$5800,Limits_Details_w_CMS!$B$24:$B$5800,B80,Limits_Details_w_CMS!$C$24:$C$5800,C80,Limits_Details_w_CMS!$E$24:$E$5800,D80,Limits_Details_w_CMS!$L$24:$L$5800,"Startup"))</f>
        <v/>
      </c>
      <c r="I80" s="324" t="str">
        <f>IF($B80="","",SUMIFS(Limits_Details_w_CMS!$K$24:$K$5800,Limits_Details_w_CMS!$B$24:$B$5800,B80,Limits_Details_w_CMS!$C$24:$C$5800,C80,Limits_Details_w_CMS!$E$24:$E$5800,D80,Limits_Details_w_CMS!$L$24:$L$5800,"Shutdown"))</f>
        <v/>
      </c>
      <c r="J80" s="324" t="str">
        <f>IF($B80="","",SUMIFS(Limits_Details_w_CMS!$K$24:$K$5800,Limits_Details_w_CMS!$B$24:$B$5800,B80,Limits_Details_w_CMS!$C$24:$C$5800,C80,Limits_Details_w_CMS!$E$24:$E$5800,D80,Limits_Details_w_CMS!$L$24:$L$5800,"Control Equipment Problems"))</f>
        <v/>
      </c>
      <c r="K80" s="324" t="str">
        <f>IF($B80="","",SUMIFS(Limits_Details_w_CMS!$K$24:$K$5800,Limits_Details_w_CMS!$B$24:$B$5800,B80,Limits_Details_w_CMS!$C$24:$C$5800,C80,Limits_Details_w_CMS!$E$24:$E$5800,D80,Limits_Details_w_CMS!$L$24:$L$5800,"Process Problems"))</f>
        <v/>
      </c>
      <c r="L80" s="324" t="str">
        <f>IF($B80="","",SUMIFS(Limits_Details_w_CMS!$K$24:$K$5800,Limits_Details_w_CMS!$B$24:$B$5800,B80,Limits_Details_w_CMS!$C$24:$C$5800,C80,Limits_Details_w_CMS!$E$24:$E$5800,D80,Limits_Details_w_CMS!$L$24:$L$5800,"Other Known Causes"))</f>
        <v/>
      </c>
      <c r="M80" s="324" t="str">
        <f>IF($B80="","",SUMIFS(Limits_Details_w_CMS!$K$24:$K$5800,Limits_Details_w_CMS!$B$24:$B$5800,B80,Limits_Details_w_CMS!$C$24:$C$5800,C80,Limits_Details_w_CMS!$E$24:$E$5800,D80,Limits_Details_w_CMS!$L$24:$L$5800,"Other Unknown Causes"))</f>
        <v/>
      </c>
    </row>
    <row r="81" spans="2:13" s="244" customFormat="1" x14ac:dyDescent="0.35">
      <c r="B81" s="262" t="str">
        <f>IF(Lists!AL59="","",Lists!AL59)</f>
        <v/>
      </c>
      <c r="C81" s="263" t="str">
        <f>IF(Lists!AM59="","",Lists!AM59)</f>
        <v/>
      </c>
      <c r="D81" s="263" t="str">
        <f>IF(Lists!AN59="","",Lists!AN59)</f>
        <v/>
      </c>
      <c r="E81" s="324" t="str">
        <f>IF(Lists!AO59="","",Lists!AO59)</f>
        <v/>
      </c>
      <c r="F81" s="266" t="str">
        <f t="shared" si="1"/>
        <v/>
      </c>
      <c r="G81" s="334" t="str">
        <f t="shared" si="0"/>
        <v/>
      </c>
      <c r="H81" s="324" t="str">
        <f>IF($B81="","",SUMIFS(Limits_Details_w_CMS!$K$24:$K$5800,Limits_Details_w_CMS!$B$24:$B$5800,B81,Limits_Details_w_CMS!$C$24:$C$5800,C81,Limits_Details_w_CMS!$E$24:$E$5800,D81,Limits_Details_w_CMS!$L$24:$L$5800,"Startup"))</f>
        <v/>
      </c>
      <c r="I81" s="324" t="str">
        <f>IF($B81="","",SUMIFS(Limits_Details_w_CMS!$K$24:$K$5800,Limits_Details_w_CMS!$B$24:$B$5800,B81,Limits_Details_w_CMS!$C$24:$C$5800,C81,Limits_Details_w_CMS!$E$24:$E$5800,D81,Limits_Details_w_CMS!$L$24:$L$5800,"Shutdown"))</f>
        <v/>
      </c>
      <c r="J81" s="324" t="str">
        <f>IF($B81="","",SUMIFS(Limits_Details_w_CMS!$K$24:$K$5800,Limits_Details_w_CMS!$B$24:$B$5800,B81,Limits_Details_w_CMS!$C$24:$C$5800,C81,Limits_Details_w_CMS!$E$24:$E$5800,D81,Limits_Details_w_CMS!$L$24:$L$5800,"Control Equipment Problems"))</f>
        <v/>
      </c>
      <c r="K81" s="324" t="str">
        <f>IF($B81="","",SUMIFS(Limits_Details_w_CMS!$K$24:$K$5800,Limits_Details_w_CMS!$B$24:$B$5800,B81,Limits_Details_w_CMS!$C$24:$C$5800,C81,Limits_Details_w_CMS!$E$24:$E$5800,D81,Limits_Details_w_CMS!$L$24:$L$5800,"Process Problems"))</f>
        <v/>
      </c>
      <c r="L81" s="324" t="str">
        <f>IF($B81="","",SUMIFS(Limits_Details_w_CMS!$K$24:$K$5800,Limits_Details_w_CMS!$B$24:$B$5800,B81,Limits_Details_w_CMS!$C$24:$C$5800,C81,Limits_Details_w_CMS!$E$24:$E$5800,D81,Limits_Details_w_CMS!$L$24:$L$5800,"Other Known Causes"))</f>
        <v/>
      </c>
      <c r="M81" s="324" t="str">
        <f>IF($B81="","",SUMIFS(Limits_Details_w_CMS!$K$24:$K$5800,Limits_Details_w_CMS!$B$24:$B$5800,B81,Limits_Details_w_CMS!$C$24:$C$5800,C81,Limits_Details_w_CMS!$E$24:$E$5800,D81,Limits_Details_w_CMS!$L$24:$L$5800,"Other Unknown Causes"))</f>
        <v/>
      </c>
    </row>
    <row r="82" spans="2:13" s="244" customFormat="1" x14ac:dyDescent="0.35">
      <c r="B82" s="262" t="str">
        <f>IF(Lists!AL60="","",Lists!AL60)</f>
        <v/>
      </c>
      <c r="C82" s="263" t="str">
        <f>IF(Lists!AM60="","",Lists!AM60)</f>
        <v/>
      </c>
      <c r="D82" s="263" t="str">
        <f>IF(Lists!AN60="","",Lists!AN60)</f>
        <v/>
      </c>
      <c r="E82" s="324" t="str">
        <f>IF(Lists!AO60="","",Lists!AO60)</f>
        <v/>
      </c>
      <c r="F82" s="266" t="str">
        <f t="shared" si="1"/>
        <v/>
      </c>
      <c r="G82" s="334" t="str">
        <f t="shared" si="0"/>
        <v/>
      </c>
      <c r="H82" s="324" t="str">
        <f>IF($B82="","",SUMIFS(Limits_Details_w_CMS!$K$24:$K$5800,Limits_Details_w_CMS!$B$24:$B$5800,B82,Limits_Details_w_CMS!$C$24:$C$5800,C82,Limits_Details_w_CMS!$E$24:$E$5800,D82,Limits_Details_w_CMS!$L$24:$L$5800,"Startup"))</f>
        <v/>
      </c>
      <c r="I82" s="324" t="str">
        <f>IF($B82="","",SUMIFS(Limits_Details_w_CMS!$K$24:$K$5800,Limits_Details_w_CMS!$B$24:$B$5800,B82,Limits_Details_w_CMS!$C$24:$C$5800,C82,Limits_Details_w_CMS!$E$24:$E$5800,D82,Limits_Details_w_CMS!$L$24:$L$5800,"Shutdown"))</f>
        <v/>
      </c>
      <c r="J82" s="324" t="str">
        <f>IF($B82="","",SUMIFS(Limits_Details_w_CMS!$K$24:$K$5800,Limits_Details_w_CMS!$B$24:$B$5800,B82,Limits_Details_w_CMS!$C$24:$C$5800,C82,Limits_Details_w_CMS!$E$24:$E$5800,D82,Limits_Details_w_CMS!$L$24:$L$5800,"Control Equipment Problems"))</f>
        <v/>
      </c>
      <c r="K82" s="324" t="str">
        <f>IF($B82="","",SUMIFS(Limits_Details_w_CMS!$K$24:$K$5800,Limits_Details_w_CMS!$B$24:$B$5800,B82,Limits_Details_w_CMS!$C$24:$C$5800,C82,Limits_Details_w_CMS!$E$24:$E$5800,D82,Limits_Details_w_CMS!$L$24:$L$5800,"Process Problems"))</f>
        <v/>
      </c>
      <c r="L82" s="324" t="str">
        <f>IF($B82="","",SUMIFS(Limits_Details_w_CMS!$K$24:$K$5800,Limits_Details_w_CMS!$B$24:$B$5800,B82,Limits_Details_w_CMS!$C$24:$C$5800,C82,Limits_Details_w_CMS!$E$24:$E$5800,D82,Limits_Details_w_CMS!$L$24:$L$5800,"Other Known Causes"))</f>
        <v/>
      </c>
      <c r="M82" s="324" t="str">
        <f>IF($B82="","",SUMIFS(Limits_Details_w_CMS!$K$24:$K$5800,Limits_Details_w_CMS!$B$24:$B$5800,B82,Limits_Details_w_CMS!$C$24:$C$5800,C82,Limits_Details_w_CMS!$E$24:$E$5800,D82,Limits_Details_w_CMS!$L$24:$L$5800,"Other Unknown Causes"))</f>
        <v/>
      </c>
    </row>
    <row r="83" spans="2:13" s="244" customFormat="1" x14ac:dyDescent="0.35">
      <c r="B83" s="262" t="str">
        <f>IF(Lists!AL61="","",Lists!AL61)</f>
        <v/>
      </c>
      <c r="C83" s="263" t="str">
        <f>IF(Lists!AM61="","",Lists!AM61)</f>
        <v/>
      </c>
      <c r="D83" s="263" t="str">
        <f>IF(Lists!AN61="","",Lists!AN61)</f>
        <v/>
      </c>
      <c r="E83" s="324" t="str">
        <f>IF(Lists!AO61="","",Lists!AO61)</f>
        <v/>
      </c>
      <c r="F83" s="266" t="str">
        <f t="shared" si="1"/>
        <v/>
      </c>
      <c r="G83" s="334" t="str">
        <f t="shared" si="0"/>
        <v/>
      </c>
      <c r="H83" s="324" t="str">
        <f>IF($B83="","",SUMIFS(Limits_Details_w_CMS!$K$24:$K$5800,Limits_Details_w_CMS!$B$24:$B$5800,B83,Limits_Details_w_CMS!$C$24:$C$5800,C83,Limits_Details_w_CMS!$E$24:$E$5800,D83,Limits_Details_w_CMS!$L$24:$L$5800,"Startup"))</f>
        <v/>
      </c>
      <c r="I83" s="324" t="str">
        <f>IF($B83="","",SUMIFS(Limits_Details_w_CMS!$K$24:$K$5800,Limits_Details_w_CMS!$B$24:$B$5800,B83,Limits_Details_w_CMS!$C$24:$C$5800,C83,Limits_Details_w_CMS!$E$24:$E$5800,D83,Limits_Details_w_CMS!$L$24:$L$5800,"Shutdown"))</f>
        <v/>
      </c>
      <c r="J83" s="324" t="str">
        <f>IF($B83="","",SUMIFS(Limits_Details_w_CMS!$K$24:$K$5800,Limits_Details_w_CMS!$B$24:$B$5800,B83,Limits_Details_w_CMS!$C$24:$C$5800,C83,Limits_Details_w_CMS!$E$24:$E$5800,D83,Limits_Details_w_CMS!$L$24:$L$5800,"Control Equipment Problems"))</f>
        <v/>
      </c>
      <c r="K83" s="324" t="str">
        <f>IF($B83="","",SUMIFS(Limits_Details_w_CMS!$K$24:$K$5800,Limits_Details_w_CMS!$B$24:$B$5800,B83,Limits_Details_w_CMS!$C$24:$C$5800,C83,Limits_Details_w_CMS!$E$24:$E$5800,D83,Limits_Details_w_CMS!$L$24:$L$5800,"Process Problems"))</f>
        <v/>
      </c>
      <c r="L83" s="324" t="str">
        <f>IF($B83="","",SUMIFS(Limits_Details_w_CMS!$K$24:$K$5800,Limits_Details_w_CMS!$B$24:$B$5800,B83,Limits_Details_w_CMS!$C$24:$C$5800,C83,Limits_Details_w_CMS!$E$24:$E$5800,D83,Limits_Details_w_CMS!$L$24:$L$5800,"Other Known Causes"))</f>
        <v/>
      </c>
      <c r="M83" s="324" t="str">
        <f>IF($B83="","",SUMIFS(Limits_Details_w_CMS!$K$24:$K$5800,Limits_Details_w_CMS!$B$24:$B$5800,B83,Limits_Details_w_CMS!$C$24:$C$5800,C83,Limits_Details_w_CMS!$E$24:$E$5800,D83,Limits_Details_w_CMS!$L$24:$L$5800,"Other Unknown Causes"))</f>
        <v/>
      </c>
    </row>
    <row r="84" spans="2:13" s="244" customFormat="1" x14ac:dyDescent="0.35">
      <c r="B84" s="262" t="str">
        <f>IF(Lists!AL62="","",Lists!AL62)</f>
        <v/>
      </c>
      <c r="C84" s="263" t="str">
        <f>IF(Lists!AM62="","",Lists!AM62)</f>
        <v/>
      </c>
      <c r="D84" s="263" t="str">
        <f>IF(Lists!AN62="","",Lists!AN62)</f>
        <v/>
      </c>
      <c r="E84" s="324" t="str">
        <f>IF(Lists!AO62="","",Lists!AO62)</f>
        <v/>
      </c>
      <c r="F84" s="266" t="str">
        <f t="shared" si="1"/>
        <v/>
      </c>
      <c r="G84" s="334" t="str">
        <f t="shared" si="0"/>
        <v/>
      </c>
      <c r="H84" s="324" t="str">
        <f>IF($B84="","",SUMIFS(Limits_Details_w_CMS!$K$24:$K$5800,Limits_Details_w_CMS!$B$24:$B$5800,B84,Limits_Details_w_CMS!$C$24:$C$5800,C84,Limits_Details_w_CMS!$E$24:$E$5800,D84,Limits_Details_w_CMS!$L$24:$L$5800,"Startup"))</f>
        <v/>
      </c>
      <c r="I84" s="324" t="str">
        <f>IF($B84="","",SUMIFS(Limits_Details_w_CMS!$K$24:$K$5800,Limits_Details_w_CMS!$B$24:$B$5800,B84,Limits_Details_w_CMS!$C$24:$C$5800,C84,Limits_Details_w_CMS!$E$24:$E$5800,D84,Limits_Details_w_CMS!$L$24:$L$5800,"Shutdown"))</f>
        <v/>
      </c>
      <c r="J84" s="324" t="str">
        <f>IF($B84="","",SUMIFS(Limits_Details_w_CMS!$K$24:$K$5800,Limits_Details_w_CMS!$B$24:$B$5800,B84,Limits_Details_w_CMS!$C$24:$C$5800,C84,Limits_Details_w_CMS!$E$24:$E$5800,D84,Limits_Details_w_CMS!$L$24:$L$5800,"Control Equipment Problems"))</f>
        <v/>
      </c>
      <c r="K84" s="324" t="str">
        <f>IF($B84="","",SUMIFS(Limits_Details_w_CMS!$K$24:$K$5800,Limits_Details_w_CMS!$B$24:$B$5800,B84,Limits_Details_w_CMS!$C$24:$C$5800,C84,Limits_Details_w_CMS!$E$24:$E$5800,D84,Limits_Details_w_CMS!$L$24:$L$5800,"Process Problems"))</f>
        <v/>
      </c>
      <c r="L84" s="324" t="str">
        <f>IF($B84="","",SUMIFS(Limits_Details_w_CMS!$K$24:$K$5800,Limits_Details_w_CMS!$B$24:$B$5800,B84,Limits_Details_w_CMS!$C$24:$C$5800,C84,Limits_Details_w_CMS!$E$24:$E$5800,D84,Limits_Details_w_CMS!$L$24:$L$5800,"Other Known Causes"))</f>
        <v/>
      </c>
      <c r="M84" s="324" t="str">
        <f>IF($B84="","",SUMIFS(Limits_Details_w_CMS!$K$24:$K$5800,Limits_Details_w_CMS!$B$24:$B$5800,B84,Limits_Details_w_CMS!$C$24:$C$5800,C84,Limits_Details_w_CMS!$E$24:$E$5800,D84,Limits_Details_w_CMS!$L$24:$L$5800,"Other Unknown Causes"))</f>
        <v/>
      </c>
    </row>
    <row r="85" spans="2:13" s="244" customFormat="1" x14ac:dyDescent="0.35">
      <c r="B85" s="262" t="str">
        <f>IF(Lists!AL63="","",Lists!AL63)</f>
        <v/>
      </c>
      <c r="C85" s="263" t="str">
        <f>IF(Lists!AM63="","",Lists!AM63)</f>
        <v/>
      </c>
      <c r="D85" s="263" t="str">
        <f>IF(Lists!AN63="","",Lists!AN63)</f>
        <v/>
      </c>
      <c r="E85" s="324" t="str">
        <f>IF(Lists!AO63="","",Lists!AO63)</f>
        <v/>
      </c>
      <c r="F85" s="266" t="str">
        <f t="shared" si="1"/>
        <v/>
      </c>
      <c r="G85" s="334" t="str">
        <f t="shared" si="0"/>
        <v/>
      </c>
      <c r="H85" s="324" t="str">
        <f>IF($B85="","",SUMIFS(Limits_Details_w_CMS!$K$24:$K$5800,Limits_Details_w_CMS!$B$24:$B$5800,B85,Limits_Details_w_CMS!$C$24:$C$5800,C85,Limits_Details_w_CMS!$E$24:$E$5800,D85,Limits_Details_w_CMS!$L$24:$L$5800,"Startup"))</f>
        <v/>
      </c>
      <c r="I85" s="324" t="str">
        <f>IF($B85="","",SUMIFS(Limits_Details_w_CMS!$K$24:$K$5800,Limits_Details_w_CMS!$B$24:$B$5800,B85,Limits_Details_w_CMS!$C$24:$C$5800,C85,Limits_Details_w_CMS!$E$24:$E$5800,D85,Limits_Details_w_CMS!$L$24:$L$5800,"Shutdown"))</f>
        <v/>
      </c>
      <c r="J85" s="324" t="str">
        <f>IF($B85="","",SUMIFS(Limits_Details_w_CMS!$K$24:$K$5800,Limits_Details_w_CMS!$B$24:$B$5800,B85,Limits_Details_w_CMS!$C$24:$C$5800,C85,Limits_Details_w_CMS!$E$24:$E$5800,D85,Limits_Details_w_CMS!$L$24:$L$5800,"Control Equipment Problems"))</f>
        <v/>
      </c>
      <c r="K85" s="324" t="str">
        <f>IF($B85="","",SUMIFS(Limits_Details_w_CMS!$K$24:$K$5800,Limits_Details_w_CMS!$B$24:$B$5800,B85,Limits_Details_w_CMS!$C$24:$C$5800,C85,Limits_Details_w_CMS!$E$24:$E$5800,D85,Limits_Details_w_CMS!$L$24:$L$5800,"Process Problems"))</f>
        <v/>
      </c>
      <c r="L85" s="324" t="str">
        <f>IF($B85="","",SUMIFS(Limits_Details_w_CMS!$K$24:$K$5800,Limits_Details_w_CMS!$B$24:$B$5800,B85,Limits_Details_w_CMS!$C$24:$C$5800,C85,Limits_Details_w_CMS!$E$24:$E$5800,D85,Limits_Details_w_CMS!$L$24:$L$5800,"Other Known Causes"))</f>
        <v/>
      </c>
      <c r="M85" s="324" t="str">
        <f>IF($B85="","",SUMIFS(Limits_Details_w_CMS!$K$24:$K$5800,Limits_Details_w_CMS!$B$24:$B$5800,B85,Limits_Details_w_CMS!$C$24:$C$5800,C85,Limits_Details_w_CMS!$E$24:$E$5800,D85,Limits_Details_w_CMS!$L$24:$L$5800,"Other Unknown Causes"))</f>
        <v/>
      </c>
    </row>
    <row r="86" spans="2:13" s="244" customFormat="1" x14ac:dyDescent="0.35">
      <c r="B86" s="262" t="str">
        <f>IF(Lists!AL64="","",Lists!AL64)</f>
        <v/>
      </c>
      <c r="C86" s="263" t="str">
        <f>IF(Lists!AM64="","",Lists!AM64)</f>
        <v/>
      </c>
      <c r="D86" s="263" t="str">
        <f>IF(Lists!AN64="","",Lists!AN64)</f>
        <v/>
      </c>
      <c r="E86" s="324" t="str">
        <f>IF(Lists!AO64="","",Lists!AO64)</f>
        <v/>
      </c>
      <c r="F86" s="266" t="str">
        <f t="shared" si="1"/>
        <v/>
      </c>
      <c r="G86" s="334" t="str">
        <f t="shared" si="0"/>
        <v/>
      </c>
      <c r="H86" s="324" t="str">
        <f>IF($B86="","",SUMIFS(Limits_Details_w_CMS!$K$24:$K$5800,Limits_Details_w_CMS!$B$24:$B$5800,B86,Limits_Details_w_CMS!$C$24:$C$5800,C86,Limits_Details_w_CMS!$E$24:$E$5800,D86,Limits_Details_w_CMS!$L$24:$L$5800,"Startup"))</f>
        <v/>
      </c>
      <c r="I86" s="324" t="str">
        <f>IF($B86="","",SUMIFS(Limits_Details_w_CMS!$K$24:$K$5800,Limits_Details_w_CMS!$B$24:$B$5800,B86,Limits_Details_w_CMS!$C$24:$C$5800,C86,Limits_Details_w_CMS!$E$24:$E$5800,D86,Limits_Details_w_CMS!$L$24:$L$5800,"Shutdown"))</f>
        <v/>
      </c>
      <c r="J86" s="324" t="str">
        <f>IF($B86="","",SUMIFS(Limits_Details_w_CMS!$K$24:$K$5800,Limits_Details_w_CMS!$B$24:$B$5800,B86,Limits_Details_w_CMS!$C$24:$C$5800,C86,Limits_Details_w_CMS!$E$24:$E$5800,D86,Limits_Details_w_CMS!$L$24:$L$5800,"Control Equipment Problems"))</f>
        <v/>
      </c>
      <c r="K86" s="324" t="str">
        <f>IF($B86="","",SUMIFS(Limits_Details_w_CMS!$K$24:$K$5800,Limits_Details_w_CMS!$B$24:$B$5800,B86,Limits_Details_w_CMS!$C$24:$C$5800,C86,Limits_Details_w_CMS!$E$24:$E$5800,D86,Limits_Details_w_CMS!$L$24:$L$5800,"Process Problems"))</f>
        <v/>
      </c>
      <c r="L86" s="324" t="str">
        <f>IF($B86="","",SUMIFS(Limits_Details_w_CMS!$K$24:$K$5800,Limits_Details_w_CMS!$B$24:$B$5800,B86,Limits_Details_w_CMS!$C$24:$C$5800,C86,Limits_Details_w_CMS!$E$24:$E$5800,D86,Limits_Details_w_CMS!$L$24:$L$5800,"Other Known Causes"))</f>
        <v/>
      </c>
      <c r="M86" s="324" t="str">
        <f>IF($B86="","",SUMIFS(Limits_Details_w_CMS!$K$24:$K$5800,Limits_Details_w_CMS!$B$24:$B$5800,B86,Limits_Details_w_CMS!$C$24:$C$5800,C86,Limits_Details_w_CMS!$E$24:$E$5800,D86,Limits_Details_w_CMS!$L$24:$L$5800,"Other Unknown Causes"))</f>
        <v/>
      </c>
    </row>
    <row r="87" spans="2:13" s="244" customFormat="1" x14ac:dyDescent="0.35">
      <c r="B87" s="262" t="str">
        <f>IF(Lists!AL65="","",Lists!AL65)</f>
        <v/>
      </c>
      <c r="C87" s="263" t="str">
        <f>IF(Lists!AM65="","",Lists!AM65)</f>
        <v/>
      </c>
      <c r="D87" s="263" t="str">
        <f>IF(Lists!AN65="","",Lists!AN65)</f>
        <v/>
      </c>
      <c r="E87" s="324" t="str">
        <f>IF(Lists!AO65="","",Lists!AO65)</f>
        <v/>
      </c>
      <c r="F87" s="266" t="str">
        <f t="shared" si="1"/>
        <v/>
      </c>
      <c r="G87" s="334" t="str">
        <f t="shared" si="0"/>
        <v/>
      </c>
      <c r="H87" s="324" t="str">
        <f>IF($B87="","",SUMIFS(Limits_Details_w_CMS!$K$24:$K$5800,Limits_Details_w_CMS!$B$24:$B$5800,B87,Limits_Details_w_CMS!$C$24:$C$5800,C87,Limits_Details_w_CMS!$E$24:$E$5800,D87,Limits_Details_w_CMS!$L$24:$L$5800,"Startup"))</f>
        <v/>
      </c>
      <c r="I87" s="324" t="str">
        <f>IF($B87="","",SUMIFS(Limits_Details_w_CMS!$K$24:$K$5800,Limits_Details_w_CMS!$B$24:$B$5800,B87,Limits_Details_w_CMS!$C$24:$C$5800,C87,Limits_Details_w_CMS!$E$24:$E$5800,D87,Limits_Details_w_CMS!$L$24:$L$5800,"Shutdown"))</f>
        <v/>
      </c>
      <c r="J87" s="324" t="str">
        <f>IF($B87="","",SUMIFS(Limits_Details_w_CMS!$K$24:$K$5800,Limits_Details_w_CMS!$B$24:$B$5800,B87,Limits_Details_w_CMS!$C$24:$C$5800,C87,Limits_Details_w_CMS!$E$24:$E$5800,D87,Limits_Details_w_CMS!$L$24:$L$5800,"Control Equipment Problems"))</f>
        <v/>
      </c>
      <c r="K87" s="324" t="str">
        <f>IF($B87="","",SUMIFS(Limits_Details_w_CMS!$K$24:$K$5800,Limits_Details_w_CMS!$B$24:$B$5800,B87,Limits_Details_w_CMS!$C$24:$C$5800,C87,Limits_Details_w_CMS!$E$24:$E$5800,D87,Limits_Details_w_CMS!$L$24:$L$5800,"Process Problems"))</f>
        <v/>
      </c>
      <c r="L87" s="324" t="str">
        <f>IF($B87="","",SUMIFS(Limits_Details_w_CMS!$K$24:$K$5800,Limits_Details_w_CMS!$B$24:$B$5800,B87,Limits_Details_w_CMS!$C$24:$C$5800,C87,Limits_Details_w_CMS!$E$24:$E$5800,D87,Limits_Details_w_CMS!$L$24:$L$5800,"Other Known Causes"))</f>
        <v/>
      </c>
      <c r="M87" s="324" t="str">
        <f>IF($B87="","",SUMIFS(Limits_Details_w_CMS!$K$24:$K$5800,Limits_Details_w_CMS!$B$24:$B$5800,B87,Limits_Details_w_CMS!$C$24:$C$5800,C87,Limits_Details_w_CMS!$E$24:$E$5800,D87,Limits_Details_w_CMS!$L$24:$L$5800,"Other Unknown Causes"))</f>
        <v/>
      </c>
    </row>
    <row r="88" spans="2:13" s="244" customFormat="1" x14ac:dyDescent="0.35">
      <c r="B88" s="262" t="str">
        <f>IF(Lists!AL66="","",Lists!AL66)</f>
        <v/>
      </c>
      <c r="C88" s="263" t="str">
        <f>IF(Lists!AM66="","",Lists!AM66)</f>
        <v/>
      </c>
      <c r="D88" s="263" t="str">
        <f>IF(Lists!AN66="","",Lists!AN66)</f>
        <v/>
      </c>
      <c r="E88" s="324" t="str">
        <f>IF(Lists!AO66="","",Lists!AO66)</f>
        <v/>
      </c>
      <c r="F88" s="266" t="str">
        <f t="shared" si="1"/>
        <v/>
      </c>
      <c r="G88" s="334" t="str">
        <f t="shared" si="0"/>
        <v/>
      </c>
      <c r="H88" s="324" t="str">
        <f>IF($B88="","",SUMIFS(Limits_Details_w_CMS!$K$24:$K$5800,Limits_Details_w_CMS!$B$24:$B$5800,B88,Limits_Details_w_CMS!$C$24:$C$5800,C88,Limits_Details_w_CMS!$E$24:$E$5800,D88,Limits_Details_w_CMS!$L$24:$L$5800,"Startup"))</f>
        <v/>
      </c>
      <c r="I88" s="324" t="str">
        <f>IF($B88="","",SUMIFS(Limits_Details_w_CMS!$K$24:$K$5800,Limits_Details_w_CMS!$B$24:$B$5800,B88,Limits_Details_w_CMS!$C$24:$C$5800,C88,Limits_Details_w_CMS!$E$24:$E$5800,D88,Limits_Details_w_CMS!$L$24:$L$5800,"Shutdown"))</f>
        <v/>
      </c>
      <c r="J88" s="324" t="str">
        <f>IF($B88="","",SUMIFS(Limits_Details_w_CMS!$K$24:$K$5800,Limits_Details_w_CMS!$B$24:$B$5800,B88,Limits_Details_w_CMS!$C$24:$C$5800,C88,Limits_Details_w_CMS!$E$24:$E$5800,D88,Limits_Details_w_CMS!$L$24:$L$5800,"Control Equipment Problems"))</f>
        <v/>
      </c>
      <c r="K88" s="324" t="str">
        <f>IF($B88="","",SUMIFS(Limits_Details_w_CMS!$K$24:$K$5800,Limits_Details_w_CMS!$B$24:$B$5800,B88,Limits_Details_w_CMS!$C$24:$C$5800,C88,Limits_Details_w_CMS!$E$24:$E$5800,D88,Limits_Details_w_CMS!$L$24:$L$5800,"Process Problems"))</f>
        <v/>
      </c>
      <c r="L88" s="324" t="str">
        <f>IF($B88="","",SUMIFS(Limits_Details_w_CMS!$K$24:$K$5800,Limits_Details_w_CMS!$B$24:$B$5800,B88,Limits_Details_w_CMS!$C$24:$C$5800,C88,Limits_Details_w_CMS!$E$24:$E$5800,D88,Limits_Details_w_CMS!$L$24:$L$5800,"Other Known Causes"))</f>
        <v/>
      </c>
      <c r="M88" s="324" t="str">
        <f>IF($B88="","",SUMIFS(Limits_Details_w_CMS!$K$24:$K$5800,Limits_Details_w_CMS!$B$24:$B$5800,B88,Limits_Details_w_CMS!$C$24:$C$5800,C88,Limits_Details_w_CMS!$E$24:$E$5800,D88,Limits_Details_w_CMS!$L$24:$L$5800,"Other Unknown Causes"))</f>
        <v/>
      </c>
    </row>
    <row r="89" spans="2:13" s="244" customFormat="1" x14ac:dyDescent="0.35">
      <c r="B89" s="262" t="str">
        <f>IF(Lists!AL67="","",Lists!AL67)</f>
        <v/>
      </c>
      <c r="C89" s="263" t="str">
        <f>IF(Lists!AM67="","",Lists!AM67)</f>
        <v/>
      </c>
      <c r="D89" s="263" t="str">
        <f>IF(Lists!AN67="","",Lists!AN67)</f>
        <v/>
      </c>
      <c r="E89" s="324" t="str">
        <f>IF(Lists!AO67="","",Lists!AO67)</f>
        <v/>
      </c>
      <c r="F89" s="266" t="str">
        <f t="shared" ref="F89:F100" si="2">IF(B89="","",SUM(H89:M89))</f>
        <v/>
      </c>
      <c r="G89" s="334" t="str">
        <f t="shared" ref="G89:G100" si="3">IF(B89="","",IF(F89=0,"N/A",IF(D89="Opacity", F89/60,F89)/$E89))</f>
        <v/>
      </c>
      <c r="H89" s="324" t="str">
        <f>IF($B89="","",SUMIFS(Limits_Details_w_CMS!$K$24:$K$5800,Limits_Details_w_CMS!$B$24:$B$5800,B89,Limits_Details_w_CMS!$C$24:$C$5800,C89,Limits_Details_w_CMS!$E$24:$E$5800,D89,Limits_Details_w_CMS!$L$24:$L$5800,"Startup"))</f>
        <v/>
      </c>
      <c r="I89" s="324" t="str">
        <f>IF($B89="","",SUMIFS(Limits_Details_w_CMS!$K$24:$K$5800,Limits_Details_w_CMS!$B$24:$B$5800,B89,Limits_Details_w_CMS!$C$24:$C$5800,C89,Limits_Details_w_CMS!$E$24:$E$5800,D89,Limits_Details_w_CMS!$L$24:$L$5800,"Shutdown"))</f>
        <v/>
      </c>
      <c r="J89" s="324" t="str">
        <f>IF($B89="","",SUMIFS(Limits_Details_w_CMS!$K$24:$K$5800,Limits_Details_w_CMS!$B$24:$B$5800,B89,Limits_Details_w_CMS!$C$24:$C$5800,C89,Limits_Details_w_CMS!$E$24:$E$5800,D89,Limits_Details_w_CMS!$L$24:$L$5800,"Control Equipment Problems"))</f>
        <v/>
      </c>
      <c r="K89" s="324" t="str">
        <f>IF($B89="","",SUMIFS(Limits_Details_w_CMS!$K$24:$K$5800,Limits_Details_w_CMS!$B$24:$B$5800,B89,Limits_Details_w_CMS!$C$24:$C$5800,C89,Limits_Details_w_CMS!$E$24:$E$5800,D89,Limits_Details_w_CMS!$L$24:$L$5800,"Process Problems"))</f>
        <v/>
      </c>
      <c r="L89" s="324" t="str">
        <f>IF($B89="","",SUMIFS(Limits_Details_w_CMS!$K$24:$K$5800,Limits_Details_w_CMS!$B$24:$B$5800,B89,Limits_Details_w_CMS!$C$24:$C$5800,C89,Limits_Details_w_CMS!$E$24:$E$5800,D89,Limits_Details_w_CMS!$L$24:$L$5800,"Other Known Causes"))</f>
        <v/>
      </c>
      <c r="M89" s="324" t="str">
        <f>IF($B89="","",SUMIFS(Limits_Details_w_CMS!$K$24:$K$5800,Limits_Details_w_CMS!$B$24:$B$5800,B89,Limits_Details_w_CMS!$C$24:$C$5800,C89,Limits_Details_w_CMS!$E$24:$E$5800,D89,Limits_Details_w_CMS!$L$24:$L$5800,"Other Unknown Causes"))</f>
        <v/>
      </c>
    </row>
    <row r="90" spans="2:13" s="244" customFormat="1" x14ac:dyDescent="0.35">
      <c r="B90" s="262" t="str">
        <f>IF(Lists!AL68="","",Lists!AL68)</f>
        <v/>
      </c>
      <c r="C90" s="263" t="str">
        <f>IF(Lists!AM68="","",Lists!AM68)</f>
        <v/>
      </c>
      <c r="D90" s="263" t="str">
        <f>IF(Lists!AN68="","",Lists!AN68)</f>
        <v/>
      </c>
      <c r="E90" s="324" t="str">
        <f>IF(Lists!AO68="","",Lists!AO68)</f>
        <v/>
      </c>
      <c r="F90" s="266" t="str">
        <f t="shared" si="2"/>
        <v/>
      </c>
      <c r="G90" s="334" t="str">
        <f t="shared" si="3"/>
        <v/>
      </c>
      <c r="H90" s="324" t="str">
        <f>IF($B90="","",SUMIFS(Limits_Details_w_CMS!$K$24:$K$5800,Limits_Details_w_CMS!$B$24:$B$5800,B90,Limits_Details_w_CMS!$C$24:$C$5800,C90,Limits_Details_w_CMS!$E$24:$E$5800,D90,Limits_Details_w_CMS!$L$24:$L$5800,"Startup"))</f>
        <v/>
      </c>
      <c r="I90" s="324" t="str">
        <f>IF($B90="","",SUMIFS(Limits_Details_w_CMS!$K$24:$K$5800,Limits_Details_w_CMS!$B$24:$B$5800,B90,Limits_Details_w_CMS!$C$24:$C$5800,C90,Limits_Details_w_CMS!$E$24:$E$5800,D90,Limits_Details_w_CMS!$L$24:$L$5800,"Shutdown"))</f>
        <v/>
      </c>
      <c r="J90" s="324" t="str">
        <f>IF($B90="","",SUMIFS(Limits_Details_w_CMS!$K$24:$K$5800,Limits_Details_w_CMS!$B$24:$B$5800,B90,Limits_Details_w_CMS!$C$24:$C$5800,C90,Limits_Details_w_CMS!$E$24:$E$5800,D90,Limits_Details_w_CMS!$L$24:$L$5800,"Control Equipment Problems"))</f>
        <v/>
      </c>
      <c r="K90" s="324" t="str">
        <f>IF($B90="","",SUMIFS(Limits_Details_w_CMS!$K$24:$K$5800,Limits_Details_w_CMS!$B$24:$B$5800,B90,Limits_Details_w_CMS!$C$24:$C$5800,C90,Limits_Details_w_CMS!$E$24:$E$5800,D90,Limits_Details_w_CMS!$L$24:$L$5800,"Process Problems"))</f>
        <v/>
      </c>
      <c r="L90" s="324" t="str">
        <f>IF($B90="","",SUMIFS(Limits_Details_w_CMS!$K$24:$K$5800,Limits_Details_w_CMS!$B$24:$B$5800,B90,Limits_Details_w_CMS!$C$24:$C$5800,C90,Limits_Details_w_CMS!$E$24:$E$5800,D90,Limits_Details_w_CMS!$L$24:$L$5800,"Other Known Causes"))</f>
        <v/>
      </c>
      <c r="M90" s="324" t="str">
        <f>IF($B90="","",SUMIFS(Limits_Details_w_CMS!$K$24:$K$5800,Limits_Details_w_CMS!$B$24:$B$5800,B90,Limits_Details_w_CMS!$C$24:$C$5800,C90,Limits_Details_w_CMS!$E$24:$E$5800,D90,Limits_Details_w_CMS!$L$24:$L$5800,"Other Unknown Causes"))</f>
        <v/>
      </c>
    </row>
    <row r="91" spans="2:13" s="244" customFormat="1" x14ac:dyDescent="0.35">
      <c r="B91" s="262" t="str">
        <f>IF(Lists!AL69="","",Lists!AL69)</f>
        <v/>
      </c>
      <c r="C91" s="263" t="str">
        <f>IF(Lists!AM69="","",Lists!AM69)</f>
        <v/>
      </c>
      <c r="D91" s="263" t="str">
        <f>IF(Lists!AN69="","",Lists!AN69)</f>
        <v/>
      </c>
      <c r="E91" s="324" t="str">
        <f>IF(Lists!AO69="","",Lists!AO69)</f>
        <v/>
      </c>
      <c r="F91" s="266" t="str">
        <f t="shared" si="2"/>
        <v/>
      </c>
      <c r="G91" s="334" t="str">
        <f t="shared" si="3"/>
        <v/>
      </c>
      <c r="H91" s="324" t="str">
        <f>IF($B91="","",SUMIFS(Limits_Details_w_CMS!$K$24:$K$5800,Limits_Details_w_CMS!$B$24:$B$5800,B91,Limits_Details_w_CMS!$C$24:$C$5800,C91,Limits_Details_w_CMS!$E$24:$E$5800,D91,Limits_Details_w_CMS!$L$24:$L$5800,"Startup"))</f>
        <v/>
      </c>
      <c r="I91" s="324" t="str">
        <f>IF($B91="","",SUMIFS(Limits_Details_w_CMS!$K$24:$K$5800,Limits_Details_w_CMS!$B$24:$B$5800,B91,Limits_Details_w_CMS!$C$24:$C$5800,C91,Limits_Details_w_CMS!$E$24:$E$5800,D91,Limits_Details_w_CMS!$L$24:$L$5800,"Shutdown"))</f>
        <v/>
      </c>
      <c r="J91" s="324" t="str">
        <f>IF($B91="","",SUMIFS(Limits_Details_w_CMS!$K$24:$K$5800,Limits_Details_w_CMS!$B$24:$B$5800,B91,Limits_Details_w_CMS!$C$24:$C$5800,C91,Limits_Details_w_CMS!$E$24:$E$5800,D91,Limits_Details_w_CMS!$L$24:$L$5800,"Control Equipment Problems"))</f>
        <v/>
      </c>
      <c r="K91" s="324" t="str">
        <f>IF($B91="","",SUMIFS(Limits_Details_w_CMS!$K$24:$K$5800,Limits_Details_w_CMS!$B$24:$B$5800,B91,Limits_Details_w_CMS!$C$24:$C$5800,C91,Limits_Details_w_CMS!$E$24:$E$5800,D91,Limits_Details_w_CMS!$L$24:$L$5800,"Process Problems"))</f>
        <v/>
      </c>
      <c r="L91" s="324" t="str">
        <f>IF($B91="","",SUMIFS(Limits_Details_w_CMS!$K$24:$K$5800,Limits_Details_w_CMS!$B$24:$B$5800,B91,Limits_Details_w_CMS!$C$24:$C$5800,C91,Limits_Details_w_CMS!$E$24:$E$5800,D91,Limits_Details_w_CMS!$L$24:$L$5800,"Other Known Causes"))</f>
        <v/>
      </c>
      <c r="M91" s="324" t="str">
        <f>IF($B91="","",SUMIFS(Limits_Details_w_CMS!$K$24:$K$5800,Limits_Details_w_CMS!$B$24:$B$5800,B91,Limits_Details_w_CMS!$C$24:$C$5800,C91,Limits_Details_w_CMS!$E$24:$E$5800,D91,Limits_Details_w_CMS!$L$24:$L$5800,"Other Unknown Causes"))</f>
        <v/>
      </c>
    </row>
    <row r="92" spans="2:13" s="244" customFormat="1" x14ac:dyDescent="0.35">
      <c r="B92" s="262" t="str">
        <f>IF(Lists!AL70="","",Lists!AL70)</f>
        <v/>
      </c>
      <c r="C92" s="263" t="str">
        <f>IF(Lists!AM70="","",Lists!AM70)</f>
        <v/>
      </c>
      <c r="D92" s="263" t="str">
        <f>IF(Lists!AN70="","",Lists!AN70)</f>
        <v/>
      </c>
      <c r="E92" s="324" t="str">
        <f>IF(Lists!AO70="","",Lists!AO70)</f>
        <v/>
      </c>
      <c r="F92" s="266" t="str">
        <f t="shared" si="2"/>
        <v/>
      </c>
      <c r="G92" s="334" t="str">
        <f t="shared" si="3"/>
        <v/>
      </c>
      <c r="H92" s="324" t="str">
        <f>IF($B92="","",SUMIFS(Limits_Details_w_CMS!$K$24:$K$5800,Limits_Details_w_CMS!$B$24:$B$5800,B92,Limits_Details_w_CMS!$C$24:$C$5800,C92,Limits_Details_w_CMS!$E$24:$E$5800,D92,Limits_Details_w_CMS!$L$24:$L$5800,"Startup"))</f>
        <v/>
      </c>
      <c r="I92" s="324" t="str">
        <f>IF($B92="","",SUMIFS(Limits_Details_w_CMS!$K$24:$K$5800,Limits_Details_w_CMS!$B$24:$B$5800,B92,Limits_Details_w_CMS!$C$24:$C$5800,C92,Limits_Details_w_CMS!$E$24:$E$5800,D92,Limits_Details_w_CMS!$L$24:$L$5800,"Shutdown"))</f>
        <v/>
      </c>
      <c r="J92" s="324" t="str">
        <f>IF($B92="","",SUMIFS(Limits_Details_w_CMS!$K$24:$K$5800,Limits_Details_w_CMS!$B$24:$B$5800,B92,Limits_Details_w_CMS!$C$24:$C$5800,C92,Limits_Details_w_CMS!$E$24:$E$5800,D92,Limits_Details_w_CMS!$L$24:$L$5800,"Control Equipment Problems"))</f>
        <v/>
      </c>
      <c r="K92" s="324" t="str">
        <f>IF($B92="","",SUMIFS(Limits_Details_w_CMS!$K$24:$K$5800,Limits_Details_w_CMS!$B$24:$B$5800,B92,Limits_Details_w_CMS!$C$24:$C$5800,C92,Limits_Details_w_CMS!$E$24:$E$5800,D92,Limits_Details_w_CMS!$L$24:$L$5800,"Process Problems"))</f>
        <v/>
      </c>
      <c r="L92" s="324" t="str">
        <f>IF($B92="","",SUMIFS(Limits_Details_w_CMS!$K$24:$K$5800,Limits_Details_w_CMS!$B$24:$B$5800,B92,Limits_Details_w_CMS!$C$24:$C$5800,C92,Limits_Details_w_CMS!$E$24:$E$5800,D92,Limits_Details_w_CMS!$L$24:$L$5800,"Other Known Causes"))</f>
        <v/>
      </c>
      <c r="M92" s="324" t="str">
        <f>IF($B92="","",SUMIFS(Limits_Details_w_CMS!$K$24:$K$5800,Limits_Details_w_CMS!$B$24:$B$5800,B92,Limits_Details_w_CMS!$C$24:$C$5800,C92,Limits_Details_w_CMS!$E$24:$E$5800,D92,Limits_Details_w_CMS!$L$24:$L$5800,"Other Unknown Causes"))</f>
        <v/>
      </c>
    </row>
    <row r="93" spans="2:13" s="244" customFormat="1" x14ac:dyDescent="0.35">
      <c r="B93" s="262" t="str">
        <f>IF(Lists!AL71="","",Lists!AL71)</f>
        <v/>
      </c>
      <c r="C93" s="263" t="str">
        <f>IF(Lists!AM71="","",Lists!AM71)</f>
        <v/>
      </c>
      <c r="D93" s="263" t="str">
        <f>IF(Lists!AN71="","",Lists!AN71)</f>
        <v/>
      </c>
      <c r="E93" s="324" t="str">
        <f>IF(Lists!AO71="","",Lists!AO71)</f>
        <v/>
      </c>
      <c r="F93" s="266" t="str">
        <f t="shared" si="2"/>
        <v/>
      </c>
      <c r="G93" s="334" t="str">
        <f t="shared" si="3"/>
        <v/>
      </c>
      <c r="H93" s="324" t="str">
        <f>IF($B93="","",SUMIFS(Limits_Details_w_CMS!$K$24:$K$5800,Limits_Details_w_CMS!$B$24:$B$5800,B93,Limits_Details_w_CMS!$C$24:$C$5800,C93,Limits_Details_w_CMS!$E$24:$E$5800,D93,Limits_Details_w_CMS!$L$24:$L$5800,"Startup"))</f>
        <v/>
      </c>
      <c r="I93" s="324" t="str">
        <f>IF($B93="","",SUMIFS(Limits_Details_w_CMS!$K$24:$K$5800,Limits_Details_w_CMS!$B$24:$B$5800,B93,Limits_Details_w_CMS!$C$24:$C$5800,C93,Limits_Details_w_CMS!$E$24:$E$5800,D93,Limits_Details_w_CMS!$L$24:$L$5800,"Shutdown"))</f>
        <v/>
      </c>
      <c r="J93" s="324" t="str">
        <f>IF($B93="","",SUMIFS(Limits_Details_w_CMS!$K$24:$K$5800,Limits_Details_w_CMS!$B$24:$B$5800,B93,Limits_Details_w_CMS!$C$24:$C$5800,C93,Limits_Details_w_CMS!$E$24:$E$5800,D93,Limits_Details_w_CMS!$L$24:$L$5800,"Control Equipment Problems"))</f>
        <v/>
      </c>
      <c r="K93" s="324" t="str">
        <f>IF($B93="","",SUMIFS(Limits_Details_w_CMS!$K$24:$K$5800,Limits_Details_w_CMS!$B$24:$B$5800,B93,Limits_Details_w_CMS!$C$24:$C$5800,C93,Limits_Details_w_CMS!$E$24:$E$5800,D93,Limits_Details_w_CMS!$L$24:$L$5800,"Process Problems"))</f>
        <v/>
      </c>
      <c r="L93" s="324" t="str">
        <f>IF($B93="","",SUMIFS(Limits_Details_w_CMS!$K$24:$K$5800,Limits_Details_w_CMS!$B$24:$B$5800,B93,Limits_Details_w_CMS!$C$24:$C$5800,C93,Limits_Details_w_CMS!$E$24:$E$5800,D93,Limits_Details_w_CMS!$L$24:$L$5800,"Other Known Causes"))</f>
        <v/>
      </c>
      <c r="M93" s="324" t="str">
        <f>IF($B93="","",SUMIFS(Limits_Details_w_CMS!$K$24:$K$5800,Limits_Details_w_CMS!$B$24:$B$5800,B93,Limits_Details_w_CMS!$C$24:$C$5800,C93,Limits_Details_w_CMS!$E$24:$E$5800,D93,Limits_Details_w_CMS!$L$24:$L$5800,"Other Unknown Causes"))</f>
        <v/>
      </c>
    </row>
    <row r="94" spans="2:13" s="244" customFormat="1" x14ac:dyDescent="0.35">
      <c r="B94" s="262" t="str">
        <f>IF(Lists!AL72="","",Lists!AL72)</f>
        <v/>
      </c>
      <c r="C94" s="263" t="str">
        <f>IF(Lists!AM72="","",Lists!AM72)</f>
        <v/>
      </c>
      <c r="D94" s="263" t="str">
        <f>IF(Lists!AN72="","",Lists!AN72)</f>
        <v/>
      </c>
      <c r="E94" s="324" t="str">
        <f>IF(Lists!AO72="","",Lists!AO72)</f>
        <v/>
      </c>
      <c r="F94" s="266" t="str">
        <f t="shared" si="2"/>
        <v/>
      </c>
      <c r="G94" s="334" t="str">
        <f t="shared" si="3"/>
        <v/>
      </c>
      <c r="H94" s="324" t="str">
        <f>IF($B94="","",SUMIFS(Limits_Details_w_CMS!$K$24:$K$5800,Limits_Details_w_CMS!$B$24:$B$5800,B94,Limits_Details_w_CMS!$C$24:$C$5800,C94,Limits_Details_w_CMS!$E$24:$E$5800,D94,Limits_Details_w_CMS!$L$24:$L$5800,"Startup"))</f>
        <v/>
      </c>
      <c r="I94" s="324" t="str">
        <f>IF($B94="","",SUMIFS(Limits_Details_w_CMS!$K$24:$K$5800,Limits_Details_w_CMS!$B$24:$B$5800,B94,Limits_Details_w_CMS!$C$24:$C$5800,C94,Limits_Details_w_CMS!$E$24:$E$5800,D94,Limits_Details_w_CMS!$L$24:$L$5800,"Shutdown"))</f>
        <v/>
      </c>
      <c r="J94" s="324" t="str">
        <f>IF($B94="","",SUMIFS(Limits_Details_w_CMS!$K$24:$K$5800,Limits_Details_w_CMS!$B$24:$B$5800,B94,Limits_Details_w_CMS!$C$24:$C$5800,C94,Limits_Details_w_CMS!$E$24:$E$5800,D94,Limits_Details_w_CMS!$L$24:$L$5800,"Control Equipment Problems"))</f>
        <v/>
      </c>
      <c r="K94" s="324" t="str">
        <f>IF($B94="","",SUMIFS(Limits_Details_w_CMS!$K$24:$K$5800,Limits_Details_w_CMS!$B$24:$B$5800,B94,Limits_Details_w_CMS!$C$24:$C$5800,C94,Limits_Details_w_CMS!$E$24:$E$5800,D94,Limits_Details_w_CMS!$L$24:$L$5800,"Process Problems"))</f>
        <v/>
      </c>
      <c r="L94" s="324" t="str">
        <f>IF($B94="","",SUMIFS(Limits_Details_w_CMS!$K$24:$K$5800,Limits_Details_w_CMS!$B$24:$B$5800,B94,Limits_Details_w_CMS!$C$24:$C$5800,C94,Limits_Details_w_CMS!$E$24:$E$5800,D94,Limits_Details_w_CMS!$L$24:$L$5800,"Other Known Causes"))</f>
        <v/>
      </c>
      <c r="M94" s="324" t="str">
        <f>IF($B94="","",SUMIFS(Limits_Details_w_CMS!$K$24:$K$5800,Limits_Details_w_CMS!$B$24:$B$5800,B94,Limits_Details_w_CMS!$C$24:$C$5800,C94,Limits_Details_w_CMS!$E$24:$E$5800,D94,Limits_Details_w_CMS!$L$24:$L$5800,"Other Unknown Causes"))</f>
        <v/>
      </c>
    </row>
    <row r="95" spans="2:13" s="244" customFormat="1" x14ac:dyDescent="0.35">
      <c r="B95" s="262" t="str">
        <f>IF(Lists!AL73="","",Lists!AL73)</f>
        <v/>
      </c>
      <c r="C95" s="263" t="str">
        <f>IF(Lists!AM73="","",Lists!AM73)</f>
        <v/>
      </c>
      <c r="D95" s="263" t="str">
        <f>IF(Lists!AN73="","",Lists!AN73)</f>
        <v/>
      </c>
      <c r="E95" s="324" t="str">
        <f>IF(Lists!AO73="","",Lists!AO73)</f>
        <v/>
      </c>
      <c r="F95" s="266" t="str">
        <f t="shared" si="2"/>
        <v/>
      </c>
      <c r="G95" s="334" t="str">
        <f t="shared" si="3"/>
        <v/>
      </c>
      <c r="H95" s="324" t="str">
        <f>IF($B95="","",SUMIFS(Limits_Details_w_CMS!$K$24:$K$5800,Limits_Details_w_CMS!$B$24:$B$5800,B95,Limits_Details_w_CMS!$C$24:$C$5800,C95,Limits_Details_w_CMS!$E$24:$E$5800,D95,Limits_Details_w_CMS!$L$24:$L$5800,"Startup"))</f>
        <v/>
      </c>
      <c r="I95" s="324" t="str">
        <f>IF($B95="","",SUMIFS(Limits_Details_w_CMS!$K$24:$K$5800,Limits_Details_w_CMS!$B$24:$B$5800,B95,Limits_Details_w_CMS!$C$24:$C$5800,C95,Limits_Details_w_CMS!$E$24:$E$5800,D95,Limits_Details_w_CMS!$L$24:$L$5800,"Shutdown"))</f>
        <v/>
      </c>
      <c r="J95" s="324" t="str">
        <f>IF($B95="","",SUMIFS(Limits_Details_w_CMS!$K$24:$K$5800,Limits_Details_w_CMS!$B$24:$B$5800,B95,Limits_Details_w_CMS!$C$24:$C$5800,C95,Limits_Details_w_CMS!$E$24:$E$5800,D95,Limits_Details_w_CMS!$L$24:$L$5800,"Control Equipment Problems"))</f>
        <v/>
      </c>
      <c r="K95" s="324" t="str">
        <f>IF($B95="","",SUMIFS(Limits_Details_w_CMS!$K$24:$K$5800,Limits_Details_w_CMS!$B$24:$B$5800,B95,Limits_Details_w_CMS!$C$24:$C$5800,C95,Limits_Details_w_CMS!$E$24:$E$5800,D95,Limits_Details_w_CMS!$L$24:$L$5800,"Process Problems"))</f>
        <v/>
      </c>
      <c r="L95" s="324" t="str">
        <f>IF($B95="","",SUMIFS(Limits_Details_w_CMS!$K$24:$K$5800,Limits_Details_w_CMS!$B$24:$B$5800,B95,Limits_Details_w_CMS!$C$24:$C$5800,C95,Limits_Details_w_CMS!$E$24:$E$5800,D95,Limits_Details_w_CMS!$L$24:$L$5800,"Other Known Causes"))</f>
        <v/>
      </c>
      <c r="M95" s="324" t="str">
        <f>IF($B95="","",SUMIFS(Limits_Details_w_CMS!$K$24:$K$5800,Limits_Details_w_CMS!$B$24:$B$5800,B95,Limits_Details_w_CMS!$C$24:$C$5800,C95,Limits_Details_w_CMS!$E$24:$E$5800,D95,Limits_Details_w_CMS!$L$24:$L$5800,"Other Unknown Causes"))</f>
        <v/>
      </c>
    </row>
    <row r="96" spans="2:13" s="244" customFormat="1" x14ac:dyDescent="0.35">
      <c r="B96" s="262" t="str">
        <f>IF(Lists!AL74="","",Lists!AL74)</f>
        <v/>
      </c>
      <c r="C96" s="263" t="str">
        <f>IF(Lists!AM74="","",Lists!AM74)</f>
        <v/>
      </c>
      <c r="D96" s="263" t="str">
        <f>IF(Lists!AN74="","",Lists!AN74)</f>
        <v/>
      </c>
      <c r="E96" s="324" t="str">
        <f>IF(Lists!AO74="","",Lists!AO74)</f>
        <v/>
      </c>
      <c r="F96" s="266" t="str">
        <f t="shared" si="2"/>
        <v/>
      </c>
      <c r="G96" s="334" t="str">
        <f t="shared" si="3"/>
        <v/>
      </c>
      <c r="H96" s="324" t="str">
        <f>IF($B96="","",SUMIFS(Limits_Details_w_CMS!$K$24:$K$5800,Limits_Details_w_CMS!$B$24:$B$5800,B96,Limits_Details_w_CMS!$C$24:$C$5800,C96,Limits_Details_w_CMS!$E$24:$E$5800,D96,Limits_Details_w_CMS!$L$24:$L$5800,"Startup"))</f>
        <v/>
      </c>
      <c r="I96" s="324" t="str">
        <f>IF($B96="","",SUMIFS(Limits_Details_w_CMS!$K$24:$K$5800,Limits_Details_w_CMS!$B$24:$B$5800,B96,Limits_Details_w_CMS!$C$24:$C$5800,C96,Limits_Details_w_CMS!$E$24:$E$5800,D96,Limits_Details_w_CMS!$L$24:$L$5800,"Shutdown"))</f>
        <v/>
      </c>
      <c r="J96" s="324" t="str">
        <f>IF($B96="","",SUMIFS(Limits_Details_w_CMS!$K$24:$K$5800,Limits_Details_w_CMS!$B$24:$B$5800,B96,Limits_Details_w_CMS!$C$24:$C$5800,C96,Limits_Details_w_CMS!$E$24:$E$5800,D96,Limits_Details_w_CMS!$L$24:$L$5800,"Control Equipment Problems"))</f>
        <v/>
      </c>
      <c r="K96" s="324" t="str">
        <f>IF($B96="","",SUMIFS(Limits_Details_w_CMS!$K$24:$K$5800,Limits_Details_w_CMS!$B$24:$B$5800,B96,Limits_Details_w_CMS!$C$24:$C$5800,C96,Limits_Details_w_CMS!$E$24:$E$5800,D96,Limits_Details_w_CMS!$L$24:$L$5800,"Process Problems"))</f>
        <v/>
      </c>
      <c r="L96" s="324" t="str">
        <f>IF($B96="","",SUMIFS(Limits_Details_w_CMS!$K$24:$K$5800,Limits_Details_w_CMS!$B$24:$B$5800,B96,Limits_Details_w_CMS!$C$24:$C$5800,C96,Limits_Details_w_CMS!$E$24:$E$5800,D96,Limits_Details_w_CMS!$L$24:$L$5800,"Other Known Causes"))</f>
        <v/>
      </c>
      <c r="M96" s="324" t="str">
        <f>IF($B96="","",SUMIFS(Limits_Details_w_CMS!$K$24:$K$5800,Limits_Details_w_CMS!$B$24:$B$5800,B96,Limits_Details_w_CMS!$C$24:$C$5800,C96,Limits_Details_w_CMS!$E$24:$E$5800,D96,Limits_Details_w_CMS!$L$24:$L$5800,"Other Unknown Causes"))</f>
        <v/>
      </c>
    </row>
    <row r="97" spans="2:13" s="244" customFormat="1" x14ac:dyDescent="0.35">
      <c r="B97" s="262" t="str">
        <f>IF(Lists!AL75="","",Lists!AL75)</f>
        <v/>
      </c>
      <c r="C97" s="263" t="str">
        <f>IF(Lists!AM75="","",Lists!AM75)</f>
        <v/>
      </c>
      <c r="D97" s="263" t="str">
        <f>IF(Lists!AN75="","",Lists!AN75)</f>
        <v/>
      </c>
      <c r="E97" s="324" t="str">
        <f>IF(Lists!AO75="","",Lists!AO75)</f>
        <v/>
      </c>
      <c r="F97" s="266" t="str">
        <f t="shared" si="2"/>
        <v/>
      </c>
      <c r="G97" s="334" t="str">
        <f t="shared" si="3"/>
        <v/>
      </c>
      <c r="H97" s="324" t="str">
        <f>IF($B97="","",SUMIFS(Limits_Details_w_CMS!$K$24:$K$5800,Limits_Details_w_CMS!$B$24:$B$5800,B97,Limits_Details_w_CMS!$C$24:$C$5800,C97,Limits_Details_w_CMS!$E$24:$E$5800,D97,Limits_Details_w_CMS!$L$24:$L$5800,"Startup"))</f>
        <v/>
      </c>
      <c r="I97" s="324" t="str">
        <f>IF($B97="","",SUMIFS(Limits_Details_w_CMS!$K$24:$K$5800,Limits_Details_w_CMS!$B$24:$B$5800,B97,Limits_Details_w_CMS!$C$24:$C$5800,C97,Limits_Details_w_CMS!$E$24:$E$5800,D97,Limits_Details_w_CMS!$L$24:$L$5800,"Shutdown"))</f>
        <v/>
      </c>
      <c r="J97" s="324" t="str">
        <f>IF($B97="","",SUMIFS(Limits_Details_w_CMS!$K$24:$K$5800,Limits_Details_w_CMS!$B$24:$B$5800,B97,Limits_Details_w_CMS!$C$24:$C$5800,C97,Limits_Details_w_CMS!$E$24:$E$5800,D97,Limits_Details_w_CMS!$L$24:$L$5800,"Control Equipment Problems"))</f>
        <v/>
      </c>
      <c r="K97" s="324" t="str">
        <f>IF($B97="","",SUMIFS(Limits_Details_w_CMS!$K$24:$K$5800,Limits_Details_w_CMS!$B$24:$B$5800,B97,Limits_Details_w_CMS!$C$24:$C$5800,C97,Limits_Details_w_CMS!$E$24:$E$5800,D97,Limits_Details_w_CMS!$L$24:$L$5800,"Process Problems"))</f>
        <v/>
      </c>
      <c r="L97" s="324" t="str">
        <f>IF($B97="","",SUMIFS(Limits_Details_w_CMS!$K$24:$K$5800,Limits_Details_w_CMS!$B$24:$B$5800,B97,Limits_Details_w_CMS!$C$24:$C$5800,C97,Limits_Details_w_CMS!$E$24:$E$5800,D97,Limits_Details_w_CMS!$L$24:$L$5800,"Other Known Causes"))</f>
        <v/>
      </c>
      <c r="M97" s="324" t="str">
        <f>IF($B97="","",SUMIFS(Limits_Details_w_CMS!$K$24:$K$5800,Limits_Details_w_CMS!$B$24:$B$5800,B97,Limits_Details_w_CMS!$C$24:$C$5800,C97,Limits_Details_w_CMS!$E$24:$E$5800,D97,Limits_Details_w_CMS!$L$24:$L$5800,"Other Unknown Causes"))</f>
        <v/>
      </c>
    </row>
    <row r="98" spans="2:13" s="244" customFormat="1" x14ac:dyDescent="0.35">
      <c r="B98" s="262" t="str">
        <f>IF(Lists!AL76="","",Lists!AL76)</f>
        <v/>
      </c>
      <c r="C98" s="263" t="str">
        <f>IF(Lists!AM76="","",Lists!AM76)</f>
        <v/>
      </c>
      <c r="D98" s="263" t="str">
        <f>IF(Lists!AN76="","",Lists!AN76)</f>
        <v/>
      </c>
      <c r="E98" s="324" t="str">
        <f>IF(Lists!AO76="","",Lists!AO76)</f>
        <v/>
      </c>
      <c r="F98" s="266" t="str">
        <f t="shared" si="2"/>
        <v/>
      </c>
      <c r="G98" s="334" t="str">
        <f t="shared" si="3"/>
        <v/>
      </c>
      <c r="H98" s="324" t="str">
        <f>IF($B98="","",SUMIFS(Limits_Details_w_CMS!$K$24:$K$5800,Limits_Details_w_CMS!$B$24:$B$5800,B98,Limits_Details_w_CMS!$C$24:$C$5800,C98,Limits_Details_w_CMS!$E$24:$E$5800,D98,Limits_Details_w_CMS!$L$24:$L$5800,"Startup"))</f>
        <v/>
      </c>
      <c r="I98" s="324" t="str">
        <f>IF($B98="","",SUMIFS(Limits_Details_w_CMS!$K$24:$K$5800,Limits_Details_w_CMS!$B$24:$B$5800,B98,Limits_Details_w_CMS!$C$24:$C$5800,C98,Limits_Details_w_CMS!$E$24:$E$5800,D98,Limits_Details_w_CMS!$L$24:$L$5800,"Shutdown"))</f>
        <v/>
      </c>
      <c r="J98" s="324" t="str">
        <f>IF($B98="","",SUMIFS(Limits_Details_w_CMS!$K$24:$K$5800,Limits_Details_w_CMS!$B$24:$B$5800,B98,Limits_Details_w_CMS!$C$24:$C$5800,C98,Limits_Details_w_CMS!$E$24:$E$5800,D98,Limits_Details_w_CMS!$L$24:$L$5800,"Control Equipment Problems"))</f>
        <v/>
      </c>
      <c r="K98" s="324" t="str">
        <f>IF($B98="","",SUMIFS(Limits_Details_w_CMS!$K$24:$K$5800,Limits_Details_w_CMS!$B$24:$B$5800,B98,Limits_Details_w_CMS!$C$24:$C$5800,C98,Limits_Details_w_CMS!$E$24:$E$5800,D98,Limits_Details_w_CMS!$L$24:$L$5800,"Process Problems"))</f>
        <v/>
      </c>
      <c r="L98" s="324" t="str">
        <f>IF($B98="","",SUMIFS(Limits_Details_w_CMS!$K$24:$K$5800,Limits_Details_w_CMS!$B$24:$B$5800,B98,Limits_Details_w_CMS!$C$24:$C$5800,C98,Limits_Details_w_CMS!$E$24:$E$5800,D98,Limits_Details_w_CMS!$L$24:$L$5800,"Other Known Causes"))</f>
        <v/>
      </c>
      <c r="M98" s="324" t="str">
        <f>IF($B98="","",SUMIFS(Limits_Details_w_CMS!$K$24:$K$5800,Limits_Details_w_CMS!$B$24:$B$5800,B98,Limits_Details_w_CMS!$C$24:$C$5800,C98,Limits_Details_w_CMS!$E$24:$E$5800,D98,Limits_Details_w_CMS!$L$24:$L$5800,"Other Unknown Causes"))</f>
        <v/>
      </c>
    </row>
    <row r="99" spans="2:13" s="244" customFormat="1" x14ac:dyDescent="0.35">
      <c r="B99" s="262" t="str">
        <f>IF(Lists!AL77="","",Lists!AL77)</f>
        <v/>
      </c>
      <c r="C99" s="263" t="str">
        <f>IF(Lists!AM77="","",Lists!AM77)</f>
        <v/>
      </c>
      <c r="D99" s="263" t="str">
        <f>IF(Lists!AN77="","",Lists!AN77)</f>
        <v/>
      </c>
      <c r="E99" s="324" t="str">
        <f>IF(Lists!AO77="","",Lists!AO77)</f>
        <v/>
      </c>
      <c r="F99" s="266" t="str">
        <f t="shared" si="2"/>
        <v/>
      </c>
      <c r="G99" s="334" t="str">
        <f t="shared" si="3"/>
        <v/>
      </c>
      <c r="H99" s="324" t="str">
        <f>IF($B99="","",SUMIFS(Limits_Details_w_CMS!$K$24:$K$5800,Limits_Details_w_CMS!$B$24:$B$5800,B99,Limits_Details_w_CMS!$C$24:$C$5800,C99,Limits_Details_w_CMS!$E$24:$E$5800,D99,Limits_Details_w_CMS!$L$24:$L$5800,"Startup"))</f>
        <v/>
      </c>
      <c r="I99" s="324" t="str">
        <f>IF($B99="","",SUMIFS(Limits_Details_w_CMS!$K$24:$K$5800,Limits_Details_w_CMS!$B$24:$B$5800,B99,Limits_Details_w_CMS!$C$24:$C$5800,C99,Limits_Details_w_CMS!$E$24:$E$5800,D99,Limits_Details_w_CMS!$L$24:$L$5800,"Shutdown"))</f>
        <v/>
      </c>
      <c r="J99" s="324" t="str">
        <f>IF($B99="","",SUMIFS(Limits_Details_w_CMS!$K$24:$K$5800,Limits_Details_w_CMS!$B$24:$B$5800,B99,Limits_Details_w_CMS!$C$24:$C$5800,C99,Limits_Details_w_CMS!$E$24:$E$5800,D99,Limits_Details_w_CMS!$L$24:$L$5800,"Control Equipment Problems"))</f>
        <v/>
      </c>
      <c r="K99" s="324" t="str">
        <f>IF($B99="","",SUMIFS(Limits_Details_w_CMS!$K$24:$K$5800,Limits_Details_w_CMS!$B$24:$B$5800,B99,Limits_Details_w_CMS!$C$24:$C$5800,C99,Limits_Details_w_CMS!$E$24:$E$5800,D99,Limits_Details_w_CMS!$L$24:$L$5800,"Process Problems"))</f>
        <v/>
      </c>
      <c r="L99" s="324" t="str">
        <f>IF($B99="","",SUMIFS(Limits_Details_w_CMS!$K$24:$K$5800,Limits_Details_w_CMS!$B$24:$B$5800,B99,Limits_Details_w_CMS!$C$24:$C$5800,C99,Limits_Details_w_CMS!$E$24:$E$5800,D99,Limits_Details_w_CMS!$L$24:$L$5800,"Other Known Causes"))</f>
        <v/>
      </c>
      <c r="M99" s="324" t="str">
        <f>IF($B99="","",SUMIFS(Limits_Details_w_CMS!$K$24:$K$5800,Limits_Details_w_CMS!$B$24:$B$5800,B99,Limits_Details_w_CMS!$C$24:$C$5800,C99,Limits_Details_w_CMS!$E$24:$E$5800,D99,Limits_Details_w_CMS!$L$24:$L$5800,"Other Unknown Causes"))</f>
        <v/>
      </c>
    </row>
    <row r="100" spans="2:13" s="244" customFormat="1" ht="15" thickBot="1" x14ac:dyDescent="0.4">
      <c r="B100" s="267" t="str">
        <f>IF(Lists!AL78="","",Lists!AL78)</f>
        <v/>
      </c>
      <c r="C100" s="268" t="str">
        <f>IF(Lists!AM78="","",Lists!AM78)</f>
        <v/>
      </c>
      <c r="D100" s="268" t="str">
        <f>IF(Lists!AN78="","",Lists!AN78)</f>
        <v/>
      </c>
      <c r="E100" s="337" t="str">
        <f>IF(Lists!AO78="","",Lists!AO78)</f>
        <v/>
      </c>
      <c r="F100" s="269" t="str">
        <f t="shared" si="2"/>
        <v/>
      </c>
      <c r="G100" s="335" t="str">
        <f t="shared" si="3"/>
        <v/>
      </c>
      <c r="H100" s="324" t="str">
        <f>IF($B100="","",SUMIFS(Limits_Details_w_CMS!$K$24:$K$5800,Limits_Details_w_CMS!$B$24:$B$5800,B100,Limits_Details_w_CMS!$C$24:$C$5800,C100,Limits_Details_w_CMS!$E$24:$E$5800,D100,Limits_Details_w_CMS!$L$24:$L$5800,"Startup"))</f>
        <v/>
      </c>
      <c r="I100" s="324" t="str">
        <f>IF($B100="","",SUMIFS(Limits_Details_w_CMS!$K$24:$K$5800,Limits_Details_w_CMS!$B$24:$B$5800,B100,Limits_Details_w_CMS!$C$24:$C$5800,C100,Limits_Details_w_CMS!$E$24:$E$5800,D100,Limits_Details_w_CMS!$L$24:$L$5800,"Shutdown"))</f>
        <v/>
      </c>
      <c r="J100" s="332" t="str">
        <f>IF($B100="","",SUMIFS(Limits_Details_w_CMS!$K$24:$K$5800,Limits_Details_w_CMS!$B$24:$B$5800,B100,Limits_Details_w_CMS!$C$24:$C$5800,C100,Limits_Details_w_CMS!$E$24:$E$5800,D100,Limits_Details_w_CMS!$L$24:$L$5800,"Control Equipment Problems"))</f>
        <v/>
      </c>
      <c r="K100" s="332" t="str">
        <f>IF($B100="","",SUMIFS(Limits_Details_w_CMS!$K$24:$K$5800,Limits_Details_w_CMS!$B$24:$B$5800,B100,Limits_Details_w_CMS!$C$24:$C$5800,C100,Limits_Details_w_CMS!$E$24:$E$5800,D100,Limits_Details_w_CMS!$L$24:$L$5800,"Process Problems"))</f>
        <v/>
      </c>
      <c r="L100" s="332" t="str">
        <f>IF($B100="","",SUMIFS(Limits_Details_w_CMS!$K$24:$K$5800,Limits_Details_w_CMS!$B$24:$B$5800,B100,Limits_Details_w_CMS!$C$24:$C$5800,C100,Limits_Details_w_CMS!$E$24:$E$5800,D100,Limits_Details_w_CMS!$L$24:$L$5800,"Other Known Causes"))</f>
        <v/>
      </c>
      <c r="M100" s="332" t="str">
        <f>IF($B100="","",SUMIFS(Limits_Details_w_CMS!$K$24:$K$5800,Limits_Details_w_CMS!$B$24:$B$5800,B100,Limits_Details_w_CMS!$C$24:$C$5800,C100,Limits_Details_w_CMS!$E$24:$E$5800,D100,Limits_Details_w_CMS!$L$24:$L$5800,"Other Unknown Causes"))</f>
        <v/>
      </c>
    </row>
    <row r="101" spans="2:13" hidden="1" x14ac:dyDescent="0.35">
      <c r="B101" s="9" t="str">
        <f>IF(D101="","",COUNT($D$24:$D$452)-COUNT(D102:$D$452))</f>
        <v/>
      </c>
      <c r="C101" s="9"/>
    </row>
    <row r="102" spans="2:13" hidden="1" x14ac:dyDescent="0.35">
      <c r="B102" s="9" t="str">
        <f>IF(D102="","",COUNT($D$24:$D$452)-COUNT(D103:$D$452))</f>
        <v/>
      </c>
      <c r="C102" s="9"/>
    </row>
    <row r="103" spans="2:13" hidden="1" x14ac:dyDescent="0.35">
      <c r="B103" s="9" t="str">
        <f>IF(D103="","",COUNT($D$24:$D$452)-COUNT(D104:$D$452))</f>
        <v/>
      </c>
      <c r="C103" s="9"/>
    </row>
    <row r="104" spans="2:13" hidden="1" x14ac:dyDescent="0.35">
      <c r="B104" s="9" t="str">
        <f>IF(D104="","",COUNT($D$24:$D$452)-COUNT(D105:$D$452))</f>
        <v/>
      </c>
      <c r="C104" s="9"/>
    </row>
    <row r="105" spans="2:13" hidden="1" x14ac:dyDescent="0.35">
      <c r="B105" s="9" t="str">
        <f>IF(D105="","",COUNT($D$24:$D$452)-COUNT(D106:$D$452))</f>
        <v/>
      </c>
      <c r="C105" s="9"/>
    </row>
    <row r="106" spans="2:13" hidden="1" x14ac:dyDescent="0.35">
      <c r="B106" s="9" t="str">
        <f>IF(D106="","",COUNT($D$24:$D$452)-COUNT(D107:$D$452))</f>
        <v/>
      </c>
      <c r="C106" s="9"/>
    </row>
    <row r="107" spans="2:13" hidden="1" x14ac:dyDescent="0.35">
      <c r="B107" s="9" t="str">
        <f>IF(D107="","",COUNT($D$24:$D$452)-COUNT(D108:$D$452))</f>
        <v/>
      </c>
      <c r="C107" s="9"/>
    </row>
    <row r="108" spans="2:13" hidden="1" x14ac:dyDescent="0.35">
      <c r="B108" s="9" t="str">
        <f>IF(D108="","",COUNT($D$24:$D$452)-COUNT(D109:$D$452))</f>
        <v/>
      </c>
      <c r="C108" s="9"/>
    </row>
    <row r="109" spans="2:13" hidden="1" x14ac:dyDescent="0.35">
      <c r="B109" s="9" t="str">
        <f>IF(D109="","",COUNT($D$24:$D$452)-COUNT(D110:$D$452))</f>
        <v/>
      </c>
      <c r="C109" s="9"/>
    </row>
    <row r="110" spans="2:13" hidden="1" x14ac:dyDescent="0.35">
      <c r="B110" s="9" t="str">
        <f>IF(D110="","",COUNT($D$24:$D$452)-COUNT(D111:$D$452))</f>
        <v/>
      </c>
      <c r="C110" s="9"/>
    </row>
    <row r="111" spans="2:13" hidden="1" x14ac:dyDescent="0.35">
      <c r="B111" s="9" t="str">
        <f>IF(D111="","",COUNT($D$24:$D$452)-COUNT(D112:$D$452))</f>
        <v/>
      </c>
      <c r="C111" s="9"/>
    </row>
    <row r="112" spans="2:13" hidden="1" x14ac:dyDescent="0.35">
      <c r="B112" s="9" t="str">
        <f>IF(D112="","",COUNT($D$24:$D$452)-COUNT(D113:$D$452))</f>
        <v/>
      </c>
      <c r="C112" s="9"/>
    </row>
    <row r="113" spans="2:3" hidden="1" x14ac:dyDescent="0.35">
      <c r="B113" s="9" t="str">
        <f>IF(D113="","",COUNT($D$24:$D$452)-COUNT(D114:$D$452))</f>
        <v/>
      </c>
      <c r="C113" s="9"/>
    </row>
    <row r="114" spans="2:3" hidden="1" x14ac:dyDescent="0.35">
      <c r="B114" s="9" t="str">
        <f>IF(D114="","",COUNT($D$24:$D$452)-COUNT(D115:$D$452))</f>
        <v/>
      </c>
      <c r="C114" s="9"/>
    </row>
    <row r="115" spans="2:3" hidden="1" x14ac:dyDescent="0.35">
      <c r="B115" s="9" t="str">
        <f>IF(D115="","",COUNT($D$24:$D$452)-COUNT(D116:$D$452))</f>
        <v/>
      </c>
      <c r="C115" s="9"/>
    </row>
    <row r="116" spans="2:3" hidden="1" x14ac:dyDescent="0.35">
      <c r="B116" s="9" t="str">
        <f>IF(D116="","",COUNT($D$24:$D$452)-COUNT(D117:$D$452))</f>
        <v/>
      </c>
      <c r="C116" s="9"/>
    </row>
    <row r="117" spans="2:3" hidden="1" x14ac:dyDescent="0.35">
      <c r="B117" s="9" t="str">
        <f>IF(D117="","",COUNT($D$24:$D$452)-COUNT(D118:$D$452))</f>
        <v/>
      </c>
      <c r="C117" s="9"/>
    </row>
    <row r="118" spans="2:3" hidden="1" x14ac:dyDescent="0.35">
      <c r="B118" s="9" t="str">
        <f>IF(D118="","",COUNT($D$24:$D$452)-COUNT(D119:$D$452))</f>
        <v/>
      </c>
      <c r="C118" s="9"/>
    </row>
    <row r="119" spans="2:3" hidden="1" x14ac:dyDescent="0.35">
      <c r="B119" s="9" t="str">
        <f>IF(D119="","",COUNT($D$24:$D$452)-COUNT(D120:$D$452))</f>
        <v/>
      </c>
      <c r="C119" s="9"/>
    </row>
    <row r="120" spans="2:3" hidden="1" x14ac:dyDescent="0.35">
      <c r="B120" s="9" t="str">
        <f>IF(D120="","",COUNT($D$24:$D$452)-COUNT(D121:$D$452))</f>
        <v/>
      </c>
      <c r="C120" s="9"/>
    </row>
    <row r="121" spans="2:3" hidden="1" x14ac:dyDescent="0.35">
      <c r="B121" s="9" t="str">
        <f>IF(D121="","",COUNT($D$24:$D$452)-COUNT(D122:$D$452))</f>
        <v/>
      </c>
      <c r="C121" s="9"/>
    </row>
    <row r="122" spans="2:3" hidden="1" x14ac:dyDescent="0.35">
      <c r="B122" s="9" t="str">
        <f>IF(D122="","",COUNT($D$24:$D$452)-COUNT(D123:$D$452))</f>
        <v/>
      </c>
      <c r="C122" s="9"/>
    </row>
    <row r="123" spans="2:3" hidden="1" x14ac:dyDescent="0.35">
      <c r="B123" s="9" t="str">
        <f>IF(D123="","",COUNT($D$24:$D$452)-COUNT(D124:$D$452))</f>
        <v/>
      </c>
      <c r="C123" s="9"/>
    </row>
    <row r="124" spans="2:3" hidden="1" x14ac:dyDescent="0.35">
      <c r="B124" s="9" t="str">
        <f>IF(D124="","",COUNT($D$24:$D$452)-COUNT(D125:$D$452))</f>
        <v/>
      </c>
      <c r="C124" s="9"/>
    </row>
    <row r="125" spans="2:3" hidden="1" x14ac:dyDescent="0.35">
      <c r="B125" s="9" t="str">
        <f>IF(D125="","",COUNT($D$24:$D$452)-COUNT(D126:$D$452))</f>
        <v/>
      </c>
      <c r="C125" s="9"/>
    </row>
    <row r="126" spans="2:3" hidden="1" x14ac:dyDescent="0.35">
      <c r="B126" s="9" t="str">
        <f>IF(D126="","",COUNT($D$24:$D$452)-COUNT(D127:$D$452))</f>
        <v/>
      </c>
      <c r="C126" s="9"/>
    </row>
    <row r="127" spans="2:3" hidden="1" x14ac:dyDescent="0.35">
      <c r="B127" s="9" t="str">
        <f>IF(D127="","",COUNT($D$24:$D$452)-COUNT(D128:$D$452))</f>
        <v/>
      </c>
      <c r="C127" s="9"/>
    </row>
    <row r="128" spans="2:3" hidden="1" x14ac:dyDescent="0.35">
      <c r="B128" s="9" t="str">
        <f>IF(D128="","",COUNT($D$24:$D$452)-COUNT(D129:$D$452))</f>
        <v/>
      </c>
      <c r="C128" s="9"/>
    </row>
    <row r="129" spans="2:3" hidden="1" x14ac:dyDescent="0.35">
      <c r="B129" s="9" t="str">
        <f>IF(D129="","",COUNT($D$24:$D$452)-COUNT(D130:$D$452))</f>
        <v/>
      </c>
      <c r="C129" s="9"/>
    </row>
    <row r="130" spans="2:3" hidden="1" x14ac:dyDescent="0.35">
      <c r="B130" s="9" t="str">
        <f>IF(D130="","",COUNT($D$24:$D$452)-COUNT(D131:$D$452))</f>
        <v/>
      </c>
      <c r="C130" s="9"/>
    </row>
    <row r="131" spans="2:3" hidden="1" x14ac:dyDescent="0.35">
      <c r="B131" s="9" t="str">
        <f>IF(D131="","",COUNT($D$24:$D$452)-COUNT(D132:$D$452))</f>
        <v/>
      </c>
      <c r="C131" s="9"/>
    </row>
    <row r="132" spans="2:3" hidden="1" x14ac:dyDescent="0.35">
      <c r="B132" s="9" t="str">
        <f>IF(D132="","",COUNT($D$24:$D$452)-COUNT(D133:$D$452))</f>
        <v/>
      </c>
      <c r="C132" s="9"/>
    </row>
    <row r="133" spans="2:3" hidden="1" x14ac:dyDescent="0.35">
      <c r="B133" s="9" t="str">
        <f>IF(D133="","",COUNT($D$24:$D$452)-COUNT(D134:$D$452))</f>
        <v/>
      </c>
      <c r="C133" s="9"/>
    </row>
    <row r="134" spans="2:3" hidden="1" x14ac:dyDescent="0.35">
      <c r="B134" s="9" t="str">
        <f>IF(D134="","",COUNT($D$24:$D$452)-COUNT(D135:$D$452))</f>
        <v/>
      </c>
      <c r="C134" s="9"/>
    </row>
    <row r="135" spans="2:3" hidden="1" x14ac:dyDescent="0.35">
      <c r="B135" s="9" t="str">
        <f>IF(D135="","",COUNT($D$24:$D$452)-COUNT(D136:$D$452))</f>
        <v/>
      </c>
      <c r="C135" s="9"/>
    </row>
    <row r="136" spans="2:3" hidden="1" x14ac:dyDescent="0.35">
      <c r="B136" s="9" t="str">
        <f>IF(D136="","",COUNT($D$24:$D$452)-COUNT(D137:$D$452))</f>
        <v/>
      </c>
      <c r="C136" s="9"/>
    </row>
    <row r="137" spans="2:3" hidden="1" x14ac:dyDescent="0.35">
      <c r="B137" s="9" t="str">
        <f>IF(D137="","",COUNT($D$24:$D$452)-COUNT(D138:$D$452))</f>
        <v/>
      </c>
      <c r="C137" s="9"/>
    </row>
    <row r="138" spans="2:3" hidden="1" x14ac:dyDescent="0.35">
      <c r="B138" s="9" t="str">
        <f>IF(D138="","",COUNT($D$24:$D$452)-COUNT(D139:$D$452))</f>
        <v/>
      </c>
      <c r="C138" s="9"/>
    </row>
    <row r="139" spans="2:3" hidden="1" x14ac:dyDescent="0.35">
      <c r="B139" s="9" t="str">
        <f>IF(D139="","",COUNT($D$24:$D$452)-COUNT(D140:$D$452))</f>
        <v/>
      </c>
      <c r="C139" s="9"/>
    </row>
    <row r="140" spans="2:3" hidden="1" x14ac:dyDescent="0.35">
      <c r="B140" s="9" t="str">
        <f>IF(D140="","",COUNT($D$24:$D$452)-COUNT(D141:$D$452))</f>
        <v/>
      </c>
      <c r="C140" s="9"/>
    </row>
    <row r="141" spans="2:3" hidden="1" x14ac:dyDescent="0.35">
      <c r="B141" s="9" t="str">
        <f>IF(D141="","",COUNT($D$24:$D$452)-COUNT(D142:$D$452))</f>
        <v/>
      </c>
      <c r="C141" s="9"/>
    </row>
    <row r="142" spans="2:3" hidden="1" x14ac:dyDescent="0.35">
      <c r="B142" s="9" t="str">
        <f>IF(D142="","",COUNT($D$24:$D$452)-COUNT(D143:$D$452))</f>
        <v/>
      </c>
      <c r="C142" s="9"/>
    </row>
    <row r="143" spans="2:3" hidden="1" x14ac:dyDescent="0.35">
      <c r="B143" s="9" t="str">
        <f>IF(D143="","",COUNT($D$24:$D$452)-COUNT(D144:$D$452))</f>
        <v/>
      </c>
      <c r="C143" s="9"/>
    </row>
    <row r="144" spans="2:3" hidden="1" x14ac:dyDescent="0.35">
      <c r="B144" s="9" t="str">
        <f>IF(D144="","",COUNT($D$24:$D$452)-COUNT(D145:$D$452))</f>
        <v/>
      </c>
      <c r="C144" s="9"/>
    </row>
    <row r="145" spans="2:3" hidden="1" x14ac:dyDescent="0.35">
      <c r="B145" s="9" t="str">
        <f>IF(D145="","",COUNT($D$24:$D$452)-COUNT(D146:$D$452))</f>
        <v/>
      </c>
      <c r="C145" s="9"/>
    </row>
    <row r="146" spans="2:3" hidden="1" x14ac:dyDescent="0.35">
      <c r="B146" s="9" t="str">
        <f>IF(D146="","",COUNT($D$24:$D$452)-COUNT(D147:$D$452))</f>
        <v/>
      </c>
      <c r="C146" s="9"/>
    </row>
    <row r="147" spans="2:3" hidden="1" x14ac:dyDescent="0.35">
      <c r="B147" s="9" t="str">
        <f>IF(D147="","",COUNT($D$24:$D$452)-COUNT(D148:$D$452))</f>
        <v/>
      </c>
      <c r="C147" s="9"/>
    </row>
    <row r="148" spans="2:3" hidden="1" x14ac:dyDescent="0.35">
      <c r="B148" s="9" t="str">
        <f>IF(D148="","",COUNT($D$24:$D$452)-COUNT(D149:$D$452))</f>
        <v/>
      </c>
      <c r="C148" s="9"/>
    </row>
    <row r="149" spans="2:3" hidden="1" x14ac:dyDescent="0.35">
      <c r="B149" s="9" t="str">
        <f>IF(D149="","",COUNT($D$24:$D$452)-COUNT(D150:$D$452))</f>
        <v/>
      </c>
      <c r="C149" s="9"/>
    </row>
    <row r="150" spans="2:3" hidden="1" x14ac:dyDescent="0.35">
      <c r="B150" s="9" t="str">
        <f>IF(D150="","",COUNT($D$24:$D$452)-COUNT(D151:$D$452))</f>
        <v/>
      </c>
      <c r="C150" s="9"/>
    </row>
    <row r="151" spans="2:3" hidden="1" x14ac:dyDescent="0.35">
      <c r="B151" s="9" t="str">
        <f>IF(D151="","",COUNT($D$24:$D$452)-COUNT(D152:$D$452))</f>
        <v/>
      </c>
      <c r="C151" s="9"/>
    </row>
    <row r="152" spans="2:3" hidden="1" x14ac:dyDescent="0.35">
      <c r="B152" s="9" t="str">
        <f>IF(D152="","",COUNT($D$24:$D$452)-COUNT(D153:$D$452))</f>
        <v/>
      </c>
      <c r="C152" s="9"/>
    </row>
    <row r="153" spans="2:3" hidden="1" x14ac:dyDescent="0.35">
      <c r="B153" s="9" t="str">
        <f>IF(D153="","",COUNT($D$24:$D$452)-COUNT(D154:$D$452))</f>
        <v/>
      </c>
      <c r="C153" s="9"/>
    </row>
    <row r="154" spans="2:3" hidden="1" x14ac:dyDescent="0.35">
      <c r="B154" s="9" t="str">
        <f>IF(D154="","",COUNT($D$24:$D$452)-COUNT(D155:$D$452))</f>
        <v/>
      </c>
      <c r="C154" s="9"/>
    </row>
    <row r="155" spans="2:3" hidden="1" x14ac:dyDescent="0.35">
      <c r="B155" s="9" t="str">
        <f>IF(D155="","",COUNT($D$24:$D$452)-COUNT(D156:$D$452))</f>
        <v/>
      </c>
      <c r="C155" s="9"/>
    </row>
    <row r="156" spans="2:3" hidden="1" x14ac:dyDescent="0.35">
      <c r="B156" s="9" t="str">
        <f>IF(D156="","",COUNT($D$24:$D$452)-COUNT(D157:$D$452))</f>
        <v/>
      </c>
      <c r="C156" s="9"/>
    </row>
    <row r="157" spans="2:3" hidden="1" x14ac:dyDescent="0.35">
      <c r="B157" s="9" t="str">
        <f>IF(D157="","",COUNT($D$24:$D$452)-COUNT(D158:$D$452))</f>
        <v/>
      </c>
      <c r="C157" s="9"/>
    </row>
    <row r="158" spans="2:3" hidden="1" x14ac:dyDescent="0.35">
      <c r="B158" s="9" t="str">
        <f>IF(D158="","",COUNT($D$24:$D$452)-COUNT(D159:$D$452))</f>
        <v/>
      </c>
      <c r="C158" s="9"/>
    </row>
    <row r="159" spans="2:3" hidden="1" x14ac:dyDescent="0.35">
      <c r="B159" s="9" t="str">
        <f>IF(D159="","",COUNT($D$24:$D$452)-COUNT(D160:$D$452))</f>
        <v/>
      </c>
      <c r="C159" s="9"/>
    </row>
    <row r="160" spans="2:3" hidden="1" x14ac:dyDescent="0.35">
      <c r="B160" s="9" t="str">
        <f>IF(D160="","",COUNT($D$24:$D$452)-COUNT(D161:$D$452))</f>
        <v/>
      </c>
      <c r="C160" s="9"/>
    </row>
    <row r="161" spans="2:3" hidden="1" x14ac:dyDescent="0.35">
      <c r="B161" s="9" t="str">
        <f>IF(D161="","",COUNT($D$24:$D$452)-COUNT(D162:$D$452))</f>
        <v/>
      </c>
      <c r="C161" s="9"/>
    </row>
    <row r="162" spans="2:3" hidden="1" x14ac:dyDescent="0.35">
      <c r="B162" s="9" t="str">
        <f>IF(D162="","",COUNT($D$24:$D$452)-COUNT(D163:$D$452))</f>
        <v/>
      </c>
      <c r="C162" s="9"/>
    </row>
    <row r="163" spans="2:3" hidden="1" x14ac:dyDescent="0.35">
      <c r="B163" s="9" t="str">
        <f>IF(D163="","",COUNT($D$24:$D$452)-COUNT(D164:$D$452))</f>
        <v/>
      </c>
      <c r="C163" s="9"/>
    </row>
    <row r="164" spans="2:3" hidden="1" x14ac:dyDescent="0.35">
      <c r="B164" s="9" t="str">
        <f>IF(D164="","",COUNT($D$24:$D$452)-COUNT(D165:$D$452))</f>
        <v/>
      </c>
      <c r="C164" s="9"/>
    </row>
    <row r="165" spans="2:3" hidden="1" x14ac:dyDescent="0.35">
      <c r="B165" s="9" t="str">
        <f>IF(D165="","",COUNT($D$24:$D$452)-COUNT(D166:$D$452))</f>
        <v/>
      </c>
      <c r="C165" s="9"/>
    </row>
    <row r="166" spans="2:3" hidden="1" x14ac:dyDescent="0.35">
      <c r="B166" s="9" t="str">
        <f>IF(D166="","",COUNT($D$24:$D$452)-COUNT(D167:$D$452))</f>
        <v/>
      </c>
      <c r="C166" s="9"/>
    </row>
    <row r="167" spans="2:3" hidden="1" x14ac:dyDescent="0.35">
      <c r="B167" s="9" t="str">
        <f>IF(D167="","",COUNT($D$24:$D$452)-COUNT(D168:$D$452))</f>
        <v/>
      </c>
      <c r="C167" s="9"/>
    </row>
    <row r="168" spans="2:3" hidden="1" x14ac:dyDescent="0.35">
      <c r="B168" s="9" t="str">
        <f>IF(D168="","",COUNT($D$24:$D$452)-COUNT(D169:$D$452))</f>
        <v/>
      </c>
      <c r="C168" s="9"/>
    </row>
    <row r="169" spans="2:3" hidden="1" x14ac:dyDescent="0.35">
      <c r="B169" s="9" t="str">
        <f>IF(D169="","",COUNT($D$24:$D$452)-COUNT(D170:$D$452))</f>
        <v/>
      </c>
      <c r="C169" s="9"/>
    </row>
    <row r="170" spans="2:3" hidden="1" x14ac:dyDescent="0.35">
      <c r="B170" s="9" t="str">
        <f>IF(D170="","",COUNT($D$24:$D$452)-COUNT(D171:$D$452))</f>
        <v/>
      </c>
      <c r="C170" s="9"/>
    </row>
    <row r="171" spans="2:3" hidden="1" x14ac:dyDescent="0.35">
      <c r="B171" s="9" t="str">
        <f>IF(D171="","",COUNT($D$24:$D$452)-COUNT(D172:$D$452))</f>
        <v/>
      </c>
      <c r="C171" s="9"/>
    </row>
    <row r="172" spans="2:3" hidden="1" x14ac:dyDescent="0.35">
      <c r="B172" s="9" t="str">
        <f>IF(D172="","",COUNT($D$24:$D$452)-COUNT(D173:$D$452))</f>
        <v/>
      </c>
      <c r="C172" s="9"/>
    </row>
    <row r="173" spans="2:3" hidden="1" x14ac:dyDescent="0.35">
      <c r="B173" s="9" t="str">
        <f>IF(D173="","",COUNT($D$24:$D$452)-COUNT(D174:$D$452))</f>
        <v/>
      </c>
      <c r="C173" s="9"/>
    </row>
    <row r="174" spans="2:3" hidden="1" x14ac:dyDescent="0.35">
      <c r="B174" s="9" t="str">
        <f>IF(D174="","",COUNT($D$24:$D$452)-COUNT(D175:$D$452))</f>
        <v/>
      </c>
      <c r="C174" s="9"/>
    </row>
    <row r="175" spans="2:3" hidden="1" x14ac:dyDescent="0.35">
      <c r="B175" s="9" t="str">
        <f>IF(D175="","",COUNT($D$24:$D$452)-COUNT(D176:$D$452))</f>
        <v/>
      </c>
      <c r="C175" s="9"/>
    </row>
    <row r="176" spans="2:3" hidden="1" x14ac:dyDescent="0.35">
      <c r="B176" s="9" t="str">
        <f>IF(D176="","",COUNT($D$24:$D$452)-COUNT(D177:$D$452))</f>
        <v/>
      </c>
      <c r="C176" s="9"/>
    </row>
    <row r="177" spans="2:3" hidden="1" x14ac:dyDescent="0.35">
      <c r="B177" s="9" t="str">
        <f>IF(D177="","",COUNT($D$24:$D$452)-COUNT(D178:$D$452))</f>
        <v/>
      </c>
      <c r="C177" s="9"/>
    </row>
    <row r="178" spans="2:3" hidden="1" x14ac:dyDescent="0.35">
      <c r="B178" s="9" t="str">
        <f>IF(D178="","",COUNT($D$24:$D$452)-COUNT(D179:$D$452))</f>
        <v/>
      </c>
      <c r="C178" s="9"/>
    </row>
    <row r="179" spans="2:3" hidden="1" x14ac:dyDescent="0.35">
      <c r="B179" s="9" t="str">
        <f>IF(D179="","",COUNT($D$24:$D$452)-COUNT(D180:$D$452))</f>
        <v/>
      </c>
      <c r="C179" s="9"/>
    </row>
    <row r="180" spans="2:3" hidden="1" x14ac:dyDescent="0.35">
      <c r="B180" s="9" t="str">
        <f>IF(D180="","",COUNT($D$24:$D$452)-COUNT(D181:$D$452))</f>
        <v/>
      </c>
      <c r="C180" s="9"/>
    </row>
    <row r="181" spans="2:3" hidden="1" x14ac:dyDescent="0.35">
      <c r="B181" s="9" t="str">
        <f>IF(D181="","",COUNT($D$24:$D$452)-COUNT(D182:$D$452))</f>
        <v/>
      </c>
      <c r="C181" s="9"/>
    </row>
    <row r="182" spans="2:3" hidden="1" x14ac:dyDescent="0.35">
      <c r="B182" s="9" t="str">
        <f>IF(D182="","",COUNT($D$24:$D$452)-COUNT(D183:$D$452))</f>
        <v/>
      </c>
      <c r="C182" s="9"/>
    </row>
    <row r="183" spans="2:3" hidden="1" x14ac:dyDescent="0.35">
      <c r="B183" s="9" t="str">
        <f>IF(D183="","",COUNT($D$24:$D$452)-COUNT(D184:$D$452))</f>
        <v/>
      </c>
      <c r="C183" s="9"/>
    </row>
    <row r="184" spans="2:3" hidden="1" x14ac:dyDescent="0.35">
      <c r="B184" s="9" t="str">
        <f>IF(D184="","",COUNT($D$24:$D$452)-COUNT(D185:$D$452))</f>
        <v/>
      </c>
      <c r="C184" s="9"/>
    </row>
    <row r="185" spans="2:3" hidden="1" x14ac:dyDescent="0.35">
      <c r="B185" s="9" t="str">
        <f>IF(D185="","",COUNT($D$24:$D$452)-COUNT(D186:$D$452))</f>
        <v/>
      </c>
      <c r="C185" s="9"/>
    </row>
    <row r="186" spans="2:3" hidden="1" x14ac:dyDescent="0.35">
      <c r="B186" s="9" t="str">
        <f>IF(D186="","",COUNT($D$24:$D$452)-COUNT(D187:$D$452))</f>
        <v/>
      </c>
      <c r="C186" s="9"/>
    </row>
    <row r="187" spans="2:3" hidden="1" x14ac:dyDescent="0.35">
      <c r="B187" s="9" t="str">
        <f>IF(D187="","",COUNT($D$24:$D$452)-COUNT(D188:$D$452))</f>
        <v/>
      </c>
      <c r="C187" s="9"/>
    </row>
    <row r="188" spans="2:3" hidden="1" x14ac:dyDescent="0.35">
      <c r="B188" s="9" t="str">
        <f>IF(D188="","",COUNT($D$24:$D$452)-COUNT(D189:$D$452))</f>
        <v/>
      </c>
      <c r="C188" s="9"/>
    </row>
    <row r="189" spans="2:3" hidden="1" x14ac:dyDescent="0.35">
      <c r="B189" s="9" t="str">
        <f>IF(D189="","",COUNT($D$24:$D$452)-COUNT(D190:$D$452))</f>
        <v/>
      </c>
      <c r="C189" s="9"/>
    </row>
    <row r="190" spans="2:3" hidden="1" x14ac:dyDescent="0.35">
      <c r="B190" s="9" t="str">
        <f>IF(D190="","",COUNT($D$24:$D$452)-COUNT(D191:$D$452))</f>
        <v/>
      </c>
      <c r="C190" s="9"/>
    </row>
    <row r="191" spans="2:3" hidden="1" x14ac:dyDescent="0.35">
      <c r="B191" s="9" t="str">
        <f>IF(D191="","",COUNT($D$24:$D$452)-COUNT(D192:$D$452))</f>
        <v/>
      </c>
      <c r="C191" s="9"/>
    </row>
    <row r="192" spans="2:3" hidden="1" x14ac:dyDescent="0.35">
      <c r="B192" s="9" t="str">
        <f>IF(D192="","",COUNT($D$24:$D$452)-COUNT(D193:$D$452))</f>
        <v/>
      </c>
      <c r="C192" s="9"/>
    </row>
    <row r="193" spans="2:3" hidden="1" x14ac:dyDescent="0.35">
      <c r="B193" s="9" t="str">
        <f>IF(D193="","",COUNT($D$24:$D$452)-COUNT(D194:$D$452))</f>
        <v/>
      </c>
      <c r="C193" s="9"/>
    </row>
    <row r="194" spans="2:3" hidden="1" x14ac:dyDescent="0.35">
      <c r="B194" s="9" t="str">
        <f>IF(D194="","",COUNT($D$24:$D$452)-COUNT(D195:$D$452))</f>
        <v/>
      </c>
      <c r="C194" s="9"/>
    </row>
    <row r="195" spans="2:3" hidden="1" x14ac:dyDescent="0.35">
      <c r="B195" s="9" t="str">
        <f>IF(D195="","",COUNT($D$24:$D$452)-COUNT(D196:$D$452))</f>
        <v/>
      </c>
      <c r="C195" s="9"/>
    </row>
    <row r="196" spans="2:3" hidden="1" x14ac:dyDescent="0.35">
      <c r="B196" s="9" t="str">
        <f>IF(D196="","",COUNT($D$24:$D$452)-COUNT(D197:$D$452))</f>
        <v/>
      </c>
      <c r="C196" s="9"/>
    </row>
    <row r="197" spans="2:3" hidden="1" x14ac:dyDescent="0.35">
      <c r="B197" s="9" t="str">
        <f>IF(D197="","",COUNT($D$24:$D$452)-COUNT(D198:$D$452))</f>
        <v/>
      </c>
      <c r="C197" s="9"/>
    </row>
    <row r="198" spans="2:3" hidden="1" x14ac:dyDescent="0.35">
      <c r="B198" s="9" t="str">
        <f>IF(D198="","",COUNT($D$24:$D$452)-COUNT(D199:$D$452))</f>
        <v/>
      </c>
      <c r="C198" s="9"/>
    </row>
    <row r="199" spans="2:3" hidden="1" x14ac:dyDescent="0.35">
      <c r="B199" s="9" t="str">
        <f>IF(D199="","",COUNT($D$24:$D$452)-COUNT(D200:$D$452))</f>
        <v/>
      </c>
      <c r="C199" s="9"/>
    </row>
    <row r="200" spans="2:3" hidden="1" x14ac:dyDescent="0.35">
      <c r="B200" s="9" t="str">
        <f>IF(D200="","",COUNT($D$24:$D$452)-COUNT(D201:$D$452))</f>
        <v/>
      </c>
      <c r="C200" s="9"/>
    </row>
    <row r="201" spans="2:3" hidden="1" x14ac:dyDescent="0.35">
      <c r="B201" s="9" t="str">
        <f>IF(D201="","",COUNT($D$24:$D$452)-COUNT(D202:$D$452))</f>
        <v/>
      </c>
      <c r="C201" s="9"/>
    </row>
    <row r="202" spans="2:3" hidden="1" x14ac:dyDescent="0.35">
      <c r="B202" s="9" t="str">
        <f>IF(D202="","",COUNT($D$24:$D$452)-COUNT(D203:$D$452))</f>
        <v/>
      </c>
      <c r="C202" s="9"/>
    </row>
    <row r="203" spans="2:3" hidden="1" x14ac:dyDescent="0.35">
      <c r="B203" s="9" t="str">
        <f>IF(D203="","",COUNT($D$24:$D$452)-COUNT(D204:$D$452))</f>
        <v/>
      </c>
      <c r="C203" s="9"/>
    </row>
    <row r="204" spans="2:3" hidden="1" x14ac:dyDescent="0.35">
      <c r="B204" s="9" t="str">
        <f>IF(D204="","",COUNT($D$24:$D$452)-COUNT(D205:$D$452))</f>
        <v/>
      </c>
      <c r="C204" s="9"/>
    </row>
    <row r="205" spans="2:3" hidden="1" x14ac:dyDescent="0.35">
      <c r="B205" s="9" t="str">
        <f>IF(D205="","",COUNT($D$24:$D$452)-COUNT(D206:$D$452))</f>
        <v/>
      </c>
      <c r="C205" s="9"/>
    </row>
    <row r="206" spans="2:3" hidden="1" x14ac:dyDescent="0.35">
      <c r="B206" s="9" t="str">
        <f>IF(D206="","",COUNT($D$24:$D$452)-COUNT(D207:$D$452))</f>
        <v/>
      </c>
      <c r="C206" s="9"/>
    </row>
    <row r="207" spans="2:3" hidden="1" x14ac:dyDescent="0.35">
      <c r="B207" s="9" t="str">
        <f>IF(D207="","",COUNT($D$24:$D$452)-COUNT(D208:$D$452))</f>
        <v/>
      </c>
      <c r="C207" s="9"/>
    </row>
    <row r="208" spans="2:3" hidden="1" x14ac:dyDescent="0.35">
      <c r="B208" s="9" t="str">
        <f>IF(D208="","",COUNT($D$24:$D$452)-COUNT(D209:$D$452))</f>
        <v/>
      </c>
      <c r="C208" s="9"/>
    </row>
    <row r="209" spans="2:3" hidden="1" x14ac:dyDescent="0.35">
      <c r="B209" s="9" t="str">
        <f>IF(D209="","",COUNT($D$24:$D$452)-COUNT(D210:$D$452))</f>
        <v/>
      </c>
      <c r="C209" s="9"/>
    </row>
    <row r="210" spans="2:3" hidden="1" x14ac:dyDescent="0.35">
      <c r="B210" s="9" t="str">
        <f>IF(D210="","",COUNT($D$24:$D$452)-COUNT(D211:$D$452))</f>
        <v/>
      </c>
      <c r="C210" s="9"/>
    </row>
    <row r="211" spans="2:3" hidden="1" x14ac:dyDescent="0.35">
      <c r="B211" s="9" t="str">
        <f>IF(D211="","",COUNT($D$24:$D$452)-COUNT(D212:$D$452))</f>
        <v/>
      </c>
      <c r="C211" s="9"/>
    </row>
    <row r="212" spans="2:3" hidden="1" x14ac:dyDescent="0.35">
      <c r="B212" s="9" t="str">
        <f>IF(D212="","",COUNT($D$24:$D$452)-COUNT(D213:$D$452))</f>
        <v/>
      </c>
      <c r="C212" s="9"/>
    </row>
    <row r="213" spans="2:3" hidden="1" x14ac:dyDescent="0.35">
      <c r="B213" s="9" t="str">
        <f>IF(D213="","",COUNT($D$24:$D$452)-COUNT(D214:$D$452))</f>
        <v/>
      </c>
      <c r="C213" s="9"/>
    </row>
    <row r="214" spans="2:3" hidden="1" x14ac:dyDescent="0.35">
      <c r="B214" s="9" t="str">
        <f>IF(D214="","",COUNT($D$24:$D$452)-COUNT(D215:$D$452))</f>
        <v/>
      </c>
      <c r="C214" s="9"/>
    </row>
    <row r="215" spans="2:3" hidden="1" x14ac:dyDescent="0.35">
      <c r="B215" s="9" t="str">
        <f>IF(D215="","",COUNT($D$24:$D$452)-COUNT(D216:$D$452))</f>
        <v/>
      </c>
      <c r="C215" s="9"/>
    </row>
    <row r="216" spans="2:3" hidden="1" x14ac:dyDescent="0.35">
      <c r="B216" s="9" t="str">
        <f>IF(D216="","",COUNT($D$24:$D$452)-COUNT(D217:$D$452))</f>
        <v/>
      </c>
      <c r="C216" s="9"/>
    </row>
    <row r="217" spans="2:3" hidden="1" x14ac:dyDescent="0.35">
      <c r="B217" s="9" t="str">
        <f>IF(D217="","",COUNT($D$24:$D$452)-COUNT(D218:$D$452))</f>
        <v/>
      </c>
      <c r="C217" s="9"/>
    </row>
    <row r="218" spans="2:3" hidden="1" x14ac:dyDescent="0.35">
      <c r="B218" s="9" t="str">
        <f>IF(D218="","",COUNT($D$24:$D$452)-COUNT(D219:$D$452))</f>
        <v/>
      </c>
      <c r="C218" s="9"/>
    </row>
    <row r="219" spans="2:3" hidden="1" x14ac:dyDescent="0.35">
      <c r="B219" s="9" t="str">
        <f>IF(D219="","",COUNT($D$24:$D$452)-COUNT(D220:$D$452))</f>
        <v/>
      </c>
      <c r="C219" s="9"/>
    </row>
    <row r="220" spans="2:3" hidden="1" x14ac:dyDescent="0.35">
      <c r="B220" s="9" t="str">
        <f>IF(D220="","",COUNT($D$24:$D$452)-COUNT(D221:$D$452))</f>
        <v/>
      </c>
      <c r="C220" s="9"/>
    </row>
    <row r="221" spans="2:3" hidden="1" x14ac:dyDescent="0.35">
      <c r="B221" s="9" t="str">
        <f>IF(D221="","",COUNT($D$24:$D$452)-COUNT(D222:$D$452))</f>
        <v/>
      </c>
      <c r="C221" s="9"/>
    </row>
    <row r="222" spans="2:3" hidden="1" x14ac:dyDescent="0.35">
      <c r="B222" s="9" t="str">
        <f>IF(D222="","",COUNT($D$24:$D$452)-COUNT(D223:$D$452))</f>
        <v/>
      </c>
      <c r="C222" s="9"/>
    </row>
    <row r="223" spans="2:3" hidden="1" x14ac:dyDescent="0.35">
      <c r="B223" s="9" t="str">
        <f>IF(D223="","",COUNT($D$24:$D$452)-COUNT(D224:$D$452))</f>
        <v/>
      </c>
      <c r="C223" s="9"/>
    </row>
    <row r="224" spans="2:3" hidden="1" x14ac:dyDescent="0.35">
      <c r="B224" s="9" t="str">
        <f>IF(D224="","",COUNT($D$24:$D$452)-COUNT(D225:$D$452))</f>
        <v/>
      </c>
      <c r="C224" s="9"/>
    </row>
    <row r="225" spans="2:3" hidden="1" x14ac:dyDescent="0.35">
      <c r="B225" s="9" t="str">
        <f>IF(D225="","",COUNT($D$24:$D$452)-COUNT(D226:$D$452))</f>
        <v/>
      </c>
      <c r="C225" s="9"/>
    </row>
    <row r="226" spans="2:3" hidden="1" x14ac:dyDescent="0.35">
      <c r="B226" s="9" t="str">
        <f>IF(D226="","",COUNT($D$24:$D$452)-COUNT(D227:$D$452))</f>
        <v/>
      </c>
      <c r="C226" s="9"/>
    </row>
    <row r="227" spans="2:3" hidden="1" x14ac:dyDescent="0.35">
      <c r="B227" s="9" t="str">
        <f>IF(D227="","",COUNT($D$24:$D$452)-COUNT(D228:$D$452))</f>
        <v/>
      </c>
      <c r="C227" s="9"/>
    </row>
    <row r="228" spans="2:3" hidden="1" x14ac:dyDescent="0.35">
      <c r="B228" s="9" t="str">
        <f>IF(D228="","",COUNT($D$24:$D$452)-COUNT(D229:$D$452))</f>
        <v/>
      </c>
      <c r="C228" s="9"/>
    </row>
    <row r="229" spans="2:3" hidden="1" x14ac:dyDescent="0.35">
      <c r="B229" s="9" t="str">
        <f>IF(D229="","",COUNT($D$24:$D$452)-COUNT(D230:$D$452))</f>
        <v/>
      </c>
      <c r="C229" s="9"/>
    </row>
    <row r="230" spans="2:3" hidden="1" x14ac:dyDescent="0.35">
      <c r="B230" s="9" t="str">
        <f>IF(D230="","",COUNT($D$24:$D$452)-COUNT(D231:$D$452))</f>
        <v/>
      </c>
      <c r="C230" s="9"/>
    </row>
    <row r="231" spans="2:3" hidden="1" x14ac:dyDescent="0.35">
      <c r="B231" s="9" t="str">
        <f>IF(D231="","",COUNT($D$24:$D$452)-COUNT(D232:$D$452))</f>
        <v/>
      </c>
      <c r="C231" s="9"/>
    </row>
    <row r="232" spans="2:3" hidden="1" x14ac:dyDescent="0.35">
      <c r="B232" s="9" t="str">
        <f>IF(D232="","",COUNT($D$24:$D$452)-COUNT(D233:$D$452))</f>
        <v/>
      </c>
      <c r="C232" s="9"/>
    </row>
    <row r="233" spans="2:3" hidden="1" x14ac:dyDescent="0.35">
      <c r="B233" s="9" t="str">
        <f>IF(D233="","",COUNT($D$24:$D$452)-COUNT(D234:$D$452))</f>
        <v/>
      </c>
      <c r="C233" s="9"/>
    </row>
    <row r="234" spans="2:3" hidden="1" x14ac:dyDescent="0.35">
      <c r="B234" s="9" t="str">
        <f>IF(D234="","",COUNT($D$24:$D$452)-COUNT(D235:$D$452))</f>
        <v/>
      </c>
      <c r="C234" s="9"/>
    </row>
    <row r="235" spans="2:3" hidden="1" x14ac:dyDescent="0.35">
      <c r="B235" s="9" t="str">
        <f>IF(D235="","",COUNT($D$24:$D$452)-COUNT(D236:$D$452))</f>
        <v/>
      </c>
      <c r="C235" s="9"/>
    </row>
    <row r="236" spans="2:3" hidden="1" x14ac:dyDescent="0.35">
      <c r="B236" s="9" t="str">
        <f>IF(D236="","",COUNT($D$24:$D$452)-COUNT(D237:$D$452))</f>
        <v/>
      </c>
      <c r="C236" s="9"/>
    </row>
    <row r="237" spans="2:3" hidden="1" x14ac:dyDescent="0.35">
      <c r="B237" s="9" t="str">
        <f>IF(D237="","",COUNT($D$24:$D$452)-COUNT(D238:$D$452))</f>
        <v/>
      </c>
      <c r="C237" s="9"/>
    </row>
    <row r="238" spans="2:3" hidden="1" x14ac:dyDescent="0.35">
      <c r="B238" s="9" t="str">
        <f>IF(D238="","",COUNT($D$24:$D$452)-COUNT(D239:$D$452))</f>
        <v/>
      </c>
      <c r="C238" s="9"/>
    </row>
    <row r="239" spans="2:3" hidden="1" x14ac:dyDescent="0.35">
      <c r="B239" s="9" t="str">
        <f>IF(D239="","",COUNT($D$24:$D$452)-COUNT(D240:$D$452))</f>
        <v/>
      </c>
      <c r="C239" s="9"/>
    </row>
    <row r="240" spans="2:3" hidden="1" x14ac:dyDescent="0.35">
      <c r="B240" s="9" t="str">
        <f>IF(D240="","",COUNT($D$24:$D$452)-COUNT(D241:$D$452))</f>
        <v/>
      </c>
      <c r="C240" s="9"/>
    </row>
    <row r="241" spans="2:3" hidden="1" x14ac:dyDescent="0.35">
      <c r="B241" s="9" t="str">
        <f>IF(D241="","",COUNT($D$24:$D$452)-COUNT(D242:$D$452))</f>
        <v/>
      </c>
      <c r="C241" s="9"/>
    </row>
    <row r="242" spans="2:3" hidden="1" x14ac:dyDescent="0.35">
      <c r="B242" s="9" t="str">
        <f>IF(D242="","",COUNT($D$24:$D$452)-COUNT(D243:$D$452))</f>
        <v/>
      </c>
      <c r="C242" s="9"/>
    </row>
    <row r="243" spans="2:3" hidden="1" x14ac:dyDescent="0.35">
      <c r="B243" s="9" t="str">
        <f>IF(D243="","",COUNT($D$24:$D$452)-COUNT(D244:$D$452))</f>
        <v/>
      </c>
      <c r="C243" s="9"/>
    </row>
    <row r="244" spans="2:3" hidden="1" x14ac:dyDescent="0.35">
      <c r="B244" s="9" t="str">
        <f>IF(D244="","",COUNT($D$24:$D$452)-COUNT(D245:$D$452))</f>
        <v/>
      </c>
      <c r="C244" s="9"/>
    </row>
    <row r="245" spans="2:3" hidden="1" x14ac:dyDescent="0.35">
      <c r="B245" s="9" t="str">
        <f>IF(D245="","",COUNT($D$24:$D$452)-COUNT(D246:$D$452))</f>
        <v/>
      </c>
      <c r="C245" s="9"/>
    </row>
    <row r="246" spans="2:3" hidden="1" x14ac:dyDescent="0.35">
      <c r="B246" s="9" t="str">
        <f>IF(D246="","",COUNT($D$24:$D$452)-COUNT(D247:$D$452))</f>
        <v/>
      </c>
      <c r="C246" s="9"/>
    </row>
    <row r="247" spans="2:3" hidden="1" x14ac:dyDescent="0.35">
      <c r="B247" s="9" t="str">
        <f>IF(D247="","",COUNT($D$24:$D$452)-COUNT(D248:$D$452))</f>
        <v/>
      </c>
      <c r="C247" s="9"/>
    </row>
    <row r="248" spans="2:3" hidden="1" x14ac:dyDescent="0.35">
      <c r="B248" s="9" t="str">
        <f>IF(D248="","",COUNT($D$24:$D$452)-COUNT(D249:$D$452))</f>
        <v/>
      </c>
      <c r="C248" s="9"/>
    </row>
    <row r="249" spans="2:3" hidden="1" x14ac:dyDescent="0.35">
      <c r="B249" s="9" t="str">
        <f>IF(D249="","",COUNT($D$24:$D$452)-COUNT(D250:$D$452))</f>
        <v/>
      </c>
      <c r="C249" s="9"/>
    </row>
    <row r="250" spans="2:3" hidden="1" x14ac:dyDescent="0.35">
      <c r="B250" s="9" t="str">
        <f>IF(D250="","",COUNT($D$24:$D$452)-COUNT(D251:$D$452))</f>
        <v/>
      </c>
      <c r="C250" s="9"/>
    </row>
    <row r="251" spans="2:3" hidden="1" x14ac:dyDescent="0.35">
      <c r="B251" s="9" t="str">
        <f>IF(D251="","",COUNT($D$24:$D$452)-COUNT(D252:$D$452))</f>
        <v/>
      </c>
      <c r="C251" s="9"/>
    </row>
    <row r="252" spans="2:3" hidden="1" x14ac:dyDescent="0.35">
      <c r="B252" s="9" t="str">
        <f>IF(D252="","",COUNT($D$24:$D$452)-COUNT(D253:$D$452))</f>
        <v/>
      </c>
      <c r="C252" s="9"/>
    </row>
    <row r="253" spans="2:3" hidden="1" x14ac:dyDescent="0.35">
      <c r="B253" s="9" t="str">
        <f>IF(D253="","",COUNT($D$24:$D$452)-COUNT(D254:$D$452))</f>
        <v/>
      </c>
      <c r="C253" s="9"/>
    </row>
    <row r="254" spans="2:3" hidden="1" x14ac:dyDescent="0.35">
      <c r="B254" s="9" t="str">
        <f>IF(D254="","",COUNT($D$24:$D$452)-COUNT(D255:$D$452))</f>
        <v/>
      </c>
      <c r="C254" s="9"/>
    </row>
    <row r="255" spans="2:3" hidden="1" x14ac:dyDescent="0.35">
      <c r="B255" s="9" t="str">
        <f>IF(D255="","",COUNT($D$24:$D$452)-COUNT(D256:$D$452))</f>
        <v/>
      </c>
      <c r="C255" s="9"/>
    </row>
    <row r="256" spans="2:3" hidden="1" x14ac:dyDescent="0.35">
      <c r="B256" s="9" t="str">
        <f>IF(D256="","",COUNT($D$24:$D$452)-COUNT(D257:$D$452))</f>
        <v/>
      </c>
      <c r="C256" s="9"/>
    </row>
    <row r="257" spans="2:3" hidden="1" x14ac:dyDescent="0.35">
      <c r="B257" s="9" t="str">
        <f>IF(D257="","",COUNT($D$24:$D$452)-COUNT(D258:$D$452))</f>
        <v/>
      </c>
      <c r="C257" s="9"/>
    </row>
    <row r="258" spans="2:3" hidden="1" x14ac:dyDescent="0.35">
      <c r="B258" s="9" t="str">
        <f>IF(D258="","",COUNT($D$24:$D$452)-COUNT(D259:$D$452))</f>
        <v/>
      </c>
      <c r="C258" s="9"/>
    </row>
    <row r="259" spans="2:3" hidden="1" x14ac:dyDescent="0.35">
      <c r="B259" s="9" t="str">
        <f>IF(D259="","",COUNT($D$24:$D$452)-COUNT(D260:$D$452))</f>
        <v/>
      </c>
      <c r="C259" s="9"/>
    </row>
    <row r="260" spans="2:3" hidden="1" x14ac:dyDescent="0.35">
      <c r="B260" s="9" t="str">
        <f>IF(D260="","",COUNT($D$24:$D$452)-COUNT(D261:$D$452))</f>
        <v/>
      </c>
      <c r="C260" s="9"/>
    </row>
    <row r="261" spans="2:3" hidden="1" x14ac:dyDescent="0.35">
      <c r="B261" s="9" t="str">
        <f>IF(D261="","",COUNT($D$24:$D$452)-COUNT(D262:$D$452))</f>
        <v/>
      </c>
      <c r="C261" s="9"/>
    </row>
    <row r="262" spans="2:3" hidden="1" x14ac:dyDescent="0.35">
      <c r="B262" s="9" t="str">
        <f>IF(D262="","",COUNT($D$24:$D$452)-COUNT(D263:$D$452))</f>
        <v/>
      </c>
      <c r="C262" s="9"/>
    </row>
    <row r="263" spans="2:3" hidden="1" x14ac:dyDescent="0.35">
      <c r="B263" s="9" t="str">
        <f>IF(D263="","",COUNT($D$24:$D$452)-COUNT(D264:$D$452))</f>
        <v/>
      </c>
      <c r="C263" s="9"/>
    </row>
    <row r="264" spans="2:3" hidden="1" x14ac:dyDescent="0.35">
      <c r="B264" s="9" t="str">
        <f>IF(D264="","",COUNT($D$24:$D$452)-COUNT(D265:$D$452))</f>
        <v/>
      </c>
      <c r="C264" s="9"/>
    </row>
    <row r="265" spans="2:3" hidden="1" x14ac:dyDescent="0.35">
      <c r="B265" s="9" t="str">
        <f>IF(D265="","",COUNT($D$24:$D$452)-COUNT(D266:$D$452))</f>
        <v/>
      </c>
      <c r="C265" s="9"/>
    </row>
    <row r="266" spans="2:3" hidden="1" x14ac:dyDescent="0.35">
      <c r="B266" s="9" t="str">
        <f>IF(D266="","",COUNT($D$24:$D$452)-COUNT(D267:$D$452))</f>
        <v/>
      </c>
      <c r="C266" s="9"/>
    </row>
    <row r="267" spans="2:3" hidden="1" x14ac:dyDescent="0.35">
      <c r="B267" s="9" t="str">
        <f>IF(D267="","",COUNT($D$24:$D$452)-COUNT(D268:$D$452))</f>
        <v/>
      </c>
      <c r="C267" s="9"/>
    </row>
    <row r="268" spans="2:3" hidden="1" x14ac:dyDescent="0.35">
      <c r="B268" s="9" t="str">
        <f>IF(D268="","",COUNT($D$24:$D$452)-COUNT(D269:$D$452))</f>
        <v/>
      </c>
      <c r="C268" s="9"/>
    </row>
    <row r="269" spans="2:3" hidden="1" x14ac:dyDescent="0.35">
      <c r="B269" s="9" t="str">
        <f>IF(D269="","",COUNT($D$24:$D$452)-COUNT(D270:$D$452))</f>
        <v/>
      </c>
      <c r="C269" s="9"/>
    </row>
    <row r="270" spans="2:3" hidden="1" x14ac:dyDescent="0.35">
      <c r="B270" s="9" t="str">
        <f>IF(D270="","",COUNT($D$24:$D$452)-COUNT(D271:$D$452))</f>
        <v/>
      </c>
      <c r="C270" s="9"/>
    </row>
    <row r="271" spans="2:3" hidden="1" x14ac:dyDescent="0.35">
      <c r="B271" s="9" t="str">
        <f>IF(D271="","",COUNT($D$24:$D$452)-COUNT(D272:$D$452))</f>
        <v/>
      </c>
      <c r="C271" s="9"/>
    </row>
    <row r="272" spans="2:3" hidden="1" x14ac:dyDescent="0.35">
      <c r="B272" s="9" t="str">
        <f>IF(D272="","",COUNT($D$24:$D$452)-COUNT(D273:$D$452))</f>
        <v/>
      </c>
      <c r="C272" s="9"/>
    </row>
    <row r="273" spans="2:3" hidden="1" x14ac:dyDescent="0.35">
      <c r="B273" s="9" t="str">
        <f>IF(D273="","",COUNT($D$24:$D$452)-COUNT(D274:$D$452))</f>
        <v/>
      </c>
      <c r="C273" s="9"/>
    </row>
    <row r="274" spans="2:3" hidden="1" x14ac:dyDescent="0.35">
      <c r="B274" s="9" t="str">
        <f>IF(D274="","",COUNT($D$24:$D$452)-COUNT(D275:$D$452))</f>
        <v/>
      </c>
      <c r="C274" s="9"/>
    </row>
    <row r="275" spans="2:3" hidden="1" x14ac:dyDescent="0.35">
      <c r="B275" s="9" t="str">
        <f>IF(D275="","",COUNT($D$24:$D$452)-COUNT(D276:$D$452))</f>
        <v/>
      </c>
      <c r="C275" s="9"/>
    </row>
    <row r="276" spans="2:3" hidden="1" x14ac:dyDescent="0.35">
      <c r="B276" s="9" t="str">
        <f>IF(D276="","",COUNT($D$24:$D$452)-COUNT(D277:$D$452))</f>
        <v/>
      </c>
      <c r="C276" s="9"/>
    </row>
    <row r="277" spans="2:3" hidden="1" x14ac:dyDescent="0.35">
      <c r="B277" s="9" t="str">
        <f>IF(D277="","",COUNT($D$24:$D$452)-COUNT(D278:$D$452))</f>
        <v/>
      </c>
      <c r="C277" s="9"/>
    </row>
    <row r="278" spans="2:3" hidden="1" x14ac:dyDescent="0.35">
      <c r="B278" s="9" t="str">
        <f>IF(D278="","",COUNT($D$24:$D$452)-COUNT(D279:$D$452))</f>
        <v/>
      </c>
      <c r="C278" s="9"/>
    </row>
    <row r="279" spans="2:3" hidden="1" x14ac:dyDescent="0.35">
      <c r="B279" s="9" t="str">
        <f>IF(D279="","",COUNT($D$24:$D$452)-COUNT(D280:$D$452))</f>
        <v/>
      </c>
      <c r="C279" s="9"/>
    </row>
    <row r="280" spans="2:3" hidden="1" x14ac:dyDescent="0.35">
      <c r="B280" s="9" t="str">
        <f>IF(D280="","",COUNT($D$24:$D$452)-COUNT(D281:$D$452))</f>
        <v/>
      </c>
      <c r="C280" s="9"/>
    </row>
    <row r="281" spans="2:3" hidden="1" x14ac:dyDescent="0.35">
      <c r="B281" s="9" t="str">
        <f>IF(D281="","",COUNT($D$24:$D$452)-COUNT(D282:$D$452))</f>
        <v/>
      </c>
      <c r="C281" s="9"/>
    </row>
    <row r="282" spans="2:3" hidden="1" x14ac:dyDescent="0.35">
      <c r="B282" s="9" t="str">
        <f>IF(D282="","",COUNT($D$24:$D$452)-COUNT(D283:$D$452))</f>
        <v/>
      </c>
      <c r="C282" s="9"/>
    </row>
    <row r="283" spans="2:3" hidden="1" x14ac:dyDescent="0.35">
      <c r="B283" s="9" t="str">
        <f>IF(D283="","",COUNT($D$24:$D$452)-COUNT(D284:$D$452))</f>
        <v/>
      </c>
      <c r="C283" s="9"/>
    </row>
    <row r="284" spans="2:3" hidden="1" x14ac:dyDescent="0.35">
      <c r="B284" s="9" t="str">
        <f>IF(D284="","",COUNT($D$24:$D$452)-COUNT(D285:$D$452))</f>
        <v/>
      </c>
      <c r="C284" s="9"/>
    </row>
    <row r="285" spans="2:3" hidden="1" x14ac:dyDescent="0.35">
      <c r="B285" s="9" t="str">
        <f>IF(D285="","",COUNT($D$24:$D$452)-COUNT(D286:$D$452))</f>
        <v/>
      </c>
      <c r="C285" s="9"/>
    </row>
    <row r="286" spans="2:3" hidden="1" x14ac:dyDescent="0.35">
      <c r="B286" s="9" t="str">
        <f>IF(D286="","",COUNT($D$24:$D$452)-COUNT(D287:$D$452))</f>
        <v/>
      </c>
      <c r="C286" s="9"/>
    </row>
    <row r="287" spans="2:3" hidden="1" x14ac:dyDescent="0.35">
      <c r="B287" s="9" t="str">
        <f>IF(D287="","",COUNT($D$24:$D$452)-COUNT(D288:$D$452))</f>
        <v/>
      </c>
      <c r="C287" s="9"/>
    </row>
    <row r="288" spans="2:3" hidden="1" x14ac:dyDescent="0.35">
      <c r="B288" s="9" t="str">
        <f>IF(D288="","",COUNT($D$24:$D$452)-COUNT(D289:$D$452))</f>
        <v/>
      </c>
      <c r="C288" s="9"/>
    </row>
    <row r="289" spans="2:3" hidden="1" x14ac:dyDescent="0.35">
      <c r="B289" s="9" t="str">
        <f>IF(D289="","",COUNT($D$24:$D$452)-COUNT(D290:$D$452))</f>
        <v/>
      </c>
      <c r="C289" s="9"/>
    </row>
    <row r="290" spans="2:3" hidden="1" x14ac:dyDescent="0.35">
      <c r="B290" s="9" t="str">
        <f>IF(D290="","",COUNT($D$24:$D$452)-COUNT(D291:$D$452))</f>
        <v/>
      </c>
      <c r="C290" s="9"/>
    </row>
    <row r="291" spans="2:3" hidden="1" x14ac:dyDescent="0.35">
      <c r="B291" s="9" t="str">
        <f>IF(D291="","",COUNT($D$24:$D$452)-COUNT(D292:$D$452))</f>
        <v/>
      </c>
      <c r="C291" s="9"/>
    </row>
    <row r="292" spans="2:3" hidden="1" x14ac:dyDescent="0.35">
      <c r="B292" s="9" t="str">
        <f>IF(D292="","",COUNT($D$24:$D$452)-COUNT(D293:$D$452))</f>
        <v/>
      </c>
      <c r="C292" s="9"/>
    </row>
    <row r="293" spans="2:3" hidden="1" x14ac:dyDescent="0.35">
      <c r="B293" s="9" t="str">
        <f>IF(D293="","",COUNT($D$24:$D$452)-COUNT(D294:$D$452))</f>
        <v/>
      </c>
      <c r="C293" s="9"/>
    </row>
    <row r="294" spans="2:3" hidden="1" x14ac:dyDescent="0.35">
      <c r="B294" s="9" t="str">
        <f>IF(D294="","",COUNT($D$24:$D$452)-COUNT(D295:$D$452))</f>
        <v/>
      </c>
      <c r="C294" s="9"/>
    </row>
    <row r="295" spans="2:3" hidden="1" x14ac:dyDescent="0.35">
      <c r="B295" s="9" t="str">
        <f>IF(D295="","",COUNT($D$24:$D$452)-COUNT(D296:$D$452))</f>
        <v/>
      </c>
      <c r="C295" s="9"/>
    </row>
    <row r="296" spans="2:3" hidden="1" x14ac:dyDescent="0.35">
      <c r="B296" s="9" t="str">
        <f>IF(D296="","",COUNT($D$24:$D$452)-COUNT(D297:$D$452))</f>
        <v/>
      </c>
      <c r="C296" s="9"/>
    </row>
    <row r="297" spans="2:3" hidden="1" x14ac:dyDescent="0.35">
      <c r="B297" s="9" t="str">
        <f>IF(D297="","",COUNT($D$24:$D$452)-COUNT(D298:$D$452))</f>
        <v/>
      </c>
      <c r="C297" s="9"/>
    </row>
    <row r="298" spans="2:3" hidden="1" x14ac:dyDescent="0.35">
      <c r="B298" s="9" t="str">
        <f>IF(D298="","",COUNT($D$24:$D$452)-COUNT(D299:$D$452))</f>
        <v/>
      </c>
      <c r="C298" s="9"/>
    </row>
    <row r="299" spans="2:3" hidden="1" x14ac:dyDescent="0.35">
      <c r="B299" s="9" t="str">
        <f>IF(D299="","",COUNT($D$24:$D$452)-COUNT(D300:$D$452))</f>
        <v/>
      </c>
      <c r="C299" s="9"/>
    </row>
    <row r="300" spans="2:3" hidden="1" x14ac:dyDescent="0.35">
      <c r="B300" s="9" t="str">
        <f>IF(D300="","",COUNT($D$24:$D$452)-COUNT(D301:$D$452))</f>
        <v/>
      </c>
      <c r="C300" s="9"/>
    </row>
    <row r="301" spans="2:3" hidden="1" x14ac:dyDescent="0.35">
      <c r="B301" s="9" t="str">
        <f>IF(D301="","",COUNT($D$24:$D$452)-COUNT(D302:$D$452))</f>
        <v/>
      </c>
      <c r="C301" s="9"/>
    </row>
    <row r="302" spans="2:3" hidden="1" x14ac:dyDescent="0.35">
      <c r="B302" s="9" t="str">
        <f>IF(D302="","",COUNT($D$24:$D$452)-COUNT(D303:$D$452))</f>
        <v/>
      </c>
      <c r="C302" s="9"/>
    </row>
    <row r="303" spans="2:3" hidden="1" x14ac:dyDescent="0.35">
      <c r="B303" s="9" t="str">
        <f>IF(D303="","",COUNT($D$24:$D$452)-COUNT(D304:$D$452))</f>
        <v/>
      </c>
      <c r="C303" s="9"/>
    </row>
    <row r="304" spans="2:3" hidden="1" x14ac:dyDescent="0.35">
      <c r="B304" s="9" t="str">
        <f>IF(D304="","",COUNT($D$24:$D$452)-COUNT(D305:$D$452))</f>
        <v/>
      </c>
      <c r="C304" s="9"/>
    </row>
    <row r="305" spans="2:3" hidden="1" x14ac:dyDescent="0.35">
      <c r="B305" s="9" t="str">
        <f>IF(D305="","",COUNT($D$24:$D$452)-COUNT(D306:$D$452))</f>
        <v/>
      </c>
      <c r="C305" s="9"/>
    </row>
    <row r="306" spans="2:3" hidden="1" x14ac:dyDescent="0.35">
      <c r="B306" s="9" t="str">
        <f>IF(D306="","",COUNT($D$24:$D$452)-COUNT(D307:$D$452))</f>
        <v/>
      </c>
      <c r="C306" s="9"/>
    </row>
    <row r="307" spans="2:3" hidden="1" x14ac:dyDescent="0.35">
      <c r="B307" s="9" t="str">
        <f>IF(D307="","",COUNT($D$24:$D$452)-COUNT(D308:$D$452))</f>
        <v/>
      </c>
      <c r="C307" s="9"/>
    </row>
    <row r="308" spans="2:3" hidden="1" x14ac:dyDescent="0.35">
      <c r="B308" s="9" t="str">
        <f>IF(D308="","",COUNT($D$24:$D$452)-COUNT(D309:$D$452))</f>
        <v/>
      </c>
      <c r="C308" s="9"/>
    </row>
    <row r="309" spans="2:3" hidden="1" x14ac:dyDescent="0.35">
      <c r="B309" s="9" t="str">
        <f>IF(D309="","",COUNT($D$24:$D$452)-COUNT(D310:$D$452))</f>
        <v/>
      </c>
      <c r="C309" s="9"/>
    </row>
    <row r="310" spans="2:3" hidden="1" x14ac:dyDescent="0.35">
      <c r="B310" s="9" t="str">
        <f>IF(D310="","",COUNT($D$24:$D$452)-COUNT(D311:$D$452))</f>
        <v/>
      </c>
      <c r="C310" s="9"/>
    </row>
    <row r="311" spans="2:3" hidden="1" x14ac:dyDescent="0.35">
      <c r="B311" s="9" t="str">
        <f>IF(D311="","",COUNT($D$24:$D$452)-COUNT(D312:$D$452))</f>
        <v/>
      </c>
      <c r="C311" s="9"/>
    </row>
    <row r="312" spans="2:3" hidden="1" x14ac:dyDescent="0.35">
      <c r="B312" s="9" t="str">
        <f>IF(D312="","",COUNT($D$24:$D$452)-COUNT(D313:$D$452))</f>
        <v/>
      </c>
      <c r="C312" s="9"/>
    </row>
    <row r="313" spans="2:3" hidden="1" x14ac:dyDescent="0.35">
      <c r="B313" s="9" t="str">
        <f>IF(D313="","",COUNT($D$24:$D$452)-COUNT(D314:$D$452))</f>
        <v/>
      </c>
      <c r="C313" s="9"/>
    </row>
    <row r="314" spans="2:3" hidden="1" x14ac:dyDescent="0.35">
      <c r="B314" s="9" t="str">
        <f>IF(D314="","",COUNT($D$24:$D$452)-COUNT(D315:$D$452))</f>
        <v/>
      </c>
      <c r="C314" s="9"/>
    </row>
    <row r="315" spans="2:3" hidden="1" x14ac:dyDescent="0.35">
      <c r="B315" s="9" t="str">
        <f>IF(D315="","",COUNT($D$24:$D$452)-COUNT(D316:$D$452))</f>
        <v/>
      </c>
      <c r="C315" s="9"/>
    </row>
    <row r="316" spans="2:3" hidden="1" x14ac:dyDescent="0.35">
      <c r="B316" s="9" t="str">
        <f>IF(D316="","",COUNT($D$24:$D$452)-COUNT(D317:$D$452))</f>
        <v/>
      </c>
      <c r="C316" s="9"/>
    </row>
    <row r="317" spans="2:3" hidden="1" x14ac:dyDescent="0.35">
      <c r="B317" s="9" t="str">
        <f>IF(D317="","",COUNT($D$24:$D$452)-COUNT(D318:$D$452))</f>
        <v/>
      </c>
      <c r="C317" s="9"/>
    </row>
    <row r="318" spans="2:3" hidden="1" x14ac:dyDescent="0.35">
      <c r="B318" s="9" t="str">
        <f>IF(D318="","",COUNT($D$24:$D$452)-COUNT(D319:$D$452))</f>
        <v/>
      </c>
      <c r="C318" s="9"/>
    </row>
    <row r="319" spans="2:3" hidden="1" x14ac:dyDescent="0.35">
      <c r="B319" s="9" t="str">
        <f>IF(D319="","",COUNT($D$24:$D$452)-COUNT(D320:$D$452))</f>
        <v/>
      </c>
      <c r="C319" s="9"/>
    </row>
    <row r="320" spans="2:3" hidden="1" x14ac:dyDescent="0.35">
      <c r="B320" s="9" t="str">
        <f>IF(D320="","",COUNT($D$24:$D$452)-COUNT(D321:$D$452))</f>
        <v/>
      </c>
      <c r="C320" s="9"/>
    </row>
    <row r="321" spans="2:3" hidden="1" x14ac:dyDescent="0.35">
      <c r="B321" s="9" t="str">
        <f>IF(D321="","",COUNT($D$24:$D$452)-COUNT(D322:$D$452))</f>
        <v/>
      </c>
      <c r="C321" s="9"/>
    </row>
    <row r="322" spans="2:3" hidden="1" x14ac:dyDescent="0.35">
      <c r="B322" s="9" t="str">
        <f>IF(D322="","",COUNT($D$24:$D$452)-COUNT(D323:$D$452))</f>
        <v/>
      </c>
      <c r="C322" s="9"/>
    </row>
    <row r="323" spans="2:3" hidden="1" x14ac:dyDescent="0.35">
      <c r="B323" s="9" t="str">
        <f>IF(D323="","",COUNT($D$24:$D$452)-COUNT(D324:$D$452))</f>
        <v/>
      </c>
      <c r="C323" s="9"/>
    </row>
    <row r="324" spans="2:3" hidden="1" x14ac:dyDescent="0.35">
      <c r="B324" s="9" t="str">
        <f>IF(D324="","",COUNT($D$24:$D$452)-COUNT(D325:$D$452))</f>
        <v/>
      </c>
      <c r="C324" s="9"/>
    </row>
    <row r="325" spans="2:3" hidden="1" x14ac:dyDescent="0.35">
      <c r="B325" s="9" t="str">
        <f>IF(D325="","",COUNT($D$24:$D$452)-COUNT(D326:$D$452))</f>
        <v/>
      </c>
      <c r="C325" s="9"/>
    </row>
    <row r="326" spans="2:3" hidden="1" x14ac:dyDescent="0.35">
      <c r="B326" s="9" t="str">
        <f>IF(D326="","",COUNT($D$24:$D$452)-COUNT(D327:$D$452))</f>
        <v/>
      </c>
      <c r="C326" s="9"/>
    </row>
    <row r="327" spans="2:3" hidden="1" x14ac:dyDescent="0.35">
      <c r="B327" s="9" t="str">
        <f>IF(D327="","",COUNT($D$24:$D$452)-COUNT(D328:$D$452))</f>
        <v/>
      </c>
      <c r="C327" s="9"/>
    </row>
    <row r="328" spans="2:3" hidden="1" x14ac:dyDescent="0.35">
      <c r="B328" s="9" t="str">
        <f>IF(D328="","",COUNT($D$24:$D$452)-COUNT(D329:$D$452))</f>
        <v/>
      </c>
      <c r="C328" s="9"/>
    </row>
    <row r="329" spans="2:3" hidden="1" x14ac:dyDescent="0.35">
      <c r="B329" s="9" t="str">
        <f>IF(D329="","",COUNT($D$24:$D$452)-COUNT(D330:$D$452))</f>
        <v/>
      </c>
      <c r="C329" s="9"/>
    </row>
    <row r="330" spans="2:3" hidden="1" x14ac:dyDescent="0.35">
      <c r="B330" s="9" t="str">
        <f>IF(D330="","",COUNT($D$24:$D$452)-COUNT(D331:$D$452))</f>
        <v/>
      </c>
      <c r="C330" s="9"/>
    </row>
    <row r="331" spans="2:3" hidden="1" x14ac:dyDescent="0.35">
      <c r="B331" s="9" t="str">
        <f>IF(D331="","",COUNT($D$24:$D$452)-COUNT(D332:$D$452))</f>
        <v/>
      </c>
      <c r="C331" s="9"/>
    </row>
    <row r="332" spans="2:3" hidden="1" x14ac:dyDescent="0.35">
      <c r="B332" s="9" t="str">
        <f>IF(D332="","",COUNT($D$24:$D$452)-COUNT(D333:$D$452))</f>
        <v/>
      </c>
      <c r="C332" s="9"/>
    </row>
    <row r="333" spans="2:3" hidden="1" x14ac:dyDescent="0.35">
      <c r="B333" s="9" t="str">
        <f>IF(D333="","",COUNT($D$24:$D$452)-COUNT(D334:$D$452))</f>
        <v/>
      </c>
      <c r="C333" s="9"/>
    </row>
    <row r="334" spans="2:3" hidden="1" x14ac:dyDescent="0.35">
      <c r="B334" s="9" t="str">
        <f>IF(D334="","",COUNT($D$24:$D$452)-COUNT(D335:$D$452))</f>
        <v/>
      </c>
      <c r="C334" s="9"/>
    </row>
    <row r="335" spans="2:3" hidden="1" x14ac:dyDescent="0.35">
      <c r="B335" s="9" t="str">
        <f>IF(D335="","",COUNT($D$24:$D$452)-COUNT(D336:$D$452))</f>
        <v/>
      </c>
      <c r="C335" s="9"/>
    </row>
    <row r="336" spans="2:3" hidden="1" x14ac:dyDescent="0.35">
      <c r="B336" s="9" t="str">
        <f>IF(D336="","",COUNT($D$24:$D$452)-COUNT(D337:$D$452))</f>
        <v/>
      </c>
      <c r="C336" s="9"/>
    </row>
    <row r="337" spans="2:3" hidden="1" x14ac:dyDescent="0.35">
      <c r="B337" s="9" t="str">
        <f>IF(D337="","",COUNT($D$24:$D$452)-COUNT(D338:$D$452))</f>
        <v/>
      </c>
      <c r="C337" s="9"/>
    </row>
    <row r="338" spans="2:3" hidden="1" x14ac:dyDescent="0.35">
      <c r="B338" s="9" t="str">
        <f>IF(D338="","",COUNT($D$24:$D$452)-COUNT(D339:$D$452))</f>
        <v/>
      </c>
      <c r="C338" s="9"/>
    </row>
    <row r="339" spans="2:3" hidden="1" x14ac:dyDescent="0.35">
      <c r="B339" s="9" t="str">
        <f>IF(D339="","",COUNT($D$24:$D$452)-COUNT(D340:$D$452))</f>
        <v/>
      </c>
      <c r="C339" s="9"/>
    </row>
    <row r="340" spans="2:3" hidden="1" x14ac:dyDescent="0.35">
      <c r="B340" s="9" t="str">
        <f>IF(D340="","",COUNT($D$24:$D$452)-COUNT(D341:$D$452))</f>
        <v/>
      </c>
      <c r="C340" s="9"/>
    </row>
    <row r="341" spans="2:3" hidden="1" x14ac:dyDescent="0.35">
      <c r="B341" s="9" t="str">
        <f>IF(D341="","",COUNT($D$24:$D$452)-COUNT(D342:$D$452))</f>
        <v/>
      </c>
      <c r="C341" s="9"/>
    </row>
    <row r="342" spans="2:3" hidden="1" x14ac:dyDescent="0.35">
      <c r="B342" s="9" t="str">
        <f>IF(D342="","",COUNT($D$24:$D$452)-COUNT(D343:$D$452))</f>
        <v/>
      </c>
      <c r="C342" s="9"/>
    </row>
    <row r="343" spans="2:3" hidden="1" x14ac:dyDescent="0.35">
      <c r="B343" s="9" t="str">
        <f>IF(D343="","",COUNT($D$24:$D$452)-COUNT(D344:$D$452))</f>
        <v/>
      </c>
      <c r="C343" s="9"/>
    </row>
    <row r="344" spans="2:3" hidden="1" x14ac:dyDescent="0.35">
      <c r="B344" s="9" t="str">
        <f>IF(D344="","",COUNT($D$24:$D$452)-COUNT(D345:$D$452))</f>
        <v/>
      </c>
      <c r="C344" s="9"/>
    </row>
    <row r="345" spans="2:3" hidden="1" x14ac:dyDescent="0.35">
      <c r="B345" s="9" t="str">
        <f>IF(D345="","",COUNT($D$24:$D$452)-COUNT(D346:$D$452))</f>
        <v/>
      </c>
      <c r="C345" s="9"/>
    </row>
    <row r="346" spans="2:3" hidden="1" x14ac:dyDescent="0.35">
      <c r="B346" s="9" t="str">
        <f>IF(D346="","",COUNT($D$24:$D$452)-COUNT(D347:$D$452))</f>
        <v/>
      </c>
      <c r="C346" s="9"/>
    </row>
    <row r="347" spans="2:3" hidden="1" x14ac:dyDescent="0.35">
      <c r="B347" s="9" t="str">
        <f>IF(D347="","",COUNT($D$24:$D$452)-COUNT(D348:$D$452))</f>
        <v/>
      </c>
      <c r="C347" s="9"/>
    </row>
    <row r="348" spans="2:3" hidden="1" x14ac:dyDescent="0.35">
      <c r="B348" s="9" t="str">
        <f>IF(D348="","",COUNT($D$24:$D$452)-COUNT(D349:$D$452))</f>
        <v/>
      </c>
      <c r="C348" s="9"/>
    </row>
    <row r="349" spans="2:3" hidden="1" x14ac:dyDescent="0.35">
      <c r="B349" s="9" t="str">
        <f>IF(D349="","",COUNT($D$24:$D$452)-COUNT(D350:$D$452))</f>
        <v/>
      </c>
      <c r="C349" s="9"/>
    </row>
    <row r="350" spans="2:3" hidden="1" x14ac:dyDescent="0.35">
      <c r="B350" s="9" t="str">
        <f>IF(D350="","",COUNT($D$24:$D$452)-COUNT(D351:$D$452))</f>
        <v/>
      </c>
      <c r="C350" s="9"/>
    </row>
    <row r="351" spans="2:3" hidden="1" x14ac:dyDescent="0.35">
      <c r="B351" s="9" t="str">
        <f>IF(D351="","",COUNT($D$24:$D$452)-COUNT(D352:$D$452))</f>
        <v/>
      </c>
      <c r="C351" s="9"/>
    </row>
    <row r="352" spans="2:3" hidden="1" x14ac:dyDescent="0.35">
      <c r="B352" s="9" t="str">
        <f>IF(D352="","",COUNT($D$24:$D$452)-COUNT(D353:$D$452))</f>
        <v/>
      </c>
      <c r="C352" s="9"/>
    </row>
    <row r="353" spans="2:3" hidden="1" x14ac:dyDescent="0.35">
      <c r="B353" s="9" t="str">
        <f>IF(D353="","",COUNT($D$24:$D$452)-COUNT(D354:$D$452))</f>
        <v/>
      </c>
      <c r="C353" s="9"/>
    </row>
    <row r="354" spans="2:3" hidden="1" x14ac:dyDescent="0.35">
      <c r="B354" s="9" t="str">
        <f>IF(D354="","",COUNT($D$24:$D$452)-COUNT(D355:$D$452))</f>
        <v/>
      </c>
      <c r="C354" s="9"/>
    </row>
    <row r="355" spans="2:3" hidden="1" x14ac:dyDescent="0.35">
      <c r="B355" s="9" t="str">
        <f>IF(D355="","",COUNT($D$24:$D$452)-COUNT(D356:$D$452))</f>
        <v/>
      </c>
      <c r="C355" s="9"/>
    </row>
    <row r="356" spans="2:3" hidden="1" x14ac:dyDescent="0.35">
      <c r="B356" s="9" t="str">
        <f>IF(D356="","",COUNT($D$24:$D$452)-COUNT(D357:$D$452))</f>
        <v/>
      </c>
      <c r="C356" s="9"/>
    </row>
    <row r="357" spans="2:3" hidden="1" x14ac:dyDescent="0.35">
      <c r="B357" s="9" t="str">
        <f>IF(D357="","",COUNT($D$24:$D$452)-COUNT(D358:$D$452))</f>
        <v/>
      </c>
      <c r="C357" s="9"/>
    </row>
    <row r="358" spans="2:3" hidden="1" x14ac:dyDescent="0.35">
      <c r="B358" s="9" t="str">
        <f>IF(D358="","",COUNT($D$24:$D$452)-COUNT(D359:$D$452))</f>
        <v/>
      </c>
      <c r="C358" s="9"/>
    </row>
    <row r="359" spans="2:3" hidden="1" x14ac:dyDescent="0.35">
      <c r="B359" s="9" t="str">
        <f>IF(D359="","",COUNT($D$24:$D$452)-COUNT(D360:$D$452))</f>
        <v/>
      </c>
      <c r="C359" s="9"/>
    </row>
    <row r="360" spans="2:3" hidden="1" x14ac:dyDescent="0.35">
      <c r="B360" s="9" t="str">
        <f>IF(D360="","",COUNT($D$24:$D$452)-COUNT(D361:$D$452))</f>
        <v/>
      </c>
      <c r="C360" s="9"/>
    </row>
    <row r="361" spans="2:3" hidden="1" x14ac:dyDescent="0.35">
      <c r="B361" s="9" t="str">
        <f>IF(D361="","",COUNT($D$24:$D$452)-COUNT(D362:$D$452))</f>
        <v/>
      </c>
      <c r="C361" s="9"/>
    </row>
    <row r="362" spans="2:3" hidden="1" x14ac:dyDescent="0.35">
      <c r="B362" s="9" t="str">
        <f>IF(D362="","",COUNT($D$24:$D$452)-COUNT(D363:$D$452))</f>
        <v/>
      </c>
      <c r="C362" s="9"/>
    </row>
    <row r="363" spans="2:3" hidden="1" x14ac:dyDescent="0.35">
      <c r="B363" s="9" t="str">
        <f>IF(D363="","",COUNT($D$24:$D$452)-COUNT(D364:$D$452))</f>
        <v/>
      </c>
      <c r="C363" s="9"/>
    </row>
    <row r="364" spans="2:3" hidden="1" x14ac:dyDescent="0.35">
      <c r="B364" s="9" t="str">
        <f>IF(D364="","",COUNT($D$24:$D$452)-COUNT(D365:$D$452))</f>
        <v/>
      </c>
      <c r="C364" s="9"/>
    </row>
    <row r="365" spans="2:3" hidden="1" x14ac:dyDescent="0.35">
      <c r="B365" s="9" t="str">
        <f>IF(D365="","",COUNT($D$24:$D$452)-COUNT(D366:$D$452))</f>
        <v/>
      </c>
      <c r="C365" s="9"/>
    </row>
    <row r="366" spans="2:3" hidden="1" x14ac:dyDescent="0.35">
      <c r="B366" s="9" t="str">
        <f>IF(D366="","",COUNT($D$24:$D$452)-COUNT(D367:$D$452))</f>
        <v/>
      </c>
      <c r="C366" s="9"/>
    </row>
    <row r="367" spans="2:3" hidden="1" x14ac:dyDescent="0.35">
      <c r="B367" s="9" t="str">
        <f>IF(D367="","",COUNT($D$24:$D$452)-COUNT(D368:$D$452))</f>
        <v/>
      </c>
      <c r="C367" s="9"/>
    </row>
    <row r="368" spans="2:3" hidden="1" x14ac:dyDescent="0.35">
      <c r="B368" s="9" t="str">
        <f>IF(D368="","",COUNT($D$24:$D$452)-COUNT(D369:$D$452))</f>
        <v/>
      </c>
      <c r="C368" s="9"/>
    </row>
    <row r="369" spans="2:3" hidden="1" x14ac:dyDescent="0.35">
      <c r="B369" s="9" t="str">
        <f>IF(D369="","",COUNT($D$24:$D$452)-COUNT(D370:$D$452))</f>
        <v/>
      </c>
      <c r="C369" s="9"/>
    </row>
    <row r="370" spans="2:3" hidden="1" x14ac:dyDescent="0.35">
      <c r="B370" s="9" t="str">
        <f>IF(D370="","",COUNT($D$24:$D$452)-COUNT(D371:$D$452))</f>
        <v/>
      </c>
      <c r="C370" s="9"/>
    </row>
    <row r="371" spans="2:3" hidden="1" x14ac:dyDescent="0.35">
      <c r="B371" s="9" t="str">
        <f>IF(D371="","",COUNT($D$24:$D$452)-COUNT(D372:$D$452))</f>
        <v/>
      </c>
      <c r="C371" s="9"/>
    </row>
    <row r="372" spans="2:3" hidden="1" x14ac:dyDescent="0.35">
      <c r="B372" s="9" t="str">
        <f>IF(D372="","",COUNT($D$24:$D$452)-COUNT(D373:$D$452))</f>
        <v/>
      </c>
      <c r="C372" s="9"/>
    </row>
    <row r="373" spans="2:3" hidden="1" x14ac:dyDescent="0.35">
      <c r="B373" s="9" t="str">
        <f>IF(D373="","",COUNT($D$24:$D$452)-COUNT(D374:$D$452))</f>
        <v/>
      </c>
      <c r="C373" s="9"/>
    </row>
    <row r="374" spans="2:3" hidden="1" x14ac:dyDescent="0.35">
      <c r="B374" s="9" t="str">
        <f>IF(D374="","",COUNT($D$24:$D$452)-COUNT(D375:$D$452))</f>
        <v/>
      </c>
      <c r="C374" s="9"/>
    </row>
    <row r="375" spans="2:3" hidden="1" x14ac:dyDescent="0.35">
      <c r="B375" s="9" t="str">
        <f>IF(D375="","",COUNT($D$24:$D$452)-COUNT(D376:$D$452))</f>
        <v/>
      </c>
      <c r="C375" s="9"/>
    </row>
    <row r="376" spans="2:3" hidden="1" x14ac:dyDescent="0.35">
      <c r="B376" s="9" t="str">
        <f>IF(D376="","",COUNT($D$24:$D$452)-COUNT(D377:$D$452))</f>
        <v/>
      </c>
      <c r="C376" s="9"/>
    </row>
    <row r="377" spans="2:3" hidden="1" x14ac:dyDescent="0.35">
      <c r="B377" s="9" t="str">
        <f>IF(D377="","",COUNT($D$24:$D$452)-COUNT(D378:$D$452))</f>
        <v/>
      </c>
      <c r="C377" s="9"/>
    </row>
    <row r="378" spans="2:3" hidden="1" x14ac:dyDescent="0.35">
      <c r="B378" s="9" t="str">
        <f>IF(D378="","",COUNT($D$24:$D$452)-COUNT(D379:$D$452))</f>
        <v/>
      </c>
      <c r="C378" s="9"/>
    </row>
    <row r="379" spans="2:3" hidden="1" x14ac:dyDescent="0.35">
      <c r="B379" s="9" t="str">
        <f>IF(D379="","",COUNT($D$24:$D$452)-COUNT(D380:$D$452))</f>
        <v/>
      </c>
      <c r="C379" s="9"/>
    </row>
    <row r="380" spans="2:3" hidden="1" x14ac:dyDescent="0.35">
      <c r="B380" s="9" t="str">
        <f>IF(D380="","",COUNT($D$24:$D$452)-COUNT(D381:$D$452))</f>
        <v/>
      </c>
      <c r="C380" s="9"/>
    </row>
    <row r="381" spans="2:3" hidden="1" x14ac:dyDescent="0.35">
      <c r="B381" s="9" t="str">
        <f>IF(D381="","",COUNT($D$24:$D$452)-COUNT(D382:$D$452))</f>
        <v/>
      </c>
      <c r="C381" s="9"/>
    </row>
    <row r="382" spans="2:3" hidden="1" x14ac:dyDescent="0.35">
      <c r="B382" s="9" t="str">
        <f>IF(D382="","",COUNT($D$24:$D$452)-COUNT(D383:$D$452))</f>
        <v/>
      </c>
      <c r="C382" s="9"/>
    </row>
    <row r="383" spans="2:3" hidden="1" x14ac:dyDescent="0.35">
      <c r="B383" s="9" t="str">
        <f>IF(D383="","",COUNT($D$24:$D$452)-COUNT(D384:$D$452))</f>
        <v/>
      </c>
      <c r="C383" s="9"/>
    </row>
    <row r="384" spans="2:3" hidden="1" x14ac:dyDescent="0.35">
      <c r="B384" s="9" t="str">
        <f>IF(D384="","",COUNT($D$24:$D$452)-COUNT(D385:$D$452))</f>
        <v/>
      </c>
      <c r="C384" s="9"/>
    </row>
    <row r="385" spans="2:3" hidden="1" x14ac:dyDescent="0.35">
      <c r="B385" s="9" t="str">
        <f>IF(D385="","",COUNT($D$24:$D$452)-COUNT(D386:$D$452))</f>
        <v/>
      </c>
      <c r="C385" s="9"/>
    </row>
    <row r="386" spans="2:3" hidden="1" x14ac:dyDescent="0.35">
      <c r="B386" s="9" t="str">
        <f>IF(D386="","",COUNT($D$24:$D$452)-COUNT(D387:$D$452))</f>
        <v/>
      </c>
      <c r="C386" s="9"/>
    </row>
    <row r="387" spans="2:3" hidden="1" x14ac:dyDescent="0.35">
      <c r="B387" s="9" t="str">
        <f>IF(D387="","",COUNT($D$24:$D$452)-COUNT(D388:$D$452))</f>
        <v/>
      </c>
      <c r="C387" s="9"/>
    </row>
    <row r="388" spans="2:3" hidden="1" x14ac:dyDescent="0.35">
      <c r="B388" s="9" t="str">
        <f>IF(D388="","",COUNT($D$24:$D$452)-COUNT(D389:$D$452))</f>
        <v/>
      </c>
      <c r="C388" s="9"/>
    </row>
    <row r="389" spans="2:3" hidden="1" x14ac:dyDescent="0.35">
      <c r="B389" s="9" t="str">
        <f>IF(D389="","",COUNT($D$24:$D$452)-COUNT(D390:$D$452))</f>
        <v/>
      </c>
      <c r="C389" s="9"/>
    </row>
    <row r="390" spans="2:3" hidden="1" x14ac:dyDescent="0.35">
      <c r="B390" s="9" t="str">
        <f>IF(D390="","",COUNT($D$24:$D$452)-COUNT(D391:$D$452))</f>
        <v/>
      </c>
      <c r="C390" s="9"/>
    </row>
    <row r="391" spans="2:3" hidden="1" x14ac:dyDescent="0.35">
      <c r="B391" s="9" t="str">
        <f>IF(D391="","",COUNT($D$24:$D$452)-COUNT(D392:$D$452))</f>
        <v/>
      </c>
      <c r="C391" s="9"/>
    </row>
    <row r="392" spans="2:3" hidden="1" x14ac:dyDescent="0.35">
      <c r="B392" s="9" t="str">
        <f>IF(D392="","",COUNT($D$24:$D$452)-COUNT(D393:$D$452))</f>
        <v/>
      </c>
      <c r="C392" s="9"/>
    </row>
    <row r="393" spans="2:3" hidden="1" x14ac:dyDescent="0.35">
      <c r="B393" s="9" t="str">
        <f>IF(D393="","",COUNT($D$24:$D$452)-COUNT(D394:$D$452))</f>
        <v/>
      </c>
      <c r="C393" s="9"/>
    </row>
    <row r="394" spans="2:3" hidden="1" x14ac:dyDescent="0.35">
      <c r="B394" s="9" t="str">
        <f>IF(D394="","",COUNT($D$24:$D$452)-COUNT(D395:$D$452))</f>
        <v/>
      </c>
      <c r="C394" s="9"/>
    </row>
    <row r="395" spans="2:3" hidden="1" x14ac:dyDescent="0.35">
      <c r="B395" s="9" t="str">
        <f>IF(D395="","",COUNT($D$24:$D$452)-COUNT(D396:$D$452))</f>
        <v/>
      </c>
      <c r="C395" s="9"/>
    </row>
    <row r="396" spans="2:3" hidden="1" x14ac:dyDescent="0.35">
      <c r="B396" s="9" t="str">
        <f>IF(D396="","",COUNT($D$24:$D$452)-COUNT(D397:$D$452))</f>
        <v/>
      </c>
      <c r="C396" s="9"/>
    </row>
    <row r="397" spans="2:3" hidden="1" x14ac:dyDescent="0.35">
      <c r="B397" s="9" t="str">
        <f>IF(D397="","",COUNT($D$24:$D$452)-COUNT(D398:$D$452))</f>
        <v/>
      </c>
      <c r="C397" s="9"/>
    </row>
    <row r="398" spans="2:3" hidden="1" x14ac:dyDescent="0.35">
      <c r="B398" s="9" t="str">
        <f>IF(D398="","",COUNT($D$24:$D$452)-COUNT(D399:$D$452))</f>
        <v/>
      </c>
      <c r="C398" s="9"/>
    </row>
    <row r="399" spans="2:3" hidden="1" x14ac:dyDescent="0.35">
      <c r="B399" s="9" t="str">
        <f>IF(D399="","",COUNT($D$24:$D$452)-COUNT(D400:$D$452))</f>
        <v/>
      </c>
      <c r="C399" s="9"/>
    </row>
    <row r="400" spans="2:3" hidden="1" x14ac:dyDescent="0.35">
      <c r="B400" s="9" t="str">
        <f>IF(D400="","",COUNT($D$24:$D$452)-COUNT(D401:$D$452))</f>
        <v/>
      </c>
      <c r="C400" s="9"/>
    </row>
    <row r="401" spans="2:3" hidden="1" x14ac:dyDescent="0.35">
      <c r="B401" s="9" t="str">
        <f>IF(D401="","",COUNT($D$24:$D$452)-COUNT(D402:$D$452))</f>
        <v/>
      </c>
      <c r="C401" s="9"/>
    </row>
    <row r="402" spans="2:3" hidden="1" x14ac:dyDescent="0.35">
      <c r="B402" s="9" t="str">
        <f>IF(D402="","",COUNT($D$24:$D$452)-COUNT(D403:$D$452))</f>
        <v/>
      </c>
      <c r="C402" s="9"/>
    </row>
    <row r="403" spans="2:3" hidden="1" x14ac:dyDescent="0.35">
      <c r="B403" s="9" t="str">
        <f>IF(D403="","",COUNT($D$24:$D$452)-COUNT(D404:$D$452))</f>
        <v/>
      </c>
      <c r="C403" s="9"/>
    </row>
    <row r="404" spans="2:3" hidden="1" x14ac:dyDescent="0.35">
      <c r="B404" s="9" t="str">
        <f>IF(D404="","",COUNT($D$24:$D$452)-COUNT(D405:$D$452))</f>
        <v/>
      </c>
      <c r="C404" s="9"/>
    </row>
    <row r="405" spans="2:3" hidden="1" x14ac:dyDescent="0.35">
      <c r="B405" s="9" t="str">
        <f>IF(D405="","",COUNT($D$24:$D$452)-COUNT(D406:$D$452))</f>
        <v/>
      </c>
      <c r="C405" s="9"/>
    </row>
    <row r="406" spans="2:3" hidden="1" x14ac:dyDescent="0.35">
      <c r="B406" s="9" t="str">
        <f>IF(D406="","",COUNT($D$24:$D$452)-COUNT(D407:$D$452))</f>
        <v/>
      </c>
      <c r="C406" s="9"/>
    </row>
    <row r="407" spans="2:3" hidden="1" x14ac:dyDescent="0.35">
      <c r="B407" s="9" t="str">
        <f>IF(D407="","",COUNT($D$24:$D$452)-COUNT(D408:$D$452))</f>
        <v/>
      </c>
      <c r="C407" s="9"/>
    </row>
    <row r="408" spans="2:3" hidden="1" x14ac:dyDescent="0.35">
      <c r="B408" s="9" t="str">
        <f>IF(D408="","",COUNT($D$24:$D$452)-COUNT(D409:$D$452))</f>
        <v/>
      </c>
      <c r="C408" s="9"/>
    </row>
    <row r="409" spans="2:3" hidden="1" x14ac:dyDescent="0.35">
      <c r="B409" s="9" t="str">
        <f>IF(D409="","",COUNT($D$24:$D$452)-COUNT(D410:$D$452))</f>
        <v/>
      </c>
      <c r="C409" s="9"/>
    </row>
    <row r="410" spans="2:3" hidden="1" x14ac:dyDescent="0.35">
      <c r="B410" s="9" t="str">
        <f>IF(D410="","",COUNT($D$24:$D$452)-COUNT(D411:$D$452))</f>
        <v/>
      </c>
      <c r="C410" s="9"/>
    </row>
    <row r="411" spans="2:3" hidden="1" x14ac:dyDescent="0.35">
      <c r="B411" s="9" t="str">
        <f>IF(D411="","",COUNT($D$24:$D$452)-COUNT(D412:$D$452))</f>
        <v/>
      </c>
      <c r="C411" s="9"/>
    </row>
    <row r="412" spans="2:3" hidden="1" x14ac:dyDescent="0.35">
      <c r="B412" s="9" t="str">
        <f>IF(D412="","",COUNT($D$24:$D$452)-COUNT(D413:$D$452))</f>
        <v/>
      </c>
      <c r="C412" s="9"/>
    </row>
    <row r="413" spans="2:3" hidden="1" x14ac:dyDescent="0.35">
      <c r="B413" s="9" t="str">
        <f>IF(D413="","",COUNT($D$24:$D$452)-COUNT(D414:$D$452))</f>
        <v/>
      </c>
      <c r="C413" s="9"/>
    </row>
    <row r="414" spans="2:3" hidden="1" x14ac:dyDescent="0.35">
      <c r="B414" s="9" t="str">
        <f>IF(D414="","",COUNT($D$24:$D$452)-COUNT(D415:$D$452))</f>
        <v/>
      </c>
      <c r="C414" s="9"/>
    </row>
    <row r="415" spans="2:3" hidden="1" x14ac:dyDescent="0.35">
      <c r="B415" s="9" t="str">
        <f>IF(D415="","",COUNT($D$24:$D$452)-COUNT(D416:$D$452))</f>
        <v/>
      </c>
      <c r="C415" s="9"/>
    </row>
    <row r="416" spans="2:3" hidden="1" x14ac:dyDescent="0.35">
      <c r="B416" s="9" t="str">
        <f>IF(D416="","",COUNT($D$24:$D$452)-COUNT(D417:$D$452))</f>
        <v/>
      </c>
      <c r="C416" s="9"/>
    </row>
    <row r="417" spans="2:3" hidden="1" x14ac:dyDescent="0.35">
      <c r="B417" s="9" t="str">
        <f>IF(D417="","",COUNT($D$24:$D$452)-COUNT(D418:$D$452))</f>
        <v/>
      </c>
      <c r="C417" s="9"/>
    </row>
    <row r="418" spans="2:3" hidden="1" x14ac:dyDescent="0.35">
      <c r="B418" s="9" t="str">
        <f>IF(D418="","",COUNT($D$24:$D$452)-COUNT(D419:$D$452))</f>
        <v/>
      </c>
      <c r="C418" s="9"/>
    </row>
    <row r="419" spans="2:3" hidden="1" x14ac:dyDescent="0.35">
      <c r="B419" s="9" t="str">
        <f>IF(D419="","",COUNT($D$24:$D$452)-COUNT(D420:$D$452))</f>
        <v/>
      </c>
      <c r="C419" s="9"/>
    </row>
    <row r="420" spans="2:3" hidden="1" x14ac:dyDescent="0.35">
      <c r="B420" s="9" t="str">
        <f>IF(D420="","",COUNT($D$24:$D$452)-COUNT(D421:$D$452))</f>
        <v/>
      </c>
      <c r="C420" s="9"/>
    </row>
    <row r="421" spans="2:3" hidden="1" x14ac:dyDescent="0.35">
      <c r="B421" s="9" t="str">
        <f>IF(D421="","",COUNT($D$24:$D$452)-COUNT(D422:$D$452))</f>
        <v/>
      </c>
      <c r="C421" s="9"/>
    </row>
    <row r="422" spans="2:3" hidden="1" x14ac:dyDescent="0.35">
      <c r="B422" s="9" t="str">
        <f>IF(D422="","",COUNT($D$24:$D$452)-COUNT(D423:$D$452))</f>
        <v/>
      </c>
      <c r="C422" s="9"/>
    </row>
    <row r="423" spans="2:3" hidden="1" x14ac:dyDescent="0.35">
      <c r="B423" s="9" t="str">
        <f>IF(D423="","",COUNT($D$24:$D$452)-COUNT(D424:$D$452))</f>
        <v/>
      </c>
      <c r="C423" s="9"/>
    </row>
    <row r="424" spans="2:3" hidden="1" x14ac:dyDescent="0.35">
      <c r="B424" s="9" t="str">
        <f>IF(D424="","",COUNT($D$24:$D$452)-COUNT(D425:$D$452))</f>
        <v/>
      </c>
      <c r="C424" s="9"/>
    </row>
    <row r="425" spans="2:3" hidden="1" x14ac:dyDescent="0.35">
      <c r="B425" s="9" t="str">
        <f>IF(D425="","",COUNT($D$24:$D$452)-COUNT(D426:$D$452))</f>
        <v/>
      </c>
      <c r="C425" s="9"/>
    </row>
    <row r="426" spans="2:3" hidden="1" x14ac:dyDescent="0.35">
      <c r="B426" s="9" t="str">
        <f>IF(D426="","",COUNT($D$24:$D$452)-COUNT(D427:$D$452))</f>
        <v/>
      </c>
      <c r="C426" s="9"/>
    </row>
    <row r="427" spans="2:3" hidden="1" x14ac:dyDescent="0.35">
      <c r="B427" s="9" t="str">
        <f>IF(D427="","",COUNT($D$24:$D$452)-COUNT(D428:$D$452))</f>
        <v/>
      </c>
      <c r="C427" s="9"/>
    </row>
    <row r="428" spans="2:3" hidden="1" x14ac:dyDescent="0.35">
      <c r="B428" s="9" t="str">
        <f>IF(D428="","",COUNT($D$24:$D$452)-COUNT(D429:$D$452))</f>
        <v/>
      </c>
      <c r="C428" s="9"/>
    </row>
    <row r="429" spans="2:3" hidden="1" x14ac:dyDescent="0.35">
      <c r="B429" s="9" t="str">
        <f>IF(D429="","",COUNT($D$24:$D$452)-COUNT(D430:$D$452))</f>
        <v/>
      </c>
      <c r="C429" s="9"/>
    </row>
    <row r="430" spans="2:3" hidden="1" x14ac:dyDescent="0.35">
      <c r="B430" s="9" t="str">
        <f>IF(D430="","",COUNT($D$24:$D$452)-COUNT(D431:$D$452))</f>
        <v/>
      </c>
      <c r="C430" s="9"/>
    </row>
    <row r="431" spans="2:3" hidden="1" x14ac:dyDescent="0.35">
      <c r="B431" s="9" t="str">
        <f>IF(D431="","",COUNT($D$24:$D$452)-COUNT(D432:$D$452))</f>
        <v/>
      </c>
      <c r="C431" s="9"/>
    </row>
    <row r="432" spans="2:3" hidden="1" x14ac:dyDescent="0.35">
      <c r="B432" s="9" t="str">
        <f>IF(D432="","",COUNT($D$24:$D$452)-COUNT(D433:$D$452))</f>
        <v/>
      </c>
      <c r="C432" s="9"/>
    </row>
    <row r="433" spans="2:3" hidden="1" x14ac:dyDescent="0.35">
      <c r="B433" s="9" t="str">
        <f>IF(D433="","",COUNT($D$24:$D$452)-COUNT(D434:$D$452))</f>
        <v/>
      </c>
      <c r="C433" s="9"/>
    </row>
    <row r="434" spans="2:3" hidden="1" x14ac:dyDescent="0.35">
      <c r="B434" s="9" t="str">
        <f>IF(D434="","",COUNT($D$24:$D$452)-COUNT(D435:$D$452))</f>
        <v/>
      </c>
      <c r="C434" s="9"/>
    </row>
    <row r="435" spans="2:3" hidden="1" x14ac:dyDescent="0.35">
      <c r="B435" s="9" t="str">
        <f>IF(D435="","",COUNT($D$24:$D$452)-COUNT(D436:$D$452))</f>
        <v/>
      </c>
      <c r="C435" s="9"/>
    </row>
    <row r="436" spans="2:3" hidden="1" x14ac:dyDescent="0.35">
      <c r="B436" s="9" t="str">
        <f>IF(D436="","",COUNT($D$24:$D$452)-COUNT(D437:$D$452))</f>
        <v/>
      </c>
      <c r="C436" s="9"/>
    </row>
    <row r="437" spans="2:3" hidden="1" x14ac:dyDescent="0.35">
      <c r="B437" s="9" t="str">
        <f>IF(D437="","",COUNT($D$24:$D$452)-COUNT(D438:$D$452))</f>
        <v/>
      </c>
      <c r="C437" s="9"/>
    </row>
    <row r="438" spans="2:3" hidden="1" x14ac:dyDescent="0.35">
      <c r="B438" s="9" t="str">
        <f>IF(D438="","",COUNT($D$24:$D$452)-COUNT(D439:$D$452))</f>
        <v/>
      </c>
      <c r="C438" s="9"/>
    </row>
    <row r="439" spans="2:3" hidden="1" x14ac:dyDescent="0.35">
      <c r="B439" s="9" t="str">
        <f>IF(D439="","",COUNT($D$24:$D$452)-COUNT(D440:$D$452))</f>
        <v/>
      </c>
      <c r="C439" s="9"/>
    </row>
    <row r="440" spans="2:3" hidden="1" x14ac:dyDescent="0.35">
      <c r="B440" s="9" t="str">
        <f>IF(D440="","",COUNT($D$24:$D$452)-COUNT(D441:$D$452))</f>
        <v/>
      </c>
      <c r="C440" s="9"/>
    </row>
    <row r="441" spans="2:3" hidden="1" x14ac:dyDescent="0.35">
      <c r="B441" s="9" t="str">
        <f>IF(D441="","",COUNT($D$24:$D$452)-COUNT(D442:$D$452))</f>
        <v/>
      </c>
      <c r="C441" s="9"/>
    </row>
    <row r="442" spans="2:3" hidden="1" x14ac:dyDescent="0.35">
      <c r="B442" s="9" t="str">
        <f>IF(D442="","",COUNT($D$24:$D$452)-COUNT(D443:$D$452))</f>
        <v/>
      </c>
      <c r="C442" s="9"/>
    </row>
    <row r="443" spans="2:3" hidden="1" x14ac:dyDescent="0.35">
      <c r="B443" s="9" t="str">
        <f>IF(D443="","",COUNT($D$24:$D$452)-COUNT(D444:$D$452))</f>
        <v/>
      </c>
      <c r="C443" s="9"/>
    </row>
    <row r="444" spans="2:3" hidden="1" x14ac:dyDescent="0.35">
      <c r="B444" s="9" t="str">
        <f>IF(D444="","",COUNT($D$24:$D$452)-COUNT(D445:$D$452))</f>
        <v/>
      </c>
      <c r="C444" s="9"/>
    </row>
    <row r="445" spans="2:3" hidden="1" x14ac:dyDescent="0.35">
      <c r="B445" s="9" t="str">
        <f>IF(D445="","",COUNT($D$24:$D$452)-COUNT(D446:$D$452))</f>
        <v/>
      </c>
      <c r="C445" s="9"/>
    </row>
    <row r="446" spans="2:3" hidden="1" x14ac:dyDescent="0.35">
      <c r="B446" s="9" t="str">
        <f>IF(D446="","",COUNT($D$24:$D$452)-COUNT(D447:$D$452))</f>
        <v/>
      </c>
      <c r="C446" s="9"/>
    </row>
    <row r="447" spans="2:3" hidden="1" x14ac:dyDescent="0.35">
      <c r="B447" s="9" t="str">
        <f>IF(D447="","",COUNT($D$24:$D$452)-COUNT(D448:$D$452))</f>
        <v/>
      </c>
      <c r="C447" s="9"/>
    </row>
    <row r="448" spans="2:3" hidden="1" x14ac:dyDescent="0.35">
      <c r="B448" s="9" t="str">
        <f>IF(D448="","",COUNT($D$24:$D$452)-COUNT(D449:$D$452))</f>
        <v/>
      </c>
      <c r="C448" s="9"/>
    </row>
    <row r="449" spans="2:3" hidden="1" x14ac:dyDescent="0.35">
      <c r="B449" s="9" t="str">
        <f>IF(D449="","",COUNT($D$24:$D$452)-COUNT(D450:$D$452))</f>
        <v/>
      </c>
      <c r="C449" s="9"/>
    </row>
    <row r="450" spans="2:3" hidden="1" x14ac:dyDescent="0.35">
      <c r="B450" s="9" t="str">
        <f>IF(D450="","",COUNT($D$24:$D$452)-COUNT(D451:$D$452))</f>
        <v/>
      </c>
      <c r="C450" s="9"/>
    </row>
    <row r="451" spans="2:3" hidden="1" x14ac:dyDescent="0.35">
      <c r="B451" s="9" t="str">
        <f>IF(D451="","",COUNT($D$24:$D$452)-COUNT(D$452:$D452))</f>
        <v/>
      </c>
      <c r="C451" s="9"/>
    </row>
    <row r="452" spans="2:3" hidden="1" x14ac:dyDescent="0.35">
      <c r="B452" s="9" t="str">
        <f>IF(D452="","",COUNT($D$24:$D$452)-COUNT(D$452:$D453))</f>
        <v/>
      </c>
      <c r="C452" s="9"/>
    </row>
    <row r="453" spans="2:3" hidden="1" x14ac:dyDescent="0.35">
      <c r="B453" s="9" t="str">
        <f>IF(D453="","",COUNT($D$24:$D$452)-COUNT(D$452:$D454))</f>
        <v/>
      </c>
      <c r="C453" s="9"/>
    </row>
    <row r="454" spans="2:3" hidden="1" x14ac:dyDescent="0.35">
      <c r="B454" s="9" t="str">
        <f>IF(D454="","",COUNT($D$24:$D$452)-COUNT(D$452:$D455))</f>
        <v/>
      </c>
      <c r="C454" s="9"/>
    </row>
    <row r="455" spans="2:3" hidden="1" x14ac:dyDescent="0.35">
      <c r="B455" s="9" t="str">
        <f>IF(D455="","",COUNT($D$24:$D$452)-COUNT(D$452:$D456))</f>
        <v/>
      </c>
      <c r="C455" s="9"/>
    </row>
    <row r="456" spans="2:3" hidden="1" x14ac:dyDescent="0.35">
      <c r="B456" s="9" t="str">
        <f>IF(D456="","",COUNT($D$24:$D$452)-COUNT(D$452:$D457))</f>
        <v/>
      </c>
      <c r="C456" s="9"/>
    </row>
    <row r="457" spans="2:3" hidden="1" x14ac:dyDescent="0.35">
      <c r="B457" s="9" t="str">
        <f>IF(D457="","",COUNT($D$24:$D$452)-COUNT(D$452:$D458))</f>
        <v/>
      </c>
      <c r="C457" s="9"/>
    </row>
    <row r="458" spans="2:3" hidden="1" x14ac:dyDescent="0.35">
      <c r="B458" s="9" t="str">
        <f>IF(D458="","",COUNT($D$24:$D$452)-COUNT(D$452:$D459))</f>
        <v/>
      </c>
      <c r="C458" s="9"/>
    </row>
    <row r="459" spans="2:3" hidden="1" x14ac:dyDescent="0.35">
      <c r="B459" s="9" t="str">
        <f>IF(D459="","",COUNT($D$24:$D$452)-COUNT(D$452:$D460))</f>
        <v/>
      </c>
      <c r="C459" s="9"/>
    </row>
    <row r="460" spans="2:3" hidden="1" x14ac:dyDescent="0.35">
      <c r="B460" s="9" t="str">
        <f>IF(D460="","",COUNT($D$24:$D$452)-COUNT(D$452:$D461))</f>
        <v/>
      </c>
      <c r="C460" s="9"/>
    </row>
    <row r="461" spans="2:3" hidden="1" x14ac:dyDescent="0.35">
      <c r="B461" s="9" t="str">
        <f>IF(D461="","",COUNT($D$24:$D$452)-COUNT(D$452:$D462))</f>
        <v/>
      </c>
      <c r="C461" s="9"/>
    </row>
    <row r="462" spans="2:3" hidden="1" x14ac:dyDescent="0.35">
      <c r="B462" s="9" t="str">
        <f>IF(D462="","",COUNT($D$24:$D$452)-COUNT(D$452:$D463))</f>
        <v/>
      </c>
      <c r="C462" s="9"/>
    </row>
    <row r="463" spans="2:3" hidden="1" x14ac:dyDescent="0.35">
      <c r="B463" s="9" t="str">
        <f>IF(D463="","",COUNT($D$24:$D$452)-COUNT(D$452:$D464))</f>
        <v/>
      </c>
      <c r="C463" s="9"/>
    </row>
    <row r="464" spans="2:3" hidden="1" x14ac:dyDescent="0.35">
      <c r="B464" s="9" t="str">
        <f>IF(D464="","",COUNT($D$24:$D$452)-COUNT(D$452:$D465))</f>
        <v/>
      </c>
      <c r="C464" s="9"/>
    </row>
    <row r="465" spans="2:3" hidden="1" x14ac:dyDescent="0.35">
      <c r="B465" s="9" t="str">
        <f>IF(D465="","",COUNT($D$24:$D$452)-COUNT(D$452:$D466))</f>
        <v/>
      </c>
      <c r="C465" s="9"/>
    </row>
    <row r="466" spans="2:3" hidden="1" x14ac:dyDescent="0.35">
      <c r="B466" s="9" t="str">
        <f>IF(D466="","",COUNT($D$24:$D$452)-COUNT(D$452:$D467))</f>
        <v/>
      </c>
      <c r="C466" s="9"/>
    </row>
    <row r="467" spans="2:3" hidden="1" x14ac:dyDescent="0.35">
      <c r="B467" s="9" t="str">
        <f>IF(D467="","",COUNT($D$24:$D$452)-COUNT(D$452:$D468))</f>
        <v/>
      </c>
      <c r="C467" s="9"/>
    </row>
    <row r="468" spans="2:3" hidden="1" x14ac:dyDescent="0.35">
      <c r="B468" s="9" t="str">
        <f>IF(D468="","",COUNT($D$24:$D$452)-COUNT(D$452:$D469))</f>
        <v/>
      </c>
      <c r="C468" s="9"/>
    </row>
    <row r="469" spans="2:3" hidden="1" x14ac:dyDescent="0.35">
      <c r="B469" s="9" t="str">
        <f>IF(D469="","",COUNT($D$24:$D$452)-COUNT(D$452:$D470))</f>
        <v/>
      </c>
      <c r="C469" s="9"/>
    </row>
    <row r="470" spans="2:3" hidden="1" x14ac:dyDescent="0.35">
      <c r="B470" s="9" t="str">
        <f>IF(D470="","",COUNT($D$24:$D$452)-COUNT(D$452:$D471))</f>
        <v/>
      </c>
      <c r="C470" s="9"/>
    </row>
    <row r="471" spans="2:3" hidden="1" x14ac:dyDescent="0.35">
      <c r="B471" s="9" t="str">
        <f>IF(D471="","",COUNT($D$24:$D$452)-COUNT(D$452:$D472))</f>
        <v/>
      </c>
      <c r="C471" s="9"/>
    </row>
    <row r="472" spans="2:3" hidden="1" x14ac:dyDescent="0.35">
      <c r="B472" s="9" t="str">
        <f>IF(D472="","",COUNT($D$24:$D$452)-COUNT(D$452:$D473))</f>
        <v/>
      </c>
      <c r="C472" s="9"/>
    </row>
    <row r="473" spans="2:3" hidden="1" x14ac:dyDescent="0.35">
      <c r="B473" s="9" t="str">
        <f>IF(D473="","",COUNT($D$24:$D$452)-COUNT(D$452:$D474))</f>
        <v/>
      </c>
      <c r="C473" s="9"/>
    </row>
    <row r="474" spans="2:3" hidden="1" x14ac:dyDescent="0.35">
      <c r="B474" s="9" t="str">
        <f>IF(D474="","",COUNT($D$24:$D$452)-COUNT(D$452:$D475))</f>
        <v/>
      </c>
      <c r="C474" s="9"/>
    </row>
    <row r="475" spans="2:3" hidden="1" x14ac:dyDescent="0.35">
      <c r="B475" s="9" t="str">
        <f>IF(D475="","",COUNT($D$24:$D$452)-COUNT(D$452:$D476))</f>
        <v/>
      </c>
      <c r="C475" s="9"/>
    </row>
    <row r="476" spans="2:3" hidden="1" x14ac:dyDescent="0.35">
      <c r="B476" s="9" t="str">
        <f>IF(D476="","",COUNT($D$24:$D$452)-COUNT(D$452:$D477))</f>
        <v/>
      </c>
      <c r="C476" s="9"/>
    </row>
    <row r="477" spans="2:3" hidden="1" x14ac:dyDescent="0.35">
      <c r="B477" s="9" t="str">
        <f>IF(D477="","",COUNT($D$24:$D$452)-COUNT(D$452:$D478))</f>
        <v/>
      </c>
      <c r="C477" s="9"/>
    </row>
    <row r="478" spans="2:3" hidden="1" x14ac:dyDescent="0.35">
      <c r="B478" s="9" t="str">
        <f>IF(D478="","",COUNT($D$24:$D$452)-COUNT(D$452:$D479))</f>
        <v/>
      </c>
      <c r="C478" s="9"/>
    </row>
    <row r="479" spans="2:3" hidden="1" x14ac:dyDescent="0.35">
      <c r="B479" s="9" t="str">
        <f>IF(D479="","",COUNT($D$24:$D$452)-COUNT(D$452:$D480))</f>
        <v/>
      </c>
      <c r="C479" s="9"/>
    </row>
    <row r="480" spans="2:3" hidden="1" x14ac:dyDescent="0.35">
      <c r="B480" s="9" t="str">
        <f>IF(D480="","",COUNT($D$24:$D$452)-COUNT(D$452:$D481))</f>
        <v/>
      </c>
      <c r="C480" s="9"/>
    </row>
    <row r="481" spans="2:3" hidden="1" x14ac:dyDescent="0.35">
      <c r="B481" s="9" t="str">
        <f>IF(D481="","",COUNT($D$24:$D$452)-COUNT(D$452:$D482))</f>
        <v/>
      </c>
      <c r="C481" s="9"/>
    </row>
    <row r="482" spans="2:3" hidden="1" x14ac:dyDescent="0.35">
      <c r="B482" s="9" t="str">
        <f>IF(D482="","",COUNT($D$24:$D$452)-COUNT(D$452:$D483))</f>
        <v/>
      </c>
      <c r="C482" s="9"/>
    </row>
    <row r="483" spans="2:3" hidden="1" x14ac:dyDescent="0.35">
      <c r="B483" s="9" t="str">
        <f>IF(D483="","",COUNT($D$24:$D$452)-COUNT(D$452:$D484))</f>
        <v/>
      </c>
      <c r="C483" s="9"/>
    </row>
    <row r="484" spans="2:3" hidden="1" x14ac:dyDescent="0.35">
      <c r="B484" s="9" t="str">
        <f>IF(D484="","",COUNT($D$24:$D$452)-COUNT(D$452:$D485))</f>
        <v/>
      </c>
      <c r="C484" s="9"/>
    </row>
    <row r="485" spans="2:3" hidden="1" x14ac:dyDescent="0.35">
      <c r="B485" s="9" t="str">
        <f>IF(D485="","",COUNT($D$24:$D$452)-COUNT(D$452:$D486))</f>
        <v/>
      </c>
      <c r="C485" s="9"/>
    </row>
    <row r="486" spans="2:3" hidden="1" x14ac:dyDescent="0.35">
      <c r="B486" s="9" t="str">
        <f>IF(D486="","",COUNT($D$24:$D$452)-COUNT(D$452:$D487))</f>
        <v/>
      </c>
      <c r="C486" s="9"/>
    </row>
    <row r="487" spans="2:3" hidden="1" x14ac:dyDescent="0.35">
      <c r="B487" s="9" t="str">
        <f>IF(D487="","",COUNT($D$24:$D$452)-COUNT(D$452:$D488))</f>
        <v/>
      </c>
      <c r="C487" s="9"/>
    </row>
    <row r="488" spans="2:3" hidden="1" x14ac:dyDescent="0.35">
      <c r="B488" s="9" t="str">
        <f>IF(D488="","",COUNT($D$24:$D$452)-COUNT(D$452:$D489))</f>
        <v/>
      </c>
      <c r="C488" s="9"/>
    </row>
    <row r="489" spans="2:3" hidden="1" x14ac:dyDescent="0.35">
      <c r="B489" s="9" t="str">
        <f>IF(D489="","",COUNT($D$24:$D$452)-COUNT(D$452:$D490))</f>
        <v/>
      </c>
      <c r="C489" s="9"/>
    </row>
    <row r="490" spans="2:3" hidden="1" x14ac:dyDescent="0.35">
      <c r="B490" s="9" t="str">
        <f>IF(D490="","",COUNT($D$24:$D$452)-COUNT(D$452:$D491))</f>
        <v/>
      </c>
      <c r="C490" s="9"/>
    </row>
    <row r="491" spans="2:3" hidden="1" x14ac:dyDescent="0.35">
      <c r="B491" s="9" t="str">
        <f>IF(D491="","",COUNT($D$24:$D$452)-COUNT(D$452:$D492))</f>
        <v/>
      </c>
      <c r="C491" s="9"/>
    </row>
    <row r="492" spans="2:3" hidden="1" x14ac:dyDescent="0.35">
      <c r="B492" s="9" t="str">
        <f>IF(D492="","",COUNT($D$24:$D$452)-COUNT(D$452:$D493))</f>
        <v/>
      </c>
      <c r="C492" s="9"/>
    </row>
    <row r="493" spans="2:3" hidden="1" x14ac:dyDescent="0.35">
      <c r="B493" s="9" t="str">
        <f>IF(D493="","",COUNT($D$24:$D$452)-COUNT(D$452:$D494))</f>
        <v/>
      </c>
      <c r="C493" s="9"/>
    </row>
    <row r="494" spans="2:3" hidden="1" x14ac:dyDescent="0.35">
      <c r="B494" s="9" t="str">
        <f>IF(D494="","",COUNT($D$24:$D$452)-COUNT(D$452:$D495))</f>
        <v/>
      </c>
      <c r="C494" s="9"/>
    </row>
    <row r="495" spans="2:3" hidden="1" x14ac:dyDescent="0.35">
      <c r="B495" s="9" t="str">
        <f>IF(D495="","",COUNT($D$24:$D$452)-COUNT(D$452:$D496))</f>
        <v/>
      </c>
      <c r="C495" s="9"/>
    </row>
    <row r="496" spans="2:3" hidden="1" x14ac:dyDescent="0.35">
      <c r="B496" s="9" t="str">
        <f>IF(D496="","",COUNT($D$24:$D$452)-COUNT(D$452:$D497))</f>
        <v/>
      </c>
      <c r="C496" s="9"/>
    </row>
    <row r="497" spans="2:3" hidden="1" x14ac:dyDescent="0.35">
      <c r="B497" s="9" t="str">
        <f>IF(D497="","",COUNT($D$24:$D$452)-COUNT(D$452:$D498))</f>
        <v/>
      </c>
      <c r="C497" s="9"/>
    </row>
    <row r="498" spans="2:3" hidden="1" x14ac:dyDescent="0.35">
      <c r="B498" s="9" t="str">
        <f>IF(D498="","",COUNT($D$24:$D$452)-COUNT(D$452:$D499))</f>
        <v/>
      </c>
      <c r="C498" s="9"/>
    </row>
    <row r="499" spans="2:3" hidden="1" x14ac:dyDescent="0.35">
      <c r="B499" s="9" t="str">
        <f>IF(D499="","",COUNT($D$24:$D$452)-COUNT(D$452:$D500))</f>
        <v/>
      </c>
      <c r="C499" s="9"/>
    </row>
    <row r="500" spans="2:3" hidden="1" x14ac:dyDescent="0.35">
      <c r="B500" s="9" t="str">
        <f>IF(D500="","",COUNT($D$24:$D$452)-COUNT(D$452:$D501))</f>
        <v/>
      </c>
      <c r="C500" s="9"/>
    </row>
    <row r="501" spans="2:3" hidden="1" x14ac:dyDescent="0.35">
      <c r="B501" s="9" t="str">
        <f>IF(D501="","",COUNT($D$24:$D$452)-COUNT(D$452:$D502))</f>
        <v/>
      </c>
      <c r="C501" s="9"/>
    </row>
    <row r="502" spans="2:3" hidden="1" x14ac:dyDescent="0.35">
      <c r="B502" s="9" t="str">
        <f>IF(D502="","",COUNT($D$24:$D$452)-COUNT(D$452:$D503))</f>
        <v/>
      </c>
      <c r="C502" s="9"/>
    </row>
    <row r="503" spans="2:3" hidden="1" x14ac:dyDescent="0.35">
      <c r="B503" s="9" t="str">
        <f>IF(D503="","",COUNT($D$24:$D$452)-COUNT(D$452:$D504))</f>
        <v/>
      </c>
      <c r="C503" s="9"/>
    </row>
    <row r="504" spans="2:3" hidden="1" x14ac:dyDescent="0.35">
      <c r="B504" s="9" t="str">
        <f>IF(D504="","",COUNT($D$24:$D$452)-COUNT(D$452:$D505))</f>
        <v/>
      </c>
      <c r="C504" s="9"/>
    </row>
    <row r="505" spans="2:3" hidden="1" x14ac:dyDescent="0.35">
      <c r="B505" s="9" t="str">
        <f>IF(D505="","",COUNT($D$24:$D$452)-COUNT(D$452:$D506))</f>
        <v/>
      </c>
      <c r="C505" s="9"/>
    </row>
    <row r="506" spans="2:3" hidden="1" x14ac:dyDescent="0.35">
      <c r="B506" s="9" t="str">
        <f>IF(D506="","",COUNT($D$24:$D$452)-COUNT(D$452:$D507))</f>
        <v/>
      </c>
      <c r="C506" s="9"/>
    </row>
    <row r="507" spans="2:3" hidden="1" x14ac:dyDescent="0.35">
      <c r="B507" s="9" t="str">
        <f>IF(D507="","",COUNT($D$24:$D$452)-COUNT(D$452:$D508))</f>
        <v/>
      </c>
      <c r="C507" s="9"/>
    </row>
    <row r="508" spans="2:3" hidden="1" x14ac:dyDescent="0.35">
      <c r="B508" s="9" t="str">
        <f>IF(D508="","",COUNT($D$24:$D$452)-COUNT(D$452:$D509))</f>
        <v/>
      </c>
      <c r="C508" s="9"/>
    </row>
    <row r="509" spans="2:3" hidden="1" x14ac:dyDescent="0.35">
      <c r="B509" s="9" t="str">
        <f>IF(D509="","",COUNT($D$24:$D$452)-COUNT(D$452:$D510))</f>
        <v/>
      </c>
      <c r="C509" s="9"/>
    </row>
    <row r="510" spans="2:3" hidden="1" x14ac:dyDescent="0.35">
      <c r="B510" s="9" t="str">
        <f>IF(D510="","",COUNT($D$24:$D$452)-COUNT(D$452:$D511))</f>
        <v/>
      </c>
      <c r="C510" s="9"/>
    </row>
    <row r="511" spans="2:3" hidden="1" x14ac:dyDescent="0.35">
      <c r="B511" s="9" t="str">
        <f>IF(D511="","",COUNT($D$24:$D$452)-COUNT(D$452:$D512))</f>
        <v/>
      </c>
      <c r="C511" s="9"/>
    </row>
    <row r="512" spans="2:3" hidden="1" x14ac:dyDescent="0.35">
      <c r="B512" s="9" t="str">
        <f>IF(D512="","",COUNT($D$24:$D$452)-COUNT(D$452:$D513))</f>
        <v/>
      </c>
      <c r="C512" s="9"/>
    </row>
    <row r="513" spans="2:3" hidden="1" x14ac:dyDescent="0.35">
      <c r="B513" s="9" t="str">
        <f>IF(D513="","",COUNT($D$24:$D$452)-COUNT(D$452:$D514))</f>
        <v/>
      </c>
      <c r="C513" s="9"/>
    </row>
    <row r="514" spans="2:3" hidden="1" x14ac:dyDescent="0.35">
      <c r="B514" s="9" t="str">
        <f>IF(D514="","",COUNT($D$24:$D$452)-COUNT(D$452:$D515))</f>
        <v/>
      </c>
      <c r="C514" s="9"/>
    </row>
    <row r="515" spans="2:3" hidden="1" x14ac:dyDescent="0.35">
      <c r="B515" s="9" t="str">
        <f>IF(D515="","",COUNT($D$24:$D$452)-COUNT(D$452:$D516))</f>
        <v/>
      </c>
      <c r="C515" s="9"/>
    </row>
    <row r="516" spans="2:3" hidden="1" x14ac:dyDescent="0.35">
      <c r="B516" s="9" t="str">
        <f>IF(D516="","",COUNT($D$24:$D$452)-COUNT(D$452:$D517))</f>
        <v/>
      </c>
      <c r="C516" s="9"/>
    </row>
    <row r="517" spans="2:3" hidden="1" x14ac:dyDescent="0.35">
      <c r="B517" s="9" t="str">
        <f>IF(D517="","",COUNT($D$24:$D$452)-COUNT(D$452:$D518))</f>
        <v/>
      </c>
      <c r="C517" s="9"/>
    </row>
    <row r="518" spans="2:3" hidden="1" x14ac:dyDescent="0.35">
      <c r="B518" s="9" t="str">
        <f>IF(D518="","",COUNT($D$24:$D$452)-COUNT(D$452:$D519))</f>
        <v/>
      </c>
      <c r="C518" s="9"/>
    </row>
    <row r="519" spans="2:3" hidden="1" x14ac:dyDescent="0.35">
      <c r="B519" s="9" t="str">
        <f>IF(D519="","",COUNT($D$24:$D$452)-COUNT(D$452:$D520))</f>
        <v/>
      </c>
      <c r="C519" s="9"/>
    </row>
    <row r="520" spans="2:3" hidden="1" x14ac:dyDescent="0.35">
      <c r="B520" s="9" t="str">
        <f>IF(D520="","",COUNT($D$24:$D$452)-COUNT(D$452:$D521))</f>
        <v/>
      </c>
      <c r="C520" s="9"/>
    </row>
    <row r="521" spans="2:3" hidden="1" x14ac:dyDescent="0.35">
      <c r="B521" s="9" t="str">
        <f>IF(D521="","",COUNT($D$24:$D$452)-COUNT(D$452:$D522))</f>
        <v/>
      </c>
      <c r="C521" s="9"/>
    </row>
    <row r="522" spans="2:3" hidden="1" x14ac:dyDescent="0.35">
      <c r="B522" s="9" t="str">
        <f>IF(D522="","",COUNT($D$24:$D$452)-COUNT(D$452:$D523))</f>
        <v/>
      </c>
      <c r="C522" s="9"/>
    </row>
    <row r="523" spans="2:3" hidden="1" x14ac:dyDescent="0.35">
      <c r="B523" s="9" t="str">
        <f>IF(D523="","",COUNT($D$24:$D$452)-COUNT(D$452:$D524))</f>
        <v/>
      </c>
      <c r="C523" s="9"/>
    </row>
    <row r="524" spans="2:3" hidden="1" x14ac:dyDescent="0.35">
      <c r="B524" s="9" t="str">
        <f>IF(D524="","",COUNT($D$24:$D$452)-COUNT(D$452:$D525))</f>
        <v/>
      </c>
      <c r="C524" s="9"/>
    </row>
    <row r="525" spans="2:3" hidden="1" x14ac:dyDescent="0.35">
      <c r="B525" s="9" t="str">
        <f>IF(D525="","",COUNT($D$24:$D$452)-COUNT(D$452:$D526))</f>
        <v/>
      </c>
      <c r="C525" s="9"/>
    </row>
    <row r="526" spans="2:3" hidden="1" x14ac:dyDescent="0.35">
      <c r="B526" s="9" t="str">
        <f>IF(D526="","",COUNT($D$24:$D$452)-COUNT(D$452:$D527))</f>
        <v/>
      </c>
      <c r="C526" s="9"/>
    </row>
    <row r="527" spans="2:3" hidden="1" x14ac:dyDescent="0.35">
      <c r="B527" s="9" t="str">
        <f>IF(D527="","",COUNT($D$24:$D$452)-COUNT(D$452:$D528))</f>
        <v/>
      </c>
      <c r="C527" s="9"/>
    </row>
    <row r="528" spans="2:3" hidden="1" x14ac:dyDescent="0.35">
      <c r="B528" s="9" t="str">
        <f>IF(D528="","",COUNT($D$24:$D$452)-COUNT(D$452:$D529))</f>
        <v/>
      </c>
      <c r="C528" s="9"/>
    </row>
    <row r="529" spans="2:3" hidden="1" x14ac:dyDescent="0.35">
      <c r="B529" s="9" t="str">
        <f>IF(D529="","",COUNT($D$24:$D$452)-COUNT(D$452:$D530))</f>
        <v/>
      </c>
      <c r="C529" s="9"/>
    </row>
    <row r="530" spans="2:3" hidden="1" x14ac:dyDescent="0.35">
      <c r="B530" s="9" t="str">
        <f>IF(D530="","",COUNT($D$24:$D$452)-COUNT(D$452:$D531))</f>
        <v/>
      </c>
      <c r="C530" s="9"/>
    </row>
    <row r="531" spans="2:3" hidden="1" x14ac:dyDescent="0.35">
      <c r="B531" s="9" t="str">
        <f>IF(D531="","",COUNT($D$24:$D$452)-COUNT(D$452:$D532))</f>
        <v/>
      </c>
      <c r="C531" s="9"/>
    </row>
    <row r="532" spans="2:3" hidden="1" x14ac:dyDescent="0.35">
      <c r="B532" s="9" t="str">
        <f>IF(D532="","",COUNT($D$24:$D$452)-COUNT(D$452:$D533))</f>
        <v/>
      </c>
      <c r="C532" s="9"/>
    </row>
    <row r="533" spans="2:3" hidden="1" x14ac:dyDescent="0.35">
      <c r="B533" s="9" t="str">
        <f>IF(D533="","",COUNT($D$24:$D$452)-COUNT(D$452:$D534))</f>
        <v/>
      </c>
      <c r="C533" s="9"/>
    </row>
    <row r="534" spans="2:3" hidden="1" x14ac:dyDescent="0.35">
      <c r="B534" s="9" t="str">
        <f>IF(D534="","",COUNT($D$24:$D$452)-COUNT(D$452:$D535))</f>
        <v/>
      </c>
      <c r="C534" s="9"/>
    </row>
    <row r="535" spans="2:3" hidden="1" x14ac:dyDescent="0.35">
      <c r="B535" s="9" t="str">
        <f>IF(D535="","",COUNT($D$24:$D$452)-COUNT(D$452:$D536))</f>
        <v/>
      </c>
      <c r="C535" s="9"/>
    </row>
    <row r="536" spans="2:3" hidden="1" x14ac:dyDescent="0.35">
      <c r="B536" s="9" t="str">
        <f>IF(D536="","",COUNT($D$24:$D$452)-COUNT(D$452:$D537))</f>
        <v/>
      </c>
      <c r="C536" s="9"/>
    </row>
    <row r="537" spans="2:3" hidden="1" x14ac:dyDescent="0.35">
      <c r="B537" s="9" t="str">
        <f>IF(D537="","",COUNT($D$24:$D$452)-COUNT(D$452:$D538))</f>
        <v/>
      </c>
      <c r="C537" s="9"/>
    </row>
    <row r="538" spans="2:3" hidden="1" x14ac:dyDescent="0.35">
      <c r="B538" s="9" t="str">
        <f>IF(D538="","",COUNT($D$24:$D$452)-COUNT(D$452:$D539))</f>
        <v/>
      </c>
      <c r="C538" s="9"/>
    </row>
    <row r="539" spans="2:3" hidden="1" x14ac:dyDescent="0.35">
      <c r="B539" s="9" t="str">
        <f>IF(D539="","",COUNT($D$24:$D$452)-COUNT(D$452:$D540))</f>
        <v/>
      </c>
      <c r="C539" s="9"/>
    </row>
    <row r="540" spans="2:3" hidden="1" x14ac:dyDescent="0.35">
      <c r="B540" s="9" t="str">
        <f>IF(D540="","",COUNT($D$24:$D$452)-COUNT(D$452:$D541))</f>
        <v/>
      </c>
      <c r="C540" s="9"/>
    </row>
    <row r="541" spans="2:3" hidden="1" x14ac:dyDescent="0.35">
      <c r="B541" s="9" t="str">
        <f>IF(D541="","",COUNT($D$24:$D$452)-COUNT(D$452:$D542))</f>
        <v/>
      </c>
      <c r="C541" s="9"/>
    </row>
    <row r="542" spans="2:3" hidden="1" x14ac:dyDescent="0.35">
      <c r="B542" s="9" t="str">
        <f>IF(D542="","",COUNT($D$24:$D$452)-COUNT(D$452:$D543))</f>
        <v/>
      </c>
      <c r="C542" s="9"/>
    </row>
    <row r="543" spans="2:3" hidden="1" x14ac:dyDescent="0.35">
      <c r="B543" s="9" t="str">
        <f>IF(D543="","",COUNT($D$24:$D$452)-COUNT(D$452:$D544))</f>
        <v/>
      </c>
      <c r="C543" s="9"/>
    </row>
    <row r="544" spans="2:3" hidden="1" x14ac:dyDescent="0.35">
      <c r="B544" s="9" t="str">
        <f>IF(D544="","",COUNT($D$24:$D$452)-COUNT(D$452:$D545))</f>
        <v/>
      </c>
      <c r="C544" s="9"/>
    </row>
    <row r="545" spans="2:3" hidden="1" x14ac:dyDescent="0.35">
      <c r="B545" s="9" t="str">
        <f>IF(D545="","",COUNT($D$24:$D$452)-COUNT(D$452:$D546))</f>
        <v/>
      </c>
      <c r="C545" s="9"/>
    </row>
    <row r="546" spans="2:3" hidden="1" x14ac:dyDescent="0.35">
      <c r="B546" s="9" t="str">
        <f>IF(D546="","",COUNT($D$24:$D$452)-COUNT(D$452:$D547))</f>
        <v/>
      </c>
      <c r="C546" s="9"/>
    </row>
    <row r="547" spans="2:3" hidden="1" x14ac:dyDescent="0.35">
      <c r="B547" s="9" t="str">
        <f>IF(D547="","",COUNT($D$24:$D$452)-COUNT(D$452:$D548))</f>
        <v/>
      </c>
      <c r="C547" s="9"/>
    </row>
    <row r="548" spans="2:3" hidden="1" x14ac:dyDescent="0.35">
      <c r="B548" s="9" t="str">
        <f>IF(D548="","",COUNT($D$24:$D$452)-COUNT(D$452:$D549))</f>
        <v/>
      </c>
      <c r="C548" s="9"/>
    </row>
    <row r="549" spans="2:3" hidden="1" x14ac:dyDescent="0.35">
      <c r="B549" s="9" t="str">
        <f>IF(D549="","",COUNT($D$24:$D$452)-COUNT(D$452:$D550))</f>
        <v/>
      </c>
      <c r="C549" s="9"/>
    </row>
    <row r="550" spans="2:3" hidden="1" x14ac:dyDescent="0.35">
      <c r="B550" s="9" t="str">
        <f>IF(D550="","",COUNT($D$24:$D$452)-COUNT(D$452:$D551))</f>
        <v/>
      </c>
      <c r="C550" s="9"/>
    </row>
    <row r="551" spans="2:3" hidden="1" x14ac:dyDescent="0.35">
      <c r="B551" s="9" t="str">
        <f>IF(D551="","",COUNT($D$24:$D$452)-COUNT(D$452:$D552))</f>
        <v/>
      </c>
      <c r="C551" s="9"/>
    </row>
    <row r="552" spans="2:3" hidden="1" x14ac:dyDescent="0.35">
      <c r="B552" s="9" t="str">
        <f>IF(D552="","",COUNT($D$24:$D$452)-COUNT(D$452:$D553))</f>
        <v/>
      </c>
      <c r="C552" s="9"/>
    </row>
    <row r="553" spans="2:3" hidden="1" x14ac:dyDescent="0.35">
      <c r="B553" s="9" t="str">
        <f>IF(D553="","",COUNT($D$24:$D$452)-COUNT(D$452:$D554))</f>
        <v/>
      </c>
      <c r="C553" s="9"/>
    </row>
    <row r="554" spans="2:3" hidden="1" x14ac:dyDescent="0.35">
      <c r="B554" s="9" t="str">
        <f>IF(D554="","",COUNT($D$24:$D$452)-COUNT(D$452:$D555))</f>
        <v/>
      </c>
      <c r="C554" s="9"/>
    </row>
    <row r="555" spans="2:3" hidden="1" x14ac:dyDescent="0.35">
      <c r="B555" s="9" t="str">
        <f>IF(D555="","",COUNT($D$24:$D$452)-COUNT(D$452:$D556))</f>
        <v/>
      </c>
      <c r="C555" s="9"/>
    </row>
    <row r="556" spans="2:3" hidden="1" x14ac:dyDescent="0.35">
      <c r="B556" s="9" t="str">
        <f>IF(D556="","",COUNT($D$24:$D$452)-COUNT(D$452:$D557))</f>
        <v/>
      </c>
      <c r="C556" s="9"/>
    </row>
    <row r="557" spans="2:3" hidden="1" x14ac:dyDescent="0.35">
      <c r="B557" s="9" t="str">
        <f>IF(D557="","",COUNT($D$24:$D$452)-COUNT(D$452:$D558))</f>
        <v/>
      </c>
      <c r="C557" s="9"/>
    </row>
    <row r="558" spans="2:3" hidden="1" x14ac:dyDescent="0.35">
      <c r="B558" s="9" t="str">
        <f>IF(D558="","",COUNT($D$24:$D$452)-COUNT(D$452:$D559))</f>
        <v/>
      </c>
      <c r="C558" s="9"/>
    </row>
    <row r="559" spans="2:3" hidden="1" x14ac:dyDescent="0.35">
      <c r="B559" s="9" t="str">
        <f>IF(D559="","",COUNT($D$24:$D$452)-COUNT(D$452:$D560))</f>
        <v/>
      </c>
      <c r="C559" s="9"/>
    </row>
    <row r="560" spans="2:3" hidden="1" x14ac:dyDescent="0.35">
      <c r="B560" s="9" t="str">
        <f>IF(D560="","",COUNT($D$24:$D$452)-COUNT(D$452:$D561))</f>
        <v/>
      </c>
      <c r="C560" s="9"/>
    </row>
    <row r="561" spans="2:3" hidden="1" x14ac:dyDescent="0.35">
      <c r="B561" s="9" t="str">
        <f>IF(D561="","",COUNT($D$24:$D$452)-COUNT(D$452:$D562))</f>
        <v/>
      </c>
      <c r="C561" s="9"/>
    </row>
    <row r="562" spans="2:3" hidden="1" x14ac:dyDescent="0.35">
      <c r="B562" s="9" t="str">
        <f>IF(D562="","",COUNT($D$24:$D$452)-COUNT(D$452:$D563))</f>
        <v/>
      </c>
      <c r="C562" s="9"/>
    </row>
    <row r="563" spans="2:3" hidden="1" x14ac:dyDescent="0.35">
      <c r="B563" s="9" t="str">
        <f>IF(D563="","",COUNT($D$24:$D$452)-COUNT(D$452:$D564))</f>
        <v/>
      </c>
      <c r="C563" s="9"/>
    </row>
    <row r="564" spans="2:3" hidden="1" x14ac:dyDescent="0.35">
      <c r="B564" s="9" t="str">
        <f>IF(D564="","",COUNT($D$24:$D$452)-COUNT(D$452:$D565))</f>
        <v/>
      </c>
      <c r="C564" s="9"/>
    </row>
    <row r="565" spans="2:3" hidden="1" x14ac:dyDescent="0.35">
      <c r="B565" s="9" t="str">
        <f>IF(D565="","",COUNT($D$24:$D$452)-COUNT(D$452:$D566))</f>
        <v/>
      </c>
      <c r="C565" s="9"/>
    </row>
    <row r="566" spans="2:3" hidden="1" x14ac:dyDescent="0.35">
      <c r="B566" s="9" t="str">
        <f>IF(D566="","",COUNT($D$24:$D$452)-COUNT(D$452:$D567))</f>
        <v/>
      </c>
      <c r="C566" s="9"/>
    </row>
    <row r="567" spans="2:3" hidden="1" x14ac:dyDescent="0.35">
      <c r="B567" s="9" t="str">
        <f>IF(D567="","",COUNT($D$24:$D$452)-COUNT(D$452:$D568))</f>
        <v/>
      </c>
      <c r="C567" s="9"/>
    </row>
    <row r="568" spans="2:3" hidden="1" x14ac:dyDescent="0.35">
      <c r="B568" s="9" t="str">
        <f>IF(D568="","",COUNT($D$24:$D$452)-COUNT(D$452:$D569))</f>
        <v/>
      </c>
      <c r="C568" s="9"/>
    </row>
    <row r="569" spans="2:3" hidden="1" x14ac:dyDescent="0.35">
      <c r="B569" s="9" t="str">
        <f>IF(D569="","",COUNT($D$24:$D$452)-COUNT(D$452:$D570))</f>
        <v/>
      </c>
      <c r="C569" s="9"/>
    </row>
    <row r="570" spans="2:3" hidden="1" x14ac:dyDescent="0.35">
      <c r="B570" s="9" t="str">
        <f>IF(D570="","",COUNT($D$24:$D$452)-COUNT(D$452:$D571))</f>
        <v/>
      </c>
      <c r="C570" s="9"/>
    </row>
    <row r="571" spans="2:3" hidden="1" x14ac:dyDescent="0.35">
      <c r="B571" s="9" t="str">
        <f>IF(D571="","",COUNT($D$24:$D$452)-COUNT(D$452:$D572))</f>
        <v/>
      </c>
      <c r="C571" s="9"/>
    </row>
    <row r="572" spans="2:3" hidden="1" x14ac:dyDescent="0.35">
      <c r="B572" s="9" t="str">
        <f>IF(D572="","",COUNT($D$24:$D$452)-COUNT(D$452:$D573))</f>
        <v/>
      </c>
      <c r="C572" s="9"/>
    </row>
    <row r="573" spans="2:3" hidden="1" x14ac:dyDescent="0.35">
      <c r="B573" s="9" t="str">
        <f>IF(D573="","",COUNT($D$24:$D$452)-COUNT(D$452:$D574))</f>
        <v/>
      </c>
      <c r="C573" s="9"/>
    </row>
    <row r="574" spans="2:3" hidden="1" x14ac:dyDescent="0.35">
      <c r="B574" s="9" t="str">
        <f>IF(D574="","",COUNT($D$24:$D$452)-COUNT(D$452:$D575))</f>
        <v/>
      </c>
      <c r="C574" s="9"/>
    </row>
    <row r="575" spans="2:3" hidden="1" x14ac:dyDescent="0.35">
      <c r="B575" s="9" t="str">
        <f>IF(D575="","",COUNT($D$24:$D$452)-COUNT(D$452:$D576))</f>
        <v/>
      </c>
      <c r="C575" s="9"/>
    </row>
    <row r="576" spans="2:3" hidden="1" x14ac:dyDescent="0.35">
      <c r="B576" s="9" t="str">
        <f>IF(D576="","",COUNT($D$24:$D$452)-COUNT(D$452:$D577))</f>
        <v/>
      </c>
      <c r="C576" s="9"/>
    </row>
    <row r="577" spans="2:3" hidden="1" x14ac:dyDescent="0.35">
      <c r="B577" s="9" t="str">
        <f>IF(D577="","",COUNT($D$24:$D$452)-COUNT(D$452:$D578))</f>
        <v/>
      </c>
      <c r="C577" s="9"/>
    </row>
    <row r="578" spans="2:3" hidden="1" x14ac:dyDescent="0.35">
      <c r="B578" s="9" t="str">
        <f>IF(D578="","",COUNT($D$24:$D$452)-COUNT(D$452:$D579))</f>
        <v/>
      </c>
      <c r="C578" s="9"/>
    </row>
    <row r="579" spans="2:3" hidden="1" x14ac:dyDescent="0.35">
      <c r="B579" s="9" t="str">
        <f>IF(D579="","",COUNT($D$24:$D$452)-COUNT(D$452:$D580))</f>
        <v/>
      </c>
      <c r="C579" s="9"/>
    </row>
    <row r="580" spans="2:3" hidden="1" x14ac:dyDescent="0.35">
      <c r="B580" s="9" t="str">
        <f>IF(D580="","",COUNT($D$24:$D$452)-COUNT(D$452:$D581))</f>
        <v/>
      </c>
      <c r="C580" s="9"/>
    </row>
    <row r="581" spans="2:3" hidden="1" x14ac:dyDescent="0.35">
      <c r="B581" s="9" t="str">
        <f>IF(D581="","",COUNT($D$24:$D$452)-COUNT(D$452:$D582))</f>
        <v/>
      </c>
      <c r="C581" s="9"/>
    </row>
    <row r="582" spans="2:3" hidden="1" x14ac:dyDescent="0.35">
      <c r="B582" s="9" t="str">
        <f>IF(D582="","",COUNT($D$24:$D$452)-COUNT(D$452:$D583))</f>
        <v/>
      </c>
      <c r="C582" s="9"/>
    </row>
    <row r="583" spans="2:3" hidden="1" x14ac:dyDescent="0.35">
      <c r="B583" s="9" t="str">
        <f>IF(D583="","",COUNT($D$24:$D$452)-COUNT(D$452:$D584))</f>
        <v/>
      </c>
      <c r="C583" s="9"/>
    </row>
    <row r="584" spans="2:3" hidden="1" x14ac:dyDescent="0.35">
      <c r="B584" s="9" t="str">
        <f>IF(D584="","",COUNT($D$24:$D$452)-COUNT(D$452:$D585))</f>
        <v/>
      </c>
      <c r="C584" s="9"/>
    </row>
    <row r="585" spans="2:3" hidden="1" x14ac:dyDescent="0.35">
      <c r="B585" s="9" t="str">
        <f>IF(D585="","",COUNT($D$24:$D$452)-COUNT(D$452:$D586))</f>
        <v/>
      </c>
      <c r="C585" s="9"/>
    </row>
    <row r="586" spans="2:3" hidden="1" x14ac:dyDescent="0.35">
      <c r="B586" s="9" t="str">
        <f>IF(D586="","",COUNT($D$24:$D$452)-COUNT(D$452:$D587))</f>
        <v/>
      </c>
      <c r="C586" s="9"/>
    </row>
    <row r="587" spans="2:3" hidden="1" x14ac:dyDescent="0.35">
      <c r="B587" s="9" t="str">
        <f>IF(D587="","",COUNT($D$24:$D$452)-COUNT(D$452:$D588))</f>
        <v/>
      </c>
      <c r="C587" s="9"/>
    </row>
    <row r="588" spans="2:3" hidden="1" x14ac:dyDescent="0.35">
      <c r="B588" s="9" t="str">
        <f>IF(D588="","",COUNT($D$24:$D$452)-COUNT(D$452:$D589))</f>
        <v/>
      </c>
      <c r="C588" s="9"/>
    </row>
    <row r="589" spans="2:3" hidden="1" x14ac:dyDescent="0.35">
      <c r="B589" s="9" t="str">
        <f>IF(D589="","",COUNT($D$24:$D$452)-COUNT(D$452:$D590))</f>
        <v/>
      </c>
      <c r="C589" s="9"/>
    </row>
    <row r="590" spans="2:3" hidden="1" x14ac:dyDescent="0.35">
      <c r="B590" s="9" t="str">
        <f>IF(D590="","",COUNT($D$24:$D$452)-COUNT(D$452:$D591))</f>
        <v/>
      </c>
      <c r="C590" s="9"/>
    </row>
    <row r="591" spans="2:3" hidden="1" x14ac:dyDescent="0.35">
      <c r="B591" s="9" t="str">
        <f>IF(D591="","",COUNT($D$24:$D$452)-COUNT(D$452:$D592))</f>
        <v/>
      </c>
      <c r="C591" s="9"/>
    </row>
    <row r="592" spans="2:3" hidden="1" x14ac:dyDescent="0.35">
      <c r="B592" s="9" t="str">
        <f>IF(D592="","",COUNT($D$24:$D$452)-COUNT(D$452:$D593))</f>
        <v/>
      </c>
      <c r="C592" s="9"/>
    </row>
    <row r="593" spans="2:3" hidden="1" x14ac:dyDescent="0.35">
      <c r="B593" s="9" t="str">
        <f>IF(D593="","",COUNT($D$24:$D$452)-COUNT(D$452:$D594))</f>
        <v/>
      </c>
      <c r="C593" s="9"/>
    </row>
    <row r="594" spans="2:3" hidden="1" x14ac:dyDescent="0.35">
      <c r="B594" s="9" t="str">
        <f>IF(D594="","",COUNT($D$24:$D$452)-COUNT(D$452:$D595))</f>
        <v/>
      </c>
      <c r="C594" s="9"/>
    </row>
    <row r="595" spans="2:3" hidden="1" x14ac:dyDescent="0.35">
      <c r="B595" s="9" t="str">
        <f>IF(D595="","",COUNT($D$24:$D$452)-COUNT(D$452:$D596))</f>
        <v/>
      </c>
      <c r="C595" s="9"/>
    </row>
    <row r="596" spans="2:3" hidden="1" x14ac:dyDescent="0.35">
      <c r="B596" s="9" t="str">
        <f>IF(D596="","",COUNT($D$24:$D$452)-COUNT(D$452:$D597))</f>
        <v/>
      </c>
      <c r="C596" s="9"/>
    </row>
    <row r="597" spans="2:3" hidden="1" x14ac:dyDescent="0.35">
      <c r="B597" s="9" t="str">
        <f>IF(D597="","",COUNT($D$24:$D$452)-COUNT(D$452:$D598))</f>
        <v/>
      </c>
      <c r="C597" s="9"/>
    </row>
    <row r="598" spans="2:3" hidden="1" x14ac:dyDescent="0.35">
      <c r="B598" s="9" t="str">
        <f>IF(D598="","",COUNT($D$24:$D$452)-COUNT(D$452:$D599))</f>
        <v/>
      </c>
      <c r="C598" s="9"/>
    </row>
    <row r="599" spans="2:3" hidden="1" x14ac:dyDescent="0.35">
      <c r="B599" s="9" t="str">
        <f>IF(D599="","",COUNT($D$24:$D$452)-COUNT(D$452:$D600))</f>
        <v/>
      </c>
      <c r="C599" s="9"/>
    </row>
    <row r="600" spans="2:3" hidden="1" x14ac:dyDescent="0.35">
      <c r="B600" s="9" t="str">
        <f>IF(D600="","",COUNT($D$24:$D$452)-COUNT(D$452:$D601))</f>
        <v/>
      </c>
      <c r="C600" s="9"/>
    </row>
    <row r="601" spans="2:3" hidden="1" x14ac:dyDescent="0.35">
      <c r="B601" s="9" t="str">
        <f>IF(D601="","",COUNT($D$24:$D$452)-COUNT(D$452:$D602))</f>
        <v/>
      </c>
      <c r="C601" s="9"/>
    </row>
    <row r="602" spans="2:3" hidden="1" x14ac:dyDescent="0.35">
      <c r="B602" s="9" t="str">
        <f>IF(D602="","",COUNT($D$24:$D$452)-COUNT(D$452:$D603))</f>
        <v/>
      </c>
      <c r="C602" s="9"/>
    </row>
    <row r="603" spans="2:3" hidden="1" x14ac:dyDescent="0.35">
      <c r="B603" s="9" t="str">
        <f>IF(D603="","",COUNT($D$24:$D$452)-COUNT(D$452:$D604))</f>
        <v/>
      </c>
      <c r="C603" s="9"/>
    </row>
    <row r="604" spans="2:3" hidden="1" x14ac:dyDescent="0.35">
      <c r="B604" s="9" t="str">
        <f>IF(D604="","",COUNT($D$24:$D$452)-COUNT(D$452:$D605))</f>
        <v/>
      </c>
      <c r="C604" s="9"/>
    </row>
    <row r="605" spans="2:3" hidden="1" x14ac:dyDescent="0.35">
      <c r="B605" s="9" t="str">
        <f>IF(D605="","",COUNT($D$24:$D$452)-COUNT(D$452:$D606))</f>
        <v/>
      </c>
      <c r="C605" s="9"/>
    </row>
    <row r="606" spans="2:3" hidden="1" x14ac:dyDescent="0.35">
      <c r="B606" s="9" t="str">
        <f>IF(D606="","",COUNT($D$24:$D$452)-COUNT(D$452:$D607))</f>
        <v/>
      </c>
      <c r="C606" s="9"/>
    </row>
    <row r="607" spans="2:3" hidden="1" x14ac:dyDescent="0.35">
      <c r="B607" s="9" t="str">
        <f>IF(D607="","",COUNT($D$24:$D$452)-COUNT(D$452:$D608))</f>
        <v/>
      </c>
      <c r="C607" s="9"/>
    </row>
    <row r="608" spans="2:3" hidden="1" x14ac:dyDescent="0.35">
      <c r="B608" s="9" t="str">
        <f>IF(D608="","",COUNT($D$24:$D$452)-COUNT(D$452:$D609))</f>
        <v/>
      </c>
      <c r="C608" s="9"/>
    </row>
    <row r="609" spans="2:3" hidden="1" x14ac:dyDescent="0.35">
      <c r="B609" s="9" t="str">
        <f>IF(D609="","",COUNT($D$24:$D$452)-COUNT(D$452:$D610))</f>
        <v/>
      </c>
      <c r="C609" s="9"/>
    </row>
    <row r="610" spans="2:3" hidden="1" x14ac:dyDescent="0.35">
      <c r="B610" s="9" t="str">
        <f>IF(D610="","",COUNT($D$24:$D$452)-COUNT(D$452:$D611))</f>
        <v/>
      </c>
      <c r="C610" s="9"/>
    </row>
    <row r="611" spans="2:3" hidden="1" x14ac:dyDescent="0.35">
      <c r="B611" s="9" t="str">
        <f>IF(D611="","",COUNT($D$24:$D$452)-COUNT(D$452:$D612))</f>
        <v/>
      </c>
      <c r="C611" s="9"/>
    </row>
    <row r="612" spans="2:3" hidden="1" x14ac:dyDescent="0.35">
      <c r="B612" s="9" t="str">
        <f>IF(D612="","",COUNT($D$24:$D$452)-COUNT(D$452:$D613))</f>
        <v/>
      </c>
      <c r="C612" s="9"/>
    </row>
    <row r="613" spans="2:3" hidden="1" x14ac:dyDescent="0.35">
      <c r="B613" s="9" t="str">
        <f>IF(D613="","",COUNT($D$24:$D$452)-COUNT(D$452:$D614))</f>
        <v/>
      </c>
      <c r="C613" s="9"/>
    </row>
    <row r="614" spans="2:3" hidden="1" x14ac:dyDescent="0.35">
      <c r="B614" s="9" t="str">
        <f>IF(D614="","",COUNT($D$24:$D$452)-COUNT(D$452:$D615))</f>
        <v/>
      </c>
      <c r="C614" s="9"/>
    </row>
    <row r="615" spans="2:3" hidden="1" x14ac:dyDescent="0.35">
      <c r="B615" s="9" t="str">
        <f>IF(D615="","",COUNT($D$24:$D$452)-COUNT(D$452:$D616))</f>
        <v/>
      </c>
      <c r="C615" s="9"/>
    </row>
    <row r="616" spans="2:3" hidden="1" x14ac:dyDescent="0.35">
      <c r="B616" s="9" t="str">
        <f>IF(D616="","",COUNT($D$24:$D$452)-COUNT(D$452:$D617))</f>
        <v/>
      </c>
      <c r="C616" s="9"/>
    </row>
    <row r="617" spans="2:3" hidden="1" x14ac:dyDescent="0.35">
      <c r="B617" s="9" t="str">
        <f>IF(D617="","",COUNT($D$24:$D$452)-COUNT(D$452:$D618))</f>
        <v/>
      </c>
      <c r="C617" s="9"/>
    </row>
    <row r="618" spans="2:3" hidden="1" x14ac:dyDescent="0.35">
      <c r="B618" s="9" t="str">
        <f>IF(D618="","",COUNT($D$24:$D$452)-COUNT(D$452:$D619))</f>
        <v/>
      </c>
      <c r="C618" s="9"/>
    </row>
    <row r="619" spans="2:3" hidden="1" x14ac:dyDescent="0.35">
      <c r="B619" s="9" t="str">
        <f>IF(D619="","",COUNT($D$24:$D$452)-COUNT(D$452:$D620))</f>
        <v/>
      </c>
      <c r="C619" s="9"/>
    </row>
    <row r="620" spans="2:3" hidden="1" x14ac:dyDescent="0.35">
      <c r="B620" s="9" t="str">
        <f>IF(D620="","",COUNT($D$24:$D$452)-COUNT(D$452:$D621))</f>
        <v/>
      </c>
      <c r="C620" s="9"/>
    </row>
    <row r="621" spans="2:3" hidden="1" x14ac:dyDescent="0.35">
      <c r="B621" s="9" t="str">
        <f>IF(D621="","",COUNT($D$24:$D$452)-COUNT(D$452:$D622))</f>
        <v/>
      </c>
      <c r="C621" s="9"/>
    </row>
    <row r="622" spans="2:3" hidden="1" x14ac:dyDescent="0.35">
      <c r="B622" s="9" t="str">
        <f>IF(D622="","",COUNT($D$24:$D$452)-COUNT(D$452:$D623))</f>
        <v/>
      </c>
      <c r="C622" s="9"/>
    </row>
    <row r="623" spans="2:3" hidden="1" x14ac:dyDescent="0.35">
      <c r="B623" s="9" t="str">
        <f>IF(D623="","",COUNT($D$24:$D$452)-COUNT(D$452:$D624))</f>
        <v/>
      </c>
      <c r="C623" s="9"/>
    </row>
    <row r="624" spans="2:3" hidden="1" x14ac:dyDescent="0.35">
      <c r="B624" s="9" t="str">
        <f>IF(D624="","",COUNT($D$24:$D$452)-COUNT(D$452:$D625))</f>
        <v/>
      </c>
      <c r="C624" s="9"/>
    </row>
    <row r="625" spans="2:3" hidden="1" x14ac:dyDescent="0.35">
      <c r="B625" s="9" t="str">
        <f>IF(D625="","",COUNT($D$24:$D$452)-COUNT(D$452:$D626))</f>
        <v/>
      </c>
      <c r="C625" s="9"/>
    </row>
    <row r="626" spans="2:3" hidden="1" x14ac:dyDescent="0.35">
      <c r="B626" s="9" t="str">
        <f>IF(D626="","",COUNT($D$24:$D$452)-COUNT(D$452:$D627))</f>
        <v/>
      </c>
      <c r="C626" s="9"/>
    </row>
    <row r="627" spans="2:3" hidden="1" x14ac:dyDescent="0.35">
      <c r="B627" s="9" t="str">
        <f>IF(D627="","",COUNT($D$24:$D$452)-COUNT(D$452:$D628))</f>
        <v/>
      </c>
      <c r="C627" s="9"/>
    </row>
    <row r="628" spans="2:3" hidden="1" x14ac:dyDescent="0.35">
      <c r="B628" s="9" t="str">
        <f>IF(D628="","",COUNT($D$24:$D$452)-COUNT(D$452:$D629))</f>
        <v/>
      </c>
      <c r="C628" s="9"/>
    </row>
    <row r="629" spans="2:3" hidden="1" x14ac:dyDescent="0.35">
      <c r="B629" s="9" t="str">
        <f>IF(D629="","",COUNT($D$24:$D$452)-COUNT(D$452:$D630))</f>
        <v/>
      </c>
      <c r="C629" s="9"/>
    </row>
    <row r="630" spans="2:3" hidden="1" x14ac:dyDescent="0.35">
      <c r="B630" s="9" t="str">
        <f>IF(D630="","",COUNT($D$24:$D$452)-COUNT(D$452:$D631))</f>
        <v/>
      </c>
      <c r="C630" s="9"/>
    </row>
    <row r="631" spans="2:3" hidden="1" x14ac:dyDescent="0.35">
      <c r="B631" s="9" t="str">
        <f>IF(D631="","",COUNT($D$24:$D$452)-COUNT(D$452:$D632))</f>
        <v/>
      </c>
      <c r="C631" s="9"/>
    </row>
    <row r="632" spans="2:3" hidden="1" x14ac:dyDescent="0.35">
      <c r="B632" s="9" t="str">
        <f>IF(D632="","",COUNT($D$24:$D$452)-COUNT(D$452:$D633))</f>
        <v/>
      </c>
      <c r="C632" s="9"/>
    </row>
    <row r="633" spans="2:3" hidden="1" x14ac:dyDescent="0.35">
      <c r="B633" s="9" t="str">
        <f>IF(D633="","",COUNT($D$24:$D$452)-COUNT(D$452:$D634))</f>
        <v/>
      </c>
      <c r="C633" s="9"/>
    </row>
    <row r="634" spans="2:3" hidden="1" x14ac:dyDescent="0.35">
      <c r="B634" s="9" t="str">
        <f>IF(D634="","",COUNT($D$24:$D$452)-COUNT(D$452:$D635))</f>
        <v/>
      </c>
      <c r="C634" s="9"/>
    </row>
    <row r="635" spans="2:3" hidden="1" x14ac:dyDescent="0.35">
      <c r="B635" s="9" t="str">
        <f>IF(D635="","",COUNT($D$24:$D$452)-COUNT(D$452:$D636))</f>
        <v/>
      </c>
      <c r="C635" s="9"/>
    </row>
    <row r="636" spans="2:3" hidden="1" x14ac:dyDescent="0.35">
      <c r="B636" s="9" t="str">
        <f>IF(D636="","",COUNT($D$24:$D$452)-COUNT(D$452:$D637))</f>
        <v/>
      </c>
      <c r="C636" s="9"/>
    </row>
    <row r="637" spans="2:3" hidden="1" x14ac:dyDescent="0.35">
      <c r="B637" s="9" t="str">
        <f>IF(D637="","",COUNT($D$24:$D$452)-COUNT(D$452:$D638))</f>
        <v/>
      </c>
      <c r="C637" s="9"/>
    </row>
    <row r="638" spans="2:3" hidden="1" x14ac:dyDescent="0.35">
      <c r="B638" s="9" t="str">
        <f>IF(D638="","",COUNT($D$24:$D$452)-COUNT(D$452:$D639))</f>
        <v/>
      </c>
      <c r="C638" s="9"/>
    </row>
    <row r="639" spans="2:3" hidden="1" x14ac:dyDescent="0.35">
      <c r="B639" s="9" t="str">
        <f>IF(D639="","",COUNT($D$24:$D$452)-COUNT(D$452:$D640))</f>
        <v/>
      </c>
      <c r="C639" s="9"/>
    </row>
    <row r="640" spans="2:3" hidden="1" x14ac:dyDescent="0.35">
      <c r="B640" s="9" t="str">
        <f>IF(D640="","",COUNT($D$24:$D$452)-COUNT(D$452:$D641))</f>
        <v/>
      </c>
      <c r="C640" s="9"/>
    </row>
    <row r="641" spans="2:3" hidden="1" x14ac:dyDescent="0.35">
      <c r="B641" s="9" t="str">
        <f>IF(D641="","",COUNT($D$24:$D$452)-COUNT(D$452:$D642))</f>
        <v/>
      </c>
      <c r="C641" s="9"/>
    </row>
    <row r="642" spans="2:3" hidden="1" x14ac:dyDescent="0.35">
      <c r="B642" s="9" t="str">
        <f>IF(D642="","",COUNT($D$24:$D$452)-COUNT(D$452:$D643))</f>
        <v/>
      </c>
      <c r="C642" s="9"/>
    </row>
    <row r="643" spans="2:3" hidden="1" x14ac:dyDescent="0.35">
      <c r="B643" s="9" t="str">
        <f>IF(D643="","",COUNT($D$24:$D$452)-COUNT(D$452:$D644))</f>
        <v/>
      </c>
      <c r="C643" s="9"/>
    </row>
    <row r="644" spans="2:3" hidden="1" x14ac:dyDescent="0.35">
      <c r="B644" s="9" t="str">
        <f>IF(D644="","",COUNT($D$24:$D$452)-COUNT(D$452:$D645))</f>
        <v/>
      </c>
      <c r="C644" s="9"/>
    </row>
    <row r="645" spans="2:3" hidden="1" x14ac:dyDescent="0.35">
      <c r="B645" s="9" t="str">
        <f>IF(D645="","",COUNT($D$24:$D$452)-COUNT(D$452:$D646))</f>
        <v/>
      </c>
      <c r="C645" s="9"/>
    </row>
    <row r="646" spans="2:3" hidden="1" x14ac:dyDescent="0.35">
      <c r="B646" s="9" t="str">
        <f>IF(D646="","",COUNT($D$24:$D$452)-COUNT(D$452:$D647))</f>
        <v/>
      </c>
      <c r="C646" s="9"/>
    </row>
    <row r="647" spans="2:3" hidden="1" x14ac:dyDescent="0.35">
      <c r="B647" s="9" t="str">
        <f>IF(D647="","",COUNT($D$24:$D$452)-COUNT(D$452:$D648))</f>
        <v/>
      </c>
      <c r="C647" s="9"/>
    </row>
    <row r="648" spans="2:3" hidden="1" x14ac:dyDescent="0.35">
      <c r="B648" s="9" t="str">
        <f>IF(D648="","",COUNT($D$24:$D$452)-COUNT(D$452:$D649))</f>
        <v/>
      </c>
      <c r="C648" s="9"/>
    </row>
    <row r="649" spans="2:3" hidden="1" x14ac:dyDescent="0.35">
      <c r="B649" s="9" t="str">
        <f>IF(D649="","",COUNT($D$24:$D$452)-COUNT(D$452:$D650))</f>
        <v/>
      </c>
      <c r="C649" s="9"/>
    </row>
    <row r="650" spans="2:3" hidden="1" x14ac:dyDescent="0.35">
      <c r="B650" s="9" t="str">
        <f>IF(D650="","",COUNT($D$24:$D$452)-COUNT(D$452:$D651))</f>
        <v/>
      </c>
      <c r="C650" s="9"/>
    </row>
    <row r="651" spans="2:3" hidden="1" x14ac:dyDescent="0.35">
      <c r="B651" s="9" t="str">
        <f>IF(D651="","",COUNT($D$24:$D$452)-COUNT(D$452:$D652))</f>
        <v/>
      </c>
      <c r="C651" s="9"/>
    </row>
    <row r="652" spans="2:3" hidden="1" x14ac:dyDescent="0.35">
      <c r="B652" s="9" t="str">
        <f>IF(D652="","",COUNT($D$24:$D$452)-COUNT(D$452:$D653))</f>
        <v/>
      </c>
      <c r="C652" s="9"/>
    </row>
    <row r="653" spans="2:3" hidden="1" x14ac:dyDescent="0.35">
      <c r="B653" s="9" t="str">
        <f>IF(D653="","",COUNT($D$24:$D$452)-COUNT(D$452:$D654))</f>
        <v/>
      </c>
      <c r="C653" s="9"/>
    </row>
    <row r="654" spans="2:3" hidden="1" x14ac:dyDescent="0.35">
      <c r="B654" s="9" t="str">
        <f>IF(D654="","",COUNT($D$24:$D$452)-COUNT(D$452:$D655))</f>
        <v/>
      </c>
      <c r="C654" s="9"/>
    </row>
    <row r="655" spans="2:3" hidden="1" x14ac:dyDescent="0.35">
      <c r="B655" s="9" t="str">
        <f>IF(D655="","",COUNT($D$24:$D$452)-COUNT(D$452:$D656))</f>
        <v/>
      </c>
      <c r="C655" s="9"/>
    </row>
    <row r="656" spans="2:3" hidden="1" x14ac:dyDescent="0.35">
      <c r="B656" s="9" t="str">
        <f>IF(D656="","",COUNT($D$24:$D$452)-COUNT(D$452:$D657))</f>
        <v/>
      </c>
      <c r="C656" s="9"/>
    </row>
    <row r="657" spans="2:3" hidden="1" x14ac:dyDescent="0.35">
      <c r="B657" s="9" t="str">
        <f>IF(D657="","",COUNT($D$24:$D$452)-COUNT(D$452:$D658))</f>
        <v/>
      </c>
      <c r="C657" s="9"/>
    </row>
    <row r="658" spans="2:3" hidden="1" x14ac:dyDescent="0.35">
      <c r="B658" s="9" t="str">
        <f>IF(D658="","",COUNT($D$24:$D$452)-COUNT(D$452:$D659))</f>
        <v/>
      </c>
      <c r="C658" s="9"/>
    </row>
    <row r="659" spans="2:3" hidden="1" x14ac:dyDescent="0.35">
      <c r="B659" s="9" t="str">
        <f>IF(D659="","",COUNT($D$24:$D$452)-COUNT(D$452:$D660))</f>
        <v/>
      </c>
      <c r="C659" s="9"/>
    </row>
    <row r="660" spans="2:3" hidden="1" x14ac:dyDescent="0.35">
      <c r="B660" s="9" t="str">
        <f>IF(D660="","",COUNT($D$24:$D$452)-COUNT(D$452:$D661))</f>
        <v/>
      </c>
      <c r="C660" s="9"/>
    </row>
    <row r="661" spans="2:3" hidden="1" x14ac:dyDescent="0.35">
      <c r="B661" s="9" t="str">
        <f>IF(D661="","",COUNT($D$24:$D$452)-COUNT(D$452:$D662))</f>
        <v/>
      </c>
      <c r="C661" s="9"/>
    </row>
    <row r="662" spans="2:3" hidden="1" x14ac:dyDescent="0.35">
      <c r="B662" s="9" t="str">
        <f>IF(D662="","",COUNT($D$24:$D$452)-COUNT(D$452:$D663))</f>
        <v/>
      </c>
      <c r="C662" s="9"/>
    </row>
    <row r="663" spans="2:3" hidden="1" x14ac:dyDescent="0.35">
      <c r="B663" s="9" t="str">
        <f>IF(D663="","",COUNT($D$24:$D$452)-COUNT(D$452:$D664))</f>
        <v/>
      </c>
      <c r="C663" s="9"/>
    </row>
    <row r="664" spans="2:3" hidden="1" x14ac:dyDescent="0.35">
      <c r="B664" s="9" t="str">
        <f>IF(D664="","",COUNT($D$24:$D$452)-COUNT(D$452:$D665))</f>
        <v/>
      </c>
      <c r="C664" s="9"/>
    </row>
    <row r="665" spans="2:3" hidden="1" x14ac:dyDescent="0.35">
      <c r="B665" s="9" t="str">
        <f>IF(D665="","",COUNT($D$24:$D$452)-COUNT(D$452:$D666))</f>
        <v/>
      </c>
      <c r="C665" s="9"/>
    </row>
    <row r="666" spans="2:3" hidden="1" x14ac:dyDescent="0.35">
      <c r="B666" s="9" t="str">
        <f>IF(D666="","",COUNT($D$24:$D$452)-COUNT(D$452:$D667))</f>
        <v/>
      </c>
      <c r="C666" s="9"/>
    </row>
    <row r="667" spans="2:3" hidden="1" x14ac:dyDescent="0.35">
      <c r="B667" s="9" t="str">
        <f>IF(D667="","",COUNT($D$24:$D$452)-COUNT(D$452:$D668))</f>
        <v/>
      </c>
      <c r="C667" s="9"/>
    </row>
    <row r="668" spans="2:3" hidden="1" x14ac:dyDescent="0.35">
      <c r="B668" s="9" t="str">
        <f>IF(D668="","",COUNT($D$24:$D$452)-COUNT(D$452:$D669))</f>
        <v/>
      </c>
      <c r="C668" s="9"/>
    </row>
    <row r="669" spans="2:3" hidden="1" x14ac:dyDescent="0.35">
      <c r="B669" s="9" t="str">
        <f>IF(D669="","",COUNT($D$24:$D$452)-COUNT(D$452:$D670))</f>
        <v/>
      </c>
      <c r="C669" s="9"/>
    </row>
    <row r="670" spans="2:3" hidden="1" x14ac:dyDescent="0.35">
      <c r="B670" s="9" t="str">
        <f>IF(D670="","",COUNT($D$24:$D$452)-COUNT(D$452:$D671))</f>
        <v/>
      </c>
      <c r="C670" s="9"/>
    </row>
    <row r="671" spans="2:3" hidden="1" x14ac:dyDescent="0.35">
      <c r="B671" s="9" t="str">
        <f>IF(D671="","",COUNT($D$24:$D$452)-COUNT(D$452:$D672))</f>
        <v/>
      </c>
      <c r="C671" s="9"/>
    </row>
    <row r="672" spans="2:3" hidden="1" x14ac:dyDescent="0.35">
      <c r="B672" s="9" t="str">
        <f>IF(D672="","",COUNT($D$24:$D$452)-COUNT(D$452:$D673))</f>
        <v/>
      </c>
      <c r="C672" s="9"/>
    </row>
    <row r="673" spans="2:3" hidden="1" x14ac:dyDescent="0.35">
      <c r="B673" s="9" t="str">
        <f>IF(D673="","",COUNT($D$24:$D$452)-COUNT(D$452:$D674))</f>
        <v/>
      </c>
      <c r="C673" s="9"/>
    </row>
    <row r="674" spans="2:3" hidden="1" x14ac:dyDescent="0.35">
      <c r="B674" s="9" t="str">
        <f>IF(D674="","",COUNT($D$24:$D$452)-COUNT(D$452:$D675))</f>
        <v/>
      </c>
      <c r="C674" s="9"/>
    </row>
    <row r="675" spans="2:3" hidden="1" x14ac:dyDescent="0.35">
      <c r="B675" s="9" t="str">
        <f>IF(D675="","",COUNT($D$24:$D$452)-COUNT(D$452:$D676))</f>
        <v/>
      </c>
      <c r="C675" s="9"/>
    </row>
    <row r="676" spans="2:3" hidden="1" x14ac:dyDescent="0.35">
      <c r="B676" s="9" t="str">
        <f>IF(D676="","",COUNT($D$24:$D$452)-COUNT(D$452:$D677))</f>
        <v/>
      </c>
      <c r="C676" s="9"/>
    </row>
    <row r="677" spans="2:3" hidden="1" x14ac:dyDescent="0.35">
      <c r="B677" s="9" t="str">
        <f>IF(D677="","",COUNT($D$24:$D$452)-COUNT(D$452:$D678))</f>
        <v/>
      </c>
      <c r="C677" s="9"/>
    </row>
    <row r="678" spans="2:3" hidden="1" x14ac:dyDescent="0.35">
      <c r="B678" s="9" t="str">
        <f>IF(D678="","",COUNT($D$24:$D$452)-COUNT(D$452:$D679))</f>
        <v/>
      </c>
      <c r="C678" s="9"/>
    </row>
    <row r="679" spans="2:3" hidden="1" x14ac:dyDescent="0.35">
      <c r="B679" s="9" t="str">
        <f>IF(D679="","",COUNT($D$24:$D$452)-COUNT(D$452:$D680))</f>
        <v/>
      </c>
      <c r="C679" s="9"/>
    </row>
    <row r="680" spans="2:3" hidden="1" x14ac:dyDescent="0.35">
      <c r="B680" s="9" t="str">
        <f>IF(D680="","",COUNT($D$24:$D$452)-COUNT(D$452:$D681))</f>
        <v/>
      </c>
      <c r="C680" s="9"/>
    </row>
    <row r="681" spans="2:3" hidden="1" x14ac:dyDescent="0.35">
      <c r="B681" s="9" t="str">
        <f>IF(D681="","",COUNT($D$24:$D$452)-COUNT(D$452:$D682))</f>
        <v/>
      </c>
      <c r="C681" s="9"/>
    </row>
    <row r="682" spans="2:3" hidden="1" x14ac:dyDescent="0.35">
      <c r="B682" s="9" t="str">
        <f>IF(D682="","",COUNT($D$24:$D$452)-COUNT(D$452:$D683))</f>
        <v/>
      </c>
      <c r="C682" s="9"/>
    </row>
    <row r="683" spans="2:3" hidden="1" x14ac:dyDescent="0.35">
      <c r="B683" s="9" t="str">
        <f>IF(D683="","",COUNT($D$24:$D$452)-COUNT(D$452:$D684))</f>
        <v/>
      </c>
      <c r="C683" s="9"/>
    </row>
    <row r="684" spans="2:3" hidden="1" x14ac:dyDescent="0.35">
      <c r="B684" s="9" t="str">
        <f>IF(D684="","",COUNT($D$24:$D$452)-COUNT(D$452:$D685))</f>
        <v/>
      </c>
      <c r="C684" s="9"/>
    </row>
    <row r="685" spans="2:3" hidden="1" x14ac:dyDescent="0.35">
      <c r="B685" s="9" t="str">
        <f>IF(D685="","",COUNT($D$24:$D$452)-COUNT(D$452:$D686))</f>
        <v/>
      </c>
      <c r="C685" s="9"/>
    </row>
    <row r="686" spans="2:3" hidden="1" x14ac:dyDescent="0.35">
      <c r="B686" s="9" t="str">
        <f>IF(D686="","",COUNT($D$24:$D$452)-COUNT(D$452:$D687))</f>
        <v/>
      </c>
      <c r="C686" s="9"/>
    </row>
    <row r="687" spans="2:3" hidden="1" x14ac:dyDescent="0.35">
      <c r="B687" s="9" t="str">
        <f>IF(D687="","",COUNT($D$24:$D$452)-COUNT(D$452:$D688))</f>
        <v/>
      </c>
      <c r="C687" s="9"/>
    </row>
    <row r="688" spans="2:3" hidden="1" x14ac:dyDescent="0.35">
      <c r="B688" s="9" t="str">
        <f>IF(D688="","",COUNT($D$24:$D$452)-COUNT(D$452:$D689))</f>
        <v/>
      </c>
      <c r="C688" s="9"/>
    </row>
    <row r="689" spans="2:3" hidden="1" x14ac:dyDescent="0.35">
      <c r="B689" s="9" t="str">
        <f>IF(D689="","",COUNT($D$24:$D$452)-COUNT(D$452:$D690))</f>
        <v/>
      </c>
      <c r="C689" s="9"/>
    </row>
    <row r="690" spans="2:3" hidden="1" x14ac:dyDescent="0.35">
      <c r="B690" s="9" t="str">
        <f>IF(D690="","",COUNT($D$24:$D$452)-COUNT(D$452:$D691))</f>
        <v/>
      </c>
      <c r="C690" s="9"/>
    </row>
    <row r="691" spans="2:3" hidden="1" x14ac:dyDescent="0.35">
      <c r="B691" s="9" t="str">
        <f>IF(D691="","",COUNT($D$24:$D$452)-COUNT(D$452:$D692))</f>
        <v/>
      </c>
      <c r="C691" s="9"/>
    </row>
    <row r="692" spans="2:3" hidden="1" x14ac:dyDescent="0.35">
      <c r="B692" s="9" t="str">
        <f>IF(D692="","",COUNT($D$24:$D$452)-COUNT(D$452:$D693))</f>
        <v/>
      </c>
      <c r="C692" s="9"/>
    </row>
    <row r="693" spans="2:3" hidden="1" x14ac:dyDescent="0.35">
      <c r="B693" s="9" t="str">
        <f>IF(D693="","",COUNT($D$24:$D$452)-COUNT(D$452:$D694))</f>
        <v/>
      </c>
      <c r="C693" s="9"/>
    </row>
    <row r="694" spans="2:3" hidden="1" x14ac:dyDescent="0.35">
      <c r="B694" s="9" t="str">
        <f>IF(D694="","",COUNT($D$24:$D$452)-COUNT(D$452:$D695))</f>
        <v/>
      </c>
      <c r="C694" s="9"/>
    </row>
    <row r="695" spans="2:3" hidden="1" x14ac:dyDescent="0.35">
      <c r="B695" s="9" t="str">
        <f>IF(D695="","",COUNT($D$24:$D$452)-COUNT(D$452:$D696))</f>
        <v/>
      </c>
      <c r="C695" s="9"/>
    </row>
    <row r="696" spans="2:3" hidden="1" x14ac:dyDescent="0.35">
      <c r="B696" s="9" t="str">
        <f>IF(D696="","",COUNT($D$24:$D$452)-COUNT(D$452:$D697))</f>
        <v/>
      </c>
      <c r="C696" s="9"/>
    </row>
    <row r="697" spans="2:3" hidden="1" x14ac:dyDescent="0.35">
      <c r="B697" s="9" t="str">
        <f>IF(D697="","",COUNT($D$24:$D$452)-COUNT(D$452:$D698))</f>
        <v/>
      </c>
      <c r="C697" s="9"/>
    </row>
    <row r="698" spans="2:3" hidden="1" x14ac:dyDescent="0.35">
      <c r="B698" s="9" t="str">
        <f>IF(D698="","",COUNT($D$24:$D$452)-COUNT(D$452:$D699))</f>
        <v/>
      </c>
      <c r="C698" s="9"/>
    </row>
    <row r="699" spans="2:3" hidden="1" x14ac:dyDescent="0.35">
      <c r="B699" s="9" t="str">
        <f>IF(D699="","",COUNT($D$24:$D$452)-COUNT(D$452:$D700))</f>
        <v/>
      </c>
      <c r="C699" s="9"/>
    </row>
    <row r="700" spans="2:3" hidden="1" x14ac:dyDescent="0.35">
      <c r="B700" s="9" t="str">
        <f>IF(D700="","",COUNT($D$24:$D$452)-COUNT(D$452:$D701))</f>
        <v/>
      </c>
      <c r="C700" s="9"/>
    </row>
    <row r="701" spans="2:3" hidden="1" x14ac:dyDescent="0.35">
      <c r="B701" s="9" t="str">
        <f>IF(D701="","",COUNT($D$24:$D$452)-COUNT(D$452:$D702))</f>
        <v/>
      </c>
      <c r="C701" s="9"/>
    </row>
    <row r="702" spans="2:3" hidden="1" x14ac:dyDescent="0.35">
      <c r="B702" s="9" t="str">
        <f>IF(D702="","",COUNT($D$24:$D$452)-COUNT(D$452:$D703))</f>
        <v/>
      </c>
      <c r="C702" s="9"/>
    </row>
    <row r="703" spans="2:3" hidden="1" x14ac:dyDescent="0.35">
      <c r="B703" s="9" t="str">
        <f>IF(D703="","",COUNT($D$24:$D$452)-COUNT(D$452:$D704))</f>
        <v/>
      </c>
      <c r="C703" s="9"/>
    </row>
    <row r="704" spans="2:3" hidden="1" x14ac:dyDescent="0.35">
      <c r="B704" s="9" t="str">
        <f>IF(D704="","",COUNT($D$24:$D$452)-COUNT(D$452:$D705))</f>
        <v/>
      </c>
      <c r="C704" s="9"/>
    </row>
    <row r="705" spans="2:3" hidden="1" x14ac:dyDescent="0.35">
      <c r="B705" s="9" t="str">
        <f>IF(D705="","",COUNT($D$24:$D$452)-COUNT(D$452:$D706))</f>
        <v/>
      </c>
      <c r="C705" s="9"/>
    </row>
    <row r="706" spans="2:3" hidden="1" x14ac:dyDescent="0.35">
      <c r="B706" s="9" t="str">
        <f>IF(D706="","",COUNT($D$24:$D$452)-COUNT(D$452:$D707))</f>
        <v/>
      </c>
      <c r="C706" s="9"/>
    </row>
    <row r="707" spans="2:3" hidden="1" x14ac:dyDescent="0.35">
      <c r="B707" s="9" t="str">
        <f>IF(D707="","",COUNT($D$24:$D$452)-COUNT(D$452:$D708))</f>
        <v/>
      </c>
      <c r="C707" s="9"/>
    </row>
  </sheetData>
  <sheetProtection algorithmName="SHA-512" hashValue="oWJha2HFYxbeHXxItwqha6f/2Ta1Zld3Rl/IecEXz5WXwTYbg94x634oMo0HBHHdalqvPVvXvQz6JFUZ/3Vs0w==" saltValue="Dc9EtZ+YYywimnlHGAHTLg==" spinCount="100000" sheet="1" sort="0" autoFilter="0"/>
  <phoneticPr fontId="31" type="noConversion"/>
  <pageMargins left="0.7" right="0.7" top="0.75" bottom="0.75" header="0.3" footer="0.3"/>
  <pageSetup pageOrder="overThenDown" orientation="landscape" r:id="rId1"/>
  <tableParts count="1">
    <tablePart r:id="rId2"/>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5">
    <tabColor theme="9"/>
  </sheetPr>
  <dimension ref="A1:XFC41"/>
  <sheetViews>
    <sheetView showGridLines="0" topLeftCell="B7" workbookViewId="0">
      <selection activeCell="B7" sqref="B7:B8"/>
    </sheetView>
  </sheetViews>
  <sheetFormatPr defaultColWidth="0" defaultRowHeight="14.5" zeroHeight="1" x14ac:dyDescent="0.35"/>
  <cols>
    <col min="1" max="1" width="2.08984375" style="19" hidden="1"/>
    <col min="2" max="2" width="13.36328125" style="19" customWidth="1"/>
    <col min="3" max="3" width="137.90625" style="19" customWidth="1"/>
    <col min="4" max="16383" width="9.08984375" style="19" hidden="1"/>
    <col min="16384" max="16384" width="0.54296875" style="19" hidden="1"/>
  </cols>
  <sheetData>
    <row r="1" spans="2:20" s="7" customFormat="1" ht="24.75" hidden="1" customHeight="1" x14ac:dyDescent="0.3">
      <c r="B1" s="39" t="s">
        <v>36</v>
      </c>
      <c r="D1" s="39"/>
      <c r="E1" s="40"/>
      <c r="F1" s="40"/>
      <c r="G1" s="40"/>
      <c r="H1" s="26"/>
      <c r="I1" s="26"/>
      <c r="L1" s="67"/>
    </row>
    <row r="2" spans="2:20" s="7" customFormat="1" ht="13" hidden="1" x14ac:dyDescent="0.3">
      <c r="B2" s="78" t="s">
        <v>0</v>
      </c>
      <c r="C2" s="38" t="str">
        <f>+Welcome!B2</f>
        <v>63.7341(b) and (c) Quarterly and Semiannual Compliance Reports (Spreadsheet Template)</v>
      </c>
      <c r="E2" s="41"/>
      <c r="F2" s="41"/>
      <c r="G2" s="41"/>
      <c r="H2" s="24"/>
      <c r="I2" s="24"/>
      <c r="L2" s="67"/>
    </row>
    <row r="3" spans="2:20" s="7" customFormat="1" ht="13" hidden="1" x14ac:dyDescent="0.3">
      <c r="B3" s="79" t="s">
        <v>1</v>
      </c>
      <c r="C3" s="43" t="str">
        <f>+Welcome!B3</f>
        <v>63.7341(b) and (c)</v>
      </c>
      <c r="E3" s="44"/>
      <c r="F3" s="44"/>
      <c r="G3" s="44"/>
      <c r="H3" s="24"/>
      <c r="I3" s="24"/>
      <c r="L3" s="67"/>
    </row>
    <row r="4" spans="2:20" s="7" customFormat="1" ht="13" hidden="1" x14ac:dyDescent="0.3">
      <c r="B4" s="79" t="s">
        <v>2</v>
      </c>
      <c r="C4" s="45" t="str">
        <f>+Welcome!B4</f>
        <v>v1.00</v>
      </c>
      <c r="E4" s="46"/>
      <c r="F4" s="46"/>
      <c r="G4" s="46"/>
      <c r="H4" s="24"/>
      <c r="I4" s="24"/>
      <c r="L4" s="67"/>
    </row>
    <row r="5" spans="2:20" s="7" customFormat="1" ht="13" hidden="1" x14ac:dyDescent="0.3">
      <c r="B5" s="79" t="s">
        <v>3</v>
      </c>
      <c r="C5" s="47">
        <f>+Welcome!B5</f>
        <v>45483</v>
      </c>
      <c r="E5" s="48"/>
      <c r="F5" s="48"/>
      <c r="G5" s="48"/>
      <c r="H5" s="24"/>
      <c r="I5" s="24"/>
      <c r="L5" s="67"/>
    </row>
    <row r="6" spans="2:20" s="8" customFormat="1" hidden="1" x14ac:dyDescent="0.35">
      <c r="B6" s="188" t="str">
        <f>Welcome!B7</f>
        <v>For further Paperwork Reduction Act information see: https://www.epa.gov/electronic-reporting-air-emissions/paperwork-reduction-act-pra-cedri-and-ert</v>
      </c>
      <c r="C6" s="108"/>
      <c r="D6" s="108" t="s">
        <v>39</v>
      </c>
      <c r="L6" s="68"/>
    </row>
    <row r="7" spans="2:20" s="8" customFormat="1" x14ac:dyDescent="0.35">
      <c r="B7" s="131" t="s">
        <v>182</v>
      </c>
      <c r="D7" s="108" t="s">
        <v>39</v>
      </c>
      <c r="E7" s="74"/>
      <c r="F7" s="74"/>
      <c r="G7" s="74"/>
      <c r="H7" s="74"/>
      <c r="I7" s="74"/>
      <c r="J7" s="74"/>
      <c r="K7" s="31"/>
      <c r="L7" s="69"/>
      <c r="M7" s="31"/>
      <c r="N7" s="31"/>
      <c r="O7" s="31"/>
    </row>
    <row r="8" spans="2:20" s="8" customFormat="1" ht="20.149999999999999" customHeight="1" x14ac:dyDescent="0.35">
      <c r="B8" s="10" t="s">
        <v>183</v>
      </c>
      <c r="D8" s="30"/>
      <c r="E8" s="30"/>
      <c r="F8" s="30"/>
      <c r="G8" s="30"/>
      <c r="H8" s="30"/>
      <c r="I8" s="30"/>
      <c r="J8" s="30"/>
      <c r="K8" s="30"/>
      <c r="L8" s="70"/>
      <c r="M8" s="22"/>
      <c r="N8" s="22"/>
      <c r="O8" s="22"/>
    </row>
    <row r="9" spans="2:20" ht="21" x14ac:dyDescent="0.5">
      <c r="B9" s="50" t="s">
        <v>31</v>
      </c>
      <c r="D9" s="51"/>
      <c r="E9" s="51"/>
      <c r="F9" s="51"/>
      <c r="G9" s="51"/>
      <c r="H9" s="51"/>
      <c r="I9" s="51"/>
      <c r="J9" s="52"/>
      <c r="K9" s="52"/>
      <c r="L9" s="52"/>
      <c r="M9" s="52"/>
      <c r="N9" s="52"/>
      <c r="O9" s="52"/>
      <c r="P9" s="52"/>
      <c r="Q9" s="52"/>
      <c r="R9" s="52"/>
      <c r="S9" s="52"/>
      <c r="T9" s="52"/>
    </row>
    <row r="10" spans="2:20" ht="18.5" hidden="1" x14ac:dyDescent="0.45">
      <c r="B10" s="53"/>
      <c r="D10" s="51"/>
      <c r="E10" s="51"/>
      <c r="F10" s="51"/>
      <c r="G10" s="51"/>
      <c r="H10" s="51"/>
      <c r="I10" s="51"/>
      <c r="J10" s="52"/>
      <c r="K10" s="52"/>
      <c r="L10" s="52"/>
      <c r="M10" s="52"/>
      <c r="N10" s="52"/>
      <c r="O10" s="52"/>
      <c r="P10" s="52"/>
      <c r="Q10" s="52"/>
      <c r="R10" s="52"/>
      <c r="S10" s="52"/>
      <c r="T10" s="52"/>
    </row>
    <row r="11" spans="2:20" ht="18.5" hidden="1" x14ac:dyDescent="0.45">
      <c r="B11" s="124"/>
      <c r="D11" s="51"/>
      <c r="E11" s="51"/>
      <c r="F11" s="51"/>
      <c r="G11" s="51"/>
      <c r="H11" s="51"/>
      <c r="I11" s="51"/>
      <c r="J11" s="52"/>
      <c r="K11" s="52"/>
      <c r="L11" s="52"/>
      <c r="M11" s="52"/>
      <c r="N11" s="52"/>
      <c r="O11" s="52"/>
      <c r="P11" s="52"/>
      <c r="Q11" s="52"/>
      <c r="R11" s="52"/>
      <c r="S11" s="52"/>
      <c r="T11" s="52"/>
    </row>
    <row r="12" spans="2:20" s="54" customFormat="1" ht="58.5" thickBot="1" x14ac:dyDescent="0.4">
      <c r="B12" s="283" t="s">
        <v>173</v>
      </c>
      <c r="C12" s="284" t="s">
        <v>204</v>
      </c>
      <c r="D12" s="185" t="s">
        <v>39</v>
      </c>
      <c r="J12" s="55"/>
      <c r="K12" s="55"/>
      <c r="L12" s="55"/>
      <c r="M12" s="55"/>
      <c r="N12" s="55"/>
      <c r="O12" s="55"/>
      <c r="P12" s="55"/>
    </row>
    <row r="13" spans="2:20" s="273" customFormat="1" x14ac:dyDescent="0.35">
      <c r="B13" s="270" t="s">
        <v>171</v>
      </c>
      <c r="C13" s="271" t="s">
        <v>159</v>
      </c>
      <c r="D13" s="272"/>
      <c r="J13" s="274"/>
      <c r="K13" s="274"/>
      <c r="L13" s="274"/>
      <c r="M13" s="274"/>
      <c r="N13" s="274"/>
      <c r="O13" s="274"/>
      <c r="P13" s="274"/>
    </row>
    <row r="14" spans="2:20" s="273" customFormat="1" hidden="1" x14ac:dyDescent="0.35">
      <c r="B14" s="275" t="s">
        <v>177</v>
      </c>
      <c r="C14" s="276" t="s">
        <v>177</v>
      </c>
      <c r="D14" s="277"/>
      <c r="E14" s="274"/>
      <c r="F14" s="274"/>
      <c r="G14" s="274"/>
      <c r="H14" s="274"/>
      <c r="I14" s="274"/>
      <c r="J14" s="274"/>
      <c r="K14" s="274"/>
      <c r="L14" s="274"/>
      <c r="M14" s="274"/>
      <c r="N14" s="274"/>
      <c r="O14" s="274"/>
      <c r="P14" s="274"/>
    </row>
    <row r="15" spans="2:20" s="273" customFormat="1" hidden="1" x14ac:dyDescent="0.35">
      <c r="B15" s="275" t="s">
        <v>177</v>
      </c>
      <c r="C15" s="276" t="s">
        <v>177</v>
      </c>
      <c r="D15" s="277"/>
      <c r="E15" s="274"/>
      <c r="F15" s="274"/>
      <c r="G15" s="274"/>
      <c r="H15" s="274"/>
      <c r="I15" s="274"/>
      <c r="J15" s="274"/>
      <c r="K15" s="274"/>
      <c r="L15" s="274"/>
      <c r="M15" s="274"/>
      <c r="N15" s="274"/>
      <c r="O15" s="274"/>
      <c r="P15" s="274"/>
    </row>
    <row r="16" spans="2:20" s="273" customFormat="1" hidden="1" x14ac:dyDescent="0.35">
      <c r="B16" s="275" t="s">
        <v>177</v>
      </c>
      <c r="C16" s="276" t="s">
        <v>177</v>
      </c>
      <c r="D16" s="272"/>
    </row>
    <row r="17" spans="2:4" s="273" customFormat="1" hidden="1" x14ac:dyDescent="0.35">
      <c r="B17" s="275" t="s">
        <v>177</v>
      </c>
      <c r="C17" s="276" t="s">
        <v>177</v>
      </c>
      <c r="D17" s="272"/>
    </row>
    <row r="18" spans="2:4" s="273" customFormat="1" hidden="1" x14ac:dyDescent="0.35">
      <c r="B18" s="275" t="s">
        <v>177</v>
      </c>
      <c r="C18" s="276" t="s">
        <v>177</v>
      </c>
      <c r="D18" s="272"/>
    </row>
    <row r="19" spans="2:4" s="273" customFormat="1" hidden="1" x14ac:dyDescent="0.35">
      <c r="B19" s="275" t="s">
        <v>177</v>
      </c>
      <c r="C19" s="276" t="s">
        <v>177</v>
      </c>
      <c r="D19" s="272"/>
    </row>
    <row r="20" spans="2:4" s="273" customFormat="1" hidden="1" x14ac:dyDescent="0.35">
      <c r="B20" s="275" t="s">
        <v>177</v>
      </c>
      <c r="C20" s="276" t="s">
        <v>177</v>
      </c>
      <c r="D20" s="272"/>
    </row>
    <row r="21" spans="2:4" s="273" customFormat="1" hidden="1" x14ac:dyDescent="0.35">
      <c r="B21" s="275" t="s">
        <v>177</v>
      </c>
      <c r="C21" s="276" t="s">
        <v>177</v>
      </c>
      <c r="D21" s="272"/>
    </row>
    <row r="22" spans="2:4" s="273" customFormat="1" hidden="1" x14ac:dyDescent="0.35">
      <c r="B22" s="275" t="s">
        <v>177</v>
      </c>
      <c r="C22" s="276" t="s">
        <v>177</v>
      </c>
      <c r="D22" s="272"/>
    </row>
    <row r="23" spans="2:4" s="273" customFormat="1" hidden="1" x14ac:dyDescent="0.35">
      <c r="B23" s="275" t="s">
        <v>177</v>
      </c>
      <c r="C23" s="276" t="s">
        <v>177</v>
      </c>
      <c r="D23" s="272"/>
    </row>
    <row r="24" spans="2:4" s="273" customFormat="1" x14ac:dyDescent="0.35">
      <c r="B24" s="278"/>
      <c r="C24" s="279"/>
      <c r="D24" s="280"/>
    </row>
    <row r="25" spans="2:4" s="273" customFormat="1" x14ac:dyDescent="0.35">
      <c r="B25" s="278"/>
      <c r="C25" s="279"/>
    </row>
    <row r="26" spans="2:4" s="273" customFormat="1" x14ac:dyDescent="0.35">
      <c r="B26" s="278"/>
      <c r="C26" s="279"/>
    </row>
    <row r="27" spans="2:4" s="273" customFormat="1" x14ac:dyDescent="0.35">
      <c r="B27" s="278"/>
      <c r="C27" s="279"/>
    </row>
    <row r="28" spans="2:4" s="273" customFormat="1" x14ac:dyDescent="0.35">
      <c r="B28" s="278"/>
      <c r="C28" s="279"/>
    </row>
    <row r="29" spans="2:4" s="273" customFormat="1" x14ac:dyDescent="0.35">
      <c r="B29" s="278"/>
      <c r="C29" s="279"/>
    </row>
    <row r="30" spans="2:4" s="273" customFormat="1" x14ac:dyDescent="0.35">
      <c r="B30" s="278"/>
      <c r="C30" s="279"/>
    </row>
    <row r="31" spans="2:4" s="273" customFormat="1" x14ac:dyDescent="0.35">
      <c r="B31" s="278"/>
      <c r="C31" s="279"/>
    </row>
    <row r="32" spans="2:4" s="273" customFormat="1" x14ac:dyDescent="0.35">
      <c r="B32" s="278"/>
      <c r="C32" s="279"/>
    </row>
    <row r="33" spans="2:3" s="273" customFormat="1" x14ac:dyDescent="0.35">
      <c r="B33" s="281"/>
      <c r="C33" s="282"/>
    </row>
    <row r="34" spans="2:3" hidden="1" x14ac:dyDescent="0.35">
      <c r="C34" s="155"/>
    </row>
    <row r="35" spans="2:3" hidden="1" x14ac:dyDescent="0.35">
      <c r="C35" s="155"/>
    </row>
    <row r="36" spans="2:3" hidden="1" x14ac:dyDescent="0.35">
      <c r="C36" s="155"/>
    </row>
    <row r="37" spans="2:3" hidden="1" x14ac:dyDescent="0.35">
      <c r="C37" s="155"/>
    </row>
    <row r="38" spans="2:3" hidden="1" x14ac:dyDescent="0.35">
      <c r="C38" s="155"/>
    </row>
    <row r="39" spans="2:3" hidden="1" x14ac:dyDescent="0.35">
      <c r="C39" s="155"/>
    </row>
    <row r="40" spans="2:3" hidden="1" x14ac:dyDescent="0.35">
      <c r="C40" s="186"/>
    </row>
    <row r="41" spans="2:3" hidden="1" x14ac:dyDescent="0.35">
      <c r="C41" s="187"/>
    </row>
  </sheetData>
  <sheetProtection algorithmName="SHA-512" hashValue="fpYos/O9xIkrGk0VbypFCmVOV9cfURn9vih30X+reEv42kSujSjVoyGJ79keJn3H4YRb0A7r47STJA+o8mWjfw==" saltValue="oa+dLS+/VLZEzcs3yU8yxg==" spinCount="100000" sheet="1" sort="0" autoFilter="0"/>
  <dataValidations count="4">
    <dataValidation type="whole" operator="greaterThan" allowBlank="1" showInputMessage="1" showErrorMessage="1" sqref="H1 H6:H8" xr:uid="{00000000-0002-0000-0B00-000000000000}">
      <formula1>9999</formula1>
    </dataValidation>
    <dataValidation type="whole" operator="greaterThan" allowBlank="1" showInputMessage="1" showErrorMessage="1" sqref="K6:K8 K1 J2:J5" xr:uid="{00000000-0002-0000-0B00-000001000000}">
      <formula1>2017</formula1>
    </dataValidation>
    <dataValidation type="list" allowBlank="1" showErrorMessage="1" sqref="I7:J7" xr:uid="{00000000-0002-0000-0B00-000002000000}">
      <formula1>"AL,AK,AZ,AR,CA,CO,CT,DC,DE,FL,GA,HI,ID,IL,IN,IA,KS,KY,LA,ME,MD,MA,MI,MN,MS,MO,MT,NE,NV,NH,NJ,NM,NY,NC,ND,OH,OK,OR,PA,RI,SC,SD,TN,TX,UT,VT,VA,WA,WV,WI,WY"</formula1>
    </dataValidation>
    <dataValidation type="list" allowBlank="1" showInputMessage="1" showErrorMessage="1" sqref="B24:B33" xr:uid="{00000000-0002-0000-0B00-000003000000}">
      <formula1>CompanyRecord</formula1>
    </dataValidation>
  </dataValidations>
  <pageMargins left="0.7" right="0.7" top="0.75" bottom="0.75" header="0.3" footer="0.3"/>
  <pageSetup orientation="landscape" r:id="rId1"/>
  <tableParts count="1">
    <tablePart r:id="rId2"/>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4"/>
  <dimension ref="A1:C12"/>
  <sheetViews>
    <sheetView showGridLines="0" workbookViewId="0">
      <selection activeCell="B6" sqref="B6"/>
    </sheetView>
  </sheetViews>
  <sheetFormatPr defaultColWidth="0" defaultRowHeight="15" customHeight="1" zeroHeight="1" x14ac:dyDescent="0.35"/>
  <cols>
    <col min="1" max="1" width="9" style="35" customWidth="1"/>
    <col min="2" max="2" width="11.08984375" style="35" customWidth="1"/>
    <col min="3" max="3" width="111" style="35" customWidth="1"/>
    <col min="4" max="16384" width="9.08984375" style="35" hidden="1"/>
  </cols>
  <sheetData>
    <row r="1" spans="1:3" ht="15" customHeight="1" x14ac:dyDescent="0.35">
      <c r="A1" s="131" t="s">
        <v>182</v>
      </c>
    </row>
    <row r="2" spans="1:3" ht="15" customHeight="1" x14ac:dyDescent="0.35">
      <c r="A2" s="10" t="s">
        <v>183</v>
      </c>
    </row>
    <row r="3" spans="1:3" ht="29.5" thickBot="1" x14ac:dyDescent="0.4">
      <c r="A3" s="199" t="s">
        <v>142</v>
      </c>
      <c r="B3" s="200" t="s">
        <v>143</v>
      </c>
      <c r="C3" s="201" t="s">
        <v>144</v>
      </c>
    </row>
    <row r="4" spans="1:3" ht="14.5" x14ac:dyDescent="0.35">
      <c r="A4" s="202" t="s">
        <v>178</v>
      </c>
      <c r="B4" s="203">
        <v>45047</v>
      </c>
      <c r="C4" s="204" t="s">
        <v>170</v>
      </c>
    </row>
    <row r="5" spans="1:3" ht="29" x14ac:dyDescent="0.35">
      <c r="A5" s="205" t="s">
        <v>366</v>
      </c>
      <c r="B5" s="203">
        <v>45375</v>
      </c>
      <c r="C5" s="204" t="s">
        <v>372</v>
      </c>
    </row>
    <row r="6" spans="1:3" ht="14.5" x14ac:dyDescent="0.35">
      <c r="A6" s="205">
        <v>1</v>
      </c>
      <c r="B6" s="217">
        <v>45483</v>
      </c>
      <c r="C6" s="133" t="s">
        <v>375</v>
      </c>
    </row>
    <row r="7" spans="1:3" ht="14.5" x14ac:dyDescent="0.35">
      <c r="A7" s="205"/>
      <c r="B7" s="217"/>
      <c r="C7" s="133"/>
    </row>
    <row r="8" spans="1:3" ht="14.5" x14ac:dyDescent="0.35">
      <c r="A8" s="205"/>
      <c r="B8" s="217"/>
      <c r="C8" s="133"/>
    </row>
    <row r="9" spans="1:3" ht="14.5" x14ac:dyDescent="0.35">
      <c r="A9" s="205"/>
      <c r="B9" s="132"/>
      <c r="C9" s="133"/>
    </row>
    <row r="10" spans="1:3" ht="14.5" x14ac:dyDescent="0.35">
      <c r="A10" s="205"/>
      <c r="B10" s="132"/>
      <c r="C10" s="133"/>
    </row>
    <row r="11" spans="1:3" ht="14.5" x14ac:dyDescent="0.35">
      <c r="A11" s="205"/>
      <c r="B11" s="132"/>
      <c r="C11" s="133"/>
    </row>
    <row r="12" spans="1:3" ht="14.5" x14ac:dyDescent="0.35">
      <c r="A12" s="206"/>
      <c r="B12" s="207"/>
      <c r="C12" s="208"/>
    </row>
  </sheetData>
  <sheetProtection algorithmName="SHA-512" hashValue="V97Fx4cwowiKfar+nN8lGfKs8y4X8WP6dPEq9BcsIkCn4/miDb5pba3ZGk2M2Bc6zQWFj/dJRvW5Iz0xRaq3Pg==" saltValue="i+/BAv42bT8AK5RLnEogCQ==" spinCount="100000" sheet="1" objects="1" scenarios="1"/>
  <pageMargins left="0.7" right="0.7" top="0.75" bottom="0.75" header="0.3" footer="0.3"/>
  <pageSetup orientation="portrait" r:id="rId1"/>
  <tableParts count="1">
    <tablePart r:id="rId2"/>
  </tablePart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5">
    <tabColor rgb="FF0070C0"/>
  </sheetPr>
  <dimension ref="A1:E12"/>
  <sheetViews>
    <sheetView workbookViewId="0">
      <selection activeCell="C18" sqref="C18"/>
    </sheetView>
  </sheetViews>
  <sheetFormatPr defaultRowHeight="14.5" x14ac:dyDescent="0.35"/>
  <cols>
    <col min="1" max="1" width="29.54296875" bestFit="1" customWidth="1"/>
    <col min="3" max="3" width="25.453125" bestFit="1" customWidth="1"/>
    <col min="4" max="4" width="16.453125" bestFit="1" customWidth="1"/>
    <col min="5" max="5" width="14.90625" bestFit="1" customWidth="1"/>
  </cols>
  <sheetData>
    <row r="1" spans="1:5" x14ac:dyDescent="0.35">
      <c r="A1" s="216" t="s">
        <v>164</v>
      </c>
      <c r="B1" s="216" t="s">
        <v>165</v>
      </c>
      <c r="C1" s="216" t="s">
        <v>166</v>
      </c>
      <c r="D1" s="216" t="s">
        <v>167</v>
      </c>
      <c r="E1" s="216" t="s">
        <v>168</v>
      </c>
    </row>
    <row r="2" spans="1:5" x14ac:dyDescent="0.35">
      <c r="A2" t="s">
        <v>162</v>
      </c>
      <c r="C2" t="s">
        <v>169</v>
      </c>
    </row>
    <row r="3" spans="1:5" x14ac:dyDescent="0.35">
      <c r="A3" t="s">
        <v>304</v>
      </c>
      <c r="B3" t="s">
        <v>169</v>
      </c>
      <c r="C3" t="s">
        <v>304</v>
      </c>
      <c r="D3" t="s">
        <v>171</v>
      </c>
      <c r="E3" t="s">
        <v>171</v>
      </c>
    </row>
    <row r="4" spans="1:5" x14ac:dyDescent="0.35">
      <c r="A4" t="s">
        <v>305</v>
      </c>
      <c r="B4" t="s">
        <v>169</v>
      </c>
      <c r="C4" t="s">
        <v>312</v>
      </c>
      <c r="D4" t="s">
        <v>171</v>
      </c>
      <c r="E4" t="s">
        <v>171</v>
      </c>
    </row>
    <row r="5" spans="1:5" x14ac:dyDescent="0.35">
      <c r="A5" t="s">
        <v>306</v>
      </c>
      <c r="B5" t="s">
        <v>169</v>
      </c>
      <c r="C5" t="s">
        <v>313</v>
      </c>
      <c r="D5" t="s">
        <v>171</v>
      </c>
      <c r="E5" t="s">
        <v>171</v>
      </c>
    </row>
    <row r="6" spans="1:5" x14ac:dyDescent="0.35">
      <c r="A6" t="s">
        <v>307</v>
      </c>
      <c r="B6" t="s">
        <v>169</v>
      </c>
      <c r="C6" t="s">
        <v>314</v>
      </c>
      <c r="D6" t="s">
        <v>171</v>
      </c>
      <c r="E6" t="s">
        <v>171</v>
      </c>
    </row>
    <row r="7" spans="1:5" x14ac:dyDescent="0.35">
      <c r="A7" t="s">
        <v>73</v>
      </c>
      <c r="B7" t="s">
        <v>169</v>
      </c>
      <c r="C7" t="s">
        <v>73</v>
      </c>
      <c r="D7" t="s">
        <v>171</v>
      </c>
      <c r="E7" t="s">
        <v>171</v>
      </c>
    </row>
    <row r="8" spans="1:5" x14ac:dyDescent="0.35">
      <c r="A8" t="s">
        <v>308</v>
      </c>
      <c r="B8" t="s">
        <v>169</v>
      </c>
      <c r="C8" t="s">
        <v>315</v>
      </c>
      <c r="D8" t="s">
        <v>171</v>
      </c>
      <c r="E8" t="s">
        <v>171</v>
      </c>
    </row>
    <row r="9" spans="1:5" x14ac:dyDescent="0.35">
      <c r="A9" t="s">
        <v>309</v>
      </c>
      <c r="B9" t="s">
        <v>169</v>
      </c>
      <c r="C9" t="s">
        <v>316</v>
      </c>
      <c r="D9" t="s">
        <v>171</v>
      </c>
      <c r="E9" t="s">
        <v>171</v>
      </c>
    </row>
    <row r="10" spans="1:5" x14ac:dyDescent="0.35">
      <c r="A10" t="s">
        <v>310</v>
      </c>
      <c r="B10" t="s">
        <v>169</v>
      </c>
      <c r="C10" t="s">
        <v>317</v>
      </c>
      <c r="D10" t="s">
        <v>171</v>
      </c>
      <c r="E10" t="s">
        <v>171</v>
      </c>
    </row>
    <row r="11" spans="1:5" x14ac:dyDescent="0.35">
      <c r="A11" t="s">
        <v>311</v>
      </c>
      <c r="B11" t="s">
        <v>169</v>
      </c>
      <c r="C11" t="s">
        <v>318</v>
      </c>
      <c r="D11" t="s">
        <v>171</v>
      </c>
      <c r="E11" t="s">
        <v>171</v>
      </c>
    </row>
    <row r="12" spans="1:5" x14ac:dyDescent="0.35">
      <c r="A12" t="s">
        <v>163</v>
      </c>
      <c r="B12" t="s">
        <v>169</v>
      </c>
      <c r="C12" t="s">
        <v>319</v>
      </c>
      <c r="D12" t="s">
        <v>171</v>
      </c>
      <c r="E12" t="s">
        <v>171</v>
      </c>
    </row>
  </sheetData>
  <sheetProtection algorithmName="SHA-512" hashValue="zDtcsbd8g7mWRymBxVhTVZbT/mUPgKvGuSqW2HFFZbK9HfqMTXuUgyhTMT4Wrkrg27VVFiMRF4b6TMMO711iGg==" saltValue="hDYHrIe7Qb+GoZLiR9x9Zg==" spinCount="100000" sheet="1" objects="1" scenarios="1"/>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pageSetUpPr fitToPage="1"/>
  </sheetPr>
  <dimension ref="A1:R122"/>
  <sheetViews>
    <sheetView showGridLines="0" tabSelected="1" topLeftCell="B2" workbookViewId="0">
      <selection activeCell="B9" sqref="B9"/>
    </sheetView>
  </sheetViews>
  <sheetFormatPr defaultColWidth="0" defaultRowHeight="14.5" zeroHeight="1" x14ac:dyDescent="0.35"/>
  <cols>
    <col min="1" max="1" width="15.54296875" style="6" hidden="1" customWidth="1"/>
    <col min="2" max="2" width="156" customWidth="1"/>
    <col min="3" max="4" width="10.90625" hidden="1" customWidth="1"/>
    <col min="5" max="5" width="9.08984375" hidden="1" customWidth="1"/>
    <col min="6" max="6" width="9.54296875" hidden="1" customWidth="1"/>
    <col min="7" max="16384" width="9.08984375" hidden="1"/>
  </cols>
  <sheetData>
    <row r="1" spans="1:17" s="4" customFormat="1" hidden="1" x14ac:dyDescent="0.35">
      <c r="A1" s="25" t="s">
        <v>36</v>
      </c>
      <c r="B1" s="25"/>
      <c r="C1" s="93"/>
      <c r="D1" s="93"/>
      <c r="E1" s="93"/>
      <c r="F1" s="93"/>
      <c r="G1" s="93"/>
      <c r="H1" s="80"/>
    </row>
    <row r="2" spans="1:17" s="4" customFormat="1" x14ac:dyDescent="0.35">
      <c r="A2" s="2" t="s">
        <v>0</v>
      </c>
      <c r="B2" s="27" t="s">
        <v>179</v>
      </c>
      <c r="C2" s="93"/>
      <c r="D2" s="93"/>
      <c r="E2" s="93"/>
      <c r="F2" s="93"/>
      <c r="G2" s="93"/>
      <c r="H2" s="80"/>
    </row>
    <row r="3" spans="1:17" s="4" customFormat="1" x14ac:dyDescent="0.35">
      <c r="A3" s="3" t="s">
        <v>1</v>
      </c>
      <c r="B3" s="28" t="s">
        <v>180</v>
      </c>
      <c r="C3" s="94"/>
      <c r="D3" s="94"/>
      <c r="E3" s="94"/>
      <c r="F3" s="94"/>
      <c r="G3" s="94"/>
      <c r="H3" s="80"/>
    </row>
    <row r="4" spans="1:17" s="4" customFormat="1" x14ac:dyDescent="0.35">
      <c r="A4" s="3" t="s">
        <v>2</v>
      </c>
      <c r="B4" s="29" t="s">
        <v>376</v>
      </c>
      <c r="C4" s="95"/>
      <c r="D4" s="95"/>
      <c r="E4" s="95"/>
      <c r="F4" s="95"/>
      <c r="G4" s="95"/>
      <c r="H4" s="80"/>
    </row>
    <row r="5" spans="1:17" s="4" customFormat="1" x14ac:dyDescent="0.35">
      <c r="A5" s="3" t="s">
        <v>3</v>
      </c>
      <c r="B5" s="92">
        <v>45483</v>
      </c>
      <c r="C5" s="96"/>
      <c r="D5" s="96"/>
      <c r="E5" s="96"/>
      <c r="F5" s="96"/>
      <c r="G5" s="96"/>
      <c r="H5" s="80"/>
    </row>
    <row r="6" spans="1:17" s="4" customFormat="1" ht="15.5" x14ac:dyDescent="0.35">
      <c r="A6" s="3"/>
      <c r="B6" s="383" t="s">
        <v>373</v>
      </c>
      <c r="C6" s="96"/>
      <c r="D6" s="96"/>
      <c r="E6" s="96"/>
      <c r="F6" s="96"/>
      <c r="G6" s="96"/>
      <c r="H6" s="80"/>
    </row>
    <row r="7" spans="1:17" s="1" customFormat="1" ht="15.5" x14ac:dyDescent="0.35">
      <c r="A7" s="91" t="s">
        <v>34</v>
      </c>
      <c r="B7" s="234" t="s">
        <v>374</v>
      </c>
      <c r="C7" s="4"/>
      <c r="D7" s="4"/>
      <c r="E7" s="4"/>
      <c r="F7" s="4"/>
    </row>
    <row r="8" spans="1:17" ht="31" x14ac:dyDescent="0.35">
      <c r="A8" s="91" t="s">
        <v>34</v>
      </c>
      <c r="B8" s="151" t="s">
        <v>181</v>
      </c>
      <c r="C8" s="72"/>
      <c r="D8" s="72"/>
      <c r="E8" s="72"/>
      <c r="F8" s="72"/>
      <c r="G8" s="72"/>
      <c r="H8" s="72"/>
      <c r="I8" s="72"/>
      <c r="J8" s="72"/>
      <c r="K8" s="72"/>
      <c r="L8" s="72"/>
      <c r="M8" s="72"/>
      <c r="N8" s="72"/>
      <c r="O8" s="72"/>
      <c r="P8" s="73"/>
      <c r="Q8" s="73"/>
    </row>
    <row r="9" spans="1:17" ht="29" x14ac:dyDescent="0.35">
      <c r="A9" s="91"/>
      <c r="B9" s="345" t="s">
        <v>328</v>
      </c>
      <c r="C9" s="72"/>
      <c r="D9" s="72"/>
      <c r="E9" s="72"/>
      <c r="F9" s="72"/>
      <c r="G9" s="72"/>
      <c r="H9" s="72"/>
      <c r="I9" s="72"/>
      <c r="J9" s="72"/>
      <c r="K9" s="72"/>
      <c r="L9" s="72"/>
      <c r="M9" s="72"/>
      <c r="N9" s="72"/>
      <c r="O9" s="72"/>
      <c r="P9" s="73"/>
      <c r="Q9" s="73"/>
    </row>
    <row r="10" spans="1:17" ht="43.5" x14ac:dyDescent="0.35">
      <c r="A10" s="91"/>
      <c r="B10" s="345" t="s">
        <v>329</v>
      </c>
      <c r="C10" s="72"/>
      <c r="D10" s="72"/>
      <c r="E10" s="72"/>
      <c r="F10" s="72"/>
      <c r="G10" s="72"/>
      <c r="H10" s="72"/>
      <c r="I10" s="72"/>
      <c r="J10" s="72"/>
      <c r="K10" s="72"/>
      <c r="L10" s="72"/>
      <c r="M10" s="72"/>
      <c r="N10" s="72"/>
      <c r="O10" s="72"/>
      <c r="P10" s="73"/>
      <c r="Q10" s="73"/>
    </row>
    <row r="11" spans="1:17" ht="58" x14ac:dyDescent="0.35">
      <c r="A11" s="91" t="s">
        <v>34</v>
      </c>
      <c r="B11" s="347" t="s">
        <v>322</v>
      </c>
      <c r="C11" s="37"/>
      <c r="D11" s="37"/>
      <c r="E11" s="37"/>
      <c r="F11" s="37"/>
      <c r="G11" s="37"/>
      <c r="H11" s="37"/>
      <c r="I11" s="37"/>
      <c r="J11" s="37"/>
      <c r="K11" s="37"/>
      <c r="L11" s="37"/>
      <c r="M11" s="37"/>
      <c r="N11" s="37"/>
      <c r="O11" s="37"/>
      <c r="P11" s="37"/>
      <c r="Q11" s="37"/>
    </row>
    <row r="12" spans="1:17" ht="116" x14ac:dyDescent="0.35">
      <c r="A12" s="91"/>
      <c r="B12" s="346" t="s">
        <v>323</v>
      </c>
      <c r="C12" s="37"/>
      <c r="D12" s="37"/>
      <c r="E12" s="37"/>
      <c r="F12" s="37"/>
      <c r="G12" s="37"/>
      <c r="H12" s="37"/>
      <c r="I12" s="37"/>
      <c r="J12" s="37"/>
      <c r="K12" s="37"/>
      <c r="L12" s="37"/>
      <c r="M12" s="37"/>
      <c r="N12" s="37"/>
      <c r="O12" s="37"/>
      <c r="P12" s="37"/>
      <c r="Q12" s="37"/>
    </row>
    <row r="13" spans="1:17" ht="72.5" x14ac:dyDescent="0.35">
      <c r="A13" s="91"/>
      <c r="B13" s="348" t="s">
        <v>325</v>
      </c>
      <c r="C13" s="37"/>
      <c r="D13" s="37"/>
      <c r="E13" s="37"/>
      <c r="F13" s="37"/>
      <c r="G13" s="37"/>
      <c r="H13" s="37"/>
      <c r="I13" s="37"/>
      <c r="J13" s="37"/>
      <c r="K13" s="37"/>
      <c r="L13" s="37"/>
      <c r="M13" s="37"/>
      <c r="N13" s="37"/>
      <c r="O13" s="37"/>
      <c r="P13" s="37"/>
      <c r="Q13" s="37"/>
    </row>
    <row r="14" spans="1:17" ht="87" x14ac:dyDescent="0.35">
      <c r="A14" s="91"/>
      <c r="B14" s="348" t="s">
        <v>324</v>
      </c>
      <c r="C14" s="37"/>
      <c r="D14" s="37"/>
      <c r="E14" s="37"/>
      <c r="F14" s="37"/>
      <c r="G14" s="37"/>
      <c r="H14" s="37"/>
      <c r="I14" s="37"/>
      <c r="J14" s="37"/>
      <c r="K14" s="37"/>
      <c r="L14" s="37"/>
      <c r="M14" s="37"/>
      <c r="N14" s="37"/>
      <c r="O14" s="37"/>
      <c r="P14" s="37"/>
      <c r="Q14" s="37"/>
    </row>
    <row r="15" spans="1:17" ht="72.5" x14ac:dyDescent="0.35">
      <c r="A15" s="91"/>
      <c r="B15" s="349" t="s">
        <v>326</v>
      </c>
      <c r="C15" s="37"/>
      <c r="D15" s="37"/>
      <c r="E15" s="37"/>
      <c r="F15" s="37"/>
      <c r="G15" s="37"/>
      <c r="H15" s="37"/>
      <c r="I15" s="37"/>
      <c r="J15" s="37"/>
      <c r="K15" s="37"/>
      <c r="L15" s="37"/>
      <c r="M15" s="37"/>
      <c r="N15" s="37"/>
      <c r="O15" s="37"/>
      <c r="P15" s="37"/>
      <c r="Q15" s="37"/>
    </row>
    <row r="16" spans="1:17" s="117" customFormat="1" ht="58" x14ac:dyDescent="0.35">
      <c r="B16" s="348" t="s">
        <v>327</v>
      </c>
    </row>
    <row r="17" spans="1:18" ht="145" x14ac:dyDescent="0.35">
      <c r="A17" s="91" t="s">
        <v>34</v>
      </c>
      <c r="B17" s="346" t="s">
        <v>37</v>
      </c>
      <c r="C17" s="37"/>
      <c r="D17" s="37"/>
      <c r="E17" s="37"/>
      <c r="F17" s="37"/>
      <c r="G17" s="37"/>
      <c r="H17" s="37"/>
      <c r="I17" s="37"/>
      <c r="J17" s="37"/>
      <c r="K17" s="37"/>
      <c r="L17" s="37"/>
      <c r="M17" s="37"/>
      <c r="N17" s="37"/>
      <c r="O17" s="37"/>
      <c r="P17" s="37"/>
      <c r="Q17" s="37"/>
    </row>
    <row r="18" spans="1:18" ht="275.5" x14ac:dyDescent="0.35">
      <c r="A18" s="91" t="s">
        <v>34</v>
      </c>
      <c r="B18" s="351" t="s">
        <v>349</v>
      </c>
      <c r="C18" s="37"/>
      <c r="D18" s="37"/>
      <c r="E18" s="37"/>
      <c r="F18" s="37"/>
      <c r="G18" s="37"/>
      <c r="H18" s="37"/>
      <c r="I18" s="37"/>
      <c r="J18" s="37"/>
      <c r="K18" s="37"/>
      <c r="L18" s="37"/>
      <c r="M18" s="37"/>
      <c r="N18" s="37"/>
      <c r="O18" s="37"/>
      <c r="P18" s="37"/>
      <c r="Q18" s="37"/>
    </row>
    <row r="19" spans="1:18" hidden="1" x14ac:dyDescent="0.35">
      <c r="A19" s="5"/>
      <c r="B19" s="5"/>
      <c r="C19" s="5"/>
      <c r="D19" s="5"/>
      <c r="E19" s="5"/>
      <c r="F19" s="5"/>
      <c r="G19" s="5"/>
      <c r="H19" s="5"/>
      <c r="I19" s="5"/>
      <c r="J19" s="5"/>
      <c r="K19" s="5"/>
      <c r="L19" s="5"/>
      <c r="M19" s="5"/>
      <c r="N19" s="5"/>
      <c r="O19" s="5"/>
      <c r="P19" s="36"/>
      <c r="Q19" s="36"/>
      <c r="R19" s="5"/>
    </row>
    <row r="20" spans="1:18" hidden="1" x14ac:dyDescent="0.35">
      <c r="A20" s="5"/>
      <c r="B20" s="5"/>
      <c r="C20" s="5"/>
      <c r="D20" s="5"/>
      <c r="E20" s="5"/>
      <c r="F20" s="5"/>
      <c r="G20" s="5"/>
      <c r="H20" s="5"/>
      <c r="I20" s="5"/>
      <c r="J20" s="5"/>
      <c r="K20" s="5"/>
      <c r="L20" s="5"/>
      <c r="M20" s="5"/>
      <c r="N20" s="5"/>
      <c r="O20" s="5"/>
      <c r="P20" s="36"/>
      <c r="Q20" s="36"/>
      <c r="R20" s="5"/>
    </row>
    <row r="21" spans="1:18" hidden="1" x14ac:dyDescent="0.35">
      <c r="A21" s="5"/>
      <c r="B21" s="5"/>
      <c r="C21" s="5"/>
      <c r="D21" s="5"/>
      <c r="E21" s="5"/>
      <c r="F21" s="5"/>
      <c r="G21" s="5"/>
      <c r="H21" s="5"/>
      <c r="I21" s="5"/>
      <c r="J21" s="5"/>
      <c r="K21" s="5"/>
      <c r="L21" s="5"/>
      <c r="M21" s="5"/>
      <c r="N21" s="5"/>
      <c r="O21" s="5"/>
      <c r="P21" s="36"/>
      <c r="Q21" s="36"/>
      <c r="R21" s="5"/>
    </row>
    <row r="22" spans="1:18" hidden="1" x14ac:dyDescent="0.35">
      <c r="A22" s="5"/>
      <c r="B22" s="5"/>
      <c r="C22" s="5"/>
      <c r="D22" s="5"/>
      <c r="E22" s="5"/>
      <c r="F22" s="5"/>
      <c r="G22" s="5"/>
      <c r="H22" s="5"/>
      <c r="I22" s="5"/>
      <c r="J22" s="5"/>
      <c r="K22" s="5"/>
      <c r="L22" s="5"/>
      <c r="M22" s="5"/>
      <c r="N22" s="5"/>
      <c r="O22" s="5"/>
      <c r="P22" s="36"/>
      <c r="Q22" s="36"/>
      <c r="R22" s="5"/>
    </row>
    <row r="23" spans="1:18" hidden="1" x14ac:dyDescent="0.35">
      <c r="A23" s="5"/>
      <c r="B23" s="5"/>
      <c r="C23" s="5"/>
      <c r="D23" s="5"/>
      <c r="E23" s="5"/>
      <c r="F23" s="5"/>
      <c r="G23" s="5"/>
      <c r="H23" s="5"/>
      <c r="I23" s="5"/>
      <c r="J23" s="5"/>
      <c r="K23" s="5"/>
      <c r="L23" s="5"/>
      <c r="M23" s="5"/>
      <c r="N23" s="5"/>
      <c r="O23" s="5"/>
      <c r="P23" s="36"/>
      <c r="Q23" s="36"/>
      <c r="R23" s="5"/>
    </row>
    <row r="24" spans="1:18" hidden="1" x14ac:dyDescent="0.35">
      <c r="A24" s="5"/>
      <c r="B24" s="5"/>
      <c r="C24" s="5"/>
      <c r="D24" s="5"/>
      <c r="E24" s="5"/>
      <c r="F24" s="5"/>
      <c r="G24" s="5"/>
      <c r="H24" s="5"/>
      <c r="I24" s="5"/>
      <c r="J24" s="5"/>
      <c r="K24" s="5"/>
      <c r="L24" s="5"/>
      <c r="M24" s="5"/>
      <c r="N24" s="5"/>
      <c r="O24" s="5"/>
      <c r="P24" s="36"/>
      <c r="Q24" s="36"/>
      <c r="R24" s="5"/>
    </row>
    <row r="25" spans="1:18" hidden="1" x14ac:dyDescent="0.35">
      <c r="A25" s="5"/>
      <c r="B25" s="5"/>
      <c r="C25" s="5"/>
      <c r="D25" s="5"/>
      <c r="E25" s="5"/>
      <c r="F25" s="5"/>
      <c r="G25" s="5"/>
      <c r="H25" s="5"/>
      <c r="I25" s="5"/>
      <c r="J25" s="5"/>
      <c r="K25" s="5"/>
      <c r="L25" s="5"/>
      <c r="M25" s="5"/>
      <c r="N25" s="5"/>
      <c r="O25" s="5"/>
      <c r="P25" s="36"/>
      <c r="Q25" s="36"/>
      <c r="R25" s="5"/>
    </row>
    <row r="26" spans="1:18" hidden="1" x14ac:dyDescent="0.35">
      <c r="A26" s="5"/>
      <c r="B26" s="5"/>
      <c r="C26" s="5"/>
      <c r="D26" s="5"/>
      <c r="E26" s="5"/>
      <c r="F26" s="5"/>
      <c r="G26" s="5"/>
      <c r="H26" s="5"/>
      <c r="I26" s="5"/>
      <c r="J26" s="5"/>
      <c r="K26" s="5"/>
      <c r="L26" s="5"/>
      <c r="M26" s="5"/>
      <c r="N26" s="5"/>
      <c r="O26" s="5"/>
      <c r="P26" s="36"/>
      <c r="Q26" s="36"/>
      <c r="R26" s="5"/>
    </row>
    <row r="27" spans="1:18" hidden="1" x14ac:dyDescent="0.35">
      <c r="A27" s="5"/>
      <c r="B27" s="5"/>
      <c r="C27" s="5"/>
      <c r="D27" s="5"/>
      <c r="E27" s="5"/>
      <c r="F27" s="5"/>
      <c r="G27" s="5"/>
      <c r="H27" s="5"/>
      <c r="I27" s="5"/>
      <c r="J27" s="5"/>
      <c r="K27" s="5"/>
      <c r="L27" s="5"/>
      <c r="M27" s="5"/>
      <c r="N27" s="5"/>
      <c r="O27" s="5"/>
      <c r="P27" s="36"/>
      <c r="Q27" s="36"/>
      <c r="R27" s="5"/>
    </row>
    <row r="28" spans="1:18" hidden="1" x14ac:dyDescent="0.35">
      <c r="A28" s="5"/>
      <c r="B28" s="5"/>
      <c r="C28" s="5"/>
      <c r="D28" s="5"/>
      <c r="E28" s="5"/>
      <c r="F28" s="5"/>
      <c r="G28" s="5"/>
      <c r="H28" s="5"/>
      <c r="I28" s="5"/>
      <c r="J28" s="5"/>
      <c r="K28" s="5"/>
      <c r="L28" s="5"/>
      <c r="M28" s="5"/>
      <c r="N28" s="5"/>
      <c r="O28" s="5"/>
      <c r="P28" s="36"/>
      <c r="Q28" s="36"/>
      <c r="R28" s="5"/>
    </row>
    <row r="29" spans="1:18" hidden="1" x14ac:dyDescent="0.35">
      <c r="A29" s="5"/>
      <c r="B29" s="5"/>
      <c r="C29" s="5"/>
      <c r="D29" s="5"/>
      <c r="E29" s="5"/>
      <c r="F29" s="5"/>
      <c r="G29" s="5"/>
      <c r="H29" s="5"/>
      <c r="I29" s="5"/>
      <c r="J29" s="5"/>
      <c r="K29" s="5"/>
      <c r="L29" s="5"/>
      <c r="M29" s="5"/>
      <c r="N29" s="5"/>
      <c r="O29" s="5"/>
      <c r="P29" s="36"/>
      <c r="Q29" s="36"/>
      <c r="R29" s="5"/>
    </row>
    <row r="30" spans="1:18" hidden="1" x14ac:dyDescent="0.35">
      <c r="A30" s="5"/>
      <c r="B30" s="5"/>
      <c r="C30" s="5"/>
      <c r="D30" s="5"/>
      <c r="E30" s="5"/>
      <c r="F30" s="5"/>
      <c r="G30" s="5"/>
      <c r="H30" s="5"/>
      <c r="I30" s="5"/>
      <c r="J30" s="5"/>
      <c r="K30" s="5"/>
      <c r="L30" s="5"/>
      <c r="M30" s="5"/>
      <c r="N30" s="5"/>
      <c r="O30" s="5"/>
      <c r="P30" s="36"/>
      <c r="Q30" s="36"/>
      <c r="R30" s="5"/>
    </row>
    <row r="31" spans="1:18" hidden="1" x14ac:dyDescent="0.35">
      <c r="A31" s="5"/>
      <c r="B31" s="5"/>
      <c r="C31" s="5"/>
      <c r="D31" s="5"/>
      <c r="E31" s="5"/>
      <c r="F31" s="5"/>
      <c r="G31" s="5"/>
      <c r="H31" s="5"/>
      <c r="I31" s="5"/>
      <c r="J31" s="5"/>
      <c r="K31" s="5"/>
      <c r="L31" s="5"/>
      <c r="M31" s="5"/>
      <c r="N31" s="5"/>
      <c r="O31" s="5"/>
      <c r="P31" s="36"/>
      <c r="Q31" s="36"/>
      <c r="R31" s="5"/>
    </row>
    <row r="32" spans="1:18" hidden="1" x14ac:dyDescent="0.35">
      <c r="A32" s="5"/>
      <c r="B32" s="5"/>
      <c r="C32" s="5"/>
      <c r="D32" s="5"/>
      <c r="E32" s="5"/>
      <c r="F32" s="5"/>
      <c r="G32" s="5"/>
      <c r="H32" s="5"/>
      <c r="I32" s="5"/>
      <c r="J32" s="5"/>
      <c r="K32" s="5"/>
      <c r="L32" s="5"/>
      <c r="M32" s="5"/>
      <c r="N32" s="5"/>
      <c r="O32" s="5"/>
      <c r="P32" s="36"/>
      <c r="Q32" s="36"/>
      <c r="R32" s="5"/>
    </row>
    <row r="33" spans="1:18" hidden="1" x14ac:dyDescent="0.35">
      <c r="A33" s="5"/>
      <c r="B33" s="5"/>
      <c r="C33" s="5"/>
      <c r="D33" s="5"/>
      <c r="E33" s="5"/>
      <c r="F33" s="5"/>
      <c r="G33" s="5"/>
      <c r="H33" s="5"/>
      <c r="I33" s="5"/>
      <c r="J33" s="5"/>
      <c r="K33" s="5"/>
      <c r="L33" s="5"/>
      <c r="M33" s="5"/>
      <c r="N33" s="5"/>
      <c r="O33" s="5"/>
      <c r="P33" s="36"/>
      <c r="Q33" s="36"/>
      <c r="R33" s="5"/>
    </row>
    <row r="34" spans="1:18" hidden="1" x14ac:dyDescent="0.35">
      <c r="A34" s="5"/>
      <c r="B34" s="5"/>
      <c r="C34" s="5"/>
      <c r="D34" s="5"/>
      <c r="E34" s="5"/>
      <c r="F34" s="5"/>
      <c r="G34" s="5"/>
      <c r="H34" s="5"/>
      <c r="I34" s="5"/>
      <c r="J34" s="5"/>
      <c r="K34" s="5"/>
      <c r="L34" s="5"/>
      <c r="M34" s="5"/>
      <c r="N34" s="5"/>
      <c r="O34" s="5"/>
      <c r="P34" s="36"/>
      <c r="Q34" s="36"/>
      <c r="R34" s="5"/>
    </row>
    <row r="35" spans="1:18" hidden="1" x14ac:dyDescent="0.35">
      <c r="A35" s="5"/>
      <c r="B35" s="5"/>
      <c r="C35" s="5"/>
      <c r="D35" s="5"/>
      <c r="E35" s="5"/>
      <c r="F35" s="5"/>
      <c r="G35" s="5"/>
      <c r="H35" s="5"/>
      <c r="I35" s="5"/>
      <c r="J35" s="5"/>
      <c r="K35" s="5"/>
      <c r="L35" s="5"/>
      <c r="M35" s="5"/>
      <c r="N35" s="5"/>
      <c r="O35" s="5"/>
      <c r="P35" s="36"/>
      <c r="Q35" s="36"/>
      <c r="R35" s="5"/>
    </row>
    <row r="36" spans="1:18" hidden="1" x14ac:dyDescent="0.35">
      <c r="A36" s="5"/>
      <c r="B36" s="5"/>
      <c r="C36" s="5"/>
      <c r="D36" s="5"/>
      <c r="E36" s="5"/>
      <c r="F36" s="5"/>
      <c r="G36" s="5"/>
      <c r="H36" s="5"/>
      <c r="I36" s="5"/>
      <c r="J36" s="5"/>
      <c r="K36" s="5"/>
      <c r="L36" s="5"/>
      <c r="M36" s="5"/>
      <c r="N36" s="5"/>
      <c r="O36" s="5"/>
      <c r="P36" s="36"/>
      <c r="Q36" s="36"/>
      <c r="R36" s="5"/>
    </row>
    <row r="37" spans="1:18" hidden="1" x14ac:dyDescent="0.35">
      <c r="A37" s="5"/>
      <c r="B37" s="5"/>
      <c r="C37" s="5"/>
      <c r="D37" s="5"/>
      <c r="E37" s="5"/>
      <c r="F37" s="5"/>
      <c r="G37" s="5"/>
      <c r="H37" s="5"/>
      <c r="I37" s="5"/>
      <c r="J37" s="5"/>
      <c r="K37" s="5"/>
      <c r="L37" s="5"/>
      <c r="M37" s="5"/>
      <c r="N37" s="5"/>
      <c r="O37" s="5"/>
      <c r="P37" s="36"/>
      <c r="Q37" s="36"/>
      <c r="R37" s="5"/>
    </row>
    <row r="38" spans="1:18" hidden="1" x14ac:dyDescent="0.35">
      <c r="A38" s="5"/>
      <c r="B38" s="5"/>
      <c r="C38" s="5"/>
      <c r="D38" s="5"/>
      <c r="E38" s="5"/>
      <c r="F38" s="5"/>
      <c r="G38" s="5"/>
      <c r="H38" s="5"/>
      <c r="I38" s="5"/>
      <c r="J38" s="5"/>
      <c r="K38" s="5"/>
      <c r="L38" s="5"/>
      <c r="M38" s="5"/>
      <c r="N38" s="5"/>
      <c r="O38" s="5"/>
      <c r="P38" s="36"/>
      <c r="Q38" s="36"/>
      <c r="R38" s="5"/>
    </row>
    <row r="39" spans="1:18" hidden="1" x14ac:dyDescent="0.35">
      <c r="A39" s="5"/>
      <c r="B39" s="5"/>
      <c r="C39" s="5"/>
      <c r="D39" s="5"/>
      <c r="E39" s="5"/>
      <c r="F39" s="5"/>
      <c r="G39" s="5"/>
      <c r="H39" s="5"/>
      <c r="I39" s="5"/>
      <c r="J39" s="5"/>
      <c r="K39" s="5"/>
      <c r="L39" s="5"/>
      <c r="M39" s="5"/>
      <c r="N39" s="5"/>
      <c r="O39" s="5"/>
      <c r="P39" s="36"/>
      <c r="Q39" s="36"/>
      <c r="R39" s="5"/>
    </row>
    <row r="40" spans="1:18" hidden="1" x14ac:dyDescent="0.35">
      <c r="A40" s="5"/>
      <c r="B40" s="5"/>
      <c r="C40" s="5"/>
      <c r="D40" s="5"/>
      <c r="E40" s="5"/>
      <c r="F40" s="5"/>
      <c r="G40" s="5"/>
      <c r="H40" s="5"/>
      <c r="I40" s="5"/>
      <c r="J40" s="5"/>
      <c r="K40" s="5"/>
      <c r="L40" s="5"/>
      <c r="M40" s="5"/>
      <c r="N40" s="5"/>
      <c r="O40" s="5"/>
      <c r="P40" s="36"/>
      <c r="Q40" s="36"/>
      <c r="R40" s="5"/>
    </row>
    <row r="41" spans="1:18" hidden="1" x14ac:dyDescent="0.35">
      <c r="A41" s="5"/>
      <c r="B41" s="5"/>
      <c r="C41" s="5"/>
      <c r="D41" s="5"/>
      <c r="E41" s="5"/>
      <c r="F41" s="5"/>
      <c r="G41" s="5"/>
      <c r="H41" s="5"/>
      <c r="I41" s="5"/>
      <c r="J41" s="5"/>
      <c r="K41" s="5"/>
      <c r="L41" s="5"/>
      <c r="M41" s="5"/>
      <c r="N41" s="5"/>
      <c r="O41" s="5"/>
      <c r="P41" s="36"/>
      <c r="Q41" s="36"/>
      <c r="R41" s="5"/>
    </row>
    <row r="42" spans="1:18" hidden="1" x14ac:dyDescent="0.35">
      <c r="A42" s="5"/>
      <c r="B42" s="5"/>
      <c r="C42" s="5"/>
      <c r="D42" s="5"/>
      <c r="E42" s="5"/>
      <c r="F42" s="5"/>
      <c r="G42" s="5"/>
      <c r="H42" s="5"/>
      <c r="I42" s="5"/>
      <c r="J42" s="5"/>
      <c r="K42" s="5"/>
      <c r="L42" s="5"/>
      <c r="M42" s="5"/>
      <c r="N42" s="5"/>
      <c r="O42" s="5"/>
      <c r="P42" s="36"/>
      <c r="Q42" s="36"/>
      <c r="R42" s="5"/>
    </row>
    <row r="43" spans="1:18" hidden="1" x14ac:dyDescent="0.35">
      <c r="A43" s="5"/>
      <c r="B43" s="5"/>
      <c r="C43" s="5"/>
      <c r="D43" s="5"/>
      <c r="E43" s="5"/>
      <c r="F43" s="5"/>
      <c r="G43" s="5"/>
      <c r="H43" s="5"/>
      <c r="I43" s="5"/>
      <c r="J43" s="5"/>
      <c r="K43" s="5"/>
      <c r="L43" s="5"/>
      <c r="M43" s="5"/>
      <c r="N43" s="5"/>
      <c r="O43" s="5"/>
      <c r="P43" s="36"/>
      <c r="Q43" s="36"/>
      <c r="R43" s="5"/>
    </row>
    <row r="44" spans="1:18" hidden="1" x14ac:dyDescent="0.35">
      <c r="A44" s="5"/>
      <c r="B44" s="5"/>
      <c r="C44" s="5"/>
      <c r="D44" s="5"/>
      <c r="E44" s="5"/>
      <c r="F44" s="5"/>
      <c r="G44" s="5"/>
      <c r="H44" s="5"/>
      <c r="I44" s="5"/>
      <c r="J44" s="5"/>
      <c r="K44" s="5"/>
      <c r="L44" s="5"/>
      <c r="M44" s="5"/>
      <c r="N44" s="5"/>
      <c r="O44" s="5"/>
      <c r="P44" s="36"/>
      <c r="Q44" s="36"/>
      <c r="R44" s="5"/>
    </row>
    <row r="45" spans="1:18" hidden="1" x14ac:dyDescent="0.35">
      <c r="A45" s="5"/>
      <c r="B45" s="5"/>
      <c r="C45" s="5"/>
      <c r="D45" s="5"/>
      <c r="E45" s="5"/>
      <c r="F45" s="5"/>
      <c r="G45" s="5"/>
      <c r="H45" s="5"/>
      <c r="I45" s="5"/>
      <c r="J45" s="5"/>
      <c r="K45" s="5"/>
      <c r="L45" s="5"/>
      <c r="M45" s="5"/>
      <c r="N45" s="5"/>
      <c r="O45" s="5"/>
      <c r="P45" s="36"/>
      <c r="Q45" s="36"/>
      <c r="R45" s="5"/>
    </row>
    <row r="46" spans="1:18" hidden="1" x14ac:dyDescent="0.35">
      <c r="A46" s="5"/>
      <c r="B46" s="5"/>
      <c r="C46" s="5"/>
      <c r="D46" s="5"/>
      <c r="E46" s="5"/>
      <c r="F46" s="5"/>
      <c r="G46" s="5"/>
      <c r="H46" s="5"/>
      <c r="I46" s="5"/>
      <c r="J46" s="5"/>
      <c r="K46" s="5"/>
      <c r="L46" s="5"/>
      <c r="M46" s="5"/>
      <c r="N46" s="5"/>
      <c r="O46" s="5"/>
      <c r="P46" s="36"/>
      <c r="Q46" s="36"/>
      <c r="R46" s="5"/>
    </row>
    <row r="47" spans="1:18" hidden="1" x14ac:dyDescent="0.35">
      <c r="A47" s="5"/>
      <c r="B47" s="5"/>
      <c r="C47" s="5"/>
      <c r="D47" s="5"/>
      <c r="E47" s="5"/>
      <c r="F47" s="5"/>
      <c r="G47" s="5"/>
      <c r="H47" s="5"/>
      <c r="I47" s="5"/>
      <c r="J47" s="5"/>
      <c r="K47" s="5"/>
      <c r="L47" s="5"/>
      <c r="M47" s="5"/>
      <c r="N47" s="5"/>
      <c r="O47" s="5"/>
      <c r="P47" s="36"/>
      <c r="Q47" s="36"/>
      <c r="R47" s="36"/>
    </row>
    <row r="48" spans="1:18" hidden="1" x14ac:dyDescent="0.35">
      <c r="A48" s="5"/>
      <c r="B48" s="5"/>
      <c r="C48" s="5"/>
      <c r="D48" s="5"/>
      <c r="E48" s="5"/>
      <c r="F48" s="5"/>
      <c r="G48" s="5"/>
      <c r="H48" s="5"/>
      <c r="I48" s="5"/>
      <c r="J48" s="5"/>
      <c r="K48" s="5"/>
      <c r="L48" s="5"/>
      <c r="M48" s="5"/>
      <c r="N48" s="5"/>
      <c r="O48" s="5"/>
      <c r="P48" s="36"/>
      <c r="Q48" s="36"/>
      <c r="R48" s="36"/>
    </row>
    <row r="49" spans="1:18" hidden="1" x14ac:dyDescent="0.35">
      <c r="A49" s="5"/>
      <c r="B49" s="5"/>
      <c r="C49" s="5"/>
      <c r="D49" s="5"/>
      <c r="E49" s="5"/>
      <c r="F49" s="5"/>
      <c r="G49" s="5"/>
      <c r="H49" s="5"/>
      <c r="I49" s="5"/>
      <c r="J49" s="5"/>
      <c r="K49" s="5"/>
      <c r="L49" s="5"/>
      <c r="M49" s="5"/>
      <c r="N49" s="5"/>
      <c r="O49" s="5"/>
      <c r="P49" s="36"/>
      <c r="Q49" s="36"/>
      <c r="R49" s="36"/>
    </row>
    <row r="50" spans="1:18" hidden="1" x14ac:dyDescent="0.35">
      <c r="A50" s="5"/>
      <c r="B50" s="5"/>
      <c r="C50" s="5"/>
      <c r="D50" s="5"/>
      <c r="E50" s="5"/>
      <c r="F50" s="5"/>
      <c r="G50" s="5"/>
      <c r="H50" s="5"/>
      <c r="I50" s="5"/>
      <c r="J50" s="5"/>
      <c r="K50" s="5"/>
      <c r="L50" s="5"/>
      <c r="M50" s="5"/>
      <c r="N50" s="5"/>
      <c r="O50" s="5"/>
      <c r="P50" s="36"/>
      <c r="Q50" s="36"/>
      <c r="R50" s="36"/>
    </row>
    <row r="51" spans="1:18" hidden="1" x14ac:dyDescent="0.35">
      <c r="A51" s="5"/>
      <c r="B51" s="5"/>
      <c r="C51" s="5"/>
      <c r="D51" s="5"/>
      <c r="E51" s="5"/>
      <c r="F51" s="5"/>
      <c r="G51" s="5"/>
      <c r="H51" s="5"/>
      <c r="I51" s="5"/>
      <c r="J51" s="5"/>
      <c r="K51" s="5"/>
      <c r="L51" s="5"/>
      <c r="M51" s="5"/>
      <c r="N51" s="5"/>
      <c r="O51" s="5"/>
      <c r="P51" s="36"/>
      <c r="Q51" s="36"/>
      <c r="R51" s="36"/>
    </row>
    <row r="52" spans="1:18" hidden="1" x14ac:dyDescent="0.35">
      <c r="A52" s="5"/>
      <c r="B52" s="5"/>
      <c r="C52" s="5"/>
      <c r="D52" s="5"/>
      <c r="E52" s="5"/>
      <c r="F52" s="5"/>
      <c r="G52" s="5"/>
      <c r="H52" s="5"/>
      <c r="I52" s="5"/>
      <c r="J52" s="5"/>
      <c r="K52" s="5"/>
      <c r="L52" s="5"/>
      <c r="M52" s="5"/>
      <c r="N52" s="5"/>
      <c r="O52" s="5"/>
      <c r="P52" s="36"/>
      <c r="Q52" s="36"/>
      <c r="R52" s="36"/>
    </row>
    <row r="53" spans="1:18" hidden="1" x14ac:dyDescent="0.35">
      <c r="A53" s="5"/>
      <c r="B53" s="5"/>
      <c r="C53" s="5"/>
      <c r="D53" s="5"/>
      <c r="E53" s="5"/>
      <c r="F53" s="5"/>
      <c r="G53" s="5"/>
      <c r="H53" s="5"/>
      <c r="I53" s="5"/>
      <c r="J53" s="5"/>
      <c r="K53" s="5"/>
      <c r="L53" s="5"/>
      <c r="M53" s="5"/>
      <c r="N53" s="5"/>
      <c r="O53" s="5"/>
      <c r="P53" s="36"/>
      <c r="Q53" s="36"/>
      <c r="R53" s="36"/>
    </row>
    <row r="54" spans="1:18" hidden="1" x14ac:dyDescent="0.35">
      <c r="A54" s="5"/>
      <c r="B54" s="5"/>
      <c r="C54" s="5"/>
      <c r="D54" s="5"/>
      <c r="E54" s="5"/>
      <c r="F54" s="5"/>
      <c r="G54" s="5"/>
      <c r="H54" s="5"/>
      <c r="I54" s="5"/>
      <c r="J54" s="5"/>
      <c r="K54" s="5"/>
      <c r="L54" s="5"/>
      <c r="M54" s="5"/>
      <c r="N54" s="5"/>
      <c r="O54" s="5"/>
      <c r="P54" s="36"/>
      <c r="Q54" s="36"/>
      <c r="R54" s="36"/>
    </row>
    <row r="55" spans="1:18" hidden="1" x14ac:dyDescent="0.35">
      <c r="A55" s="5"/>
      <c r="B55" s="5"/>
      <c r="C55" s="5"/>
      <c r="D55" s="5"/>
      <c r="E55" s="5"/>
      <c r="F55" s="5"/>
      <c r="G55" s="5"/>
      <c r="H55" s="5"/>
      <c r="I55" s="5"/>
      <c r="J55" s="5"/>
      <c r="K55" s="5"/>
      <c r="L55" s="5"/>
      <c r="M55" s="5"/>
      <c r="N55" s="5"/>
      <c r="O55" s="5"/>
      <c r="P55" s="36"/>
      <c r="Q55" s="36"/>
      <c r="R55" s="36"/>
    </row>
    <row r="56" spans="1:18" hidden="1" x14ac:dyDescent="0.35">
      <c r="A56" s="5"/>
      <c r="B56" s="5"/>
      <c r="C56" s="5"/>
      <c r="D56" s="5"/>
      <c r="E56" s="5"/>
      <c r="F56" s="5"/>
      <c r="G56" s="5"/>
      <c r="H56" s="5"/>
      <c r="I56" s="5"/>
      <c r="J56" s="5"/>
      <c r="K56" s="5"/>
      <c r="L56" s="5"/>
      <c r="M56" s="5"/>
      <c r="N56" s="5"/>
      <c r="O56" s="5"/>
      <c r="P56" s="36"/>
      <c r="Q56" s="36"/>
      <c r="R56" s="36"/>
    </row>
    <row r="57" spans="1:18" hidden="1" x14ac:dyDescent="0.35">
      <c r="A57" s="5"/>
      <c r="B57" s="5"/>
      <c r="C57" s="5"/>
      <c r="D57" s="5"/>
      <c r="E57" s="5"/>
      <c r="F57" s="5"/>
      <c r="G57" s="5"/>
      <c r="H57" s="5"/>
      <c r="I57" s="5"/>
      <c r="J57" s="5"/>
      <c r="K57" s="5"/>
      <c r="L57" s="5"/>
      <c r="M57" s="5"/>
      <c r="N57" s="5"/>
      <c r="O57" s="5"/>
      <c r="P57" s="36"/>
      <c r="Q57" s="36"/>
      <c r="R57" s="36"/>
    </row>
    <row r="58" spans="1:18" hidden="1" x14ac:dyDescent="0.35">
      <c r="A58" s="5"/>
      <c r="B58" s="5"/>
      <c r="C58" s="5"/>
      <c r="D58" s="5"/>
      <c r="E58" s="5"/>
      <c r="F58" s="5"/>
      <c r="G58" s="5"/>
      <c r="H58" s="5"/>
      <c r="I58" s="5"/>
      <c r="J58" s="5"/>
      <c r="K58" s="5"/>
      <c r="L58" s="5"/>
      <c r="M58" s="5"/>
      <c r="N58" s="5"/>
      <c r="O58" s="5"/>
      <c r="P58" s="36"/>
      <c r="Q58" s="36"/>
      <c r="R58" s="36"/>
    </row>
    <row r="59" spans="1:18" hidden="1" x14ac:dyDescent="0.35">
      <c r="A59" s="5"/>
      <c r="B59" s="5"/>
      <c r="C59" s="5"/>
      <c r="D59" s="5"/>
      <c r="E59" s="5"/>
      <c r="F59" s="5"/>
      <c r="G59" s="5"/>
      <c r="H59" s="5"/>
      <c r="I59" s="5"/>
      <c r="J59" s="5"/>
      <c r="K59" s="5"/>
      <c r="L59" s="5"/>
      <c r="M59" s="5"/>
      <c r="N59" s="5"/>
      <c r="O59" s="5"/>
      <c r="P59" s="36"/>
      <c r="Q59" s="36"/>
      <c r="R59" s="36"/>
    </row>
    <row r="60" spans="1:18" hidden="1" x14ac:dyDescent="0.35">
      <c r="A60" s="36"/>
      <c r="B60" s="36"/>
      <c r="C60" s="36"/>
      <c r="D60" s="36"/>
      <c r="E60" s="36"/>
      <c r="F60" s="36"/>
      <c r="G60" s="36"/>
      <c r="H60" s="36"/>
      <c r="I60" s="36"/>
      <c r="J60" s="36"/>
      <c r="K60" s="36"/>
      <c r="L60" s="36"/>
      <c r="M60" s="36"/>
      <c r="N60" s="36"/>
      <c r="O60" s="36"/>
      <c r="P60" s="36"/>
      <c r="Q60" s="36"/>
      <c r="R60" s="36"/>
    </row>
    <row r="61" spans="1:18" hidden="1" x14ac:dyDescent="0.35">
      <c r="A61" s="36"/>
      <c r="B61" s="36"/>
      <c r="C61" s="36"/>
      <c r="D61" s="36"/>
      <c r="E61" s="36"/>
      <c r="F61" s="36"/>
      <c r="G61" s="36"/>
      <c r="H61" s="36"/>
      <c r="I61" s="36"/>
      <c r="J61" s="36"/>
      <c r="K61" s="36"/>
      <c r="L61" s="36"/>
      <c r="M61" s="36"/>
      <c r="N61" s="36"/>
      <c r="O61" s="36"/>
      <c r="P61" s="36"/>
      <c r="Q61" s="36"/>
      <c r="R61" s="36"/>
    </row>
    <row r="62" spans="1:18" hidden="1" x14ac:dyDescent="0.35">
      <c r="A62" s="36"/>
      <c r="B62" s="36"/>
      <c r="C62" s="36"/>
      <c r="D62" s="36"/>
      <c r="E62" s="36"/>
      <c r="F62" s="36"/>
      <c r="G62" s="36"/>
      <c r="H62" s="36"/>
      <c r="I62" s="36"/>
      <c r="J62" s="36"/>
      <c r="K62" s="36"/>
      <c r="L62" s="36"/>
      <c r="M62" s="36"/>
      <c r="N62" s="36"/>
      <c r="O62" s="36"/>
      <c r="P62" s="36"/>
      <c r="Q62" s="36"/>
      <c r="R62" s="36"/>
    </row>
    <row r="63" spans="1:18" hidden="1" x14ac:dyDescent="0.35">
      <c r="A63" s="36"/>
      <c r="B63" s="36"/>
      <c r="C63" s="36"/>
      <c r="D63" s="36"/>
      <c r="E63" s="36"/>
      <c r="F63" s="36"/>
      <c r="G63" s="36"/>
      <c r="H63" s="36"/>
      <c r="I63" s="36"/>
      <c r="J63" s="36"/>
      <c r="K63" s="36"/>
      <c r="L63" s="36"/>
      <c r="M63" s="36"/>
      <c r="N63" s="36"/>
      <c r="O63" s="36"/>
      <c r="P63" s="36"/>
      <c r="Q63" s="36"/>
      <c r="R63" s="36"/>
    </row>
    <row r="64" spans="1:18" hidden="1" x14ac:dyDescent="0.35">
      <c r="A64" s="36"/>
      <c r="B64" s="36"/>
      <c r="C64" s="36"/>
      <c r="D64" s="36"/>
      <c r="E64" s="36"/>
      <c r="F64" s="36"/>
      <c r="G64" s="36"/>
      <c r="H64" s="36"/>
      <c r="I64" s="36"/>
      <c r="J64" s="36"/>
      <c r="K64" s="36"/>
      <c r="L64" s="36"/>
      <c r="M64" s="36"/>
      <c r="N64" s="36"/>
      <c r="O64" s="36"/>
      <c r="P64" s="36"/>
      <c r="Q64" s="36"/>
      <c r="R64" s="36"/>
    </row>
    <row r="65" spans="1:18" hidden="1" x14ac:dyDescent="0.35">
      <c r="A65" s="36"/>
      <c r="B65" s="36"/>
      <c r="C65" s="36"/>
      <c r="D65" s="36"/>
      <c r="E65" s="36"/>
      <c r="F65" s="36"/>
      <c r="G65" s="36"/>
      <c r="H65" s="36"/>
      <c r="I65" s="36"/>
      <c r="J65" s="36"/>
      <c r="K65" s="36"/>
      <c r="L65" s="36"/>
      <c r="M65" s="36"/>
      <c r="N65" s="36"/>
      <c r="O65" s="36"/>
      <c r="P65" s="36"/>
      <c r="Q65" s="36"/>
      <c r="R65" s="36"/>
    </row>
    <row r="66" spans="1:18" hidden="1" x14ac:dyDescent="0.35">
      <c r="A66" s="36"/>
      <c r="B66" s="36"/>
      <c r="C66" s="36"/>
      <c r="D66" s="36"/>
      <c r="E66" s="36"/>
      <c r="F66" s="36"/>
      <c r="G66" s="36"/>
      <c r="H66" s="36"/>
      <c r="I66" s="36"/>
      <c r="J66" s="36"/>
      <c r="K66" s="36"/>
      <c r="L66" s="36"/>
      <c r="M66" s="36"/>
      <c r="N66" s="36"/>
      <c r="O66" s="36"/>
      <c r="P66" s="36"/>
      <c r="Q66" s="36"/>
      <c r="R66" s="36"/>
    </row>
    <row r="67" spans="1:18" hidden="1" x14ac:dyDescent="0.35">
      <c r="A67" s="36"/>
      <c r="B67" s="36"/>
      <c r="C67" s="36"/>
      <c r="D67" s="36"/>
      <c r="E67" s="36"/>
      <c r="F67" s="36"/>
      <c r="G67" s="36"/>
      <c r="H67" s="36"/>
      <c r="I67" s="36"/>
      <c r="J67" s="36"/>
      <c r="K67" s="36"/>
      <c r="L67" s="36"/>
      <c r="M67" s="36"/>
      <c r="N67" s="36"/>
      <c r="O67" s="36"/>
      <c r="P67" s="36"/>
      <c r="Q67" s="36"/>
      <c r="R67" s="36"/>
    </row>
    <row r="68" spans="1:18" hidden="1" x14ac:dyDescent="0.35">
      <c r="A68" s="36"/>
      <c r="B68" s="36"/>
      <c r="C68" s="36"/>
      <c r="D68" s="36"/>
      <c r="E68" s="36"/>
      <c r="F68" s="36"/>
      <c r="G68" s="36"/>
      <c r="H68" s="36"/>
      <c r="I68" s="36"/>
      <c r="J68" s="36"/>
      <c r="K68" s="36"/>
      <c r="L68" s="36"/>
      <c r="M68" s="36"/>
      <c r="N68" s="36"/>
      <c r="O68" s="36"/>
      <c r="P68" s="36"/>
      <c r="Q68" s="36"/>
      <c r="R68" s="36"/>
    </row>
    <row r="69" spans="1:18" hidden="1" x14ac:dyDescent="0.35">
      <c r="A69" s="36"/>
      <c r="B69" s="36"/>
      <c r="C69" s="36"/>
      <c r="D69" s="36"/>
      <c r="E69" s="36"/>
      <c r="F69" s="36"/>
      <c r="G69" s="36"/>
      <c r="H69" s="36"/>
      <c r="I69" s="36"/>
      <c r="J69" s="36"/>
      <c r="K69" s="36"/>
      <c r="L69" s="36"/>
      <c r="M69" s="36"/>
      <c r="N69" s="36"/>
      <c r="O69" s="36"/>
      <c r="P69" s="36"/>
      <c r="Q69" s="36"/>
      <c r="R69" s="36"/>
    </row>
    <row r="70" spans="1:18" hidden="1" x14ac:dyDescent="0.35">
      <c r="A70" s="36"/>
      <c r="B70" s="36"/>
      <c r="C70" s="36"/>
      <c r="D70" s="36"/>
      <c r="E70" s="36"/>
      <c r="F70" s="36"/>
      <c r="G70" s="36"/>
      <c r="H70" s="36"/>
      <c r="I70" s="36"/>
      <c r="J70" s="36"/>
      <c r="K70" s="36"/>
      <c r="L70" s="36"/>
      <c r="M70" s="36"/>
      <c r="N70" s="36"/>
      <c r="O70" s="36"/>
      <c r="P70" s="36"/>
      <c r="Q70" s="36"/>
      <c r="R70" s="36"/>
    </row>
    <row r="71" spans="1:18" hidden="1" x14ac:dyDescent="0.35">
      <c r="A71" s="36"/>
      <c r="B71" s="36"/>
      <c r="C71" s="36"/>
      <c r="D71" s="36"/>
      <c r="E71" s="36"/>
      <c r="F71" s="36"/>
      <c r="G71" s="36"/>
      <c r="H71" s="36"/>
      <c r="I71" s="36"/>
      <c r="J71" s="36"/>
      <c r="K71" s="36"/>
      <c r="L71" s="36"/>
      <c r="M71" s="36"/>
      <c r="N71" s="36"/>
      <c r="O71" s="36"/>
      <c r="P71" s="36"/>
      <c r="Q71" s="36"/>
      <c r="R71" s="36"/>
    </row>
    <row r="72" spans="1:18" hidden="1" x14ac:dyDescent="0.35">
      <c r="A72" s="36"/>
      <c r="B72" s="36"/>
      <c r="C72" s="36"/>
      <c r="D72" s="36"/>
      <c r="E72" s="36"/>
      <c r="F72" s="36"/>
      <c r="G72" s="36"/>
      <c r="H72" s="36"/>
      <c r="I72" s="36"/>
      <c r="J72" s="36"/>
      <c r="K72" s="36"/>
      <c r="L72" s="36"/>
      <c r="M72" s="36"/>
      <c r="N72" s="36"/>
      <c r="O72" s="36"/>
      <c r="P72" s="36"/>
      <c r="Q72" s="36"/>
      <c r="R72" s="36"/>
    </row>
    <row r="73" spans="1:18" hidden="1" x14ac:dyDescent="0.35">
      <c r="A73" s="36"/>
      <c r="B73" s="36"/>
      <c r="C73" s="36"/>
      <c r="D73" s="36"/>
      <c r="E73" s="36"/>
      <c r="F73" s="36"/>
      <c r="G73" s="36"/>
      <c r="H73" s="36"/>
      <c r="I73" s="36"/>
      <c r="J73" s="36"/>
      <c r="K73" s="36"/>
      <c r="L73" s="36"/>
      <c r="M73" s="36"/>
      <c r="N73" s="36"/>
      <c r="O73" s="36"/>
      <c r="P73" s="36"/>
      <c r="Q73" s="36"/>
      <c r="R73" s="36"/>
    </row>
    <row r="74" spans="1:18" hidden="1" x14ac:dyDescent="0.35">
      <c r="A74" s="36"/>
      <c r="B74" s="36"/>
      <c r="C74" s="36"/>
      <c r="D74" s="36"/>
      <c r="E74" s="36"/>
      <c r="F74" s="36"/>
      <c r="G74" s="36"/>
      <c r="H74" s="36"/>
      <c r="I74" s="36"/>
      <c r="J74" s="36"/>
      <c r="K74" s="36"/>
      <c r="L74" s="36"/>
      <c r="M74" s="36"/>
      <c r="N74" s="36"/>
      <c r="O74" s="36"/>
      <c r="P74" s="36"/>
      <c r="Q74" s="36"/>
      <c r="R74" s="36"/>
    </row>
    <row r="75" spans="1:18" hidden="1" x14ac:dyDescent="0.35">
      <c r="A75" s="36"/>
      <c r="B75" s="36"/>
      <c r="C75" s="36"/>
      <c r="D75" s="36"/>
      <c r="E75" s="36"/>
      <c r="F75" s="36"/>
      <c r="G75" s="36"/>
      <c r="H75" s="36"/>
      <c r="I75" s="36"/>
      <c r="J75" s="36"/>
      <c r="K75" s="36"/>
      <c r="L75" s="36"/>
      <c r="M75" s="36"/>
      <c r="N75" s="36"/>
      <c r="O75" s="36"/>
      <c r="P75" s="36"/>
      <c r="Q75" s="36"/>
      <c r="R75" s="36"/>
    </row>
    <row r="76" spans="1:18" hidden="1" x14ac:dyDescent="0.35">
      <c r="A76" s="36"/>
      <c r="B76" s="36"/>
      <c r="C76" s="36"/>
      <c r="D76" s="36"/>
      <c r="E76" s="36"/>
      <c r="F76" s="36"/>
      <c r="G76" s="36"/>
      <c r="H76" s="36"/>
      <c r="I76" s="36"/>
      <c r="J76" s="36"/>
      <c r="K76" s="36"/>
      <c r="L76" s="36"/>
      <c r="M76" s="36"/>
      <c r="N76" s="36"/>
      <c r="O76" s="36"/>
      <c r="P76" s="36"/>
      <c r="Q76" s="36"/>
      <c r="R76" s="36"/>
    </row>
    <row r="77" spans="1:18" hidden="1" x14ac:dyDescent="0.35">
      <c r="A77" s="36"/>
      <c r="B77" s="36"/>
      <c r="C77" s="36"/>
      <c r="D77" s="36"/>
      <c r="E77" s="36"/>
      <c r="F77" s="36"/>
      <c r="G77" s="36"/>
      <c r="H77" s="36"/>
      <c r="I77" s="36"/>
      <c r="J77" s="36"/>
      <c r="K77" s="36"/>
      <c r="L77" s="36"/>
      <c r="M77" s="36"/>
      <c r="N77" s="36"/>
      <c r="O77" s="36"/>
      <c r="P77" s="36"/>
      <c r="Q77" s="36"/>
      <c r="R77" s="36"/>
    </row>
    <row r="78" spans="1:18" hidden="1" x14ac:dyDescent="0.35">
      <c r="A78" s="36"/>
      <c r="B78" s="36"/>
      <c r="C78" s="36"/>
      <c r="D78" s="36"/>
      <c r="E78" s="36"/>
      <c r="F78" s="36"/>
      <c r="G78" s="36"/>
      <c r="H78" s="36"/>
      <c r="I78" s="36"/>
      <c r="J78" s="36"/>
      <c r="K78" s="36"/>
      <c r="L78" s="36"/>
      <c r="M78" s="36"/>
      <c r="N78" s="36"/>
      <c r="O78" s="36"/>
      <c r="P78" s="36"/>
      <c r="Q78" s="36"/>
      <c r="R78" s="36"/>
    </row>
    <row r="79" spans="1:18" hidden="1" x14ac:dyDescent="0.35">
      <c r="A79" s="36"/>
      <c r="B79" s="36"/>
      <c r="C79" s="36"/>
      <c r="D79" s="36"/>
      <c r="E79" s="36"/>
      <c r="F79" s="36"/>
      <c r="G79" s="36"/>
      <c r="H79" s="36"/>
      <c r="I79" s="36"/>
      <c r="J79" s="36"/>
      <c r="K79" s="36"/>
      <c r="L79" s="36"/>
      <c r="M79" s="36"/>
      <c r="N79" s="36"/>
      <c r="O79" s="36"/>
      <c r="P79" s="36"/>
      <c r="Q79" s="36"/>
      <c r="R79" s="36"/>
    </row>
    <row r="80" spans="1:18" hidden="1" x14ac:dyDescent="0.35">
      <c r="A80" s="36"/>
      <c r="B80" s="36"/>
      <c r="C80" s="36"/>
      <c r="D80" s="36"/>
      <c r="E80" s="36"/>
      <c r="F80" s="36"/>
      <c r="G80" s="36"/>
      <c r="H80" s="36"/>
      <c r="I80" s="36"/>
      <c r="J80" s="36"/>
      <c r="K80" s="36"/>
      <c r="L80" s="36"/>
      <c r="M80" s="36"/>
      <c r="N80" s="36"/>
      <c r="O80" s="36"/>
      <c r="P80" s="36"/>
      <c r="Q80" s="36"/>
      <c r="R80" s="36"/>
    </row>
    <row r="81" spans="1:18" hidden="1" x14ac:dyDescent="0.35">
      <c r="A81" s="36"/>
      <c r="B81" s="36"/>
      <c r="C81" s="36"/>
      <c r="D81" s="36"/>
      <c r="E81" s="36"/>
      <c r="F81" s="36"/>
      <c r="G81" s="36"/>
      <c r="H81" s="36"/>
      <c r="I81" s="36"/>
      <c r="J81" s="36"/>
      <c r="K81" s="36"/>
      <c r="L81" s="36"/>
      <c r="M81" s="36"/>
      <c r="N81" s="36"/>
      <c r="O81" s="36"/>
      <c r="P81" s="36"/>
      <c r="Q81" s="36"/>
      <c r="R81" s="36"/>
    </row>
    <row r="82" spans="1:18" hidden="1" x14ac:dyDescent="0.35">
      <c r="A82" s="36"/>
      <c r="B82" s="36"/>
      <c r="C82" s="36"/>
      <c r="D82" s="36"/>
      <c r="E82" s="36"/>
      <c r="F82" s="36"/>
      <c r="G82" s="36"/>
      <c r="H82" s="36"/>
      <c r="I82" s="36"/>
      <c r="J82" s="36"/>
      <c r="K82" s="36"/>
      <c r="L82" s="36"/>
      <c r="M82" s="36"/>
      <c r="N82" s="36"/>
      <c r="O82" s="36"/>
      <c r="P82" s="36"/>
      <c r="Q82" s="36"/>
      <c r="R82" s="36"/>
    </row>
    <row r="83" spans="1:18" hidden="1" x14ac:dyDescent="0.35">
      <c r="A83" s="36"/>
      <c r="B83" s="36"/>
      <c r="C83" s="36"/>
      <c r="D83" s="36"/>
      <c r="E83" s="36"/>
      <c r="F83" s="36"/>
      <c r="G83" s="36"/>
      <c r="H83" s="36"/>
      <c r="I83" s="36"/>
      <c r="J83" s="36"/>
      <c r="K83" s="36"/>
      <c r="L83" s="36"/>
      <c r="M83" s="36"/>
      <c r="N83" s="36"/>
      <c r="O83" s="36"/>
      <c r="P83" s="36"/>
      <c r="Q83" s="36"/>
      <c r="R83" s="36"/>
    </row>
    <row r="84" spans="1:18" hidden="1" x14ac:dyDescent="0.35">
      <c r="A84" s="36"/>
      <c r="B84" s="36"/>
      <c r="C84" s="36"/>
      <c r="D84" s="36"/>
      <c r="E84" s="36"/>
      <c r="F84" s="36"/>
      <c r="G84" s="36"/>
      <c r="H84" s="36"/>
      <c r="I84" s="36"/>
      <c r="J84" s="36"/>
      <c r="K84" s="36"/>
      <c r="L84" s="36"/>
      <c r="M84" s="36"/>
      <c r="N84" s="36"/>
      <c r="O84" s="36"/>
      <c r="P84" s="36"/>
      <c r="Q84" s="36"/>
      <c r="R84" s="36"/>
    </row>
    <row r="85" spans="1:18" hidden="1" x14ac:dyDescent="0.35">
      <c r="A85" s="36"/>
      <c r="B85" s="36"/>
      <c r="C85" s="36"/>
      <c r="D85" s="36"/>
      <c r="E85" s="36"/>
      <c r="F85" s="36"/>
      <c r="G85" s="36"/>
      <c r="H85" s="36"/>
      <c r="I85" s="36"/>
      <c r="J85" s="36"/>
      <c r="K85" s="36"/>
      <c r="L85" s="36"/>
      <c r="M85" s="36"/>
      <c r="N85" s="36"/>
      <c r="O85" s="36"/>
      <c r="P85" s="36"/>
      <c r="Q85" s="36"/>
      <c r="R85" s="36"/>
    </row>
    <row r="86" spans="1:18" hidden="1" x14ac:dyDescent="0.35">
      <c r="A86" s="36"/>
      <c r="B86" s="36"/>
      <c r="C86" s="36"/>
      <c r="D86" s="36"/>
      <c r="E86" s="36"/>
      <c r="F86" s="36"/>
      <c r="G86" s="36"/>
      <c r="H86" s="36"/>
      <c r="I86" s="36"/>
      <c r="J86" s="36"/>
      <c r="K86" s="36"/>
      <c r="L86" s="36"/>
      <c r="M86" s="36"/>
      <c r="N86" s="36"/>
      <c r="O86" s="36"/>
      <c r="P86" s="36"/>
      <c r="Q86" s="36"/>
      <c r="R86" s="36"/>
    </row>
    <row r="87" spans="1:18" hidden="1" x14ac:dyDescent="0.35">
      <c r="A87" s="36"/>
      <c r="B87" s="36"/>
      <c r="C87" s="36"/>
      <c r="D87" s="36"/>
      <c r="E87" s="36"/>
      <c r="F87" s="36"/>
      <c r="G87" s="36"/>
      <c r="H87" s="36"/>
      <c r="I87" s="36"/>
      <c r="J87" s="36"/>
      <c r="K87" s="36"/>
      <c r="L87" s="36"/>
      <c r="M87" s="36"/>
      <c r="N87" s="36"/>
      <c r="O87" s="36"/>
      <c r="P87" s="36"/>
      <c r="Q87" s="36"/>
      <c r="R87" s="36"/>
    </row>
    <row r="88" spans="1:18" hidden="1" x14ac:dyDescent="0.35">
      <c r="A88" s="36"/>
      <c r="B88" s="36"/>
      <c r="C88" s="36"/>
      <c r="D88" s="36"/>
      <c r="E88" s="36"/>
      <c r="F88" s="36"/>
      <c r="G88" s="36"/>
      <c r="H88" s="36"/>
      <c r="I88" s="36"/>
      <c r="J88" s="36"/>
      <c r="K88" s="36"/>
      <c r="L88" s="36"/>
      <c r="M88" s="36"/>
      <c r="N88" s="36"/>
      <c r="O88" s="36"/>
      <c r="P88" s="36"/>
      <c r="Q88" s="36"/>
      <c r="R88" s="36"/>
    </row>
    <row r="89" spans="1:18" hidden="1" x14ac:dyDescent="0.35">
      <c r="A89" s="36"/>
      <c r="B89" s="36"/>
      <c r="C89" s="36"/>
      <c r="D89" s="36"/>
      <c r="E89" s="36"/>
      <c r="F89" s="36"/>
      <c r="G89" s="36"/>
      <c r="H89" s="36"/>
      <c r="I89" s="36"/>
      <c r="J89" s="36"/>
      <c r="K89" s="36"/>
      <c r="L89" s="36"/>
      <c r="M89" s="36"/>
      <c r="N89" s="36"/>
      <c r="O89" s="36"/>
      <c r="P89" s="36"/>
      <c r="Q89" s="36"/>
      <c r="R89" s="36"/>
    </row>
    <row r="90" spans="1:18" hidden="1" x14ac:dyDescent="0.35">
      <c r="A90" s="36"/>
      <c r="B90" s="36"/>
      <c r="C90" s="36"/>
      <c r="D90" s="36"/>
      <c r="E90" s="36"/>
      <c r="F90" s="36"/>
      <c r="G90" s="36"/>
      <c r="H90" s="36"/>
      <c r="I90" s="36"/>
      <c r="J90" s="36"/>
      <c r="K90" s="36"/>
      <c r="L90" s="36"/>
      <c r="M90" s="36"/>
      <c r="N90" s="36"/>
      <c r="O90" s="36"/>
      <c r="P90" s="36"/>
      <c r="Q90" s="36"/>
      <c r="R90" s="36"/>
    </row>
    <row r="91" spans="1:18" hidden="1" x14ac:dyDescent="0.35">
      <c r="A91" s="36"/>
      <c r="B91" s="36"/>
      <c r="C91" s="36"/>
      <c r="D91" s="36"/>
      <c r="E91" s="36"/>
      <c r="F91" s="36"/>
      <c r="G91" s="36"/>
      <c r="H91" s="36"/>
      <c r="I91" s="36"/>
      <c r="J91" s="36"/>
      <c r="K91" s="36"/>
      <c r="L91" s="36"/>
      <c r="M91" s="36"/>
      <c r="N91" s="36"/>
      <c r="O91" s="36"/>
      <c r="P91" s="36"/>
      <c r="Q91" s="36"/>
      <c r="R91" s="36"/>
    </row>
    <row r="92" spans="1:18" hidden="1" x14ac:dyDescent="0.35">
      <c r="A92" s="36"/>
      <c r="B92" s="36"/>
      <c r="C92" s="36"/>
      <c r="D92" s="36"/>
      <c r="E92" s="36"/>
      <c r="F92" s="36"/>
      <c r="G92" s="36"/>
      <c r="H92" s="36"/>
      <c r="I92" s="36"/>
      <c r="J92" s="36"/>
      <c r="K92" s="36"/>
      <c r="L92" s="36"/>
      <c r="M92" s="36"/>
      <c r="N92" s="36"/>
      <c r="O92" s="36"/>
      <c r="P92" s="36"/>
      <c r="Q92" s="36"/>
      <c r="R92" s="36"/>
    </row>
    <row r="93" spans="1:18" hidden="1" x14ac:dyDescent="0.35">
      <c r="A93" s="36"/>
      <c r="B93" s="36"/>
      <c r="C93" s="36"/>
      <c r="D93" s="36"/>
      <c r="E93" s="36"/>
      <c r="F93" s="36"/>
      <c r="G93" s="36"/>
      <c r="H93" s="36"/>
      <c r="I93" s="36"/>
      <c r="J93" s="36"/>
      <c r="K93" s="36"/>
      <c r="L93" s="36"/>
      <c r="M93" s="36"/>
      <c r="N93" s="36"/>
      <c r="O93" s="36"/>
      <c r="P93" s="36"/>
      <c r="Q93" s="36"/>
      <c r="R93" s="36"/>
    </row>
    <row r="94" spans="1:18" hidden="1" x14ac:dyDescent="0.35">
      <c r="A94" s="36"/>
      <c r="B94" s="36"/>
      <c r="C94" s="36"/>
      <c r="D94" s="36"/>
      <c r="E94" s="36"/>
      <c r="F94" s="36"/>
      <c r="G94" s="36"/>
      <c r="H94" s="36"/>
      <c r="I94" s="36"/>
      <c r="J94" s="36"/>
      <c r="K94" s="36"/>
      <c r="L94" s="36"/>
      <c r="M94" s="36"/>
      <c r="N94" s="36"/>
      <c r="O94" s="36"/>
      <c r="P94" s="36"/>
      <c r="Q94" s="36"/>
    </row>
    <row r="95" spans="1:18" hidden="1" x14ac:dyDescent="0.35">
      <c r="A95" s="36"/>
      <c r="B95" s="36"/>
      <c r="C95" s="36"/>
      <c r="D95" s="36"/>
      <c r="E95" s="36"/>
      <c r="F95" s="36"/>
      <c r="G95" s="36"/>
      <c r="H95" s="36"/>
      <c r="I95" s="36"/>
      <c r="J95" s="36"/>
      <c r="K95" s="36"/>
      <c r="L95" s="36"/>
      <c r="M95" s="36"/>
      <c r="N95" s="36"/>
      <c r="O95" s="36"/>
      <c r="P95" s="36"/>
      <c r="Q95" s="36"/>
    </row>
    <row r="96" spans="1:18" hidden="1" x14ac:dyDescent="0.35">
      <c r="A96" s="36"/>
      <c r="B96" s="36"/>
      <c r="C96" s="36"/>
      <c r="D96" s="36"/>
      <c r="E96" s="36"/>
      <c r="F96" s="36"/>
      <c r="G96" s="36"/>
      <c r="H96" s="36"/>
      <c r="I96" s="36"/>
      <c r="J96" s="36"/>
      <c r="K96" s="36"/>
      <c r="L96" s="36"/>
      <c r="M96" s="36"/>
      <c r="N96" s="36"/>
      <c r="O96" s="36"/>
      <c r="P96" s="36"/>
      <c r="Q96" s="36"/>
    </row>
    <row r="97" spans="1:17" hidden="1" x14ac:dyDescent="0.35">
      <c r="A97" s="36"/>
      <c r="B97" s="36"/>
      <c r="C97" s="36"/>
      <c r="D97" s="36"/>
      <c r="E97" s="36"/>
      <c r="F97" s="36"/>
      <c r="G97" s="36"/>
      <c r="H97" s="36"/>
      <c r="I97" s="36"/>
      <c r="J97" s="36"/>
      <c r="K97" s="36"/>
      <c r="L97" s="36"/>
      <c r="M97" s="36"/>
      <c r="N97" s="36"/>
      <c r="O97" s="36"/>
      <c r="P97" s="36"/>
      <c r="Q97" s="36"/>
    </row>
    <row r="98" spans="1:17" hidden="1" x14ac:dyDescent="0.35">
      <c r="A98" s="36"/>
      <c r="B98" s="36"/>
      <c r="C98" s="36"/>
      <c r="D98" s="36"/>
      <c r="E98" s="36"/>
      <c r="F98" s="36"/>
      <c r="G98" s="36"/>
      <c r="H98" s="36"/>
      <c r="I98" s="36"/>
      <c r="J98" s="36"/>
      <c r="K98" s="36"/>
      <c r="L98" s="36"/>
      <c r="M98" s="36"/>
      <c r="N98" s="36"/>
      <c r="O98" s="36"/>
      <c r="P98" s="36"/>
      <c r="Q98" s="36"/>
    </row>
    <row r="99" spans="1:17" hidden="1" x14ac:dyDescent="0.35">
      <c r="A99" s="36"/>
      <c r="B99" s="36"/>
      <c r="C99" s="36"/>
      <c r="D99" s="36"/>
      <c r="E99" s="36"/>
      <c r="F99" s="36"/>
      <c r="G99" s="36"/>
      <c r="H99" s="36"/>
      <c r="I99" s="36"/>
      <c r="J99" s="36"/>
      <c r="K99" s="36"/>
      <c r="L99" s="36"/>
      <c r="M99" s="36"/>
      <c r="N99" s="36"/>
      <c r="O99" s="36"/>
      <c r="P99" s="36"/>
      <c r="Q99" s="36"/>
    </row>
    <row r="100" spans="1:17" hidden="1" x14ac:dyDescent="0.35">
      <c r="A100" s="36"/>
      <c r="B100" s="36"/>
      <c r="C100" s="36"/>
      <c r="D100" s="36"/>
      <c r="E100" s="36"/>
      <c r="F100" s="36"/>
      <c r="G100" s="36"/>
      <c r="H100" s="36"/>
      <c r="I100" s="36"/>
      <c r="J100" s="36"/>
      <c r="K100" s="36"/>
      <c r="L100" s="36"/>
      <c r="M100" s="36"/>
      <c r="N100" s="36"/>
      <c r="O100" s="36"/>
      <c r="P100" s="36"/>
      <c r="Q100" s="36"/>
    </row>
    <row r="101" spans="1:17" hidden="1" x14ac:dyDescent="0.35">
      <c r="A101" s="36"/>
      <c r="B101" s="36"/>
      <c r="C101" s="36"/>
      <c r="D101" s="36"/>
      <c r="E101" s="36"/>
      <c r="F101" s="36"/>
      <c r="G101" s="36"/>
      <c r="H101" s="36"/>
      <c r="I101" s="36"/>
      <c r="J101" s="36"/>
      <c r="K101" s="36"/>
      <c r="L101" s="36"/>
      <c r="M101" s="36"/>
      <c r="N101" s="36"/>
      <c r="O101" s="36"/>
      <c r="P101" s="36"/>
      <c r="Q101" s="36"/>
    </row>
    <row r="102" spans="1:17" hidden="1" x14ac:dyDescent="0.35">
      <c r="A102" s="36"/>
      <c r="B102" s="36"/>
      <c r="C102" s="36"/>
      <c r="D102" s="36"/>
      <c r="E102" s="36"/>
      <c r="F102" s="36"/>
      <c r="G102" s="36"/>
      <c r="H102" s="36"/>
      <c r="I102" s="36"/>
      <c r="J102" s="36"/>
      <c r="K102" s="36"/>
      <c r="L102" s="36"/>
      <c r="M102" s="36"/>
      <c r="N102" s="36"/>
      <c r="O102" s="36"/>
      <c r="P102" s="36"/>
      <c r="Q102" s="36"/>
    </row>
    <row r="103" spans="1:17" hidden="1" x14ac:dyDescent="0.35">
      <c r="A103" s="36"/>
      <c r="B103" s="36"/>
      <c r="C103" s="36"/>
      <c r="D103" s="36"/>
      <c r="E103" s="36"/>
      <c r="F103" s="36"/>
      <c r="G103" s="36"/>
      <c r="H103" s="36"/>
      <c r="I103" s="36"/>
      <c r="J103" s="36"/>
      <c r="K103" s="36"/>
      <c r="L103" s="36"/>
      <c r="M103" s="36"/>
      <c r="N103" s="36"/>
      <c r="O103" s="36"/>
      <c r="P103" s="36"/>
      <c r="Q103" s="36"/>
    </row>
    <row r="104" spans="1:17" hidden="1" x14ac:dyDescent="0.35">
      <c r="A104" s="36"/>
      <c r="B104" s="36"/>
      <c r="C104" s="36"/>
      <c r="D104" s="36"/>
      <c r="E104" s="36"/>
      <c r="F104" s="36"/>
      <c r="G104" s="36"/>
      <c r="H104" s="36"/>
      <c r="I104" s="36"/>
      <c r="J104" s="36"/>
      <c r="K104" s="36"/>
      <c r="L104" s="36"/>
      <c r="M104" s="36"/>
      <c r="N104" s="36"/>
      <c r="O104" s="36"/>
      <c r="P104" s="36"/>
      <c r="Q104" s="36"/>
    </row>
    <row r="105" spans="1:17" hidden="1" x14ac:dyDescent="0.35">
      <c r="A105" s="36"/>
      <c r="B105" s="36"/>
      <c r="C105" s="36"/>
      <c r="D105" s="36"/>
      <c r="E105" s="36"/>
      <c r="F105" s="36"/>
      <c r="G105" s="36"/>
      <c r="H105" s="36"/>
      <c r="I105" s="36"/>
      <c r="J105" s="36"/>
      <c r="K105" s="36"/>
      <c r="L105" s="36"/>
      <c r="M105" s="36"/>
      <c r="N105" s="36"/>
      <c r="O105" s="36"/>
      <c r="P105" s="36"/>
      <c r="Q105" s="36"/>
    </row>
    <row r="106" spans="1:17" hidden="1" x14ac:dyDescent="0.35">
      <c r="A106" s="36"/>
      <c r="B106" s="36"/>
      <c r="C106" s="36"/>
      <c r="D106" s="36"/>
      <c r="E106" s="36"/>
      <c r="F106" s="36"/>
      <c r="G106" s="36"/>
      <c r="H106" s="36"/>
      <c r="I106" s="36"/>
      <c r="J106" s="36"/>
      <c r="K106" s="36"/>
      <c r="L106" s="36"/>
      <c r="M106" s="36"/>
      <c r="N106" s="36"/>
      <c r="O106" s="36"/>
      <c r="P106" s="36"/>
      <c r="Q106" s="36"/>
    </row>
    <row r="107" spans="1:17" hidden="1" x14ac:dyDescent="0.35">
      <c r="A107" s="36"/>
      <c r="B107" s="36"/>
      <c r="C107" s="36"/>
      <c r="D107" s="36"/>
      <c r="E107" s="36"/>
      <c r="F107" s="36"/>
      <c r="G107" s="36"/>
      <c r="H107" s="36"/>
      <c r="I107" s="36"/>
      <c r="J107" s="36"/>
      <c r="K107" s="36"/>
      <c r="L107" s="36"/>
      <c r="M107" s="36"/>
      <c r="N107" s="36"/>
      <c r="O107" s="36"/>
      <c r="P107" s="36"/>
      <c r="Q107" s="36"/>
    </row>
    <row r="108" spans="1:17" hidden="1" x14ac:dyDescent="0.35">
      <c r="A108" s="36"/>
      <c r="B108" s="36"/>
      <c r="C108" s="36"/>
      <c r="D108" s="36"/>
      <c r="E108" s="36"/>
      <c r="F108" s="36"/>
      <c r="G108" s="36"/>
      <c r="H108" s="36"/>
      <c r="I108" s="36"/>
      <c r="J108" s="36"/>
      <c r="K108" s="36"/>
      <c r="L108" s="36"/>
      <c r="M108" s="36"/>
      <c r="N108" s="36"/>
      <c r="O108" s="36"/>
      <c r="P108" s="36"/>
      <c r="Q108" s="36"/>
    </row>
    <row r="109" spans="1:17" hidden="1" x14ac:dyDescent="0.35">
      <c r="A109" s="36"/>
      <c r="B109" s="36"/>
      <c r="C109" s="36"/>
      <c r="D109" s="36"/>
      <c r="E109" s="36"/>
      <c r="F109" s="36"/>
      <c r="G109" s="36"/>
      <c r="H109" s="36"/>
      <c r="I109" s="36"/>
      <c r="J109" s="36"/>
      <c r="K109" s="36"/>
      <c r="L109" s="36"/>
      <c r="M109" s="36"/>
      <c r="N109" s="36"/>
      <c r="O109" s="36"/>
      <c r="P109" s="36"/>
      <c r="Q109" s="36"/>
    </row>
    <row r="110" spans="1:17" hidden="1" x14ac:dyDescent="0.35">
      <c r="A110" s="36"/>
      <c r="B110" s="36"/>
      <c r="C110" s="36"/>
      <c r="D110" s="36"/>
      <c r="E110" s="36"/>
      <c r="F110" s="36"/>
      <c r="G110" s="36"/>
      <c r="H110" s="36"/>
      <c r="I110" s="36"/>
      <c r="J110" s="36"/>
      <c r="K110" s="36"/>
      <c r="L110" s="36"/>
      <c r="M110" s="36"/>
      <c r="N110" s="36"/>
      <c r="O110" s="36"/>
      <c r="P110" s="36"/>
      <c r="Q110" s="36"/>
    </row>
    <row r="111" spans="1:17" hidden="1" x14ac:dyDescent="0.35">
      <c r="A111" s="36"/>
      <c r="B111" s="36"/>
      <c r="C111" s="36"/>
      <c r="D111" s="36"/>
      <c r="E111" s="36"/>
      <c r="F111" s="36"/>
      <c r="G111" s="36"/>
      <c r="H111" s="36"/>
      <c r="I111" s="36"/>
      <c r="J111" s="36"/>
      <c r="K111" s="36"/>
      <c r="L111" s="36"/>
      <c r="M111" s="36"/>
      <c r="N111" s="36"/>
      <c r="O111" s="36"/>
      <c r="P111" s="36"/>
      <c r="Q111" s="36"/>
    </row>
    <row r="112" spans="1:17" hidden="1" x14ac:dyDescent="0.35">
      <c r="A112" s="36"/>
      <c r="B112" s="36"/>
      <c r="C112" s="36"/>
      <c r="D112" s="36"/>
      <c r="E112" s="36"/>
      <c r="F112" s="36"/>
      <c r="G112" s="36"/>
      <c r="H112" s="36"/>
      <c r="I112" s="36"/>
      <c r="J112" s="36"/>
      <c r="K112" s="36"/>
      <c r="L112" s="36"/>
      <c r="M112" s="36"/>
      <c r="N112" s="36"/>
      <c r="O112" s="36"/>
      <c r="P112" s="36"/>
      <c r="Q112" s="36"/>
    </row>
    <row r="113" spans="1:17" hidden="1" x14ac:dyDescent="0.35">
      <c r="A113" s="36"/>
      <c r="B113" s="36"/>
      <c r="C113" s="36"/>
      <c r="D113" s="36"/>
      <c r="E113" s="36"/>
      <c r="F113" s="36"/>
      <c r="G113" s="36"/>
      <c r="H113" s="36"/>
      <c r="I113" s="36"/>
      <c r="J113" s="36"/>
      <c r="K113" s="36"/>
      <c r="L113" s="36"/>
      <c r="M113" s="36"/>
      <c r="N113" s="36"/>
      <c r="O113" s="36"/>
      <c r="P113" s="36"/>
      <c r="Q113" s="36"/>
    </row>
    <row r="114" spans="1:17" hidden="1" x14ac:dyDescent="0.35">
      <c r="A114" s="36"/>
      <c r="B114" s="36"/>
      <c r="C114" s="36"/>
      <c r="D114" s="36"/>
      <c r="E114" s="36"/>
      <c r="F114" s="36"/>
      <c r="G114" s="36"/>
      <c r="H114" s="36"/>
      <c r="I114" s="36"/>
      <c r="J114" s="36"/>
      <c r="K114" s="36"/>
      <c r="L114" s="36"/>
      <c r="M114" s="36"/>
      <c r="N114" s="36"/>
      <c r="O114" s="36"/>
      <c r="P114" s="36"/>
      <c r="Q114" s="36"/>
    </row>
    <row r="115" spans="1:17" hidden="1" x14ac:dyDescent="0.35">
      <c r="A115" s="36"/>
      <c r="B115" s="36"/>
      <c r="C115" s="36"/>
      <c r="D115" s="36"/>
      <c r="E115" s="36"/>
      <c r="F115" s="36"/>
      <c r="G115" s="36"/>
      <c r="H115" s="36"/>
      <c r="I115" s="36"/>
      <c r="J115" s="36"/>
      <c r="K115" s="36"/>
      <c r="L115" s="36"/>
      <c r="M115" s="36"/>
      <c r="N115" s="36"/>
      <c r="O115" s="36"/>
      <c r="P115" s="36"/>
      <c r="Q115" s="36"/>
    </row>
    <row r="116" spans="1:17" hidden="1" x14ac:dyDescent="0.35">
      <c r="A116" s="36"/>
      <c r="B116" s="36"/>
      <c r="C116" s="36"/>
      <c r="D116" s="36"/>
      <c r="E116" s="36"/>
      <c r="F116" s="36"/>
      <c r="G116" s="36"/>
      <c r="H116" s="36"/>
      <c r="I116" s="36"/>
      <c r="J116" s="36"/>
      <c r="K116" s="36"/>
      <c r="L116" s="36"/>
      <c r="M116" s="36"/>
      <c r="N116" s="36"/>
      <c r="O116" s="36"/>
      <c r="P116" s="36"/>
      <c r="Q116" s="36"/>
    </row>
    <row r="117" spans="1:17" hidden="1" x14ac:dyDescent="0.35">
      <c r="A117" s="36"/>
      <c r="B117" s="36"/>
      <c r="C117" s="36"/>
      <c r="D117" s="36"/>
      <c r="E117" s="36"/>
      <c r="F117" s="36"/>
      <c r="G117" s="36"/>
      <c r="H117" s="36"/>
      <c r="I117" s="36"/>
      <c r="J117" s="36"/>
      <c r="K117" s="36"/>
      <c r="L117" s="36"/>
      <c r="M117" s="36"/>
      <c r="N117" s="36"/>
      <c r="O117" s="36"/>
      <c r="P117" s="36"/>
      <c r="Q117" s="36"/>
    </row>
    <row r="118" spans="1:17" hidden="1" x14ac:dyDescent="0.35">
      <c r="A118" s="36"/>
      <c r="B118" s="36"/>
      <c r="C118" s="36"/>
      <c r="D118" s="36"/>
      <c r="E118" s="36"/>
      <c r="F118" s="36"/>
      <c r="G118" s="36"/>
      <c r="H118" s="36"/>
      <c r="I118" s="36"/>
      <c r="J118" s="36"/>
      <c r="K118" s="36"/>
      <c r="L118" s="36"/>
      <c r="M118" s="36"/>
      <c r="N118" s="36"/>
      <c r="O118" s="36"/>
      <c r="P118" s="36"/>
      <c r="Q118" s="36"/>
    </row>
    <row r="119" spans="1:17" hidden="1" x14ac:dyDescent="0.35">
      <c r="A119" s="36"/>
      <c r="B119" s="36"/>
      <c r="C119" s="36"/>
      <c r="D119" s="36"/>
      <c r="E119" s="36"/>
      <c r="F119" s="36"/>
      <c r="G119" s="36"/>
      <c r="H119" s="36"/>
      <c r="I119" s="36"/>
      <c r="J119" s="36"/>
      <c r="K119" s="36"/>
      <c r="L119" s="36"/>
      <c r="M119" s="36"/>
      <c r="N119" s="36"/>
      <c r="O119" s="36"/>
      <c r="P119" s="36"/>
      <c r="Q119" s="36"/>
    </row>
    <row r="120" spans="1:17" hidden="1" x14ac:dyDescent="0.35">
      <c r="A120" s="36"/>
      <c r="B120" s="36"/>
      <c r="C120" s="36"/>
      <c r="D120" s="36"/>
      <c r="E120" s="36"/>
      <c r="F120" s="36"/>
      <c r="G120" s="36"/>
      <c r="H120" s="36"/>
      <c r="I120" s="36"/>
      <c r="J120" s="36"/>
      <c r="K120" s="36"/>
      <c r="L120" s="36"/>
      <c r="M120" s="36"/>
      <c r="N120" s="36"/>
      <c r="O120" s="36"/>
      <c r="P120" s="36"/>
      <c r="Q120" s="36"/>
    </row>
    <row r="121" spans="1:17" hidden="1" x14ac:dyDescent="0.35">
      <c r="A121" s="36"/>
      <c r="B121" s="36"/>
      <c r="C121" s="36"/>
      <c r="D121" s="36"/>
      <c r="E121" s="36"/>
      <c r="F121" s="36"/>
      <c r="G121" s="36"/>
      <c r="H121" s="36"/>
      <c r="I121" s="36"/>
      <c r="J121" s="36"/>
      <c r="K121" s="36"/>
      <c r="L121" s="36"/>
      <c r="M121" s="36"/>
      <c r="N121" s="36"/>
      <c r="O121" s="36"/>
      <c r="P121" s="36"/>
      <c r="Q121" s="36"/>
    </row>
    <row r="122" spans="1:17" hidden="1" x14ac:dyDescent="0.35">
      <c r="A122" s="36"/>
      <c r="B122" s="36"/>
      <c r="C122" s="36"/>
      <c r="D122" s="36"/>
      <c r="E122" s="36"/>
      <c r="F122" s="36"/>
      <c r="G122" s="36"/>
      <c r="H122" s="36"/>
      <c r="I122" s="36"/>
      <c r="J122" s="36"/>
      <c r="K122" s="36"/>
      <c r="L122" s="36"/>
      <c r="M122" s="36"/>
      <c r="N122" s="36"/>
      <c r="O122" s="36"/>
      <c r="P122" s="36"/>
      <c r="Q122" s="36"/>
    </row>
  </sheetData>
  <sheetProtection algorithmName="SHA-512" hashValue="6MJLpqSZUjxt4ch/fq6sZydGkQi1Ty6fNQWQ+Olysiazty7AC/dudjswLH1P5RHqd+XgkOeQHEUA5oI6/TCDrw==" saltValue="FWNy4y0soRDw2qyJ+BngBQ==" spinCount="100000" sheet="1" objects="1" scenarios="1"/>
  <pageMargins left="0.7" right="0.7" top="0.75" bottom="0.75" header="0.3" footer="0.3"/>
  <pageSetup scale="78" fitToHeight="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B1:T109"/>
  <sheetViews>
    <sheetView showGridLines="0" topLeftCell="B7" zoomScaleNormal="100" workbookViewId="0">
      <selection activeCell="H13" sqref="H13"/>
    </sheetView>
  </sheetViews>
  <sheetFormatPr defaultColWidth="0" defaultRowHeight="14.5" zeroHeight="1" x14ac:dyDescent="0.35"/>
  <cols>
    <col min="1" max="1" width="9.08984375" style="9" hidden="1" customWidth="1"/>
    <col min="2" max="2" width="17.54296875" style="9" customWidth="1"/>
    <col min="3" max="4" width="39.36328125" style="9" customWidth="1"/>
    <col min="5" max="5" width="32.54296875" style="9" customWidth="1"/>
    <col min="6" max="6" width="24" style="9" customWidth="1"/>
    <col min="7" max="7" width="21.08984375" style="9" customWidth="1"/>
    <col min="8" max="8" width="16.54296875" style="9" customWidth="1"/>
    <col min="9" max="9" width="16.6328125" style="9" customWidth="1"/>
    <col min="10" max="10" width="27.90625" style="9" customWidth="1"/>
    <col min="11" max="11" width="18.08984375" style="9" customWidth="1"/>
    <col min="12" max="12" width="17.6328125" style="9" bestFit="1" customWidth="1"/>
    <col min="13" max="13" width="38.90625" style="9" customWidth="1"/>
    <col min="14" max="14" width="36.54296875" style="9" customWidth="1"/>
    <col min="15" max="20" width="13.453125" style="9" hidden="1" customWidth="1"/>
    <col min="21" max="16384" width="9.08984375" style="9" hidden="1"/>
  </cols>
  <sheetData>
    <row r="1" spans="2:19" s="7" customFormat="1" ht="24.75" hidden="1" customHeight="1" x14ac:dyDescent="0.3">
      <c r="B1" s="25" t="s">
        <v>36</v>
      </c>
      <c r="C1" s="39"/>
      <c r="D1" s="39"/>
      <c r="E1" s="39"/>
      <c r="F1" s="39"/>
      <c r="G1" s="39"/>
      <c r="H1" s="39"/>
    </row>
    <row r="2" spans="2:19" s="7" customFormat="1" ht="13" hidden="1" x14ac:dyDescent="0.3">
      <c r="B2" s="40" t="s">
        <v>0</v>
      </c>
      <c r="C2" s="38" t="str">
        <f>+Welcome!B2</f>
        <v>63.7341(b) and (c) Quarterly and Semiannual Compliance Reports (Spreadsheet Template)</v>
      </c>
      <c r="D2" s="41"/>
      <c r="E2" s="41"/>
      <c r="F2" s="41"/>
      <c r="G2" s="41"/>
      <c r="H2" s="41"/>
    </row>
    <row r="3" spans="2:19" s="7" customFormat="1" ht="13" hidden="1" x14ac:dyDescent="0.3">
      <c r="B3" s="42" t="s">
        <v>1</v>
      </c>
      <c r="C3" s="43" t="str">
        <f>+Welcome!B3</f>
        <v>63.7341(b) and (c)</v>
      </c>
      <c r="D3" s="44"/>
      <c r="E3" s="44"/>
      <c r="F3" s="44"/>
      <c r="G3" s="44"/>
      <c r="H3" s="44"/>
    </row>
    <row r="4" spans="2:19" s="7" customFormat="1" ht="13" hidden="1" x14ac:dyDescent="0.3">
      <c r="B4" s="42" t="s">
        <v>2</v>
      </c>
      <c r="C4" s="45" t="str">
        <f>+Welcome!B4</f>
        <v>v1.00</v>
      </c>
      <c r="D4" s="46"/>
      <c r="E4" s="46"/>
      <c r="F4" s="46"/>
      <c r="G4" s="46"/>
      <c r="H4" s="46"/>
    </row>
    <row r="5" spans="2:19" s="7" customFormat="1" ht="13" hidden="1" x14ac:dyDescent="0.3">
      <c r="B5" s="42" t="s">
        <v>3</v>
      </c>
      <c r="C5" s="47">
        <f>+Welcome!B5</f>
        <v>45483</v>
      </c>
      <c r="D5" s="48"/>
      <c r="E5" s="48"/>
      <c r="F5" s="48"/>
      <c r="G5" s="48"/>
      <c r="H5" s="48"/>
    </row>
    <row r="6" spans="2:19" s="8" customFormat="1" hidden="1" x14ac:dyDescent="0.35">
      <c r="B6" s="175" t="str">
        <f>Welcome!B7</f>
        <v>For further Paperwork Reduction Act information see: https://www.epa.gov/electronic-reporting-air-emissions/paperwork-reduction-act-pra-cedri-and-ert</v>
      </c>
    </row>
    <row r="7" spans="2:19" s="8" customFormat="1" x14ac:dyDescent="0.35">
      <c r="B7" s="131" t="s">
        <v>182</v>
      </c>
      <c r="C7" s="74"/>
      <c r="D7" s="74"/>
      <c r="E7" s="74"/>
      <c r="F7" s="74"/>
      <c r="G7" s="74"/>
      <c r="H7" s="74"/>
      <c r="I7" s="74"/>
      <c r="J7" s="74"/>
      <c r="K7" s="31"/>
      <c r="L7" s="31"/>
      <c r="M7" s="31"/>
      <c r="N7" s="31"/>
      <c r="O7" s="31"/>
      <c r="P7" s="31"/>
      <c r="Q7" s="31"/>
      <c r="R7" s="31"/>
      <c r="S7" s="31"/>
    </row>
    <row r="8" spans="2:19" s="8" customFormat="1" ht="15" thickBot="1" x14ac:dyDescent="0.4">
      <c r="B8" s="10" t="s">
        <v>183</v>
      </c>
      <c r="C8" s="30"/>
      <c r="D8" s="30"/>
      <c r="E8" s="30"/>
      <c r="F8" s="30"/>
      <c r="G8" s="30"/>
      <c r="H8" s="30"/>
      <c r="I8" s="30"/>
      <c r="J8" s="30"/>
      <c r="K8" s="30"/>
      <c r="L8" s="30"/>
      <c r="M8" s="30"/>
      <c r="N8" s="30"/>
      <c r="O8" s="22"/>
      <c r="P8" s="22"/>
      <c r="Q8" s="22"/>
      <c r="R8" s="22"/>
      <c r="S8" s="22"/>
    </row>
    <row r="9" spans="2:19" s="8" customFormat="1" ht="17.25" hidden="1" customHeight="1" x14ac:dyDescent="0.35">
      <c r="B9" s="22"/>
      <c r="C9" s="22"/>
      <c r="D9" s="22"/>
      <c r="E9" s="22"/>
      <c r="F9" s="22"/>
      <c r="G9" s="22"/>
      <c r="H9" s="22"/>
      <c r="I9" s="22"/>
      <c r="J9" s="22"/>
      <c r="K9" s="22"/>
      <c r="L9" s="22"/>
      <c r="M9" s="22"/>
      <c r="N9" s="22"/>
      <c r="O9" s="10"/>
      <c r="P9" s="10"/>
      <c r="Q9" s="10"/>
      <c r="R9" s="10"/>
      <c r="S9" s="10"/>
    </row>
    <row r="10" spans="2:19" s="8" customFormat="1" ht="15" hidden="1" thickBot="1" x14ac:dyDescent="0.4">
      <c r="B10" s="11"/>
      <c r="C10" s="11"/>
      <c r="D10" s="11"/>
      <c r="E10" s="11"/>
      <c r="F10" s="11"/>
      <c r="G10" s="11"/>
      <c r="H10" s="11"/>
      <c r="I10" s="11"/>
      <c r="J10" s="11"/>
      <c r="K10" s="11"/>
      <c r="L10" s="11"/>
      <c r="M10" s="11"/>
      <c r="N10" s="11"/>
      <c r="O10" s="11"/>
      <c r="P10" s="11"/>
      <c r="Q10" s="11"/>
      <c r="R10" s="11"/>
      <c r="S10" s="11"/>
    </row>
    <row r="11" spans="2:19" s="8" customFormat="1" ht="15.75" customHeight="1" thickBot="1" x14ac:dyDescent="0.4">
      <c r="B11" s="33"/>
      <c r="C11" s="125" t="s">
        <v>4</v>
      </c>
      <c r="D11" s="126"/>
      <c r="E11" s="126"/>
      <c r="F11" s="126"/>
      <c r="G11" s="126"/>
      <c r="H11" s="126"/>
      <c r="I11" s="126"/>
      <c r="J11" s="130"/>
      <c r="K11" s="127"/>
      <c r="L11" s="127"/>
      <c r="M11" s="129" t="s">
        <v>5</v>
      </c>
      <c r="N11" s="128"/>
    </row>
    <row r="12" spans="2:19" s="12" customFormat="1" ht="87.5" thickBot="1" x14ac:dyDescent="0.4">
      <c r="B12" s="219" t="s">
        <v>172</v>
      </c>
      <c r="C12" s="220" t="s">
        <v>184</v>
      </c>
      <c r="D12" s="221" t="s">
        <v>185</v>
      </c>
      <c r="E12" s="221" t="s">
        <v>6</v>
      </c>
      <c r="F12" s="221" t="s">
        <v>186</v>
      </c>
      <c r="G12" s="221" t="s">
        <v>330</v>
      </c>
      <c r="H12" s="221" t="s">
        <v>367</v>
      </c>
      <c r="I12" s="221" t="s">
        <v>187</v>
      </c>
      <c r="J12" s="221" t="s">
        <v>38</v>
      </c>
      <c r="K12" s="221" t="s">
        <v>188</v>
      </c>
      <c r="L12" s="221" t="s">
        <v>189</v>
      </c>
      <c r="M12" s="221" t="s">
        <v>7</v>
      </c>
      <c r="N12" s="222" t="s">
        <v>8</v>
      </c>
    </row>
    <row r="13" spans="2:19" s="15" customFormat="1" x14ac:dyDescent="0.35">
      <c r="B13" s="100" t="s">
        <v>171</v>
      </c>
      <c r="C13" s="64" t="s">
        <v>9</v>
      </c>
      <c r="D13" s="14" t="s">
        <v>10</v>
      </c>
      <c r="E13" s="14" t="s">
        <v>11</v>
      </c>
      <c r="F13" s="14" t="s">
        <v>12</v>
      </c>
      <c r="G13" s="14" t="s">
        <v>13</v>
      </c>
      <c r="H13" s="14" t="s">
        <v>14</v>
      </c>
      <c r="I13" s="14" t="s">
        <v>157</v>
      </c>
      <c r="J13" s="14" t="s">
        <v>158</v>
      </c>
      <c r="K13" s="14" t="s">
        <v>15</v>
      </c>
      <c r="L13" s="14" t="s">
        <v>16</v>
      </c>
      <c r="M13" s="14" t="s">
        <v>17</v>
      </c>
      <c r="N13" s="97" t="s">
        <v>18</v>
      </c>
    </row>
    <row r="14" spans="2:19" s="19" customFormat="1" x14ac:dyDescent="0.35">
      <c r="B14" s="101" t="s">
        <v>33</v>
      </c>
      <c r="C14" s="63" t="s">
        <v>19</v>
      </c>
      <c r="D14" s="17" t="s">
        <v>20</v>
      </c>
      <c r="E14" s="17" t="s">
        <v>21</v>
      </c>
      <c r="F14" s="17" t="s">
        <v>22</v>
      </c>
      <c r="G14" s="17" t="s">
        <v>35</v>
      </c>
      <c r="H14" s="17" t="s">
        <v>23</v>
      </c>
      <c r="I14" s="17" t="s">
        <v>24</v>
      </c>
      <c r="J14" s="17" t="s">
        <v>46</v>
      </c>
      <c r="K14" s="18" t="s">
        <v>160</v>
      </c>
      <c r="L14" s="18" t="s">
        <v>161</v>
      </c>
      <c r="M14" s="17" t="s">
        <v>177</v>
      </c>
      <c r="N14" s="98" t="s">
        <v>25</v>
      </c>
    </row>
    <row r="15" spans="2:19" s="8" customFormat="1" hidden="1" x14ac:dyDescent="0.35">
      <c r="B15" s="101" t="s">
        <v>177</v>
      </c>
      <c r="C15" s="63" t="s">
        <v>177</v>
      </c>
      <c r="D15" s="17" t="s">
        <v>177</v>
      </c>
      <c r="E15" s="17" t="s">
        <v>177</v>
      </c>
      <c r="F15" s="17" t="s">
        <v>177</v>
      </c>
      <c r="G15" s="17" t="s">
        <v>177</v>
      </c>
      <c r="H15" s="17" t="s">
        <v>177</v>
      </c>
      <c r="I15" s="17" t="s">
        <v>177</v>
      </c>
      <c r="J15" s="17" t="s">
        <v>177</v>
      </c>
      <c r="K15" s="18" t="s">
        <v>177</v>
      </c>
      <c r="L15" s="18" t="s">
        <v>177</v>
      </c>
      <c r="M15" s="17" t="s">
        <v>177</v>
      </c>
      <c r="N15" s="98" t="s">
        <v>177</v>
      </c>
    </row>
    <row r="16" spans="2:19" s="8" customFormat="1" hidden="1" x14ac:dyDescent="0.35">
      <c r="B16" s="101" t="s">
        <v>177</v>
      </c>
      <c r="C16" s="63" t="s">
        <v>177</v>
      </c>
      <c r="D16" s="17" t="s">
        <v>177</v>
      </c>
      <c r="E16" s="17" t="s">
        <v>177</v>
      </c>
      <c r="F16" s="17" t="s">
        <v>177</v>
      </c>
      <c r="G16" s="17" t="s">
        <v>177</v>
      </c>
      <c r="H16" s="17" t="s">
        <v>177</v>
      </c>
      <c r="I16" s="17" t="s">
        <v>177</v>
      </c>
      <c r="J16" s="17" t="s">
        <v>177</v>
      </c>
      <c r="K16" s="18" t="s">
        <v>177</v>
      </c>
      <c r="L16" s="18" t="s">
        <v>177</v>
      </c>
      <c r="M16" s="17" t="s">
        <v>177</v>
      </c>
      <c r="N16" s="98" t="s">
        <v>177</v>
      </c>
    </row>
    <row r="17" spans="2:14" s="8" customFormat="1" hidden="1" x14ac:dyDescent="0.35">
      <c r="B17" s="101" t="s">
        <v>177</v>
      </c>
      <c r="C17" s="63" t="s">
        <v>177</v>
      </c>
      <c r="D17" s="17" t="s">
        <v>177</v>
      </c>
      <c r="E17" s="17" t="s">
        <v>177</v>
      </c>
      <c r="F17" s="17" t="s">
        <v>177</v>
      </c>
      <c r="G17" s="17" t="s">
        <v>177</v>
      </c>
      <c r="H17" s="17" t="s">
        <v>177</v>
      </c>
      <c r="I17" s="17" t="s">
        <v>177</v>
      </c>
      <c r="J17" s="17" t="s">
        <v>177</v>
      </c>
      <c r="K17" s="18" t="s">
        <v>177</v>
      </c>
      <c r="L17" s="18" t="s">
        <v>177</v>
      </c>
      <c r="M17" s="17" t="s">
        <v>177</v>
      </c>
      <c r="N17" s="98" t="s">
        <v>177</v>
      </c>
    </row>
    <row r="18" spans="2:14" s="8" customFormat="1" hidden="1" x14ac:dyDescent="0.35">
      <c r="B18" s="101" t="s">
        <v>177</v>
      </c>
      <c r="C18" s="63" t="s">
        <v>177</v>
      </c>
      <c r="D18" s="17" t="s">
        <v>177</v>
      </c>
      <c r="E18" s="17" t="s">
        <v>177</v>
      </c>
      <c r="F18" s="17" t="s">
        <v>177</v>
      </c>
      <c r="G18" s="17" t="s">
        <v>177</v>
      </c>
      <c r="H18" s="17" t="s">
        <v>177</v>
      </c>
      <c r="I18" s="17" t="s">
        <v>177</v>
      </c>
      <c r="J18" s="17" t="s">
        <v>177</v>
      </c>
      <c r="K18" s="18" t="s">
        <v>177</v>
      </c>
      <c r="L18" s="18" t="s">
        <v>177</v>
      </c>
      <c r="M18" s="17" t="s">
        <v>177</v>
      </c>
      <c r="N18" s="98" t="s">
        <v>177</v>
      </c>
    </row>
    <row r="19" spans="2:14" s="8" customFormat="1" hidden="1" x14ac:dyDescent="0.35">
      <c r="B19" s="101" t="s">
        <v>177</v>
      </c>
      <c r="C19" s="63" t="s">
        <v>177</v>
      </c>
      <c r="D19" s="17" t="s">
        <v>177</v>
      </c>
      <c r="E19" s="17" t="s">
        <v>177</v>
      </c>
      <c r="F19" s="17" t="s">
        <v>177</v>
      </c>
      <c r="G19" s="17" t="s">
        <v>177</v>
      </c>
      <c r="H19" s="17" t="s">
        <v>177</v>
      </c>
      <c r="I19" s="17" t="s">
        <v>177</v>
      </c>
      <c r="J19" s="17" t="s">
        <v>177</v>
      </c>
      <c r="K19" s="18" t="s">
        <v>177</v>
      </c>
      <c r="L19" s="18" t="s">
        <v>177</v>
      </c>
      <c r="M19" s="17" t="s">
        <v>177</v>
      </c>
      <c r="N19" s="98" t="s">
        <v>177</v>
      </c>
    </row>
    <row r="20" spans="2:14" s="8" customFormat="1" hidden="1" x14ac:dyDescent="0.35">
      <c r="B20" s="101" t="s">
        <v>177</v>
      </c>
      <c r="C20" s="63" t="s">
        <v>177</v>
      </c>
      <c r="D20" s="17" t="s">
        <v>177</v>
      </c>
      <c r="E20" s="17" t="s">
        <v>177</v>
      </c>
      <c r="F20" s="17" t="s">
        <v>177</v>
      </c>
      <c r="G20" s="17" t="s">
        <v>177</v>
      </c>
      <c r="H20" s="17" t="s">
        <v>177</v>
      </c>
      <c r="I20" s="17" t="s">
        <v>177</v>
      </c>
      <c r="J20" s="17" t="s">
        <v>177</v>
      </c>
      <c r="K20" s="18" t="s">
        <v>177</v>
      </c>
      <c r="L20" s="18" t="s">
        <v>177</v>
      </c>
      <c r="M20" s="17" t="s">
        <v>177</v>
      </c>
      <c r="N20" s="98" t="s">
        <v>177</v>
      </c>
    </row>
    <row r="21" spans="2:14" s="8" customFormat="1" hidden="1" x14ac:dyDescent="0.35">
      <c r="B21" s="101" t="s">
        <v>177</v>
      </c>
      <c r="C21" s="63" t="s">
        <v>177</v>
      </c>
      <c r="D21" s="17" t="s">
        <v>177</v>
      </c>
      <c r="E21" s="17" t="s">
        <v>177</v>
      </c>
      <c r="F21" s="17" t="s">
        <v>177</v>
      </c>
      <c r="G21" s="17" t="s">
        <v>177</v>
      </c>
      <c r="H21" s="17" t="s">
        <v>177</v>
      </c>
      <c r="I21" s="17" t="s">
        <v>177</v>
      </c>
      <c r="J21" s="17" t="s">
        <v>177</v>
      </c>
      <c r="K21" s="18" t="s">
        <v>177</v>
      </c>
      <c r="L21" s="18" t="s">
        <v>177</v>
      </c>
      <c r="M21" s="17" t="s">
        <v>177</v>
      </c>
      <c r="N21" s="98" t="s">
        <v>177</v>
      </c>
    </row>
    <row r="22" spans="2:14" s="8" customFormat="1" hidden="1" x14ac:dyDescent="0.35">
      <c r="B22" s="101" t="s">
        <v>177</v>
      </c>
      <c r="C22" s="63" t="s">
        <v>177</v>
      </c>
      <c r="D22" s="17" t="s">
        <v>177</v>
      </c>
      <c r="E22" s="17" t="s">
        <v>177</v>
      </c>
      <c r="F22" s="17" t="s">
        <v>177</v>
      </c>
      <c r="G22" s="17" t="s">
        <v>177</v>
      </c>
      <c r="H22" s="17" t="s">
        <v>177</v>
      </c>
      <c r="I22" s="17" t="s">
        <v>177</v>
      </c>
      <c r="J22" s="17" t="s">
        <v>177</v>
      </c>
      <c r="K22" s="18" t="s">
        <v>177</v>
      </c>
      <c r="L22" s="18" t="s">
        <v>177</v>
      </c>
      <c r="M22" s="17" t="s">
        <v>177</v>
      </c>
      <c r="N22" s="98" t="s">
        <v>177</v>
      </c>
    </row>
    <row r="23" spans="2:14" s="8" customFormat="1" hidden="1" x14ac:dyDescent="0.35">
      <c r="B23" s="101" t="s">
        <v>177</v>
      </c>
      <c r="C23" s="63" t="s">
        <v>177</v>
      </c>
      <c r="D23" s="17" t="s">
        <v>177</v>
      </c>
      <c r="E23" s="17" t="s">
        <v>177</v>
      </c>
      <c r="F23" s="17" t="s">
        <v>177</v>
      </c>
      <c r="G23" s="17" t="s">
        <v>177</v>
      </c>
      <c r="H23" s="17" t="s">
        <v>177</v>
      </c>
      <c r="I23" s="17" t="s">
        <v>177</v>
      </c>
      <c r="J23" s="17" t="s">
        <v>177</v>
      </c>
      <c r="K23" s="18" t="s">
        <v>177</v>
      </c>
      <c r="L23" s="18" t="s">
        <v>177</v>
      </c>
      <c r="M23" s="17" t="s">
        <v>177</v>
      </c>
      <c r="N23" s="98" t="s">
        <v>177</v>
      </c>
    </row>
    <row r="24" spans="2:14" s="240" customFormat="1" x14ac:dyDescent="0.35">
      <c r="B24" s="235" t="str">
        <f>IF(C24="","",MAX($B$23:B23)+1)</f>
        <v/>
      </c>
      <c r="C24" s="235"/>
      <c r="D24" s="235"/>
      <c r="E24" s="235"/>
      <c r="F24" s="235"/>
      <c r="G24" s="235"/>
      <c r="H24" s="236"/>
      <c r="I24" s="237"/>
      <c r="J24" s="236"/>
      <c r="K24" s="238"/>
      <c r="L24" s="238"/>
      <c r="M24" s="235"/>
      <c r="N24" s="239"/>
    </row>
    <row r="25" spans="2:14" s="240" customFormat="1" x14ac:dyDescent="0.35">
      <c r="B25" s="235" t="str">
        <f>IF(C25="","",MAX($B$23:B24)+1)</f>
        <v/>
      </c>
      <c r="C25" s="235"/>
      <c r="D25" s="235"/>
      <c r="E25" s="235"/>
      <c r="F25" s="235"/>
      <c r="G25" s="235"/>
      <c r="H25" s="236"/>
      <c r="I25" s="237"/>
      <c r="J25" s="236"/>
      <c r="K25" s="238"/>
      <c r="L25" s="238"/>
      <c r="M25" s="235"/>
      <c r="N25" s="239"/>
    </row>
    <row r="26" spans="2:14" s="240" customFormat="1" x14ac:dyDescent="0.35">
      <c r="B26" s="235" t="str">
        <f>IF(C26="","",MAX($B$23:B25)+1)</f>
        <v/>
      </c>
      <c r="C26" s="235"/>
      <c r="D26" s="235"/>
      <c r="E26" s="235"/>
      <c r="F26" s="235"/>
      <c r="G26" s="235"/>
      <c r="H26" s="236"/>
      <c r="I26" s="237"/>
      <c r="J26" s="236"/>
      <c r="K26" s="238"/>
      <c r="L26" s="238"/>
      <c r="M26" s="235"/>
      <c r="N26" s="239"/>
    </row>
    <row r="27" spans="2:14" s="240" customFormat="1" x14ac:dyDescent="0.35">
      <c r="B27" s="235" t="str">
        <f>IF(C27="","",MAX($B$23:B26)+1)</f>
        <v/>
      </c>
      <c r="C27" s="235"/>
      <c r="D27" s="235"/>
      <c r="E27" s="235"/>
      <c r="F27" s="235"/>
      <c r="G27" s="235"/>
      <c r="H27" s="236"/>
      <c r="I27" s="237"/>
      <c r="J27" s="236"/>
      <c r="K27" s="238"/>
      <c r="L27" s="238"/>
      <c r="M27" s="235"/>
      <c r="N27" s="239"/>
    </row>
    <row r="28" spans="2:14" s="240" customFormat="1" x14ac:dyDescent="0.35">
      <c r="B28" s="235" t="str">
        <f>IF(C28="","",MAX($B$23:B27)+1)</f>
        <v/>
      </c>
      <c r="C28" s="235"/>
      <c r="D28" s="235"/>
      <c r="E28" s="235"/>
      <c r="F28" s="235"/>
      <c r="G28" s="235"/>
      <c r="H28" s="236"/>
      <c r="I28" s="237"/>
      <c r="J28" s="236"/>
      <c r="K28" s="238"/>
      <c r="L28" s="238"/>
      <c r="M28" s="235"/>
      <c r="N28" s="239"/>
    </row>
    <row r="29" spans="2:14" s="240" customFormat="1" x14ac:dyDescent="0.35">
      <c r="B29" s="235" t="str">
        <f>IF(C29="","",MAX($B$23:B28)+1)</f>
        <v/>
      </c>
      <c r="C29" s="235"/>
      <c r="D29" s="235"/>
      <c r="E29" s="235"/>
      <c r="F29" s="235"/>
      <c r="G29" s="235"/>
      <c r="H29" s="236"/>
      <c r="I29" s="237"/>
      <c r="J29" s="236"/>
      <c r="K29" s="238"/>
      <c r="L29" s="238"/>
      <c r="M29" s="235"/>
      <c r="N29" s="239"/>
    </row>
    <row r="30" spans="2:14" s="240" customFormat="1" x14ac:dyDescent="0.35">
      <c r="B30" s="235" t="str">
        <f>IF(C30="","",MAX($B$23:B29)+1)</f>
        <v/>
      </c>
      <c r="C30" s="235"/>
      <c r="D30" s="235"/>
      <c r="E30" s="235"/>
      <c r="F30" s="235"/>
      <c r="G30" s="235"/>
      <c r="H30" s="236"/>
      <c r="I30" s="237"/>
      <c r="J30" s="236"/>
      <c r="K30" s="238"/>
      <c r="L30" s="238"/>
      <c r="M30" s="235"/>
      <c r="N30" s="239"/>
    </row>
    <row r="31" spans="2:14" s="240" customFormat="1" x14ac:dyDescent="0.35">
      <c r="B31" s="235" t="str">
        <f>IF(C31="","",MAX($B$23:B30)+1)</f>
        <v/>
      </c>
      <c r="C31" s="235"/>
      <c r="D31" s="235"/>
      <c r="E31" s="235"/>
      <c r="F31" s="235"/>
      <c r="G31" s="235"/>
      <c r="H31" s="236"/>
      <c r="I31" s="237"/>
      <c r="J31" s="236"/>
      <c r="K31" s="238"/>
      <c r="L31" s="238"/>
      <c r="M31" s="235"/>
      <c r="N31" s="239"/>
    </row>
    <row r="32" spans="2:14" s="240" customFormat="1" x14ac:dyDescent="0.35">
      <c r="B32" s="235" t="str">
        <f>IF(C32="","",MAX($B$23:B31)+1)</f>
        <v/>
      </c>
      <c r="C32" s="235"/>
      <c r="D32" s="235"/>
      <c r="E32" s="235"/>
      <c r="F32" s="235"/>
      <c r="G32" s="235"/>
      <c r="H32" s="236"/>
      <c r="I32" s="237"/>
      <c r="J32" s="236"/>
      <c r="K32" s="238"/>
      <c r="L32" s="238"/>
      <c r="M32" s="235"/>
      <c r="N32" s="239"/>
    </row>
    <row r="33" spans="2:14" s="240" customFormat="1" x14ac:dyDescent="0.35">
      <c r="B33" s="235" t="str">
        <f>IF(C33="","",MAX($B$23:B32)+1)</f>
        <v/>
      </c>
      <c r="C33" s="235"/>
      <c r="D33" s="235"/>
      <c r="E33" s="235"/>
      <c r="F33" s="235"/>
      <c r="G33" s="235"/>
      <c r="H33" s="236"/>
      <c r="I33" s="237"/>
      <c r="J33" s="236"/>
      <c r="K33" s="238"/>
      <c r="L33" s="238"/>
      <c r="M33" s="235"/>
      <c r="N33" s="239"/>
    </row>
    <row r="34" spans="2:14" hidden="1" x14ac:dyDescent="0.35">
      <c r="B34" s="145"/>
    </row>
    <row r="35" spans="2:14" hidden="1" x14ac:dyDescent="0.35">
      <c r="B35" s="146"/>
    </row>
    <row r="36" spans="2:14" hidden="1" x14ac:dyDescent="0.35">
      <c r="B36" s="146"/>
    </row>
    <row r="37" spans="2:14" hidden="1" x14ac:dyDescent="0.35">
      <c r="B37" s="146"/>
    </row>
    <row r="38" spans="2:14" hidden="1" x14ac:dyDescent="0.35">
      <c r="B38" s="146"/>
    </row>
    <row r="39" spans="2:14" hidden="1" x14ac:dyDescent="0.35">
      <c r="B39" s="146"/>
    </row>
    <row r="40" spans="2:14" hidden="1" x14ac:dyDescent="0.35">
      <c r="B40" s="146"/>
    </row>
    <row r="41" spans="2:14" hidden="1" x14ac:dyDescent="0.35">
      <c r="B41" s="146"/>
    </row>
    <row r="42" spans="2:14" hidden="1" x14ac:dyDescent="0.35">
      <c r="B42" s="146"/>
    </row>
    <row r="43" spans="2:14" hidden="1" x14ac:dyDescent="0.35">
      <c r="B43" s="146"/>
    </row>
    <row r="44" spans="2:14" hidden="1" x14ac:dyDescent="0.35">
      <c r="B44" s="146"/>
    </row>
    <row r="45" spans="2:14" hidden="1" x14ac:dyDescent="0.35">
      <c r="B45" s="146"/>
    </row>
    <row r="46" spans="2:14" hidden="1" x14ac:dyDescent="0.35">
      <c r="B46" s="146"/>
    </row>
    <row r="47" spans="2:14" hidden="1" x14ac:dyDescent="0.35">
      <c r="B47" s="146"/>
    </row>
    <row r="48" spans="2:14" hidden="1" x14ac:dyDescent="0.35">
      <c r="B48" s="146"/>
    </row>
    <row r="49" spans="2:2" hidden="1" x14ac:dyDescent="0.35">
      <c r="B49" s="146"/>
    </row>
    <row r="50" spans="2:2" hidden="1" x14ac:dyDescent="0.35">
      <c r="B50" s="146"/>
    </row>
    <row r="51" spans="2:2" hidden="1" x14ac:dyDescent="0.35">
      <c r="B51" s="146"/>
    </row>
    <row r="52" spans="2:2" hidden="1" x14ac:dyDescent="0.35">
      <c r="B52" s="146"/>
    </row>
    <row r="53" spans="2:2" hidden="1" x14ac:dyDescent="0.35">
      <c r="B53" s="146"/>
    </row>
    <row r="54" spans="2:2" hidden="1" x14ac:dyDescent="0.35">
      <c r="B54" s="146"/>
    </row>
    <row r="55" spans="2:2" hidden="1" x14ac:dyDescent="0.35">
      <c r="B55" s="146"/>
    </row>
    <row r="56" spans="2:2" hidden="1" x14ac:dyDescent="0.35">
      <c r="B56" s="146"/>
    </row>
    <row r="57" spans="2:2" hidden="1" x14ac:dyDescent="0.35">
      <c r="B57" s="146"/>
    </row>
    <row r="58" spans="2:2" hidden="1" x14ac:dyDescent="0.35">
      <c r="B58" s="146"/>
    </row>
    <row r="59" spans="2:2" hidden="1" x14ac:dyDescent="0.35">
      <c r="B59" s="146"/>
    </row>
    <row r="60" spans="2:2" hidden="1" x14ac:dyDescent="0.35">
      <c r="B60" s="146"/>
    </row>
    <row r="61" spans="2:2" hidden="1" x14ac:dyDescent="0.35">
      <c r="B61" s="146"/>
    </row>
    <row r="62" spans="2:2" hidden="1" x14ac:dyDescent="0.35">
      <c r="B62" s="146"/>
    </row>
    <row r="63" spans="2:2" hidden="1" x14ac:dyDescent="0.35">
      <c r="B63" s="146"/>
    </row>
    <row r="64" spans="2:2" hidden="1" x14ac:dyDescent="0.35">
      <c r="B64" s="146"/>
    </row>
    <row r="65" spans="2:2" hidden="1" x14ac:dyDescent="0.35">
      <c r="B65" s="146"/>
    </row>
    <row r="66" spans="2:2" hidden="1" x14ac:dyDescent="0.35">
      <c r="B66" s="146"/>
    </row>
    <row r="67" spans="2:2" hidden="1" x14ac:dyDescent="0.35">
      <c r="B67" s="146"/>
    </row>
    <row r="68" spans="2:2" hidden="1" x14ac:dyDescent="0.35">
      <c r="B68" s="146"/>
    </row>
    <row r="69" spans="2:2" hidden="1" x14ac:dyDescent="0.35">
      <c r="B69" s="146"/>
    </row>
    <row r="70" spans="2:2" hidden="1" x14ac:dyDescent="0.35">
      <c r="B70" s="146"/>
    </row>
    <row r="71" spans="2:2" hidden="1" x14ac:dyDescent="0.35">
      <c r="B71" s="146"/>
    </row>
    <row r="72" spans="2:2" hidden="1" x14ac:dyDescent="0.35">
      <c r="B72" s="146"/>
    </row>
    <row r="73" spans="2:2" hidden="1" x14ac:dyDescent="0.35">
      <c r="B73" s="146"/>
    </row>
    <row r="74" spans="2:2" hidden="1" x14ac:dyDescent="0.35">
      <c r="B74" s="146"/>
    </row>
    <row r="75" spans="2:2" hidden="1" x14ac:dyDescent="0.35">
      <c r="B75" s="146"/>
    </row>
    <row r="76" spans="2:2" hidden="1" x14ac:dyDescent="0.35">
      <c r="B76" s="146"/>
    </row>
    <row r="77" spans="2:2" hidden="1" x14ac:dyDescent="0.35">
      <c r="B77" s="146"/>
    </row>
    <row r="78" spans="2:2" hidden="1" x14ac:dyDescent="0.35">
      <c r="B78" s="146"/>
    </row>
    <row r="79" spans="2:2" hidden="1" x14ac:dyDescent="0.35">
      <c r="B79" s="146"/>
    </row>
    <row r="80" spans="2:2" hidden="1" x14ac:dyDescent="0.35">
      <c r="B80" s="146"/>
    </row>
    <row r="81" spans="2:2" hidden="1" x14ac:dyDescent="0.35">
      <c r="B81" s="146"/>
    </row>
    <row r="82" spans="2:2" hidden="1" x14ac:dyDescent="0.35">
      <c r="B82" s="146"/>
    </row>
    <row r="83" spans="2:2" hidden="1" x14ac:dyDescent="0.35">
      <c r="B83" s="146"/>
    </row>
    <row r="84" spans="2:2" hidden="1" x14ac:dyDescent="0.35">
      <c r="B84" s="146"/>
    </row>
    <row r="85" spans="2:2" hidden="1" x14ac:dyDescent="0.35">
      <c r="B85" s="146"/>
    </row>
    <row r="86" spans="2:2" hidden="1" x14ac:dyDescent="0.35">
      <c r="B86" s="146"/>
    </row>
    <row r="87" spans="2:2" hidden="1" x14ac:dyDescent="0.35">
      <c r="B87" s="146"/>
    </row>
    <row r="88" spans="2:2" hidden="1" x14ac:dyDescent="0.35">
      <c r="B88" s="146"/>
    </row>
    <row r="89" spans="2:2" hidden="1" x14ac:dyDescent="0.35">
      <c r="B89" s="146"/>
    </row>
    <row r="90" spans="2:2" hidden="1" x14ac:dyDescent="0.35">
      <c r="B90" s="146"/>
    </row>
    <row r="91" spans="2:2" hidden="1" x14ac:dyDescent="0.35">
      <c r="B91" s="146"/>
    </row>
    <row r="92" spans="2:2" hidden="1" x14ac:dyDescent="0.35">
      <c r="B92" s="146"/>
    </row>
    <row r="93" spans="2:2" hidden="1" x14ac:dyDescent="0.35">
      <c r="B93" s="146"/>
    </row>
    <row r="94" spans="2:2" hidden="1" x14ac:dyDescent="0.35">
      <c r="B94" s="146"/>
    </row>
    <row r="95" spans="2:2" hidden="1" x14ac:dyDescent="0.35">
      <c r="B95" s="146"/>
    </row>
    <row r="96" spans="2:2" hidden="1" x14ac:dyDescent="0.35">
      <c r="B96" s="146"/>
    </row>
    <row r="97" spans="2:2" hidden="1" x14ac:dyDescent="0.35">
      <c r="B97" s="146"/>
    </row>
    <row r="98" spans="2:2" hidden="1" x14ac:dyDescent="0.35">
      <c r="B98" s="146"/>
    </row>
    <row r="99" spans="2:2" hidden="1" x14ac:dyDescent="0.35">
      <c r="B99" s="146"/>
    </row>
    <row r="100" spans="2:2" hidden="1" x14ac:dyDescent="0.35">
      <c r="B100" s="146"/>
    </row>
    <row r="101" spans="2:2" hidden="1" x14ac:dyDescent="0.35">
      <c r="B101" s="146"/>
    </row>
    <row r="102" spans="2:2" hidden="1" x14ac:dyDescent="0.35">
      <c r="B102" s="146"/>
    </row>
    <row r="103" spans="2:2" hidden="1" x14ac:dyDescent="0.35">
      <c r="B103" s="146"/>
    </row>
    <row r="104" spans="2:2" hidden="1" x14ac:dyDescent="0.35">
      <c r="B104" s="146"/>
    </row>
    <row r="105" spans="2:2" hidden="1" x14ac:dyDescent="0.35">
      <c r="B105" s="146"/>
    </row>
    <row r="106" spans="2:2" hidden="1" x14ac:dyDescent="0.35">
      <c r="B106" s="146"/>
    </row>
    <row r="107" spans="2:2" hidden="1" x14ac:dyDescent="0.35">
      <c r="B107" s="146"/>
    </row>
    <row r="108" spans="2:2" hidden="1" x14ac:dyDescent="0.35">
      <c r="B108" s="146"/>
    </row>
    <row r="109" spans="2:2" hidden="1" x14ac:dyDescent="0.35">
      <c r="B109" s="146"/>
    </row>
  </sheetData>
  <sheetProtection algorithmName="SHA-512" hashValue="2RMEsOiYfeWOHQPa4v2q0qOb4KUwqodpj9oJIKpfbKlluED3OMGx+9/ATXIoBJTaugqrnPrM49JM7NXP3uUxug==" saltValue="zsEEW3JuJyt6Ag9djm3DTA==" spinCount="100000" sheet="1" autoFilter="0"/>
  <dataValidations count="5">
    <dataValidation type="list" allowBlank="1" showErrorMessage="1" sqref="H34:H1048576" xr:uid="{00000000-0002-0000-0200-000000000000}">
      <formula1>"AL,AK,AZ,AR,CA,CO,CT,DC,DE,FL,GA,HI,ID,IL,IN,IA,KS,KY,LA,ME,MD,MA,MI,MN,MS,MO,MT,NE,NV,NH,NJ,NM,NY,NC,ND,OH,OK,OR,PA,RI,SC,SD,TN,TX,UT,VT,VA,WA,WV,WI,WY"</formula1>
    </dataValidation>
    <dataValidation type="whole" operator="greaterThan" allowBlank="1" showInputMessage="1" showErrorMessage="1" sqref="K34:K1048576" xr:uid="{00000000-0002-0000-0200-000001000000}">
      <formula1>2017</formula1>
    </dataValidation>
    <dataValidation type="whole" operator="greaterThan" allowBlank="1" showInputMessage="1" showErrorMessage="1" sqref="I34:I1048576" xr:uid="{00000000-0002-0000-0200-000002000000}">
      <formula1>9999</formula1>
    </dataValidation>
    <dataValidation type="list" allowBlank="1" showErrorMessage="1" sqref="H24:H33" xr:uid="{00000000-0002-0000-0200-000004000000}">
      <formula1>states</formula1>
    </dataValidation>
    <dataValidation type="date" operator="greaterThan" allowBlank="1" showInputMessage="1" showErrorMessage="1" sqref="K24:L33" xr:uid="{00000000-0002-0000-0200-000003000000}">
      <formula1>42736</formula1>
    </dataValidation>
  </dataValidations>
  <pageMargins left="0.7" right="0.7" top="0.75" bottom="0.75" header="0.3" footer="0.3"/>
  <pageSetup pageOrder="overThenDown" orientation="landscape"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6">
    <tabColor theme="9"/>
    <pageSetUpPr fitToPage="1"/>
  </sheetPr>
  <dimension ref="B1:E57"/>
  <sheetViews>
    <sheetView showGridLines="0" topLeftCell="B7" workbookViewId="0">
      <selection activeCell="E13" sqref="E13"/>
    </sheetView>
  </sheetViews>
  <sheetFormatPr defaultColWidth="0" defaultRowHeight="0" customHeight="1" zeroHeight="1" x14ac:dyDescent="0.3"/>
  <cols>
    <col min="1" max="1" width="9.08984375" style="211" hidden="1" customWidth="1"/>
    <col min="2" max="2" width="21.08984375" style="21" customWidth="1"/>
    <col min="3" max="3" width="37.54296875" style="21" customWidth="1"/>
    <col min="4" max="4" width="37.08984375" style="21" customWidth="1"/>
    <col min="5" max="5" width="35.54296875" style="21" customWidth="1"/>
    <col min="6" max="16384" width="9.08984375" style="211" hidden="1"/>
  </cols>
  <sheetData>
    <row r="1" spans="2:5" ht="33.75" hidden="1" customHeight="1" x14ac:dyDescent="0.3">
      <c r="B1" s="25" t="s">
        <v>36</v>
      </c>
      <c r="C1" s="49"/>
      <c r="D1" s="49"/>
      <c r="E1" s="49"/>
    </row>
    <row r="2" spans="2:5" ht="14.25" hidden="1" customHeight="1" x14ac:dyDescent="0.3">
      <c r="B2" s="40" t="s">
        <v>0</v>
      </c>
      <c r="C2" s="38" t="str">
        <f>+Welcome!B2</f>
        <v>63.7341(b) and (c) Quarterly and Semiannual Compliance Reports (Spreadsheet Template)</v>
      </c>
      <c r="D2" s="38"/>
      <c r="E2" s="38"/>
    </row>
    <row r="3" spans="2:5" ht="14.25" hidden="1" customHeight="1" x14ac:dyDescent="0.3">
      <c r="B3" s="42" t="s">
        <v>1</v>
      </c>
      <c r="C3" s="43" t="str">
        <f>+Welcome!B3</f>
        <v>63.7341(b) and (c)</v>
      </c>
      <c r="D3" s="43"/>
      <c r="E3" s="43"/>
    </row>
    <row r="4" spans="2:5" ht="14.25" hidden="1" customHeight="1" x14ac:dyDescent="0.3">
      <c r="B4" s="42" t="s">
        <v>2</v>
      </c>
      <c r="C4" s="45" t="str">
        <f>+Welcome!B4</f>
        <v>v1.00</v>
      </c>
      <c r="D4" s="45"/>
      <c r="E4" s="45"/>
    </row>
    <row r="5" spans="2:5" ht="14.25" hidden="1" customHeight="1" x14ac:dyDescent="0.3">
      <c r="B5" s="42" t="s">
        <v>3</v>
      </c>
      <c r="C5" s="47">
        <f>+Welcome!B5</f>
        <v>45483</v>
      </c>
      <c r="D5" s="47"/>
      <c r="E5" s="47"/>
    </row>
    <row r="6" spans="2:5" ht="14.5" hidden="1" x14ac:dyDescent="0.35">
      <c r="B6" s="175" t="str">
        <f>Welcome!B7</f>
        <v>For further Paperwork Reduction Act information see: https://www.epa.gov/electronic-reporting-air-emissions/paperwork-reduction-act-pra-cedri-and-ert</v>
      </c>
      <c r="C6" s="106"/>
      <c r="D6" s="106"/>
      <c r="E6" s="106"/>
    </row>
    <row r="7" spans="2:5" ht="14.5" x14ac:dyDescent="0.3">
      <c r="B7" s="131" t="s">
        <v>182</v>
      </c>
      <c r="C7" s="120"/>
      <c r="D7" s="120"/>
      <c r="E7" s="120"/>
    </row>
    <row r="8" spans="2:5" ht="15" thickBot="1" x14ac:dyDescent="0.35">
      <c r="B8" s="10" t="s">
        <v>183</v>
      </c>
      <c r="C8" s="106"/>
      <c r="D8" s="106"/>
      <c r="E8" s="106"/>
    </row>
    <row r="9" spans="2:5" ht="18.75" hidden="1" customHeight="1" x14ac:dyDescent="0.3">
      <c r="B9" s="121"/>
      <c r="C9" s="107"/>
      <c r="D9" s="107"/>
      <c r="E9" s="107"/>
    </row>
    <row r="10" spans="2:5" ht="18.75" hidden="1" customHeight="1" thickBot="1" x14ac:dyDescent="0.35">
      <c r="B10" s="106"/>
      <c r="C10" s="106"/>
      <c r="D10" s="106"/>
      <c r="E10" s="106"/>
    </row>
    <row r="11" spans="2:5" s="212" customFormat="1" ht="13.5" hidden="1" thickBot="1" x14ac:dyDescent="0.35">
      <c r="B11" s="189"/>
      <c r="C11" s="159"/>
      <c r="D11" s="159"/>
      <c r="E11" s="159"/>
    </row>
    <row r="12" spans="2:5" s="233" customFormat="1" ht="102" thickBot="1" x14ac:dyDescent="0.4">
      <c r="B12" s="232" t="s">
        <v>176</v>
      </c>
      <c r="C12" s="214" t="s">
        <v>368</v>
      </c>
      <c r="D12" s="214" t="s">
        <v>369</v>
      </c>
      <c r="E12" s="320" t="s">
        <v>370</v>
      </c>
    </row>
    <row r="13" spans="2:5" ht="14.5" x14ac:dyDescent="0.35">
      <c r="B13" s="218" t="s">
        <v>171</v>
      </c>
      <c r="C13" s="230" t="s">
        <v>252</v>
      </c>
      <c r="D13" s="230" t="s">
        <v>251</v>
      </c>
      <c r="E13" s="231" t="s">
        <v>250</v>
      </c>
    </row>
    <row r="14" spans="2:5" s="213" customFormat="1" ht="14.5" hidden="1" x14ac:dyDescent="0.35">
      <c r="B14" s="285" t="s">
        <v>177</v>
      </c>
      <c r="C14" s="166" t="s">
        <v>177</v>
      </c>
      <c r="D14" s="166" t="s">
        <v>177</v>
      </c>
      <c r="E14" s="215" t="s">
        <v>177</v>
      </c>
    </row>
    <row r="15" spans="2:5" s="213" customFormat="1" ht="14.5" hidden="1" x14ac:dyDescent="0.35">
      <c r="B15" s="285" t="s">
        <v>177</v>
      </c>
      <c r="C15" s="166" t="s">
        <v>177</v>
      </c>
      <c r="D15" s="166" t="s">
        <v>177</v>
      </c>
      <c r="E15" s="215" t="s">
        <v>177</v>
      </c>
    </row>
    <row r="16" spans="2:5" s="213" customFormat="1" ht="14.5" hidden="1" x14ac:dyDescent="0.35">
      <c r="B16" s="285" t="s">
        <v>177</v>
      </c>
      <c r="C16" s="166" t="s">
        <v>177</v>
      </c>
      <c r="D16" s="166" t="s">
        <v>177</v>
      </c>
      <c r="E16" s="215" t="s">
        <v>177</v>
      </c>
    </row>
    <row r="17" spans="2:5" s="213" customFormat="1" ht="14.5" hidden="1" x14ac:dyDescent="0.35">
      <c r="B17" s="285" t="s">
        <v>177</v>
      </c>
      <c r="C17" s="166" t="s">
        <v>177</v>
      </c>
      <c r="D17" s="166" t="s">
        <v>177</v>
      </c>
      <c r="E17" s="215" t="s">
        <v>177</v>
      </c>
    </row>
    <row r="18" spans="2:5" s="213" customFormat="1" ht="14.5" hidden="1" x14ac:dyDescent="0.35">
      <c r="B18" s="285" t="s">
        <v>177</v>
      </c>
      <c r="C18" s="166" t="s">
        <v>177</v>
      </c>
      <c r="D18" s="166" t="s">
        <v>177</v>
      </c>
      <c r="E18" s="215" t="s">
        <v>177</v>
      </c>
    </row>
    <row r="19" spans="2:5" s="213" customFormat="1" ht="14.5" hidden="1" x14ac:dyDescent="0.35">
      <c r="B19" s="285" t="s">
        <v>177</v>
      </c>
      <c r="C19" s="166" t="s">
        <v>177</v>
      </c>
      <c r="D19" s="166" t="s">
        <v>177</v>
      </c>
      <c r="E19" s="215" t="s">
        <v>177</v>
      </c>
    </row>
    <row r="20" spans="2:5" s="213" customFormat="1" ht="14.5" hidden="1" x14ac:dyDescent="0.35">
      <c r="B20" s="285" t="s">
        <v>177</v>
      </c>
      <c r="C20" s="166" t="s">
        <v>177</v>
      </c>
      <c r="D20" s="166" t="s">
        <v>177</v>
      </c>
      <c r="E20" s="215" t="s">
        <v>177</v>
      </c>
    </row>
    <row r="21" spans="2:5" s="213" customFormat="1" ht="14.5" hidden="1" x14ac:dyDescent="0.35">
      <c r="B21" s="285" t="s">
        <v>177</v>
      </c>
      <c r="C21" s="166" t="s">
        <v>177</v>
      </c>
      <c r="D21" s="166" t="s">
        <v>177</v>
      </c>
      <c r="E21" s="215" t="s">
        <v>177</v>
      </c>
    </row>
    <row r="22" spans="2:5" s="213" customFormat="1" ht="14.5" hidden="1" x14ac:dyDescent="0.35">
      <c r="B22" s="285" t="s">
        <v>177</v>
      </c>
      <c r="C22" s="166" t="s">
        <v>177</v>
      </c>
      <c r="D22" s="166" t="s">
        <v>177</v>
      </c>
      <c r="E22" s="215" t="s">
        <v>177</v>
      </c>
    </row>
    <row r="23" spans="2:5" s="213" customFormat="1" ht="14.5" hidden="1" x14ac:dyDescent="0.35">
      <c r="B23" s="285" t="s">
        <v>177</v>
      </c>
      <c r="C23" s="166" t="s">
        <v>177</v>
      </c>
      <c r="D23" s="166" t="s">
        <v>177</v>
      </c>
      <c r="E23" s="215" t="s">
        <v>177</v>
      </c>
    </row>
    <row r="24" spans="2:5" ht="43.5" x14ac:dyDescent="0.3">
      <c r="B24" s="286" t="str">
        <f>IF(Lists!N2="","",Lists!N2)</f>
        <v>Complete the Company_Information tab</v>
      </c>
      <c r="C24" s="287"/>
      <c r="D24" s="287"/>
      <c r="E24" s="321"/>
    </row>
    <row r="25" spans="2:5" ht="14.5" x14ac:dyDescent="0.3">
      <c r="B25" s="288" t="str">
        <f>IF(Lists!N3="","",Lists!N3)</f>
        <v/>
      </c>
      <c r="C25" s="289"/>
      <c r="D25" s="289"/>
      <c r="E25" s="290"/>
    </row>
    <row r="26" spans="2:5" ht="14.5" x14ac:dyDescent="0.3">
      <c r="B26" s="291" t="str">
        <f>IF(Lists!N4="","",Lists!N4)</f>
        <v/>
      </c>
      <c r="C26" s="292"/>
      <c r="D26" s="292"/>
      <c r="E26" s="293"/>
    </row>
    <row r="27" spans="2:5" ht="14.5" x14ac:dyDescent="0.3">
      <c r="B27" s="288" t="str">
        <f>IF(Lists!N5="","",Lists!N5)</f>
        <v/>
      </c>
      <c r="C27" s="289"/>
      <c r="D27" s="289"/>
      <c r="E27" s="290"/>
    </row>
    <row r="28" spans="2:5" ht="14.5" x14ac:dyDescent="0.3">
      <c r="B28" s="291" t="str">
        <f>IF(Lists!N6="","",Lists!N6)</f>
        <v/>
      </c>
      <c r="C28" s="292"/>
      <c r="D28" s="292"/>
      <c r="E28" s="293"/>
    </row>
    <row r="29" spans="2:5" ht="14.5" x14ac:dyDescent="0.3">
      <c r="B29" s="288" t="str">
        <f>IF(Lists!N7="","",Lists!N7)</f>
        <v/>
      </c>
      <c r="C29" s="289"/>
      <c r="D29" s="289"/>
      <c r="E29" s="290"/>
    </row>
    <row r="30" spans="2:5" ht="14.5" x14ac:dyDescent="0.3">
      <c r="B30" s="291" t="str">
        <f>IF(Lists!N8="","",Lists!N8)</f>
        <v/>
      </c>
      <c r="C30" s="292"/>
      <c r="D30" s="292"/>
      <c r="E30" s="293"/>
    </row>
    <row r="31" spans="2:5" ht="14.5" x14ac:dyDescent="0.3">
      <c r="B31" s="288" t="str">
        <f>IF(Lists!N9="","",Lists!N9)</f>
        <v/>
      </c>
      <c r="C31" s="289"/>
      <c r="D31" s="289"/>
      <c r="E31" s="290"/>
    </row>
    <row r="32" spans="2:5" ht="14.5" x14ac:dyDescent="0.3">
      <c r="B32" s="291" t="str">
        <f>IF(Lists!N10="","",Lists!N10)</f>
        <v/>
      </c>
      <c r="C32" s="292"/>
      <c r="D32" s="292"/>
      <c r="E32" s="293"/>
    </row>
    <row r="33" spans="2:5" ht="15" thickBot="1" x14ac:dyDescent="0.35">
      <c r="B33" s="294" t="str">
        <f>IF(Lists!N11="","",Lists!N11)</f>
        <v/>
      </c>
      <c r="C33" s="295"/>
      <c r="D33" s="295"/>
      <c r="E33" s="296"/>
    </row>
    <row r="34" spans="2:5" ht="14.25" hidden="1" customHeight="1" x14ac:dyDescent="0.3"/>
    <row r="35" spans="2:5" ht="14.25" hidden="1" customHeight="1" x14ac:dyDescent="0.3"/>
    <row r="36" spans="2:5" ht="14.25" hidden="1" customHeight="1" x14ac:dyDescent="0.3"/>
    <row r="37" spans="2:5" ht="14.25" hidden="1" customHeight="1" x14ac:dyDescent="0.3"/>
    <row r="38" spans="2:5" ht="14.25" hidden="1" customHeight="1" x14ac:dyDescent="0.3"/>
    <row r="39" spans="2:5" ht="14.25" hidden="1" customHeight="1" x14ac:dyDescent="0.3"/>
    <row r="40" spans="2:5" ht="14.25" hidden="1" customHeight="1" x14ac:dyDescent="0.3"/>
    <row r="41" spans="2:5" ht="14.25" hidden="1" customHeight="1" x14ac:dyDescent="0.3"/>
    <row r="42" spans="2:5" ht="14.25" hidden="1" customHeight="1" x14ac:dyDescent="0.3"/>
    <row r="43" spans="2:5" ht="14.25" hidden="1" customHeight="1" x14ac:dyDescent="0.3"/>
    <row r="44" spans="2:5" ht="14.25" hidden="1" customHeight="1" x14ac:dyDescent="0.3"/>
    <row r="45" spans="2:5" ht="14.25" hidden="1" customHeight="1" x14ac:dyDescent="0.3"/>
    <row r="46" spans="2:5" ht="14.25" hidden="1" customHeight="1" x14ac:dyDescent="0.3"/>
    <row r="47" spans="2:5" ht="14.25" hidden="1" customHeight="1" x14ac:dyDescent="0.3"/>
    <row r="48" spans="2:5" ht="14.25" hidden="1" customHeight="1" x14ac:dyDescent="0.3"/>
    <row r="49" ht="14.25" hidden="1" customHeight="1" x14ac:dyDescent="0.3"/>
    <row r="50" ht="14.25" hidden="1" customHeight="1" x14ac:dyDescent="0.3"/>
    <row r="51" ht="14.25" hidden="1" customHeight="1" x14ac:dyDescent="0.3"/>
    <row r="52" ht="14.25" hidden="1" customHeight="1" x14ac:dyDescent="0.3"/>
    <row r="53" ht="14.25" hidden="1" customHeight="1" x14ac:dyDescent="0.3"/>
    <row r="54" ht="14.25" hidden="1" customHeight="1" x14ac:dyDescent="0.3"/>
    <row r="55" ht="14.25" hidden="1" customHeight="1" x14ac:dyDescent="0.3"/>
    <row r="56" ht="14.25" hidden="1" customHeight="1" x14ac:dyDescent="0.3"/>
    <row r="57" ht="14.25" hidden="1" customHeight="1" x14ac:dyDescent="0.3"/>
  </sheetData>
  <sheetProtection algorithmName="SHA-512" hashValue="9aPK3we2I2/yuHe1DK9BXP6MQnZzz+lOHGs96ohR+J+QPxjOANFevJyCoSrfja/2KLOLahxtL57Wsky62viMwg==" saltValue="ewVKHp8wrIT+MFOfiGtQVQ==" spinCount="100000" sheet="1" objects="1" scenarios="1"/>
  <phoneticPr fontId="31" type="noConversion"/>
  <dataValidations count="3">
    <dataValidation type="list" allowBlank="1" showInputMessage="1" showErrorMessage="1" sqref="C24:D33" xr:uid="{0375DF5F-AD07-437E-809C-AB1278081F53}">
      <formula1>"Yes, No"</formula1>
    </dataValidation>
    <dataValidation type="list" allowBlank="1" showInputMessage="1" showErrorMessage="1" sqref="B24:B33" xr:uid="{00000000-0002-0000-0C00-000001000000}">
      <formula1>CompanyRecord</formula1>
    </dataValidation>
    <dataValidation type="list" allowBlank="1" showInputMessage="1" showErrorMessage="1" sqref="E24:E33" xr:uid="{EF7AD74E-20CE-422F-A761-1FFA144014B7}">
      <formula1>"Yes, No, Not Applicable - This facility has no CMS"</formula1>
    </dataValidation>
  </dataValidations>
  <pageMargins left="0.7" right="0.7" top="0.75" bottom="0.75" header="0.3" footer="0.3"/>
  <pageSetup scale="46"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95228F-C04F-4058-8BFF-C794448B4739}">
  <sheetPr codeName="Sheet17">
    <tabColor theme="9"/>
  </sheetPr>
  <dimension ref="B1:AB1508"/>
  <sheetViews>
    <sheetView showGridLines="0" topLeftCell="D8" zoomScaleNormal="100" workbookViewId="0">
      <selection activeCell="J24" sqref="J24"/>
    </sheetView>
  </sheetViews>
  <sheetFormatPr defaultColWidth="0" defaultRowHeight="14.5" zeroHeight="1" x14ac:dyDescent="0.35"/>
  <cols>
    <col min="1" max="1" width="16.36328125" hidden="1" customWidth="1"/>
    <col min="2" max="2" width="16" customWidth="1"/>
    <col min="3" max="4" width="42.90625" customWidth="1"/>
    <col min="5" max="6" width="21.6328125" style="35" customWidth="1"/>
    <col min="7" max="7" width="24.453125" style="35" customWidth="1"/>
    <col min="8" max="8" width="18" customWidth="1"/>
    <col min="9" max="9" width="23.90625" customWidth="1"/>
    <col min="10" max="10" width="26.6328125" customWidth="1"/>
    <col min="11" max="11" width="37.90625" customWidth="1"/>
    <col min="12" max="12" width="59.453125" customWidth="1"/>
    <col min="13" max="27" width="16.36328125" hidden="1" customWidth="1"/>
    <col min="28" max="28" width="0" hidden="1" customWidth="1"/>
    <col min="29" max="16384" width="16.36328125" hidden="1"/>
  </cols>
  <sheetData>
    <row r="1" spans="2:12" s="7" customFormat="1" ht="24.75" hidden="1" customHeight="1" x14ac:dyDescent="0.3">
      <c r="B1" s="39" t="s">
        <v>36</v>
      </c>
      <c r="C1" s="39"/>
      <c r="D1" s="39"/>
      <c r="E1" s="39"/>
      <c r="F1" s="39"/>
      <c r="G1" s="39"/>
    </row>
    <row r="2" spans="2:12" s="7" customFormat="1" ht="13" hidden="1" x14ac:dyDescent="0.3">
      <c r="B2" s="40" t="s">
        <v>0</v>
      </c>
      <c r="C2" s="40"/>
      <c r="D2" s="40"/>
      <c r="E2" s="38" t="str">
        <f>+Welcome!B2</f>
        <v>63.7341(b) and (c) Quarterly and Semiannual Compliance Reports (Spreadsheet Template)</v>
      </c>
      <c r="F2" s="38"/>
      <c r="G2" s="38"/>
    </row>
    <row r="3" spans="2:12" s="7" customFormat="1" ht="13" hidden="1" x14ac:dyDescent="0.3">
      <c r="B3" s="42" t="s">
        <v>1</v>
      </c>
      <c r="C3" s="42"/>
      <c r="D3" s="42"/>
      <c r="E3" s="43" t="str">
        <f>+Welcome!B3</f>
        <v>63.7341(b) and (c)</v>
      </c>
      <c r="F3" s="43"/>
      <c r="G3" s="43"/>
    </row>
    <row r="4" spans="2:12" s="7" customFormat="1" ht="13" hidden="1" x14ac:dyDescent="0.3">
      <c r="B4" s="42" t="s">
        <v>2</v>
      </c>
      <c r="C4" s="42"/>
      <c r="D4" s="42"/>
      <c r="E4" s="45" t="str">
        <f>+Welcome!B4</f>
        <v>v1.00</v>
      </c>
      <c r="F4" s="45"/>
      <c r="G4" s="45"/>
    </row>
    <row r="5" spans="2:12" s="7" customFormat="1" ht="13" hidden="1" x14ac:dyDescent="0.3">
      <c r="B5" s="42" t="s">
        <v>3</v>
      </c>
      <c r="C5" s="42"/>
      <c r="D5" s="42"/>
      <c r="E5" s="47">
        <f>+Welcome!B5</f>
        <v>45483</v>
      </c>
      <c r="F5" s="47"/>
      <c r="G5" s="47"/>
    </row>
    <row r="6" spans="2:12" s="8" customFormat="1" hidden="1" x14ac:dyDescent="0.35">
      <c r="B6" s="175" t="str">
        <f>Welcome!B7</f>
        <v>For further Paperwork Reduction Act information see: https://www.epa.gov/electronic-reporting-air-emissions/paperwork-reduction-act-pra-cedri-and-ert</v>
      </c>
    </row>
    <row r="7" spans="2:12" s="8" customFormat="1" x14ac:dyDescent="0.35">
      <c r="B7" s="131" t="s">
        <v>182</v>
      </c>
      <c r="C7" s="157"/>
      <c r="D7" s="157"/>
      <c r="E7" s="74"/>
      <c r="F7" s="74"/>
      <c r="G7" s="74"/>
    </row>
    <row r="8" spans="2:12" s="8" customFormat="1" ht="15" thickBot="1" x14ac:dyDescent="0.4">
      <c r="B8" s="10" t="s">
        <v>183</v>
      </c>
      <c r="C8" s="30"/>
      <c r="D8" s="30"/>
      <c r="E8" s="30"/>
      <c r="F8" s="30"/>
      <c r="G8" s="30"/>
    </row>
    <row r="9" spans="2:12" s="8" customFormat="1" ht="17.25" hidden="1" customHeight="1" x14ac:dyDescent="0.35">
      <c r="B9" s="11"/>
      <c r="C9" s="11"/>
      <c r="D9" s="11"/>
      <c r="E9" s="11"/>
      <c r="F9" s="11"/>
      <c r="G9" s="11"/>
    </row>
    <row r="10" spans="2:12" s="8" customFormat="1" ht="15" hidden="1" thickBot="1" x14ac:dyDescent="0.4">
      <c r="E10" s="61"/>
      <c r="F10" s="61"/>
      <c r="G10" s="61"/>
    </row>
    <row r="11" spans="2:12" s="8" customFormat="1" ht="15" hidden="1" thickBot="1" x14ac:dyDescent="0.4">
      <c r="B11" s="11"/>
      <c r="C11" s="20"/>
      <c r="D11" s="20"/>
      <c r="E11" s="20"/>
      <c r="F11" s="20"/>
      <c r="G11" s="20"/>
    </row>
    <row r="12" spans="2:12" s="169" customFormat="1" ht="87.5" thickBot="1" x14ac:dyDescent="0.4">
      <c r="B12" s="226" t="s">
        <v>173</v>
      </c>
      <c r="C12" s="220" t="s">
        <v>355</v>
      </c>
      <c r="D12" s="350" t="s">
        <v>348</v>
      </c>
      <c r="E12" s="227" t="s">
        <v>194</v>
      </c>
      <c r="F12" s="227" t="s">
        <v>352</v>
      </c>
      <c r="G12" s="227" t="s">
        <v>353</v>
      </c>
      <c r="H12" s="228" t="s">
        <v>354</v>
      </c>
      <c r="I12" s="352" t="s">
        <v>364</v>
      </c>
      <c r="J12" s="352" t="s">
        <v>365</v>
      </c>
      <c r="K12" s="229" t="s">
        <v>197</v>
      </c>
      <c r="L12" s="229" t="s">
        <v>198</v>
      </c>
    </row>
    <row r="13" spans="2:12" s="15" customFormat="1" x14ac:dyDescent="0.35">
      <c r="B13" s="170" t="s">
        <v>171</v>
      </c>
      <c r="C13" s="160" t="s">
        <v>196</v>
      </c>
      <c r="D13" s="160" t="s">
        <v>334</v>
      </c>
      <c r="E13" s="161" t="s">
        <v>195</v>
      </c>
      <c r="F13" s="162" t="s">
        <v>350</v>
      </c>
      <c r="G13" s="162" t="s">
        <v>351</v>
      </c>
      <c r="H13" s="163" t="s">
        <v>278</v>
      </c>
      <c r="I13" s="353" t="s">
        <v>356</v>
      </c>
      <c r="J13" s="353" t="s">
        <v>357</v>
      </c>
      <c r="K13" s="174" t="s">
        <v>199</v>
      </c>
      <c r="L13" s="174" t="s">
        <v>200</v>
      </c>
    </row>
    <row r="14" spans="2:12" s="197" customFormat="1" x14ac:dyDescent="0.35">
      <c r="B14" s="195" t="s">
        <v>33</v>
      </c>
      <c r="C14" s="196" t="s">
        <v>41</v>
      </c>
      <c r="D14" s="196" t="s">
        <v>343</v>
      </c>
      <c r="E14" s="165" t="s">
        <v>320</v>
      </c>
      <c r="F14" s="166" t="s">
        <v>151</v>
      </c>
      <c r="G14" s="166" t="s">
        <v>30</v>
      </c>
      <c r="H14" s="167" t="s">
        <v>32</v>
      </c>
      <c r="I14" s="354" t="s">
        <v>358</v>
      </c>
      <c r="J14" s="354" t="s">
        <v>359</v>
      </c>
      <c r="K14" s="168" t="s">
        <v>44</v>
      </c>
      <c r="L14" s="168" t="s">
        <v>177</v>
      </c>
    </row>
    <row r="15" spans="2:12" hidden="1" x14ac:dyDescent="0.35">
      <c r="B15" s="171" t="s">
        <v>177</v>
      </c>
      <c r="C15" s="164" t="s">
        <v>177</v>
      </c>
      <c r="D15" s="164"/>
      <c r="E15" s="165" t="s">
        <v>177</v>
      </c>
      <c r="F15" s="166" t="s">
        <v>177</v>
      </c>
      <c r="G15" s="166" t="s">
        <v>177</v>
      </c>
      <c r="H15" s="167" t="s">
        <v>177</v>
      </c>
      <c r="I15" s="355" t="s">
        <v>177</v>
      </c>
      <c r="J15" s="355" t="s">
        <v>177</v>
      </c>
      <c r="K15" s="168" t="s">
        <v>177</v>
      </c>
      <c r="L15" s="168" t="s">
        <v>177</v>
      </c>
    </row>
    <row r="16" spans="2:12" hidden="1" x14ac:dyDescent="0.35">
      <c r="B16" s="171" t="s">
        <v>177</v>
      </c>
      <c r="C16" s="164" t="s">
        <v>177</v>
      </c>
      <c r="D16" s="164"/>
      <c r="E16" s="165" t="s">
        <v>177</v>
      </c>
      <c r="F16" s="166" t="s">
        <v>177</v>
      </c>
      <c r="G16" s="166" t="s">
        <v>177</v>
      </c>
      <c r="H16" s="167" t="s">
        <v>177</v>
      </c>
      <c r="I16" s="355" t="s">
        <v>177</v>
      </c>
      <c r="J16" s="355" t="s">
        <v>177</v>
      </c>
      <c r="K16" s="168" t="s">
        <v>177</v>
      </c>
      <c r="L16" s="168" t="s">
        <v>177</v>
      </c>
    </row>
    <row r="17" spans="2:12" hidden="1" x14ac:dyDescent="0.35">
      <c r="B17" s="171" t="s">
        <v>177</v>
      </c>
      <c r="C17" s="164" t="s">
        <v>177</v>
      </c>
      <c r="D17" s="164"/>
      <c r="E17" s="165" t="s">
        <v>177</v>
      </c>
      <c r="F17" s="166" t="s">
        <v>177</v>
      </c>
      <c r="G17" s="166" t="s">
        <v>177</v>
      </c>
      <c r="H17" s="167" t="s">
        <v>177</v>
      </c>
      <c r="I17" s="355" t="s">
        <v>177</v>
      </c>
      <c r="J17" s="355" t="s">
        <v>177</v>
      </c>
      <c r="K17" s="168" t="s">
        <v>177</v>
      </c>
      <c r="L17" s="168" t="s">
        <v>177</v>
      </c>
    </row>
    <row r="18" spans="2:12" hidden="1" x14ac:dyDescent="0.35">
      <c r="B18" s="171" t="s">
        <v>177</v>
      </c>
      <c r="C18" s="164" t="s">
        <v>177</v>
      </c>
      <c r="D18" s="164"/>
      <c r="E18" s="165" t="s">
        <v>177</v>
      </c>
      <c r="F18" s="166" t="s">
        <v>177</v>
      </c>
      <c r="G18" s="166" t="s">
        <v>177</v>
      </c>
      <c r="H18" s="167" t="s">
        <v>177</v>
      </c>
      <c r="I18" s="355" t="s">
        <v>177</v>
      </c>
      <c r="J18" s="355" t="s">
        <v>177</v>
      </c>
      <c r="K18" s="168" t="s">
        <v>177</v>
      </c>
      <c r="L18" s="168" t="s">
        <v>177</v>
      </c>
    </row>
    <row r="19" spans="2:12" hidden="1" x14ac:dyDescent="0.35">
      <c r="B19" s="171" t="s">
        <v>177</v>
      </c>
      <c r="C19" s="164" t="s">
        <v>177</v>
      </c>
      <c r="D19" s="164"/>
      <c r="E19" s="165" t="s">
        <v>177</v>
      </c>
      <c r="F19" s="166" t="s">
        <v>177</v>
      </c>
      <c r="G19" s="166" t="s">
        <v>177</v>
      </c>
      <c r="H19" s="167" t="s">
        <v>177</v>
      </c>
      <c r="I19" s="355" t="s">
        <v>177</v>
      </c>
      <c r="J19" s="355" t="s">
        <v>177</v>
      </c>
      <c r="K19" s="168" t="s">
        <v>177</v>
      </c>
      <c r="L19" s="168" t="s">
        <v>177</v>
      </c>
    </row>
    <row r="20" spans="2:12" hidden="1" x14ac:dyDescent="0.35">
      <c r="B20" s="171" t="s">
        <v>177</v>
      </c>
      <c r="C20" s="164" t="s">
        <v>177</v>
      </c>
      <c r="D20" s="164"/>
      <c r="E20" s="165" t="s">
        <v>177</v>
      </c>
      <c r="F20" s="166" t="s">
        <v>177</v>
      </c>
      <c r="G20" s="166" t="s">
        <v>177</v>
      </c>
      <c r="H20" s="167" t="s">
        <v>177</v>
      </c>
      <c r="I20" s="355" t="s">
        <v>177</v>
      </c>
      <c r="J20" s="355" t="s">
        <v>177</v>
      </c>
      <c r="K20" s="168" t="s">
        <v>177</v>
      </c>
      <c r="L20" s="168" t="s">
        <v>177</v>
      </c>
    </row>
    <row r="21" spans="2:12" hidden="1" x14ac:dyDescent="0.35">
      <c r="B21" s="171" t="s">
        <v>177</v>
      </c>
      <c r="C21" s="164" t="s">
        <v>177</v>
      </c>
      <c r="D21" s="164"/>
      <c r="E21" s="165" t="s">
        <v>177</v>
      </c>
      <c r="F21" s="166" t="s">
        <v>177</v>
      </c>
      <c r="G21" s="166" t="s">
        <v>177</v>
      </c>
      <c r="H21" s="167" t="s">
        <v>177</v>
      </c>
      <c r="I21" s="355" t="s">
        <v>177</v>
      </c>
      <c r="J21" s="355" t="s">
        <v>177</v>
      </c>
      <c r="K21" s="168" t="s">
        <v>177</v>
      </c>
      <c r="L21" s="168" t="s">
        <v>177</v>
      </c>
    </row>
    <row r="22" spans="2:12" hidden="1" x14ac:dyDescent="0.35">
      <c r="B22" s="171" t="s">
        <v>177</v>
      </c>
      <c r="C22" s="164" t="s">
        <v>177</v>
      </c>
      <c r="D22" s="164"/>
      <c r="E22" s="165" t="s">
        <v>177</v>
      </c>
      <c r="F22" s="166" t="s">
        <v>177</v>
      </c>
      <c r="G22" s="166" t="s">
        <v>177</v>
      </c>
      <c r="H22" s="167" t="s">
        <v>177</v>
      </c>
      <c r="I22" s="355" t="s">
        <v>177</v>
      </c>
      <c r="J22" s="355" t="s">
        <v>177</v>
      </c>
      <c r="K22" s="168" t="s">
        <v>177</v>
      </c>
      <c r="L22" s="168" t="s">
        <v>177</v>
      </c>
    </row>
    <row r="23" spans="2:12" hidden="1" x14ac:dyDescent="0.35">
      <c r="B23" s="171" t="s">
        <v>177</v>
      </c>
      <c r="C23" s="164" t="s">
        <v>177</v>
      </c>
      <c r="D23" s="164"/>
      <c r="E23" s="165" t="s">
        <v>177</v>
      </c>
      <c r="F23" s="166" t="s">
        <v>177</v>
      </c>
      <c r="G23" s="166" t="s">
        <v>177</v>
      </c>
      <c r="H23" s="167" t="s">
        <v>177</v>
      </c>
      <c r="I23" s="355" t="s">
        <v>177</v>
      </c>
      <c r="J23" s="355" t="s">
        <v>177</v>
      </c>
      <c r="K23" s="168" t="s">
        <v>177</v>
      </c>
      <c r="L23" s="168" t="s">
        <v>177</v>
      </c>
    </row>
    <row r="24" spans="2:12" s="365" customFormat="1" x14ac:dyDescent="0.35">
      <c r="B24" s="356"/>
      <c r="C24" s="357"/>
      <c r="D24" s="357"/>
      <c r="E24" s="358"/>
      <c r="F24" s="359"/>
      <c r="G24" s="360"/>
      <c r="H24" s="361"/>
      <c r="I24" s="362"/>
      <c r="J24" s="362"/>
      <c r="K24" s="363"/>
      <c r="L24" s="364"/>
    </row>
    <row r="25" spans="2:12" s="365" customFormat="1" x14ac:dyDescent="0.35">
      <c r="B25" s="356"/>
      <c r="C25" s="357"/>
      <c r="D25" s="357"/>
      <c r="E25" s="358"/>
      <c r="F25" s="358"/>
      <c r="G25" s="357"/>
      <c r="H25" s="361"/>
      <c r="I25" s="366"/>
      <c r="J25" s="366"/>
      <c r="K25" s="364"/>
      <c r="L25" s="364"/>
    </row>
    <row r="26" spans="2:12" s="365" customFormat="1" x14ac:dyDescent="0.35">
      <c r="B26" s="356"/>
      <c r="C26" s="357"/>
      <c r="D26" s="357"/>
      <c r="E26" s="358"/>
      <c r="F26" s="358"/>
      <c r="G26" s="357"/>
      <c r="H26" s="361"/>
      <c r="I26" s="366"/>
      <c r="J26" s="366"/>
      <c r="K26" s="364"/>
      <c r="L26" s="364"/>
    </row>
    <row r="27" spans="2:12" s="365" customFormat="1" x14ac:dyDescent="0.35">
      <c r="B27" s="356"/>
      <c r="C27" s="357"/>
      <c r="D27" s="357"/>
      <c r="E27" s="358"/>
      <c r="F27" s="358"/>
      <c r="G27" s="357"/>
      <c r="H27" s="361"/>
      <c r="I27" s="366"/>
      <c r="J27" s="366"/>
      <c r="K27" s="364"/>
      <c r="L27" s="364"/>
    </row>
    <row r="28" spans="2:12" s="365" customFormat="1" x14ac:dyDescent="0.35">
      <c r="B28" s="356"/>
      <c r="C28" s="357"/>
      <c r="D28" s="357"/>
      <c r="E28" s="358"/>
      <c r="F28" s="358"/>
      <c r="G28" s="357"/>
      <c r="H28" s="361"/>
      <c r="I28" s="366"/>
      <c r="J28" s="366"/>
      <c r="K28" s="364"/>
      <c r="L28" s="364"/>
    </row>
    <row r="29" spans="2:12" s="365" customFormat="1" x14ac:dyDescent="0.35">
      <c r="B29" s="356"/>
      <c r="C29" s="357"/>
      <c r="D29" s="357"/>
      <c r="E29" s="358"/>
      <c r="F29" s="358"/>
      <c r="G29" s="357"/>
      <c r="H29" s="361"/>
      <c r="I29" s="366"/>
      <c r="J29" s="366"/>
      <c r="K29" s="364"/>
      <c r="L29" s="364"/>
    </row>
    <row r="30" spans="2:12" s="365" customFormat="1" x14ac:dyDescent="0.35">
      <c r="B30" s="356"/>
      <c r="C30" s="357"/>
      <c r="D30" s="357"/>
      <c r="E30" s="358"/>
      <c r="F30" s="358"/>
      <c r="G30" s="357"/>
      <c r="H30" s="361"/>
      <c r="I30" s="366"/>
      <c r="J30" s="366"/>
      <c r="K30" s="364"/>
      <c r="L30" s="364"/>
    </row>
    <row r="31" spans="2:12" s="365" customFormat="1" x14ac:dyDescent="0.35">
      <c r="B31" s="356"/>
      <c r="C31" s="357"/>
      <c r="D31" s="357"/>
      <c r="E31" s="358"/>
      <c r="F31" s="358"/>
      <c r="G31" s="357"/>
      <c r="H31" s="361"/>
      <c r="I31" s="366"/>
      <c r="J31" s="366"/>
      <c r="K31" s="364"/>
      <c r="L31" s="364"/>
    </row>
    <row r="32" spans="2:12" s="365" customFormat="1" x14ac:dyDescent="0.35">
      <c r="B32" s="356"/>
      <c r="C32" s="357"/>
      <c r="D32" s="357"/>
      <c r="E32" s="358"/>
      <c r="F32" s="358"/>
      <c r="G32" s="357"/>
      <c r="H32" s="361"/>
      <c r="I32" s="366"/>
      <c r="J32" s="366"/>
      <c r="K32" s="364"/>
      <c r="L32" s="364"/>
    </row>
    <row r="33" spans="2:12" s="365" customFormat="1" x14ac:dyDescent="0.35">
      <c r="B33" s="356"/>
      <c r="C33" s="357"/>
      <c r="D33" s="357"/>
      <c r="E33" s="358"/>
      <c r="F33" s="358"/>
      <c r="G33" s="357"/>
      <c r="H33" s="361"/>
      <c r="I33" s="366"/>
      <c r="J33" s="366"/>
      <c r="K33" s="364"/>
      <c r="L33" s="364"/>
    </row>
    <row r="34" spans="2:12" s="365" customFormat="1" x14ac:dyDescent="0.35">
      <c r="B34" s="356"/>
      <c r="C34" s="357"/>
      <c r="D34" s="357"/>
      <c r="E34" s="358"/>
      <c r="F34" s="358"/>
      <c r="G34" s="357"/>
      <c r="H34" s="361"/>
      <c r="I34" s="366"/>
      <c r="J34" s="366"/>
      <c r="K34" s="364"/>
      <c r="L34" s="364"/>
    </row>
    <row r="35" spans="2:12" s="365" customFormat="1" x14ac:dyDescent="0.35">
      <c r="B35" s="356"/>
      <c r="C35" s="357"/>
      <c r="D35" s="357"/>
      <c r="E35" s="358"/>
      <c r="F35" s="358"/>
      <c r="G35" s="357"/>
      <c r="H35" s="361"/>
      <c r="I35" s="366"/>
      <c r="J35" s="366"/>
      <c r="K35" s="364"/>
      <c r="L35" s="364"/>
    </row>
    <row r="36" spans="2:12" s="365" customFormat="1" x14ac:dyDescent="0.35">
      <c r="B36" s="356"/>
      <c r="C36" s="357"/>
      <c r="D36" s="357"/>
      <c r="E36" s="358"/>
      <c r="F36" s="358"/>
      <c r="G36" s="357"/>
      <c r="H36" s="361"/>
      <c r="I36" s="366"/>
      <c r="J36" s="366"/>
      <c r="K36" s="364"/>
      <c r="L36" s="364"/>
    </row>
    <row r="37" spans="2:12" s="365" customFormat="1" x14ac:dyDescent="0.35">
      <c r="B37" s="356"/>
      <c r="C37" s="357"/>
      <c r="D37" s="357"/>
      <c r="E37" s="358"/>
      <c r="F37" s="358"/>
      <c r="G37" s="357"/>
      <c r="H37" s="361"/>
      <c r="I37" s="366"/>
      <c r="J37" s="366"/>
      <c r="K37" s="364"/>
      <c r="L37" s="364"/>
    </row>
    <row r="38" spans="2:12" s="365" customFormat="1" x14ac:dyDescent="0.35">
      <c r="B38" s="356"/>
      <c r="C38" s="357"/>
      <c r="D38" s="357"/>
      <c r="E38" s="358"/>
      <c r="F38" s="358"/>
      <c r="G38" s="357"/>
      <c r="H38" s="361"/>
      <c r="I38" s="366"/>
      <c r="J38" s="366"/>
      <c r="K38" s="364"/>
      <c r="L38" s="364"/>
    </row>
    <row r="39" spans="2:12" s="365" customFormat="1" x14ac:dyDescent="0.35">
      <c r="B39" s="356"/>
      <c r="C39" s="357"/>
      <c r="D39" s="357"/>
      <c r="E39" s="358"/>
      <c r="F39" s="358"/>
      <c r="G39" s="357"/>
      <c r="H39" s="361"/>
      <c r="I39" s="366"/>
      <c r="J39" s="366"/>
      <c r="K39" s="364"/>
      <c r="L39" s="364"/>
    </row>
    <row r="40" spans="2:12" s="365" customFormat="1" x14ac:dyDescent="0.35">
      <c r="B40" s="356"/>
      <c r="C40" s="357"/>
      <c r="D40" s="357"/>
      <c r="E40" s="358"/>
      <c r="F40" s="358"/>
      <c r="G40" s="357"/>
      <c r="H40" s="361"/>
      <c r="I40" s="366"/>
      <c r="J40" s="366"/>
      <c r="K40" s="364"/>
      <c r="L40" s="364"/>
    </row>
    <row r="41" spans="2:12" s="365" customFormat="1" x14ac:dyDescent="0.35">
      <c r="B41" s="356"/>
      <c r="C41" s="357"/>
      <c r="D41" s="357"/>
      <c r="E41" s="358"/>
      <c r="F41" s="358"/>
      <c r="G41" s="357"/>
      <c r="H41" s="361"/>
      <c r="I41" s="366"/>
      <c r="J41" s="366"/>
      <c r="K41" s="364"/>
      <c r="L41" s="364"/>
    </row>
    <row r="42" spans="2:12" s="365" customFormat="1" x14ac:dyDescent="0.35">
      <c r="B42" s="356"/>
      <c r="C42" s="357"/>
      <c r="D42" s="357"/>
      <c r="E42" s="358"/>
      <c r="F42" s="358"/>
      <c r="G42" s="357"/>
      <c r="H42" s="361"/>
      <c r="I42" s="366"/>
      <c r="J42" s="366"/>
      <c r="K42" s="364"/>
      <c r="L42" s="364"/>
    </row>
    <row r="43" spans="2:12" s="365" customFormat="1" x14ac:dyDescent="0.35">
      <c r="B43" s="356"/>
      <c r="C43" s="357"/>
      <c r="D43" s="357"/>
      <c r="E43" s="358"/>
      <c r="F43" s="358"/>
      <c r="G43" s="357"/>
      <c r="H43" s="361"/>
      <c r="I43" s="366"/>
      <c r="J43" s="366"/>
      <c r="K43" s="364"/>
      <c r="L43" s="364"/>
    </row>
    <row r="44" spans="2:12" s="365" customFormat="1" x14ac:dyDescent="0.35">
      <c r="B44" s="356"/>
      <c r="C44" s="357"/>
      <c r="D44" s="357"/>
      <c r="E44" s="358"/>
      <c r="F44" s="358"/>
      <c r="G44" s="357"/>
      <c r="H44" s="361"/>
      <c r="I44" s="366"/>
      <c r="J44" s="366"/>
      <c r="K44" s="364"/>
      <c r="L44" s="364"/>
    </row>
    <row r="45" spans="2:12" s="365" customFormat="1" x14ac:dyDescent="0.35">
      <c r="B45" s="356"/>
      <c r="C45" s="357"/>
      <c r="D45" s="357"/>
      <c r="E45" s="358"/>
      <c r="F45" s="358"/>
      <c r="G45" s="357"/>
      <c r="H45" s="361"/>
      <c r="I45" s="366"/>
      <c r="J45" s="366"/>
      <c r="K45" s="364"/>
      <c r="L45" s="364"/>
    </row>
    <row r="46" spans="2:12" s="365" customFormat="1" x14ac:dyDescent="0.35">
      <c r="B46" s="356"/>
      <c r="C46" s="357"/>
      <c r="D46" s="357"/>
      <c r="E46" s="358"/>
      <c r="F46" s="358"/>
      <c r="G46" s="357"/>
      <c r="H46" s="361"/>
      <c r="I46" s="366"/>
      <c r="J46" s="366"/>
      <c r="K46" s="364"/>
      <c r="L46" s="364"/>
    </row>
    <row r="47" spans="2:12" s="365" customFormat="1" x14ac:dyDescent="0.35">
      <c r="B47" s="356"/>
      <c r="C47" s="357"/>
      <c r="D47" s="357"/>
      <c r="E47" s="358"/>
      <c r="F47" s="358"/>
      <c r="G47" s="357"/>
      <c r="H47" s="361"/>
      <c r="I47" s="366"/>
      <c r="J47" s="366"/>
      <c r="K47" s="364"/>
      <c r="L47" s="364"/>
    </row>
    <row r="48" spans="2:12" s="365" customFormat="1" x14ac:dyDescent="0.35">
      <c r="B48" s="356"/>
      <c r="C48" s="357"/>
      <c r="D48" s="357"/>
      <c r="E48" s="358"/>
      <c r="F48" s="358"/>
      <c r="G48" s="357"/>
      <c r="H48" s="361"/>
      <c r="I48" s="366"/>
      <c r="J48" s="366"/>
      <c r="K48" s="364"/>
      <c r="L48" s="364"/>
    </row>
    <row r="49" spans="2:12" s="365" customFormat="1" x14ac:dyDescent="0.35">
      <c r="B49" s="356"/>
      <c r="C49" s="357"/>
      <c r="D49" s="357"/>
      <c r="E49" s="358"/>
      <c r="F49" s="358"/>
      <c r="G49" s="357"/>
      <c r="H49" s="361"/>
      <c r="I49" s="366"/>
      <c r="J49" s="366"/>
      <c r="K49" s="364"/>
      <c r="L49" s="364"/>
    </row>
    <row r="50" spans="2:12" s="365" customFormat="1" x14ac:dyDescent="0.35">
      <c r="B50" s="356"/>
      <c r="C50" s="357"/>
      <c r="D50" s="357"/>
      <c r="E50" s="358"/>
      <c r="F50" s="358"/>
      <c r="G50" s="357"/>
      <c r="H50" s="361"/>
      <c r="I50" s="366"/>
      <c r="J50" s="366"/>
      <c r="K50" s="364"/>
      <c r="L50" s="364"/>
    </row>
    <row r="51" spans="2:12" s="365" customFormat="1" x14ac:dyDescent="0.35">
      <c r="B51" s="356"/>
      <c r="C51" s="357"/>
      <c r="D51" s="357"/>
      <c r="E51" s="358"/>
      <c r="F51" s="358"/>
      <c r="G51" s="357"/>
      <c r="H51" s="361"/>
      <c r="I51" s="366"/>
      <c r="J51" s="366"/>
      <c r="K51" s="364"/>
      <c r="L51" s="364"/>
    </row>
    <row r="52" spans="2:12" s="365" customFormat="1" x14ac:dyDescent="0.35">
      <c r="B52" s="356"/>
      <c r="C52" s="357"/>
      <c r="D52" s="357"/>
      <c r="E52" s="358"/>
      <c r="F52" s="358"/>
      <c r="G52" s="357"/>
      <c r="H52" s="361"/>
      <c r="I52" s="366"/>
      <c r="J52" s="366"/>
      <c r="K52" s="364"/>
      <c r="L52" s="364"/>
    </row>
    <row r="53" spans="2:12" s="365" customFormat="1" x14ac:dyDescent="0.35">
      <c r="B53" s="356"/>
      <c r="C53" s="357"/>
      <c r="D53" s="357"/>
      <c r="E53" s="358"/>
      <c r="F53" s="358"/>
      <c r="G53" s="357"/>
      <c r="H53" s="361"/>
      <c r="I53" s="366"/>
      <c r="J53" s="366"/>
      <c r="K53" s="364"/>
      <c r="L53" s="364"/>
    </row>
    <row r="54" spans="2:12" s="365" customFormat="1" x14ac:dyDescent="0.35">
      <c r="B54" s="356"/>
      <c r="C54" s="357"/>
      <c r="D54" s="357"/>
      <c r="E54" s="358"/>
      <c r="F54" s="358"/>
      <c r="G54" s="357"/>
      <c r="H54" s="361"/>
      <c r="I54" s="366"/>
      <c r="J54" s="366"/>
      <c r="K54" s="364"/>
      <c r="L54" s="364"/>
    </row>
    <row r="55" spans="2:12" s="365" customFormat="1" x14ac:dyDescent="0.35">
      <c r="B55" s="356"/>
      <c r="C55" s="357"/>
      <c r="D55" s="357"/>
      <c r="E55" s="358"/>
      <c r="F55" s="358"/>
      <c r="G55" s="357"/>
      <c r="H55" s="361"/>
      <c r="I55" s="366"/>
      <c r="J55" s="366"/>
      <c r="K55" s="364"/>
      <c r="L55" s="364"/>
    </row>
    <row r="56" spans="2:12" s="365" customFormat="1" x14ac:dyDescent="0.35">
      <c r="B56" s="356"/>
      <c r="C56" s="357"/>
      <c r="D56" s="357"/>
      <c r="E56" s="358"/>
      <c r="F56" s="358"/>
      <c r="G56" s="357"/>
      <c r="H56" s="361"/>
      <c r="I56" s="366"/>
      <c r="J56" s="366"/>
      <c r="K56" s="364"/>
      <c r="L56" s="364"/>
    </row>
    <row r="57" spans="2:12" s="365" customFormat="1" x14ac:dyDescent="0.35">
      <c r="B57" s="356"/>
      <c r="C57" s="357"/>
      <c r="D57" s="357"/>
      <c r="E57" s="358"/>
      <c r="F57" s="358"/>
      <c r="G57" s="357"/>
      <c r="H57" s="361"/>
      <c r="I57" s="366"/>
      <c r="J57" s="366"/>
      <c r="K57" s="364"/>
      <c r="L57" s="364"/>
    </row>
    <row r="58" spans="2:12" s="365" customFormat="1" x14ac:dyDescent="0.35">
      <c r="B58" s="356"/>
      <c r="C58" s="357"/>
      <c r="D58" s="357"/>
      <c r="E58" s="358"/>
      <c r="F58" s="358"/>
      <c r="G58" s="357"/>
      <c r="H58" s="361"/>
      <c r="I58" s="366"/>
      <c r="J58" s="366"/>
      <c r="K58" s="364"/>
      <c r="L58" s="364"/>
    </row>
    <row r="59" spans="2:12" s="365" customFormat="1" x14ac:dyDescent="0.35">
      <c r="B59" s="356"/>
      <c r="C59" s="357"/>
      <c r="D59" s="357"/>
      <c r="E59" s="358"/>
      <c r="F59" s="358"/>
      <c r="G59" s="357"/>
      <c r="H59" s="361"/>
      <c r="I59" s="366"/>
      <c r="J59" s="366"/>
      <c r="K59" s="364"/>
      <c r="L59" s="364"/>
    </row>
    <row r="60" spans="2:12" s="365" customFormat="1" x14ac:dyDescent="0.35">
      <c r="B60" s="356"/>
      <c r="C60" s="357"/>
      <c r="D60" s="357"/>
      <c r="E60" s="358"/>
      <c r="F60" s="358"/>
      <c r="G60" s="357"/>
      <c r="H60" s="361"/>
      <c r="I60" s="366"/>
      <c r="J60" s="366"/>
      <c r="K60" s="364"/>
      <c r="L60" s="364"/>
    </row>
    <row r="61" spans="2:12" s="365" customFormat="1" x14ac:dyDescent="0.35">
      <c r="B61" s="356"/>
      <c r="C61" s="357"/>
      <c r="D61" s="357"/>
      <c r="E61" s="358"/>
      <c r="F61" s="358"/>
      <c r="G61" s="357"/>
      <c r="H61" s="361"/>
      <c r="I61" s="366"/>
      <c r="J61" s="366"/>
      <c r="K61" s="364"/>
      <c r="L61" s="364"/>
    </row>
    <row r="62" spans="2:12" s="365" customFormat="1" x14ac:dyDescent="0.35">
      <c r="B62" s="356"/>
      <c r="C62" s="357"/>
      <c r="D62" s="357"/>
      <c r="E62" s="358"/>
      <c r="F62" s="358"/>
      <c r="G62" s="357"/>
      <c r="H62" s="361"/>
      <c r="I62" s="366"/>
      <c r="J62" s="366"/>
      <c r="K62" s="364"/>
      <c r="L62" s="364"/>
    </row>
    <row r="63" spans="2:12" s="365" customFormat="1" x14ac:dyDescent="0.35">
      <c r="B63" s="356"/>
      <c r="C63" s="357"/>
      <c r="D63" s="357"/>
      <c r="E63" s="358"/>
      <c r="F63" s="358"/>
      <c r="G63" s="357"/>
      <c r="H63" s="361"/>
      <c r="I63" s="366"/>
      <c r="J63" s="366"/>
      <c r="K63" s="364"/>
      <c r="L63" s="364"/>
    </row>
    <row r="64" spans="2:12" s="365" customFormat="1" x14ac:dyDescent="0.35">
      <c r="B64" s="356"/>
      <c r="C64" s="357"/>
      <c r="D64" s="357"/>
      <c r="E64" s="358"/>
      <c r="F64" s="358"/>
      <c r="G64" s="357"/>
      <c r="H64" s="361"/>
      <c r="I64" s="366"/>
      <c r="J64" s="366"/>
      <c r="K64" s="364"/>
      <c r="L64" s="364"/>
    </row>
    <row r="65" spans="2:12" s="365" customFormat="1" x14ac:dyDescent="0.35">
      <c r="B65" s="356"/>
      <c r="C65" s="357"/>
      <c r="D65" s="357"/>
      <c r="E65" s="358"/>
      <c r="F65" s="358"/>
      <c r="G65" s="357"/>
      <c r="H65" s="361"/>
      <c r="I65" s="366"/>
      <c r="J65" s="366"/>
      <c r="K65" s="364"/>
      <c r="L65" s="364"/>
    </row>
    <row r="66" spans="2:12" s="365" customFormat="1" x14ac:dyDescent="0.35">
      <c r="B66" s="356"/>
      <c r="C66" s="357"/>
      <c r="D66" s="357"/>
      <c r="E66" s="358"/>
      <c r="F66" s="358"/>
      <c r="G66" s="357"/>
      <c r="H66" s="361"/>
      <c r="I66" s="366"/>
      <c r="J66" s="366"/>
      <c r="K66" s="364"/>
      <c r="L66" s="364"/>
    </row>
    <row r="67" spans="2:12" s="365" customFormat="1" x14ac:dyDescent="0.35">
      <c r="B67" s="356"/>
      <c r="C67" s="357"/>
      <c r="D67" s="357"/>
      <c r="E67" s="358"/>
      <c r="F67" s="358"/>
      <c r="G67" s="357"/>
      <c r="H67" s="361"/>
      <c r="I67" s="366"/>
      <c r="J67" s="366"/>
      <c r="K67" s="364"/>
      <c r="L67" s="364"/>
    </row>
    <row r="68" spans="2:12" s="365" customFormat="1" x14ac:dyDescent="0.35">
      <c r="B68" s="356"/>
      <c r="C68" s="357"/>
      <c r="D68" s="357"/>
      <c r="E68" s="358"/>
      <c r="F68" s="358"/>
      <c r="G68" s="357"/>
      <c r="H68" s="361"/>
      <c r="I68" s="366"/>
      <c r="J68" s="366"/>
      <c r="K68" s="364"/>
      <c r="L68" s="364"/>
    </row>
    <row r="69" spans="2:12" s="365" customFormat="1" x14ac:dyDescent="0.35">
      <c r="B69" s="356"/>
      <c r="C69" s="357"/>
      <c r="D69" s="357"/>
      <c r="E69" s="358"/>
      <c r="F69" s="358"/>
      <c r="G69" s="357"/>
      <c r="H69" s="361"/>
      <c r="I69" s="366"/>
      <c r="J69" s="366"/>
      <c r="K69" s="364"/>
      <c r="L69" s="364"/>
    </row>
    <row r="70" spans="2:12" s="365" customFormat="1" x14ac:dyDescent="0.35">
      <c r="B70" s="356"/>
      <c r="C70" s="357"/>
      <c r="D70" s="357"/>
      <c r="E70" s="358"/>
      <c r="F70" s="358"/>
      <c r="G70" s="357"/>
      <c r="H70" s="361"/>
      <c r="I70" s="366"/>
      <c r="J70" s="366"/>
      <c r="K70" s="364"/>
      <c r="L70" s="364"/>
    </row>
    <row r="71" spans="2:12" s="365" customFormat="1" x14ac:dyDescent="0.35">
      <c r="B71" s="356"/>
      <c r="C71" s="357"/>
      <c r="D71" s="357"/>
      <c r="E71" s="358"/>
      <c r="F71" s="358"/>
      <c r="G71" s="357"/>
      <c r="H71" s="361"/>
      <c r="I71" s="366"/>
      <c r="J71" s="366"/>
      <c r="K71" s="364"/>
      <c r="L71" s="364"/>
    </row>
    <row r="72" spans="2:12" s="365" customFormat="1" x14ac:dyDescent="0.35">
      <c r="B72" s="356"/>
      <c r="C72" s="357"/>
      <c r="D72" s="357"/>
      <c r="E72" s="358"/>
      <c r="F72" s="358"/>
      <c r="G72" s="357"/>
      <c r="H72" s="361"/>
      <c r="I72" s="366"/>
      <c r="J72" s="366"/>
      <c r="K72" s="364"/>
      <c r="L72" s="364"/>
    </row>
    <row r="73" spans="2:12" s="365" customFormat="1" x14ac:dyDescent="0.35">
      <c r="B73" s="356"/>
      <c r="C73" s="357"/>
      <c r="D73" s="357"/>
      <c r="E73" s="358"/>
      <c r="F73" s="358"/>
      <c r="G73" s="357"/>
      <c r="H73" s="361"/>
      <c r="I73" s="366"/>
      <c r="J73" s="366"/>
      <c r="K73" s="364"/>
      <c r="L73" s="364"/>
    </row>
    <row r="74" spans="2:12" s="365" customFormat="1" x14ac:dyDescent="0.35">
      <c r="B74" s="356"/>
      <c r="C74" s="357"/>
      <c r="D74" s="357"/>
      <c r="E74" s="358"/>
      <c r="F74" s="358"/>
      <c r="G74" s="357"/>
      <c r="H74" s="361"/>
      <c r="I74" s="366"/>
      <c r="J74" s="366"/>
      <c r="K74" s="364"/>
      <c r="L74" s="364"/>
    </row>
    <row r="75" spans="2:12" s="365" customFormat="1" x14ac:dyDescent="0.35">
      <c r="B75" s="356"/>
      <c r="C75" s="357"/>
      <c r="D75" s="357"/>
      <c r="E75" s="358"/>
      <c r="F75" s="358"/>
      <c r="G75" s="357"/>
      <c r="H75" s="361"/>
      <c r="I75" s="366"/>
      <c r="J75" s="366"/>
      <c r="K75" s="364"/>
      <c r="L75" s="364"/>
    </row>
    <row r="76" spans="2:12" s="365" customFormat="1" x14ac:dyDescent="0.35">
      <c r="B76" s="356"/>
      <c r="C76" s="357"/>
      <c r="D76" s="357"/>
      <c r="E76" s="358"/>
      <c r="F76" s="358"/>
      <c r="G76" s="357"/>
      <c r="H76" s="361"/>
      <c r="I76" s="366"/>
      <c r="J76" s="366"/>
      <c r="K76" s="364"/>
      <c r="L76" s="364"/>
    </row>
    <row r="77" spans="2:12" s="365" customFormat="1" x14ac:dyDescent="0.35">
      <c r="B77" s="356"/>
      <c r="C77" s="357"/>
      <c r="D77" s="357"/>
      <c r="E77" s="358"/>
      <c r="F77" s="358"/>
      <c r="G77" s="357"/>
      <c r="H77" s="361"/>
      <c r="I77" s="366"/>
      <c r="J77" s="366"/>
      <c r="K77" s="364"/>
      <c r="L77" s="364"/>
    </row>
    <row r="78" spans="2:12" s="365" customFormat="1" x14ac:dyDescent="0.35">
      <c r="B78" s="356"/>
      <c r="C78" s="357"/>
      <c r="D78" s="357"/>
      <c r="E78" s="358"/>
      <c r="F78" s="358"/>
      <c r="G78" s="357"/>
      <c r="H78" s="361"/>
      <c r="I78" s="366"/>
      <c r="J78" s="366"/>
      <c r="K78" s="364"/>
      <c r="L78" s="364"/>
    </row>
    <row r="79" spans="2:12" s="365" customFormat="1" x14ac:dyDescent="0.35">
      <c r="B79" s="356"/>
      <c r="C79" s="357"/>
      <c r="D79" s="357"/>
      <c r="E79" s="358"/>
      <c r="F79" s="358"/>
      <c r="G79" s="357"/>
      <c r="H79" s="361"/>
      <c r="I79" s="366"/>
      <c r="J79" s="366"/>
      <c r="K79" s="364"/>
      <c r="L79" s="364"/>
    </row>
    <row r="80" spans="2:12" s="365" customFormat="1" x14ac:dyDescent="0.35">
      <c r="B80" s="356"/>
      <c r="C80" s="357"/>
      <c r="D80" s="357"/>
      <c r="E80" s="358"/>
      <c r="F80" s="358"/>
      <c r="G80" s="357"/>
      <c r="H80" s="361"/>
      <c r="I80" s="366"/>
      <c r="J80" s="366"/>
      <c r="K80" s="364"/>
      <c r="L80" s="364"/>
    </row>
    <row r="81" spans="2:12" s="365" customFormat="1" x14ac:dyDescent="0.35">
      <c r="B81" s="356"/>
      <c r="C81" s="357"/>
      <c r="D81" s="357"/>
      <c r="E81" s="358"/>
      <c r="F81" s="358"/>
      <c r="G81" s="357"/>
      <c r="H81" s="361"/>
      <c r="I81" s="366"/>
      <c r="J81" s="366"/>
      <c r="K81" s="364"/>
      <c r="L81" s="364"/>
    </row>
    <row r="82" spans="2:12" s="365" customFormat="1" x14ac:dyDescent="0.35">
      <c r="B82" s="356"/>
      <c r="C82" s="357"/>
      <c r="D82" s="357"/>
      <c r="E82" s="358"/>
      <c r="F82" s="358"/>
      <c r="G82" s="357"/>
      <c r="H82" s="361"/>
      <c r="I82" s="366"/>
      <c r="J82" s="366"/>
      <c r="K82" s="364"/>
      <c r="L82" s="364"/>
    </row>
    <row r="83" spans="2:12" s="365" customFormat="1" x14ac:dyDescent="0.35">
      <c r="B83" s="356"/>
      <c r="C83" s="357"/>
      <c r="D83" s="357"/>
      <c r="E83" s="358"/>
      <c r="F83" s="358"/>
      <c r="G83" s="357"/>
      <c r="H83" s="361"/>
      <c r="I83" s="366"/>
      <c r="J83" s="366"/>
      <c r="K83" s="364"/>
      <c r="L83" s="364"/>
    </row>
    <row r="84" spans="2:12" s="365" customFormat="1" x14ac:dyDescent="0.35">
      <c r="B84" s="356"/>
      <c r="C84" s="357"/>
      <c r="D84" s="357"/>
      <c r="E84" s="358"/>
      <c r="F84" s="358"/>
      <c r="G84" s="357"/>
      <c r="H84" s="361"/>
      <c r="I84" s="366"/>
      <c r="J84" s="366"/>
      <c r="K84" s="364"/>
      <c r="L84" s="364"/>
    </row>
    <row r="85" spans="2:12" s="365" customFormat="1" x14ac:dyDescent="0.35">
      <c r="B85" s="356"/>
      <c r="C85" s="357"/>
      <c r="D85" s="357"/>
      <c r="E85" s="358"/>
      <c r="F85" s="358"/>
      <c r="G85" s="357"/>
      <c r="H85" s="361"/>
      <c r="I85" s="366"/>
      <c r="J85" s="366"/>
      <c r="K85" s="364"/>
      <c r="L85" s="364"/>
    </row>
    <row r="86" spans="2:12" s="365" customFormat="1" x14ac:dyDescent="0.35">
      <c r="B86" s="356"/>
      <c r="C86" s="357"/>
      <c r="D86" s="357"/>
      <c r="E86" s="358"/>
      <c r="F86" s="358"/>
      <c r="G86" s="357"/>
      <c r="H86" s="361"/>
      <c r="I86" s="366"/>
      <c r="J86" s="366"/>
      <c r="K86" s="364"/>
      <c r="L86" s="364"/>
    </row>
    <row r="87" spans="2:12" s="365" customFormat="1" x14ac:dyDescent="0.35">
      <c r="B87" s="356"/>
      <c r="C87" s="357"/>
      <c r="D87" s="357"/>
      <c r="E87" s="358"/>
      <c r="F87" s="358"/>
      <c r="G87" s="357"/>
      <c r="H87" s="361"/>
      <c r="I87" s="366"/>
      <c r="J87" s="366"/>
      <c r="K87" s="364"/>
      <c r="L87" s="364"/>
    </row>
    <row r="88" spans="2:12" s="365" customFormat="1" x14ac:dyDescent="0.35">
      <c r="B88" s="356"/>
      <c r="C88" s="357"/>
      <c r="D88" s="357"/>
      <c r="E88" s="358"/>
      <c r="F88" s="358"/>
      <c r="G88" s="357"/>
      <c r="H88" s="361"/>
      <c r="I88" s="366"/>
      <c r="J88" s="366"/>
      <c r="K88" s="364"/>
      <c r="L88" s="364"/>
    </row>
    <row r="89" spans="2:12" s="365" customFormat="1" x14ac:dyDescent="0.35">
      <c r="B89" s="356"/>
      <c r="C89" s="357"/>
      <c r="D89" s="357"/>
      <c r="E89" s="358"/>
      <c r="F89" s="358"/>
      <c r="G89" s="357"/>
      <c r="H89" s="361"/>
      <c r="I89" s="366"/>
      <c r="J89" s="366"/>
      <c r="K89" s="364"/>
      <c r="L89" s="364"/>
    </row>
    <row r="90" spans="2:12" s="365" customFormat="1" x14ac:dyDescent="0.35">
      <c r="B90" s="356"/>
      <c r="C90" s="357"/>
      <c r="D90" s="357"/>
      <c r="E90" s="358"/>
      <c r="F90" s="358"/>
      <c r="G90" s="357"/>
      <c r="H90" s="361"/>
      <c r="I90" s="366"/>
      <c r="J90" s="366"/>
      <c r="K90" s="364"/>
      <c r="L90" s="364"/>
    </row>
    <row r="91" spans="2:12" s="365" customFormat="1" x14ac:dyDescent="0.35">
      <c r="B91" s="356"/>
      <c r="C91" s="357"/>
      <c r="D91" s="357"/>
      <c r="E91" s="358"/>
      <c r="F91" s="358"/>
      <c r="G91" s="357"/>
      <c r="H91" s="361"/>
      <c r="I91" s="366"/>
      <c r="J91" s="366"/>
      <c r="K91" s="364"/>
      <c r="L91" s="364"/>
    </row>
    <row r="92" spans="2:12" s="365" customFormat="1" x14ac:dyDescent="0.35">
      <c r="B92" s="356"/>
      <c r="C92" s="357"/>
      <c r="D92" s="357"/>
      <c r="E92" s="358"/>
      <c r="F92" s="358"/>
      <c r="G92" s="357"/>
      <c r="H92" s="361"/>
      <c r="I92" s="366"/>
      <c r="J92" s="366"/>
      <c r="K92" s="364"/>
      <c r="L92" s="364"/>
    </row>
    <row r="93" spans="2:12" s="365" customFormat="1" x14ac:dyDescent="0.35">
      <c r="B93" s="356"/>
      <c r="C93" s="357"/>
      <c r="D93" s="357"/>
      <c r="E93" s="358"/>
      <c r="F93" s="358"/>
      <c r="G93" s="357"/>
      <c r="H93" s="361"/>
      <c r="I93" s="366"/>
      <c r="J93" s="366"/>
      <c r="K93" s="364"/>
      <c r="L93" s="364"/>
    </row>
    <row r="94" spans="2:12" s="365" customFormat="1" x14ac:dyDescent="0.35">
      <c r="B94" s="356"/>
      <c r="C94" s="357"/>
      <c r="D94" s="357"/>
      <c r="E94" s="358"/>
      <c r="F94" s="358"/>
      <c r="G94" s="357"/>
      <c r="H94" s="361"/>
      <c r="I94" s="366"/>
      <c r="J94" s="366"/>
      <c r="K94" s="364"/>
      <c r="L94" s="364"/>
    </row>
    <row r="95" spans="2:12" s="365" customFormat="1" x14ac:dyDescent="0.35">
      <c r="B95" s="356"/>
      <c r="C95" s="357"/>
      <c r="D95" s="357"/>
      <c r="E95" s="358"/>
      <c r="F95" s="358"/>
      <c r="G95" s="357"/>
      <c r="H95" s="361"/>
      <c r="I95" s="366"/>
      <c r="J95" s="366"/>
      <c r="K95" s="364"/>
      <c r="L95" s="364"/>
    </row>
    <row r="96" spans="2:12" s="365" customFormat="1" x14ac:dyDescent="0.35">
      <c r="B96" s="356"/>
      <c r="C96" s="357"/>
      <c r="D96" s="357"/>
      <c r="E96" s="358"/>
      <c r="F96" s="358"/>
      <c r="G96" s="357"/>
      <c r="H96" s="361"/>
      <c r="I96" s="366"/>
      <c r="J96" s="366"/>
      <c r="K96" s="364"/>
      <c r="L96" s="364"/>
    </row>
    <row r="97" spans="2:12" s="365" customFormat="1" x14ac:dyDescent="0.35">
      <c r="B97" s="356"/>
      <c r="C97" s="357"/>
      <c r="D97" s="357"/>
      <c r="E97" s="358"/>
      <c r="F97" s="358"/>
      <c r="G97" s="357"/>
      <c r="H97" s="361"/>
      <c r="I97" s="366"/>
      <c r="J97" s="366"/>
      <c r="K97" s="364"/>
      <c r="L97" s="364"/>
    </row>
    <row r="98" spans="2:12" s="365" customFormat="1" x14ac:dyDescent="0.35">
      <c r="B98" s="356"/>
      <c r="C98" s="357"/>
      <c r="D98" s="357"/>
      <c r="E98" s="358"/>
      <c r="F98" s="358"/>
      <c r="G98" s="357"/>
      <c r="H98" s="361"/>
      <c r="I98" s="366"/>
      <c r="J98" s="366"/>
      <c r="K98" s="364"/>
      <c r="L98" s="364"/>
    </row>
    <row r="99" spans="2:12" s="365" customFormat="1" x14ac:dyDescent="0.35">
      <c r="B99" s="356"/>
      <c r="C99" s="357"/>
      <c r="D99" s="357"/>
      <c r="E99" s="358"/>
      <c r="F99" s="358"/>
      <c r="G99" s="357"/>
      <c r="H99" s="361"/>
      <c r="I99" s="366"/>
      <c r="J99" s="366"/>
      <c r="K99" s="364"/>
      <c r="L99" s="364"/>
    </row>
    <row r="100" spans="2:12" s="365" customFormat="1" x14ac:dyDescent="0.35">
      <c r="B100" s="356"/>
      <c r="C100" s="357"/>
      <c r="D100" s="357"/>
      <c r="E100" s="358"/>
      <c r="F100" s="358"/>
      <c r="G100" s="357"/>
      <c r="H100" s="361"/>
      <c r="I100" s="366"/>
      <c r="J100" s="366"/>
      <c r="K100" s="364"/>
      <c r="L100" s="364"/>
    </row>
    <row r="101" spans="2:12" s="365" customFormat="1" x14ac:dyDescent="0.35">
      <c r="B101" s="356"/>
      <c r="C101" s="357"/>
      <c r="D101" s="357"/>
      <c r="E101" s="358"/>
      <c r="F101" s="358"/>
      <c r="G101" s="357"/>
      <c r="H101" s="361"/>
      <c r="I101" s="366"/>
      <c r="J101" s="366"/>
      <c r="K101" s="364"/>
      <c r="L101" s="364"/>
    </row>
    <row r="102" spans="2:12" s="365" customFormat="1" x14ac:dyDescent="0.35">
      <c r="B102" s="356"/>
      <c r="C102" s="357"/>
      <c r="D102" s="357"/>
      <c r="E102" s="358"/>
      <c r="F102" s="358"/>
      <c r="G102" s="357"/>
      <c r="H102" s="361"/>
      <c r="I102" s="366"/>
      <c r="J102" s="366"/>
      <c r="K102" s="364"/>
      <c r="L102" s="364"/>
    </row>
    <row r="103" spans="2:12" s="365" customFormat="1" x14ac:dyDescent="0.35">
      <c r="B103" s="356"/>
      <c r="C103" s="357"/>
      <c r="D103" s="357"/>
      <c r="E103" s="358"/>
      <c r="F103" s="358"/>
      <c r="G103" s="357"/>
      <c r="H103" s="361"/>
      <c r="I103" s="366"/>
      <c r="J103" s="366"/>
      <c r="K103" s="364"/>
      <c r="L103" s="364"/>
    </row>
    <row r="104" spans="2:12" s="365" customFormat="1" x14ac:dyDescent="0.35">
      <c r="B104" s="356"/>
      <c r="C104" s="357"/>
      <c r="D104" s="357"/>
      <c r="E104" s="358"/>
      <c r="F104" s="358"/>
      <c r="G104" s="357"/>
      <c r="H104" s="361"/>
      <c r="I104" s="366"/>
      <c r="J104" s="366"/>
      <c r="K104" s="364"/>
      <c r="L104" s="364"/>
    </row>
    <row r="105" spans="2:12" s="365" customFormat="1" x14ac:dyDescent="0.35">
      <c r="B105" s="356"/>
      <c r="C105" s="357"/>
      <c r="D105" s="357"/>
      <c r="E105" s="358"/>
      <c r="F105" s="358"/>
      <c r="G105" s="357"/>
      <c r="H105" s="361"/>
      <c r="I105" s="366"/>
      <c r="J105" s="366"/>
      <c r="K105" s="364"/>
      <c r="L105" s="364"/>
    </row>
    <row r="106" spans="2:12" s="365" customFormat="1" x14ac:dyDescent="0.35">
      <c r="B106" s="356"/>
      <c r="C106" s="357"/>
      <c r="D106" s="357"/>
      <c r="E106" s="358"/>
      <c r="F106" s="358"/>
      <c r="G106" s="357"/>
      <c r="H106" s="361"/>
      <c r="I106" s="366"/>
      <c r="J106" s="366"/>
      <c r="K106" s="364"/>
      <c r="L106" s="364"/>
    </row>
    <row r="107" spans="2:12" s="365" customFormat="1" x14ac:dyDescent="0.35">
      <c r="B107" s="356"/>
      <c r="C107" s="357"/>
      <c r="D107" s="357"/>
      <c r="E107" s="358"/>
      <c r="F107" s="358"/>
      <c r="G107" s="357"/>
      <c r="H107" s="361"/>
      <c r="I107" s="366"/>
      <c r="J107" s="366"/>
      <c r="K107" s="364"/>
      <c r="L107" s="364"/>
    </row>
    <row r="108" spans="2:12" s="365" customFormat="1" x14ac:dyDescent="0.35">
      <c r="B108" s="356"/>
      <c r="C108" s="357"/>
      <c r="D108" s="357"/>
      <c r="E108" s="358"/>
      <c r="F108" s="358"/>
      <c r="G108" s="357"/>
      <c r="H108" s="361"/>
      <c r="I108" s="366"/>
      <c r="J108" s="366"/>
      <c r="K108" s="364"/>
      <c r="L108" s="364"/>
    </row>
    <row r="109" spans="2:12" s="365" customFormat="1" x14ac:dyDescent="0.35">
      <c r="B109" s="356"/>
      <c r="C109" s="357"/>
      <c r="D109" s="357"/>
      <c r="E109" s="358"/>
      <c r="F109" s="358"/>
      <c r="G109" s="357"/>
      <c r="H109" s="361"/>
      <c r="I109" s="366"/>
      <c r="J109" s="366"/>
      <c r="K109" s="364"/>
      <c r="L109" s="364"/>
    </row>
    <row r="110" spans="2:12" s="365" customFormat="1" x14ac:dyDescent="0.35">
      <c r="B110" s="356"/>
      <c r="C110" s="357"/>
      <c r="D110" s="357"/>
      <c r="E110" s="358"/>
      <c r="F110" s="358"/>
      <c r="G110" s="357"/>
      <c r="H110" s="361"/>
      <c r="I110" s="366"/>
      <c r="J110" s="366"/>
      <c r="K110" s="364"/>
      <c r="L110" s="364"/>
    </row>
    <row r="111" spans="2:12" s="365" customFormat="1" x14ac:dyDescent="0.35">
      <c r="B111" s="356"/>
      <c r="C111" s="357"/>
      <c r="D111" s="357"/>
      <c r="E111" s="358"/>
      <c r="F111" s="358"/>
      <c r="G111" s="357"/>
      <c r="H111" s="361"/>
      <c r="I111" s="366"/>
      <c r="J111" s="366"/>
      <c r="K111" s="364"/>
      <c r="L111" s="364"/>
    </row>
    <row r="112" spans="2:12" s="365" customFormat="1" x14ac:dyDescent="0.35">
      <c r="B112" s="356"/>
      <c r="C112" s="357"/>
      <c r="D112" s="357"/>
      <c r="E112" s="358"/>
      <c r="F112" s="358"/>
      <c r="G112" s="357"/>
      <c r="H112" s="361"/>
      <c r="I112" s="366"/>
      <c r="J112" s="366"/>
      <c r="K112" s="364"/>
      <c r="L112" s="364"/>
    </row>
    <row r="113" spans="2:12" s="365" customFormat="1" x14ac:dyDescent="0.35">
      <c r="B113" s="356"/>
      <c r="C113" s="357"/>
      <c r="D113" s="357"/>
      <c r="E113" s="358"/>
      <c r="F113" s="358"/>
      <c r="G113" s="357"/>
      <c r="H113" s="361"/>
      <c r="I113" s="366"/>
      <c r="J113" s="366"/>
      <c r="K113" s="364"/>
      <c r="L113" s="364"/>
    </row>
    <row r="114" spans="2:12" s="365" customFormat="1" x14ac:dyDescent="0.35">
      <c r="B114" s="356"/>
      <c r="C114" s="357"/>
      <c r="D114" s="357"/>
      <c r="E114" s="358"/>
      <c r="F114" s="358"/>
      <c r="G114" s="357"/>
      <c r="H114" s="361"/>
      <c r="I114" s="366"/>
      <c r="J114" s="366"/>
      <c r="K114" s="364"/>
      <c r="L114" s="364"/>
    </row>
    <row r="115" spans="2:12" s="365" customFormat="1" x14ac:dyDescent="0.35">
      <c r="B115" s="356"/>
      <c r="C115" s="357"/>
      <c r="D115" s="357"/>
      <c r="E115" s="358"/>
      <c r="F115" s="358"/>
      <c r="G115" s="357"/>
      <c r="H115" s="361"/>
      <c r="I115" s="366"/>
      <c r="J115" s="366"/>
      <c r="K115" s="364"/>
      <c r="L115" s="364"/>
    </row>
    <row r="116" spans="2:12" s="365" customFormat="1" x14ac:dyDescent="0.35">
      <c r="B116" s="356"/>
      <c r="C116" s="357"/>
      <c r="D116" s="357"/>
      <c r="E116" s="358"/>
      <c r="F116" s="358"/>
      <c r="G116" s="357"/>
      <c r="H116" s="361"/>
      <c r="I116" s="366"/>
      <c r="J116" s="366"/>
      <c r="K116" s="364"/>
      <c r="L116" s="364"/>
    </row>
    <row r="117" spans="2:12" s="365" customFormat="1" x14ac:dyDescent="0.35">
      <c r="B117" s="356"/>
      <c r="C117" s="357"/>
      <c r="D117" s="357"/>
      <c r="E117" s="358"/>
      <c r="F117" s="358"/>
      <c r="G117" s="357"/>
      <c r="H117" s="361"/>
      <c r="I117" s="366"/>
      <c r="J117" s="366"/>
      <c r="K117" s="364"/>
      <c r="L117" s="364"/>
    </row>
    <row r="118" spans="2:12" s="365" customFormat="1" x14ac:dyDescent="0.35">
      <c r="B118" s="356"/>
      <c r="C118" s="357"/>
      <c r="D118" s="357"/>
      <c r="E118" s="358"/>
      <c r="F118" s="358"/>
      <c r="G118" s="357"/>
      <c r="H118" s="361"/>
      <c r="I118" s="366"/>
      <c r="J118" s="366"/>
      <c r="K118" s="364"/>
      <c r="L118" s="364"/>
    </row>
    <row r="119" spans="2:12" s="365" customFormat="1" x14ac:dyDescent="0.35">
      <c r="B119" s="356"/>
      <c r="C119" s="357"/>
      <c r="D119" s="357"/>
      <c r="E119" s="358"/>
      <c r="F119" s="358"/>
      <c r="G119" s="357"/>
      <c r="H119" s="361"/>
      <c r="I119" s="366"/>
      <c r="J119" s="366"/>
      <c r="K119" s="364"/>
      <c r="L119" s="364"/>
    </row>
    <row r="120" spans="2:12" s="365" customFormat="1" x14ac:dyDescent="0.35">
      <c r="B120" s="356"/>
      <c r="C120" s="357"/>
      <c r="D120" s="357"/>
      <c r="E120" s="358"/>
      <c r="F120" s="358"/>
      <c r="G120" s="357"/>
      <c r="H120" s="361"/>
      <c r="I120" s="366"/>
      <c r="J120" s="366"/>
      <c r="K120" s="364"/>
      <c r="L120" s="364"/>
    </row>
    <row r="121" spans="2:12" s="365" customFormat="1" x14ac:dyDescent="0.35">
      <c r="B121" s="356"/>
      <c r="C121" s="357"/>
      <c r="D121" s="357"/>
      <c r="E121" s="358"/>
      <c r="F121" s="358"/>
      <c r="G121" s="357"/>
      <c r="H121" s="361"/>
      <c r="I121" s="366"/>
      <c r="J121" s="366"/>
      <c r="K121" s="364"/>
      <c r="L121" s="364"/>
    </row>
    <row r="122" spans="2:12" s="365" customFormat="1" x14ac:dyDescent="0.35">
      <c r="B122" s="356"/>
      <c r="C122" s="357"/>
      <c r="D122" s="357"/>
      <c r="E122" s="358"/>
      <c r="F122" s="358"/>
      <c r="G122" s="357"/>
      <c r="H122" s="361"/>
      <c r="I122" s="366"/>
      <c r="J122" s="366"/>
      <c r="K122" s="364"/>
      <c r="L122" s="364"/>
    </row>
    <row r="123" spans="2:12" s="365" customFormat="1" x14ac:dyDescent="0.35">
      <c r="B123" s="356"/>
      <c r="C123" s="357"/>
      <c r="D123" s="357"/>
      <c r="E123" s="358"/>
      <c r="F123" s="358"/>
      <c r="G123" s="357"/>
      <c r="H123" s="361"/>
      <c r="I123" s="366"/>
      <c r="J123" s="366"/>
      <c r="K123" s="364"/>
      <c r="L123" s="364"/>
    </row>
    <row r="124" spans="2:12" s="365" customFormat="1" x14ac:dyDescent="0.35">
      <c r="B124" s="356"/>
      <c r="C124" s="357"/>
      <c r="D124" s="357"/>
      <c r="E124" s="358"/>
      <c r="F124" s="358"/>
      <c r="G124" s="357"/>
      <c r="H124" s="361"/>
      <c r="I124" s="366"/>
      <c r="J124" s="366"/>
      <c r="K124" s="364"/>
      <c r="L124" s="364"/>
    </row>
    <row r="125" spans="2:12" s="365" customFormat="1" x14ac:dyDescent="0.35">
      <c r="B125" s="356"/>
      <c r="C125" s="357"/>
      <c r="D125" s="357"/>
      <c r="E125" s="358"/>
      <c r="F125" s="358"/>
      <c r="G125" s="357"/>
      <c r="H125" s="361"/>
      <c r="I125" s="366"/>
      <c r="J125" s="366"/>
      <c r="K125" s="364"/>
      <c r="L125" s="364"/>
    </row>
    <row r="126" spans="2:12" s="365" customFormat="1" x14ac:dyDescent="0.35">
      <c r="B126" s="356"/>
      <c r="C126" s="357"/>
      <c r="D126" s="357"/>
      <c r="E126" s="358"/>
      <c r="F126" s="358"/>
      <c r="G126" s="357"/>
      <c r="H126" s="361"/>
      <c r="I126" s="366"/>
      <c r="J126" s="366"/>
      <c r="K126" s="364"/>
      <c r="L126" s="364"/>
    </row>
    <row r="127" spans="2:12" s="365" customFormat="1" x14ac:dyDescent="0.35">
      <c r="B127" s="356"/>
      <c r="C127" s="357"/>
      <c r="D127" s="357"/>
      <c r="E127" s="358"/>
      <c r="F127" s="358"/>
      <c r="G127" s="357"/>
      <c r="H127" s="361"/>
      <c r="I127" s="366"/>
      <c r="J127" s="366"/>
      <c r="K127" s="364"/>
      <c r="L127" s="364"/>
    </row>
    <row r="128" spans="2:12" s="365" customFormat="1" x14ac:dyDescent="0.35">
      <c r="B128" s="356"/>
      <c r="C128" s="357"/>
      <c r="D128" s="357"/>
      <c r="E128" s="358"/>
      <c r="F128" s="358"/>
      <c r="G128" s="357"/>
      <c r="H128" s="361"/>
      <c r="I128" s="366"/>
      <c r="J128" s="366"/>
      <c r="K128" s="364"/>
      <c r="L128" s="364"/>
    </row>
    <row r="129" spans="2:12" s="365" customFormat="1" x14ac:dyDescent="0.35">
      <c r="B129" s="356"/>
      <c r="C129" s="357"/>
      <c r="D129" s="357"/>
      <c r="E129" s="358"/>
      <c r="F129" s="358"/>
      <c r="G129" s="357"/>
      <c r="H129" s="361"/>
      <c r="I129" s="366"/>
      <c r="J129" s="366"/>
      <c r="K129" s="364"/>
      <c r="L129" s="364"/>
    </row>
    <row r="130" spans="2:12" s="365" customFormat="1" x14ac:dyDescent="0.35">
      <c r="B130" s="356"/>
      <c r="C130" s="357"/>
      <c r="D130" s="357"/>
      <c r="E130" s="358"/>
      <c r="F130" s="358"/>
      <c r="G130" s="357"/>
      <c r="H130" s="361"/>
      <c r="I130" s="366"/>
      <c r="J130" s="366"/>
      <c r="K130" s="364"/>
      <c r="L130" s="364"/>
    </row>
    <row r="131" spans="2:12" s="365" customFormat="1" x14ac:dyDescent="0.35">
      <c r="B131" s="356"/>
      <c r="C131" s="357"/>
      <c r="D131" s="357"/>
      <c r="E131" s="358"/>
      <c r="F131" s="358"/>
      <c r="G131" s="357"/>
      <c r="H131" s="361"/>
      <c r="I131" s="366"/>
      <c r="J131" s="366"/>
      <c r="K131" s="364"/>
      <c r="L131" s="364"/>
    </row>
    <row r="132" spans="2:12" s="365" customFormat="1" x14ac:dyDescent="0.35">
      <c r="B132" s="356"/>
      <c r="C132" s="357"/>
      <c r="D132" s="357"/>
      <c r="E132" s="358"/>
      <c r="F132" s="358"/>
      <c r="G132" s="357"/>
      <c r="H132" s="361"/>
      <c r="I132" s="366"/>
      <c r="J132" s="366"/>
      <c r="K132" s="364"/>
      <c r="L132" s="364"/>
    </row>
    <row r="133" spans="2:12" s="365" customFormat="1" x14ac:dyDescent="0.35">
      <c r="B133" s="356"/>
      <c r="C133" s="357"/>
      <c r="D133" s="357"/>
      <c r="E133" s="358"/>
      <c r="F133" s="358"/>
      <c r="G133" s="357"/>
      <c r="H133" s="361"/>
      <c r="I133" s="366"/>
      <c r="J133" s="366"/>
      <c r="K133" s="364"/>
      <c r="L133" s="364"/>
    </row>
    <row r="134" spans="2:12" s="365" customFormat="1" x14ac:dyDescent="0.35">
      <c r="B134" s="356"/>
      <c r="C134" s="357"/>
      <c r="D134" s="357"/>
      <c r="E134" s="358"/>
      <c r="F134" s="358"/>
      <c r="G134" s="357"/>
      <c r="H134" s="361"/>
      <c r="I134" s="366"/>
      <c r="J134" s="366"/>
      <c r="K134" s="364"/>
      <c r="L134" s="364"/>
    </row>
    <row r="135" spans="2:12" s="365" customFormat="1" x14ac:dyDescent="0.35">
      <c r="B135" s="356"/>
      <c r="C135" s="357"/>
      <c r="D135" s="357"/>
      <c r="E135" s="358"/>
      <c r="F135" s="358"/>
      <c r="G135" s="357"/>
      <c r="H135" s="361"/>
      <c r="I135" s="366"/>
      <c r="J135" s="366"/>
      <c r="K135" s="364"/>
      <c r="L135" s="364"/>
    </row>
    <row r="136" spans="2:12" s="365" customFormat="1" x14ac:dyDescent="0.35">
      <c r="B136" s="356"/>
      <c r="C136" s="357"/>
      <c r="D136" s="357"/>
      <c r="E136" s="358"/>
      <c r="F136" s="358"/>
      <c r="G136" s="357"/>
      <c r="H136" s="361"/>
      <c r="I136" s="366"/>
      <c r="J136" s="366"/>
      <c r="K136" s="364"/>
      <c r="L136" s="364"/>
    </row>
    <row r="137" spans="2:12" s="365" customFormat="1" x14ac:dyDescent="0.35">
      <c r="B137" s="356"/>
      <c r="C137" s="357"/>
      <c r="D137" s="357"/>
      <c r="E137" s="358"/>
      <c r="F137" s="358"/>
      <c r="G137" s="357"/>
      <c r="H137" s="361"/>
      <c r="I137" s="366"/>
      <c r="J137" s="366"/>
      <c r="K137" s="364"/>
      <c r="L137" s="364"/>
    </row>
    <row r="138" spans="2:12" s="365" customFormat="1" x14ac:dyDescent="0.35">
      <c r="B138" s="356"/>
      <c r="C138" s="357"/>
      <c r="D138" s="357"/>
      <c r="E138" s="358"/>
      <c r="F138" s="358"/>
      <c r="G138" s="357"/>
      <c r="H138" s="361"/>
      <c r="I138" s="366"/>
      <c r="J138" s="366"/>
      <c r="K138" s="364"/>
      <c r="L138" s="364"/>
    </row>
    <row r="139" spans="2:12" s="365" customFormat="1" x14ac:dyDescent="0.35">
      <c r="B139" s="356"/>
      <c r="C139" s="357"/>
      <c r="D139" s="357"/>
      <c r="E139" s="358"/>
      <c r="F139" s="358"/>
      <c r="G139" s="357"/>
      <c r="H139" s="361"/>
      <c r="I139" s="366"/>
      <c r="J139" s="366"/>
      <c r="K139" s="364"/>
      <c r="L139" s="364"/>
    </row>
    <row r="140" spans="2:12" s="365" customFormat="1" x14ac:dyDescent="0.35">
      <c r="B140" s="356"/>
      <c r="C140" s="357"/>
      <c r="D140" s="357"/>
      <c r="E140" s="358"/>
      <c r="F140" s="358"/>
      <c r="G140" s="357"/>
      <c r="H140" s="361"/>
      <c r="I140" s="366"/>
      <c r="J140" s="366"/>
      <c r="K140" s="364"/>
      <c r="L140" s="364"/>
    </row>
    <row r="141" spans="2:12" s="365" customFormat="1" x14ac:dyDescent="0.35">
      <c r="B141" s="356"/>
      <c r="C141" s="357"/>
      <c r="D141" s="357"/>
      <c r="E141" s="358"/>
      <c r="F141" s="358"/>
      <c r="G141" s="357"/>
      <c r="H141" s="361"/>
      <c r="I141" s="366"/>
      <c r="J141" s="366"/>
      <c r="K141" s="364"/>
      <c r="L141" s="364"/>
    </row>
    <row r="142" spans="2:12" s="365" customFormat="1" x14ac:dyDescent="0.35">
      <c r="B142" s="356"/>
      <c r="C142" s="357"/>
      <c r="D142" s="357"/>
      <c r="E142" s="358"/>
      <c r="F142" s="358"/>
      <c r="G142" s="357"/>
      <c r="H142" s="361"/>
      <c r="I142" s="366"/>
      <c r="J142" s="366"/>
      <c r="K142" s="364"/>
      <c r="L142" s="364"/>
    </row>
    <row r="143" spans="2:12" s="365" customFormat="1" x14ac:dyDescent="0.35">
      <c r="B143" s="356"/>
      <c r="C143" s="357"/>
      <c r="D143" s="357"/>
      <c r="E143" s="358"/>
      <c r="F143" s="358"/>
      <c r="G143" s="357"/>
      <c r="H143" s="361"/>
      <c r="I143" s="366"/>
      <c r="J143" s="366"/>
      <c r="K143" s="364"/>
      <c r="L143" s="364"/>
    </row>
    <row r="144" spans="2:12" s="365" customFormat="1" x14ac:dyDescent="0.35">
      <c r="B144" s="356"/>
      <c r="C144" s="357"/>
      <c r="D144" s="357"/>
      <c r="E144" s="358"/>
      <c r="F144" s="358"/>
      <c r="G144" s="357"/>
      <c r="H144" s="361"/>
      <c r="I144" s="366"/>
      <c r="J144" s="366"/>
      <c r="K144" s="364"/>
      <c r="L144" s="364"/>
    </row>
    <row r="145" spans="2:12" s="365" customFormat="1" x14ac:dyDescent="0.35">
      <c r="B145" s="356"/>
      <c r="C145" s="357"/>
      <c r="D145" s="357"/>
      <c r="E145" s="358"/>
      <c r="F145" s="358"/>
      <c r="G145" s="357"/>
      <c r="H145" s="361"/>
      <c r="I145" s="366"/>
      <c r="J145" s="366"/>
      <c r="K145" s="364"/>
      <c r="L145" s="364"/>
    </row>
    <row r="146" spans="2:12" s="365" customFormat="1" x14ac:dyDescent="0.35">
      <c r="B146" s="356"/>
      <c r="C146" s="357"/>
      <c r="D146" s="357"/>
      <c r="E146" s="358"/>
      <c r="F146" s="358"/>
      <c r="G146" s="357"/>
      <c r="H146" s="361"/>
      <c r="I146" s="366"/>
      <c r="J146" s="366"/>
      <c r="K146" s="364"/>
      <c r="L146" s="364"/>
    </row>
    <row r="147" spans="2:12" s="365" customFormat="1" x14ac:dyDescent="0.35">
      <c r="B147" s="356"/>
      <c r="C147" s="357"/>
      <c r="D147" s="357"/>
      <c r="E147" s="358"/>
      <c r="F147" s="358"/>
      <c r="G147" s="357"/>
      <c r="H147" s="361"/>
      <c r="I147" s="366"/>
      <c r="J147" s="366"/>
      <c r="K147" s="364"/>
      <c r="L147" s="364"/>
    </row>
    <row r="148" spans="2:12" s="365" customFormat="1" x14ac:dyDescent="0.35">
      <c r="B148" s="356"/>
      <c r="C148" s="357"/>
      <c r="D148" s="357"/>
      <c r="E148" s="358"/>
      <c r="F148" s="358"/>
      <c r="G148" s="357"/>
      <c r="H148" s="361"/>
      <c r="I148" s="366"/>
      <c r="J148" s="366"/>
      <c r="K148" s="364"/>
      <c r="L148" s="364"/>
    </row>
    <row r="149" spans="2:12" s="365" customFormat="1" x14ac:dyDescent="0.35">
      <c r="B149" s="356"/>
      <c r="C149" s="357"/>
      <c r="D149" s="357"/>
      <c r="E149" s="358"/>
      <c r="F149" s="358"/>
      <c r="G149" s="357"/>
      <c r="H149" s="361"/>
      <c r="I149" s="366"/>
      <c r="J149" s="366"/>
      <c r="K149" s="364"/>
      <c r="L149" s="364"/>
    </row>
    <row r="150" spans="2:12" s="365" customFormat="1" x14ac:dyDescent="0.35">
      <c r="B150" s="356"/>
      <c r="C150" s="357"/>
      <c r="D150" s="357"/>
      <c r="E150" s="358"/>
      <c r="F150" s="358"/>
      <c r="G150" s="357"/>
      <c r="H150" s="361"/>
      <c r="I150" s="366"/>
      <c r="J150" s="366"/>
      <c r="K150" s="364"/>
      <c r="L150" s="364"/>
    </row>
    <row r="151" spans="2:12" s="365" customFormat="1" x14ac:dyDescent="0.35">
      <c r="B151" s="356"/>
      <c r="C151" s="357"/>
      <c r="D151" s="357"/>
      <c r="E151" s="358"/>
      <c r="F151" s="358"/>
      <c r="G151" s="357"/>
      <c r="H151" s="361"/>
      <c r="I151" s="366"/>
      <c r="J151" s="366"/>
      <c r="K151" s="364"/>
      <c r="L151" s="364"/>
    </row>
    <row r="152" spans="2:12" s="365" customFormat="1" x14ac:dyDescent="0.35">
      <c r="B152" s="356"/>
      <c r="C152" s="357"/>
      <c r="D152" s="357"/>
      <c r="E152" s="358"/>
      <c r="F152" s="358"/>
      <c r="G152" s="357"/>
      <c r="H152" s="361"/>
      <c r="I152" s="366"/>
      <c r="J152" s="366"/>
      <c r="K152" s="364"/>
      <c r="L152" s="364"/>
    </row>
    <row r="153" spans="2:12" s="365" customFormat="1" x14ac:dyDescent="0.35">
      <c r="B153" s="356"/>
      <c r="C153" s="357"/>
      <c r="D153" s="357"/>
      <c r="E153" s="358"/>
      <c r="F153" s="358"/>
      <c r="G153" s="357"/>
      <c r="H153" s="361"/>
      <c r="I153" s="366"/>
      <c r="J153" s="366"/>
      <c r="K153" s="364"/>
      <c r="L153" s="364"/>
    </row>
    <row r="154" spans="2:12" s="365" customFormat="1" x14ac:dyDescent="0.35">
      <c r="B154" s="356"/>
      <c r="C154" s="357"/>
      <c r="D154" s="357"/>
      <c r="E154" s="358"/>
      <c r="F154" s="358"/>
      <c r="G154" s="357"/>
      <c r="H154" s="361"/>
      <c r="I154" s="366"/>
      <c r="J154" s="366"/>
      <c r="K154" s="364"/>
      <c r="L154" s="364"/>
    </row>
    <row r="155" spans="2:12" s="365" customFormat="1" x14ac:dyDescent="0.35">
      <c r="B155" s="356"/>
      <c r="C155" s="357"/>
      <c r="D155" s="357"/>
      <c r="E155" s="358"/>
      <c r="F155" s="358"/>
      <c r="G155" s="357"/>
      <c r="H155" s="361"/>
      <c r="I155" s="366"/>
      <c r="J155" s="366"/>
      <c r="K155" s="364"/>
      <c r="L155" s="364"/>
    </row>
    <row r="156" spans="2:12" s="365" customFormat="1" x14ac:dyDescent="0.35">
      <c r="B156" s="356"/>
      <c r="C156" s="357"/>
      <c r="D156" s="357"/>
      <c r="E156" s="358"/>
      <c r="F156" s="358"/>
      <c r="G156" s="357"/>
      <c r="H156" s="361"/>
      <c r="I156" s="366"/>
      <c r="J156" s="366"/>
      <c r="K156" s="364"/>
      <c r="L156" s="364"/>
    </row>
    <row r="157" spans="2:12" s="365" customFormat="1" x14ac:dyDescent="0.35">
      <c r="B157" s="356"/>
      <c r="C157" s="357"/>
      <c r="D157" s="357"/>
      <c r="E157" s="358"/>
      <c r="F157" s="358"/>
      <c r="G157" s="357"/>
      <c r="H157" s="361"/>
      <c r="I157" s="366"/>
      <c r="J157" s="366"/>
      <c r="K157" s="364"/>
      <c r="L157" s="364"/>
    </row>
    <row r="158" spans="2:12" s="365" customFormat="1" x14ac:dyDescent="0.35">
      <c r="B158" s="356"/>
      <c r="C158" s="357"/>
      <c r="D158" s="357"/>
      <c r="E158" s="358"/>
      <c r="F158" s="358"/>
      <c r="G158" s="357"/>
      <c r="H158" s="361"/>
      <c r="I158" s="366"/>
      <c r="J158" s="366"/>
      <c r="K158" s="364"/>
      <c r="L158" s="364"/>
    </row>
    <row r="159" spans="2:12" s="365" customFormat="1" x14ac:dyDescent="0.35">
      <c r="B159" s="356"/>
      <c r="C159" s="357"/>
      <c r="D159" s="357"/>
      <c r="E159" s="358"/>
      <c r="F159" s="358"/>
      <c r="G159" s="357"/>
      <c r="H159" s="361"/>
      <c r="I159" s="366"/>
      <c r="J159" s="366"/>
      <c r="K159" s="364"/>
      <c r="L159" s="364"/>
    </row>
    <row r="160" spans="2:12" s="365" customFormat="1" x14ac:dyDescent="0.35">
      <c r="B160" s="356"/>
      <c r="C160" s="357"/>
      <c r="D160" s="357"/>
      <c r="E160" s="358"/>
      <c r="F160" s="358"/>
      <c r="G160" s="357"/>
      <c r="H160" s="361"/>
      <c r="I160" s="366"/>
      <c r="J160" s="366"/>
      <c r="K160" s="364"/>
      <c r="L160" s="364"/>
    </row>
    <row r="161" spans="2:12" s="365" customFormat="1" x14ac:dyDescent="0.35">
      <c r="B161" s="356"/>
      <c r="C161" s="357"/>
      <c r="D161" s="357"/>
      <c r="E161" s="358"/>
      <c r="F161" s="358"/>
      <c r="G161" s="357"/>
      <c r="H161" s="361"/>
      <c r="I161" s="366"/>
      <c r="J161" s="366"/>
      <c r="K161" s="364"/>
      <c r="L161" s="364"/>
    </row>
    <row r="162" spans="2:12" s="365" customFormat="1" x14ac:dyDescent="0.35">
      <c r="B162" s="356"/>
      <c r="C162" s="357"/>
      <c r="D162" s="357"/>
      <c r="E162" s="358"/>
      <c r="F162" s="358"/>
      <c r="G162" s="357"/>
      <c r="H162" s="361"/>
      <c r="I162" s="366"/>
      <c r="J162" s="366"/>
      <c r="K162" s="364"/>
      <c r="L162" s="364"/>
    </row>
    <row r="163" spans="2:12" s="365" customFormat="1" x14ac:dyDescent="0.35">
      <c r="B163" s="356"/>
      <c r="C163" s="357"/>
      <c r="D163" s="357"/>
      <c r="E163" s="358"/>
      <c r="F163" s="358"/>
      <c r="G163" s="357"/>
      <c r="H163" s="361"/>
      <c r="I163" s="366"/>
      <c r="J163" s="366"/>
      <c r="K163" s="364"/>
      <c r="L163" s="364"/>
    </row>
    <row r="164" spans="2:12" s="365" customFormat="1" x14ac:dyDescent="0.35">
      <c r="B164" s="356"/>
      <c r="C164" s="357"/>
      <c r="D164" s="357"/>
      <c r="E164" s="358"/>
      <c r="F164" s="358"/>
      <c r="G164" s="357"/>
      <c r="H164" s="361"/>
      <c r="I164" s="366"/>
      <c r="J164" s="366"/>
      <c r="K164" s="364"/>
      <c r="L164" s="364"/>
    </row>
    <row r="165" spans="2:12" s="365" customFormat="1" x14ac:dyDescent="0.35">
      <c r="B165" s="356"/>
      <c r="C165" s="357"/>
      <c r="D165" s="357"/>
      <c r="E165" s="358"/>
      <c r="F165" s="358"/>
      <c r="G165" s="357"/>
      <c r="H165" s="361"/>
      <c r="I165" s="366"/>
      <c r="J165" s="366"/>
      <c r="K165" s="364"/>
      <c r="L165" s="364"/>
    </row>
    <row r="166" spans="2:12" s="365" customFormat="1" x14ac:dyDescent="0.35">
      <c r="B166" s="356"/>
      <c r="C166" s="357"/>
      <c r="D166" s="357"/>
      <c r="E166" s="358"/>
      <c r="F166" s="358"/>
      <c r="G166" s="357"/>
      <c r="H166" s="361"/>
      <c r="I166" s="366"/>
      <c r="J166" s="366"/>
      <c r="K166" s="364"/>
      <c r="L166" s="364"/>
    </row>
    <row r="167" spans="2:12" s="365" customFormat="1" x14ac:dyDescent="0.35">
      <c r="B167" s="356"/>
      <c r="C167" s="357"/>
      <c r="D167" s="357"/>
      <c r="E167" s="358"/>
      <c r="F167" s="358"/>
      <c r="G167" s="357"/>
      <c r="H167" s="361"/>
      <c r="I167" s="366"/>
      <c r="J167" s="366"/>
      <c r="K167" s="364"/>
      <c r="L167" s="364"/>
    </row>
    <row r="168" spans="2:12" s="365" customFormat="1" x14ac:dyDescent="0.35">
      <c r="B168" s="356"/>
      <c r="C168" s="357"/>
      <c r="D168" s="357"/>
      <c r="E168" s="358"/>
      <c r="F168" s="358"/>
      <c r="G168" s="357"/>
      <c r="H168" s="361"/>
      <c r="I168" s="366"/>
      <c r="J168" s="366"/>
      <c r="K168" s="364"/>
      <c r="L168" s="364"/>
    </row>
    <row r="169" spans="2:12" s="365" customFormat="1" x14ac:dyDescent="0.35">
      <c r="B169" s="356"/>
      <c r="C169" s="357"/>
      <c r="D169" s="357"/>
      <c r="E169" s="358"/>
      <c r="F169" s="358"/>
      <c r="G169" s="357"/>
      <c r="H169" s="361"/>
      <c r="I169" s="366"/>
      <c r="J169" s="366"/>
      <c r="K169" s="364"/>
      <c r="L169" s="364"/>
    </row>
    <row r="170" spans="2:12" s="365" customFormat="1" x14ac:dyDescent="0.35">
      <c r="B170" s="356"/>
      <c r="C170" s="357"/>
      <c r="D170" s="357"/>
      <c r="E170" s="358"/>
      <c r="F170" s="358"/>
      <c r="G170" s="357"/>
      <c r="H170" s="361"/>
      <c r="I170" s="366"/>
      <c r="J170" s="366"/>
      <c r="K170" s="364"/>
      <c r="L170" s="364"/>
    </row>
    <row r="171" spans="2:12" s="365" customFormat="1" x14ac:dyDescent="0.35">
      <c r="B171" s="356"/>
      <c r="C171" s="357"/>
      <c r="D171" s="357"/>
      <c r="E171" s="358"/>
      <c r="F171" s="358"/>
      <c r="G171" s="357"/>
      <c r="H171" s="361"/>
      <c r="I171" s="366"/>
      <c r="J171" s="366"/>
      <c r="K171" s="364"/>
      <c r="L171" s="364"/>
    </row>
    <row r="172" spans="2:12" s="365" customFormat="1" x14ac:dyDescent="0.35">
      <c r="B172" s="356"/>
      <c r="C172" s="357"/>
      <c r="D172" s="357"/>
      <c r="E172" s="358"/>
      <c r="F172" s="358"/>
      <c r="G172" s="357"/>
      <c r="H172" s="361"/>
      <c r="I172" s="366"/>
      <c r="J172" s="366"/>
      <c r="K172" s="364"/>
      <c r="L172" s="364"/>
    </row>
    <row r="173" spans="2:12" s="365" customFormat="1" x14ac:dyDescent="0.35">
      <c r="B173" s="356"/>
      <c r="C173" s="357"/>
      <c r="D173" s="357"/>
      <c r="E173" s="358"/>
      <c r="F173" s="358"/>
      <c r="G173" s="357"/>
      <c r="H173" s="361"/>
      <c r="I173" s="366"/>
      <c r="J173" s="366"/>
      <c r="K173" s="364"/>
      <c r="L173" s="364"/>
    </row>
    <row r="174" spans="2:12" s="365" customFormat="1" x14ac:dyDescent="0.35">
      <c r="B174" s="356"/>
      <c r="C174" s="357"/>
      <c r="D174" s="357"/>
      <c r="E174" s="358"/>
      <c r="F174" s="358"/>
      <c r="G174" s="357"/>
      <c r="H174" s="361"/>
      <c r="I174" s="366"/>
      <c r="J174" s="366"/>
      <c r="K174" s="364"/>
      <c r="L174" s="364"/>
    </row>
    <row r="175" spans="2:12" s="365" customFormat="1" x14ac:dyDescent="0.35">
      <c r="B175" s="356"/>
      <c r="C175" s="357"/>
      <c r="D175" s="357"/>
      <c r="E175" s="358"/>
      <c r="F175" s="358"/>
      <c r="G175" s="357"/>
      <c r="H175" s="361"/>
      <c r="I175" s="366"/>
      <c r="J175" s="366"/>
      <c r="K175" s="364"/>
      <c r="L175" s="364"/>
    </row>
    <row r="176" spans="2:12" s="365" customFormat="1" x14ac:dyDescent="0.35">
      <c r="B176" s="356"/>
      <c r="C176" s="357"/>
      <c r="D176" s="357"/>
      <c r="E176" s="358"/>
      <c r="F176" s="358"/>
      <c r="G176" s="357"/>
      <c r="H176" s="361"/>
      <c r="I176" s="366"/>
      <c r="J176" s="366"/>
      <c r="K176" s="364"/>
      <c r="L176" s="364"/>
    </row>
    <row r="177" spans="2:12" s="365" customFormat="1" x14ac:dyDescent="0.35">
      <c r="B177" s="356"/>
      <c r="C177" s="357"/>
      <c r="D177" s="357"/>
      <c r="E177" s="358"/>
      <c r="F177" s="358"/>
      <c r="G177" s="357"/>
      <c r="H177" s="361"/>
      <c r="I177" s="366"/>
      <c r="J177" s="366"/>
      <c r="K177" s="364"/>
      <c r="L177" s="364"/>
    </row>
    <row r="178" spans="2:12" s="365" customFormat="1" x14ac:dyDescent="0.35">
      <c r="B178" s="356"/>
      <c r="C178" s="357"/>
      <c r="D178" s="357"/>
      <c r="E178" s="358"/>
      <c r="F178" s="358"/>
      <c r="G178" s="357"/>
      <c r="H178" s="361"/>
      <c r="I178" s="366"/>
      <c r="J178" s="366"/>
      <c r="K178" s="364"/>
      <c r="L178" s="364"/>
    </row>
    <row r="179" spans="2:12" s="365" customFormat="1" x14ac:dyDescent="0.35">
      <c r="B179" s="356"/>
      <c r="C179" s="357"/>
      <c r="D179" s="357"/>
      <c r="E179" s="358"/>
      <c r="F179" s="358"/>
      <c r="G179" s="357"/>
      <c r="H179" s="361"/>
      <c r="I179" s="366"/>
      <c r="J179" s="366"/>
      <c r="K179" s="364"/>
      <c r="L179" s="364"/>
    </row>
    <row r="180" spans="2:12" s="365" customFormat="1" x14ac:dyDescent="0.35">
      <c r="B180" s="356"/>
      <c r="C180" s="357"/>
      <c r="D180" s="357"/>
      <c r="E180" s="358"/>
      <c r="F180" s="358"/>
      <c r="G180" s="357"/>
      <c r="H180" s="361"/>
      <c r="I180" s="366"/>
      <c r="J180" s="366"/>
      <c r="K180" s="364"/>
      <c r="L180" s="364"/>
    </row>
    <row r="181" spans="2:12" s="365" customFormat="1" x14ac:dyDescent="0.35">
      <c r="B181" s="356"/>
      <c r="C181" s="357"/>
      <c r="D181" s="357"/>
      <c r="E181" s="358"/>
      <c r="F181" s="358"/>
      <c r="G181" s="357"/>
      <c r="H181" s="361"/>
      <c r="I181" s="366"/>
      <c r="J181" s="366"/>
      <c r="K181" s="364"/>
      <c r="L181" s="364"/>
    </row>
    <row r="182" spans="2:12" s="365" customFormat="1" x14ac:dyDescent="0.35">
      <c r="B182" s="356"/>
      <c r="C182" s="357"/>
      <c r="D182" s="357"/>
      <c r="E182" s="358"/>
      <c r="F182" s="358"/>
      <c r="G182" s="357"/>
      <c r="H182" s="361"/>
      <c r="I182" s="366"/>
      <c r="J182" s="366"/>
      <c r="K182" s="364"/>
      <c r="L182" s="364"/>
    </row>
    <row r="183" spans="2:12" s="365" customFormat="1" x14ac:dyDescent="0.35">
      <c r="B183" s="356"/>
      <c r="C183" s="357"/>
      <c r="D183" s="357"/>
      <c r="E183" s="358"/>
      <c r="F183" s="358"/>
      <c r="G183" s="357"/>
      <c r="H183" s="361"/>
      <c r="I183" s="366"/>
      <c r="J183" s="366"/>
      <c r="K183" s="364"/>
      <c r="L183" s="364"/>
    </row>
    <row r="184" spans="2:12" s="365" customFormat="1" x14ac:dyDescent="0.35">
      <c r="B184" s="356"/>
      <c r="C184" s="357"/>
      <c r="D184" s="357"/>
      <c r="E184" s="358"/>
      <c r="F184" s="358"/>
      <c r="G184" s="357"/>
      <c r="H184" s="361"/>
      <c r="I184" s="366"/>
      <c r="J184" s="366"/>
      <c r="K184" s="364"/>
      <c r="L184" s="364"/>
    </row>
    <row r="185" spans="2:12" s="365" customFormat="1" x14ac:dyDescent="0.35">
      <c r="B185" s="356"/>
      <c r="C185" s="357"/>
      <c r="D185" s="357"/>
      <c r="E185" s="358"/>
      <c r="F185" s="358"/>
      <c r="G185" s="357"/>
      <c r="H185" s="361"/>
      <c r="I185" s="366"/>
      <c r="J185" s="366"/>
      <c r="K185" s="364"/>
      <c r="L185" s="364"/>
    </row>
    <row r="186" spans="2:12" s="365" customFormat="1" x14ac:dyDescent="0.35">
      <c r="B186" s="356"/>
      <c r="C186" s="357"/>
      <c r="D186" s="357"/>
      <c r="E186" s="358"/>
      <c r="F186" s="358"/>
      <c r="G186" s="357"/>
      <c r="H186" s="361"/>
      <c r="I186" s="366"/>
      <c r="J186" s="366"/>
      <c r="K186" s="364"/>
      <c r="L186" s="364"/>
    </row>
    <row r="187" spans="2:12" s="365" customFormat="1" x14ac:dyDescent="0.35">
      <c r="B187" s="356"/>
      <c r="C187" s="357"/>
      <c r="D187" s="357"/>
      <c r="E187" s="358"/>
      <c r="F187" s="358"/>
      <c r="G187" s="357"/>
      <c r="H187" s="361"/>
      <c r="I187" s="366"/>
      <c r="J187" s="366"/>
      <c r="K187" s="364"/>
      <c r="L187" s="364"/>
    </row>
    <row r="188" spans="2:12" s="365" customFormat="1" x14ac:dyDescent="0.35">
      <c r="B188" s="356"/>
      <c r="C188" s="357"/>
      <c r="D188" s="357"/>
      <c r="E188" s="358"/>
      <c r="F188" s="358"/>
      <c r="G188" s="357"/>
      <c r="H188" s="361"/>
      <c r="I188" s="366"/>
      <c r="J188" s="366"/>
      <c r="K188" s="364"/>
      <c r="L188" s="364"/>
    </row>
    <row r="189" spans="2:12" s="365" customFormat="1" x14ac:dyDescent="0.35">
      <c r="B189" s="356"/>
      <c r="C189" s="357"/>
      <c r="D189" s="357"/>
      <c r="E189" s="358"/>
      <c r="F189" s="358"/>
      <c r="G189" s="357"/>
      <c r="H189" s="361"/>
      <c r="I189" s="366"/>
      <c r="J189" s="366"/>
      <c r="K189" s="364"/>
      <c r="L189" s="364"/>
    </row>
    <row r="190" spans="2:12" s="365" customFormat="1" x14ac:dyDescent="0.35">
      <c r="B190" s="356"/>
      <c r="C190" s="357"/>
      <c r="D190" s="357"/>
      <c r="E190" s="358"/>
      <c r="F190" s="358"/>
      <c r="G190" s="357"/>
      <c r="H190" s="361"/>
      <c r="I190" s="366"/>
      <c r="J190" s="366"/>
      <c r="K190" s="364"/>
      <c r="L190" s="364"/>
    </row>
    <row r="191" spans="2:12" s="365" customFormat="1" x14ac:dyDescent="0.35">
      <c r="B191" s="356"/>
      <c r="C191" s="357"/>
      <c r="D191" s="357"/>
      <c r="E191" s="358"/>
      <c r="F191" s="358"/>
      <c r="G191" s="357"/>
      <c r="H191" s="361"/>
      <c r="I191" s="366"/>
      <c r="J191" s="366"/>
      <c r="K191" s="364"/>
      <c r="L191" s="364"/>
    </row>
    <row r="192" spans="2:12" s="365" customFormat="1" x14ac:dyDescent="0.35">
      <c r="B192" s="356"/>
      <c r="C192" s="357"/>
      <c r="D192" s="357"/>
      <c r="E192" s="358"/>
      <c r="F192" s="358"/>
      <c r="G192" s="357"/>
      <c r="H192" s="361"/>
      <c r="I192" s="366"/>
      <c r="J192" s="366"/>
      <c r="K192" s="364"/>
      <c r="L192" s="364"/>
    </row>
    <row r="193" spans="2:12" s="365" customFormat="1" x14ac:dyDescent="0.35">
      <c r="B193" s="356"/>
      <c r="C193" s="357"/>
      <c r="D193" s="357"/>
      <c r="E193" s="358"/>
      <c r="F193" s="358"/>
      <c r="G193" s="357"/>
      <c r="H193" s="361"/>
      <c r="I193" s="366"/>
      <c r="J193" s="366"/>
      <c r="K193" s="364"/>
      <c r="L193" s="364"/>
    </row>
    <row r="194" spans="2:12" s="365" customFormat="1" x14ac:dyDescent="0.35">
      <c r="B194" s="356"/>
      <c r="C194" s="357"/>
      <c r="D194" s="357"/>
      <c r="E194" s="358"/>
      <c r="F194" s="358"/>
      <c r="G194" s="357"/>
      <c r="H194" s="361"/>
      <c r="I194" s="366"/>
      <c r="J194" s="366"/>
      <c r="K194" s="364"/>
      <c r="L194" s="364"/>
    </row>
    <row r="195" spans="2:12" s="365" customFormat="1" x14ac:dyDescent="0.35">
      <c r="B195" s="356"/>
      <c r="C195" s="357"/>
      <c r="D195" s="357"/>
      <c r="E195" s="358"/>
      <c r="F195" s="358"/>
      <c r="G195" s="357"/>
      <c r="H195" s="361"/>
      <c r="I195" s="366"/>
      <c r="J195" s="366"/>
      <c r="K195" s="364"/>
      <c r="L195" s="364"/>
    </row>
    <row r="196" spans="2:12" s="365" customFormat="1" x14ac:dyDescent="0.35">
      <c r="B196" s="356"/>
      <c r="C196" s="357"/>
      <c r="D196" s="357"/>
      <c r="E196" s="358"/>
      <c r="F196" s="358"/>
      <c r="G196" s="357"/>
      <c r="H196" s="361"/>
      <c r="I196" s="366"/>
      <c r="J196" s="366"/>
      <c r="K196" s="364"/>
      <c r="L196" s="364"/>
    </row>
    <row r="197" spans="2:12" s="365" customFormat="1" x14ac:dyDescent="0.35">
      <c r="B197" s="356"/>
      <c r="C197" s="357"/>
      <c r="D197" s="357"/>
      <c r="E197" s="358"/>
      <c r="F197" s="358"/>
      <c r="G197" s="357"/>
      <c r="H197" s="361"/>
      <c r="I197" s="366"/>
      <c r="J197" s="366"/>
      <c r="K197" s="364"/>
      <c r="L197" s="364"/>
    </row>
    <row r="198" spans="2:12" s="365" customFormat="1" x14ac:dyDescent="0.35">
      <c r="B198" s="356"/>
      <c r="C198" s="357"/>
      <c r="D198" s="357"/>
      <c r="E198" s="358"/>
      <c r="F198" s="358"/>
      <c r="G198" s="357"/>
      <c r="H198" s="361"/>
      <c r="I198" s="366"/>
      <c r="J198" s="366"/>
      <c r="K198" s="364"/>
      <c r="L198" s="364"/>
    </row>
    <row r="199" spans="2:12" s="365" customFormat="1" x14ac:dyDescent="0.35">
      <c r="B199" s="356"/>
      <c r="C199" s="357"/>
      <c r="D199" s="357"/>
      <c r="E199" s="358"/>
      <c r="F199" s="358"/>
      <c r="G199" s="357"/>
      <c r="H199" s="361"/>
      <c r="I199" s="366"/>
      <c r="J199" s="366"/>
      <c r="K199" s="364"/>
      <c r="L199" s="364"/>
    </row>
    <row r="200" spans="2:12" s="365" customFormat="1" x14ac:dyDescent="0.35">
      <c r="B200" s="356"/>
      <c r="C200" s="357"/>
      <c r="D200" s="357"/>
      <c r="E200" s="358"/>
      <c r="F200" s="358"/>
      <c r="G200" s="357"/>
      <c r="H200" s="361"/>
      <c r="I200" s="366"/>
      <c r="J200" s="366"/>
      <c r="K200" s="364"/>
      <c r="L200" s="364"/>
    </row>
    <row r="201" spans="2:12" s="365" customFormat="1" x14ac:dyDescent="0.35">
      <c r="B201" s="356"/>
      <c r="C201" s="357"/>
      <c r="D201" s="357"/>
      <c r="E201" s="358"/>
      <c r="F201" s="358"/>
      <c r="G201" s="357"/>
      <c r="H201" s="361"/>
      <c r="I201" s="366"/>
      <c r="J201" s="366"/>
      <c r="K201" s="364"/>
      <c r="L201" s="364"/>
    </row>
    <row r="202" spans="2:12" s="365" customFormat="1" x14ac:dyDescent="0.35">
      <c r="B202" s="356"/>
      <c r="C202" s="357"/>
      <c r="D202" s="357"/>
      <c r="E202" s="358"/>
      <c r="F202" s="358"/>
      <c r="G202" s="357"/>
      <c r="H202" s="361"/>
      <c r="I202" s="366"/>
      <c r="J202" s="366"/>
      <c r="K202" s="364"/>
      <c r="L202" s="364"/>
    </row>
    <row r="203" spans="2:12" s="365" customFormat="1" x14ac:dyDescent="0.35">
      <c r="B203" s="356"/>
      <c r="C203" s="357"/>
      <c r="D203" s="357"/>
      <c r="E203" s="358"/>
      <c r="F203" s="358"/>
      <c r="G203" s="357"/>
      <c r="H203" s="361"/>
      <c r="I203" s="366"/>
      <c r="J203" s="366"/>
      <c r="K203" s="364"/>
      <c r="L203" s="364"/>
    </row>
    <row r="204" spans="2:12" s="365" customFormat="1" x14ac:dyDescent="0.35">
      <c r="B204" s="356"/>
      <c r="C204" s="357"/>
      <c r="D204" s="357"/>
      <c r="E204" s="358"/>
      <c r="F204" s="358"/>
      <c r="G204" s="357"/>
      <c r="H204" s="361"/>
      <c r="I204" s="366"/>
      <c r="J204" s="366"/>
      <c r="K204" s="364"/>
      <c r="L204" s="364"/>
    </row>
    <row r="205" spans="2:12" s="365" customFormat="1" x14ac:dyDescent="0.35">
      <c r="B205" s="356"/>
      <c r="C205" s="357"/>
      <c r="D205" s="357"/>
      <c r="E205" s="358"/>
      <c r="F205" s="358"/>
      <c r="G205" s="357"/>
      <c r="H205" s="361"/>
      <c r="I205" s="366"/>
      <c r="J205" s="366"/>
      <c r="K205" s="364"/>
      <c r="L205" s="364"/>
    </row>
    <row r="206" spans="2:12" s="365" customFormat="1" x14ac:dyDescent="0.35">
      <c r="B206" s="356"/>
      <c r="C206" s="357"/>
      <c r="D206" s="357"/>
      <c r="E206" s="358"/>
      <c r="F206" s="358"/>
      <c r="G206" s="357"/>
      <c r="H206" s="361"/>
      <c r="I206" s="366"/>
      <c r="J206" s="366"/>
      <c r="K206" s="364"/>
      <c r="L206" s="364"/>
    </row>
    <row r="207" spans="2:12" s="365" customFormat="1" x14ac:dyDescent="0.35">
      <c r="B207" s="356"/>
      <c r="C207" s="357"/>
      <c r="D207" s="357"/>
      <c r="E207" s="358"/>
      <c r="F207" s="358"/>
      <c r="G207" s="357"/>
      <c r="H207" s="361"/>
      <c r="I207" s="366"/>
      <c r="J207" s="366"/>
      <c r="K207" s="364"/>
      <c r="L207" s="364"/>
    </row>
    <row r="208" spans="2:12" s="365" customFormat="1" x14ac:dyDescent="0.35">
      <c r="B208" s="356"/>
      <c r="C208" s="357"/>
      <c r="D208" s="357"/>
      <c r="E208" s="358"/>
      <c r="F208" s="358"/>
      <c r="G208" s="357"/>
      <c r="H208" s="361"/>
      <c r="I208" s="366"/>
      <c r="J208" s="366"/>
      <c r="K208" s="364"/>
      <c r="L208" s="364"/>
    </row>
    <row r="209" spans="2:12" s="365" customFormat="1" x14ac:dyDescent="0.35">
      <c r="B209" s="356"/>
      <c r="C209" s="357"/>
      <c r="D209" s="357"/>
      <c r="E209" s="358"/>
      <c r="F209" s="358"/>
      <c r="G209" s="357"/>
      <c r="H209" s="361"/>
      <c r="I209" s="366"/>
      <c r="J209" s="366"/>
      <c r="K209" s="364"/>
      <c r="L209" s="364"/>
    </row>
    <row r="210" spans="2:12" s="365" customFormat="1" x14ac:dyDescent="0.35">
      <c r="B210" s="356"/>
      <c r="C210" s="357"/>
      <c r="D210" s="357"/>
      <c r="E210" s="358"/>
      <c r="F210" s="358"/>
      <c r="G210" s="357"/>
      <c r="H210" s="361"/>
      <c r="I210" s="366"/>
      <c r="J210" s="366"/>
      <c r="K210" s="364"/>
      <c r="L210" s="364"/>
    </row>
    <row r="211" spans="2:12" s="365" customFormat="1" x14ac:dyDescent="0.35">
      <c r="B211" s="356"/>
      <c r="C211" s="357"/>
      <c r="D211" s="357"/>
      <c r="E211" s="358"/>
      <c r="F211" s="358"/>
      <c r="G211" s="357"/>
      <c r="H211" s="361"/>
      <c r="I211" s="366"/>
      <c r="J211" s="366"/>
      <c r="K211" s="364"/>
      <c r="L211" s="364"/>
    </row>
    <row r="212" spans="2:12" s="365" customFormat="1" x14ac:dyDescent="0.35">
      <c r="B212" s="356"/>
      <c r="C212" s="357"/>
      <c r="D212" s="357"/>
      <c r="E212" s="358"/>
      <c r="F212" s="358"/>
      <c r="G212" s="357"/>
      <c r="H212" s="361"/>
      <c r="I212" s="366"/>
      <c r="J212" s="366"/>
      <c r="K212" s="364"/>
      <c r="L212" s="364"/>
    </row>
    <row r="213" spans="2:12" s="365" customFormat="1" x14ac:dyDescent="0.35">
      <c r="B213" s="356"/>
      <c r="C213" s="357"/>
      <c r="D213" s="357"/>
      <c r="E213" s="358"/>
      <c r="F213" s="358"/>
      <c r="G213" s="357"/>
      <c r="H213" s="361"/>
      <c r="I213" s="366"/>
      <c r="J213" s="366"/>
      <c r="K213" s="364"/>
      <c r="L213" s="364"/>
    </row>
    <row r="214" spans="2:12" s="365" customFormat="1" x14ac:dyDescent="0.35">
      <c r="B214" s="356"/>
      <c r="C214" s="357"/>
      <c r="D214" s="357"/>
      <c r="E214" s="358"/>
      <c r="F214" s="358"/>
      <c r="G214" s="357"/>
      <c r="H214" s="361"/>
      <c r="I214" s="366"/>
      <c r="J214" s="366"/>
      <c r="K214" s="364"/>
      <c r="L214" s="364"/>
    </row>
    <row r="215" spans="2:12" s="365" customFormat="1" x14ac:dyDescent="0.35">
      <c r="B215" s="356"/>
      <c r="C215" s="357"/>
      <c r="D215" s="357"/>
      <c r="E215" s="358"/>
      <c r="F215" s="358"/>
      <c r="G215" s="357"/>
      <c r="H215" s="361"/>
      <c r="I215" s="366"/>
      <c r="J215" s="366"/>
      <c r="K215" s="364"/>
      <c r="L215" s="364"/>
    </row>
    <row r="216" spans="2:12" s="365" customFormat="1" x14ac:dyDescent="0.35">
      <c r="B216" s="356"/>
      <c r="C216" s="357"/>
      <c r="D216" s="357"/>
      <c r="E216" s="358"/>
      <c r="F216" s="358"/>
      <c r="G216" s="357"/>
      <c r="H216" s="361"/>
      <c r="I216" s="366"/>
      <c r="J216" s="366"/>
      <c r="K216" s="364"/>
      <c r="L216" s="364"/>
    </row>
    <row r="217" spans="2:12" s="365" customFormat="1" x14ac:dyDescent="0.35">
      <c r="B217" s="356"/>
      <c r="C217" s="357"/>
      <c r="D217" s="357"/>
      <c r="E217" s="358"/>
      <c r="F217" s="358"/>
      <c r="G217" s="357"/>
      <c r="H217" s="361"/>
      <c r="I217" s="366"/>
      <c r="J217" s="366"/>
      <c r="K217" s="364"/>
      <c r="L217" s="364"/>
    </row>
    <row r="218" spans="2:12" s="365" customFormat="1" x14ac:dyDescent="0.35">
      <c r="B218" s="356"/>
      <c r="C218" s="357"/>
      <c r="D218" s="357"/>
      <c r="E218" s="358"/>
      <c r="F218" s="358"/>
      <c r="G218" s="357"/>
      <c r="H218" s="361"/>
      <c r="I218" s="366"/>
      <c r="J218" s="366"/>
      <c r="K218" s="364"/>
      <c r="L218" s="364"/>
    </row>
    <row r="219" spans="2:12" s="365" customFormat="1" x14ac:dyDescent="0.35">
      <c r="B219" s="356"/>
      <c r="C219" s="357"/>
      <c r="D219" s="357"/>
      <c r="E219" s="358"/>
      <c r="F219" s="358"/>
      <c r="G219" s="357"/>
      <c r="H219" s="361"/>
      <c r="I219" s="366"/>
      <c r="J219" s="366"/>
      <c r="K219" s="364"/>
      <c r="L219" s="364"/>
    </row>
    <row r="220" spans="2:12" s="365" customFormat="1" x14ac:dyDescent="0.35">
      <c r="B220" s="356"/>
      <c r="C220" s="357"/>
      <c r="D220" s="357"/>
      <c r="E220" s="358"/>
      <c r="F220" s="358"/>
      <c r="G220" s="357"/>
      <c r="H220" s="361"/>
      <c r="I220" s="366"/>
      <c r="J220" s="366"/>
      <c r="K220" s="364"/>
      <c r="L220" s="364"/>
    </row>
    <row r="221" spans="2:12" s="365" customFormat="1" x14ac:dyDescent="0.35">
      <c r="B221" s="356"/>
      <c r="C221" s="357"/>
      <c r="D221" s="357"/>
      <c r="E221" s="358"/>
      <c r="F221" s="358"/>
      <c r="G221" s="357"/>
      <c r="H221" s="361"/>
      <c r="I221" s="366"/>
      <c r="J221" s="366"/>
      <c r="K221" s="364"/>
      <c r="L221" s="364"/>
    </row>
    <row r="222" spans="2:12" s="365" customFormat="1" x14ac:dyDescent="0.35">
      <c r="B222" s="356"/>
      <c r="C222" s="357"/>
      <c r="D222" s="357"/>
      <c r="E222" s="358"/>
      <c r="F222" s="358"/>
      <c r="G222" s="357"/>
      <c r="H222" s="361"/>
      <c r="I222" s="366"/>
      <c r="J222" s="366"/>
      <c r="K222" s="364"/>
      <c r="L222" s="364"/>
    </row>
    <row r="223" spans="2:12" s="365" customFormat="1" x14ac:dyDescent="0.35">
      <c r="B223" s="356"/>
      <c r="C223" s="357"/>
      <c r="D223" s="357"/>
      <c r="E223" s="358"/>
      <c r="F223" s="358"/>
      <c r="G223" s="357"/>
      <c r="H223" s="361"/>
      <c r="I223" s="366"/>
      <c r="J223" s="366"/>
      <c r="K223" s="364"/>
      <c r="L223" s="364"/>
    </row>
    <row r="224" spans="2:12" s="365" customFormat="1" x14ac:dyDescent="0.35">
      <c r="B224" s="356"/>
      <c r="C224" s="357"/>
      <c r="D224" s="357"/>
      <c r="E224" s="358"/>
      <c r="F224" s="358"/>
      <c r="G224" s="357"/>
      <c r="H224" s="361"/>
      <c r="I224" s="366"/>
      <c r="J224" s="366"/>
      <c r="K224" s="364"/>
      <c r="L224" s="364"/>
    </row>
    <row r="225" spans="2:12" s="365" customFormat="1" x14ac:dyDescent="0.35">
      <c r="B225" s="356"/>
      <c r="C225" s="357"/>
      <c r="D225" s="357"/>
      <c r="E225" s="358"/>
      <c r="F225" s="358"/>
      <c r="G225" s="357"/>
      <c r="H225" s="361"/>
      <c r="I225" s="366"/>
      <c r="J225" s="366"/>
      <c r="K225" s="364"/>
      <c r="L225" s="364"/>
    </row>
    <row r="226" spans="2:12" s="365" customFormat="1" x14ac:dyDescent="0.35">
      <c r="B226" s="356"/>
      <c r="C226" s="357"/>
      <c r="D226" s="357"/>
      <c r="E226" s="358"/>
      <c r="F226" s="358"/>
      <c r="G226" s="357"/>
      <c r="H226" s="361"/>
      <c r="I226" s="366"/>
      <c r="J226" s="366"/>
      <c r="K226" s="364"/>
      <c r="L226" s="364"/>
    </row>
    <row r="227" spans="2:12" s="365" customFormat="1" x14ac:dyDescent="0.35">
      <c r="B227" s="356"/>
      <c r="C227" s="357"/>
      <c r="D227" s="357"/>
      <c r="E227" s="358"/>
      <c r="F227" s="358"/>
      <c r="G227" s="357"/>
      <c r="H227" s="361"/>
      <c r="I227" s="366"/>
      <c r="J227" s="366"/>
      <c r="K227" s="364"/>
      <c r="L227" s="364"/>
    </row>
    <row r="228" spans="2:12" s="365" customFormat="1" x14ac:dyDescent="0.35">
      <c r="B228" s="356"/>
      <c r="C228" s="357"/>
      <c r="D228" s="357"/>
      <c r="E228" s="358"/>
      <c r="F228" s="358"/>
      <c r="G228" s="357"/>
      <c r="H228" s="361"/>
      <c r="I228" s="366"/>
      <c r="J228" s="366"/>
      <c r="K228" s="364"/>
      <c r="L228" s="364"/>
    </row>
    <row r="229" spans="2:12" s="365" customFormat="1" x14ac:dyDescent="0.35">
      <c r="B229" s="356"/>
      <c r="C229" s="357"/>
      <c r="D229" s="357"/>
      <c r="E229" s="358"/>
      <c r="F229" s="358"/>
      <c r="G229" s="357"/>
      <c r="H229" s="361"/>
      <c r="I229" s="366"/>
      <c r="J229" s="366"/>
      <c r="K229" s="364"/>
      <c r="L229" s="364"/>
    </row>
    <row r="230" spans="2:12" s="365" customFormat="1" x14ac:dyDescent="0.35">
      <c r="B230" s="356"/>
      <c r="C230" s="357"/>
      <c r="D230" s="357"/>
      <c r="E230" s="358"/>
      <c r="F230" s="358"/>
      <c r="G230" s="357"/>
      <c r="H230" s="361"/>
      <c r="I230" s="366"/>
      <c r="J230" s="366"/>
      <c r="K230" s="364"/>
      <c r="L230" s="364"/>
    </row>
    <row r="231" spans="2:12" s="365" customFormat="1" x14ac:dyDescent="0.35">
      <c r="B231" s="356"/>
      <c r="C231" s="357"/>
      <c r="D231" s="357"/>
      <c r="E231" s="358"/>
      <c r="F231" s="358"/>
      <c r="G231" s="357"/>
      <c r="H231" s="361"/>
      <c r="I231" s="366"/>
      <c r="J231" s="366"/>
      <c r="K231" s="364"/>
      <c r="L231" s="364"/>
    </row>
    <row r="232" spans="2:12" s="365" customFormat="1" x14ac:dyDescent="0.35">
      <c r="B232" s="356"/>
      <c r="C232" s="357"/>
      <c r="D232" s="357"/>
      <c r="E232" s="358"/>
      <c r="F232" s="358"/>
      <c r="G232" s="357"/>
      <c r="H232" s="361"/>
      <c r="I232" s="366"/>
      <c r="J232" s="366"/>
      <c r="K232" s="364"/>
      <c r="L232" s="364"/>
    </row>
    <row r="233" spans="2:12" s="365" customFormat="1" x14ac:dyDescent="0.35">
      <c r="B233" s="356"/>
      <c r="C233" s="357"/>
      <c r="D233" s="357"/>
      <c r="E233" s="358"/>
      <c r="F233" s="358"/>
      <c r="G233" s="357"/>
      <c r="H233" s="361"/>
      <c r="I233" s="366"/>
      <c r="J233" s="366"/>
      <c r="K233" s="364"/>
      <c r="L233" s="364"/>
    </row>
    <row r="234" spans="2:12" s="365" customFormat="1" x14ac:dyDescent="0.35">
      <c r="B234" s="356"/>
      <c r="C234" s="357"/>
      <c r="D234" s="357"/>
      <c r="E234" s="358"/>
      <c r="F234" s="358"/>
      <c r="G234" s="357"/>
      <c r="H234" s="361"/>
      <c r="I234" s="366"/>
      <c r="J234" s="366"/>
      <c r="K234" s="364"/>
      <c r="L234" s="364"/>
    </row>
    <row r="235" spans="2:12" s="365" customFormat="1" x14ac:dyDescent="0.35">
      <c r="B235" s="356"/>
      <c r="C235" s="357"/>
      <c r="D235" s="357"/>
      <c r="E235" s="358"/>
      <c r="F235" s="358"/>
      <c r="G235" s="357"/>
      <c r="H235" s="361"/>
      <c r="I235" s="366"/>
      <c r="J235" s="366"/>
      <c r="K235" s="364"/>
      <c r="L235" s="364"/>
    </row>
    <row r="236" spans="2:12" s="365" customFormat="1" x14ac:dyDescent="0.35">
      <c r="B236" s="356"/>
      <c r="C236" s="357"/>
      <c r="D236" s="357"/>
      <c r="E236" s="358"/>
      <c r="F236" s="358"/>
      <c r="G236" s="357"/>
      <c r="H236" s="361"/>
      <c r="I236" s="366"/>
      <c r="J236" s="366"/>
      <c r="K236" s="364"/>
      <c r="L236" s="364"/>
    </row>
    <row r="237" spans="2:12" s="365" customFormat="1" x14ac:dyDescent="0.35">
      <c r="B237" s="356"/>
      <c r="C237" s="357"/>
      <c r="D237" s="357"/>
      <c r="E237" s="358"/>
      <c r="F237" s="358"/>
      <c r="G237" s="357"/>
      <c r="H237" s="361"/>
      <c r="I237" s="366"/>
      <c r="J237" s="366"/>
      <c r="K237" s="364"/>
      <c r="L237" s="364"/>
    </row>
    <row r="238" spans="2:12" s="365" customFormat="1" x14ac:dyDescent="0.35">
      <c r="B238" s="356"/>
      <c r="C238" s="357"/>
      <c r="D238" s="357"/>
      <c r="E238" s="358"/>
      <c r="F238" s="358"/>
      <c r="G238" s="357"/>
      <c r="H238" s="361"/>
      <c r="I238" s="366"/>
      <c r="J238" s="366"/>
      <c r="K238" s="364"/>
      <c r="L238" s="364"/>
    </row>
    <row r="239" spans="2:12" s="365" customFormat="1" x14ac:dyDescent="0.35">
      <c r="B239" s="356"/>
      <c r="C239" s="357"/>
      <c r="D239" s="357"/>
      <c r="E239" s="358"/>
      <c r="F239" s="358"/>
      <c r="G239" s="357"/>
      <c r="H239" s="361"/>
      <c r="I239" s="366"/>
      <c r="J239" s="366"/>
      <c r="K239" s="364"/>
      <c r="L239" s="364"/>
    </row>
    <row r="240" spans="2:12" s="365" customFormat="1" x14ac:dyDescent="0.35">
      <c r="B240" s="356"/>
      <c r="C240" s="357"/>
      <c r="D240" s="357"/>
      <c r="E240" s="358"/>
      <c r="F240" s="358"/>
      <c r="G240" s="357"/>
      <c r="H240" s="361"/>
      <c r="I240" s="366"/>
      <c r="J240" s="366"/>
      <c r="K240" s="364"/>
      <c r="L240" s="364"/>
    </row>
    <row r="241" spans="2:12" s="365" customFormat="1" x14ac:dyDescent="0.35">
      <c r="B241" s="356"/>
      <c r="C241" s="357"/>
      <c r="D241" s="357"/>
      <c r="E241" s="358"/>
      <c r="F241" s="358"/>
      <c r="G241" s="357"/>
      <c r="H241" s="361"/>
      <c r="I241" s="366"/>
      <c r="J241" s="366"/>
      <c r="K241" s="364"/>
      <c r="L241" s="364"/>
    </row>
    <row r="242" spans="2:12" s="365" customFormat="1" x14ac:dyDescent="0.35">
      <c r="B242" s="356"/>
      <c r="C242" s="357"/>
      <c r="D242" s="357"/>
      <c r="E242" s="358"/>
      <c r="F242" s="358"/>
      <c r="G242" s="357"/>
      <c r="H242" s="361"/>
      <c r="I242" s="366"/>
      <c r="J242" s="366"/>
      <c r="K242" s="364"/>
      <c r="L242" s="364"/>
    </row>
    <row r="243" spans="2:12" s="365" customFormat="1" x14ac:dyDescent="0.35">
      <c r="B243" s="356"/>
      <c r="C243" s="357"/>
      <c r="D243" s="357"/>
      <c r="E243" s="358"/>
      <c r="F243" s="358"/>
      <c r="G243" s="357"/>
      <c r="H243" s="361"/>
      <c r="I243" s="366"/>
      <c r="J243" s="366"/>
      <c r="K243" s="364"/>
      <c r="L243" s="364"/>
    </row>
    <row r="244" spans="2:12" s="365" customFormat="1" x14ac:dyDescent="0.35">
      <c r="B244" s="356"/>
      <c r="C244" s="357"/>
      <c r="D244" s="357"/>
      <c r="E244" s="358"/>
      <c r="F244" s="358"/>
      <c r="G244" s="357"/>
      <c r="H244" s="361"/>
      <c r="I244" s="366"/>
      <c r="J244" s="366"/>
      <c r="K244" s="364"/>
      <c r="L244" s="364"/>
    </row>
    <row r="245" spans="2:12" s="365" customFormat="1" x14ac:dyDescent="0.35">
      <c r="B245" s="356"/>
      <c r="C245" s="357"/>
      <c r="D245" s="357"/>
      <c r="E245" s="358"/>
      <c r="F245" s="358"/>
      <c r="G245" s="357"/>
      <c r="H245" s="361"/>
      <c r="I245" s="366"/>
      <c r="J245" s="366"/>
      <c r="K245" s="364"/>
      <c r="L245" s="364"/>
    </row>
    <row r="246" spans="2:12" s="365" customFormat="1" x14ac:dyDescent="0.35">
      <c r="B246" s="356"/>
      <c r="C246" s="357"/>
      <c r="D246" s="357"/>
      <c r="E246" s="358"/>
      <c r="F246" s="358"/>
      <c r="G246" s="357"/>
      <c r="H246" s="361"/>
      <c r="I246" s="366"/>
      <c r="J246" s="366"/>
      <c r="K246" s="364"/>
      <c r="L246" s="364"/>
    </row>
    <row r="247" spans="2:12" s="365" customFormat="1" x14ac:dyDescent="0.35">
      <c r="B247" s="356"/>
      <c r="C247" s="357"/>
      <c r="D247" s="357"/>
      <c r="E247" s="358"/>
      <c r="F247" s="358"/>
      <c r="G247" s="357"/>
      <c r="H247" s="361"/>
      <c r="I247" s="366"/>
      <c r="J247" s="366"/>
      <c r="K247" s="364"/>
      <c r="L247" s="364"/>
    </row>
    <row r="248" spans="2:12" s="365" customFormat="1" x14ac:dyDescent="0.35">
      <c r="B248" s="356"/>
      <c r="C248" s="357"/>
      <c r="D248" s="357"/>
      <c r="E248" s="358"/>
      <c r="F248" s="358"/>
      <c r="G248" s="357"/>
      <c r="H248" s="361"/>
      <c r="I248" s="366"/>
      <c r="J248" s="366"/>
      <c r="K248" s="364"/>
      <c r="L248" s="364"/>
    </row>
    <row r="249" spans="2:12" s="365" customFormat="1" x14ac:dyDescent="0.35">
      <c r="B249" s="356"/>
      <c r="C249" s="357"/>
      <c r="D249" s="357"/>
      <c r="E249" s="358"/>
      <c r="F249" s="358"/>
      <c r="G249" s="357"/>
      <c r="H249" s="361"/>
      <c r="I249" s="366"/>
      <c r="J249" s="366"/>
      <c r="K249" s="364"/>
      <c r="L249" s="364"/>
    </row>
    <row r="250" spans="2:12" s="365" customFormat="1" x14ac:dyDescent="0.35">
      <c r="B250" s="356"/>
      <c r="C250" s="357"/>
      <c r="D250" s="357"/>
      <c r="E250" s="358"/>
      <c r="F250" s="358"/>
      <c r="G250" s="357"/>
      <c r="H250" s="361"/>
      <c r="I250" s="366"/>
      <c r="J250" s="366"/>
      <c r="K250" s="364"/>
      <c r="L250" s="364"/>
    </row>
    <row r="251" spans="2:12" s="365" customFormat="1" x14ac:dyDescent="0.35">
      <c r="B251" s="356"/>
      <c r="C251" s="357"/>
      <c r="D251" s="357"/>
      <c r="E251" s="358"/>
      <c r="F251" s="358"/>
      <c r="G251" s="357"/>
      <c r="H251" s="361"/>
      <c r="I251" s="366"/>
      <c r="J251" s="366"/>
      <c r="K251" s="364"/>
      <c r="L251" s="364"/>
    </row>
    <row r="252" spans="2:12" s="365" customFormat="1" x14ac:dyDescent="0.35">
      <c r="B252" s="356"/>
      <c r="C252" s="357"/>
      <c r="D252" s="357"/>
      <c r="E252" s="358"/>
      <c r="F252" s="358"/>
      <c r="G252" s="357"/>
      <c r="H252" s="361"/>
      <c r="I252" s="366"/>
      <c r="J252" s="366"/>
      <c r="K252" s="364"/>
      <c r="L252" s="364"/>
    </row>
    <row r="253" spans="2:12" s="365" customFormat="1" x14ac:dyDescent="0.35">
      <c r="B253" s="356"/>
      <c r="C253" s="357"/>
      <c r="D253" s="357"/>
      <c r="E253" s="358"/>
      <c r="F253" s="358"/>
      <c r="G253" s="357"/>
      <c r="H253" s="361"/>
      <c r="I253" s="366"/>
      <c r="J253" s="366"/>
      <c r="K253" s="364"/>
      <c r="L253" s="364"/>
    </row>
    <row r="254" spans="2:12" s="365" customFormat="1" x14ac:dyDescent="0.35">
      <c r="B254" s="356"/>
      <c r="C254" s="357"/>
      <c r="D254" s="357"/>
      <c r="E254" s="358"/>
      <c r="F254" s="358"/>
      <c r="G254" s="357"/>
      <c r="H254" s="361"/>
      <c r="I254" s="366"/>
      <c r="J254" s="366"/>
      <c r="K254" s="364"/>
      <c r="L254" s="364"/>
    </row>
    <row r="255" spans="2:12" s="365" customFormat="1" x14ac:dyDescent="0.35">
      <c r="B255" s="356"/>
      <c r="C255" s="357"/>
      <c r="D255" s="357"/>
      <c r="E255" s="358"/>
      <c r="F255" s="358"/>
      <c r="G255" s="357"/>
      <c r="H255" s="361"/>
      <c r="I255" s="366"/>
      <c r="J255" s="366"/>
      <c r="K255" s="364"/>
      <c r="L255" s="364"/>
    </row>
    <row r="256" spans="2:12" s="365" customFormat="1" x14ac:dyDescent="0.35">
      <c r="B256" s="356"/>
      <c r="C256" s="357"/>
      <c r="D256" s="357"/>
      <c r="E256" s="358"/>
      <c r="F256" s="358"/>
      <c r="G256" s="357"/>
      <c r="H256" s="361"/>
      <c r="I256" s="366"/>
      <c r="J256" s="366"/>
      <c r="K256" s="364"/>
      <c r="L256" s="364"/>
    </row>
    <row r="257" spans="2:12" s="365" customFormat="1" x14ac:dyDescent="0.35">
      <c r="B257" s="356"/>
      <c r="C257" s="357"/>
      <c r="D257" s="357"/>
      <c r="E257" s="358"/>
      <c r="F257" s="358"/>
      <c r="G257" s="357"/>
      <c r="H257" s="361"/>
      <c r="I257" s="366"/>
      <c r="J257" s="366"/>
      <c r="K257" s="364"/>
      <c r="L257" s="364"/>
    </row>
    <row r="258" spans="2:12" s="365" customFormat="1" x14ac:dyDescent="0.35">
      <c r="B258" s="356"/>
      <c r="C258" s="357"/>
      <c r="D258" s="357"/>
      <c r="E258" s="358"/>
      <c r="F258" s="358"/>
      <c r="G258" s="357"/>
      <c r="H258" s="361"/>
      <c r="I258" s="366"/>
      <c r="J258" s="366"/>
      <c r="K258" s="364"/>
      <c r="L258" s="364"/>
    </row>
    <row r="259" spans="2:12" s="365" customFormat="1" x14ac:dyDescent="0.35">
      <c r="B259" s="356"/>
      <c r="C259" s="357"/>
      <c r="D259" s="357"/>
      <c r="E259" s="358"/>
      <c r="F259" s="358"/>
      <c r="G259" s="357"/>
      <c r="H259" s="361"/>
      <c r="I259" s="366"/>
      <c r="J259" s="366"/>
      <c r="K259" s="364"/>
      <c r="L259" s="364"/>
    </row>
    <row r="260" spans="2:12" s="365" customFormat="1" x14ac:dyDescent="0.35">
      <c r="B260" s="356"/>
      <c r="C260" s="357"/>
      <c r="D260" s="357"/>
      <c r="E260" s="358"/>
      <c r="F260" s="358"/>
      <c r="G260" s="357"/>
      <c r="H260" s="361"/>
      <c r="I260" s="366"/>
      <c r="J260" s="366"/>
      <c r="K260" s="364"/>
      <c r="L260" s="364"/>
    </row>
    <row r="261" spans="2:12" s="365" customFormat="1" x14ac:dyDescent="0.35">
      <c r="B261" s="356"/>
      <c r="C261" s="357"/>
      <c r="D261" s="357"/>
      <c r="E261" s="358"/>
      <c r="F261" s="358"/>
      <c r="G261" s="357"/>
      <c r="H261" s="361"/>
      <c r="I261" s="366"/>
      <c r="J261" s="366"/>
      <c r="K261" s="364"/>
      <c r="L261" s="364"/>
    </row>
    <row r="262" spans="2:12" s="365" customFormat="1" x14ac:dyDescent="0.35">
      <c r="B262" s="356"/>
      <c r="C262" s="357"/>
      <c r="D262" s="357"/>
      <c r="E262" s="358"/>
      <c r="F262" s="358"/>
      <c r="G262" s="357"/>
      <c r="H262" s="361"/>
      <c r="I262" s="366"/>
      <c r="J262" s="366"/>
      <c r="K262" s="364"/>
      <c r="L262" s="364"/>
    </row>
    <row r="263" spans="2:12" s="365" customFormat="1" x14ac:dyDescent="0.35">
      <c r="B263" s="356"/>
      <c r="C263" s="357"/>
      <c r="D263" s="357"/>
      <c r="E263" s="358"/>
      <c r="F263" s="358"/>
      <c r="G263" s="357"/>
      <c r="H263" s="361"/>
      <c r="I263" s="366"/>
      <c r="J263" s="366"/>
      <c r="K263" s="364"/>
      <c r="L263" s="364"/>
    </row>
    <row r="264" spans="2:12" s="365" customFormat="1" x14ac:dyDescent="0.35">
      <c r="B264" s="356"/>
      <c r="C264" s="357"/>
      <c r="D264" s="357"/>
      <c r="E264" s="358"/>
      <c r="F264" s="358"/>
      <c r="G264" s="357"/>
      <c r="H264" s="361"/>
      <c r="I264" s="366"/>
      <c r="J264" s="366"/>
      <c r="K264" s="364"/>
      <c r="L264" s="364"/>
    </row>
    <row r="265" spans="2:12" s="365" customFormat="1" x14ac:dyDescent="0.35">
      <c r="B265" s="356"/>
      <c r="C265" s="357"/>
      <c r="D265" s="357"/>
      <c r="E265" s="358"/>
      <c r="F265" s="358"/>
      <c r="G265" s="357"/>
      <c r="H265" s="361"/>
      <c r="I265" s="366"/>
      <c r="J265" s="366"/>
      <c r="K265" s="364"/>
      <c r="L265" s="364"/>
    </row>
    <row r="266" spans="2:12" s="365" customFormat="1" x14ac:dyDescent="0.35">
      <c r="B266" s="356"/>
      <c r="C266" s="357"/>
      <c r="D266" s="357"/>
      <c r="E266" s="358"/>
      <c r="F266" s="358"/>
      <c r="G266" s="357"/>
      <c r="H266" s="361"/>
      <c r="I266" s="366"/>
      <c r="J266" s="366"/>
      <c r="K266" s="364"/>
      <c r="L266" s="364"/>
    </row>
    <row r="267" spans="2:12" s="365" customFormat="1" x14ac:dyDescent="0.35">
      <c r="B267" s="356"/>
      <c r="C267" s="357"/>
      <c r="D267" s="357"/>
      <c r="E267" s="358"/>
      <c r="F267" s="358"/>
      <c r="G267" s="357"/>
      <c r="H267" s="361"/>
      <c r="I267" s="366"/>
      <c r="J267" s="366"/>
      <c r="K267" s="364"/>
      <c r="L267" s="364"/>
    </row>
    <row r="268" spans="2:12" s="365" customFormat="1" x14ac:dyDescent="0.35">
      <c r="B268" s="356"/>
      <c r="C268" s="357"/>
      <c r="D268" s="357"/>
      <c r="E268" s="358"/>
      <c r="F268" s="358"/>
      <c r="G268" s="357"/>
      <c r="H268" s="361"/>
      <c r="I268" s="366"/>
      <c r="J268" s="366"/>
      <c r="K268" s="364"/>
      <c r="L268" s="364"/>
    </row>
    <row r="269" spans="2:12" s="365" customFormat="1" x14ac:dyDescent="0.35">
      <c r="B269" s="356"/>
      <c r="C269" s="357"/>
      <c r="D269" s="357"/>
      <c r="E269" s="358"/>
      <c r="F269" s="358"/>
      <c r="G269" s="357"/>
      <c r="H269" s="361"/>
      <c r="I269" s="366"/>
      <c r="J269" s="366"/>
      <c r="K269" s="364"/>
      <c r="L269" s="364"/>
    </row>
    <row r="270" spans="2:12" s="365" customFormat="1" x14ac:dyDescent="0.35">
      <c r="B270" s="356"/>
      <c r="C270" s="357"/>
      <c r="D270" s="357"/>
      <c r="E270" s="358"/>
      <c r="F270" s="358"/>
      <c r="G270" s="357"/>
      <c r="H270" s="361"/>
      <c r="I270" s="366"/>
      <c r="J270" s="366"/>
      <c r="K270" s="364"/>
      <c r="L270" s="364"/>
    </row>
    <row r="271" spans="2:12" s="365" customFormat="1" x14ac:dyDescent="0.35">
      <c r="B271" s="356"/>
      <c r="C271" s="357"/>
      <c r="D271" s="357"/>
      <c r="E271" s="358"/>
      <c r="F271" s="358"/>
      <c r="G271" s="357"/>
      <c r="H271" s="361"/>
      <c r="I271" s="366"/>
      <c r="J271" s="366"/>
      <c r="K271" s="364"/>
      <c r="L271" s="364"/>
    </row>
    <row r="272" spans="2:12" s="365" customFormat="1" x14ac:dyDescent="0.35">
      <c r="B272" s="356"/>
      <c r="C272" s="357"/>
      <c r="D272" s="357"/>
      <c r="E272" s="358"/>
      <c r="F272" s="358"/>
      <c r="G272" s="357"/>
      <c r="H272" s="361"/>
      <c r="I272" s="366"/>
      <c r="J272" s="366"/>
      <c r="K272" s="364"/>
      <c r="L272" s="364"/>
    </row>
    <row r="273" spans="2:12" s="365" customFormat="1" x14ac:dyDescent="0.35">
      <c r="B273" s="356"/>
      <c r="C273" s="357"/>
      <c r="D273" s="357"/>
      <c r="E273" s="358"/>
      <c r="F273" s="358"/>
      <c r="G273" s="357"/>
      <c r="H273" s="361"/>
      <c r="I273" s="366"/>
      <c r="J273" s="366"/>
      <c r="K273" s="364"/>
      <c r="L273" s="364"/>
    </row>
    <row r="274" spans="2:12" s="365" customFormat="1" x14ac:dyDescent="0.35">
      <c r="B274" s="356"/>
      <c r="C274" s="357"/>
      <c r="D274" s="357"/>
      <c r="E274" s="358"/>
      <c r="F274" s="358"/>
      <c r="G274" s="357"/>
      <c r="H274" s="361"/>
      <c r="I274" s="366"/>
      <c r="J274" s="366"/>
      <c r="K274" s="364"/>
      <c r="L274" s="364"/>
    </row>
    <row r="275" spans="2:12" s="365" customFormat="1" x14ac:dyDescent="0.35">
      <c r="B275" s="356"/>
      <c r="C275" s="357"/>
      <c r="D275" s="357"/>
      <c r="E275" s="358"/>
      <c r="F275" s="358"/>
      <c r="G275" s="357"/>
      <c r="H275" s="361"/>
      <c r="I275" s="366"/>
      <c r="J275" s="366"/>
      <c r="K275" s="364"/>
      <c r="L275" s="364"/>
    </row>
    <row r="276" spans="2:12" s="365" customFormat="1" x14ac:dyDescent="0.35">
      <c r="B276" s="356"/>
      <c r="C276" s="357"/>
      <c r="D276" s="357"/>
      <c r="E276" s="358"/>
      <c r="F276" s="358"/>
      <c r="G276" s="357"/>
      <c r="H276" s="361"/>
      <c r="I276" s="366"/>
      <c r="J276" s="366"/>
      <c r="K276" s="364"/>
      <c r="L276" s="364"/>
    </row>
    <row r="277" spans="2:12" s="365" customFormat="1" x14ac:dyDescent="0.35">
      <c r="B277" s="356"/>
      <c r="C277" s="357"/>
      <c r="D277" s="357"/>
      <c r="E277" s="358"/>
      <c r="F277" s="358"/>
      <c r="G277" s="357"/>
      <c r="H277" s="361"/>
      <c r="I277" s="366"/>
      <c r="J277" s="366"/>
      <c r="K277" s="364"/>
      <c r="L277" s="364"/>
    </row>
    <row r="278" spans="2:12" s="365" customFormat="1" x14ac:dyDescent="0.35">
      <c r="B278" s="356"/>
      <c r="C278" s="357"/>
      <c r="D278" s="357"/>
      <c r="E278" s="358"/>
      <c r="F278" s="358"/>
      <c r="G278" s="357"/>
      <c r="H278" s="361"/>
      <c r="I278" s="366"/>
      <c r="J278" s="366"/>
      <c r="K278" s="364"/>
      <c r="L278" s="364"/>
    </row>
    <row r="279" spans="2:12" s="365" customFormat="1" x14ac:dyDescent="0.35">
      <c r="B279" s="356"/>
      <c r="C279" s="357"/>
      <c r="D279" s="357"/>
      <c r="E279" s="358"/>
      <c r="F279" s="358"/>
      <c r="G279" s="357"/>
      <c r="H279" s="361"/>
      <c r="I279" s="366"/>
      <c r="J279" s="366"/>
      <c r="K279" s="364"/>
      <c r="L279" s="364"/>
    </row>
    <row r="280" spans="2:12" s="365" customFormat="1" x14ac:dyDescent="0.35">
      <c r="B280" s="356"/>
      <c r="C280" s="357"/>
      <c r="D280" s="357"/>
      <c r="E280" s="358"/>
      <c r="F280" s="358"/>
      <c r="G280" s="357"/>
      <c r="H280" s="361"/>
      <c r="I280" s="366"/>
      <c r="J280" s="366"/>
      <c r="K280" s="364"/>
      <c r="L280" s="364"/>
    </row>
    <row r="281" spans="2:12" s="365" customFormat="1" x14ac:dyDescent="0.35">
      <c r="B281" s="356"/>
      <c r="C281" s="357"/>
      <c r="D281" s="357"/>
      <c r="E281" s="358"/>
      <c r="F281" s="358"/>
      <c r="G281" s="357"/>
      <c r="H281" s="361"/>
      <c r="I281" s="366"/>
      <c r="J281" s="366"/>
      <c r="K281" s="364"/>
      <c r="L281" s="364"/>
    </row>
    <row r="282" spans="2:12" s="365" customFormat="1" x14ac:dyDescent="0.35">
      <c r="B282" s="356"/>
      <c r="C282" s="357"/>
      <c r="D282" s="357"/>
      <c r="E282" s="358"/>
      <c r="F282" s="358"/>
      <c r="G282" s="357"/>
      <c r="H282" s="361"/>
      <c r="I282" s="366"/>
      <c r="J282" s="366"/>
      <c r="K282" s="364"/>
      <c r="L282" s="364"/>
    </row>
    <row r="283" spans="2:12" s="365" customFormat="1" x14ac:dyDescent="0.35">
      <c r="B283" s="356"/>
      <c r="C283" s="357"/>
      <c r="D283" s="357"/>
      <c r="E283" s="358"/>
      <c r="F283" s="358"/>
      <c r="G283" s="357"/>
      <c r="H283" s="361"/>
      <c r="I283" s="366"/>
      <c r="J283" s="366"/>
      <c r="K283" s="364"/>
      <c r="L283" s="364"/>
    </row>
    <row r="284" spans="2:12" s="365" customFormat="1" x14ac:dyDescent="0.35">
      <c r="B284" s="356"/>
      <c r="C284" s="357"/>
      <c r="D284" s="357"/>
      <c r="E284" s="358"/>
      <c r="F284" s="358"/>
      <c r="G284" s="357"/>
      <c r="H284" s="361"/>
      <c r="I284" s="366"/>
      <c r="J284" s="366"/>
      <c r="K284" s="364"/>
      <c r="L284" s="364"/>
    </row>
    <row r="285" spans="2:12" s="365" customFormat="1" x14ac:dyDescent="0.35">
      <c r="B285" s="356"/>
      <c r="C285" s="357"/>
      <c r="D285" s="357"/>
      <c r="E285" s="358"/>
      <c r="F285" s="358"/>
      <c r="G285" s="357"/>
      <c r="H285" s="361"/>
      <c r="I285" s="366"/>
      <c r="J285" s="366"/>
      <c r="K285" s="364"/>
      <c r="L285" s="364"/>
    </row>
    <row r="286" spans="2:12" s="365" customFormat="1" x14ac:dyDescent="0.35">
      <c r="B286" s="356"/>
      <c r="C286" s="357"/>
      <c r="D286" s="357"/>
      <c r="E286" s="358"/>
      <c r="F286" s="358"/>
      <c r="G286" s="357"/>
      <c r="H286" s="361"/>
      <c r="I286" s="366"/>
      <c r="J286" s="366"/>
      <c r="K286" s="364"/>
      <c r="L286" s="364"/>
    </row>
    <row r="287" spans="2:12" s="365" customFormat="1" x14ac:dyDescent="0.35">
      <c r="B287" s="356"/>
      <c r="C287" s="357"/>
      <c r="D287" s="357"/>
      <c r="E287" s="358"/>
      <c r="F287" s="358"/>
      <c r="G287" s="357"/>
      <c r="H287" s="361"/>
      <c r="I287" s="366"/>
      <c r="J287" s="366"/>
      <c r="K287" s="364"/>
      <c r="L287" s="364"/>
    </row>
    <row r="288" spans="2:12" s="365" customFormat="1" x14ac:dyDescent="0.35">
      <c r="B288" s="356"/>
      <c r="C288" s="357"/>
      <c r="D288" s="357"/>
      <c r="E288" s="358"/>
      <c r="F288" s="358"/>
      <c r="G288" s="357"/>
      <c r="H288" s="361"/>
      <c r="I288" s="366"/>
      <c r="J288" s="366"/>
      <c r="K288" s="364"/>
      <c r="L288" s="364"/>
    </row>
    <row r="289" spans="2:12" s="365" customFormat="1" x14ac:dyDescent="0.35">
      <c r="B289" s="356"/>
      <c r="C289" s="357"/>
      <c r="D289" s="357"/>
      <c r="E289" s="358"/>
      <c r="F289" s="358"/>
      <c r="G289" s="357"/>
      <c r="H289" s="361"/>
      <c r="I289" s="366"/>
      <c r="J289" s="366"/>
      <c r="K289" s="364"/>
      <c r="L289" s="364"/>
    </row>
    <row r="290" spans="2:12" s="365" customFormat="1" x14ac:dyDescent="0.35">
      <c r="B290" s="356"/>
      <c r="C290" s="357"/>
      <c r="D290" s="357"/>
      <c r="E290" s="358"/>
      <c r="F290" s="358"/>
      <c r="G290" s="357"/>
      <c r="H290" s="361"/>
      <c r="I290" s="366"/>
      <c r="J290" s="366"/>
      <c r="K290" s="364"/>
      <c r="L290" s="364"/>
    </row>
    <row r="291" spans="2:12" s="365" customFormat="1" x14ac:dyDescent="0.35">
      <c r="B291" s="356"/>
      <c r="C291" s="357"/>
      <c r="D291" s="357"/>
      <c r="E291" s="358"/>
      <c r="F291" s="358"/>
      <c r="G291" s="357"/>
      <c r="H291" s="361"/>
      <c r="I291" s="366"/>
      <c r="J291" s="366"/>
      <c r="K291" s="364"/>
      <c r="L291" s="364"/>
    </row>
    <row r="292" spans="2:12" s="365" customFormat="1" x14ac:dyDescent="0.35">
      <c r="B292" s="356"/>
      <c r="C292" s="357"/>
      <c r="D292" s="357"/>
      <c r="E292" s="358"/>
      <c r="F292" s="358"/>
      <c r="G292" s="357"/>
      <c r="H292" s="361"/>
      <c r="I292" s="366"/>
      <c r="J292" s="366"/>
      <c r="K292" s="364"/>
      <c r="L292" s="364"/>
    </row>
    <row r="293" spans="2:12" s="365" customFormat="1" x14ac:dyDescent="0.35">
      <c r="B293" s="356"/>
      <c r="C293" s="357"/>
      <c r="D293" s="357"/>
      <c r="E293" s="358"/>
      <c r="F293" s="358"/>
      <c r="G293" s="357"/>
      <c r="H293" s="361"/>
      <c r="I293" s="366"/>
      <c r="J293" s="366"/>
      <c r="K293" s="364"/>
      <c r="L293" s="364"/>
    </row>
    <row r="294" spans="2:12" s="365" customFormat="1" x14ac:dyDescent="0.35">
      <c r="B294" s="356"/>
      <c r="C294" s="357"/>
      <c r="D294" s="357"/>
      <c r="E294" s="358"/>
      <c r="F294" s="358"/>
      <c r="G294" s="357"/>
      <c r="H294" s="361"/>
      <c r="I294" s="366"/>
      <c r="J294" s="366"/>
      <c r="K294" s="364"/>
      <c r="L294" s="364"/>
    </row>
    <row r="295" spans="2:12" s="365" customFormat="1" x14ac:dyDescent="0.35">
      <c r="B295" s="356"/>
      <c r="C295" s="357"/>
      <c r="D295" s="357"/>
      <c r="E295" s="358"/>
      <c r="F295" s="358"/>
      <c r="G295" s="357"/>
      <c r="H295" s="361"/>
      <c r="I295" s="366"/>
      <c r="J295" s="366"/>
      <c r="K295" s="364"/>
      <c r="L295" s="364"/>
    </row>
    <row r="296" spans="2:12" s="365" customFormat="1" x14ac:dyDescent="0.35">
      <c r="B296" s="356"/>
      <c r="C296" s="357"/>
      <c r="D296" s="357"/>
      <c r="E296" s="358"/>
      <c r="F296" s="358"/>
      <c r="G296" s="357"/>
      <c r="H296" s="361"/>
      <c r="I296" s="366"/>
      <c r="J296" s="366"/>
      <c r="K296" s="364"/>
      <c r="L296" s="364"/>
    </row>
    <row r="297" spans="2:12" s="365" customFormat="1" x14ac:dyDescent="0.35">
      <c r="B297" s="356"/>
      <c r="C297" s="357"/>
      <c r="D297" s="357"/>
      <c r="E297" s="358"/>
      <c r="F297" s="358"/>
      <c r="G297" s="357"/>
      <c r="H297" s="361"/>
      <c r="I297" s="366"/>
      <c r="J297" s="366"/>
      <c r="K297" s="364"/>
      <c r="L297" s="364"/>
    </row>
    <row r="298" spans="2:12" s="365" customFormat="1" x14ac:dyDescent="0.35">
      <c r="B298" s="356"/>
      <c r="C298" s="357"/>
      <c r="D298" s="357"/>
      <c r="E298" s="358"/>
      <c r="F298" s="358"/>
      <c r="G298" s="357"/>
      <c r="H298" s="361"/>
      <c r="I298" s="366"/>
      <c r="J298" s="366"/>
      <c r="K298" s="364"/>
      <c r="L298" s="364"/>
    </row>
    <row r="299" spans="2:12" s="365" customFormat="1" x14ac:dyDescent="0.35">
      <c r="B299" s="356"/>
      <c r="C299" s="357"/>
      <c r="D299" s="357"/>
      <c r="E299" s="358"/>
      <c r="F299" s="358"/>
      <c r="G299" s="357"/>
      <c r="H299" s="361"/>
      <c r="I299" s="366"/>
      <c r="J299" s="366"/>
      <c r="K299" s="364"/>
      <c r="L299" s="364"/>
    </row>
    <row r="300" spans="2:12" s="365" customFormat="1" x14ac:dyDescent="0.35">
      <c r="B300" s="356"/>
      <c r="C300" s="357"/>
      <c r="D300" s="357"/>
      <c r="E300" s="358"/>
      <c r="F300" s="358"/>
      <c r="G300" s="357"/>
      <c r="H300" s="361"/>
      <c r="I300" s="366"/>
      <c r="J300" s="366"/>
      <c r="K300" s="364"/>
      <c r="L300" s="364"/>
    </row>
    <row r="301" spans="2:12" s="365" customFormat="1" x14ac:dyDescent="0.35">
      <c r="B301" s="356"/>
      <c r="C301" s="357"/>
      <c r="D301" s="357"/>
      <c r="E301" s="358"/>
      <c r="F301" s="358"/>
      <c r="G301" s="357"/>
      <c r="H301" s="361"/>
      <c r="I301" s="366"/>
      <c r="J301" s="366"/>
      <c r="K301" s="364"/>
      <c r="L301" s="364"/>
    </row>
    <row r="302" spans="2:12" s="365" customFormat="1" x14ac:dyDescent="0.35">
      <c r="B302" s="356"/>
      <c r="C302" s="357"/>
      <c r="D302" s="357"/>
      <c r="E302" s="358"/>
      <c r="F302" s="358"/>
      <c r="G302" s="357"/>
      <c r="H302" s="361"/>
      <c r="I302" s="366"/>
      <c r="J302" s="366"/>
      <c r="K302" s="364"/>
      <c r="L302" s="364"/>
    </row>
    <row r="303" spans="2:12" s="365" customFormat="1" x14ac:dyDescent="0.35">
      <c r="B303" s="356"/>
      <c r="C303" s="357"/>
      <c r="D303" s="357"/>
      <c r="E303" s="358"/>
      <c r="F303" s="358"/>
      <c r="G303" s="357"/>
      <c r="H303" s="361"/>
      <c r="I303" s="366"/>
      <c r="J303" s="366"/>
      <c r="K303" s="364"/>
      <c r="L303" s="364"/>
    </row>
    <row r="304" spans="2:12" s="365" customFormat="1" x14ac:dyDescent="0.35">
      <c r="B304" s="356"/>
      <c r="C304" s="357"/>
      <c r="D304" s="357"/>
      <c r="E304" s="358"/>
      <c r="F304" s="358"/>
      <c r="G304" s="357"/>
      <c r="H304" s="361"/>
      <c r="I304" s="366"/>
      <c r="J304" s="366"/>
      <c r="K304" s="364"/>
      <c r="L304" s="364"/>
    </row>
    <row r="305" spans="2:12" s="365" customFormat="1" x14ac:dyDescent="0.35">
      <c r="B305" s="356"/>
      <c r="C305" s="357"/>
      <c r="D305" s="357"/>
      <c r="E305" s="358"/>
      <c r="F305" s="358"/>
      <c r="G305" s="357"/>
      <c r="H305" s="361"/>
      <c r="I305" s="366"/>
      <c r="J305" s="366"/>
      <c r="K305" s="364"/>
      <c r="L305" s="364"/>
    </row>
    <row r="306" spans="2:12" s="365" customFormat="1" x14ac:dyDescent="0.35">
      <c r="B306" s="356"/>
      <c r="C306" s="357"/>
      <c r="D306" s="357"/>
      <c r="E306" s="358"/>
      <c r="F306" s="358"/>
      <c r="G306" s="357"/>
      <c r="H306" s="361"/>
      <c r="I306" s="366"/>
      <c r="J306" s="366"/>
      <c r="K306" s="364"/>
      <c r="L306" s="364"/>
    </row>
    <row r="307" spans="2:12" s="365" customFormat="1" x14ac:dyDescent="0.35">
      <c r="B307" s="356"/>
      <c r="C307" s="357"/>
      <c r="D307" s="357"/>
      <c r="E307" s="358"/>
      <c r="F307" s="358"/>
      <c r="G307" s="357"/>
      <c r="H307" s="361"/>
      <c r="I307" s="366"/>
      <c r="J307" s="366"/>
      <c r="K307" s="364"/>
      <c r="L307" s="364"/>
    </row>
    <row r="308" spans="2:12" s="365" customFormat="1" x14ac:dyDescent="0.35">
      <c r="B308" s="356"/>
      <c r="C308" s="357"/>
      <c r="D308" s="357"/>
      <c r="E308" s="358"/>
      <c r="F308" s="358"/>
      <c r="G308" s="357"/>
      <c r="H308" s="361"/>
      <c r="I308" s="366"/>
      <c r="J308" s="366"/>
      <c r="K308" s="364"/>
      <c r="L308" s="364"/>
    </row>
    <row r="309" spans="2:12" s="365" customFormat="1" x14ac:dyDescent="0.35">
      <c r="B309" s="356"/>
      <c r="C309" s="357"/>
      <c r="D309" s="357"/>
      <c r="E309" s="358"/>
      <c r="F309" s="358"/>
      <c r="G309" s="357"/>
      <c r="H309" s="361"/>
      <c r="I309" s="366"/>
      <c r="J309" s="366"/>
      <c r="K309" s="364"/>
      <c r="L309" s="364"/>
    </row>
    <row r="310" spans="2:12" s="365" customFormat="1" x14ac:dyDescent="0.35">
      <c r="B310" s="356"/>
      <c r="C310" s="357"/>
      <c r="D310" s="357"/>
      <c r="E310" s="358"/>
      <c r="F310" s="358"/>
      <c r="G310" s="357"/>
      <c r="H310" s="361"/>
      <c r="I310" s="366"/>
      <c r="J310" s="366"/>
      <c r="K310" s="364"/>
      <c r="L310" s="364"/>
    </row>
    <row r="311" spans="2:12" s="365" customFormat="1" x14ac:dyDescent="0.35">
      <c r="B311" s="356"/>
      <c r="C311" s="357"/>
      <c r="D311" s="357"/>
      <c r="E311" s="358"/>
      <c r="F311" s="358"/>
      <c r="G311" s="357"/>
      <c r="H311" s="361"/>
      <c r="I311" s="366"/>
      <c r="J311" s="366"/>
      <c r="K311" s="364"/>
      <c r="L311" s="364"/>
    </row>
    <row r="312" spans="2:12" s="365" customFormat="1" x14ac:dyDescent="0.35">
      <c r="B312" s="356"/>
      <c r="C312" s="357"/>
      <c r="D312" s="357"/>
      <c r="E312" s="358"/>
      <c r="F312" s="358"/>
      <c r="G312" s="357"/>
      <c r="H312" s="361"/>
      <c r="I312" s="366"/>
      <c r="J312" s="366"/>
      <c r="K312" s="364"/>
      <c r="L312" s="364"/>
    </row>
    <row r="313" spans="2:12" s="365" customFormat="1" x14ac:dyDescent="0.35">
      <c r="B313" s="356"/>
      <c r="C313" s="357"/>
      <c r="D313" s="357"/>
      <c r="E313" s="358"/>
      <c r="F313" s="358"/>
      <c r="G313" s="357"/>
      <c r="H313" s="361"/>
      <c r="I313" s="366"/>
      <c r="J313" s="366"/>
      <c r="K313" s="364"/>
      <c r="L313" s="364"/>
    </row>
    <row r="314" spans="2:12" s="365" customFormat="1" x14ac:dyDescent="0.35">
      <c r="B314" s="356"/>
      <c r="C314" s="357"/>
      <c r="D314" s="357"/>
      <c r="E314" s="358"/>
      <c r="F314" s="358"/>
      <c r="G314" s="357"/>
      <c r="H314" s="361"/>
      <c r="I314" s="366"/>
      <c r="J314" s="366"/>
      <c r="K314" s="364"/>
      <c r="L314" s="364"/>
    </row>
    <row r="315" spans="2:12" s="365" customFormat="1" x14ac:dyDescent="0.35">
      <c r="B315" s="356"/>
      <c r="C315" s="357"/>
      <c r="D315" s="357"/>
      <c r="E315" s="358"/>
      <c r="F315" s="358"/>
      <c r="G315" s="357"/>
      <c r="H315" s="361"/>
      <c r="I315" s="366"/>
      <c r="J315" s="366"/>
      <c r="K315" s="364"/>
      <c r="L315" s="364"/>
    </row>
    <row r="316" spans="2:12" s="365" customFormat="1" x14ac:dyDescent="0.35">
      <c r="B316" s="356"/>
      <c r="C316" s="357"/>
      <c r="D316" s="357"/>
      <c r="E316" s="358"/>
      <c r="F316" s="358"/>
      <c r="G316" s="357"/>
      <c r="H316" s="361"/>
      <c r="I316" s="366"/>
      <c r="J316" s="366"/>
      <c r="K316" s="364"/>
      <c r="L316" s="364"/>
    </row>
    <row r="317" spans="2:12" s="365" customFormat="1" x14ac:dyDescent="0.35">
      <c r="B317" s="356"/>
      <c r="C317" s="357"/>
      <c r="D317" s="357"/>
      <c r="E317" s="358"/>
      <c r="F317" s="358"/>
      <c r="G317" s="357"/>
      <c r="H317" s="361"/>
      <c r="I317" s="366"/>
      <c r="J317" s="366"/>
      <c r="K317" s="364"/>
      <c r="L317" s="364"/>
    </row>
    <row r="318" spans="2:12" s="365" customFormat="1" x14ac:dyDescent="0.35">
      <c r="B318" s="356"/>
      <c r="C318" s="357"/>
      <c r="D318" s="357"/>
      <c r="E318" s="358"/>
      <c r="F318" s="358"/>
      <c r="G318" s="357"/>
      <c r="H318" s="361"/>
      <c r="I318" s="366"/>
      <c r="J318" s="366"/>
      <c r="K318" s="364"/>
      <c r="L318" s="364"/>
    </row>
    <row r="319" spans="2:12" s="365" customFormat="1" x14ac:dyDescent="0.35">
      <c r="B319" s="356"/>
      <c r="C319" s="357"/>
      <c r="D319" s="357"/>
      <c r="E319" s="358"/>
      <c r="F319" s="358"/>
      <c r="G319" s="357"/>
      <c r="H319" s="361"/>
      <c r="I319" s="366"/>
      <c r="J319" s="366"/>
      <c r="K319" s="364"/>
      <c r="L319" s="364"/>
    </row>
    <row r="320" spans="2:12" s="365" customFormat="1" x14ac:dyDescent="0.35">
      <c r="B320" s="356"/>
      <c r="C320" s="357"/>
      <c r="D320" s="357"/>
      <c r="E320" s="358"/>
      <c r="F320" s="358"/>
      <c r="G320" s="357"/>
      <c r="H320" s="361"/>
      <c r="I320" s="366"/>
      <c r="J320" s="366"/>
      <c r="K320" s="364"/>
      <c r="L320" s="364"/>
    </row>
    <row r="321" spans="2:12" s="365" customFormat="1" x14ac:dyDescent="0.35">
      <c r="B321" s="356"/>
      <c r="C321" s="357"/>
      <c r="D321" s="357"/>
      <c r="E321" s="358"/>
      <c r="F321" s="358"/>
      <c r="G321" s="357"/>
      <c r="H321" s="361"/>
      <c r="I321" s="366"/>
      <c r="J321" s="366"/>
      <c r="K321" s="364"/>
      <c r="L321" s="364"/>
    </row>
    <row r="322" spans="2:12" s="365" customFormat="1" x14ac:dyDescent="0.35">
      <c r="B322" s="356"/>
      <c r="C322" s="357"/>
      <c r="D322" s="357"/>
      <c r="E322" s="358"/>
      <c r="F322" s="358"/>
      <c r="G322" s="357"/>
      <c r="H322" s="361"/>
      <c r="I322" s="366"/>
      <c r="J322" s="366"/>
      <c r="K322" s="364"/>
      <c r="L322" s="364"/>
    </row>
    <row r="323" spans="2:12" s="365" customFormat="1" x14ac:dyDescent="0.35">
      <c r="B323" s="356"/>
      <c r="C323" s="357"/>
      <c r="D323" s="357"/>
      <c r="E323" s="358"/>
      <c r="F323" s="358"/>
      <c r="G323" s="357"/>
      <c r="H323" s="361"/>
      <c r="I323" s="366"/>
      <c r="J323" s="366"/>
      <c r="K323" s="364"/>
      <c r="L323" s="364"/>
    </row>
    <row r="324" spans="2:12" s="365" customFormat="1" x14ac:dyDescent="0.35">
      <c r="B324" s="356"/>
      <c r="C324" s="357"/>
      <c r="D324" s="357"/>
      <c r="E324" s="358"/>
      <c r="F324" s="358"/>
      <c r="G324" s="357"/>
      <c r="H324" s="361"/>
      <c r="I324" s="366"/>
      <c r="J324" s="366"/>
      <c r="K324" s="364"/>
      <c r="L324" s="364"/>
    </row>
    <row r="325" spans="2:12" s="365" customFormat="1" x14ac:dyDescent="0.35">
      <c r="B325" s="356"/>
      <c r="C325" s="357"/>
      <c r="D325" s="357"/>
      <c r="E325" s="358"/>
      <c r="F325" s="358"/>
      <c r="G325" s="357"/>
      <c r="H325" s="361"/>
      <c r="I325" s="366"/>
      <c r="J325" s="366"/>
      <c r="K325" s="364"/>
      <c r="L325" s="364"/>
    </row>
    <row r="326" spans="2:12" s="365" customFormat="1" x14ac:dyDescent="0.35">
      <c r="B326" s="356"/>
      <c r="C326" s="357"/>
      <c r="D326" s="357"/>
      <c r="E326" s="358"/>
      <c r="F326" s="358"/>
      <c r="G326" s="357"/>
      <c r="H326" s="361"/>
      <c r="I326" s="366"/>
      <c r="J326" s="366"/>
      <c r="K326" s="364"/>
      <c r="L326" s="364"/>
    </row>
    <row r="327" spans="2:12" s="365" customFormat="1" x14ac:dyDescent="0.35">
      <c r="B327" s="356"/>
      <c r="C327" s="357"/>
      <c r="D327" s="357"/>
      <c r="E327" s="358"/>
      <c r="F327" s="358"/>
      <c r="G327" s="357"/>
      <c r="H327" s="361"/>
      <c r="I327" s="366"/>
      <c r="J327" s="366"/>
      <c r="K327" s="364"/>
      <c r="L327" s="364"/>
    </row>
    <row r="328" spans="2:12" s="365" customFormat="1" x14ac:dyDescent="0.35">
      <c r="B328" s="356"/>
      <c r="C328" s="357"/>
      <c r="D328" s="357"/>
      <c r="E328" s="358"/>
      <c r="F328" s="358"/>
      <c r="G328" s="357"/>
      <c r="H328" s="361"/>
      <c r="I328" s="366"/>
      <c r="J328" s="366"/>
      <c r="K328" s="364"/>
      <c r="L328" s="364"/>
    </row>
    <row r="329" spans="2:12" s="365" customFormat="1" x14ac:dyDescent="0.35">
      <c r="B329" s="356"/>
      <c r="C329" s="357"/>
      <c r="D329" s="357"/>
      <c r="E329" s="358"/>
      <c r="F329" s="358"/>
      <c r="G329" s="357"/>
      <c r="H329" s="361"/>
      <c r="I329" s="366"/>
      <c r="J329" s="366"/>
      <c r="K329" s="364"/>
      <c r="L329" s="364"/>
    </row>
    <row r="330" spans="2:12" s="365" customFormat="1" x14ac:dyDescent="0.35">
      <c r="B330" s="356"/>
      <c r="C330" s="357"/>
      <c r="D330" s="357"/>
      <c r="E330" s="358"/>
      <c r="F330" s="358"/>
      <c r="G330" s="357"/>
      <c r="H330" s="361"/>
      <c r="I330" s="366"/>
      <c r="J330" s="366"/>
      <c r="K330" s="364"/>
      <c r="L330" s="364"/>
    </row>
    <row r="331" spans="2:12" s="365" customFormat="1" x14ac:dyDescent="0.35">
      <c r="B331" s="356"/>
      <c r="C331" s="357"/>
      <c r="D331" s="357"/>
      <c r="E331" s="358"/>
      <c r="F331" s="358"/>
      <c r="G331" s="357"/>
      <c r="H331" s="361"/>
      <c r="I331" s="366"/>
      <c r="J331" s="366"/>
      <c r="K331" s="364"/>
      <c r="L331" s="364"/>
    </row>
    <row r="332" spans="2:12" s="365" customFormat="1" x14ac:dyDescent="0.35">
      <c r="B332" s="356"/>
      <c r="C332" s="357"/>
      <c r="D332" s="357"/>
      <c r="E332" s="358"/>
      <c r="F332" s="358"/>
      <c r="G332" s="357"/>
      <c r="H332" s="361"/>
      <c r="I332" s="366"/>
      <c r="J332" s="366"/>
      <c r="K332" s="364"/>
      <c r="L332" s="364"/>
    </row>
    <row r="333" spans="2:12" s="365" customFormat="1" x14ac:dyDescent="0.35">
      <c r="B333" s="356"/>
      <c r="C333" s="357"/>
      <c r="D333" s="357"/>
      <c r="E333" s="358"/>
      <c r="F333" s="358"/>
      <c r="G333" s="357"/>
      <c r="H333" s="361"/>
      <c r="I333" s="366"/>
      <c r="J333" s="366"/>
      <c r="K333" s="364"/>
      <c r="L333" s="364"/>
    </row>
    <row r="334" spans="2:12" s="365" customFormat="1" x14ac:dyDescent="0.35">
      <c r="B334" s="356"/>
      <c r="C334" s="357"/>
      <c r="D334" s="357"/>
      <c r="E334" s="358"/>
      <c r="F334" s="358"/>
      <c r="G334" s="357"/>
      <c r="H334" s="361"/>
      <c r="I334" s="366"/>
      <c r="J334" s="366"/>
      <c r="K334" s="364"/>
      <c r="L334" s="364"/>
    </row>
    <row r="335" spans="2:12" s="365" customFormat="1" x14ac:dyDescent="0.35">
      <c r="B335" s="356"/>
      <c r="C335" s="357"/>
      <c r="D335" s="357"/>
      <c r="E335" s="358"/>
      <c r="F335" s="358"/>
      <c r="G335" s="357"/>
      <c r="H335" s="361"/>
      <c r="I335" s="366"/>
      <c r="J335" s="366"/>
      <c r="K335" s="364"/>
      <c r="L335" s="364"/>
    </row>
    <row r="336" spans="2:12" s="365" customFormat="1" x14ac:dyDescent="0.35">
      <c r="B336" s="356"/>
      <c r="C336" s="357"/>
      <c r="D336" s="357"/>
      <c r="E336" s="358"/>
      <c r="F336" s="358"/>
      <c r="G336" s="357"/>
      <c r="H336" s="361"/>
      <c r="I336" s="366"/>
      <c r="J336" s="366"/>
      <c r="K336" s="364"/>
      <c r="L336" s="364"/>
    </row>
    <row r="337" spans="2:12" s="365" customFormat="1" x14ac:dyDescent="0.35">
      <c r="B337" s="356"/>
      <c r="C337" s="357"/>
      <c r="D337" s="357"/>
      <c r="E337" s="358"/>
      <c r="F337" s="358"/>
      <c r="G337" s="357"/>
      <c r="H337" s="361"/>
      <c r="I337" s="366"/>
      <c r="J337" s="366"/>
      <c r="K337" s="364"/>
      <c r="L337" s="364"/>
    </row>
    <row r="338" spans="2:12" s="365" customFormat="1" x14ac:dyDescent="0.35">
      <c r="B338" s="356"/>
      <c r="C338" s="357"/>
      <c r="D338" s="357"/>
      <c r="E338" s="358"/>
      <c r="F338" s="358"/>
      <c r="G338" s="357"/>
      <c r="H338" s="361"/>
      <c r="I338" s="366"/>
      <c r="J338" s="366"/>
      <c r="K338" s="364"/>
      <c r="L338" s="364"/>
    </row>
    <row r="339" spans="2:12" s="365" customFormat="1" x14ac:dyDescent="0.35">
      <c r="B339" s="356"/>
      <c r="C339" s="357"/>
      <c r="D339" s="357"/>
      <c r="E339" s="358"/>
      <c r="F339" s="358"/>
      <c r="G339" s="357"/>
      <c r="H339" s="361"/>
      <c r="I339" s="366"/>
      <c r="J339" s="366"/>
      <c r="K339" s="364"/>
      <c r="L339" s="364"/>
    </row>
    <row r="340" spans="2:12" s="365" customFormat="1" x14ac:dyDescent="0.35">
      <c r="B340" s="356"/>
      <c r="C340" s="357"/>
      <c r="D340" s="357"/>
      <c r="E340" s="358"/>
      <c r="F340" s="358"/>
      <c r="G340" s="357"/>
      <c r="H340" s="361"/>
      <c r="I340" s="366"/>
      <c r="J340" s="366"/>
      <c r="K340" s="364"/>
      <c r="L340" s="364"/>
    </row>
    <row r="341" spans="2:12" s="365" customFormat="1" x14ac:dyDescent="0.35">
      <c r="B341" s="356"/>
      <c r="C341" s="357"/>
      <c r="D341" s="357"/>
      <c r="E341" s="358"/>
      <c r="F341" s="358"/>
      <c r="G341" s="357"/>
      <c r="H341" s="361"/>
      <c r="I341" s="366"/>
      <c r="J341" s="366"/>
      <c r="K341" s="364"/>
      <c r="L341" s="364"/>
    </row>
    <row r="342" spans="2:12" s="365" customFormat="1" x14ac:dyDescent="0.35">
      <c r="B342" s="356"/>
      <c r="C342" s="357"/>
      <c r="D342" s="357"/>
      <c r="E342" s="358"/>
      <c r="F342" s="358"/>
      <c r="G342" s="357"/>
      <c r="H342" s="361"/>
      <c r="I342" s="366"/>
      <c r="J342" s="366"/>
      <c r="K342" s="364"/>
      <c r="L342" s="364"/>
    </row>
    <row r="343" spans="2:12" s="365" customFormat="1" x14ac:dyDescent="0.35">
      <c r="B343" s="356"/>
      <c r="C343" s="357"/>
      <c r="D343" s="357"/>
      <c r="E343" s="358"/>
      <c r="F343" s="358"/>
      <c r="G343" s="357"/>
      <c r="H343" s="361"/>
      <c r="I343" s="366"/>
      <c r="J343" s="366"/>
      <c r="K343" s="364"/>
      <c r="L343" s="364"/>
    </row>
    <row r="344" spans="2:12" s="365" customFormat="1" x14ac:dyDescent="0.35">
      <c r="B344" s="356"/>
      <c r="C344" s="357"/>
      <c r="D344" s="357"/>
      <c r="E344" s="358"/>
      <c r="F344" s="358"/>
      <c r="G344" s="357"/>
      <c r="H344" s="361"/>
      <c r="I344" s="366"/>
      <c r="J344" s="366"/>
      <c r="K344" s="364"/>
      <c r="L344" s="364"/>
    </row>
    <row r="345" spans="2:12" s="365" customFormat="1" x14ac:dyDescent="0.35">
      <c r="B345" s="356"/>
      <c r="C345" s="357"/>
      <c r="D345" s="357"/>
      <c r="E345" s="358"/>
      <c r="F345" s="358"/>
      <c r="G345" s="357"/>
      <c r="H345" s="361"/>
      <c r="I345" s="366"/>
      <c r="J345" s="366"/>
      <c r="K345" s="364"/>
      <c r="L345" s="364"/>
    </row>
    <row r="346" spans="2:12" s="365" customFormat="1" x14ac:dyDescent="0.35">
      <c r="B346" s="356"/>
      <c r="C346" s="357"/>
      <c r="D346" s="357"/>
      <c r="E346" s="358"/>
      <c r="F346" s="358"/>
      <c r="G346" s="357"/>
      <c r="H346" s="361"/>
      <c r="I346" s="366"/>
      <c r="J346" s="366"/>
      <c r="K346" s="364"/>
      <c r="L346" s="364"/>
    </row>
    <row r="347" spans="2:12" s="365" customFormat="1" x14ac:dyDescent="0.35">
      <c r="B347" s="356"/>
      <c r="C347" s="357"/>
      <c r="D347" s="357"/>
      <c r="E347" s="358"/>
      <c r="F347" s="358"/>
      <c r="G347" s="357"/>
      <c r="H347" s="361"/>
      <c r="I347" s="366"/>
      <c r="J347" s="366"/>
      <c r="K347" s="364"/>
      <c r="L347" s="364"/>
    </row>
    <row r="348" spans="2:12" s="365" customFormat="1" x14ac:dyDescent="0.35">
      <c r="B348" s="356"/>
      <c r="C348" s="357"/>
      <c r="D348" s="357"/>
      <c r="E348" s="358"/>
      <c r="F348" s="358"/>
      <c r="G348" s="357"/>
      <c r="H348" s="361"/>
      <c r="I348" s="366"/>
      <c r="J348" s="366"/>
      <c r="K348" s="364"/>
      <c r="L348" s="364"/>
    </row>
    <row r="349" spans="2:12" s="365" customFormat="1" x14ac:dyDescent="0.35">
      <c r="B349" s="356"/>
      <c r="C349" s="357"/>
      <c r="D349" s="357"/>
      <c r="E349" s="358"/>
      <c r="F349" s="358"/>
      <c r="G349" s="357"/>
      <c r="H349" s="361"/>
      <c r="I349" s="366"/>
      <c r="J349" s="366"/>
      <c r="K349" s="364"/>
      <c r="L349" s="364"/>
    </row>
    <row r="350" spans="2:12" s="365" customFormat="1" x14ac:dyDescent="0.35">
      <c r="B350" s="356"/>
      <c r="C350" s="357"/>
      <c r="D350" s="357"/>
      <c r="E350" s="358"/>
      <c r="F350" s="358"/>
      <c r="G350" s="357"/>
      <c r="H350" s="361"/>
      <c r="I350" s="366"/>
      <c r="J350" s="366"/>
      <c r="K350" s="364"/>
      <c r="L350" s="364"/>
    </row>
    <row r="351" spans="2:12" s="365" customFormat="1" x14ac:dyDescent="0.35">
      <c r="B351" s="356"/>
      <c r="C351" s="357"/>
      <c r="D351" s="357"/>
      <c r="E351" s="358"/>
      <c r="F351" s="358"/>
      <c r="G351" s="357"/>
      <c r="H351" s="361"/>
      <c r="I351" s="366"/>
      <c r="J351" s="366"/>
      <c r="K351" s="364"/>
      <c r="L351" s="364"/>
    </row>
    <row r="352" spans="2:12" s="365" customFormat="1" x14ac:dyDescent="0.35">
      <c r="B352" s="356"/>
      <c r="C352" s="357"/>
      <c r="D352" s="357"/>
      <c r="E352" s="358"/>
      <c r="F352" s="358"/>
      <c r="G352" s="357"/>
      <c r="H352" s="361"/>
      <c r="I352" s="366"/>
      <c r="J352" s="366"/>
      <c r="K352" s="364"/>
      <c r="L352" s="364"/>
    </row>
    <row r="353" spans="2:12" s="365" customFormat="1" x14ac:dyDescent="0.35">
      <c r="B353" s="356"/>
      <c r="C353" s="357"/>
      <c r="D353" s="357"/>
      <c r="E353" s="358"/>
      <c r="F353" s="358"/>
      <c r="G353" s="357"/>
      <c r="H353" s="361"/>
      <c r="I353" s="366"/>
      <c r="J353" s="366"/>
      <c r="K353" s="364"/>
      <c r="L353" s="364"/>
    </row>
    <row r="354" spans="2:12" s="365" customFormat="1" x14ac:dyDescent="0.35">
      <c r="B354" s="356"/>
      <c r="C354" s="357"/>
      <c r="D354" s="357"/>
      <c r="E354" s="358"/>
      <c r="F354" s="358"/>
      <c r="G354" s="357"/>
      <c r="H354" s="361"/>
      <c r="I354" s="366"/>
      <c r="J354" s="366"/>
      <c r="K354" s="364"/>
      <c r="L354" s="364"/>
    </row>
    <row r="355" spans="2:12" s="365" customFormat="1" x14ac:dyDescent="0.35">
      <c r="B355" s="356"/>
      <c r="C355" s="357"/>
      <c r="D355" s="357"/>
      <c r="E355" s="358"/>
      <c r="F355" s="358"/>
      <c r="G355" s="357"/>
      <c r="H355" s="361"/>
      <c r="I355" s="366"/>
      <c r="J355" s="366"/>
      <c r="K355" s="364"/>
      <c r="L355" s="364"/>
    </row>
    <row r="356" spans="2:12" s="365" customFormat="1" x14ac:dyDescent="0.35">
      <c r="B356" s="356"/>
      <c r="C356" s="357"/>
      <c r="D356" s="357"/>
      <c r="E356" s="358"/>
      <c r="F356" s="358"/>
      <c r="G356" s="357"/>
      <c r="H356" s="361"/>
      <c r="I356" s="366"/>
      <c r="J356" s="366"/>
      <c r="K356" s="364"/>
      <c r="L356" s="364"/>
    </row>
    <row r="357" spans="2:12" s="365" customFormat="1" x14ac:dyDescent="0.35">
      <c r="B357" s="356"/>
      <c r="C357" s="357"/>
      <c r="D357" s="357"/>
      <c r="E357" s="358"/>
      <c r="F357" s="358"/>
      <c r="G357" s="357"/>
      <c r="H357" s="361"/>
      <c r="I357" s="366"/>
      <c r="J357" s="366"/>
      <c r="K357" s="364"/>
      <c r="L357" s="364"/>
    </row>
    <row r="358" spans="2:12" s="365" customFormat="1" x14ac:dyDescent="0.35">
      <c r="B358" s="356"/>
      <c r="C358" s="357"/>
      <c r="D358" s="357"/>
      <c r="E358" s="358"/>
      <c r="F358" s="358"/>
      <c r="G358" s="357"/>
      <c r="H358" s="361"/>
      <c r="I358" s="366"/>
      <c r="J358" s="366"/>
      <c r="K358" s="364"/>
      <c r="L358" s="364"/>
    </row>
    <row r="359" spans="2:12" s="365" customFormat="1" x14ac:dyDescent="0.35">
      <c r="B359" s="356"/>
      <c r="C359" s="357"/>
      <c r="D359" s="357"/>
      <c r="E359" s="358"/>
      <c r="F359" s="358"/>
      <c r="G359" s="357"/>
      <c r="H359" s="361"/>
      <c r="I359" s="366"/>
      <c r="J359" s="366"/>
      <c r="K359" s="364"/>
      <c r="L359" s="364"/>
    </row>
    <row r="360" spans="2:12" s="365" customFormat="1" x14ac:dyDescent="0.35">
      <c r="B360" s="356"/>
      <c r="C360" s="357"/>
      <c r="D360" s="357"/>
      <c r="E360" s="358"/>
      <c r="F360" s="358"/>
      <c r="G360" s="357"/>
      <c r="H360" s="361"/>
      <c r="I360" s="366"/>
      <c r="J360" s="366"/>
      <c r="K360" s="364"/>
      <c r="L360" s="364"/>
    </row>
    <row r="361" spans="2:12" s="365" customFormat="1" x14ac:dyDescent="0.35">
      <c r="B361" s="356"/>
      <c r="C361" s="357"/>
      <c r="D361" s="357"/>
      <c r="E361" s="358"/>
      <c r="F361" s="358"/>
      <c r="G361" s="357"/>
      <c r="H361" s="361"/>
      <c r="I361" s="366"/>
      <c r="J361" s="366"/>
      <c r="K361" s="364"/>
      <c r="L361" s="364"/>
    </row>
    <row r="362" spans="2:12" s="365" customFormat="1" x14ac:dyDescent="0.35">
      <c r="B362" s="356"/>
      <c r="C362" s="357"/>
      <c r="D362" s="357"/>
      <c r="E362" s="358"/>
      <c r="F362" s="358"/>
      <c r="G362" s="357"/>
      <c r="H362" s="361"/>
      <c r="I362" s="366"/>
      <c r="J362" s="366"/>
      <c r="K362" s="364"/>
      <c r="L362" s="364"/>
    </row>
    <row r="363" spans="2:12" s="365" customFormat="1" x14ac:dyDescent="0.35">
      <c r="B363" s="356"/>
      <c r="C363" s="357"/>
      <c r="D363" s="357"/>
      <c r="E363" s="358"/>
      <c r="F363" s="358"/>
      <c r="G363" s="357"/>
      <c r="H363" s="361"/>
      <c r="I363" s="366"/>
      <c r="J363" s="366"/>
      <c r="K363" s="364"/>
      <c r="L363" s="364"/>
    </row>
    <row r="364" spans="2:12" s="365" customFormat="1" x14ac:dyDescent="0.35">
      <c r="B364" s="356"/>
      <c r="C364" s="357"/>
      <c r="D364" s="357"/>
      <c r="E364" s="358"/>
      <c r="F364" s="358"/>
      <c r="G364" s="357"/>
      <c r="H364" s="361"/>
      <c r="I364" s="366"/>
      <c r="J364" s="366"/>
      <c r="K364" s="364"/>
      <c r="L364" s="364"/>
    </row>
    <row r="365" spans="2:12" s="365" customFormat="1" x14ac:dyDescent="0.35">
      <c r="B365" s="356"/>
      <c r="C365" s="357"/>
      <c r="D365" s="357"/>
      <c r="E365" s="358"/>
      <c r="F365" s="358"/>
      <c r="G365" s="357"/>
      <c r="H365" s="361"/>
      <c r="I365" s="366"/>
      <c r="J365" s="366"/>
      <c r="K365" s="364"/>
      <c r="L365" s="364"/>
    </row>
    <row r="366" spans="2:12" s="365" customFormat="1" x14ac:dyDescent="0.35">
      <c r="B366" s="356"/>
      <c r="C366" s="357"/>
      <c r="D366" s="357"/>
      <c r="E366" s="358"/>
      <c r="F366" s="358"/>
      <c r="G366" s="357"/>
      <c r="H366" s="361"/>
      <c r="I366" s="366"/>
      <c r="J366" s="366"/>
      <c r="K366" s="364"/>
      <c r="L366" s="364"/>
    </row>
    <row r="367" spans="2:12" s="365" customFormat="1" x14ac:dyDescent="0.35">
      <c r="B367" s="356"/>
      <c r="C367" s="357"/>
      <c r="D367" s="357"/>
      <c r="E367" s="358"/>
      <c r="F367" s="358"/>
      <c r="G367" s="357"/>
      <c r="H367" s="361"/>
      <c r="I367" s="366"/>
      <c r="J367" s="366"/>
      <c r="K367" s="364"/>
      <c r="L367" s="364"/>
    </row>
    <row r="368" spans="2:12" s="365" customFormat="1" x14ac:dyDescent="0.35">
      <c r="B368" s="356"/>
      <c r="C368" s="357"/>
      <c r="D368" s="357"/>
      <c r="E368" s="358"/>
      <c r="F368" s="358"/>
      <c r="G368" s="357"/>
      <c r="H368" s="361"/>
      <c r="I368" s="366"/>
      <c r="J368" s="366"/>
      <c r="K368" s="364"/>
      <c r="L368" s="364"/>
    </row>
    <row r="369" spans="2:12" s="365" customFormat="1" x14ac:dyDescent="0.35">
      <c r="B369" s="356"/>
      <c r="C369" s="357"/>
      <c r="D369" s="357"/>
      <c r="E369" s="358"/>
      <c r="F369" s="358"/>
      <c r="G369" s="357"/>
      <c r="H369" s="361"/>
      <c r="I369" s="366"/>
      <c r="J369" s="366"/>
      <c r="K369" s="364"/>
      <c r="L369" s="364"/>
    </row>
    <row r="370" spans="2:12" s="365" customFormat="1" x14ac:dyDescent="0.35">
      <c r="B370" s="356"/>
      <c r="C370" s="357"/>
      <c r="D370" s="357"/>
      <c r="E370" s="358"/>
      <c r="F370" s="358"/>
      <c r="G370" s="357"/>
      <c r="H370" s="361"/>
      <c r="I370" s="366"/>
      <c r="J370" s="366"/>
      <c r="K370" s="364"/>
      <c r="L370" s="364"/>
    </row>
    <row r="371" spans="2:12" s="365" customFormat="1" x14ac:dyDescent="0.35">
      <c r="B371" s="356"/>
      <c r="C371" s="357"/>
      <c r="D371" s="357"/>
      <c r="E371" s="358"/>
      <c r="F371" s="358"/>
      <c r="G371" s="357"/>
      <c r="H371" s="361"/>
      <c r="I371" s="366"/>
      <c r="J371" s="366"/>
      <c r="K371" s="364"/>
      <c r="L371" s="364"/>
    </row>
    <row r="372" spans="2:12" s="365" customFormat="1" x14ac:dyDescent="0.35">
      <c r="B372" s="356"/>
      <c r="C372" s="357"/>
      <c r="D372" s="357"/>
      <c r="E372" s="358"/>
      <c r="F372" s="358"/>
      <c r="G372" s="357"/>
      <c r="H372" s="361"/>
      <c r="I372" s="366"/>
      <c r="J372" s="366"/>
      <c r="K372" s="364"/>
      <c r="L372" s="364"/>
    </row>
    <row r="373" spans="2:12" s="365" customFormat="1" x14ac:dyDescent="0.35">
      <c r="B373" s="356"/>
      <c r="C373" s="357"/>
      <c r="D373" s="357"/>
      <c r="E373" s="358"/>
      <c r="F373" s="358"/>
      <c r="G373" s="357"/>
      <c r="H373" s="361"/>
      <c r="I373" s="366"/>
      <c r="J373" s="366"/>
      <c r="K373" s="364"/>
      <c r="L373" s="364"/>
    </row>
    <row r="374" spans="2:12" s="365" customFormat="1" x14ac:dyDescent="0.35">
      <c r="B374" s="356"/>
      <c r="C374" s="357"/>
      <c r="D374" s="357"/>
      <c r="E374" s="358"/>
      <c r="F374" s="358"/>
      <c r="G374" s="357"/>
      <c r="H374" s="361"/>
      <c r="I374" s="366"/>
      <c r="J374" s="366"/>
      <c r="K374" s="364"/>
      <c r="L374" s="364"/>
    </row>
    <row r="375" spans="2:12" s="365" customFormat="1" x14ac:dyDescent="0.35">
      <c r="B375" s="356"/>
      <c r="C375" s="357"/>
      <c r="D375" s="357"/>
      <c r="E375" s="358"/>
      <c r="F375" s="358"/>
      <c r="G375" s="357"/>
      <c r="H375" s="361"/>
      <c r="I375" s="366"/>
      <c r="J375" s="366"/>
      <c r="K375" s="364"/>
      <c r="L375" s="364"/>
    </row>
    <row r="376" spans="2:12" s="365" customFormat="1" x14ac:dyDescent="0.35">
      <c r="B376" s="356"/>
      <c r="C376" s="357"/>
      <c r="D376" s="357"/>
      <c r="E376" s="358"/>
      <c r="F376" s="358"/>
      <c r="G376" s="357"/>
      <c r="H376" s="361"/>
      <c r="I376" s="366"/>
      <c r="J376" s="366"/>
      <c r="K376" s="364"/>
      <c r="L376" s="364"/>
    </row>
    <row r="377" spans="2:12" s="365" customFormat="1" x14ac:dyDescent="0.35">
      <c r="B377" s="356"/>
      <c r="C377" s="357"/>
      <c r="D377" s="357"/>
      <c r="E377" s="358"/>
      <c r="F377" s="358"/>
      <c r="G377" s="357"/>
      <c r="H377" s="361"/>
      <c r="I377" s="366"/>
      <c r="J377" s="366"/>
      <c r="K377" s="364"/>
      <c r="L377" s="364"/>
    </row>
    <row r="378" spans="2:12" s="365" customFormat="1" x14ac:dyDescent="0.35">
      <c r="B378" s="356"/>
      <c r="C378" s="357"/>
      <c r="D378" s="357"/>
      <c r="E378" s="358"/>
      <c r="F378" s="358"/>
      <c r="G378" s="357"/>
      <c r="H378" s="361"/>
      <c r="I378" s="366"/>
      <c r="J378" s="366"/>
      <c r="K378" s="364"/>
      <c r="L378" s="364"/>
    </row>
    <row r="379" spans="2:12" s="365" customFormat="1" x14ac:dyDescent="0.35">
      <c r="B379" s="356"/>
      <c r="C379" s="357"/>
      <c r="D379" s="357"/>
      <c r="E379" s="358"/>
      <c r="F379" s="358"/>
      <c r="G379" s="357"/>
      <c r="H379" s="361"/>
      <c r="I379" s="366"/>
      <c r="J379" s="366"/>
      <c r="K379" s="364"/>
      <c r="L379" s="364"/>
    </row>
    <row r="380" spans="2:12" s="365" customFormat="1" x14ac:dyDescent="0.35">
      <c r="B380" s="356"/>
      <c r="C380" s="357"/>
      <c r="D380" s="357"/>
      <c r="E380" s="358"/>
      <c r="F380" s="358"/>
      <c r="G380" s="357"/>
      <c r="H380" s="361"/>
      <c r="I380" s="366"/>
      <c r="J380" s="366"/>
      <c r="K380" s="364"/>
      <c r="L380" s="364"/>
    </row>
    <row r="381" spans="2:12" s="365" customFormat="1" x14ac:dyDescent="0.35">
      <c r="B381" s="356"/>
      <c r="C381" s="357"/>
      <c r="D381" s="357"/>
      <c r="E381" s="358"/>
      <c r="F381" s="358"/>
      <c r="G381" s="357"/>
      <c r="H381" s="361"/>
      <c r="I381" s="366"/>
      <c r="J381" s="366"/>
      <c r="K381" s="364"/>
      <c r="L381" s="364"/>
    </row>
    <row r="382" spans="2:12" s="365" customFormat="1" x14ac:dyDescent="0.35">
      <c r="B382" s="356"/>
      <c r="C382" s="357"/>
      <c r="D382" s="357"/>
      <c r="E382" s="358"/>
      <c r="F382" s="358"/>
      <c r="G382" s="357"/>
      <c r="H382" s="361"/>
      <c r="I382" s="366"/>
      <c r="J382" s="366"/>
      <c r="K382" s="364"/>
      <c r="L382" s="364"/>
    </row>
    <row r="383" spans="2:12" s="365" customFormat="1" x14ac:dyDescent="0.35">
      <c r="B383" s="356"/>
      <c r="C383" s="357"/>
      <c r="D383" s="357"/>
      <c r="E383" s="358"/>
      <c r="F383" s="358"/>
      <c r="G383" s="357"/>
      <c r="H383" s="361"/>
      <c r="I383" s="366"/>
      <c r="J383" s="366"/>
      <c r="K383" s="364"/>
      <c r="L383" s="364"/>
    </row>
    <row r="384" spans="2:12" s="365" customFormat="1" x14ac:dyDescent="0.35">
      <c r="B384" s="356"/>
      <c r="C384" s="357"/>
      <c r="D384" s="357"/>
      <c r="E384" s="358"/>
      <c r="F384" s="358"/>
      <c r="G384" s="357"/>
      <c r="H384" s="361"/>
      <c r="I384" s="366"/>
      <c r="J384" s="366"/>
      <c r="K384" s="364"/>
      <c r="L384" s="364"/>
    </row>
    <row r="385" spans="2:12" s="365" customFormat="1" x14ac:dyDescent="0.35">
      <c r="B385" s="356"/>
      <c r="C385" s="357"/>
      <c r="D385" s="357"/>
      <c r="E385" s="358"/>
      <c r="F385" s="358"/>
      <c r="G385" s="357"/>
      <c r="H385" s="361"/>
      <c r="I385" s="366"/>
      <c r="J385" s="366"/>
      <c r="K385" s="364"/>
      <c r="L385" s="364"/>
    </row>
    <row r="386" spans="2:12" s="365" customFormat="1" x14ac:dyDescent="0.35">
      <c r="B386" s="356"/>
      <c r="C386" s="357"/>
      <c r="D386" s="357"/>
      <c r="E386" s="358"/>
      <c r="F386" s="358"/>
      <c r="G386" s="357"/>
      <c r="H386" s="361"/>
      <c r="I386" s="366"/>
      <c r="J386" s="366"/>
      <c r="K386" s="364"/>
      <c r="L386" s="364"/>
    </row>
    <row r="387" spans="2:12" s="365" customFormat="1" x14ac:dyDescent="0.35">
      <c r="B387" s="356"/>
      <c r="C387" s="357"/>
      <c r="D387" s="357"/>
      <c r="E387" s="358"/>
      <c r="F387" s="358"/>
      <c r="G387" s="357"/>
      <c r="H387" s="361"/>
      <c r="I387" s="366"/>
      <c r="J387" s="366"/>
      <c r="K387" s="364"/>
      <c r="L387" s="364"/>
    </row>
    <row r="388" spans="2:12" s="365" customFormat="1" x14ac:dyDescent="0.35">
      <c r="B388" s="356"/>
      <c r="C388" s="357"/>
      <c r="D388" s="357"/>
      <c r="E388" s="358"/>
      <c r="F388" s="358"/>
      <c r="G388" s="357"/>
      <c r="H388" s="361"/>
      <c r="I388" s="366"/>
      <c r="J388" s="366"/>
      <c r="K388" s="364"/>
      <c r="L388" s="364"/>
    </row>
    <row r="389" spans="2:12" s="365" customFormat="1" x14ac:dyDescent="0.35">
      <c r="B389" s="356"/>
      <c r="C389" s="357"/>
      <c r="D389" s="357"/>
      <c r="E389" s="358"/>
      <c r="F389" s="358"/>
      <c r="G389" s="357"/>
      <c r="H389" s="361"/>
      <c r="I389" s="366"/>
      <c r="J389" s="366"/>
      <c r="K389" s="364"/>
      <c r="L389" s="364"/>
    </row>
    <row r="390" spans="2:12" s="365" customFormat="1" x14ac:dyDescent="0.35">
      <c r="B390" s="356"/>
      <c r="C390" s="357"/>
      <c r="D390" s="357"/>
      <c r="E390" s="358"/>
      <c r="F390" s="358"/>
      <c r="G390" s="357"/>
      <c r="H390" s="361"/>
      <c r="I390" s="366"/>
      <c r="J390" s="366"/>
      <c r="K390" s="364"/>
      <c r="L390" s="364"/>
    </row>
    <row r="391" spans="2:12" s="365" customFormat="1" x14ac:dyDescent="0.35">
      <c r="B391" s="356"/>
      <c r="C391" s="357"/>
      <c r="D391" s="357"/>
      <c r="E391" s="358"/>
      <c r="F391" s="358"/>
      <c r="G391" s="357"/>
      <c r="H391" s="361"/>
      <c r="I391" s="366"/>
      <c r="J391" s="366"/>
      <c r="K391" s="364"/>
      <c r="L391" s="364"/>
    </row>
    <row r="392" spans="2:12" s="365" customFormat="1" x14ac:dyDescent="0.35">
      <c r="B392" s="356"/>
      <c r="C392" s="357"/>
      <c r="D392" s="357"/>
      <c r="E392" s="358"/>
      <c r="F392" s="358"/>
      <c r="G392" s="357"/>
      <c r="H392" s="361"/>
      <c r="I392" s="366"/>
      <c r="J392" s="366"/>
      <c r="K392" s="364"/>
      <c r="L392" s="364"/>
    </row>
    <row r="393" spans="2:12" s="365" customFormat="1" x14ac:dyDescent="0.35">
      <c r="B393" s="356"/>
      <c r="C393" s="357"/>
      <c r="D393" s="357"/>
      <c r="E393" s="358"/>
      <c r="F393" s="358"/>
      <c r="G393" s="357"/>
      <c r="H393" s="361"/>
      <c r="I393" s="366"/>
      <c r="J393" s="366"/>
      <c r="K393" s="364"/>
      <c r="L393" s="364"/>
    </row>
    <row r="394" spans="2:12" s="365" customFormat="1" x14ac:dyDescent="0.35">
      <c r="B394" s="356"/>
      <c r="C394" s="357"/>
      <c r="D394" s="357"/>
      <c r="E394" s="358"/>
      <c r="F394" s="358"/>
      <c r="G394" s="357"/>
      <c r="H394" s="361"/>
      <c r="I394" s="366"/>
      <c r="J394" s="366"/>
      <c r="K394" s="364"/>
      <c r="L394" s="364"/>
    </row>
    <row r="395" spans="2:12" s="365" customFormat="1" x14ac:dyDescent="0.35">
      <c r="B395" s="356"/>
      <c r="C395" s="357"/>
      <c r="D395" s="357"/>
      <c r="E395" s="358"/>
      <c r="F395" s="358"/>
      <c r="G395" s="357"/>
      <c r="H395" s="361"/>
      <c r="I395" s="366"/>
      <c r="J395" s="366"/>
      <c r="K395" s="364"/>
      <c r="L395" s="364"/>
    </row>
    <row r="396" spans="2:12" s="365" customFormat="1" x14ac:dyDescent="0.35">
      <c r="B396" s="356"/>
      <c r="C396" s="357"/>
      <c r="D396" s="357"/>
      <c r="E396" s="358"/>
      <c r="F396" s="358"/>
      <c r="G396" s="357"/>
      <c r="H396" s="361"/>
      <c r="I396" s="366"/>
      <c r="J396" s="366"/>
      <c r="K396" s="364"/>
      <c r="L396" s="364"/>
    </row>
    <row r="397" spans="2:12" s="365" customFormat="1" x14ac:dyDescent="0.35">
      <c r="B397" s="356"/>
      <c r="C397" s="357"/>
      <c r="D397" s="357"/>
      <c r="E397" s="358"/>
      <c r="F397" s="358"/>
      <c r="G397" s="357"/>
      <c r="H397" s="361"/>
      <c r="I397" s="366"/>
      <c r="J397" s="366"/>
      <c r="K397" s="364"/>
      <c r="L397" s="364"/>
    </row>
    <row r="398" spans="2:12" s="365" customFormat="1" x14ac:dyDescent="0.35">
      <c r="B398" s="356"/>
      <c r="C398" s="357"/>
      <c r="D398" s="357"/>
      <c r="E398" s="358"/>
      <c r="F398" s="358"/>
      <c r="G398" s="357"/>
      <c r="H398" s="361"/>
      <c r="I398" s="366"/>
      <c r="J398" s="366"/>
      <c r="K398" s="364"/>
      <c r="L398" s="364"/>
    </row>
    <row r="399" spans="2:12" s="365" customFormat="1" x14ac:dyDescent="0.35">
      <c r="B399" s="356"/>
      <c r="C399" s="357"/>
      <c r="D399" s="357"/>
      <c r="E399" s="358"/>
      <c r="F399" s="358"/>
      <c r="G399" s="357"/>
      <c r="H399" s="361"/>
      <c r="I399" s="366"/>
      <c r="J399" s="366"/>
      <c r="K399" s="364"/>
      <c r="L399" s="364"/>
    </row>
    <row r="400" spans="2:12" s="365" customFormat="1" x14ac:dyDescent="0.35">
      <c r="B400" s="356"/>
      <c r="C400" s="357"/>
      <c r="D400" s="357"/>
      <c r="E400" s="358"/>
      <c r="F400" s="358"/>
      <c r="G400" s="357"/>
      <c r="H400" s="361"/>
      <c r="I400" s="366"/>
      <c r="J400" s="366"/>
      <c r="K400" s="364"/>
      <c r="L400" s="364"/>
    </row>
    <row r="401" spans="2:12" s="365" customFormat="1" x14ac:dyDescent="0.35">
      <c r="B401" s="356"/>
      <c r="C401" s="357"/>
      <c r="D401" s="357"/>
      <c r="E401" s="358"/>
      <c r="F401" s="358"/>
      <c r="G401" s="357"/>
      <c r="H401" s="361"/>
      <c r="I401" s="366"/>
      <c r="J401" s="366"/>
      <c r="K401" s="364"/>
      <c r="L401" s="364"/>
    </row>
    <row r="402" spans="2:12" s="365" customFormat="1" x14ac:dyDescent="0.35">
      <c r="B402" s="356"/>
      <c r="C402" s="357"/>
      <c r="D402" s="357"/>
      <c r="E402" s="358"/>
      <c r="F402" s="358"/>
      <c r="G402" s="357"/>
      <c r="H402" s="361"/>
      <c r="I402" s="366"/>
      <c r="J402" s="366"/>
      <c r="K402" s="364"/>
      <c r="L402" s="364"/>
    </row>
    <row r="403" spans="2:12" s="365" customFormat="1" x14ac:dyDescent="0.35">
      <c r="B403" s="356"/>
      <c r="C403" s="357"/>
      <c r="D403" s="357"/>
      <c r="E403" s="358"/>
      <c r="F403" s="358"/>
      <c r="G403" s="357"/>
      <c r="H403" s="361"/>
      <c r="I403" s="366"/>
      <c r="J403" s="366"/>
      <c r="K403" s="364"/>
      <c r="L403" s="364"/>
    </row>
    <row r="404" spans="2:12" s="365" customFormat="1" x14ac:dyDescent="0.35">
      <c r="B404" s="356"/>
      <c r="C404" s="357"/>
      <c r="D404" s="357"/>
      <c r="E404" s="358"/>
      <c r="F404" s="358"/>
      <c r="G404" s="357"/>
      <c r="H404" s="361"/>
      <c r="I404" s="366"/>
      <c r="J404" s="366"/>
      <c r="K404" s="364"/>
      <c r="L404" s="364"/>
    </row>
    <row r="405" spans="2:12" s="365" customFormat="1" x14ac:dyDescent="0.35">
      <c r="B405" s="356"/>
      <c r="C405" s="357"/>
      <c r="D405" s="357"/>
      <c r="E405" s="358"/>
      <c r="F405" s="358"/>
      <c r="G405" s="357"/>
      <c r="H405" s="361"/>
      <c r="I405" s="366"/>
      <c r="J405" s="366"/>
      <c r="K405" s="364"/>
      <c r="L405" s="364"/>
    </row>
    <row r="406" spans="2:12" s="365" customFormat="1" x14ac:dyDescent="0.35">
      <c r="B406" s="356"/>
      <c r="C406" s="357"/>
      <c r="D406" s="357"/>
      <c r="E406" s="358"/>
      <c r="F406" s="358"/>
      <c r="G406" s="357"/>
      <c r="H406" s="361"/>
      <c r="I406" s="366"/>
      <c r="J406" s="366"/>
      <c r="K406" s="364"/>
      <c r="L406" s="364"/>
    </row>
    <row r="407" spans="2:12" s="365" customFormat="1" x14ac:dyDescent="0.35">
      <c r="B407" s="356"/>
      <c r="C407" s="357"/>
      <c r="D407" s="357"/>
      <c r="E407" s="358"/>
      <c r="F407" s="358"/>
      <c r="G407" s="357"/>
      <c r="H407" s="361"/>
      <c r="I407" s="366"/>
      <c r="J407" s="366"/>
      <c r="K407" s="364"/>
      <c r="L407" s="364"/>
    </row>
    <row r="408" spans="2:12" s="365" customFormat="1" x14ac:dyDescent="0.35">
      <c r="B408" s="356"/>
      <c r="C408" s="357"/>
      <c r="D408" s="357"/>
      <c r="E408" s="358"/>
      <c r="F408" s="358"/>
      <c r="G408" s="357"/>
      <c r="H408" s="361"/>
      <c r="I408" s="366"/>
      <c r="J408" s="366"/>
      <c r="K408" s="364"/>
      <c r="L408" s="364"/>
    </row>
    <row r="409" spans="2:12" s="365" customFormat="1" x14ac:dyDescent="0.35">
      <c r="B409" s="356"/>
      <c r="C409" s="357"/>
      <c r="D409" s="357"/>
      <c r="E409" s="358"/>
      <c r="F409" s="358"/>
      <c r="G409" s="357"/>
      <c r="H409" s="361"/>
      <c r="I409" s="366"/>
      <c r="J409" s="366"/>
      <c r="K409" s="364"/>
      <c r="L409" s="364"/>
    </row>
    <row r="410" spans="2:12" s="365" customFormat="1" x14ac:dyDescent="0.35">
      <c r="B410" s="356"/>
      <c r="C410" s="357"/>
      <c r="D410" s="357"/>
      <c r="E410" s="358"/>
      <c r="F410" s="358"/>
      <c r="G410" s="357"/>
      <c r="H410" s="361"/>
      <c r="I410" s="366"/>
      <c r="J410" s="366"/>
      <c r="K410" s="364"/>
      <c r="L410" s="364"/>
    </row>
    <row r="411" spans="2:12" s="365" customFormat="1" x14ac:dyDescent="0.35">
      <c r="B411" s="356"/>
      <c r="C411" s="357"/>
      <c r="D411" s="357"/>
      <c r="E411" s="358"/>
      <c r="F411" s="358"/>
      <c r="G411" s="357"/>
      <c r="H411" s="361"/>
      <c r="I411" s="366"/>
      <c r="J411" s="366"/>
      <c r="K411" s="364"/>
      <c r="L411" s="364"/>
    </row>
    <row r="412" spans="2:12" s="365" customFormat="1" x14ac:dyDescent="0.35">
      <c r="B412" s="356"/>
      <c r="C412" s="357"/>
      <c r="D412" s="357"/>
      <c r="E412" s="358"/>
      <c r="F412" s="358"/>
      <c r="G412" s="357"/>
      <c r="H412" s="361"/>
      <c r="I412" s="366"/>
      <c r="J412" s="366"/>
      <c r="K412" s="364"/>
      <c r="L412" s="364"/>
    </row>
    <row r="413" spans="2:12" s="365" customFormat="1" x14ac:dyDescent="0.35">
      <c r="B413" s="356"/>
      <c r="C413" s="357"/>
      <c r="D413" s="357"/>
      <c r="E413" s="358"/>
      <c r="F413" s="358"/>
      <c r="G413" s="357"/>
      <c r="H413" s="361"/>
      <c r="I413" s="366"/>
      <c r="J413" s="366"/>
      <c r="K413" s="364"/>
      <c r="L413" s="364"/>
    </row>
    <row r="414" spans="2:12" s="365" customFormat="1" x14ac:dyDescent="0.35">
      <c r="B414" s="356"/>
      <c r="C414" s="357"/>
      <c r="D414" s="357"/>
      <c r="E414" s="358"/>
      <c r="F414" s="358"/>
      <c r="G414" s="357"/>
      <c r="H414" s="361"/>
      <c r="I414" s="366"/>
      <c r="J414" s="366"/>
      <c r="K414" s="364"/>
      <c r="L414" s="364"/>
    </row>
    <row r="415" spans="2:12" s="365" customFormat="1" x14ac:dyDescent="0.35">
      <c r="B415" s="356"/>
      <c r="C415" s="357"/>
      <c r="D415" s="357"/>
      <c r="E415" s="358"/>
      <c r="F415" s="358"/>
      <c r="G415" s="357"/>
      <c r="H415" s="361"/>
      <c r="I415" s="366"/>
      <c r="J415" s="366"/>
      <c r="K415" s="364"/>
      <c r="L415" s="364"/>
    </row>
    <row r="416" spans="2:12" s="365" customFormat="1" x14ac:dyDescent="0.35">
      <c r="B416" s="356"/>
      <c r="C416" s="357"/>
      <c r="D416" s="357"/>
      <c r="E416" s="358"/>
      <c r="F416" s="358"/>
      <c r="G416" s="357"/>
      <c r="H416" s="361"/>
      <c r="I416" s="366"/>
      <c r="J416" s="366"/>
      <c r="K416" s="364"/>
      <c r="L416" s="364"/>
    </row>
    <row r="417" spans="2:12" s="365" customFormat="1" x14ac:dyDescent="0.35">
      <c r="B417" s="356"/>
      <c r="C417" s="357"/>
      <c r="D417" s="357"/>
      <c r="E417" s="358"/>
      <c r="F417" s="358"/>
      <c r="G417" s="357"/>
      <c r="H417" s="361"/>
      <c r="I417" s="366"/>
      <c r="J417" s="366"/>
      <c r="K417" s="364"/>
      <c r="L417" s="364"/>
    </row>
    <row r="418" spans="2:12" s="365" customFormat="1" x14ac:dyDescent="0.35">
      <c r="B418" s="356"/>
      <c r="C418" s="357"/>
      <c r="D418" s="357"/>
      <c r="E418" s="358"/>
      <c r="F418" s="358"/>
      <c r="G418" s="357"/>
      <c r="H418" s="361"/>
      <c r="I418" s="366"/>
      <c r="J418" s="366"/>
      <c r="K418" s="364"/>
      <c r="L418" s="364"/>
    </row>
    <row r="419" spans="2:12" s="365" customFormat="1" x14ac:dyDescent="0.35">
      <c r="B419" s="356"/>
      <c r="C419" s="357"/>
      <c r="D419" s="357"/>
      <c r="E419" s="358"/>
      <c r="F419" s="358"/>
      <c r="G419" s="357"/>
      <c r="H419" s="361"/>
      <c r="I419" s="366"/>
      <c r="J419" s="366"/>
      <c r="K419" s="364"/>
      <c r="L419" s="364"/>
    </row>
    <row r="420" spans="2:12" s="365" customFormat="1" x14ac:dyDescent="0.35">
      <c r="B420" s="356"/>
      <c r="C420" s="357"/>
      <c r="D420" s="357"/>
      <c r="E420" s="358"/>
      <c r="F420" s="358"/>
      <c r="G420" s="357"/>
      <c r="H420" s="361"/>
      <c r="I420" s="366"/>
      <c r="J420" s="366"/>
      <c r="K420" s="364"/>
      <c r="L420" s="364"/>
    </row>
    <row r="421" spans="2:12" s="365" customFormat="1" x14ac:dyDescent="0.35">
      <c r="B421" s="356"/>
      <c r="C421" s="357"/>
      <c r="D421" s="357"/>
      <c r="E421" s="358"/>
      <c r="F421" s="358"/>
      <c r="G421" s="357"/>
      <c r="H421" s="361"/>
      <c r="I421" s="366"/>
      <c r="J421" s="366"/>
      <c r="K421" s="364"/>
      <c r="L421" s="364"/>
    </row>
    <row r="422" spans="2:12" s="365" customFormat="1" x14ac:dyDescent="0.35">
      <c r="B422" s="356"/>
      <c r="C422" s="357"/>
      <c r="D422" s="357"/>
      <c r="E422" s="358"/>
      <c r="F422" s="358"/>
      <c r="G422" s="357"/>
      <c r="H422" s="361"/>
      <c r="I422" s="366"/>
      <c r="J422" s="366"/>
      <c r="K422" s="364"/>
      <c r="L422" s="364"/>
    </row>
    <row r="423" spans="2:12" s="365" customFormat="1" x14ac:dyDescent="0.35">
      <c r="B423" s="356"/>
      <c r="C423" s="357"/>
      <c r="D423" s="357"/>
      <c r="E423" s="358"/>
      <c r="F423" s="358"/>
      <c r="G423" s="357"/>
      <c r="H423" s="361"/>
      <c r="I423" s="366"/>
      <c r="J423" s="366"/>
      <c r="K423" s="364"/>
      <c r="L423" s="364"/>
    </row>
    <row r="424" spans="2:12" s="365" customFormat="1" x14ac:dyDescent="0.35">
      <c r="B424" s="356"/>
      <c r="C424" s="357"/>
      <c r="D424" s="357"/>
      <c r="E424" s="358"/>
      <c r="F424" s="358"/>
      <c r="G424" s="357"/>
      <c r="H424" s="361"/>
      <c r="I424" s="366"/>
      <c r="J424" s="366"/>
      <c r="K424" s="364"/>
      <c r="L424" s="364"/>
    </row>
    <row r="425" spans="2:12" s="365" customFormat="1" x14ac:dyDescent="0.35">
      <c r="B425" s="356"/>
      <c r="C425" s="357"/>
      <c r="D425" s="357"/>
      <c r="E425" s="358"/>
      <c r="F425" s="358"/>
      <c r="G425" s="357"/>
      <c r="H425" s="361"/>
      <c r="I425" s="366"/>
      <c r="J425" s="366"/>
      <c r="K425" s="364"/>
      <c r="L425" s="364"/>
    </row>
    <row r="426" spans="2:12" s="365" customFormat="1" x14ac:dyDescent="0.35">
      <c r="B426" s="356"/>
      <c r="C426" s="357"/>
      <c r="D426" s="357"/>
      <c r="E426" s="358"/>
      <c r="F426" s="358"/>
      <c r="G426" s="357"/>
      <c r="H426" s="361"/>
      <c r="I426" s="366"/>
      <c r="J426" s="366"/>
      <c r="K426" s="364"/>
      <c r="L426" s="364"/>
    </row>
    <row r="427" spans="2:12" s="365" customFormat="1" x14ac:dyDescent="0.35">
      <c r="B427" s="356"/>
      <c r="C427" s="357"/>
      <c r="D427" s="357"/>
      <c r="E427" s="358"/>
      <c r="F427" s="358"/>
      <c r="G427" s="357"/>
      <c r="H427" s="361"/>
      <c r="I427" s="366"/>
      <c r="J427" s="366"/>
      <c r="K427" s="364"/>
      <c r="L427" s="364"/>
    </row>
    <row r="428" spans="2:12" s="365" customFormat="1" x14ac:dyDescent="0.35">
      <c r="B428" s="356"/>
      <c r="C428" s="357"/>
      <c r="D428" s="357"/>
      <c r="E428" s="358"/>
      <c r="F428" s="358"/>
      <c r="G428" s="357"/>
      <c r="H428" s="361"/>
      <c r="I428" s="366"/>
      <c r="J428" s="366"/>
      <c r="K428" s="364"/>
      <c r="L428" s="364"/>
    </row>
    <row r="429" spans="2:12" s="365" customFormat="1" x14ac:dyDescent="0.35">
      <c r="B429" s="356"/>
      <c r="C429" s="357"/>
      <c r="D429" s="357"/>
      <c r="E429" s="358"/>
      <c r="F429" s="358"/>
      <c r="G429" s="357"/>
      <c r="H429" s="361"/>
      <c r="I429" s="366"/>
      <c r="J429" s="366"/>
      <c r="K429" s="364"/>
      <c r="L429" s="364"/>
    </row>
    <row r="430" spans="2:12" s="365" customFormat="1" x14ac:dyDescent="0.35">
      <c r="B430" s="356"/>
      <c r="C430" s="357"/>
      <c r="D430" s="357"/>
      <c r="E430" s="358"/>
      <c r="F430" s="358"/>
      <c r="G430" s="357"/>
      <c r="H430" s="361"/>
      <c r="I430" s="366"/>
      <c r="J430" s="366"/>
      <c r="K430" s="364"/>
      <c r="L430" s="364"/>
    </row>
    <row r="431" spans="2:12" s="365" customFormat="1" x14ac:dyDescent="0.35">
      <c r="B431" s="356"/>
      <c r="C431" s="357"/>
      <c r="D431" s="357"/>
      <c r="E431" s="358"/>
      <c r="F431" s="358"/>
      <c r="G431" s="357"/>
      <c r="H431" s="361"/>
      <c r="I431" s="366"/>
      <c r="J431" s="366"/>
      <c r="K431" s="364"/>
      <c r="L431" s="364"/>
    </row>
    <row r="432" spans="2:12" s="365" customFormat="1" x14ac:dyDescent="0.35">
      <c r="B432" s="356"/>
      <c r="C432" s="357"/>
      <c r="D432" s="357"/>
      <c r="E432" s="358"/>
      <c r="F432" s="358"/>
      <c r="G432" s="357"/>
      <c r="H432" s="361"/>
      <c r="I432" s="366"/>
      <c r="J432" s="366"/>
      <c r="K432" s="364"/>
      <c r="L432" s="364"/>
    </row>
    <row r="433" spans="2:12" s="365" customFormat="1" x14ac:dyDescent="0.35">
      <c r="B433" s="356"/>
      <c r="C433" s="357"/>
      <c r="D433" s="357"/>
      <c r="E433" s="358"/>
      <c r="F433" s="358"/>
      <c r="G433" s="357"/>
      <c r="H433" s="361"/>
      <c r="I433" s="366"/>
      <c r="J433" s="366"/>
      <c r="K433" s="364"/>
      <c r="L433" s="364"/>
    </row>
    <row r="434" spans="2:12" s="365" customFormat="1" x14ac:dyDescent="0.35">
      <c r="B434" s="356"/>
      <c r="C434" s="357"/>
      <c r="D434" s="357"/>
      <c r="E434" s="358"/>
      <c r="F434" s="358"/>
      <c r="G434" s="357"/>
      <c r="H434" s="361"/>
      <c r="I434" s="366"/>
      <c r="J434" s="366"/>
      <c r="K434" s="364"/>
      <c r="L434" s="364"/>
    </row>
    <row r="435" spans="2:12" s="365" customFormat="1" x14ac:dyDescent="0.35">
      <c r="B435" s="356"/>
      <c r="C435" s="357"/>
      <c r="D435" s="357"/>
      <c r="E435" s="358"/>
      <c r="F435" s="358"/>
      <c r="G435" s="357"/>
      <c r="H435" s="361"/>
      <c r="I435" s="366"/>
      <c r="J435" s="366"/>
      <c r="K435" s="364"/>
      <c r="L435" s="364"/>
    </row>
    <row r="436" spans="2:12" s="365" customFormat="1" x14ac:dyDescent="0.35">
      <c r="B436" s="356"/>
      <c r="C436" s="357"/>
      <c r="D436" s="357"/>
      <c r="E436" s="358"/>
      <c r="F436" s="358"/>
      <c r="G436" s="357"/>
      <c r="H436" s="361"/>
      <c r="I436" s="366"/>
      <c r="J436" s="366"/>
      <c r="K436" s="364"/>
      <c r="L436" s="364"/>
    </row>
    <row r="437" spans="2:12" s="365" customFormat="1" x14ac:dyDescent="0.35">
      <c r="B437" s="356"/>
      <c r="C437" s="357"/>
      <c r="D437" s="357"/>
      <c r="E437" s="358"/>
      <c r="F437" s="358"/>
      <c r="G437" s="357"/>
      <c r="H437" s="361"/>
      <c r="I437" s="366"/>
      <c r="J437" s="366"/>
      <c r="K437" s="364"/>
      <c r="L437" s="364"/>
    </row>
    <row r="438" spans="2:12" s="365" customFormat="1" x14ac:dyDescent="0.35">
      <c r="B438" s="356"/>
      <c r="C438" s="357"/>
      <c r="D438" s="357"/>
      <c r="E438" s="358"/>
      <c r="F438" s="358"/>
      <c r="G438" s="357"/>
      <c r="H438" s="361"/>
      <c r="I438" s="366"/>
      <c r="J438" s="366"/>
      <c r="K438" s="364"/>
      <c r="L438" s="364"/>
    </row>
    <row r="439" spans="2:12" s="365" customFormat="1" x14ac:dyDescent="0.35">
      <c r="B439" s="356"/>
      <c r="C439" s="357"/>
      <c r="D439" s="357"/>
      <c r="E439" s="358"/>
      <c r="F439" s="358"/>
      <c r="G439" s="357"/>
      <c r="H439" s="361"/>
      <c r="I439" s="366"/>
      <c r="J439" s="366"/>
      <c r="K439" s="364"/>
      <c r="L439" s="364"/>
    </row>
    <row r="440" spans="2:12" s="365" customFormat="1" x14ac:dyDescent="0.35">
      <c r="B440" s="356"/>
      <c r="C440" s="357"/>
      <c r="D440" s="357"/>
      <c r="E440" s="358"/>
      <c r="F440" s="358"/>
      <c r="G440" s="357"/>
      <c r="H440" s="361"/>
      <c r="I440" s="366"/>
      <c r="J440" s="366"/>
      <c r="K440" s="364"/>
      <c r="L440" s="364"/>
    </row>
    <row r="441" spans="2:12" s="365" customFormat="1" x14ac:dyDescent="0.35">
      <c r="B441" s="356"/>
      <c r="C441" s="357"/>
      <c r="D441" s="357"/>
      <c r="E441" s="358"/>
      <c r="F441" s="358"/>
      <c r="G441" s="357"/>
      <c r="H441" s="361"/>
      <c r="I441" s="366"/>
      <c r="J441" s="366"/>
      <c r="K441" s="364"/>
      <c r="L441" s="364"/>
    </row>
    <row r="442" spans="2:12" s="365" customFormat="1" x14ac:dyDescent="0.35">
      <c r="B442" s="356"/>
      <c r="C442" s="357"/>
      <c r="D442" s="357"/>
      <c r="E442" s="358"/>
      <c r="F442" s="358"/>
      <c r="G442" s="357"/>
      <c r="H442" s="361"/>
      <c r="I442" s="366"/>
      <c r="J442" s="366"/>
      <c r="K442" s="364"/>
      <c r="L442" s="364"/>
    </row>
    <row r="443" spans="2:12" s="365" customFormat="1" x14ac:dyDescent="0.35">
      <c r="B443" s="356"/>
      <c r="C443" s="357"/>
      <c r="D443" s="357"/>
      <c r="E443" s="358"/>
      <c r="F443" s="358"/>
      <c r="G443" s="357"/>
      <c r="H443" s="361"/>
      <c r="I443" s="366"/>
      <c r="J443" s="366"/>
      <c r="K443" s="364"/>
      <c r="L443" s="364"/>
    </row>
    <row r="444" spans="2:12" s="365" customFormat="1" x14ac:dyDescent="0.35">
      <c r="B444" s="356"/>
      <c r="C444" s="357"/>
      <c r="D444" s="357"/>
      <c r="E444" s="358"/>
      <c r="F444" s="358"/>
      <c r="G444" s="357"/>
      <c r="H444" s="361"/>
      <c r="I444" s="366"/>
      <c r="J444" s="366"/>
      <c r="K444" s="364"/>
      <c r="L444" s="364"/>
    </row>
    <row r="445" spans="2:12" s="365" customFormat="1" x14ac:dyDescent="0.35">
      <c r="B445" s="356"/>
      <c r="C445" s="357"/>
      <c r="D445" s="357"/>
      <c r="E445" s="358"/>
      <c r="F445" s="358"/>
      <c r="G445" s="357"/>
      <c r="H445" s="361"/>
      <c r="I445" s="366"/>
      <c r="J445" s="366"/>
      <c r="K445" s="364"/>
      <c r="L445" s="364"/>
    </row>
    <row r="446" spans="2:12" s="365" customFormat="1" x14ac:dyDescent="0.35">
      <c r="B446" s="356"/>
      <c r="C446" s="357"/>
      <c r="D446" s="357"/>
      <c r="E446" s="358"/>
      <c r="F446" s="358"/>
      <c r="G446" s="357"/>
      <c r="H446" s="361"/>
      <c r="I446" s="366"/>
      <c r="J446" s="366"/>
      <c r="K446" s="364"/>
      <c r="L446" s="364"/>
    </row>
    <row r="447" spans="2:12" s="365" customFormat="1" x14ac:dyDescent="0.35">
      <c r="B447" s="356"/>
      <c r="C447" s="357"/>
      <c r="D447" s="357"/>
      <c r="E447" s="358"/>
      <c r="F447" s="358"/>
      <c r="G447" s="357"/>
      <c r="H447" s="361"/>
      <c r="I447" s="366"/>
      <c r="J447" s="366"/>
      <c r="K447" s="364"/>
      <c r="L447" s="364"/>
    </row>
    <row r="448" spans="2:12" s="365" customFormat="1" x14ac:dyDescent="0.35">
      <c r="B448" s="356"/>
      <c r="C448" s="357"/>
      <c r="D448" s="357"/>
      <c r="E448" s="358"/>
      <c r="F448" s="358"/>
      <c r="G448" s="357"/>
      <c r="H448" s="361"/>
      <c r="I448" s="366"/>
      <c r="J448" s="366"/>
      <c r="K448" s="364"/>
      <c r="L448" s="364"/>
    </row>
    <row r="449" spans="2:12" s="365" customFormat="1" x14ac:dyDescent="0.35">
      <c r="B449" s="356"/>
      <c r="C449" s="357"/>
      <c r="D449" s="357"/>
      <c r="E449" s="358"/>
      <c r="F449" s="358"/>
      <c r="G449" s="357"/>
      <c r="H449" s="361"/>
      <c r="I449" s="366"/>
      <c r="J449" s="366"/>
      <c r="K449" s="364"/>
      <c r="L449" s="364"/>
    </row>
    <row r="450" spans="2:12" s="365" customFormat="1" x14ac:dyDescent="0.35">
      <c r="B450" s="356"/>
      <c r="C450" s="357"/>
      <c r="D450" s="357"/>
      <c r="E450" s="358"/>
      <c r="F450" s="358"/>
      <c r="G450" s="357"/>
      <c r="H450" s="361"/>
      <c r="I450" s="366"/>
      <c r="J450" s="366"/>
      <c r="K450" s="364"/>
      <c r="L450" s="364"/>
    </row>
    <row r="451" spans="2:12" s="365" customFormat="1" x14ac:dyDescent="0.35">
      <c r="B451" s="356"/>
      <c r="C451" s="357"/>
      <c r="D451" s="357"/>
      <c r="E451" s="358"/>
      <c r="F451" s="358"/>
      <c r="G451" s="357"/>
      <c r="H451" s="361"/>
      <c r="I451" s="366"/>
      <c r="J451" s="366"/>
      <c r="K451" s="364"/>
      <c r="L451" s="364"/>
    </row>
    <row r="452" spans="2:12" s="365" customFormat="1" x14ac:dyDescent="0.35">
      <c r="B452" s="356"/>
      <c r="C452" s="357"/>
      <c r="D452" s="357"/>
      <c r="E452" s="358"/>
      <c r="F452" s="358"/>
      <c r="G452" s="357"/>
      <c r="H452" s="361"/>
      <c r="I452" s="366"/>
      <c r="J452" s="366"/>
      <c r="K452" s="364"/>
      <c r="L452" s="364"/>
    </row>
    <row r="453" spans="2:12" s="365" customFormat="1" x14ac:dyDescent="0.35">
      <c r="B453" s="356"/>
      <c r="C453" s="357"/>
      <c r="D453" s="357"/>
      <c r="E453" s="358"/>
      <c r="F453" s="358"/>
      <c r="G453" s="357"/>
      <c r="H453" s="361"/>
      <c r="I453" s="366"/>
      <c r="J453" s="366"/>
      <c r="K453" s="364"/>
      <c r="L453" s="364"/>
    </row>
    <row r="454" spans="2:12" s="365" customFormat="1" x14ac:dyDescent="0.35">
      <c r="B454" s="356"/>
      <c r="C454" s="357"/>
      <c r="D454" s="357"/>
      <c r="E454" s="358"/>
      <c r="F454" s="358"/>
      <c r="G454" s="357"/>
      <c r="H454" s="361"/>
      <c r="I454" s="366"/>
      <c r="J454" s="366"/>
      <c r="K454" s="364"/>
      <c r="L454" s="364"/>
    </row>
    <row r="455" spans="2:12" s="365" customFormat="1" x14ac:dyDescent="0.35">
      <c r="B455" s="356"/>
      <c r="C455" s="357"/>
      <c r="D455" s="357"/>
      <c r="E455" s="358"/>
      <c r="F455" s="358"/>
      <c r="G455" s="357"/>
      <c r="H455" s="361"/>
      <c r="I455" s="366"/>
      <c r="J455" s="366"/>
      <c r="K455" s="364"/>
      <c r="L455" s="364"/>
    </row>
    <row r="456" spans="2:12" s="365" customFormat="1" x14ac:dyDescent="0.35">
      <c r="B456" s="356"/>
      <c r="C456" s="357"/>
      <c r="D456" s="357"/>
      <c r="E456" s="358"/>
      <c r="F456" s="358"/>
      <c r="G456" s="357"/>
      <c r="H456" s="361"/>
      <c r="I456" s="366"/>
      <c r="J456" s="366"/>
      <c r="K456" s="364"/>
      <c r="L456" s="364"/>
    </row>
    <row r="457" spans="2:12" s="365" customFormat="1" x14ac:dyDescent="0.35">
      <c r="B457" s="356"/>
      <c r="C457" s="357"/>
      <c r="D457" s="357"/>
      <c r="E457" s="358"/>
      <c r="F457" s="358"/>
      <c r="G457" s="357"/>
      <c r="H457" s="361"/>
      <c r="I457" s="366"/>
      <c r="J457" s="366"/>
      <c r="K457" s="364"/>
      <c r="L457" s="364"/>
    </row>
    <row r="458" spans="2:12" s="365" customFormat="1" x14ac:dyDescent="0.35">
      <c r="B458" s="356"/>
      <c r="C458" s="357"/>
      <c r="D458" s="357"/>
      <c r="E458" s="358"/>
      <c r="F458" s="358"/>
      <c r="G458" s="357"/>
      <c r="H458" s="361"/>
      <c r="I458" s="366"/>
      <c r="J458" s="366"/>
      <c r="K458" s="364"/>
      <c r="L458" s="364"/>
    </row>
    <row r="459" spans="2:12" s="365" customFormat="1" x14ac:dyDescent="0.35">
      <c r="B459" s="356"/>
      <c r="C459" s="357"/>
      <c r="D459" s="357"/>
      <c r="E459" s="358"/>
      <c r="F459" s="358"/>
      <c r="G459" s="357"/>
      <c r="H459" s="361"/>
      <c r="I459" s="366"/>
      <c r="J459" s="366"/>
      <c r="K459" s="364"/>
      <c r="L459" s="364"/>
    </row>
    <row r="460" spans="2:12" s="365" customFormat="1" x14ac:dyDescent="0.35">
      <c r="B460" s="356"/>
      <c r="C460" s="357"/>
      <c r="D460" s="357"/>
      <c r="E460" s="358"/>
      <c r="F460" s="358"/>
      <c r="G460" s="357"/>
      <c r="H460" s="361"/>
      <c r="I460" s="366"/>
      <c r="J460" s="366"/>
      <c r="K460" s="364"/>
      <c r="L460" s="364"/>
    </row>
    <row r="461" spans="2:12" s="365" customFormat="1" x14ac:dyDescent="0.35">
      <c r="B461" s="356"/>
      <c r="C461" s="357"/>
      <c r="D461" s="357"/>
      <c r="E461" s="358"/>
      <c r="F461" s="358"/>
      <c r="G461" s="357"/>
      <c r="H461" s="361"/>
      <c r="I461" s="366"/>
      <c r="J461" s="366"/>
      <c r="K461" s="364"/>
      <c r="L461" s="364"/>
    </row>
    <row r="462" spans="2:12" s="365" customFormat="1" x14ac:dyDescent="0.35">
      <c r="B462" s="356"/>
      <c r="C462" s="357"/>
      <c r="D462" s="357"/>
      <c r="E462" s="358"/>
      <c r="F462" s="358"/>
      <c r="G462" s="357"/>
      <c r="H462" s="361"/>
      <c r="I462" s="366"/>
      <c r="J462" s="366"/>
      <c r="K462" s="364"/>
      <c r="L462" s="364"/>
    </row>
    <row r="463" spans="2:12" s="365" customFormat="1" x14ac:dyDescent="0.35">
      <c r="B463" s="356"/>
      <c r="C463" s="357"/>
      <c r="D463" s="357"/>
      <c r="E463" s="358"/>
      <c r="F463" s="358"/>
      <c r="G463" s="357"/>
      <c r="H463" s="361"/>
      <c r="I463" s="366"/>
      <c r="J463" s="366"/>
      <c r="K463" s="364"/>
      <c r="L463" s="364"/>
    </row>
    <row r="464" spans="2:12" s="365" customFormat="1" x14ac:dyDescent="0.35">
      <c r="B464" s="356"/>
      <c r="C464" s="357"/>
      <c r="D464" s="357"/>
      <c r="E464" s="358"/>
      <c r="F464" s="358"/>
      <c r="G464" s="357"/>
      <c r="H464" s="361"/>
      <c r="I464" s="366"/>
      <c r="J464" s="366"/>
      <c r="K464" s="364"/>
      <c r="L464" s="364"/>
    </row>
    <row r="465" spans="2:12" s="365" customFormat="1" x14ac:dyDescent="0.35">
      <c r="B465" s="356"/>
      <c r="C465" s="357"/>
      <c r="D465" s="357"/>
      <c r="E465" s="358"/>
      <c r="F465" s="358"/>
      <c r="G465" s="357"/>
      <c r="H465" s="361"/>
      <c r="I465" s="366"/>
      <c r="J465" s="366"/>
      <c r="K465" s="364"/>
      <c r="L465" s="364"/>
    </row>
    <row r="466" spans="2:12" s="365" customFormat="1" x14ac:dyDescent="0.35">
      <c r="B466" s="356"/>
      <c r="C466" s="357"/>
      <c r="D466" s="357"/>
      <c r="E466" s="358"/>
      <c r="F466" s="358"/>
      <c r="G466" s="357"/>
      <c r="H466" s="361"/>
      <c r="I466" s="366"/>
      <c r="J466" s="366"/>
      <c r="K466" s="364"/>
      <c r="L466" s="364"/>
    </row>
    <row r="467" spans="2:12" s="365" customFormat="1" x14ac:dyDescent="0.35">
      <c r="B467" s="356"/>
      <c r="C467" s="357"/>
      <c r="D467" s="357"/>
      <c r="E467" s="358"/>
      <c r="F467" s="358"/>
      <c r="G467" s="357"/>
      <c r="H467" s="361"/>
      <c r="I467" s="366"/>
      <c r="J467" s="366"/>
      <c r="K467" s="364"/>
      <c r="L467" s="364"/>
    </row>
    <row r="468" spans="2:12" s="365" customFormat="1" x14ac:dyDescent="0.35">
      <c r="B468" s="356"/>
      <c r="C468" s="357"/>
      <c r="D468" s="357"/>
      <c r="E468" s="358"/>
      <c r="F468" s="358"/>
      <c r="G468" s="357"/>
      <c r="H468" s="361"/>
      <c r="I468" s="366"/>
      <c r="J468" s="366"/>
      <c r="K468" s="364"/>
      <c r="L468" s="364"/>
    </row>
    <row r="469" spans="2:12" s="365" customFormat="1" x14ac:dyDescent="0.35">
      <c r="B469" s="356"/>
      <c r="C469" s="357"/>
      <c r="D469" s="357"/>
      <c r="E469" s="358"/>
      <c r="F469" s="358"/>
      <c r="G469" s="357"/>
      <c r="H469" s="361"/>
      <c r="I469" s="366"/>
      <c r="J469" s="366"/>
      <c r="K469" s="364"/>
      <c r="L469" s="364"/>
    </row>
    <row r="470" spans="2:12" s="365" customFormat="1" x14ac:dyDescent="0.35">
      <c r="B470" s="356"/>
      <c r="C470" s="357"/>
      <c r="D470" s="357"/>
      <c r="E470" s="358"/>
      <c r="F470" s="358"/>
      <c r="G470" s="357"/>
      <c r="H470" s="361"/>
      <c r="I470" s="366"/>
      <c r="J470" s="366"/>
      <c r="K470" s="364"/>
      <c r="L470" s="364"/>
    </row>
    <row r="471" spans="2:12" s="365" customFormat="1" x14ac:dyDescent="0.35">
      <c r="B471" s="356"/>
      <c r="C471" s="357"/>
      <c r="D471" s="357"/>
      <c r="E471" s="358"/>
      <c r="F471" s="358"/>
      <c r="G471" s="357"/>
      <c r="H471" s="361"/>
      <c r="I471" s="366"/>
      <c r="J471" s="366"/>
      <c r="K471" s="364"/>
      <c r="L471" s="364"/>
    </row>
    <row r="472" spans="2:12" s="365" customFormat="1" x14ac:dyDescent="0.35">
      <c r="B472" s="356"/>
      <c r="C472" s="357"/>
      <c r="D472" s="357"/>
      <c r="E472" s="358"/>
      <c r="F472" s="358"/>
      <c r="G472" s="357"/>
      <c r="H472" s="361"/>
      <c r="I472" s="366"/>
      <c r="J472" s="366"/>
      <c r="K472" s="364"/>
      <c r="L472" s="364"/>
    </row>
    <row r="473" spans="2:12" s="365" customFormat="1" x14ac:dyDescent="0.35">
      <c r="B473" s="356"/>
      <c r="C473" s="357"/>
      <c r="D473" s="357"/>
      <c r="E473" s="358"/>
      <c r="F473" s="358"/>
      <c r="G473" s="357"/>
      <c r="H473" s="361"/>
      <c r="I473" s="366"/>
      <c r="J473" s="366"/>
      <c r="K473" s="364"/>
      <c r="L473" s="364"/>
    </row>
    <row r="474" spans="2:12" s="365" customFormat="1" x14ac:dyDescent="0.35">
      <c r="B474" s="356"/>
      <c r="C474" s="357"/>
      <c r="D474" s="357"/>
      <c r="E474" s="358"/>
      <c r="F474" s="358"/>
      <c r="G474" s="357"/>
      <c r="H474" s="361"/>
      <c r="I474" s="366"/>
      <c r="J474" s="366"/>
      <c r="K474" s="364"/>
      <c r="L474" s="364"/>
    </row>
    <row r="475" spans="2:12" s="365" customFormat="1" x14ac:dyDescent="0.35">
      <c r="B475" s="356"/>
      <c r="C475" s="357"/>
      <c r="D475" s="357"/>
      <c r="E475" s="358"/>
      <c r="F475" s="358"/>
      <c r="G475" s="357"/>
      <c r="H475" s="361"/>
      <c r="I475" s="366"/>
      <c r="J475" s="366"/>
      <c r="K475" s="364"/>
      <c r="L475" s="364"/>
    </row>
    <row r="476" spans="2:12" s="365" customFormat="1" x14ac:dyDescent="0.35">
      <c r="B476" s="356"/>
      <c r="C476" s="357"/>
      <c r="D476" s="357"/>
      <c r="E476" s="358"/>
      <c r="F476" s="358"/>
      <c r="G476" s="357"/>
      <c r="H476" s="361"/>
      <c r="I476" s="366"/>
      <c r="J476" s="366"/>
      <c r="K476" s="364"/>
      <c r="L476" s="364"/>
    </row>
    <row r="477" spans="2:12" s="365" customFormat="1" x14ac:dyDescent="0.35">
      <c r="B477" s="356"/>
      <c r="C477" s="357"/>
      <c r="D477" s="357"/>
      <c r="E477" s="358"/>
      <c r="F477" s="358"/>
      <c r="G477" s="357"/>
      <c r="H477" s="361"/>
      <c r="I477" s="366"/>
      <c r="J477" s="366"/>
      <c r="K477" s="364"/>
      <c r="L477" s="364"/>
    </row>
    <row r="478" spans="2:12" s="365" customFormat="1" x14ac:dyDescent="0.35">
      <c r="B478" s="356"/>
      <c r="C478" s="357"/>
      <c r="D478" s="357"/>
      <c r="E478" s="358"/>
      <c r="F478" s="358"/>
      <c r="G478" s="357"/>
      <c r="H478" s="361"/>
      <c r="I478" s="366"/>
      <c r="J478" s="366"/>
      <c r="K478" s="364"/>
      <c r="L478" s="364"/>
    </row>
    <row r="479" spans="2:12" s="365" customFormat="1" x14ac:dyDescent="0.35">
      <c r="B479" s="356"/>
      <c r="C479" s="357"/>
      <c r="D479" s="357"/>
      <c r="E479" s="358"/>
      <c r="F479" s="358"/>
      <c r="G479" s="357"/>
      <c r="H479" s="361"/>
      <c r="I479" s="366"/>
      <c r="J479" s="366"/>
      <c r="K479" s="364"/>
      <c r="L479" s="364"/>
    </row>
    <row r="480" spans="2:12" s="365" customFormat="1" x14ac:dyDescent="0.35">
      <c r="B480" s="356"/>
      <c r="C480" s="357"/>
      <c r="D480" s="357"/>
      <c r="E480" s="358"/>
      <c r="F480" s="358"/>
      <c r="G480" s="357"/>
      <c r="H480" s="361"/>
      <c r="I480" s="366"/>
      <c r="J480" s="366"/>
      <c r="K480" s="364"/>
      <c r="L480" s="364"/>
    </row>
    <row r="481" spans="2:12" s="365" customFormat="1" x14ac:dyDescent="0.35">
      <c r="B481" s="356"/>
      <c r="C481" s="357"/>
      <c r="D481" s="357"/>
      <c r="E481" s="358"/>
      <c r="F481" s="358"/>
      <c r="G481" s="357"/>
      <c r="H481" s="361"/>
      <c r="I481" s="366"/>
      <c r="J481" s="366"/>
      <c r="K481" s="364"/>
      <c r="L481" s="364"/>
    </row>
    <row r="482" spans="2:12" s="365" customFormat="1" x14ac:dyDescent="0.35">
      <c r="B482" s="356"/>
      <c r="C482" s="357"/>
      <c r="D482" s="357"/>
      <c r="E482" s="358"/>
      <c r="F482" s="358"/>
      <c r="G482" s="357"/>
      <c r="H482" s="361"/>
      <c r="I482" s="366"/>
      <c r="J482" s="366"/>
      <c r="K482" s="364"/>
      <c r="L482" s="364"/>
    </row>
    <row r="483" spans="2:12" s="365" customFormat="1" x14ac:dyDescent="0.35">
      <c r="B483" s="356"/>
      <c r="C483" s="357"/>
      <c r="D483" s="357"/>
      <c r="E483" s="358"/>
      <c r="F483" s="358"/>
      <c r="G483" s="357"/>
      <c r="H483" s="361"/>
      <c r="I483" s="366"/>
      <c r="J483" s="366"/>
      <c r="K483" s="364"/>
      <c r="L483" s="364"/>
    </row>
    <row r="484" spans="2:12" s="365" customFormat="1" x14ac:dyDescent="0.35">
      <c r="B484" s="356"/>
      <c r="C484" s="357"/>
      <c r="D484" s="357"/>
      <c r="E484" s="358"/>
      <c r="F484" s="358"/>
      <c r="G484" s="357"/>
      <c r="H484" s="361"/>
      <c r="I484" s="366"/>
      <c r="J484" s="366"/>
      <c r="K484" s="364"/>
      <c r="L484" s="364"/>
    </row>
    <row r="485" spans="2:12" s="365" customFormat="1" x14ac:dyDescent="0.35">
      <c r="B485" s="356"/>
      <c r="C485" s="357"/>
      <c r="D485" s="357"/>
      <c r="E485" s="358"/>
      <c r="F485" s="358"/>
      <c r="G485" s="357"/>
      <c r="H485" s="361"/>
      <c r="I485" s="366"/>
      <c r="J485" s="366"/>
      <c r="K485" s="364"/>
      <c r="L485" s="364"/>
    </row>
    <row r="486" spans="2:12" s="365" customFormat="1" x14ac:dyDescent="0.35">
      <c r="B486" s="356"/>
      <c r="C486" s="357"/>
      <c r="D486" s="357"/>
      <c r="E486" s="358"/>
      <c r="F486" s="358"/>
      <c r="G486" s="357"/>
      <c r="H486" s="361"/>
      <c r="I486" s="366"/>
      <c r="J486" s="366"/>
      <c r="K486" s="364"/>
      <c r="L486" s="364"/>
    </row>
    <row r="487" spans="2:12" s="365" customFormat="1" x14ac:dyDescent="0.35">
      <c r="B487" s="356"/>
      <c r="C487" s="357"/>
      <c r="D487" s="357"/>
      <c r="E487" s="358"/>
      <c r="F487" s="358"/>
      <c r="G487" s="357"/>
      <c r="H487" s="361"/>
      <c r="I487" s="366"/>
      <c r="J487" s="366"/>
      <c r="K487" s="364"/>
      <c r="L487" s="364"/>
    </row>
    <row r="488" spans="2:12" s="365" customFormat="1" x14ac:dyDescent="0.35">
      <c r="B488" s="356"/>
      <c r="C488" s="357"/>
      <c r="D488" s="357"/>
      <c r="E488" s="358"/>
      <c r="F488" s="358"/>
      <c r="G488" s="357"/>
      <c r="H488" s="361"/>
      <c r="I488" s="366"/>
      <c r="J488" s="366"/>
      <c r="K488" s="364"/>
      <c r="L488" s="364"/>
    </row>
    <row r="489" spans="2:12" s="365" customFormat="1" x14ac:dyDescent="0.35">
      <c r="B489" s="356"/>
      <c r="C489" s="357"/>
      <c r="D489" s="357"/>
      <c r="E489" s="358"/>
      <c r="F489" s="358"/>
      <c r="G489" s="357"/>
      <c r="H489" s="361"/>
      <c r="I489" s="366"/>
      <c r="J489" s="366"/>
      <c r="K489" s="364"/>
      <c r="L489" s="364"/>
    </row>
    <row r="490" spans="2:12" s="365" customFormat="1" x14ac:dyDescent="0.35">
      <c r="B490" s="356"/>
      <c r="C490" s="357"/>
      <c r="D490" s="357"/>
      <c r="E490" s="358"/>
      <c r="F490" s="358"/>
      <c r="G490" s="357"/>
      <c r="H490" s="361"/>
      <c r="I490" s="366"/>
      <c r="J490" s="366"/>
      <c r="K490" s="364"/>
      <c r="L490" s="364"/>
    </row>
    <row r="491" spans="2:12" s="365" customFormat="1" x14ac:dyDescent="0.35">
      <c r="B491" s="356"/>
      <c r="C491" s="357"/>
      <c r="D491" s="357"/>
      <c r="E491" s="358"/>
      <c r="F491" s="358"/>
      <c r="G491" s="357"/>
      <c r="H491" s="361"/>
      <c r="I491" s="366"/>
      <c r="J491" s="366"/>
      <c r="K491" s="364"/>
      <c r="L491" s="364"/>
    </row>
    <row r="492" spans="2:12" s="365" customFormat="1" x14ac:dyDescent="0.35">
      <c r="B492" s="356"/>
      <c r="C492" s="357"/>
      <c r="D492" s="357"/>
      <c r="E492" s="358"/>
      <c r="F492" s="358"/>
      <c r="G492" s="357"/>
      <c r="H492" s="361"/>
      <c r="I492" s="366"/>
      <c r="J492" s="366"/>
      <c r="K492" s="364"/>
      <c r="L492" s="364"/>
    </row>
    <row r="493" spans="2:12" s="365" customFormat="1" x14ac:dyDescent="0.35">
      <c r="B493" s="356"/>
      <c r="C493" s="357"/>
      <c r="D493" s="357"/>
      <c r="E493" s="358"/>
      <c r="F493" s="358"/>
      <c r="G493" s="357"/>
      <c r="H493" s="361"/>
      <c r="I493" s="366"/>
      <c r="J493" s="366"/>
      <c r="K493" s="364"/>
      <c r="L493" s="364"/>
    </row>
    <row r="494" spans="2:12" s="365" customFormat="1" x14ac:dyDescent="0.35">
      <c r="B494" s="356"/>
      <c r="C494" s="357"/>
      <c r="D494" s="357"/>
      <c r="E494" s="358"/>
      <c r="F494" s="358"/>
      <c r="G494" s="357"/>
      <c r="H494" s="361"/>
      <c r="I494" s="366"/>
      <c r="J494" s="366"/>
      <c r="K494" s="364"/>
      <c r="L494" s="364"/>
    </row>
    <row r="495" spans="2:12" s="365" customFormat="1" x14ac:dyDescent="0.35">
      <c r="B495" s="356"/>
      <c r="C495" s="357"/>
      <c r="D495" s="357"/>
      <c r="E495" s="358"/>
      <c r="F495" s="358"/>
      <c r="G495" s="357"/>
      <c r="H495" s="361"/>
      <c r="I495" s="366"/>
      <c r="J495" s="366"/>
      <c r="K495" s="364"/>
      <c r="L495" s="364"/>
    </row>
    <row r="496" spans="2:12" s="365" customFormat="1" x14ac:dyDescent="0.35">
      <c r="B496" s="356"/>
      <c r="C496" s="357"/>
      <c r="D496" s="357"/>
      <c r="E496" s="358"/>
      <c r="F496" s="358"/>
      <c r="G496" s="357"/>
      <c r="H496" s="361"/>
      <c r="I496" s="366"/>
      <c r="J496" s="366"/>
      <c r="K496" s="364"/>
      <c r="L496" s="364"/>
    </row>
    <row r="497" spans="2:12" s="365" customFormat="1" x14ac:dyDescent="0.35">
      <c r="B497" s="356"/>
      <c r="C497" s="357"/>
      <c r="D497" s="357"/>
      <c r="E497" s="358"/>
      <c r="F497" s="358"/>
      <c r="G497" s="357"/>
      <c r="H497" s="361"/>
      <c r="I497" s="366"/>
      <c r="J497" s="366"/>
      <c r="K497" s="364"/>
      <c r="L497" s="364"/>
    </row>
    <row r="498" spans="2:12" s="365" customFormat="1" x14ac:dyDescent="0.35">
      <c r="B498" s="356"/>
      <c r="C498" s="357"/>
      <c r="D498" s="357"/>
      <c r="E498" s="358"/>
      <c r="F498" s="358"/>
      <c r="G498" s="357"/>
      <c r="H498" s="361"/>
      <c r="I498" s="366"/>
      <c r="J498" s="366"/>
      <c r="K498" s="364"/>
      <c r="L498" s="364"/>
    </row>
    <row r="499" spans="2:12" s="365" customFormat="1" x14ac:dyDescent="0.35">
      <c r="B499" s="356"/>
      <c r="C499" s="357"/>
      <c r="D499" s="357"/>
      <c r="E499" s="358"/>
      <c r="F499" s="358"/>
      <c r="G499" s="357"/>
      <c r="H499" s="361"/>
      <c r="I499" s="366"/>
      <c r="J499" s="366"/>
      <c r="K499" s="364"/>
      <c r="L499" s="364"/>
    </row>
    <row r="500" spans="2:12" s="365" customFormat="1" x14ac:dyDescent="0.35">
      <c r="B500" s="356"/>
      <c r="C500" s="357"/>
      <c r="D500" s="357"/>
      <c r="E500" s="358"/>
      <c r="F500" s="358"/>
      <c r="G500" s="357"/>
      <c r="H500" s="361"/>
      <c r="I500" s="366"/>
      <c r="J500" s="366"/>
      <c r="K500" s="364"/>
      <c r="L500" s="364"/>
    </row>
    <row r="501" spans="2:12" hidden="1" x14ac:dyDescent="0.35">
      <c r="B501" s="113"/>
      <c r="C501" s="113"/>
      <c r="D501" s="113"/>
      <c r="E501" s="114"/>
      <c r="F501" s="114"/>
      <c r="G501" s="114"/>
    </row>
    <row r="502" spans="2:12" hidden="1" x14ac:dyDescent="0.35">
      <c r="B502" s="109"/>
      <c r="C502" s="109"/>
      <c r="D502" s="109"/>
      <c r="E502" s="110"/>
      <c r="F502" s="110"/>
      <c r="G502" s="110"/>
    </row>
    <row r="503" spans="2:12" hidden="1" x14ac:dyDescent="0.35">
      <c r="B503" s="109"/>
      <c r="C503" s="109"/>
      <c r="D503" s="109"/>
      <c r="E503" s="110"/>
      <c r="F503" s="110"/>
      <c r="G503" s="110"/>
    </row>
    <row r="504" spans="2:12" hidden="1" x14ac:dyDescent="0.35">
      <c r="B504" s="109"/>
      <c r="C504" s="109"/>
      <c r="D504" s="109"/>
      <c r="E504" s="110"/>
      <c r="F504" s="110"/>
      <c r="G504" s="110"/>
    </row>
    <row r="505" spans="2:12" hidden="1" x14ac:dyDescent="0.35">
      <c r="B505" s="109"/>
      <c r="C505" s="109"/>
      <c r="D505" s="109"/>
      <c r="E505" s="110"/>
      <c r="F505" s="110"/>
      <c r="G505" s="110"/>
    </row>
    <row r="506" spans="2:12" hidden="1" x14ac:dyDescent="0.35">
      <c r="B506" s="109"/>
      <c r="C506" s="109"/>
      <c r="D506" s="109"/>
      <c r="E506" s="110"/>
      <c r="F506" s="110"/>
      <c r="G506" s="110"/>
    </row>
    <row r="507" spans="2:12" hidden="1" x14ac:dyDescent="0.35">
      <c r="B507" s="109"/>
      <c r="C507" s="109"/>
      <c r="D507" s="109"/>
      <c r="E507" s="110"/>
      <c r="F507" s="110"/>
      <c r="G507" s="110"/>
    </row>
    <row r="508" spans="2:12" hidden="1" x14ac:dyDescent="0.35">
      <c r="B508" s="109"/>
      <c r="C508" s="109"/>
      <c r="D508" s="109"/>
      <c r="E508" s="110"/>
      <c r="F508" s="110"/>
      <c r="G508" s="110"/>
    </row>
    <row r="509" spans="2:12" hidden="1" x14ac:dyDescent="0.35">
      <c r="B509" s="109"/>
      <c r="C509" s="109"/>
      <c r="D509" s="109"/>
      <c r="E509" s="110"/>
      <c r="F509" s="110"/>
      <c r="G509" s="110"/>
    </row>
    <row r="510" spans="2:12" hidden="1" x14ac:dyDescent="0.35">
      <c r="B510" s="109"/>
      <c r="C510" s="109"/>
      <c r="D510" s="109"/>
      <c r="E510" s="110"/>
      <c r="F510" s="110"/>
      <c r="G510" s="110"/>
    </row>
    <row r="511" spans="2:12" hidden="1" x14ac:dyDescent="0.35">
      <c r="B511" s="109"/>
      <c r="C511" s="109"/>
      <c r="D511" s="109"/>
      <c r="E511" s="110"/>
      <c r="F511" s="110"/>
      <c r="G511" s="110"/>
    </row>
    <row r="512" spans="2:12" hidden="1" x14ac:dyDescent="0.35">
      <c r="B512" s="109"/>
      <c r="C512" s="109"/>
      <c r="D512" s="109"/>
      <c r="E512" s="110"/>
      <c r="F512" s="110"/>
      <c r="G512" s="110"/>
    </row>
    <row r="513" spans="2:7" hidden="1" x14ac:dyDescent="0.35">
      <c r="B513" s="109"/>
      <c r="C513" s="109"/>
      <c r="D513" s="109"/>
      <c r="E513" s="110"/>
      <c r="F513" s="110"/>
      <c r="G513" s="110"/>
    </row>
    <row r="514" spans="2:7" hidden="1" x14ac:dyDescent="0.35">
      <c r="B514" s="109"/>
      <c r="C514" s="109"/>
      <c r="D514" s="109"/>
      <c r="E514" s="110"/>
      <c r="F514" s="110"/>
      <c r="G514" s="110"/>
    </row>
    <row r="515" spans="2:7" hidden="1" x14ac:dyDescent="0.35">
      <c r="B515" s="109"/>
      <c r="C515" s="109"/>
      <c r="D515" s="109"/>
      <c r="E515" s="110"/>
      <c r="F515" s="110"/>
      <c r="G515" s="110"/>
    </row>
    <row r="516" spans="2:7" hidden="1" x14ac:dyDescent="0.35">
      <c r="B516" s="109"/>
      <c r="C516" s="109"/>
      <c r="D516" s="109"/>
      <c r="E516" s="110"/>
      <c r="F516" s="110"/>
      <c r="G516" s="110"/>
    </row>
    <row r="517" spans="2:7" hidden="1" x14ac:dyDescent="0.35">
      <c r="B517" s="109"/>
      <c r="C517" s="109"/>
      <c r="D517" s="109"/>
      <c r="E517" s="110"/>
      <c r="F517" s="110"/>
      <c r="G517" s="110"/>
    </row>
    <row r="518" spans="2:7" hidden="1" x14ac:dyDescent="0.35">
      <c r="B518" s="109"/>
      <c r="C518" s="109"/>
      <c r="D518" s="109"/>
      <c r="E518" s="110"/>
      <c r="F518" s="110"/>
      <c r="G518" s="110"/>
    </row>
    <row r="519" spans="2:7" hidden="1" x14ac:dyDescent="0.35">
      <c r="B519" s="109"/>
      <c r="C519" s="109"/>
      <c r="D519" s="109"/>
      <c r="E519" s="110"/>
      <c r="F519" s="110"/>
      <c r="G519" s="110"/>
    </row>
    <row r="520" spans="2:7" hidden="1" x14ac:dyDescent="0.35">
      <c r="B520" s="109"/>
      <c r="C520" s="109"/>
      <c r="D520" s="109"/>
      <c r="E520" s="110"/>
      <c r="F520" s="110"/>
      <c r="G520" s="110"/>
    </row>
    <row r="521" spans="2:7" hidden="1" x14ac:dyDescent="0.35">
      <c r="B521" s="109"/>
      <c r="C521" s="109"/>
      <c r="D521" s="109"/>
      <c r="E521" s="110"/>
      <c r="F521" s="110"/>
      <c r="G521" s="110"/>
    </row>
    <row r="522" spans="2:7" hidden="1" x14ac:dyDescent="0.35">
      <c r="B522" s="109"/>
      <c r="C522" s="109"/>
      <c r="D522" s="109"/>
      <c r="E522" s="110"/>
      <c r="F522" s="110"/>
      <c r="G522" s="110"/>
    </row>
    <row r="523" spans="2:7" hidden="1" x14ac:dyDescent="0.35">
      <c r="B523" s="109"/>
      <c r="C523" s="109"/>
      <c r="D523" s="109"/>
      <c r="E523" s="110"/>
      <c r="F523" s="110"/>
      <c r="G523" s="110"/>
    </row>
    <row r="524" spans="2:7" hidden="1" x14ac:dyDescent="0.35">
      <c r="B524" s="109"/>
      <c r="C524" s="109"/>
      <c r="D524" s="109"/>
      <c r="E524" s="110"/>
      <c r="F524" s="110"/>
      <c r="G524" s="110"/>
    </row>
    <row r="525" spans="2:7" hidden="1" x14ac:dyDescent="0.35">
      <c r="B525" s="109"/>
      <c r="C525" s="109"/>
      <c r="D525" s="109"/>
      <c r="E525" s="110"/>
      <c r="F525" s="110"/>
      <c r="G525" s="110"/>
    </row>
    <row r="526" spans="2:7" hidden="1" x14ac:dyDescent="0.35">
      <c r="B526" s="109"/>
      <c r="C526" s="109"/>
      <c r="D526" s="109"/>
      <c r="E526" s="110"/>
      <c r="F526" s="110"/>
      <c r="G526" s="110"/>
    </row>
    <row r="527" spans="2:7" hidden="1" x14ac:dyDescent="0.35">
      <c r="B527" s="109"/>
      <c r="C527" s="109"/>
      <c r="D527" s="109"/>
      <c r="E527" s="110"/>
      <c r="F527" s="110"/>
      <c r="G527" s="110"/>
    </row>
    <row r="528" spans="2:7" hidden="1" x14ac:dyDescent="0.35">
      <c r="B528" s="109"/>
      <c r="C528" s="109"/>
      <c r="D528" s="109"/>
      <c r="E528" s="110"/>
      <c r="F528" s="110"/>
      <c r="G528" s="110"/>
    </row>
    <row r="529" spans="2:7" hidden="1" x14ac:dyDescent="0.35">
      <c r="B529" s="109"/>
      <c r="C529" s="109"/>
      <c r="D529" s="109"/>
      <c r="E529" s="110"/>
      <c r="F529" s="110"/>
      <c r="G529" s="110"/>
    </row>
    <row r="530" spans="2:7" hidden="1" x14ac:dyDescent="0.35">
      <c r="B530" s="109"/>
      <c r="C530" s="109"/>
      <c r="D530" s="109"/>
      <c r="E530" s="110"/>
      <c r="F530" s="110"/>
      <c r="G530" s="110"/>
    </row>
    <row r="531" spans="2:7" hidden="1" x14ac:dyDescent="0.35">
      <c r="B531" s="109"/>
      <c r="C531" s="109"/>
      <c r="D531" s="109"/>
      <c r="E531" s="110"/>
      <c r="F531" s="110"/>
      <c r="G531" s="110"/>
    </row>
    <row r="532" spans="2:7" hidden="1" x14ac:dyDescent="0.35">
      <c r="B532" s="109"/>
      <c r="C532" s="109"/>
      <c r="D532" s="109"/>
      <c r="E532" s="110"/>
      <c r="F532" s="110"/>
      <c r="G532" s="110"/>
    </row>
    <row r="533" spans="2:7" hidden="1" x14ac:dyDescent="0.35">
      <c r="B533" s="109"/>
      <c r="C533" s="109"/>
      <c r="D533" s="109"/>
      <c r="E533" s="110"/>
      <c r="F533" s="110"/>
      <c r="G533" s="110"/>
    </row>
    <row r="534" spans="2:7" hidden="1" x14ac:dyDescent="0.35">
      <c r="B534" s="109"/>
      <c r="C534" s="109"/>
      <c r="D534" s="109"/>
      <c r="E534" s="110"/>
      <c r="F534" s="110"/>
      <c r="G534" s="110"/>
    </row>
    <row r="535" spans="2:7" hidden="1" x14ac:dyDescent="0.35">
      <c r="B535" s="109"/>
      <c r="C535" s="109"/>
      <c r="D535" s="109"/>
      <c r="E535" s="110"/>
      <c r="F535" s="110"/>
      <c r="G535" s="110"/>
    </row>
    <row r="536" spans="2:7" hidden="1" x14ac:dyDescent="0.35">
      <c r="B536" s="109"/>
      <c r="C536" s="109"/>
      <c r="D536" s="109"/>
      <c r="E536" s="110"/>
      <c r="F536" s="110"/>
      <c r="G536" s="110"/>
    </row>
    <row r="537" spans="2:7" hidden="1" x14ac:dyDescent="0.35">
      <c r="B537" s="109"/>
      <c r="C537" s="109"/>
      <c r="D537" s="109"/>
      <c r="E537" s="110"/>
      <c r="F537" s="110"/>
      <c r="G537" s="110"/>
    </row>
    <row r="538" spans="2:7" hidden="1" x14ac:dyDescent="0.35">
      <c r="B538" s="109"/>
      <c r="C538" s="109"/>
      <c r="D538" s="109"/>
      <c r="E538" s="110"/>
      <c r="F538" s="110"/>
      <c r="G538" s="110"/>
    </row>
    <row r="539" spans="2:7" hidden="1" x14ac:dyDescent="0.35">
      <c r="B539" s="109"/>
      <c r="C539" s="109"/>
      <c r="D539" s="109"/>
      <c r="E539" s="110"/>
      <c r="F539" s="110"/>
      <c r="G539" s="110"/>
    </row>
    <row r="540" spans="2:7" hidden="1" x14ac:dyDescent="0.35">
      <c r="B540" s="109"/>
      <c r="C540" s="109"/>
      <c r="D540" s="109"/>
      <c r="E540" s="110"/>
      <c r="F540" s="110"/>
      <c r="G540" s="110"/>
    </row>
    <row r="541" spans="2:7" hidden="1" x14ac:dyDescent="0.35">
      <c r="B541" s="109"/>
      <c r="C541" s="109"/>
      <c r="D541" s="109"/>
      <c r="E541" s="110"/>
      <c r="F541" s="110"/>
      <c r="G541" s="110"/>
    </row>
    <row r="542" spans="2:7" hidden="1" x14ac:dyDescent="0.35">
      <c r="B542" s="109"/>
      <c r="C542" s="109"/>
      <c r="D542" s="109"/>
      <c r="E542" s="110"/>
      <c r="F542" s="110"/>
      <c r="G542" s="110"/>
    </row>
    <row r="543" spans="2:7" hidden="1" x14ac:dyDescent="0.35">
      <c r="B543" s="109"/>
      <c r="C543" s="109"/>
      <c r="D543" s="109"/>
      <c r="E543" s="110"/>
      <c r="F543" s="110"/>
      <c r="G543" s="110"/>
    </row>
    <row r="544" spans="2:7" hidden="1" x14ac:dyDescent="0.35">
      <c r="B544" s="109"/>
      <c r="C544" s="109"/>
      <c r="D544" s="109"/>
      <c r="E544" s="110"/>
      <c r="F544" s="110"/>
      <c r="G544" s="110"/>
    </row>
    <row r="545" spans="2:7" hidden="1" x14ac:dyDescent="0.35">
      <c r="B545" s="109"/>
      <c r="C545" s="109"/>
      <c r="D545" s="109"/>
      <c r="E545" s="110"/>
      <c r="F545" s="110"/>
      <c r="G545" s="110"/>
    </row>
    <row r="546" spans="2:7" hidden="1" x14ac:dyDescent="0.35">
      <c r="B546" s="109"/>
      <c r="C546" s="109"/>
      <c r="D546" s="109"/>
      <c r="E546" s="110"/>
      <c r="F546" s="110"/>
      <c r="G546" s="110"/>
    </row>
    <row r="547" spans="2:7" hidden="1" x14ac:dyDescent="0.35">
      <c r="B547" s="109"/>
      <c r="C547" s="109"/>
      <c r="D547" s="109"/>
      <c r="E547" s="110"/>
      <c r="F547" s="110"/>
      <c r="G547" s="110"/>
    </row>
    <row r="548" spans="2:7" hidden="1" x14ac:dyDescent="0.35">
      <c r="B548" s="109"/>
      <c r="C548" s="109"/>
      <c r="D548" s="109"/>
      <c r="E548" s="110"/>
      <c r="F548" s="110"/>
      <c r="G548" s="110"/>
    </row>
    <row r="549" spans="2:7" hidden="1" x14ac:dyDescent="0.35">
      <c r="B549" s="109"/>
      <c r="C549" s="109"/>
      <c r="D549" s="109"/>
      <c r="E549" s="110"/>
      <c r="F549" s="110"/>
      <c r="G549" s="110"/>
    </row>
    <row r="550" spans="2:7" hidden="1" x14ac:dyDescent="0.35">
      <c r="B550" s="109"/>
      <c r="C550" s="109"/>
      <c r="D550" s="109"/>
      <c r="E550" s="110"/>
      <c r="F550" s="110"/>
      <c r="G550" s="110"/>
    </row>
    <row r="551" spans="2:7" hidden="1" x14ac:dyDescent="0.35">
      <c r="B551" s="109"/>
      <c r="C551" s="109"/>
      <c r="D551" s="109"/>
      <c r="E551" s="110"/>
      <c r="F551" s="110"/>
      <c r="G551" s="110"/>
    </row>
    <row r="552" spans="2:7" hidden="1" x14ac:dyDescent="0.35">
      <c r="B552" s="109"/>
      <c r="C552" s="109"/>
      <c r="D552" s="109"/>
      <c r="E552" s="110"/>
      <c r="F552" s="110"/>
      <c r="G552" s="110"/>
    </row>
    <row r="553" spans="2:7" hidden="1" x14ac:dyDescent="0.35">
      <c r="B553" s="109"/>
      <c r="C553" s="109"/>
      <c r="D553" s="109"/>
      <c r="E553" s="110"/>
      <c r="F553" s="110"/>
      <c r="G553" s="110"/>
    </row>
    <row r="554" spans="2:7" hidden="1" x14ac:dyDescent="0.35">
      <c r="B554" s="109"/>
      <c r="C554" s="109"/>
      <c r="D554" s="109"/>
      <c r="E554" s="110"/>
      <c r="F554" s="110"/>
      <c r="G554" s="110"/>
    </row>
    <row r="555" spans="2:7" hidden="1" x14ac:dyDescent="0.35">
      <c r="B555" s="109"/>
      <c r="C555" s="109"/>
      <c r="D555" s="109"/>
      <c r="E555" s="110"/>
      <c r="F555" s="110"/>
      <c r="G555" s="110"/>
    </row>
    <row r="556" spans="2:7" hidden="1" x14ac:dyDescent="0.35">
      <c r="B556" s="109"/>
      <c r="C556" s="109"/>
      <c r="D556" s="109"/>
      <c r="E556" s="110"/>
      <c r="F556" s="110"/>
      <c r="G556" s="110"/>
    </row>
    <row r="557" spans="2:7" hidden="1" x14ac:dyDescent="0.35">
      <c r="B557" s="109"/>
      <c r="C557" s="109"/>
      <c r="D557" s="109"/>
      <c r="E557" s="110"/>
      <c r="F557" s="110"/>
      <c r="G557" s="110"/>
    </row>
    <row r="558" spans="2:7" hidden="1" x14ac:dyDescent="0.35">
      <c r="B558" s="109"/>
      <c r="C558" s="109"/>
      <c r="D558" s="109"/>
      <c r="E558" s="110"/>
      <c r="F558" s="110"/>
      <c r="G558" s="110"/>
    </row>
    <row r="559" spans="2:7" hidden="1" x14ac:dyDescent="0.35">
      <c r="B559" s="109"/>
      <c r="C559" s="109"/>
      <c r="D559" s="109"/>
      <c r="E559" s="110"/>
      <c r="F559" s="110"/>
      <c r="G559" s="110"/>
    </row>
    <row r="560" spans="2:7" hidden="1" x14ac:dyDescent="0.35">
      <c r="B560" s="109"/>
      <c r="C560" s="109"/>
      <c r="D560" s="109"/>
      <c r="E560" s="110"/>
      <c r="F560" s="110"/>
      <c r="G560" s="110"/>
    </row>
    <row r="561" spans="2:7" hidden="1" x14ac:dyDescent="0.35">
      <c r="B561" s="109"/>
      <c r="C561" s="109"/>
      <c r="D561" s="109"/>
      <c r="E561" s="110"/>
      <c r="F561" s="110"/>
      <c r="G561" s="110"/>
    </row>
    <row r="562" spans="2:7" hidden="1" x14ac:dyDescent="0.35">
      <c r="B562" s="109"/>
      <c r="C562" s="109"/>
      <c r="D562" s="109"/>
      <c r="E562" s="110"/>
      <c r="F562" s="110"/>
      <c r="G562" s="110"/>
    </row>
    <row r="563" spans="2:7" hidden="1" x14ac:dyDescent="0.35">
      <c r="B563" s="109"/>
      <c r="C563" s="109"/>
      <c r="D563" s="109"/>
      <c r="E563" s="110"/>
      <c r="F563" s="110"/>
      <c r="G563" s="110"/>
    </row>
    <row r="564" spans="2:7" hidden="1" x14ac:dyDescent="0.35">
      <c r="B564" s="109"/>
      <c r="C564" s="109"/>
      <c r="D564" s="109"/>
      <c r="E564" s="110"/>
      <c r="F564" s="110"/>
      <c r="G564" s="110"/>
    </row>
    <row r="565" spans="2:7" hidden="1" x14ac:dyDescent="0.35">
      <c r="B565" s="109"/>
      <c r="C565" s="109"/>
      <c r="D565" s="109"/>
      <c r="E565" s="110"/>
      <c r="F565" s="110"/>
      <c r="G565" s="110"/>
    </row>
    <row r="566" spans="2:7" hidden="1" x14ac:dyDescent="0.35">
      <c r="B566" s="109"/>
      <c r="C566" s="109"/>
      <c r="D566" s="109"/>
      <c r="E566" s="110"/>
      <c r="F566" s="110"/>
      <c r="G566" s="110"/>
    </row>
    <row r="567" spans="2:7" hidden="1" x14ac:dyDescent="0.35">
      <c r="B567" s="109"/>
      <c r="C567" s="109"/>
      <c r="D567" s="109"/>
      <c r="E567" s="110"/>
      <c r="F567" s="110"/>
      <c r="G567" s="110"/>
    </row>
    <row r="568" spans="2:7" hidden="1" x14ac:dyDescent="0.35">
      <c r="B568" s="109"/>
      <c r="C568" s="109"/>
      <c r="D568" s="109"/>
      <c r="E568" s="110"/>
      <c r="F568" s="110"/>
      <c r="G568" s="110"/>
    </row>
    <row r="569" spans="2:7" hidden="1" x14ac:dyDescent="0.35">
      <c r="B569" s="109"/>
      <c r="C569" s="109"/>
      <c r="D569" s="109"/>
      <c r="E569" s="110"/>
      <c r="F569" s="110"/>
      <c r="G569" s="110"/>
    </row>
    <row r="570" spans="2:7" hidden="1" x14ac:dyDescent="0.35">
      <c r="B570" s="109"/>
      <c r="C570" s="109"/>
      <c r="D570" s="109"/>
      <c r="E570" s="110"/>
      <c r="F570" s="110"/>
      <c r="G570" s="110"/>
    </row>
    <row r="571" spans="2:7" hidden="1" x14ac:dyDescent="0.35">
      <c r="B571" s="109"/>
      <c r="C571" s="109"/>
      <c r="D571" s="109"/>
      <c r="E571" s="110"/>
      <c r="F571" s="110"/>
      <c r="G571" s="110"/>
    </row>
    <row r="572" spans="2:7" hidden="1" x14ac:dyDescent="0.35">
      <c r="B572" s="109"/>
      <c r="C572" s="109"/>
      <c r="D572" s="109"/>
      <c r="E572" s="110"/>
      <c r="F572" s="110"/>
      <c r="G572" s="110"/>
    </row>
    <row r="573" spans="2:7" hidden="1" x14ac:dyDescent="0.35">
      <c r="B573" s="109"/>
      <c r="C573" s="109"/>
      <c r="D573" s="109"/>
      <c r="E573" s="110"/>
      <c r="F573" s="110"/>
      <c r="G573" s="110"/>
    </row>
    <row r="574" spans="2:7" hidden="1" x14ac:dyDescent="0.35">
      <c r="B574" s="109"/>
      <c r="C574" s="109"/>
      <c r="D574" s="109"/>
      <c r="E574" s="110"/>
      <c r="F574" s="110"/>
      <c r="G574" s="110"/>
    </row>
    <row r="575" spans="2:7" hidden="1" x14ac:dyDescent="0.35">
      <c r="B575" s="109"/>
      <c r="C575" s="109"/>
      <c r="D575" s="109"/>
      <c r="E575" s="110"/>
      <c r="F575" s="110"/>
      <c r="G575" s="110"/>
    </row>
    <row r="576" spans="2:7" hidden="1" x14ac:dyDescent="0.35">
      <c r="B576" s="109"/>
      <c r="C576" s="109"/>
      <c r="D576" s="109"/>
      <c r="E576" s="110"/>
      <c r="F576" s="110"/>
      <c r="G576" s="110"/>
    </row>
    <row r="577" spans="2:7" hidden="1" x14ac:dyDescent="0.35">
      <c r="B577" s="109"/>
      <c r="C577" s="109"/>
      <c r="D577" s="109"/>
      <c r="E577" s="110"/>
      <c r="F577" s="110"/>
      <c r="G577" s="110"/>
    </row>
    <row r="578" spans="2:7" hidden="1" x14ac:dyDescent="0.35">
      <c r="B578" s="109"/>
      <c r="C578" s="109"/>
      <c r="D578" s="109"/>
      <c r="E578" s="110"/>
      <c r="F578" s="110"/>
      <c r="G578" s="110"/>
    </row>
    <row r="579" spans="2:7" hidden="1" x14ac:dyDescent="0.35">
      <c r="B579" s="109"/>
      <c r="C579" s="109"/>
      <c r="D579" s="109"/>
      <c r="E579" s="110"/>
      <c r="F579" s="110"/>
      <c r="G579" s="110"/>
    </row>
    <row r="580" spans="2:7" hidden="1" x14ac:dyDescent="0.35">
      <c r="B580" s="109"/>
      <c r="C580" s="109"/>
      <c r="D580" s="109"/>
      <c r="E580" s="110"/>
      <c r="F580" s="110"/>
      <c r="G580" s="110"/>
    </row>
    <row r="581" spans="2:7" hidden="1" x14ac:dyDescent="0.35">
      <c r="B581" s="109"/>
      <c r="C581" s="109"/>
      <c r="D581" s="109"/>
      <c r="E581" s="110"/>
      <c r="F581" s="110"/>
      <c r="G581" s="110"/>
    </row>
    <row r="582" spans="2:7" hidden="1" x14ac:dyDescent="0.35">
      <c r="B582" s="109"/>
      <c r="C582" s="109"/>
      <c r="D582" s="109"/>
      <c r="E582" s="110"/>
      <c r="F582" s="110"/>
      <c r="G582" s="110"/>
    </row>
    <row r="583" spans="2:7" hidden="1" x14ac:dyDescent="0.35">
      <c r="B583" s="109"/>
      <c r="C583" s="109"/>
      <c r="D583" s="109"/>
      <c r="E583" s="110"/>
      <c r="F583" s="110"/>
      <c r="G583" s="110"/>
    </row>
    <row r="584" spans="2:7" hidden="1" x14ac:dyDescent="0.35">
      <c r="B584" s="109"/>
      <c r="C584" s="109"/>
      <c r="D584" s="109"/>
      <c r="E584" s="110"/>
      <c r="F584" s="110"/>
      <c r="G584" s="110"/>
    </row>
    <row r="585" spans="2:7" hidden="1" x14ac:dyDescent="0.35">
      <c r="B585" s="109"/>
      <c r="C585" s="109"/>
      <c r="D585" s="109"/>
      <c r="E585" s="110"/>
      <c r="F585" s="110"/>
      <c r="G585" s="110"/>
    </row>
    <row r="586" spans="2:7" hidden="1" x14ac:dyDescent="0.35">
      <c r="B586" s="109"/>
      <c r="C586" s="109"/>
      <c r="D586" s="109"/>
      <c r="E586" s="110"/>
      <c r="F586" s="110"/>
      <c r="G586" s="110"/>
    </row>
    <row r="587" spans="2:7" hidden="1" x14ac:dyDescent="0.35">
      <c r="B587" s="109"/>
      <c r="C587" s="109"/>
      <c r="D587" s="109"/>
      <c r="E587" s="110"/>
      <c r="F587" s="110"/>
      <c r="G587" s="110"/>
    </row>
    <row r="588" spans="2:7" hidden="1" x14ac:dyDescent="0.35">
      <c r="B588" s="109"/>
      <c r="C588" s="109"/>
      <c r="D588" s="109"/>
      <c r="E588" s="110"/>
      <c r="F588" s="110"/>
      <c r="G588" s="110"/>
    </row>
    <row r="589" spans="2:7" hidden="1" x14ac:dyDescent="0.35">
      <c r="B589" s="109"/>
      <c r="C589" s="109"/>
      <c r="D589" s="109"/>
      <c r="E589" s="110"/>
      <c r="F589" s="110"/>
      <c r="G589" s="110"/>
    </row>
    <row r="590" spans="2:7" hidden="1" x14ac:dyDescent="0.35">
      <c r="B590" s="109"/>
      <c r="C590" s="109"/>
      <c r="D590" s="109"/>
      <c r="E590" s="110"/>
      <c r="F590" s="110"/>
      <c r="G590" s="110"/>
    </row>
    <row r="591" spans="2:7" hidden="1" x14ac:dyDescent="0.35">
      <c r="B591" s="109"/>
      <c r="C591" s="109"/>
      <c r="D591" s="109"/>
      <c r="E591" s="110"/>
      <c r="F591" s="110"/>
      <c r="G591" s="110"/>
    </row>
    <row r="592" spans="2:7" hidden="1" x14ac:dyDescent="0.35">
      <c r="B592" s="109"/>
      <c r="C592" s="109"/>
      <c r="D592" s="109"/>
      <c r="E592" s="110"/>
      <c r="F592" s="110"/>
      <c r="G592" s="110"/>
    </row>
    <row r="593" spans="2:7" hidden="1" x14ac:dyDescent="0.35">
      <c r="B593" s="109"/>
      <c r="C593" s="109"/>
      <c r="D593" s="109"/>
      <c r="E593" s="110"/>
      <c r="F593" s="110"/>
      <c r="G593" s="110"/>
    </row>
    <row r="594" spans="2:7" hidden="1" x14ac:dyDescent="0.35">
      <c r="B594" s="109"/>
      <c r="C594" s="109"/>
      <c r="D594" s="109"/>
      <c r="E594" s="110"/>
      <c r="F594" s="110"/>
      <c r="G594" s="110"/>
    </row>
    <row r="595" spans="2:7" hidden="1" x14ac:dyDescent="0.35">
      <c r="B595" s="109"/>
      <c r="C595" s="109"/>
      <c r="D595" s="109"/>
      <c r="E595" s="110"/>
      <c r="F595" s="110"/>
      <c r="G595" s="110"/>
    </row>
    <row r="596" spans="2:7" hidden="1" x14ac:dyDescent="0.35">
      <c r="B596" s="109"/>
      <c r="C596" s="109"/>
      <c r="D596" s="109"/>
      <c r="E596" s="110"/>
      <c r="F596" s="110"/>
      <c r="G596" s="110"/>
    </row>
    <row r="597" spans="2:7" hidden="1" x14ac:dyDescent="0.35">
      <c r="B597" s="109"/>
      <c r="C597" s="109"/>
      <c r="D597" s="109"/>
      <c r="E597" s="110"/>
      <c r="F597" s="110"/>
      <c r="G597" s="110"/>
    </row>
    <row r="598" spans="2:7" hidden="1" x14ac:dyDescent="0.35">
      <c r="B598" s="109"/>
      <c r="C598" s="109"/>
      <c r="D598" s="109"/>
      <c r="E598" s="110"/>
      <c r="F598" s="110"/>
      <c r="G598" s="110"/>
    </row>
    <row r="599" spans="2:7" hidden="1" x14ac:dyDescent="0.35">
      <c r="B599" s="109"/>
      <c r="C599" s="109"/>
      <c r="D599" s="109"/>
      <c r="E599" s="110"/>
      <c r="F599" s="110"/>
      <c r="G599" s="110"/>
    </row>
    <row r="600" spans="2:7" hidden="1" x14ac:dyDescent="0.35">
      <c r="B600" s="109"/>
      <c r="C600" s="109"/>
      <c r="D600" s="109"/>
      <c r="E600" s="110"/>
      <c r="F600" s="110"/>
      <c r="G600" s="110"/>
    </row>
    <row r="601" spans="2:7" hidden="1" x14ac:dyDescent="0.35">
      <c r="B601" s="109"/>
      <c r="C601" s="109"/>
      <c r="D601" s="109"/>
      <c r="E601" s="110"/>
      <c r="F601" s="110"/>
      <c r="G601" s="110"/>
    </row>
    <row r="602" spans="2:7" hidden="1" x14ac:dyDescent="0.35">
      <c r="B602" s="109"/>
      <c r="C602" s="109"/>
      <c r="D602" s="109"/>
      <c r="E602" s="110"/>
      <c r="F602" s="110"/>
      <c r="G602" s="110"/>
    </row>
    <row r="603" spans="2:7" hidden="1" x14ac:dyDescent="0.35">
      <c r="B603" s="109"/>
      <c r="C603" s="109"/>
      <c r="D603" s="109"/>
      <c r="E603" s="110"/>
      <c r="F603" s="110"/>
      <c r="G603" s="110"/>
    </row>
    <row r="604" spans="2:7" hidden="1" x14ac:dyDescent="0.35">
      <c r="B604" s="109"/>
      <c r="C604" s="109"/>
      <c r="D604" s="109"/>
      <c r="E604" s="110"/>
      <c r="F604" s="110"/>
      <c r="G604" s="110"/>
    </row>
    <row r="605" spans="2:7" hidden="1" x14ac:dyDescent="0.35">
      <c r="B605" s="109"/>
      <c r="C605" s="109"/>
      <c r="D605" s="109"/>
      <c r="E605" s="110"/>
      <c r="F605" s="110"/>
      <c r="G605" s="110"/>
    </row>
    <row r="606" spans="2:7" hidden="1" x14ac:dyDescent="0.35">
      <c r="B606" s="109"/>
      <c r="C606" s="109"/>
      <c r="D606" s="109"/>
      <c r="E606" s="110"/>
      <c r="F606" s="110"/>
      <c r="G606" s="110"/>
    </row>
    <row r="607" spans="2:7" hidden="1" x14ac:dyDescent="0.35">
      <c r="B607" s="109"/>
      <c r="C607" s="109"/>
      <c r="D607" s="109"/>
      <c r="E607" s="110"/>
      <c r="F607" s="110"/>
      <c r="G607" s="110"/>
    </row>
    <row r="608" spans="2:7" hidden="1" x14ac:dyDescent="0.35">
      <c r="B608" s="109"/>
      <c r="C608" s="109"/>
      <c r="D608" s="109"/>
      <c r="E608" s="110"/>
      <c r="F608" s="110"/>
      <c r="G608" s="110"/>
    </row>
    <row r="609" spans="2:7" hidden="1" x14ac:dyDescent="0.35">
      <c r="B609" s="109"/>
      <c r="C609" s="109"/>
      <c r="D609" s="109"/>
      <c r="E609" s="110"/>
      <c r="F609" s="110"/>
      <c r="G609" s="110"/>
    </row>
    <row r="610" spans="2:7" hidden="1" x14ac:dyDescent="0.35">
      <c r="B610" s="109"/>
      <c r="C610" s="109"/>
      <c r="D610" s="109"/>
      <c r="E610" s="110"/>
      <c r="F610" s="110"/>
      <c r="G610" s="110"/>
    </row>
    <row r="611" spans="2:7" hidden="1" x14ac:dyDescent="0.35">
      <c r="B611" s="109"/>
      <c r="C611" s="109"/>
      <c r="D611" s="109"/>
      <c r="E611" s="110"/>
      <c r="F611" s="110"/>
      <c r="G611" s="110"/>
    </row>
    <row r="612" spans="2:7" hidden="1" x14ac:dyDescent="0.35">
      <c r="B612" s="109"/>
      <c r="C612" s="109"/>
      <c r="D612" s="109"/>
      <c r="E612" s="110"/>
      <c r="F612" s="110"/>
      <c r="G612" s="110"/>
    </row>
    <row r="613" spans="2:7" hidden="1" x14ac:dyDescent="0.35">
      <c r="B613" s="109"/>
      <c r="C613" s="109"/>
      <c r="D613" s="109"/>
      <c r="E613" s="110"/>
      <c r="F613" s="110"/>
      <c r="G613" s="110"/>
    </row>
    <row r="614" spans="2:7" hidden="1" x14ac:dyDescent="0.35">
      <c r="B614" s="109"/>
      <c r="C614" s="109"/>
      <c r="D614" s="109"/>
      <c r="E614" s="110"/>
      <c r="F614" s="110"/>
      <c r="G614" s="110"/>
    </row>
    <row r="615" spans="2:7" hidden="1" x14ac:dyDescent="0.35">
      <c r="B615" s="109"/>
      <c r="C615" s="109"/>
      <c r="D615" s="109"/>
      <c r="E615" s="110"/>
      <c r="F615" s="110"/>
      <c r="G615" s="110"/>
    </row>
    <row r="616" spans="2:7" hidden="1" x14ac:dyDescent="0.35">
      <c r="B616" s="109"/>
      <c r="C616" s="109"/>
      <c r="D616" s="109"/>
      <c r="E616" s="110"/>
      <c r="F616" s="110"/>
      <c r="G616" s="110"/>
    </row>
    <row r="617" spans="2:7" hidden="1" x14ac:dyDescent="0.35">
      <c r="B617" s="109"/>
      <c r="C617" s="109"/>
      <c r="D617" s="109"/>
      <c r="E617" s="110"/>
      <c r="F617" s="110"/>
      <c r="G617" s="110"/>
    </row>
    <row r="618" spans="2:7" hidden="1" x14ac:dyDescent="0.35">
      <c r="B618" s="109"/>
      <c r="C618" s="109"/>
      <c r="D618" s="109"/>
      <c r="E618" s="110"/>
      <c r="F618" s="110"/>
      <c r="G618" s="110"/>
    </row>
    <row r="619" spans="2:7" hidden="1" x14ac:dyDescent="0.35">
      <c r="B619" s="109"/>
      <c r="C619" s="109"/>
      <c r="D619" s="109"/>
      <c r="E619" s="110"/>
      <c r="F619" s="110"/>
      <c r="G619" s="110"/>
    </row>
    <row r="620" spans="2:7" hidden="1" x14ac:dyDescent="0.35">
      <c r="B620" s="109"/>
      <c r="C620" s="109"/>
      <c r="D620" s="109"/>
      <c r="E620" s="110"/>
      <c r="F620" s="110"/>
      <c r="G620" s="110"/>
    </row>
    <row r="621" spans="2:7" hidden="1" x14ac:dyDescent="0.35">
      <c r="B621" s="109"/>
      <c r="C621" s="109"/>
      <c r="D621" s="109"/>
      <c r="E621" s="110"/>
      <c r="F621" s="110"/>
      <c r="G621" s="110"/>
    </row>
    <row r="622" spans="2:7" hidden="1" x14ac:dyDescent="0.35">
      <c r="B622" s="109"/>
      <c r="C622" s="109"/>
      <c r="D622" s="109"/>
      <c r="E622" s="110"/>
      <c r="F622" s="110"/>
      <c r="G622" s="110"/>
    </row>
    <row r="623" spans="2:7" hidden="1" x14ac:dyDescent="0.35">
      <c r="B623" s="109"/>
      <c r="C623" s="109"/>
      <c r="D623" s="109"/>
      <c r="E623" s="110"/>
      <c r="F623" s="110"/>
      <c r="G623" s="110"/>
    </row>
    <row r="624" spans="2:7" hidden="1" x14ac:dyDescent="0.35">
      <c r="B624" s="109"/>
      <c r="C624" s="109"/>
      <c r="D624" s="109"/>
      <c r="E624" s="110"/>
      <c r="F624" s="110"/>
      <c r="G624" s="110"/>
    </row>
    <row r="625" spans="2:7" hidden="1" x14ac:dyDescent="0.35">
      <c r="B625" s="109"/>
      <c r="C625" s="109"/>
      <c r="D625" s="109"/>
      <c r="E625" s="110"/>
      <c r="F625" s="110"/>
      <c r="G625" s="110"/>
    </row>
    <row r="626" spans="2:7" hidden="1" x14ac:dyDescent="0.35">
      <c r="B626" s="109"/>
      <c r="C626" s="109"/>
      <c r="D626" s="109"/>
      <c r="E626" s="110"/>
      <c r="F626" s="110"/>
      <c r="G626" s="110"/>
    </row>
    <row r="627" spans="2:7" hidden="1" x14ac:dyDescent="0.35">
      <c r="B627" s="109"/>
      <c r="C627" s="109"/>
      <c r="D627" s="109"/>
      <c r="E627" s="110"/>
      <c r="F627" s="110"/>
      <c r="G627" s="110"/>
    </row>
    <row r="628" spans="2:7" hidden="1" x14ac:dyDescent="0.35">
      <c r="B628" s="109"/>
      <c r="C628" s="109"/>
      <c r="D628" s="109"/>
      <c r="E628" s="110"/>
      <c r="F628" s="110"/>
      <c r="G628" s="110"/>
    </row>
    <row r="629" spans="2:7" hidden="1" x14ac:dyDescent="0.35">
      <c r="B629" s="109"/>
      <c r="C629" s="109"/>
      <c r="D629" s="109"/>
      <c r="E629" s="110"/>
      <c r="F629" s="110"/>
      <c r="G629" s="110"/>
    </row>
    <row r="630" spans="2:7" hidden="1" x14ac:dyDescent="0.35">
      <c r="B630" s="109"/>
      <c r="C630" s="109"/>
      <c r="D630" s="109"/>
      <c r="E630" s="110"/>
      <c r="F630" s="110"/>
      <c r="G630" s="110"/>
    </row>
    <row r="631" spans="2:7" hidden="1" x14ac:dyDescent="0.35">
      <c r="B631" s="109"/>
      <c r="C631" s="109"/>
      <c r="D631" s="109"/>
      <c r="E631" s="110"/>
      <c r="F631" s="110"/>
      <c r="G631" s="110"/>
    </row>
    <row r="632" spans="2:7" hidden="1" x14ac:dyDescent="0.35">
      <c r="B632" s="109"/>
      <c r="C632" s="109"/>
      <c r="D632" s="109"/>
      <c r="E632" s="110"/>
      <c r="F632" s="110"/>
      <c r="G632" s="110"/>
    </row>
    <row r="633" spans="2:7" hidden="1" x14ac:dyDescent="0.35">
      <c r="B633" s="109"/>
      <c r="C633" s="109"/>
      <c r="D633" s="109"/>
      <c r="E633" s="110"/>
      <c r="F633" s="110"/>
      <c r="G633" s="110"/>
    </row>
    <row r="634" spans="2:7" hidden="1" x14ac:dyDescent="0.35">
      <c r="B634" s="109"/>
      <c r="C634" s="109"/>
      <c r="D634" s="109"/>
      <c r="E634" s="110"/>
      <c r="F634" s="110"/>
      <c r="G634" s="110"/>
    </row>
    <row r="635" spans="2:7" hidden="1" x14ac:dyDescent="0.35">
      <c r="B635" s="109"/>
      <c r="C635" s="109"/>
      <c r="D635" s="109"/>
      <c r="E635" s="110"/>
      <c r="F635" s="110"/>
      <c r="G635" s="110"/>
    </row>
    <row r="636" spans="2:7" hidden="1" x14ac:dyDescent="0.35">
      <c r="B636" s="109"/>
      <c r="C636" s="109"/>
      <c r="D636" s="109"/>
      <c r="E636" s="110"/>
      <c r="F636" s="110"/>
      <c r="G636" s="110"/>
    </row>
    <row r="637" spans="2:7" hidden="1" x14ac:dyDescent="0.35">
      <c r="B637" s="109"/>
      <c r="C637" s="109"/>
      <c r="D637" s="109"/>
      <c r="E637" s="110"/>
      <c r="F637" s="110"/>
      <c r="G637" s="110"/>
    </row>
    <row r="638" spans="2:7" hidden="1" x14ac:dyDescent="0.35">
      <c r="B638" s="109"/>
      <c r="C638" s="109"/>
      <c r="D638" s="109"/>
      <c r="E638" s="110"/>
      <c r="F638" s="110"/>
      <c r="G638" s="110"/>
    </row>
    <row r="639" spans="2:7" hidden="1" x14ac:dyDescent="0.35">
      <c r="B639" s="109"/>
      <c r="C639" s="109"/>
      <c r="D639" s="109"/>
      <c r="E639" s="110"/>
      <c r="F639" s="110"/>
      <c r="G639" s="110"/>
    </row>
    <row r="640" spans="2:7" hidden="1" x14ac:dyDescent="0.35">
      <c r="B640" s="109"/>
      <c r="C640" s="109"/>
      <c r="D640" s="109"/>
      <c r="E640" s="110"/>
      <c r="F640" s="110"/>
      <c r="G640" s="110"/>
    </row>
    <row r="641" spans="2:7" hidden="1" x14ac:dyDescent="0.35">
      <c r="B641" s="109"/>
      <c r="C641" s="109"/>
      <c r="D641" s="109"/>
      <c r="E641" s="110"/>
      <c r="F641" s="110"/>
      <c r="G641" s="110"/>
    </row>
    <row r="642" spans="2:7" hidden="1" x14ac:dyDescent="0.35">
      <c r="B642" s="109"/>
      <c r="C642" s="109"/>
      <c r="D642" s="109"/>
      <c r="E642" s="110"/>
      <c r="F642" s="110"/>
      <c r="G642" s="110"/>
    </row>
    <row r="643" spans="2:7" hidden="1" x14ac:dyDescent="0.35">
      <c r="B643" s="109"/>
      <c r="C643" s="109"/>
      <c r="D643" s="109"/>
      <c r="E643" s="110"/>
      <c r="F643" s="110"/>
      <c r="G643" s="110"/>
    </row>
    <row r="644" spans="2:7" hidden="1" x14ac:dyDescent="0.35">
      <c r="B644" s="109"/>
      <c r="C644" s="109"/>
      <c r="D644" s="109"/>
      <c r="E644" s="110"/>
      <c r="F644" s="110"/>
      <c r="G644" s="110"/>
    </row>
    <row r="645" spans="2:7" hidden="1" x14ac:dyDescent="0.35">
      <c r="B645" s="109"/>
      <c r="C645" s="109"/>
      <c r="D645" s="109"/>
      <c r="E645" s="110"/>
      <c r="F645" s="110"/>
      <c r="G645" s="110"/>
    </row>
    <row r="646" spans="2:7" hidden="1" x14ac:dyDescent="0.35">
      <c r="B646" s="109"/>
      <c r="C646" s="109"/>
      <c r="D646" s="109"/>
      <c r="E646" s="110"/>
      <c r="F646" s="110"/>
      <c r="G646" s="110"/>
    </row>
    <row r="647" spans="2:7" hidden="1" x14ac:dyDescent="0.35">
      <c r="B647" s="109"/>
      <c r="C647" s="109"/>
      <c r="D647" s="109"/>
      <c r="E647" s="110"/>
      <c r="F647" s="110"/>
      <c r="G647" s="110"/>
    </row>
    <row r="648" spans="2:7" hidden="1" x14ac:dyDescent="0.35">
      <c r="B648" s="109"/>
      <c r="C648" s="109"/>
      <c r="D648" s="109"/>
      <c r="E648" s="110"/>
      <c r="F648" s="110"/>
      <c r="G648" s="110"/>
    </row>
    <row r="649" spans="2:7" hidden="1" x14ac:dyDescent="0.35">
      <c r="B649" s="109"/>
      <c r="C649" s="109"/>
      <c r="D649" s="109"/>
      <c r="E649" s="110"/>
      <c r="F649" s="110"/>
      <c r="G649" s="110"/>
    </row>
    <row r="650" spans="2:7" hidden="1" x14ac:dyDescent="0.35">
      <c r="B650" s="109"/>
      <c r="C650" s="109"/>
      <c r="D650" s="109"/>
      <c r="E650" s="110"/>
      <c r="F650" s="110"/>
      <c r="G650" s="110"/>
    </row>
    <row r="651" spans="2:7" hidden="1" x14ac:dyDescent="0.35">
      <c r="B651" s="109"/>
      <c r="C651" s="109"/>
      <c r="D651" s="109"/>
      <c r="E651" s="110"/>
      <c r="F651" s="110"/>
      <c r="G651" s="110"/>
    </row>
    <row r="652" spans="2:7" hidden="1" x14ac:dyDescent="0.35">
      <c r="B652" s="109"/>
      <c r="C652" s="109"/>
      <c r="D652" s="109"/>
      <c r="E652" s="110"/>
      <c r="F652" s="110"/>
      <c r="G652" s="110"/>
    </row>
    <row r="653" spans="2:7" hidden="1" x14ac:dyDescent="0.35">
      <c r="B653" s="109"/>
      <c r="C653" s="109"/>
      <c r="D653" s="109"/>
      <c r="E653" s="110"/>
      <c r="F653" s="110"/>
      <c r="G653" s="110"/>
    </row>
    <row r="654" spans="2:7" hidden="1" x14ac:dyDescent="0.35">
      <c r="B654" s="109"/>
      <c r="C654" s="109"/>
      <c r="D654" s="109"/>
      <c r="E654" s="110"/>
      <c r="F654" s="110"/>
      <c r="G654" s="110"/>
    </row>
    <row r="655" spans="2:7" hidden="1" x14ac:dyDescent="0.35">
      <c r="B655" s="109"/>
      <c r="C655" s="109"/>
      <c r="D655" s="109"/>
      <c r="E655" s="110"/>
      <c r="F655" s="110"/>
      <c r="G655" s="110"/>
    </row>
    <row r="656" spans="2:7" hidden="1" x14ac:dyDescent="0.35">
      <c r="B656" s="109"/>
      <c r="C656" s="109"/>
      <c r="D656" s="109"/>
      <c r="E656" s="110"/>
      <c r="F656" s="110"/>
      <c r="G656" s="110"/>
    </row>
    <row r="657" spans="2:7" hidden="1" x14ac:dyDescent="0.35">
      <c r="B657" s="109"/>
      <c r="C657" s="109"/>
      <c r="D657" s="109"/>
      <c r="E657" s="110"/>
      <c r="F657" s="110"/>
      <c r="G657" s="110"/>
    </row>
    <row r="658" spans="2:7" hidden="1" x14ac:dyDescent="0.35">
      <c r="B658" s="109"/>
      <c r="C658" s="109"/>
      <c r="D658" s="109"/>
      <c r="E658" s="110"/>
      <c r="F658" s="110"/>
      <c r="G658" s="110"/>
    </row>
    <row r="659" spans="2:7" hidden="1" x14ac:dyDescent="0.35">
      <c r="B659" s="109"/>
      <c r="C659" s="109"/>
      <c r="D659" s="109"/>
      <c r="E659" s="110"/>
      <c r="F659" s="110"/>
      <c r="G659" s="110"/>
    </row>
    <row r="660" spans="2:7" hidden="1" x14ac:dyDescent="0.35">
      <c r="B660" s="109"/>
      <c r="C660" s="109"/>
      <c r="D660" s="109"/>
      <c r="E660" s="110"/>
      <c r="F660" s="110"/>
      <c r="G660" s="110"/>
    </row>
    <row r="661" spans="2:7" hidden="1" x14ac:dyDescent="0.35">
      <c r="B661" s="109"/>
      <c r="C661" s="109"/>
      <c r="D661" s="109"/>
      <c r="E661" s="110"/>
      <c r="F661" s="110"/>
      <c r="G661" s="110"/>
    </row>
    <row r="662" spans="2:7" hidden="1" x14ac:dyDescent="0.35">
      <c r="B662" s="109"/>
      <c r="C662" s="109"/>
      <c r="D662" s="109"/>
      <c r="E662" s="110"/>
      <c r="F662" s="110"/>
      <c r="G662" s="110"/>
    </row>
    <row r="663" spans="2:7" hidden="1" x14ac:dyDescent="0.35">
      <c r="B663" s="109"/>
      <c r="C663" s="109"/>
      <c r="D663" s="109"/>
      <c r="E663" s="110"/>
      <c r="F663" s="110"/>
      <c r="G663" s="110"/>
    </row>
    <row r="664" spans="2:7" hidden="1" x14ac:dyDescent="0.35">
      <c r="B664" s="109"/>
      <c r="C664" s="109"/>
      <c r="D664" s="109"/>
      <c r="E664" s="110"/>
      <c r="F664" s="110"/>
      <c r="G664" s="110"/>
    </row>
    <row r="665" spans="2:7" hidden="1" x14ac:dyDescent="0.35">
      <c r="B665" s="109"/>
      <c r="C665" s="109"/>
      <c r="D665" s="109"/>
      <c r="E665" s="110"/>
      <c r="F665" s="110"/>
      <c r="G665" s="110"/>
    </row>
    <row r="666" spans="2:7" hidden="1" x14ac:dyDescent="0.35">
      <c r="B666" s="109"/>
      <c r="C666" s="109"/>
      <c r="D666" s="109"/>
      <c r="E666" s="110"/>
      <c r="F666" s="110"/>
      <c r="G666" s="110"/>
    </row>
    <row r="667" spans="2:7" hidden="1" x14ac:dyDescent="0.35">
      <c r="B667" s="109"/>
      <c r="C667" s="109"/>
      <c r="D667" s="109"/>
      <c r="E667" s="110"/>
      <c r="F667" s="110"/>
      <c r="G667" s="110"/>
    </row>
    <row r="668" spans="2:7" hidden="1" x14ac:dyDescent="0.35">
      <c r="B668" s="109"/>
      <c r="C668" s="109"/>
      <c r="D668" s="109"/>
      <c r="E668" s="110"/>
      <c r="F668" s="110"/>
      <c r="G668" s="110"/>
    </row>
    <row r="669" spans="2:7" hidden="1" x14ac:dyDescent="0.35">
      <c r="B669" s="109"/>
      <c r="C669" s="109"/>
      <c r="D669" s="109"/>
      <c r="E669" s="110"/>
      <c r="F669" s="110"/>
      <c r="G669" s="110"/>
    </row>
    <row r="670" spans="2:7" hidden="1" x14ac:dyDescent="0.35">
      <c r="B670" s="109"/>
      <c r="C670" s="109"/>
      <c r="D670" s="109"/>
      <c r="E670" s="110"/>
      <c r="F670" s="110"/>
      <c r="G670" s="110"/>
    </row>
    <row r="671" spans="2:7" hidden="1" x14ac:dyDescent="0.35">
      <c r="B671" s="109"/>
      <c r="C671" s="109"/>
      <c r="D671" s="109"/>
      <c r="E671" s="110"/>
      <c r="F671" s="110"/>
      <c r="G671" s="110"/>
    </row>
    <row r="672" spans="2:7" hidden="1" x14ac:dyDescent="0.35">
      <c r="B672" s="109"/>
      <c r="C672" s="109"/>
      <c r="D672" s="109"/>
      <c r="E672" s="110"/>
      <c r="F672" s="110"/>
      <c r="G672" s="110"/>
    </row>
    <row r="673" spans="2:7" hidden="1" x14ac:dyDescent="0.35">
      <c r="B673" s="109"/>
      <c r="C673" s="109"/>
      <c r="D673" s="109"/>
      <c r="E673" s="110"/>
      <c r="F673" s="110"/>
      <c r="G673" s="110"/>
    </row>
    <row r="674" spans="2:7" hidden="1" x14ac:dyDescent="0.35">
      <c r="B674" s="109"/>
      <c r="C674" s="109"/>
      <c r="D674" s="109"/>
      <c r="E674" s="110"/>
      <c r="F674" s="110"/>
      <c r="G674" s="110"/>
    </row>
    <row r="675" spans="2:7" hidden="1" x14ac:dyDescent="0.35">
      <c r="B675" s="109"/>
      <c r="C675" s="109"/>
      <c r="D675" s="109"/>
      <c r="E675" s="110"/>
      <c r="F675" s="110"/>
      <c r="G675" s="110"/>
    </row>
    <row r="676" spans="2:7" hidden="1" x14ac:dyDescent="0.35">
      <c r="B676" s="109"/>
      <c r="C676" s="109"/>
      <c r="D676" s="109"/>
      <c r="E676" s="110"/>
      <c r="F676" s="110"/>
      <c r="G676" s="110"/>
    </row>
    <row r="677" spans="2:7" hidden="1" x14ac:dyDescent="0.35">
      <c r="B677" s="109"/>
      <c r="C677" s="109"/>
      <c r="D677" s="109"/>
      <c r="E677" s="110"/>
      <c r="F677" s="110"/>
      <c r="G677" s="110"/>
    </row>
    <row r="678" spans="2:7" hidden="1" x14ac:dyDescent="0.35">
      <c r="B678" s="109"/>
      <c r="C678" s="109"/>
      <c r="D678" s="109"/>
      <c r="E678" s="110"/>
      <c r="F678" s="110"/>
      <c r="G678" s="110"/>
    </row>
    <row r="679" spans="2:7" hidden="1" x14ac:dyDescent="0.35">
      <c r="B679" s="109"/>
      <c r="C679" s="109"/>
      <c r="D679" s="109"/>
      <c r="E679" s="110"/>
      <c r="F679" s="110"/>
      <c r="G679" s="110"/>
    </row>
    <row r="680" spans="2:7" hidden="1" x14ac:dyDescent="0.35">
      <c r="B680" s="109"/>
      <c r="C680" s="109"/>
      <c r="D680" s="109"/>
      <c r="E680" s="110"/>
      <c r="F680" s="110"/>
      <c r="G680" s="110"/>
    </row>
    <row r="681" spans="2:7" hidden="1" x14ac:dyDescent="0.35">
      <c r="B681" s="109"/>
      <c r="C681" s="109"/>
      <c r="D681" s="109"/>
      <c r="E681" s="110"/>
      <c r="F681" s="110"/>
      <c r="G681" s="110"/>
    </row>
    <row r="682" spans="2:7" hidden="1" x14ac:dyDescent="0.35">
      <c r="B682" s="109"/>
      <c r="C682" s="109"/>
      <c r="D682" s="109"/>
      <c r="E682" s="110"/>
      <c r="F682" s="110"/>
      <c r="G682" s="110"/>
    </row>
    <row r="683" spans="2:7" hidden="1" x14ac:dyDescent="0.35">
      <c r="B683" s="109"/>
      <c r="C683" s="109"/>
      <c r="D683" s="109"/>
      <c r="E683" s="110"/>
      <c r="F683" s="110"/>
      <c r="G683" s="110"/>
    </row>
    <row r="684" spans="2:7" hidden="1" x14ac:dyDescent="0.35">
      <c r="B684" s="109"/>
      <c r="C684" s="109"/>
      <c r="D684" s="109"/>
      <c r="E684" s="110"/>
      <c r="F684" s="110"/>
      <c r="G684" s="110"/>
    </row>
    <row r="685" spans="2:7" hidden="1" x14ac:dyDescent="0.35">
      <c r="B685" s="109"/>
      <c r="C685" s="109"/>
      <c r="D685" s="109"/>
      <c r="E685" s="110"/>
      <c r="F685" s="110"/>
      <c r="G685" s="110"/>
    </row>
    <row r="686" spans="2:7" hidden="1" x14ac:dyDescent="0.35">
      <c r="B686" s="109"/>
      <c r="C686" s="109"/>
      <c r="D686" s="109"/>
      <c r="E686" s="110"/>
      <c r="F686" s="110"/>
      <c r="G686" s="110"/>
    </row>
    <row r="687" spans="2:7" hidden="1" x14ac:dyDescent="0.35">
      <c r="B687" s="109"/>
      <c r="C687" s="109"/>
      <c r="D687" s="109"/>
      <c r="E687" s="110"/>
      <c r="F687" s="110"/>
      <c r="G687" s="110"/>
    </row>
    <row r="688" spans="2:7" hidden="1" x14ac:dyDescent="0.35">
      <c r="B688" s="109"/>
      <c r="C688" s="109"/>
      <c r="D688" s="109"/>
      <c r="E688" s="110"/>
      <c r="F688" s="110"/>
      <c r="G688" s="110"/>
    </row>
    <row r="689" spans="2:7" hidden="1" x14ac:dyDescent="0.35">
      <c r="B689" s="109"/>
      <c r="C689" s="109"/>
      <c r="D689" s="109"/>
      <c r="E689" s="110"/>
      <c r="F689" s="110"/>
      <c r="G689" s="110"/>
    </row>
    <row r="690" spans="2:7" hidden="1" x14ac:dyDescent="0.35">
      <c r="B690" s="109"/>
      <c r="C690" s="109"/>
      <c r="D690" s="109"/>
      <c r="E690" s="110"/>
      <c r="F690" s="110"/>
      <c r="G690" s="110"/>
    </row>
    <row r="691" spans="2:7" hidden="1" x14ac:dyDescent="0.35">
      <c r="B691" s="109"/>
      <c r="C691" s="109"/>
      <c r="D691" s="109"/>
      <c r="E691" s="110"/>
      <c r="F691" s="110"/>
      <c r="G691" s="110"/>
    </row>
    <row r="692" spans="2:7" hidden="1" x14ac:dyDescent="0.35">
      <c r="B692" s="109"/>
      <c r="C692" s="109"/>
      <c r="D692" s="109"/>
      <c r="E692" s="110"/>
      <c r="F692" s="110"/>
      <c r="G692" s="110"/>
    </row>
    <row r="693" spans="2:7" hidden="1" x14ac:dyDescent="0.35">
      <c r="B693" s="109"/>
      <c r="C693" s="109"/>
      <c r="D693" s="109"/>
      <c r="E693" s="110"/>
      <c r="F693" s="110"/>
      <c r="G693" s="110"/>
    </row>
    <row r="694" spans="2:7" hidden="1" x14ac:dyDescent="0.35">
      <c r="B694" s="109"/>
      <c r="C694" s="109"/>
      <c r="D694" s="109"/>
      <c r="E694" s="110"/>
      <c r="F694" s="110"/>
      <c r="G694" s="110"/>
    </row>
    <row r="695" spans="2:7" hidden="1" x14ac:dyDescent="0.35">
      <c r="B695" s="109"/>
      <c r="C695" s="109"/>
      <c r="D695" s="109"/>
      <c r="E695" s="110"/>
      <c r="F695" s="110"/>
      <c r="G695" s="110"/>
    </row>
    <row r="696" spans="2:7" hidden="1" x14ac:dyDescent="0.35">
      <c r="B696" s="109"/>
      <c r="C696" s="109"/>
      <c r="D696" s="109"/>
      <c r="E696" s="110"/>
      <c r="F696" s="110"/>
      <c r="G696" s="110"/>
    </row>
    <row r="697" spans="2:7" hidden="1" x14ac:dyDescent="0.35">
      <c r="B697" s="109"/>
      <c r="C697" s="109"/>
      <c r="D697" s="109"/>
      <c r="E697" s="110"/>
      <c r="F697" s="110"/>
      <c r="G697" s="110"/>
    </row>
    <row r="698" spans="2:7" hidden="1" x14ac:dyDescent="0.35">
      <c r="B698" s="109"/>
      <c r="C698" s="109"/>
      <c r="D698" s="109"/>
      <c r="E698" s="110"/>
      <c r="F698" s="110"/>
      <c r="G698" s="110"/>
    </row>
    <row r="699" spans="2:7" hidden="1" x14ac:dyDescent="0.35">
      <c r="B699" s="109"/>
      <c r="C699" s="109"/>
      <c r="D699" s="109"/>
      <c r="E699" s="110"/>
      <c r="F699" s="110"/>
      <c r="G699" s="110"/>
    </row>
    <row r="700" spans="2:7" hidden="1" x14ac:dyDescent="0.35">
      <c r="B700" s="109"/>
      <c r="C700" s="109"/>
      <c r="D700" s="109"/>
      <c r="E700" s="110"/>
      <c r="F700" s="110"/>
      <c r="G700" s="110"/>
    </row>
    <row r="701" spans="2:7" hidden="1" x14ac:dyDescent="0.35">
      <c r="B701" s="109"/>
      <c r="C701" s="109"/>
      <c r="D701" s="109"/>
      <c r="E701" s="110"/>
      <c r="F701" s="110"/>
      <c r="G701" s="110"/>
    </row>
    <row r="702" spans="2:7" hidden="1" x14ac:dyDescent="0.35">
      <c r="B702" s="109"/>
      <c r="C702" s="109"/>
      <c r="D702" s="109"/>
      <c r="E702" s="110"/>
      <c r="F702" s="110"/>
      <c r="G702" s="110"/>
    </row>
    <row r="703" spans="2:7" hidden="1" x14ac:dyDescent="0.35">
      <c r="B703" s="109"/>
      <c r="C703" s="109"/>
      <c r="D703" s="109"/>
      <c r="E703" s="110"/>
      <c r="F703" s="110"/>
      <c r="G703" s="110"/>
    </row>
    <row r="704" spans="2:7" hidden="1" x14ac:dyDescent="0.35">
      <c r="B704" s="109"/>
      <c r="C704" s="109"/>
      <c r="D704" s="109"/>
      <c r="E704" s="110"/>
      <c r="F704" s="110"/>
      <c r="G704" s="110"/>
    </row>
    <row r="705" spans="2:7" hidden="1" x14ac:dyDescent="0.35">
      <c r="B705" s="109"/>
      <c r="C705" s="109"/>
      <c r="D705" s="109"/>
      <c r="E705" s="110"/>
      <c r="F705" s="110"/>
      <c r="G705" s="110"/>
    </row>
    <row r="706" spans="2:7" hidden="1" x14ac:dyDescent="0.35">
      <c r="B706" s="109"/>
      <c r="C706" s="109"/>
      <c r="D706" s="109"/>
      <c r="E706" s="110"/>
      <c r="F706" s="110"/>
      <c r="G706" s="110"/>
    </row>
    <row r="707" spans="2:7" hidden="1" x14ac:dyDescent="0.35">
      <c r="B707" s="109"/>
      <c r="C707" s="109"/>
      <c r="D707" s="109"/>
      <c r="E707" s="110"/>
      <c r="F707" s="110"/>
      <c r="G707" s="110"/>
    </row>
    <row r="708" spans="2:7" hidden="1" x14ac:dyDescent="0.35">
      <c r="B708" s="109"/>
      <c r="C708" s="109"/>
      <c r="D708" s="109"/>
      <c r="E708" s="110"/>
      <c r="F708" s="110"/>
      <c r="G708" s="110"/>
    </row>
    <row r="709" spans="2:7" hidden="1" x14ac:dyDescent="0.35">
      <c r="B709" s="109"/>
      <c r="C709" s="109"/>
      <c r="D709" s="109"/>
      <c r="E709" s="110"/>
      <c r="F709" s="110"/>
      <c r="G709" s="110"/>
    </row>
    <row r="710" spans="2:7" hidden="1" x14ac:dyDescent="0.35">
      <c r="B710" s="109"/>
      <c r="C710" s="109"/>
      <c r="D710" s="109"/>
      <c r="E710" s="110"/>
      <c r="F710" s="110"/>
      <c r="G710" s="110"/>
    </row>
    <row r="711" spans="2:7" hidden="1" x14ac:dyDescent="0.35">
      <c r="B711" s="109"/>
      <c r="C711" s="109"/>
      <c r="D711" s="109"/>
      <c r="E711" s="110"/>
      <c r="F711" s="110"/>
      <c r="G711" s="110"/>
    </row>
    <row r="712" spans="2:7" hidden="1" x14ac:dyDescent="0.35">
      <c r="B712" s="109"/>
      <c r="C712" s="109"/>
      <c r="D712" s="109"/>
      <c r="E712" s="110"/>
      <c r="F712" s="110"/>
      <c r="G712" s="110"/>
    </row>
    <row r="713" spans="2:7" hidden="1" x14ac:dyDescent="0.35">
      <c r="B713" s="109"/>
      <c r="C713" s="109"/>
      <c r="D713" s="109"/>
      <c r="E713" s="110"/>
      <c r="F713" s="110"/>
      <c r="G713" s="110"/>
    </row>
    <row r="714" spans="2:7" hidden="1" x14ac:dyDescent="0.35">
      <c r="B714" s="109"/>
      <c r="C714" s="109"/>
      <c r="D714" s="109"/>
      <c r="E714" s="110"/>
      <c r="F714" s="110"/>
      <c r="G714" s="110"/>
    </row>
    <row r="715" spans="2:7" hidden="1" x14ac:dyDescent="0.35">
      <c r="B715" s="109"/>
      <c r="C715" s="109"/>
      <c r="D715" s="109"/>
      <c r="E715" s="110"/>
      <c r="F715" s="110"/>
      <c r="G715" s="110"/>
    </row>
    <row r="716" spans="2:7" hidden="1" x14ac:dyDescent="0.35">
      <c r="B716" s="109"/>
      <c r="C716" s="109"/>
      <c r="D716" s="109"/>
      <c r="E716" s="110"/>
      <c r="F716" s="110"/>
      <c r="G716" s="110"/>
    </row>
    <row r="717" spans="2:7" hidden="1" x14ac:dyDescent="0.35">
      <c r="B717" s="109"/>
      <c r="C717" s="109"/>
      <c r="D717" s="109"/>
      <c r="E717" s="110"/>
      <c r="F717" s="110"/>
      <c r="G717" s="110"/>
    </row>
    <row r="718" spans="2:7" hidden="1" x14ac:dyDescent="0.35">
      <c r="B718" s="109"/>
      <c r="C718" s="109"/>
      <c r="D718" s="109"/>
      <c r="E718" s="110"/>
      <c r="F718" s="110"/>
      <c r="G718" s="110"/>
    </row>
    <row r="719" spans="2:7" hidden="1" x14ac:dyDescent="0.35">
      <c r="B719" s="109"/>
      <c r="C719" s="109"/>
      <c r="D719" s="109"/>
      <c r="E719" s="110"/>
      <c r="F719" s="110"/>
      <c r="G719" s="110"/>
    </row>
    <row r="720" spans="2:7" hidden="1" x14ac:dyDescent="0.35">
      <c r="B720" s="109"/>
      <c r="C720" s="109"/>
      <c r="D720" s="109"/>
      <c r="E720" s="110"/>
      <c r="F720" s="110"/>
      <c r="G720" s="110"/>
    </row>
    <row r="721" spans="2:7" hidden="1" x14ac:dyDescent="0.35">
      <c r="B721" s="109"/>
      <c r="C721" s="109"/>
      <c r="D721" s="109"/>
      <c r="E721" s="110"/>
      <c r="F721" s="110"/>
      <c r="G721" s="110"/>
    </row>
    <row r="722" spans="2:7" hidden="1" x14ac:dyDescent="0.35">
      <c r="B722" s="109"/>
      <c r="C722" s="109"/>
      <c r="D722" s="109"/>
      <c r="E722" s="110"/>
      <c r="F722" s="110"/>
      <c r="G722" s="110"/>
    </row>
    <row r="723" spans="2:7" hidden="1" x14ac:dyDescent="0.35">
      <c r="B723" s="109"/>
      <c r="C723" s="109"/>
      <c r="D723" s="109"/>
      <c r="E723" s="110"/>
      <c r="F723" s="110"/>
      <c r="G723" s="110"/>
    </row>
    <row r="724" spans="2:7" hidden="1" x14ac:dyDescent="0.35">
      <c r="B724" s="109"/>
      <c r="C724" s="109"/>
      <c r="D724" s="109"/>
      <c r="E724" s="110"/>
      <c r="F724" s="110"/>
      <c r="G724" s="110"/>
    </row>
    <row r="725" spans="2:7" hidden="1" x14ac:dyDescent="0.35">
      <c r="B725" s="109"/>
      <c r="C725" s="109"/>
      <c r="D725" s="109"/>
      <c r="E725" s="110"/>
      <c r="F725" s="110"/>
      <c r="G725" s="110"/>
    </row>
    <row r="726" spans="2:7" hidden="1" x14ac:dyDescent="0.35">
      <c r="B726" s="109"/>
      <c r="C726" s="109"/>
      <c r="D726" s="109"/>
      <c r="E726" s="110"/>
      <c r="F726" s="110"/>
      <c r="G726" s="110"/>
    </row>
    <row r="727" spans="2:7" hidden="1" x14ac:dyDescent="0.35">
      <c r="B727" s="109"/>
      <c r="C727" s="109"/>
      <c r="D727" s="109"/>
      <c r="E727" s="110"/>
      <c r="F727" s="110"/>
      <c r="G727" s="110"/>
    </row>
    <row r="728" spans="2:7" hidden="1" x14ac:dyDescent="0.35">
      <c r="B728" s="109"/>
      <c r="C728" s="109"/>
      <c r="D728" s="109"/>
      <c r="E728" s="110"/>
      <c r="F728" s="110"/>
      <c r="G728" s="110"/>
    </row>
    <row r="729" spans="2:7" hidden="1" x14ac:dyDescent="0.35">
      <c r="B729" s="109"/>
      <c r="C729" s="109"/>
      <c r="D729" s="109"/>
      <c r="E729" s="110"/>
      <c r="F729" s="110"/>
      <c r="G729" s="110"/>
    </row>
    <row r="730" spans="2:7" hidden="1" x14ac:dyDescent="0.35">
      <c r="B730" s="109"/>
      <c r="C730" s="109"/>
      <c r="D730" s="109"/>
      <c r="E730" s="110"/>
      <c r="F730" s="110"/>
      <c r="G730" s="110"/>
    </row>
    <row r="731" spans="2:7" hidden="1" x14ac:dyDescent="0.35">
      <c r="B731" s="109"/>
      <c r="C731" s="109"/>
      <c r="D731" s="109"/>
      <c r="E731" s="110"/>
      <c r="F731" s="110"/>
      <c r="G731" s="110"/>
    </row>
    <row r="732" spans="2:7" hidden="1" x14ac:dyDescent="0.35">
      <c r="B732" s="109"/>
      <c r="C732" s="109"/>
      <c r="D732" s="109"/>
      <c r="E732" s="110"/>
      <c r="F732" s="110"/>
      <c r="G732" s="110"/>
    </row>
    <row r="733" spans="2:7" hidden="1" x14ac:dyDescent="0.35">
      <c r="B733" s="109"/>
      <c r="C733" s="109"/>
      <c r="D733" s="109"/>
      <c r="E733" s="110"/>
      <c r="F733" s="110"/>
      <c r="G733" s="110"/>
    </row>
    <row r="734" spans="2:7" hidden="1" x14ac:dyDescent="0.35">
      <c r="B734" s="109"/>
      <c r="C734" s="109"/>
      <c r="D734" s="109"/>
      <c r="E734" s="110"/>
      <c r="F734" s="110"/>
      <c r="G734" s="110"/>
    </row>
    <row r="735" spans="2:7" hidden="1" x14ac:dyDescent="0.35">
      <c r="B735" s="109"/>
      <c r="C735" s="109"/>
      <c r="D735" s="109"/>
      <c r="E735" s="110"/>
      <c r="F735" s="110"/>
      <c r="G735" s="110"/>
    </row>
    <row r="736" spans="2:7" hidden="1" x14ac:dyDescent="0.35">
      <c r="B736" s="109"/>
      <c r="C736" s="109"/>
      <c r="D736" s="109"/>
      <c r="E736" s="110"/>
      <c r="F736" s="110"/>
      <c r="G736" s="110"/>
    </row>
    <row r="737" spans="2:7" hidden="1" x14ac:dyDescent="0.35">
      <c r="B737" s="109"/>
      <c r="C737" s="109"/>
      <c r="D737" s="109"/>
      <c r="E737" s="110"/>
      <c r="F737" s="110"/>
      <c r="G737" s="110"/>
    </row>
    <row r="738" spans="2:7" hidden="1" x14ac:dyDescent="0.35">
      <c r="B738" s="109"/>
      <c r="C738" s="109"/>
      <c r="D738" s="109"/>
      <c r="E738" s="110"/>
      <c r="F738" s="110"/>
      <c r="G738" s="110"/>
    </row>
    <row r="739" spans="2:7" hidden="1" x14ac:dyDescent="0.35">
      <c r="B739" s="109"/>
      <c r="C739" s="109"/>
      <c r="D739" s="109"/>
      <c r="E739" s="110"/>
      <c r="F739" s="110"/>
      <c r="G739" s="110"/>
    </row>
    <row r="740" spans="2:7" hidden="1" x14ac:dyDescent="0.35">
      <c r="B740" s="109"/>
      <c r="C740" s="109"/>
      <c r="D740" s="109"/>
      <c r="E740" s="110"/>
      <c r="F740" s="110"/>
      <c r="G740" s="110"/>
    </row>
    <row r="741" spans="2:7" hidden="1" x14ac:dyDescent="0.35">
      <c r="B741" s="109"/>
      <c r="C741" s="109"/>
      <c r="D741" s="109"/>
      <c r="E741" s="110"/>
      <c r="F741" s="110"/>
      <c r="G741" s="110"/>
    </row>
    <row r="742" spans="2:7" hidden="1" x14ac:dyDescent="0.35">
      <c r="B742" s="109"/>
      <c r="C742" s="109"/>
      <c r="D742" s="109"/>
      <c r="E742" s="110"/>
      <c r="F742" s="110"/>
      <c r="G742" s="110"/>
    </row>
    <row r="743" spans="2:7" hidden="1" x14ac:dyDescent="0.35">
      <c r="B743" s="109"/>
      <c r="C743" s="109"/>
      <c r="D743" s="109"/>
      <c r="E743" s="110"/>
      <c r="F743" s="110"/>
      <c r="G743" s="110"/>
    </row>
    <row r="744" spans="2:7" hidden="1" x14ac:dyDescent="0.35">
      <c r="B744" s="109"/>
      <c r="C744" s="109"/>
      <c r="D744" s="109"/>
      <c r="E744" s="110"/>
      <c r="F744" s="110"/>
      <c r="G744" s="110"/>
    </row>
    <row r="745" spans="2:7" hidden="1" x14ac:dyDescent="0.35">
      <c r="B745" s="109"/>
      <c r="C745" s="109"/>
      <c r="D745" s="109"/>
      <c r="E745" s="110"/>
      <c r="F745" s="110"/>
      <c r="G745" s="110"/>
    </row>
    <row r="746" spans="2:7" hidden="1" x14ac:dyDescent="0.35">
      <c r="B746" s="109"/>
      <c r="C746" s="109"/>
      <c r="D746" s="109"/>
      <c r="E746" s="110"/>
      <c r="F746" s="110"/>
      <c r="G746" s="110"/>
    </row>
    <row r="747" spans="2:7" hidden="1" x14ac:dyDescent="0.35">
      <c r="B747" s="109"/>
      <c r="C747" s="109"/>
      <c r="D747" s="109"/>
      <c r="E747" s="110"/>
      <c r="F747" s="110"/>
      <c r="G747" s="110"/>
    </row>
    <row r="748" spans="2:7" hidden="1" x14ac:dyDescent="0.35">
      <c r="B748" s="109"/>
      <c r="C748" s="109"/>
      <c r="D748" s="109"/>
      <c r="E748" s="110"/>
      <c r="F748" s="110"/>
      <c r="G748" s="110"/>
    </row>
    <row r="749" spans="2:7" hidden="1" x14ac:dyDescent="0.35">
      <c r="B749" s="109"/>
      <c r="C749" s="109"/>
      <c r="D749" s="109"/>
      <c r="E749" s="110"/>
      <c r="F749" s="110"/>
      <c r="G749" s="110"/>
    </row>
    <row r="750" spans="2:7" hidden="1" x14ac:dyDescent="0.35">
      <c r="B750" s="109"/>
      <c r="C750" s="109"/>
      <c r="D750" s="109"/>
      <c r="E750" s="110"/>
      <c r="F750" s="110"/>
      <c r="G750" s="110"/>
    </row>
    <row r="751" spans="2:7" hidden="1" x14ac:dyDescent="0.35">
      <c r="B751" s="109"/>
      <c r="C751" s="109"/>
      <c r="D751" s="109"/>
      <c r="E751" s="110"/>
      <c r="F751" s="110"/>
      <c r="G751" s="110"/>
    </row>
    <row r="752" spans="2:7" hidden="1" x14ac:dyDescent="0.35">
      <c r="B752" s="109"/>
      <c r="C752" s="109"/>
      <c r="D752" s="109"/>
      <c r="E752" s="110"/>
      <c r="F752" s="110"/>
      <c r="G752" s="110"/>
    </row>
    <row r="753" spans="2:7" hidden="1" x14ac:dyDescent="0.35">
      <c r="B753" s="109"/>
      <c r="C753" s="109"/>
      <c r="D753" s="109"/>
      <c r="E753" s="110"/>
      <c r="F753" s="110"/>
      <c r="G753" s="110"/>
    </row>
    <row r="754" spans="2:7" hidden="1" x14ac:dyDescent="0.35">
      <c r="B754" s="109"/>
      <c r="C754" s="109"/>
      <c r="D754" s="109"/>
      <c r="E754" s="110"/>
      <c r="F754" s="110"/>
      <c r="G754" s="110"/>
    </row>
    <row r="755" spans="2:7" hidden="1" x14ac:dyDescent="0.35">
      <c r="B755" s="109"/>
      <c r="C755" s="109"/>
      <c r="D755" s="109"/>
      <c r="E755" s="110"/>
      <c r="F755" s="110"/>
      <c r="G755" s="110"/>
    </row>
    <row r="756" spans="2:7" hidden="1" x14ac:dyDescent="0.35">
      <c r="B756" s="109"/>
      <c r="C756" s="109"/>
      <c r="D756" s="109"/>
      <c r="E756" s="110"/>
      <c r="F756" s="110"/>
      <c r="G756" s="110"/>
    </row>
    <row r="757" spans="2:7" hidden="1" x14ac:dyDescent="0.35">
      <c r="B757" s="109"/>
      <c r="C757" s="109"/>
      <c r="D757" s="109"/>
      <c r="E757" s="110"/>
      <c r="F757" s="110"/>
      <c r="G757" s="110"/>
    </row>
    <row r="758" spans="2:7" hidden="1" x14ac:dyDescent="0.35">
      <c r="B758" s="109"/>
      <c r="C758" s="109"/>
      <c r="D758" s="109"/>
      <c r="E758" s="110"/>
      <c r="F758" s="110"/>
      <c r="G758" s="110"/>
    </row>
    <row r="759" spans="2:7" hidden="1" x14ac:dyDescent="0.35">
      <c r="B759" s="109"/>
      <c r="C759" s="109"/>
      <c r="D759" s="109"/>
      <c r="E759" s="110"/>
      <c r="F759" s="110"/>
      <c r="G759" s="110"/>
    </row>
    <row r="760" spans="2:7" hidden="1" x14ac:dyDescent="0.35">
      <c r="B760" s="109"/>
      <c r="C760" s="109"/>
      <c r="D760" s="109"/>
      <c r="E760" s="110"/>
      <c r="F760" s="110"/>
      <c r="G760" s="110"/>
    </row>
    <row r="761" spans="2:7" hidden="1" x14ac:dyDescent="0.35">
      <c r="B761" s="109"/>
      <c r="C761" s="109"/>
      <c r="D761" s="109"/>
      <c r="E761" s="110"/>
      <c r="F761" s="110"/>
      <c r="G761" s="110"/>
    </row>
    <row r="762" spans="2:7" hidden="1" x14ac:dyDescent="0.35">
      <c r="B762" s="109"/>
      <c r="C762" s="109"/>
      <c r="D762" s="109"/>
      <c r="E762" s="110"/>
      <c r="F762" s="110"/>
      <c r="G762" s="110"/>
    </row>
    <row r="763" spans="2:7" hidden="1" x14ac:dyDescent="0.35">
      <c r="B763" s="109"/>
      <c r="C763" s="109"/>
      <c r="D763" s="109"/>
      <c r="E763" s="110"/>
      <c r="F763" s="110"/>
      <c r="G763" s="110"/>
    </row>
    <row r="764" spans="2:7" hidden="1" x14ac:dyDescent="0.35">
      <c r="B764" s="109"/>
      <c r="C764" s="109"/>
      <c r="D764" s="109"/>
      <c r="E764" s="110"/>
      <c r="F764" s="110"/>
      <c r="G764" s="110"/>
    </row>
    <row r="765" spans="2:7" hidden="1" x14ac:dyDescent="0.35">
      <c r="B765" s="109"/>
      <c r="C765" s="109"/>
      <c r="D765" s="109"/>
      <c r="E765" s="110"/>
      <c r="F765" s="110"/>
      <c r="G765" s="110"/>
    </row>
    <row r="766" spans="2:7" hidden="1" x14ac:dyDescent="0.35">
      <c r="B766" s="109"/>
      <c r="C766" s="109"/>
      <c r="D766" s="109"/>
      <c r="E766" s="110"/>
      <c r="F766" s="110"/>
      <c r="G766" s="110"/>
    </row>
    <row r="767" spans="2:7" hidden="1" x14ac:dyDescent="0.35">
      <c r="B767" s="109"/>
      <c r="C767" s="109"/>
      <c r="D767" s="109"/>
      <c r="E767" s="110"/>
      <c r="F767" s="110"/>
      <c r="G767" s="110"/>
    </row>
    <row r="768" spans="2:7" hidden="1" x14ac:dyDescent="0.35">
      <c r="B768" s="109"/>
      <c r="C768" s="109"/>
      <c r="D768" s="109"/>
      <c r="E768" s="110"/>
      <c r="F768" s="110"/>
      <c r="G768" s="110"/>
    </row>
    <row r="769" spans="2:7" hidden="1" x14ac:dyDescent="0.35">
      <c r="B769" s="109"/>
      <c r="C769" s="109"/>
      <c r="D769" s="109"/>
      <c r="E769" s="110"/>
      <c r="F769" s="110"/>
      <c r="G769" s="110"/>
    </row>
    <row r="770" spans="2:7" hidden="1" x14ac:dyDescent="0.35">
      <c r="B770" s="109"/>
      <c r="C770" s="109"/>
      <c r="D770" s="109"/>
      <c r="E770" s="110"/>
      <c r="F770" s="110"/>
      <c r="G770" s="110"/>
    </row>
    <row r="771" spans="2:7" hidden="1" x14ac:dyDescent="0.35">
      <c r="B771" s="109"/>
      <c r="C771" s="109"/>
      <c r="D771" s="109"/>
      <c r="E771" s="110"/>
      <c r="F771" s="110"/>
      <c r="G771" s="110"/>
    </row>
    <row r="772" spans="2:7" hidden="1" x14ac:dyDescent="0.35">
      <c r="B772" s="109"/>
      <c r="C772" s="109"/>
      <c r="D772" s="109"/>
      <c r="E772" s="110"/>
      <c r="F772" s="110"/>
      <c r="G772" s="110"/>
    </row>
    <row r="773" spans="2:7" hidden="1" x14ac:dyDescent="0.35">
      <c r="B773" s="109"/>
      <c r="C773" s="109"/>
      <c r="D773" s="109"/>
      <c r="E773" s="110"/>
      <c r="F773" s="110"/>
      <c r="G773" s="110"/>
    </row>
    <row r="774" spans="2:7" hidden="1" x14ac:dyDescent="0.35">
      <c r="B774" s="109"/>
      <c r="C774" s="109"/>
      <c r="D774" s="109"/>
      <c r="E774" s="110"/>
      <c r="F774" s="110"/>
      <c r="G774" s="110"/>
    </row>
    <row r="775" spans="2:7" hidden="1" x14ac:dyDescent="0.35">
      <c r="B775" s="109"/>
      <c r="C775" s="109"/>
      <c r="D775" s="109"/>
      <c r="E775" s="110"/>
      <c r="F775" s="110"/>
      <c r="G775" s="110"/>
    </row>
    <row r="776" spans="2:7" hidden="1" x14ac:dyDescent="0.35">
      <c r="B776" s="109"/>
      <c r="C776" s="109"/>
      <c r="D776" s="109"/>
      <c r="E776" s="110"/>
      <c r="F776" s="110"/>
      <c r="G776" s="110"/>
    </row>
    <row r="777" spans="2:7" hidden="1" x14ac:dyDescent="0.35">
      <c r="B777" s="109"/>
      <c r="C777" s="109"/>
      <c r="D777" s="109"/>
      <c r="E777" s="110"/>
      <c r="F777" s="110"/>
      <c r="G777" s="110"/>
    </row>
    <row r="778" spans="2:7" hidden="1" x14ac:dyDescent="0.35">
      <c r="B778" s="109"/>
      <c r="C778" s="109"/>
      <c r="D778" s="109"/>
      <c r="E778" s="110"/>
      <c r="F778" s="110"/>
      <c r="G778" s="110"/>
    </row>
    <row r="779" spans="2:7" hidden="1" x14ac:dyDescent="0.35">
      <c r="B779" s="109"/>
      <c r="C779" s="109"/>
      <c r="D779" s="109"/>
      <c r="E779" s="110"/>
      <c r="F779" s="110"/>
      <c r="G779" s="110"/>
    </row>
    <row r="780" spans="2:7" hidden="1" x14ac:dyDescent="0.35">
      <c r="B780" s="109"/>
      <c r="C780" s="109"/>
      <c r="D780" s="109"/>
      <c r="E780" s="110"/>
      <c r="F780" s="110"/>
      <c r="G780" s="110"/>
    </row>
    <row r="781" spans="2:7" hidden="1" x14ac:dyDescent="0.35">
      <c r="B781" s="109"/>
      <c r="C781" s="109"/>
      <c r="D781" s="109"/>
      <c r="E781" s="110"/>
      <c r="F781" s="110"/>
      <c r="G781" s="110"/>
    </row>
    <row r="782" spans="2:7" hidden="1" x14ac:dyDescent="0.35">
      <c r="B782" s="109"/>
      <c r="C782" s="109"/>
      <c r="D782" s="109"/>
      <c r="E782" s="110"/>
      <c r="F782" s="110"/>
      <c r="G782" s="110"/>
    </row>
    <row r="783" spans="2:7" hidden="1" x14ac:dyDescent="0.35">
      <c r="B783" s="109"/>
      <c r="C783" s="109"/>
      <c r="D783" s="109"/>
      <c r="E783" s="110"/>
      <c r="F783" s="110"/>
      <c r="G783" s="110"/>
    </row>
    <row r="784" spans="2:7" hidden="1" x14ac:dyDescent="0.35">
      <c r="B784" s="109"/>
      <c r="C784" s="109"/>
      <c r="D784" s="109"/>
      <c r="E784" s="110"/>
      <c r="F784" s="110"/>
      <c r="G784" s="110"/>
    </row>
    <row r="785" spans="2:7" hidden="1" x14ac:dyDescent="0.35">
      <c r="B785" s="109"/>
      <c r="C785" s="109"/>
      <c r="D785" s="109"/>
      <c r="E785" s="110"/>
      <c r="F785" s="110"/>
      <c r="G785" s="110"/>
    </row>
    <row r="786" spans="2:7" hidden="1" x14ac:dyDescent="0.35">
      <c r="B786" s="109"/>
      <c r="C786" s="109"/>
      <c r="D786" s="109"/>
      <c r="E786" s="110"/>
      <c r="F786" s="110"/>
      <c r="G786" s="110"/>
    </row>
    <row r="787" spans="2:7" hidden="1" x14ac:dyDescent="0.35">
      <c r="B787" s="109"/>
      <c r="C787" s="109"/>
      <c r="D787" s="109"/>
      <c r="E787" s="110"/>
      <c r="F787" s="110"/>
      <c r="G787" s="110"/>
    </row>
    <row r="788" spans="2:7" hidden="1" x14ac:dyDescent="0.35">
      <c r="B788" s="109"/>
      <c r="C788" s="109"/>
      <c r="D788" s="109"/>
      <c r="E788" s="110"/>
      <c r="F788" s="110"/>
      <c r="G788" s="110"/>
    </row>
    <row r="789" spans="2:7" hidden="1" x14ac:dyDescent="0.35">
      <c r="B789" s="109"/>
      <c r="C789" s="109"/>
      <c r="D789" s="109"/>
      <c r="E789" s="110"/>
      <c r="F789" s="110"/>
      <c r="G789" s="110"/>
    </row>
    <row r="790" spans="2:7" hidden="1" x14ac:dyDescent="0.35">
      <c r="B790" s="109"/>
      <c r="C790" s="109"/>
      <c r="D790" s="109"/>
      <c r="E790" s="110"/>
      <c r="F790" s="110"/>
      <c r="G790" s="110"/>
    </row>
    <row r="791" spans="2:7" hidden="1" x14ac:dyDescent="0.35">
      <c r="B791" s="109"/>
      <c r="C791" s="109"/>
      <c r="D791" s="109"/>
      <c r="E791" s="110"/>
      <c r="F791" s="110"/>
      <c r="G791" s="110"/>
    </row>
    <row r="792" spans="2:7" hidden="1" x14ac:dyDescent="0.35">
      <c r="B792" s="109"/>
      <c r="C792" s="109"/>
      <c r="D792" s="109"/>
      <c r="E792" s="110"/>
      <c r="F792" s="110"/>
      <c r="G792" s="110"/>
    </row>
    <row r="793" spans="2:7" hidden="1" x14ac:dyDescent="0.35">
      <c r="B793" s="109"/>
      <c r="C793" s="109"/>
      <c r="D793" s="109"/>
      <c r="E793" s="110"/>
      <c r="F793" s="110"/>
      <c r="G793" s="110"/>
    </row>
    <row r="794" spans="2:7" hidden="1" x14ac:dyDescent="0.35">
      <c r="B794" s="109"/>
      <c r="C794" s="109"/>
      <c r="D794" s="109"/>
      <c r="E794" s="110"/>
      <c r="F794" s="110"/>
      <c r="G794" s="110"/>
    </row>
    <row r="795" spans="2:7" hidden="1" x14ac:dyDescent="0.35">
      <c r="B795" s="109"/>
      <c r="C795" s="109"/>
      <c r="D795" s="109"/>
      <c r="E795" s="110"/>
      <c r="F795" s="110"/>
      <c r="G795" s="110"/>
    </row>
    <row r="796" spans="2:7" hidden="1" x14ac:dyDescent="0.35">
      <c r="B796" s="109"/>
      <c r="C796" s="109"/>
      <c r="D796" s="109"/>
      <c r="E796" s="110"/>
      <c r="F796" s="110"/>
      <c r="G796" s="110"/>
    </row>
    <row r="797" spans="2:7" hidden="1" x14ac:dyDescent="0.35">
      <c r="B797" s="109"/>
      <c r="C797" s="109"/>
      <c r="D797" s="109"/>
      <c r="E797" s="110"/>
      <c r="F797" s="110"/>
      <c r="G797" s="110"/>
    </row>
    <row r="798" spans="2:7" hidden="1" x14ac:dyDescent="0.35">
      <c r="B798" s="109"/>
      <c r="C798" s="109"/>
      <c r="D798" s="109"/>
      <c r="E798" s="110"/>
      <c r="F798" s="110"/>
      <c r="G798" s="110"/>
    </row>
    <row r="799" spans="2:7" hidden="1" x14ac:dyDescent="0.35">
      <c r="B799" s="109"/>
      <c r="C799" s="109"/>
      <c r="D799" s="109"/>
      <c r="E799" s="110"/>
      <c r="F799" s="110"/>
      <c r="G799" s="110"/>
    </row>
    <row r="800" spans="2:7" hidden="1" x14ac:dyDescent="0.35">
      <c r="B800" s="109"/>
      <c r="C800" s="109"/>
      <c r="D800" s="109"/>
      <c r="E800" s="110"/>
      <c r="F800" s="110"/>
      <c r="G800" s="110"/>
    </row>
    <row r="801" spans="2:7" hidden="1" x14ac:dyDescent="0.35">
      <c r="B801" s="109"/>
      <c r="C801" s="109"/>
      <c r="D801" s="109"/>
      <c r="E801" s="110"/>
      <c r="F801" s="110"/>
      <c r="G801" s="110"/>
    </row>
    <row r="802" spans="2:7" hidden="1" x14ac:dyDescent="0.35">
      <c r="B802" s="109"/>
      <c r="C802" s="109"/>
      <c r="D802" s="109"/>
      <c r="E802" s="110"/>
      <c r="F802" s="110"/>
      <c r="G802" s="110"/>
    </row>
    <row r="803" spans="2:7" hidden="1" x14ac:dyDescent="0.35">
      <c r="B803" s="109"/>
      <c r="C803" s="109"/>
      <c r="D803" s="109"/>
      <c r="E803" s="110"/>
      <c r="F803" s="110"/>
      <c r="G803" s="110"/>
    </row>
    <row r="804" spans="2:7" hidden="1" x14ac:dyDescent="0.35">
      <c r="B804" s="109"/>
      <c r="C804" s="109"/>
      <c r="D804" s="109"/>
      <c r="E804" s="110"/>
      <c r="F804" s="110"/>
      <c r="G804" s="110"/>
    </row>
    <row r="805" spans="2:7" hidden="1" x14ac:dyDescent="0.35">
      <c r="B805" s="109"/>
      <c r="C805" s="109"/>
      <c r="D805" s="109"/>
      <c r="E805" s="110"/>
      <c r="F805" s="110"/>
      <c r="G805" s="110"/>
    </row>
    <row r="806" spans="2:7" hidden="1" x14ac:dyDescent="0.35">
      <c r="B806" s="109"/>
      <c r="C806" s="109"/>
      <c r="D806" s="109"/>
      <c r="E806" s="110"/>
      <c r="F806" s="110"/>
      <c r="G806" s="110"/>
    </row>
    <row r="807" spans="2:7" hidden="1" x14ac:dyDescent="0.35">
      <c r="B807" s="109"/>
      <c r="C807" s="109"/>
      <c r="D807" s="109"/>
      <c r="E807" s="110"/>
      <c r="F807" s="110"/>
      <c r="G807" s="110"/>
    </row>
    <row r="808" spans="2:7" hidden="1" x14ac:dyDescent="0.35">
      <c r="B808" s="109"/>
      <c r="C808" s="109"/>
      <c r="D808" s="109"/>
      <c r="E808" s="110"/>
      <c r="F808" s="110"/>
      <c r="G808" s="110"/>
    </row>
    <row r="809" spans="2:7" hidden="1" x14ac:dyDescent="0.35">
      <c r="B809" s="109"/>
      <c r="C809" s="109"/>
      <c r="D809" s="109"/>
      <c r="E809" s="110"/>
      <c r="F809" s="110"/>
      <c r="G809" s="110"/>
    </row>
    <row r="810" spans="2:7" hidden="1" x14ac:dyDescent="0.35">
      <c r="B810" s="109"/>
      <c r="C810" s="109"/>
      <c r="D810" s="109"/>
      <c r="E810" s="110"/>
      <c r="F810" s="110"/>
      <c r="G810" s="110"/>
    </row>
    <row r="811" spans="2:7" hidden="1" x14ac:dyDescent="0.35">
      <c r="B811" s="109"/>
      <c r="C811" s="109"/>
      <c r="D811" s="109"/>
      <c r="E811" s="110"/>
      <c r="F811" s="110"/>
      <c r="G811" s="110"/>
    </row>
    <row r="812" spans="2:7" hidden="1" x14ac:dyDescent="0.35">
      <c r="B812" s="109"/>
      <c r="C812" s="109"/>
      <c r="D812" s="109"/>
      <c r="E812" s="110"/>
      <c r="F812" s="110"/>
      <c r="G812" s="110"/>
    </row>
    <row r="813" spans="2:7" hidden="1" x14ac:dyDescent="0.35">
      <c r="B813" s="109"/>
      <c r="C813" s="109"/>
      <c r="D813" s="109"/>
      <c r="E813" s="110"/>
      <c r="F813" s="110"/>
      <c r="G813" s="110"/>
    </row>
    <row r="814" spans="2:7" hidden="1" x14ac:dyDescent="0.35">
      <c r="B814" s="109"/>
      <c r="C814" s="109"/>
      <c r="D814" s="109"/>
      <c r="E814" s="110"/>
      <c r="F814" s="110"/>
      <c r="G814" s="110"/>
    </row>
    <row r="815" spans="2:7" hidden="1" x14ac:dyDescent="0.35">
      <c r="B815" s="109"/>
      <c r="C815" s="109"/>
      <c r="D815" s="109"/>
      <c r="E815" s="110"/>
      <c r="F815" s="110"/>
      <c r="G815" s="110"/>
    </row>
    <row r="816" spans="2:7" hidden="1" x14ac:dyDescent="0.35">
      <c r="B816" s="109"/>
      <c r="C816" s="109"/>
      <c r="D816" s="109"/>
      <c r="E816" s="110"/>
      <c r="F816" s="110"/>
      <c r="G816" s="110"/>
    </row>
    <row r="817" spans="2:7" hidden="1" x14ac:dyDescent="0.35">
      <c r="B817" s="109"/>
      <c r="C817" s="109"/>
      <c r="D817" s="109"/>
      <c r="E817" s="110"/>
      <c r="F817" s="110"/>
      <c r="G817" s="110"/>
    </row>
    <row r="818" spans="2:7" hidden="1" x14ac:dyDescent="0.35">
      <c r="B818" s="109"/>
      <c r="C818" s="109"/>
      <c r="D818" s="109"/>
      <c r="E818" s="110"/>
      <c r="F818" s="110"/>
      <c r="G818" s="110"/>
    </row>
    <row r="819" spans="2:7" hidden="1" x14ac:dyDescent="0.35">
      <c r="B819" s="109"/>
      <c r="C819" s="109"/>
      <c r="D819" s="109"/>
      <c r="E819" s="110"/>
      <c r="F819" s="110"/>
      <c r="G819" s="110"/>
    </row>
    <row r="820" spans="2:7" hidden="1" x14ac:dyDescent="0.35">
      <c r="B820" s="109"/>
      <c r="C820" s="109"/>
      <c r="D820" s="109"/>
      <c r="E820" s="110"/>
      <c r="F820" s="110"/>
      <c r="G820" s="110"/>
    </row>
    <row r="821" spans="2:7" hidden="1" x14ac:dyDescent="0.35">
      <c r="B821" s="109"/>
      <c r="C821" s="109"/>
      <c r="D821" s="109"/>
      <c r="E821" s="110"/>
      <c r="F821" s="110"/>
      <c r="G821" s="110"/>
    </row>
    <row r="822" spans="2:7" hidden="1" x14ac:dyDescent="0.35">
      <c r="B822" s="109"/>
      <c r="C822" s="109"/>
      <c r="D822" s="109"/>
      <c r="E822" s="110"/>
      <c r="F822" s="110"/>
      <c r="G822" s="110"/>
    </row>
    <row r="823" spans="2:7" hidden="1" x14ac:dyDescent="0.35">
      <c r="B823" s="109"/>
      <c r="C823" s="109"/>
      <c r="D823" s="109"/>
      <c r="E823" s="110"/>
      <c r="F823" s="110"/>
      <c r="G823" s="110"/>
    </row>
    <row r="824" spans="2:7" hidden="1" x14ac:dyDescent="0.35">
      <c r="B824" s="109"/>
      <c r="C824" s="109"/>
      <c r="D824" s="109"/>
      <c r="E824" s="110"/>
      <c r="F824" s="110"/>
      <c r="G824" s="110"/>
    </row>
    <row r="825" spans="2:7" hidden="1" x14ac:dyDescent="0.35">
      <c r="B825" s="109"/>
      <c r="C825" s="109"/>
      <c r="D825" s="109"/>
      <c r="E825" s="110"/>
      <c r="F825" s="110"/>
      <c r="G825" s="110"/>
    </row>
    <row r="826" spans="2:7" hidden="1" x14ac:dyDescent="0.35">
      <c r="B826" s="109"/>
      <c r="C826" s="109"/>
      <c r="D826" s="109"/>
      <c r="E826" s="110"/>
      <c r="F826" s="110"/>
      <c r="G826" s="110"/>
    </row>
    <row r="827" spans="2:7" hidden="1" x14ac:dyDescent="0.35">
      <c r="B827" s="109"/>
      <c r="C827" s="109"/>
      <c r="D827" s="109"/>
      <c r="E827" s="110"/>
      <c r="F827" s="110"/>
      <c r="G827" s="110"/>
    </row>
    <row r="828" spans="2:7" hidden="1" x14ac:dyDescent="0.35">
      <c r="B828" s="109"/>
      <c r="C828" s="109"/>
      <c r="D828" s="109"/>
      <c r="E828" s="110"/>
      <c r="F828" s="110"/>
      <c r="G828" s="110"/>
    </row>
    <row r="829" spans="2:7" hidden="1" x14ac:dyDescent="0.35">
      <c r="B829" s="109"/>
      <c r="C829" s="109"/>
      <c r="D829" s="109"/>
      <c r="E829" s="110"/>
      <c r="F829" s="110"/>
      <c r="G829" s="110"/>
    </row>
    <row r="830" spans="2:7" hidden="1" x14ac:dyDescent="0.35">
      <c r="B830" s="109"/>
      <c r="C830" s="109"/>
      <c r="D830" s="109"/>
      <c r="E830" s="110"/>
      <c r="F830" s="110"/>
      <c r="G830" s="110"/>
    </row>
    <row r="831" spans="2:7" hidden="1" x14ac:dyDescent="0.35">
      <c r="B831" s="109"/>
      <c r="C831" s="109"/>
      <c r="D831" s="109"/>
      <c r="E831" s="110"/>
      <c r="F831" s="110"/>
      <c r="G831" s="110"/>
    </row>
    <row r="832" spans="2:7" hidden="1" x14ac:dyDescent="0.35">
      <c r="B832" s="109"/>
      <c r="C832" s="109"/>
      <c r="D832" s="109"/>
      <c r="E832" s="110"/>
      <c r="F832" s="110"/>
      <c r="G832" s="110"/>
    </row>
    <row r="833" spans="2:7" hidden="1" x14ac:dyDescent="0.35">
      <c r="B833" s="109"/>
      <c r="C833" s="109"/>
      <c r="D833" s="109"/>
      <c r="E833" s="110"/>
      <c r="F833" s="110"/>
      <c r="G833" s="110"/>
    </row>
    <row r="834" spans="2:7" hidden="1" x14ac:dyDescent="0.35">
      <c r="B834" s="109"/>
      <c r="C834" s="109"/>
      <c r="D834" s="109"/>
      <c r="E834" s="110"/>
      <c r="F834" s="110"/>
      <c r="G834" s="110"/>
    </row>
    <row r="835" spans="2:7" hidden="1" x14ac:dyDescent="0.35">
      <c r="B835" s="109"/>
      <c r="C835" s="109"/>
      <c r="D835" s="109"/>
      <c r="E835" s="110"/>
      <c r="F835" s="110"/>
      <c r="G835" s="110"/>
    </row>
    <row r="836" spans="2:7" hidden="1" x14ac:dyDescent="0.35">
      <c r="B836" s="109"/>
      <c r="C836" s="109"/>
      <c r="D836" s="109"/>
      <c r="E836" s="110"/>
      <c r="F836" s="110"/>
      <c r="G836" s="110"/>
    </row>
    <row r="837" spans="2:7" hidden="1" x14ac:dyDescent="0.35">
      <c r="B837" s="109"/>
      <c r="C837" s="109"/>
      <c r="D837" s="109"/>
      <c r="E837" s="110"/>
      <c r="F837" s="110"/>
      <c r="G837" s="110"/>
    </row>
    <row r="838" spans="2:7" hidden="1" x14ac:dyDescent="0.35">
      <c r="B838" s="109"/>
      <c r="C838" s="109"/>
      <c r="D838" s="109"/>
      <c r="E838" s="110"/>
      <c r="F838" s="110"/>
      <c r="G838" s="110"/>
    </row>
    <row r="839" spans="2:7" hidden="1" x14ac:dyDescent="0.35">
      <c r="B839" s="109"/>
      <c r="C839" s="109"/>
      <c r="D839" s="109"/>
      <c r="E839" s="110"/>
      <c r="F839" s="110"/>
      <c r="G839" s="110"/>
    </row>
    <row r="840" spans="2:7" hidden="1" x14ac:dyDescent="0.35">
      <c r="B840" s="109"/>
      <c r="C840" s="109"/>
      <c r="D840" s="109"/>
      <c r="E840" s="110"/>
      <c r="F840" s="110"/>
      <c r="G840" s="110"/>
    </row>
    <row r="841" spans="2:7" hidden="1" x14ac:dyDescent="0.35">
      <c r="B841" s="109"/>
      <c r="C841" s="109"/>
      <c r="D841" s="109"/>
      <c r="E841" s="110"/>
      <c r="F841" s="110"/>
      <c r="G841" s="110"/>
    </row>
    <row r="842" spans="2:7" hidden="1" x14ac:dyDescent="0.35">
      <c r="B842" s="109"/>
      <c r="C842" s="109"/>
      <c r="D842" s="109"/>
      <c r="E842" s="110"/>
      <c r="F842" s="110"/>
      <c r="G842" s="110"/>
    </row>
    <row r="843" spans="2:7" hidden="1" x14ac:dyDescent="0.35">
      <c r="B843" s="109"/>
      <c r="C843" s="109"/>
      <c r="D843" s="109"/>
      <c r="E843" s="110"/>
      <c r="F843" s="110"/>
      <c r="G843" s="110"/>
    </row>
    <row r="844" spans="2:7" hidden="1" x14ac:dyDescent="0.35">
      <c r="B844" s="109"/>
      <c r="C844" s="109"/>
      <c r="D844" s="109"/>
      <c r="E844" s="110"/>
      <c r="F844" s="110"/>
      <c r="G844" s="110"/>
    </row>
    <row r="845" spans="2:7" hidden="1" x14ac:dyDescent="0.35">
      <c r="B845" s="109"/>
      <c r="C845" s="109"/>
      <c r="D845" s="109"/>
      <c r="E845" s="110"/>
      <c r="F845" s="110"/>
      <c r="G845" s="110"/>
    </row>
    <row r="846" spans="2:7" hidden="1" x14ac:dyDescent="0.35">
      <c r="B846" s="109"/>
      <c r="C846" s="109"/>
      <c r="D846" s="109"/>
      <c r="E846" s="110"/>
      <c r="F846" s="110"/>
      <c r="G846" s="110"/>
    </row>
    <row r="847" spans="2:7" hidden="1" x14ac:dyDescent="0.35">
      <c r="B847" s="109"/>
      <c r="C847" s="109"/>
      <c r="D847" s="109"/>
      <c r="E847" s="110"/>
      <c r="F847" s="110"/>
      <c r="G847" s="110"/>
    </row>
    <row r="848" spans="2:7" hidden="1" x14ac:dyDescent="0.35">
      <c r="B848" s="109"/>
      <c r="C848" s="109"/>
      <c r="D848" s="109"/>
      <c r="E848" s="110"/>
      <c r="F848" s="110"/>
      <c r="G848" s="110"/>
    </row>
    <row r="849" spans="2:7" hidden="1" x14ac:dyDescent="0.35">
      <c r="B849" s="109"/>
      <c r="C849" s="109"/>
      <c r="D849" s="109"/>
      <c r="E849" s="110"/>
      <c r="F849" s="110"/>
      <c r="G849" s="110"/>
    </row>
    <row r="850" spans="2:7" hidden="1" x14ac:dyDescent="0.35">
      <c r="B850" s="109"/>
      <c r="C850" s="109"/>
      <c r="D850" s="109"/>
      <c r="E850" s="110"/>
      <c r="F850" s="110"/>
      <c r="G850" s="110"/>
    </row>
    <row r="851" spans="2:7" hidden="1" x14ac:dyDescent="0.35">
      <c r="B851" s="109"/>
      <c r="C851" s="109"/>
      <c r="D851" s="109"/>
      <c r="E851" s="110"/>
      <c r="F851" s="110"/>
      <c r="G851" s="110"/>
    </row>
    <row r="852" spans="2:7" hidden="1" x14ac:dyDescent="0.35">
      <c r="B852" s="109"/>
      <c r="C852" s="109"/>
      <c r="D852" s="109"/>
      <c r="E852" s="110"/>
      <c r="F852" s="110"/>
      <c r="G852" s="110"/>
    </row>
    <row r="853" spans="2:7" hidden="1" x14ac:dyDescent="0.35">
      <c r="B853" s="109"/>
      <c r="C853" s="109"/>
      <c r="D853" s="109"/>
      <c r="E853" s="110"/>
      <c r="F853" s="110"/>
      <c r="G853" s="110"/>
    </row>
    <row r="854" spans="2:7" hidden="1" x14ac:dyDescent="0.35">
      <c r="B854" s="109"/>
      <c r="C854" s="109"/>
      <c r="D854" s="109"/>
      <c r="E854" s="110"/>
      <c r="F854" s="110"/>
      <c r="G854" s="110"/>
    </row>
    <row r="855" spans="2:7" hidden="1" x14ac:dyDescent="0.35">
      <c r="B855" s="109"/>
      <c r="C855" s="109"/>
      <c r="D855" s="109"/>
      <c r="E855" s="110"/>
      <c r="F855" s="110"/>
      <c r="G855" s="110"/>
    </row>
    <row r="856" spans="2:7" hidden="1" x14ac:dyDescent="0.35">
      <c r="B856" s="109"/>
      <c r="C856" s="109"/>
      <c r="D856" s="109"/>
      <c r="E856" s="110"/>
      <c r="F856" s="110"/>
      <c r="G856" s="110"/>
    </row>
    <row r="857" spans="2:7" hidden="1" x14ac:dyDescent="0.35">
      <c r="B857" s="109"/>
      <c r="C857" s="109"/>
      <c r="D857" s="109"/>
      <c r="E857" s="110"/>
      <c r="F857" s="110"/>
      <c r="G857" s="110"/>
    </row>
    <row r="858" spans="2:7" hidden="1" x14ac:dyDescent="0.35">
      <c r="B858" s="109"/>
      <c r="C858" s="109"/>
      <c r="D858" s="109"/>
      <c r="E858" s="110"/>
      <c r="F858" s="110"/>
      <c r="G858" s="110"/>
    </row>
    <row r="859" spans="2:7" hidden="1" x14ac:dyDescent="0.35">
      <c r="B859" s="109"/>
      <c r="C859" s="109"/>
      <c r="D859" s="109"/>
      <c r="E859" s="110"/>
      <c r="F859" s="110"/>
      <c r="G859" s="110"/>
    </row>
    <row r="860" spans="2:7" hidden="1" x14ac:dyDescent="0.35">
      <c r="B860" s="109"/>
      <c r="C860" s="109"/>
      <c r="D860" s="109"/>
      <c r="E860" s="110"/>
      <c r="F860" s="110"/>
      <c r="G860" s="110"/>
    </row>
    <row r="861" spans="2:7" hidden="1" x14ac:dyDescent="0.35">
      <c r="B861" s="109"/>
      <c r="C861" s="109"/>
      <c r="D861" s="109"/>
      <c r="E861" s="110"/>
      <c r="F861" s="110"/>
      <c r="G861" s="110"/>
    </row>
    <row r="862" spans="2:7" hidden="1" x14ac:dyDescent="0.35">
      <c r="B862" s="109"/>
      <c r="C862" s="109"/>
      <c r="D862" s="109"/>
      <c r="E862" s="110"/>
      <c r="F862" s="110"/>
      <c r="G862" s="110"/>
    </row>
    <row r="863" spans="2:7" hidden="1" x14ac:dyDescent="0.35">
      <c r="B863" s="109"/>
      <c r="C863" s="109"/>
      <c r="D863" s="109"/>
      <c r="E863" s="110"/>
      <c r="F863" s="110"/>
      <c r="G863" s="110"/>
    </row>
    <row r="864" spans="2:7" hidden="1" x14ac:dyDescent="0.35">
      <c r="B864" s="109"/>
      <c r="C864" s="109"/>
      <c r="D864" s="109"/>
      <c r="E864" s="110"/>
      <c r="F864" s="110"/>
      <c r="G864" s="110"/>
    </row>
    <row r="865" spans="2:7" hidden="1" x14ac:dyDescent="0.35">
      <c r="B865" s="109"/>
      <c r="C865" s="109"/>
      <c r="D865" s="109"/>
      <c r="E865" s="110"/>
      <c r="F865" s="110"/>
      <c r="G865" s="110"/>
    </row>
    <row r="866" spans="2:7" hidden="1" x14ac:dyDescent="0.35">
      <c r="B866" s="109"/>
      <c r="C866" s="109"/>
      <c r="D866" s="109"/>
      <c r="E866" s="110"/>
      <c r="F866" s="110"/>
      <c r="G866" s="110"/>
    </row>
    <row r="867" spans="2:7" hidden="1" x14ac:dyDescent="0.35">
      <c r="B867" s="109"/>
      <c r="C867" s="109"/>
      <c r="D867" s="109"/>
      <c r="E867" s="110"/>
      <c r="F867" s="110"/>
      <c r="G867" s="110"/>
    </row>
    <row r="868" spans="2:7" hidden="1" x14ac:dyDescent="0.35">
      <c r="B868" s="109"/>
      <c r="C868" s="109"/>
      <c r="D868" s="109"/>
      <c r="E868" s="110"/>
      <c r="F868" s="110"/>
      <c r="G868" s="110"/>
    </row>
    <row r="869" spans="2:7" hidden="1" x14ac:dyDescent="0.35">
      <c r="B869" s="109"/>
      <c r="C869" s="109"/>
      <c r="D869" s="109"/>
      <c r="E869" s="110"/>
      <c r="F869" s="110"/>
      <c r="G869" s="110"/>
    </row>
    <row r="870" spans="2:7" hidden="1" x14ac:dyDescent="0.35">
      <c r="B870" s="109"/>
      <c r="C870" s="109"/>
      <c r="D870" s="109"/>
      <c r="E870" s="110"/>
      <c r="F870" s="110"/>
      <c r="G870" s="110"/>
    </row>
    <row r="871" spans="2:7" hidden="1" x14ac:dyDescent="0.35">
      <c r="B871" s="109"/>
      <c r="C871" s="109"/>
      <c r="D871" s="109"/>
      <c r="E871" s="110"/>
      <c r="F871" s="110"/>
      <c r="G871" s="110"/>
    </row>
    <row r="872" spans="2:7" hidden="1" x14ac:dyDescent="0.35">
      <c r="B872" s="109"/>
      <c r="C872" s="109"/>
      <c r="D872" s="109"/>
      <c r="E872" s="110"/>
      <c r="F872" s="110"/>
      <c r="G872" s="110"/>
    </row>
    <row r="873" spans="2:7" hidden="1" x14ac:dyDescent="0.35">
      <c r="B873" s="109"/>
      <c r="C873" s="109"/>
      <c r="D873" s="109"/>
      <c r="E873" s="110"/>
      <c r="F873" s="110"/>
      <c r="G873" s="110"/>
    </row>
    <row r="874" spans="2:7" hidden="1" x14ac:dyDescent="0.35">
      <c r="B874" s="109"/>
      <c r="C874" s="109"/>
      <c r="D874" s="109"/>
      <c r="E874" s="110"/>
      <c r="F874" s="110"/>
      <c r="G874" s="110"/>
    </row>
    <row r="875" spans="2:7" hidden="1" x14ac:dyDescent="0.35">
      <c r="B875" s="109"/>
      <c r="C875" s="109"/>
      <c r="D875" s="109"/>
      <c r="E875" s="110"/>
      <c r="F875" s="110"/>
      <c r="G875" s="110"/>
    </row>
    <row r="876" spans="2:7" hidden="1" x14ac:dyDescent="0.35">
      <c r="B876" s="109"/>
      <c r="C876" s="109"/>
      <c r="D876" s="109"/>
      <c r="E876" s="110"/>
      <c r="F876" s="110"/>
      <c r="G876" s="110"/>
    </row>
    <row r="877" spans="2:7" hidden="1" x14ac:dyDescent="0.35">
      <c r="B877" s="109"/>
      <c r="C877" s="109"/>
      <c r="D877" s="109"/>
      <c r="E877" s="110"/>
      <c r="F877" s="110"/>
      <c r="G877" s="110"/>
    </row>
    <row r="878" spans="2:7" hidden="1" x14ac:dyDescent="0.35">
      <c r="B878" s="109"/>
      <c r="C878" s="109"/>
      <c r="D878" s="109"/>
      <c r="E878" s="110"/>
      <c r="F878" s="110"/>
      <c r="G878" s="110"/>
    </row>
    <row r="879" spans="2:7" hidden="1" x14ac:dyDescent="0.35">
      <c r="B879" s="109"/>
      <c r="C879" s="109"/>
      <c r="D879" s="109"/>
      <c r="E879" s="110"/>
      <c r="F879" s="110"/>
      <c r="G879" s="110"/>
    </row>
    <row r="880" spans="2:7" hidden="1" x14ac:dyDescent="0.35">
      <c r="B880" s="109"/>
      <c r="C880" s="109"/>
      <c r="D880" s="109"/>
      <c r="E880" s="110"/>
      <c r="F880" s="110"/>
      <c r="G880" s="110"/>
    </row>
    <row r="881" spans="2:7" hidden="1" x14ac:dyDescent="0.35">
      <c r="B881" s="109"/>
      <c r="C881" s="109"/>
      <c r="D881" s="109"/>
      <c r="E881" s="110"/>
      <c r="F881" s="110"/>
      <c r="G881" s="110"/>
    </row>
    <row r="882" spans="2:7" hidden="1" x14ac:dyDescent="0.35">
      <c r="B882" s="109"/>
      <c r="C882" s="109"/>
      <c r="D882" s="109"/>
      <c r="E882" s="110"/>
      <c r="F882" s="110"/>
      <c r="G882" s="110"/>
    </row>
    <row r="883" spans="2:7" hidden="1" x14ac:dyDescent="0.35">
      <c r="B883" s="109"/>
      <c r="C883" s="109"/>
      <c r="D883" s="109"/>
      <c r="E883" s="110"/>
      <c r="F883" s="110"/>
      <c r="G883" s="110"/>
    </row>
    <row r="884" spans="2:7" hidden="1" x14ac:dyDescent="0.35">
      <c r="B884" s="109"/>
      <c r="C884" s="109"/>
      <c r="D884" s="109"/>
      <c r="E884" s="110"/>
      <c r="F884" s="110"/>
      <c r="G884" s="110"/>
    </row>
    <row r="885" spans="2:7" hidden="1" x14ac:dyDescent="0.35">
      <c r="B885" s="109"/>
      <c r="C885" s="109"/>
      <c r="D885" s="109"/>
      <c r="E885" s="110"/>
      <c r="F885" s="110"/>
      <c r="G885" s="110"/>
    </row>
    <row r="886" spans="2:7" hidden="1" x14ac:dyDescent="0.35">
      <c r="B886" s="109"/>
      <c r="C886" s="109"/>
      <c r="D886" s="109"/>
      <c r="E886" s="110"/>
      <c r="F886" s="110"/>
      <c r="G886" s="110"/>
    </row>
    <row r="887" spans="2:7" hidden="1" x14ac:dyDescent="0.35">
      <c r="B887" s="109"/>
      <c r="C887" s="109"/>
      <c r="D887" s="109"/>
      <c r="E887" s="110"/>
      <c r="F887" s="110"/>
      <c r="G887" s="110"/>
    </row>
    <row r="888" spans="2:7" hidden="1" x14ac:dyDescent="0.35">
      <c r="B888" s="109"/>
      <c r="C888" s="109"/>
      <c r="D888" s="109"/>
      <c r="E888" s="110"/>
      <c r="F888" s="110"/>
      <c r="G888" s="110"/>
    </row>
    <row r="889" spans="2:7" hidden="1" x14ac:dyDescent="0.35">
      <c r="B889" s="109"/>
      <c r="C889" s="109"/>
      <c r="D889" s="109"/>
      <c r="E889" s="110"/>
      <c r="F889" s="110"/>
      <c r="G889" s="110"/>
    </row>
    <row r="890" spans="2:7" hidden="1" x14ac:dyDescent="0.35">
      <c r="B890" s="109"/>
      <c r="C890" s="109"/>
      <c r="D890" s="109"/>
      <c r="E890" s="110"/>
      <c r="F890" s="110"/>
      <c r="G890" s="110"/>
    </row>
    <row r="891" spans="2:7" hidden="1" x14ac:dyDescent="0.35">
      <c r="B891" s="109"/>
      <c r="C891" s="109"/>
      <c r="D891" s="109"/>
      <c r="E891" s="110"/>
      <c r="F891" s="110"/>
      <c r="G891" s="110"/>
    </row>
    <row r="892" spans="2:7" hidden="1" x14ac:dyDescent="0.35">
      <c r="B892" s="109"/>
      <c r="C892" s="109"/>
      <c r="D892" s="109"/>
      <c r="E892" s="110"/>
      <c r="F892" s="110"/>
      <c r="G892" s="110"/>
    </row>
    <row r="893" spans="2:7" hidden="1" x14ac:dyDescent="0.35">
      <c r="B893" s="109"/>
      <c r="C893" s="109"/>
      <c r="D893" s="109"/>
      <c r="E893" s="110"/>
      <c r="F893" s="110"/>
      <c r="G893" s="110"/>
    </row>
    <row r="894" spans="2:7" hidden="1" x14ac:dyDescent="0.35">
      <c r="B894" s="109"/>
      <c r="C894" s="109"/>
      <c r="D894" s="109"/>
      <c r="E894" s="110"/>
      <c r="F894" s="110"/>
      <c r="G894" s="110"/>
    </row>
    <row r="895" spans="2:7" hidden="1" x14ac:dyDescent="0.35">
      <c r="B895" s="109"/>
      <c r="C895" s="109"/>
      <c r="D895" s="109"/>
      <c r="E895" s="110"/>
      <c r="F895" s="110"/>
      <c r="G895" s="110"/>
    </row>
    <row r="896" spans="2:7" hidden="1" x14ac:dyDescent="0.35">
      <c r="B896" s="109"/>
      <c r="C896" s="109"/>
      <c r="D896" s="109"/>
      <c r="E896" s="110"/>
      <c r="F896" s="110"/>
      <c r="G896" s="110"/>
    </row>
    <row r="897" spans="2:7" hidden="1" x14ac:dyDescent="0.35">
      <c r="B897" s="109"/>
      <c r="C897" s="109"/>
      <c r="D897" s="109"/>
      <c r="E897" s="110"/>
      <c r="F897" s="110"/>
      <c r="G897" s="110"/>
    </row>
    <row r="898" spans="2:7" hidden="1" x14ac:dyDescent="0.35">
      <c r="B898" s="109"/>
      <c r="C898" s="109"/>
      <c r="D898" s="109"/>
      <c r="E898" s="110"/>
      <c r="F898" s="110"/>
      <c r="G898" s="110"/>
    </row>
    <row r="899" spans="2:7" hidden="1" x14ac:dyDescent="0.35">
      <c r="B899" s="109"/>
      <c r="C899" s="109"/>
      <c r="D899" s="109"/>
      <c r="E899" s="110"/>
      <c r="F899" s="110"/>
      <c r="G899" s="110"/>
    </row>
    <row r="900" spans="2:7" hidden="1" x14ac:dyDescent="0.35">
      <c r="B900" s="109"/>
      <c r="C900" s="109"/>
      <c r="D900" s="109"/>
      <c r="E900" s="110"/>
      <c r="F900" s="110"/>
      <c r="G900" s="110"/>
    </row>
    <row r="901" spans="2:7" hidden="1" x14ac:dyDescent="0.35">
      <c r="B901" s="99"/>
      <c r="C901" s="99"/>
      <c r="D901" s="99"/>
      <c r="E901" s="117"/>
      <c r="F901" s="117"/>
      <c r="G901" s="117"/>
    </row>
    <row r="902" spans="2:7" hidden="1" x14ac:dyDescent="0.35">
      <c r="B902" s="99"/>
      <c r="C902" s="99"/>
      <c r="D902" s="99"/>
      <c r="E902" s="117"/>
      <c r="F902" s="117"/>
      <c r="G902" s="117"/>
    </row>
    <row r="903" spans="2:7" hidden="1" x14ac:dyDescent="0.35">
      <c r="B903" s="99"/>
      <c r="C903" s="99"/>
      <c r="D903" s="99"/>
      <c r="E903" s="117"/>
      <c r="F903" s="117"/>
      <c r="G903" s="117"/>
    </row>
    <row r="904" spans="2:7" hidden="1" x14ac:dyDescent="0.35">
      <c r="B904" s="99"/>
      <c r="C904" s="99"/>
      <c r="D904" s="99"/>
      <c r="E904" s="117"/>
      <c r="F904" s="117"/>
      <c r="G904" s="117"/>
    </row>
    <row r="905" spans="2:7" hidden="1" x14ac:dyDescent="0.35">
      <c r="B905" s="99"/>
      <c r="C905" s="99"/>
      <c r="D905" s="99"/>
      <c r="E905" s="117"/>
      <c r="F905" s="117"/>
      <c r="G905" s="117"/>
    </row>
    <row r="906" spans="2:7" hidden="1" x14ac:dyDescent="0.35">
      <c r="B906" s="99"/>
      <c r="C906" s="99"/>
      <c r="D906" s="99"/>
      <c r="E906" s="117"/>
      <c r="F906" s="117"/>
      <c r="G906" s="117"/>
    </row>
    <row r="907" spans="2:7" hidden="1" x14ac:dyDescent="0.35">
      <c r="B907" s="99"/>
      <c r="C907" s="99"/>
      <c r="D907" s="99"/>
      <c r="E907" s="117"/>
      <c r="F907" s="117"/>
      <c r="G907" s="117"/>
    </row>
    <row r="908" spans="2:7" hidden="1" x14ac:dyDescent="0.35">
      <c r="B908" s="99"/>
      <c r="C908" s="99"/>
      <c r="D908" s="99"/>
      <c r="E908" s="117"/>
      <c r="F908" s="117"/>
      <c r="G908" s="117"/>
    </row>
    <row r="909" spans="2:7" hidden="1" x14ac:dyDescent="0.35">
      <c r="B909" s="99"/>
      <c r="C909" s="99"/>
      <c r="D909" s="99"/>
      <c r="E909" s="117"/>
      <c r="F909" s="117"/>
      <c r="G909" s="117"/>
    </row>
    <row r="910" spans="2:7" hidden="1" x14ac:dyDescent="0.35">
      <c r="B910" s="99"/>
      <c r="C910" s="99"/>
      <c r="D910" s="99"/>
      <c r="E910" s="117"/>
      <c r="F910" s="117"/>
      <c r="G910" s="117"/>
    </row>
    <row r="911" spans="2:7" hidden="1" x14ac:dyDescent="0.35">
      <c r="B911" s="99"/>
      <c r="C911" s="99"/>
      <c r="D911" s="99"/>
      <c r="E911" s="117"/>
      <c r="F911" s="117"/>
      <c r="G911" s="117"/>
    </row>
    <row r="912" spans="2:7" hidden="1" x14ac:dyDescent="0.35">
      <c r="B912" s="99"/>
      <c r="C912" s="99"/>
      <c r="D912" s="99"/>
      <c r="E912" s="117"/>
      <c r="F912" s="117"/>
      <c r="G912" s="117"/>
    </row>
    <row r="913" spans="2:7" hidden="1" x14ac:dyDescent="0.35">
      <c r="B913" s="99"/>
      <c r="C913" s="99"/>
      <c r="D913" s="99"/>
      <c r="E913" s="117"/>
      <c r="F913" s="117"/>
      <c r="G913" s="117"/>
    </row>
    <row r="914" spans="2:7" hidden="1" x14ac:dyDescent="0.35">
      <c r="B914" s="99"/>
      <c r="C914" s="99"/>
      <c r="D914" s="99"/>
      <c r="E914" s="117"/>
      <c r="F914" s="117"/>
      <c r="G914" s="117"/>
    </row>
    <row r="915" spans="2:7" hidden="1" x14ac:dyDescent="0.35">
      <c r="B915" s="99"/>
      <c r="C915" s="99"/>
      <c r="D915" s="99"/>
      <c r="E915" s="117"/>
      <c r="F915" s="117"/>
      <c r="G915" s="117"/>
    </row>
    <row r="916" spans="2:7" hidden="1" x14ac:dyDescent="0.35">
      <c r="B916" s="99"/>
      <c r="C916" s="99"/>
      <c r="D916" s="99"/>
      <c r="E916" s="117"/>
      <c r="F916" s="117"/>
      <c r="G916" s="117"/>
    </row>
    <row r="917" spans="2:7" hidden="1" x14ac:dyDescent="0.35">
      <c r="B917" s="99"/>
      <c r="C917" s="99"/>
      <c r="D917" s="99"/>
      <c r="E917" s="117"/>
      <c r="F917" s="117"/>
      <c r="G917" s="117"/>
    </row>
    <row r="918" spans="2:7" hidden="1" x14ac:dyDescent="0.35">
      <c r="B918" s="99"/>
      <c r="C918" s="99"/>
      <c r="D918" s="99"/>
      <c r="E918" s="117"/>
      <c r="F918" s="117"/>
      <c r="G918" s="117"/>
    </row>
    <row r="919" spans="2:7" hidden="1" x14ac:dyDescent="0.35">
      <c r="B919" s="99"/>
      <c r="C919" s="99"/>
      <c r="D919" s="99"/>
      <c r="E919" s="117"/>
      <c r="F919" s="117"/>
      <c r="G919" s="117"/>
    </row>
    <row r="920" spans="2:7" hidden="1" x14ac:dyDescent="0.35">
      <c r="B920" s="99"/>
      <c r="C920" s="99"/>
      <c r="D920" s="99"/>
      <c r="E920" s="117"/>
      <c r="F920" s="117"/>
      <c r="G920" s="117"/>
    </row>
    <row r="921" spans="2:7" hidden="1" x14ac:dyDescent="0.35">
      <c r="B921" s="99"/>
      <c r="C921" s="99"/>
      <c r="D921" s="99"/>
      <c r="E921" s="117"/>
      <c r="F921" s="117"/>
      <c r="G921" s="117"/>
    </row>
    <row r="922" spans="2:7" hidden="1" x14ac:dyDescent="0.35">
      <c r="B922" s="99"/>
      <c r="C922" s="99"/>
      <c r="D922" s="99"/>
      <c r="E922" s="117"/>
      <c r="F922" s="117"/>
      <c r="G922" s="117"/>
    </row>
    <row r="923" spans="2:7" hidden="1" x14ac:dyDescent="0.35">
      <c r="B923" s="99"/>
      <c r="C923" s="99"/>
      <c r="D923" s="99"/>
      <c r="E923" s="117"/>
      <c r="F923" s="117"/>
      <c r="G923" s="117"/>
    </row>
    <row r="924" spans="2:7" hidden="1" x14ac:dyDescent="0.35">
      <c r="B924" s="99"/>
      <c r="C924" s="99"/>
      <c r="D924" s="99"/>
      <c r="E924" s="117"/>
      <c r="F924" s="117"/>
      <c r="G924" s="117"/>
    </row>
    <row r="925" spans="2:7" hidden="1" x14ac:dyDescent="0.35">
      <c r="B925" s="99"/>
      <c r="C925" s="99"/>
      <c r="D925" s="99"/>
      <c r="E925" s="117"/>
      <c r="F925" s="117"/>
      <c r="G925" s="117"/>
    </row>
    <row r="926" spans="2:7" hidden="1" x14ac:dyDescent="0.35">
      <c r="B926" s="99"/>
      <c r="C926" s="99"/>
      <c r="D926" s="99"/>
      <c r="E926" s="117"/>
      <c r="F926" s="117"/>
      <c r="G926" s="117"/>
    </row>
    <row r="927" spans="2:7" hidden="1" x14ac:dyDescent="0.35">
      <c r="B927" s="99"/>
      <c r="C927" s="99"/>
      <c r="D927" s="99"/>
      <c r="E927" s="117"/>
      <c r="F927" s="117"/>
      <c r="G927" s="117"/>
    </row>
    <row r="928" spans="2:7" hidden="1" x14ac:dyDescent="0.35">
      <c r="B928" s="99"/>
      <c r="C928" s="99"/>
      <c r="D928" s="99"/>
      <c r="E928" s="117"/>
      <c r="F928" s="117"/>
      <c r="G928" s="117"/>
    </row>
    <row r="929" spans="2:7" hidden="1" x14ac:dyDescent="0.35">
      <c r="B929" s="99"/>
      <c r="C929" s="99"/>
      <c r="D929" s="99"/>
      <c r="E929" s="117"/>
      <c r="F929" s="117"/>
      <c r="G929" s="117"/>
    </row>
    <row r="930" spans="2:7" hidden="1" x14ac:dyDescent="0.35">
      <c r="B930" s="99"/>
      <c r="C930" s="99"/>
      <c r="D930" s="99"/>
      <c r="E930" s="117"/>
      <c r="F930" s="117"/>
      <c r="G930" s="117"/>
    </row>
    <row r="931" spans="2:7" hidden="1" x14ac:dyDescent="0.35">
      <c r="B931" s="99"/>
      <c r="C931" s="99"/>
      <c r="D931" s="99"/>
      <c r="E931" s="117"/>
      <c r="F931" s="117"/>
      <c r="G931" s="117"/>
    </row>
    <row r="932" spans="2:7" hidden="1" x14ac:dyDescent="0.35">
      <c r="B932" s="99"/>
      <c r="C932" s="99"/>
      <c r="D932" s="99"/>
      <c r="E932" s="117"/>
      <c r="F932" s="117"/>
      <c r="G932" s="117"/>
    </row>
    <row r="933" spans="2:7" hidden="1" x14ac:dyDescent="0.35">
      <c r="B933" s="99"/>
      <c r="C933" s="99"/>
      <c r="D933" s="99"/>
      <c r="E933" s="117"/>
      <c r="F933" s="117"/>
      <c r="G933" s="117"/>
    </row>
    <row r="934" spans="2:7" hidden="1" x14ac:dyDescent="0.35">
      <c r="B934" s="99"/>
      <c r="C934" s="99"/>
      <c r="D934" s="99"/>
      <c r="E934" s="117"/>
      <c r="F934" s="117"/>
      <c r="G934" s="117"/>
    </row>
    <row r="935" spans="2:7" hidden="1" x14ac:dyDescent="0.35">
      <c r="B935" s="99"/>
      <c r="C935" s="99"/>
      <c r="D935" s="99"/>
      <c r="E935" s="117"/>
      <c r="F935" s="117"/>
      <c r="G935" s="117"/>
    </row>
    <row r="936" spans="2:7" hidden="1" x14ac:dyDescent="0.35">
      <c r="B936" s="99"/>
      <c r="C936" s="99"/>
      <c r="D936" s="99"/>
      <c r="E936" s="117"/>
      <c r="F936" s="117"/>
      <c r="G936" s="117"/>
    </row>
    <row r="937" spans="2:7" hidden="1" x14ac:dyDescent="0.35">
      <c r="B937" s="99"/>
      <c r="C937" s="99"/>
      <c r="D937" s="99"/>
      <c r="E937" s="117"/>
      <c r="F937" s="117"/>
      <c r="G937" s="117"/>
    </row>
    <row r="938" spans="2:7" hidden="1" x14ac:dyDescent="0.35">
      <c r="B938" s="99"/>
      <c r="C938" s="99"/>
      <c r="D938" s="99"/>
      <c r="E938" s="117"/>
      <c r="F938" s="117"/>
      <c r="G938" s="117"/>
    </row>
    <row r="939" spans="2:7" hidden="1" x14ac:dyDescent="0.35">
      <c r="B939" s="99"/>
      <c r="C939" s="99"/>
      <c r="D939" s="99"/>
      <c r="E939" s="117"/>
      <c r="F939" s="117"/>
      <c r="G939" s="117"/>
    </row>
    <row r="940" spans="2:7" hidden="1" x14ac:dyDescent="0.35">
      <c r="B940" s="99"/>
      <c r="C940" s="99"/>
      <c r="D940" s="99"/>
      <c r="E940" s="117"/>
      <c r="F940" s="117"/>
      <c r="G940" s="117"/>
    </row>
    <row r="941" spans="2:7" hidden="1" x14ac:dyDescent="0.35">
      <c r="B941" s="99"/>
      <c r="C941" s="99"/>
      <c r="D941" s="99"/>
      <c r="E941" s="117"/>
      <c r="F941" s="117"/>
      <c r="G941" s="117"/>
    </row>
    <row r="942" spans="2:7" hidden="1" x14ac:dyDescent="0.35">
      <c r="B942" s="99"/>
      <c r="C942" s="99"/>
      <c r="D942" s="99"/>
      <c r="E942" s="117"/>
      <c r="F942" s="117"/>
      <c r="G942" s="117"/>
    </row>
    <row r="943" spans="2:7" hidden="1" x14ac:dyDescent="0.35">
      <c r="B943" s="99"/>
      <c r="C943" s="99"/>
      <c r="D943" s="99"/>
      <c r="E943" s="117"/>
      <c r="F943" s="117"/>
      <c r="G943" s="117"/>
    </row>
    <row r="944" spans="2:7" hidden="1" x14ac:dyDescent="0.35">
      <c r="B944" s="99"/>
      <c r="C944" s="99"/>
      <c r="D944" s="99"/>
      <c r="E944" s="117"/>
      <c r="F944" s="117"/>
      <c r="G944" s="117"/>
    </row>
    <row r="945" spans="2:7" hidden="1" x14ac:dyDescent="0.35">
      <c r="B945" s="99"/>
      <c r="C945" s="99"/>
      <c r="D945" s="99"/>
      <c r="E945" s="117"/>
      <c r="F945" s="117"/>
      <c r="G945" s="117"/>
    </row>
    <row r="946" spans="2:7" hidden="1" x14ac:dyDescent="0.35">
      <c r="B946" s="99"/>
      <c r="C946" s="99"/>
      <c r="D946" s="99"/>
      <c r="E946" s="117"/>
      <c r="F946" s="117"/>
      <c r="G946" s="117"/>
    </row>
    <row r="947" spans="2:7" hidden="1" x14ac:dyDescent="0.35">
      <c r="B947" s="99"/>
      <c r="C947" s="99"/>
      <c r="D947" s="99"/>
      <c r="E947" s="117"/>
      <c r="F947" s="117"/>
      <c r="G947" s="117"/>
    </row>
    <row r="948" spans="2:7" hidden="1" x14ac:dyDescent="0.35">
      <c r="B948" s="99"/>
      <c r="C948" s="99"/>
      <c r="D948" s="99"/>
      <c r="E948" s="117"/>
      <c r="F948" s="117"/>
      <c r="G948" s="117"/>
    </row>
    <row r="949" spans="2:7" hidden="1" x14ac:dyDescent="0.35">
      <c r="B949" s="99"/>
      <c r="C949" s="99"/>
      <c r="D949" s="99"/>
      <c r="E949" s="117"/>
      <c r="F949" s="117"/>
      <c r="G949" s="117"/>
    </row>
    <row r="950" spans="2:7" hidden="1" x14ac:dyDescent="0.35">
      <c r="B950" s="99"/>
      <c r="C950" s="99"/>
      <c r="D950" s="99"/>
      <c r="E950" s="117"/>
      <c r="F950" s="117"/>
      <c r="G950" s="117"/>
    </row>
    <row r="951" spans="2:7" hidden="1" x14ac:dyDescent="0.35">
      <c r="B951" s="99"/>
      <c r="C951" s="99"/>
      <c r="D951" s="99"/>
      <c r="E951" s="117"/>
      <c r="F951" s="117"/>
      <c r="G951" s="117"/>
    </row>
    <row r="952" spans="2:7" hidden="1" x14ac:dyDescent="0.35">
      <c r="B952" s="99"/>
      <c r="C952" s="99"/>
      <c r="D952" s="99"/>
      <c r="E952" s="117"/>
      <c r="F952" s="117"/>
      <c r="G952" s="117"/>
    </row>
    <row r="953" spans="2:7" hidden="1" x14ac:dyDescent="0.35">
      <c r="B953" s="99"/>
      <c r="C953" s="99"/>
      <c r="D953" s="99"/>
      <c r="E953" s="117"/>
      <c r="F953" s="117"/>
      <c r="G953" s="117"/>
    </row>
    <row r="954" spans="2:7" hidden="1" x14ac:dyDescent="0.35">
      <c r="B954" s="99"/>
      <c r="C954" s="99"/>
      <c r="D954" s="99"/>
      <c r="E954" s="117"/>
      <c r="F954" s="117"/>
      <c r="G954" s="117"/>
    </row>
    <row r="955" spans="2:7" hidden="1" x14ac:dyDescent="0.35">
      <c r="B955" s="99"/>
      <c r="C955" s="99"/>
      <c r="D955" s="99"/>
      <c r="E955" s="117"/>
      <c r="F955" s="117"/>
      <c r="G955" s="117"/>
    </row>
    <row r="956" spans="2:7" hidden="1" x14ac:dyDescent="0.35">
      <c r="B956" s="99"/>
      <c r="C956" s="99"/>
      <c r="D956" s="99"/>
      <c r="E956" s="117"/>
      <c r="F956" s="117"/>
      <c r="G956" s="117"/>
    </row>
    <row r="957" spans="2:7" hidden="1" x14ac:dyDescent="0.35">
      <c r="B957" s="99"/>
      <c r="C957" s="99"/>
      <c r="D957" s="99"/>
      <c r="E957" s="117"/>
      <c r="F957" s="117"/>
      <c r="G957" s="117"/>
    </row>
    <row r="958" spans="2:7" hidden="1" x14ac:dyDescent="0.35">
      <c r="B958" s="99"/>
      <c r="C958" s="99"/>
      <c r="D958" s="99"/>
      <c r="E958" s="117"/>
      <c r="F958" s="117"/>
      <c r="G958" s="117"/>
    </row>
    <row r="959" spans="2:7" hidden="1" x14ac:dyDescent="0.35">
      <c r="B959" s="99"/>
      <c r="C959" s="99"/>
      <c r="D959" s="99"/>
      <c r="E959" s="117"/>
      <c r="F959" s="117"/>
      <c r="G959" s="117"/>
    </row>
    <row r="960" spans="2:7" hidden="1" x14ac:dyDescent="0.35">
      <c r="B960" s="99"/>
      <c r="C960" s="99"/>
      <c r="D960" s="99"/>
      <c r="E960" s="117"/>
      <c r="F960" s="117"/>
      <c r="G960" s="117"/>
    </row>
    <row r="961" spans="2:7" hidden="1" x14ac:dyDescent="0.35">
      <c r="B961" s="99"/>
      <c r="C961" s="99"/>
      <c r="D961" s="99"/>
      <c r="E961" s="117"/>
      <c r="F961" s="117"/>
      <c r="G961" s="117"/>
    </row>
    <row r="962" spans="2:7" hidden="1" x14ac:dyDescent="0.35">
      <c r="B962" s="99"/>
      <c r="C962" s="99"/>
      <c r="D962" s="99"/>
      <c r="E962" s="117"/>
      <c r="F962" s="117"/>
      <c r="G962" s="117"/>
    </row>
    <row r="963" spans="2:7" hidden="1" x14ac:dyDescent="0.35">
      <c r="B963" s="99"/>
      <c r="C963" s="99"/>
      <c r="D963" s="99"/>
      <c r="E963" s="117"/>
      <c r="F963" s="117"/>
      <c r="G963" s="117"/>
    </row>
    <row r="964" spans="2:7" hidden="1" x14ac:dyDescent="0.35">
      <c r="B964" s="99"/>
      <c r="C964" s="99"/>
      <c r="D964" s="99"/>
      <c r="E964" s="117"/>
      <c r="F964" s="117"/>
      <c r="G964" s="117"/>
    </row>
    <row r="965" spans="2:7" hidden="1" x14ac:dyDescent="0.35">
      <c r="B965" s="99"/>
      <c r="C965" s="99"/>
      <c r="D965" s="99"/>
      <c r="E965" s="117"/>
      <c r="F965" s="117"/>
      <c r="G965" s="117"/>
    </row>
    <row r="966" spans="2:7" hidden="1" x14ac:dyDescent="0.35">
      <c r="B966" s="99"/>
      <c r="C966" s="99"/>
      <c r="D966" s="99"/>
      <c r="E966" s="117"/>
      <c r="F966" s="117"/>
      <c r="G966" s="117"/>
    </row>
    <row r="967" spans="2:7" hidden="1" x14ac:dyDescent="0.35">
      <c r="B967" s="99"/>
      <c r="C967" s="99"/>
      <c r="D967" s="99"/>
      <c r="E967" s="117"/>
      <c r="F967" s="117"/>
      <c r="G967" s="117"/>
    </row>
    <row r="968" spans="2:7" hidden="1" x14ac:dyDescent="0.35">
      <c r="B968" s="99"/>
      <c r="C968" s="99"/>
      <c r="D968" s="99"/>
      <c r="E968" s="117"/>
      <c r="F968" s="117"/>
      <c r="G968" s="117"/>
    </row>
    <row r="969" spans="2:7" hidden="1" x14ac:dyDescent="0.35">
      <c r="B969" s="99"/>
      <c r="C969" s="99"/>
      <c r="D969" s="99"/>
      <c r="E969" s="117"/>
      <c r="F969" s="117"/>
      <c r="G969" s="117"/>
    </row>
    <row r="970" spans="2:7" hidden="1" x14ac:dyDescent="0.35">
      <c r="B970" s="99"/>
      <c r="C970" s="99"/>
      <c r="D970" s="99"/>
      <c r="E970" s="117"/>
      <c r="F970" s="117"/>
      <c r="G970" s="117"/>
    </row>
    <row r="971" spans="2:7" hidden="1" x14ac:dyDescent="0.35">
      <c r="B971" s="99"/>
      <c r="C971" s="99"/>
      <c r="D971" s="99"/>
      <c r="E971" s="117"/>
      <c r="F971" s="117"/>
      <c r="G971" s="117"/>
    </row>
    <row r="972" spans="2:7" hidden="1" x14ac:dyDescent="0.35">
      <c r="B972" s="99"/>
      <c r="C972" s="99"/>
      <c r="D972" s="99"/>
      <c r="E972" s="117"/>
      <c r="F972" s="117"/>
      <c r="G972" s="117"/>
    </row>
    <row r="973" spans="2:7" hidden="1" x14ac:dyDescent="0.35">
      <c r="B973" s="99"/>
      <c r="C973" s="99"/>
      <c r="D973" s="99"/>
      <c r="E973" s="117"/>
      <c r="F973" s="117"/>
      <c r="G973" s="117"/>
    </row>
    <row r="974" spans="2:7" hidden="1" x14ac:dyDescent="0.35">
      <c r="B974" s="99"/>
      <c r="C974" s="99"/>
      <c r="D974" s="99"/>
      <c r="E974" s="117"/>
      <c r="F974" s="117"/>
      <c r="G974" s="117"/>
    </row>
    <row r="975" spans="2:7" hidden="1" x14ac:dyDescent="0.35">
      <c r="B975" s="99"/>
      <c r="C975" s="99"/>
      <c r="D975" s="99"/>
      <c r="E975" s="117"/>
      <c r="F975" s="117"/>
      <c r="G975" s="117"/>
    </row>
    <row r="976" spans="2:7" hidden="1" x14ac:dyDescent="0.35">
      <c r="B976" s="99"/>
      <c r="C976" s="99"/>
      <c r="D976" s="99"/>
      <c r="E976" s="117"/>
      <c r="F976" s="117"/>
      <c r="G976" s="117"/>
    </row>
    <row r="977" spans="2:7" hidden="1" x14ac:dyDescent="0.35">
      <c r="B977" s="99"/>
      <c r="C977" s="99"/>
      <c r="D977" s="99"/>
      <c r="E977" s="117"/>
      <c r="F977" s="117"/>
      <c r="G977" s="117"/>
    </row>
    <row r="978" spans="2:7" hidden="1" x14ac:dyDescent="0.35">
      <c r="B978" s="99"/>
      <c r="C978" s="99"/>
      <c r="D978" s="99"/>
      <c r="E978" s="117"/>
      <c r="F978" s="117"/>
      <c r="G978" s="117"/>
    </row>
    <row r="979" spans="2:7" hidden="1" x14ac:dyDescent="0.35">
      <c r="B979" s="99"/>
      <c r="C979" s="99"/>
      <c r="D979" s="99"/>
      <c r="E979" s="117"/>
      <c r="F979" s="117"/>
      <c r="G979" s="117"/>
    </row>
    <row r="980" spans="2:7" hidden="1" x14ac:dyDescent="0.35">
      <c r="B980" s="99"/>
      <c r="C980" s="99"/>
      <c r="D980" s="99"/>
      <c r="E980" s="117"/>
      <c r="F980" s="117"/>
      <c r="G980" s="117"/>
    </row>
    <row r="981" spans="2:7" hidden="1" x14ac:dyDescent="0.35">
      <c r="B981" s="99"/>
      <c r="C981" s="99"/>
      <c r="D981" s="99"/>
      <c r="E981" s="117"/>
      <c r="F981" s="117"/>
      <c r="G981" s="117"/>
    </row>
    <row r="982" spans="2:7" hidden="1" x14ac:dyDescent="0.35">
      <c r="B982" s="99"/>
      <c r="C982" s="99"/>
      <c r="D982" s="99"/>
      <c r="E982" s="117"/>
      <c r="F982" s="117"/>
      <c r="G982" s="117"/>
    </row>
    <row r="983" spans="2:7" hidden="1" x14ac:dyDescent="0.35">
      <c r="B983" s="99"/>
      <c r="C983" s="99"/>
      <c r="D983" s="99"/>
      <c r="E983" s="117"/>
      <c r="F983" s="117"/>
      <c r="G983" s="117"/>
    </row>
    <row r="984" spans="2:7" hidden="1" x14ac:dyDescent="0.35">
      <c r="B984" s="99"/>
      <c r="C984" s="99"/>
      <c r="D984" s="99"/>
      <c r="E984" s="117"/>
      <c r="F984" s="117"/>
      <c r="G984" s="117"/>
    </row>
    <row r="985" spans="2:7" hidden="1" x14ac:dyDescent="0.35">
      <c r="B985" s="99"/>
      <c r="C985" s="99"/>
      <c r="D985" s="99"/>
      <c r="E985" s="117"/>
      <c r="F985" s="117"/>
      <c r="G985" s="117"/>
    </row>
    <row r="986" spans="2:7" hidden="1" x14ac:dyDescent="0.35">
      <c r="B986" s="99"/>
      <c r="C986" s="99"/>
      <c r="D986" s="99"/>
      <c r="E986" s="117"/>
      <c r="F986" s="117"/>
      <c r="G986" s="117"/>
    </row>
    <row r="987" spans="2:7" hidden="1" x14ac:dyDescent="0.35">
      <c r="B987" s="99"/>
      <c r="C987" s="99"/>
      <c r="D987" s="99"/>
      <c r="E987" s="117"/>
      <c r="F987" s="117"/>
      <c r="G987" s="117"/>
    </row>
    <row r="988" spans="2:7" hidden="1" x14ac:dyDescent="0.35">
      <c r="B988" s="99"/>
      <c r="C988" s="99"/>
      <c r="D988" s="99"/>
      <c r="E988" s="117"/>
      <c r="F988" s="117"/>
      <c r="G988" s="117"/>
    </row>
    <row r="989" spans="2:7" hidden="1" x14ac:dyDescent="0.35">
      <c r="B989" s="99"/>
      <c r="C989" s="99"/>
      <c r="D989" s="99"/>
      <c r="E989" s="117"/>
      <c r="F989" s="117"/>
      <c r="G989" s="117"/>
    </row>
    <row r="990" spans="2:7" hidden="1" x14ac:dyDescent="0.35">
      <c r="B990" s="99"/>
      <c r="C990" s="99"/>
      <c r="D990" s="99"/>
      <c r="E990" s="117"/>
      <c r="F990" s="117"/>
      <c r="G990" s="117"/>
    </row>
    <row r="991" spans="2:7" hidden="1" x14ac:dyDescent="0.35">
      <c r="B991" s="99"/>
      <c r="C991" s="99"/>
      <c r="D991" s="99"/>
      <c r="E991" s="117"/>
      <c r="F991" s="117"/>
      <c r="G991" s="117"/>
    </row>
    <row r="992" spans="2:7" hidden="1" x14ac:dyDescent="0.35">
      <c r="B992" s="99"/>
      <c r="C992" s="99"/>
      <c r="D992" s="99"/>
      <c r="E992" s="117"/>
      <c r="F992" s="117"/>
      <c r="G992" s="117"/>
    </row>
    <row r="993" spans="2:7" hidden="1" x14ac:dyDescent="0.35">
      <c r="B993" s="99"/>
      <c r="C993" s="99"/>
      <c r="D993" s="99"/>
      <c r="E993" s="117"/>
      <c r="F993" s="117"/>
      <c r="G993" s="117"/>
    </row>
    <row r="994" spans="2:7" hidden="1" x14ac:dyDescent="0.35">
      <c r="B994" s="99"/>
      <c r="C994" s="99"/>
      <c r="D994" s="99"/>
      <c r="E994" s="117"/>
      <c r="F994" s="117"/>
      <c r="G994" s="117"/>
    </row>
    <row r="995" spans="2:7" hidden="1" x14ac:dyDescent="0.35">
      <c r="B995" s="99"/>
      <c r="C995" s="99"/>
      <c r="D995" s="99"/>
      <c r="E995" s="117"/>
      <c r="F995" s="117"/>
      <c r="G995" s="117"/>
    </row>
    <row r="996" spans="2:7" hidden="1" x14ac:dyDescent="0.35">
      <c r="B996" s="99"/>
      <c r="C996" s="99"/>
      <c r="D996" s="99"/>
      <c r="E996" s="117"/>
      <c r="F996" s="117"/>
      <c r="G996" s="117"/>
    </row>
    <row r="997" spans="2:7" hidden="1" x14ac:dyDescent="0.35">
      <c r="B997" s="99"/>
      <c r="C997" s="99"/>
      <c r="D997" s="99"/>
      <c r="E997" s="117"/>
      <c r="F997" s="117"/>
      <c r="G997" s="117"/>
    </row>
    <row r="998" spans="2:7" hidden="1" x14ac:dyDescent="0.35">
      <c r="B998" s="99"/>
      <c r="C998" s="99"/>
      <c r="D998" s="99"/>
      <c r="E998" s="117"/>
      <c r="F998" s="117"/>
      <c r="G998" s="117"/>
    </row>
    <row r="999" spans="2:7" hidden="1" x14ac:dyDescent="0.35">
      <c r="B999" s="99"/>
      <c r="C999" s="99"/>
      <c r="D999" s="99"/>
      <c r="E999" s="117"/>
      <c r="F999" s="117"/>
      <c r="G999" s="117"/>
    </row>
    <row r="1000" spans="2:7" hidden="1" x14ac:dyDescent="0.35">
      <c r="B1000" s="99"/>
      <c r="C1000" s="99"/>
      <c r="D1000" s="99"/>
      <c r="E1000" s="117"/>
      <c r="F1000" s="117"/>
      <c r="G1000" s="117"/>
    </row>
    <row r="1001" spans="2:7" hidden="1" x14ac:dyDescent="0.35">
      <c r="B1001" s="99"/>
      <c r="C1001" s="99"/>
      <c r="D1001" s="99"/>
      <c r="E1001" s="117"/>
      <c r="F1001" s="117"/>
      <c r="G1001" s="117"/>
    </row>
    <row r="1002" spans="2:7" hidden="1" x14ac:dyDescent="0.35">
      <c r="B1002" s="99"/>
      <c r="C1002" s="99"/>
      <c r="D1002" s="99"/>
      <c r="E1002" s="117"/>
      <c r="F1002" s="117"/>
      <c r="G1002" s="117"/>
    </row>
    <row r="1003" spans="2:7" hidden="1" x14ac:dyDescent="0.35">
      <c r="B1003" s="99"/>
      <c r="C1003" s="99"/>
      <c r="D1003" s="99"/>
      <c r="E1003" s="117"/>
      <c r="F1003" s="117"/>
      <c r="G1003" s="117"/>
    </row>
    <row r="1004" spans="2:7" hidden="1" x14ac:dyDescent="0.35">
      <c r="B1004" s="99"/>
      <c r="C1004" s="99"/>
      <c r="D1004" s="99"/>
      <c r="E1004" s="117"/>
      <c r="F1004" s="117"/>
      <c r="G1004" s="117"/>
    </row>
    <row r="1005" spans="2:7" hidden="1" x14ac:dyDescent="0.35">
      <c r="B1005" s="99"/>
      <c r="C1005" s="99"/>
      <c r="D1005" s="99"/>
      <c r="E1005" s="117"/>
      <c r="F1005" s="117"/>
      <c r="G1005" s="117"/>
    </row>
    <row r="1006" spans="2:7" hidden="1" x14ac:dyDescent="0.35">
      <c r="B1006" s="99"/>
      <c r="C1006" s="99"/>
      <c r="D1006" s="99"/>
      <c r="E1006" s="117"/>
      <c r="F1006" s="117"/>
      <c r="G1006" s="117"/>
    </row>
    <row r="1007" spans="2:7" hidden="1" x14ac:dyDescent="0.35">
      <c r="B1007" s="99"/>
      <c r="C1007" s="99"/>
      <c r="D1007" s="99"/>
      <c r="E1007" s="117"/>
      <c r="F1007" s="117"/>
      <c r="G1007" s="117"/>
    </row>
    <row r="1008" spans="2:7" hidden="1" x14ac:dyDescent="0.35">
      <c r="B1008" s="99"/>
      <c r="C1008" s="99"/>
      <c r="D1008" s="99"/>
      <c r="E1008" s="117"/>
      <c r="F1008" s="117"/>
      <c r="G1008" s="117"/>
    </row>
    <row r="1009" spans="2:7" hidden="1" x14ac:dyDescent="0.35">
      <c r="B1009" s="99"/>
      <c r="C1009" s="99"/>
      <c r="D1009" s="99"/>
      <c r="E1009" s="117"/>
      <c r="F1009" s="117"/>
      <c r="G1009" s="117"/>
    </row>
    <row r="1010" spans="2:7" hidden="1" x14ac:dyDescent="0.35">
      <c r="B1010" s="99"/>
      <c r="C1010" s="99"/>
      <c r="D1010" s="99"/>
      <c r="E1010" s="117"/>
      <c r="F1010" s="117"/>
      <c r="G1010" s="117"/>
    </row>
    <row r="1011" spans="2:7" hidden="1" x14ac:dyDescent="0.35">
      <c r="B1011" s="99"/>
      <c r="C1011" s="99"/>
      <c r="D1011" s="99"/>
      <c r="E1011" s="117"/>
      <c r="F1011" s="117"/>
      <c r="G1011" s="117"/>
    </row>
    <row r="1012" spans="2:7" hidden="1" x14ac:dyDescent="0.35">
      <c r="B1012" s="99"/>
      <c r="C1012" s="99"/>
      <c r="D1012" s="99"/>
      <c r="E1012" s="117"/>
      <c r="F1012" s="117"/>
      <c r="G1012" s="117"/>
    </row>
    <row r="1013" spans="2:7" hidden="1" x14ac:dyDescent="0.35">
      <c r="B1013" s="99"/>
      <c r="C1013" s="99"/>
      <c r="D1013" s="99"/>
      <c r="E1013" s="117"/>
      <c r="F1013" s="117"/>
      <c r="G1013" s="117"/>
    </row>
    <row r="1014" spans="2:7" hidden="1" x14ac:dyDescent="0.35">
      <c r="B1014" s="99"/>
      <c r="C1014" s="99"/>
      <c r="D1014" s="99"/>
      <c r="E1014" s="117"/>
      <c r="F1014" s="117"/>
      <c r="G1014" s="117"/>
    </row>
    <row r="1015" spans="2:7" hidden="1" x14ac:dyDescent="0.35">
      <c r="B1015" s="99"/>
      <c r="C1015" s="99"/>
      <c r="D1015" s="99"/>
      <c r="E1015" s="117"/>
      <c r="F1015" s="117"/>
      <c r="G1015" s="117"/>
    </row>
    <row r="1016" spans="2:7" hidden="1" x14ac:dyDescent="0.35">
      <c r="B1016" s="99"/>
      <c r="C1016" s="99"/>
      <c r="D1016" s="99"/>
      <c r="E1016" s="117"/>
      <c r="F1016" s="117"/>
      <c r="G1016" s="117"/>
    </row>
    <row r="1017" spans="2:7" hidden="1" x14ac:dyDescent="0.35">
      <c r="B1017" s="99"/>
      <c r="C1017" s="99"/>
      <c r="D1017" s="99"/>
      <c r="E1017" s="117"/>
      <c r="F1017" s="117"/>
      <c r="G1017" s="117"/>
    </row>
    <row r="1018" spans="2:7" hidden="1" x14ac:dyDescent="0.35">
      <c r="B1018" s="99"/>
      <c r="C1018" s="99"/>
      <c r="D1018" s="99"/>
      <c r="E1018" s="117"/>
      <c r="F1018" s="117"/>
      <c r="G1018" s="117"/>
    </row>
    <row r="1019" spans="2:7" hidden="1" x14ac:dyDescent="0.35">
      <c r="B1019" s="99"/>
      <c r="C1019" s="99"/>
      <c r="D1019" s="99"/>
      <c r="E1019" s="117"/>
      <c r="F1019" s="117"/>
      <c r="G1019" s="117"/>
    </row>
    <row r="1020" spans="2:7" hidden="1" x14ac:dyDescent="0.35">
      <c r="B1020" s="99"/>
      <c r="C1020" s="99"/>
      <c r="D1020" s="99"/>
      <c r="E1020" s="117"/>
      <c r="F1020" s="117"/>
      <c r="G1020" s="117"/>
    </row>
    <row r="1021" spans="2:7" hidden="1" x14ac:dyDescent="0.35">
      <c r="B1021" s="99"/>
      <c r="C1021" s="99"/>
      <c r="D1021" s="99"/>
      <c r="E1021" s="117"/>
      <c r="F1021" s="117"/>
      <c r="G1021" s="117"/>
    </row>
    <row r="1022" spans="2:7" hidden="1" x14ac:dyDescent="0.35">
      <c r="B1022" s="99"/>
      <c r="C1022" s="99"/>
      <c r="D1022" s="99"/>
      <c r="E1022" s="117"/>
      <c r="F1022" s="117"/>
      <c r="G1022" s="117"/>
    </row>
    <row r="1023" spans="2:7" hidden="1" x14ac:dyDescent="0.35">
      <c r="B1023" s="99"/>
      <c r="C1023" s="99"/>
      <c r="D1023" s="99"/>
      <c r="E1023" s="117"/>
      <c r="F1023" s="117"/>
      <c r="G1023" s="117"/>
    </row>
    <row r="1024" spans="2:7" hidden="1" x14ac:dyDescent="0.35">
      <c r="B1024" s="99"/>
      <c r="C1024" s="99"/>
      <c r="D1024" s="99"/>
      <c r="E1024" s="117"/>
      <c r="F1024" s="117"/>
      <c r="G1024" s="117"/>
    </row>
    <row r="1025" spans="2:7" hidden="1" x14ac:dyDescent="0.35">
      <c r="B1025" s="99"/>
      <c r="C1025" s="99"/>
      <c r="D1025" s="99"/>
      <c r="E1025" s="117"/>
      <c r="F1025" s="117"/>
      <c r="G1025" s="117"/>
    </row>
    <row r="1026" spans="2:7" hidden="1" x14ac:dyDescent="0.35">
      <c r="B1026" s="99"/>
      <c r="C1026" s="99"/>
      <c r="D1026" s="99"/>
      <c r="E1026" s="117"/>
      <c r="F1026" s="117"/>
      <c r="G1026" s="117"/>
    </row>
    <row r="1027" spans="2:7" hidden="1" x14ac:dyDescent="0.35">
      <c r="B1027" s="99"/>
      <c r="C1027" s="99"/>
      <c r="D1027" s="99"/>
      <c r="E1027" s="117"/>
      <c r="F1027" s="117"/>
      <c r="G1027" s="117"/>
    </row>
    <row r="1028" spans="2:7" hidden="1" x14ac:dyDescent="0.35">
      <c r="B1028" s="99"/>
      <c r="C1028" s="99"/>
      <c r="D1028" s="99"/>
      <c r="E1028" s="117"/>
      <c r="F1028" s="117"/>
      <c r="G1028" s="117"/>
    </row>
    <row r="1029" spans="2:7" hidden="1" x14ac:dyDescent="0.35">
      <c r="B1029" s="99"/>
      <c r="C1029" s="99"/>
      <c r="D1029" s="99"/>
      <c r="E1029" s="117"/>
      <c r="F1029" s="117"/>
      <c r="G1029" s="117"/>
    </row>
    <row r="1030" spans="2:7" hidden="1" x14ac:dyDescent="0.35">
      <c r="B1030" s="99"/>
      <c r="C1030" s="99"/>
      <c r="D1030" s="99"/>
      <c r="E1030" s="117"/>
      <c r="F1030" s="117"/>
      <c r="G1030" s="117"/>
    </row>
    <row r="1031" spans="2:7" hidden="1" x14ac:dyDescent="0.35">
      <c r="B1031" s="99"/>
      <c r="C1031" s="99"/>
      <c r="D1031" s="99"/>
      <c r="E1031" s="117"/>
      <c r="F1031" s="117"/>
      <c r="G1031" s="117"/>
    </row>
    <row r="1032" spans="2:7" hidden="1" x14ac:dyDescent="0.35">
      <c r="B1032" s="99"/>
      <c r="C1032" s="99"/>
      <c r="D1032" s="99"/>
      <c r="E1032" s="117"/>
      <c r="F1032" s="117"/>
      <c r="G1032" s="117"/>
    </row>
    <row r="1033" spans="2:7" hidden="1" x14ac:dyDescent="0.35">
      <c r="B1033" s="99"/>
      <c r="C1033" s="99"/>
      <c r="D1033" s="99"/>
      <c r="E1033" s="117"/>
      <c r="F1033" s="117"/>
      <c r="G1033" s="117"/>
    </row>
    <row r="1034" spans="2:7" hidden="1" x14ac:dyDescent="0.35">
      <c r="B1034" s="99"/>
      <c r="C1034" s="99"/>
      <c r="D1034" s="99"/>
      <c r="E1034" s="117"/>
      <c r="F1034" s="117"/>
      <c r="G1034" s="117"/>
    </row>
    <row r="1035" spans="2:7" hidden="1" x14ac:dyDescent="0.35">
      <c r="B1035" s="99"/>
      <c r="C1035" s="99"/>
      <c r="D1035" s="99"/>
      <c r="E1035" s="117"/>
      <c r="F1035" s="117"/>
      <c r="G1035" s="117"/>
    </row>
    <row r="1036" spans="2:7" hidden="1" x14ac:dyDescent="0.35">
      <c r="B1036" s="99"/>
      <c r="C1036" s="99"/>
      <c r="D1036" s="99"/>
      <c r="E1036" s="117"/>
      <c r="F1036" s="117"/>
      <c r="G1036" s="117"/>
    </row>
    <row r="1037" spans="2:7" hidden="1" x14ac:dyDescent="0.35">
      <c r="B1037" s="99"/>
      <c r="C1037" s="99"/>
      <c r="D1037" s="99"/>
      <c r="E1037" s="117"/>
      <c r="F1037" s="117"/>
      <c r="G1037" s="117"/>
    </row>
    <row r="1038" spans="2:7" hidden="1" x14ac:dyDescent="0.35">
      <c r="B1038" s="99"/>
      <c r="C1038" s="99"/>
      <c r="D1038" s="99"/>
      <c r="E1038" s="117"/>
      <c r="F1038" s="117"/>
      <c r="G1038" s="117"/>
    </row>
    <row r="1039" spans="2:7" hidden="1" x14ac:dyDescent="0.35">
      <c r="B1039" s="99"/>
      <c r="C1039" s="99"/>
      <c r="D1039" s="99"/>
      <c r="E1039" s="117"/>
      <c r="F1039" s="117"/>
      <c r="G1039" s="117"/>
    </row>
    <row r="1040" spans="2:7" hidden="1" x14ac:dyDescent="0.35">
      <c r="B1040" s="99"/>
      <c r="C1040" s="99"/>
      <c r="D1040" s="99"/>
      <c r="E1040" s="117"/>
      <c r="F1040" s="117"/>
      <c r="G1040" s="117"/>
    </row>
    <row r="1041" spans="2:7" hidden="1" x14ac:dyDescent="0.35">
      <c r="B1041" s="99"/>
      <c r="C1041" s="99"/>
      <c r="D1041" s="99"/>
      <c r="E1041" s="117"/>
      <c r="F1041" s="117"/>
      <c r="G1041" s="117"/>
    </row>
    <row r="1042" spans="2:7" hidden="1" x14ac:dyDescent="0.35">
      <c r="B1042" s="99"/>
      <c r="C1042" s="99"/>
      <c r="D1042" s="99"/>
      <c r="E1042" s="117"/>
      <c r="F1042" s="117"/>
      <c r="G1042" s="117"/>
    </row>
    <row r="1043" spans="2:7" hidden="1" x14ac:dyDescent="0.35">
      <c r="B1043" s="99"/>
      <c r="C1043" s="99"/>
      <c r="D1043" s="99"/>
      <c r="E1043" s="117"/>
      <c r="F1043" s="117"/>
      <c r="G1043" s="117"/>
    </row>
    <row r="1044" spans="2:7" hidden="1" x14ac:dyDescent="0.35">
      <c r="B1044" s="99"/>
      <c r="C1044" s="99"/>
      <c r="D1044" s="99"/>
      <c r="E1044" s="117"/>
      <c r="F1044" s="117"/>
      <c r="G1044" s="117"/>
    </row>
    <row r="1045" spans="2:7" hidden="1" x14ac:dyDescent="0.35">
      <c r="B1045" s="99"/>
      <c r="C1045" s="99"/>
      <c r="D1045" s="99"/>
      <c r="E1045" s="117"/>
      <c r="F1045" s="117"/>
      <c r="G1045" s="117"/>
    </row>
    <row r="1046" spans="2:7" hidden="1" x14ac:dyDescent="0.35">
      <c r="B1046" s="99"/>
      <c r="C1046" s="99"/>
      <c r="D1046" s="99"/>
      <c r="E1046" s="117"/>
      <c r="F1046" s="117"/>
      <c r="G1046" s="117"/>
    </row>
    <row r="1047" spans="2:7" hidden="1" x14ac:dyDescent="0.35">
      <c r="B1047" s="99"/>
      <c r="C1047" s="99"/>
      <c r="D1047" s="99"/>
      <c r="E1047" s="117"/>
      <c r="F1047" s="117"/>
      <c r="G1047" s="117"/>
    </row>
    <row r="1048" spans="2:7" hidden="1" x14ac:dyDescent="0.35">
      <c r="B1048" s="99"/>
      <c r="C1048" s="99"/>
      <c r="D1048" s="99"/>
      <c r="E1048" s="117"/>
      <c r="F1048" s="117"/>
      <c r="G1048" s="117"/>
    </row>
    <row r="1049" spans="2:7" hidden="1" x14ac:dyDescent="0.35">
      <c r="B1049" s="99"/>
      <c r="C1049" s="99"/>
      <c r="D1049" s="99"/>
      <c r="E1049" s="117"/>
      <c r="F1049" s="117"/>
      <c r="G1049" s="117"/>
    </row>
    <row r="1050" spans="2:7" hidden="1" x14ac:dyDescent="0.35">
      <c r="B1050" s="99"/>
      <c r="C1050" s="99"/>
      <c r="D1050" s="99"/>
      <c r="E1050" s="117"/>
      <c r="F1050" s="117"/>
      <c r="G1050" s="117"/>
    </row>
    <row r="1051" spans="2:7" hidden="1" x14ac:dyDescent="0.35">
      <c r="B1051" s="99"/>
      <c r="C1051" s="99"/>
      <c r="D1051" s="99"/>
      <c r="E1051" s="117"/>
      <c r="F1051" s="117"/>
      <c r="G1051" s="117"/>
    </row>
    <row r="1052" spans="2:7" hidden="1" x14ac:dyDescent="0.35">
      <c r="B1052" s="99"/>
      <c r="C1052" s="99"/>
      <c r="D1052" s="99"/>
      <c r="E1052" s="117"/>
      <c r="F1052" s="117"/>
      <c r="G1052" s="117"/>
    </row>
    <row r="1053" spans="2:7" hidden="1" x14ac:dyDescent="0.35">
      <c r="B1053" s="99"/>
      <c r="C1053" s="99"/>
      <c r="D1053" s="99"/>
      <c r="E1053" s="117"/>
      <c r="F1053" s="117"/>
      <c r="G1053" s="117"/>
    </row>
    <row r="1054" spans="2:7" hidden="1" x14ac:dyDescent="0.35">
      <c r="B1054" s="99"/>
      <c r="C1054" s="99"/>
      <c r="D1054" s="99"/>
      <c r="E1054" s="117"/>
      <c r="F1054" s="117"/>
      <c r="G1054" s="117"/>
    </row>
    <row r="1055" spans="2:7" hidden="1" x14ac:dyDescent="0.35">
      <c r="B1055" s="99"/>
      <c r="C1055" s="99"/>
      <c r="D1055" s="99"/>
      <c r="E1055" s="117"/>
      <c r="F1055" s="117"/>
      <c r="G1055" s="117"/>
    </row>
    <row r="1056" spans="2:7" hidden="1" x14ac:dyDescent="0.35">
      <c r="B1056" s="99"/>
      <c r="C1056" s="99"/>
      <c r="D1056" s="99"/>
      <c r="E1056" s="117"/>
      <c r="F1056" s="117"/>
      <c r="G1056" s="117"/>
    </row>
    <row r="1057" spans="2:7" hidden="1" x14ac:dyDescent="0.35">
      <c r="B1057" s="99"/>
      <c r="C1057" s="99"/>
      <c r="D1057" s="99"/>
      <c r="E1057" s="117"/>
      <c r="F1057" s="117"/>
      <c r="G1057" s="117"/>
    </row>
    <row r="1058" spans="2:7" hidden="1" x14ac:dyDescent="0.35">
      <c r="B1058" s="99"/>
      <c r="C1058" s="99"/>
      <c r="D1058" s="99"/>
      <c r="E1058" s="117"/>
      <c r="F1058" s="117"/>
      <c r="G1058" s="117"/>
    </row>
    <row r="1059" spans="2:7" hidden="1" x14ac:dyDescent="0.35">
      <c r="B1059" s="99"/>
      <c r="C1059" s="99"/>
      <c r="D1059" s="99"/>
      <c r="E1059" s="117"/>
      <c r="F1059" s="117"/>
      <c r="G1059" s="117"/>
    </row>
    <row r="1060" spans="2:7" hidden="1" x14ac:dyDescent="0.35">
      <c r="B1060" s="99"/>
      <c r="C1060" s="99"/>
      <c r="D1060" s="99"/>
      <c r="E1060" s="117"/>
      <c r="F1060" s="117"/>
      <c r="G1060" s="117"/>
    </row>
    <row r="1061" spans="2:7" hidden="1" x14ac:dyDescent="0.35">
      <c r="B1061" s="99"/>
      <c r="C1061" s="99"/>
      <c r="D1061" s="99"/>
      <c r="E1061" s="117"/>
      <c r="F1061" s="117"/>
      <c r="G1061" s="117"/>
    </row>
    <row r="1062" spans="2:7" hidden="1" x14ac:dyDescent="0.35">
      <c r="B1062" s="99"/>
      <c r="C1062" s="99"/>
      <c r="D1062" s="99"/>
      <c r="E1062" s="117"/>
      <c r="F1062" s="117"/>
      <c r="G1062" s="117"/>
    </row>
    <row r="1063" spans="2:7" hidden="1" x14ac:dyDescent="0.35">
      <c r="B1063" s="99"/>
      <c r="C1063" s="99"/>
      <c r="D1063" s="99"/>
      <c r="E1063" s="117"/>
      <c r="F1063" s="117"/>
      <c r="G1063" s="117"/>
    </row>
    <row r="1064" spans="2:7" hidden="1" x14ac:dyDescent="0.35">
      <c r="B1064" s="99"/>
      <c r="C1064" s="99"/>
      <c r="D1064" s="99"/>
      <c r="E1064" s="117"/>
      <c r="F1064" s="117"/>
      <c r="G1064" s="117"/>
    </row>
    <row r="1065" spans="2:7" hidden="1" x14ac:dyDescent="0.35">
      <c r="B1065" s="99"/>
      <c r="C1065" s="99"/>
      <c r="D1065" s="99"/>
      <c r="E1065" s="117"/>
      <c r="F1065" s="117"/>
      <c r="G1065" s="117"/>
    </row>
    <row r="1066" spans="2:7" hidden="1" x14ac:dyDescent="0.35">
      <c r="B1066" s="99"/>
      <c r="C1066" s="99"/>
      <c r="D1066" s="99"/>
      <c r="E1066" s="117"/>
      <c r="F1066" s="117"/>
      <c r="G1066" s="117"/>
    </row>
    <row r="1067" spans="2:7" hidden="1" x14ac:dyDescent="0.35">
      <c r="B1067" s="99"/>
      <c r="C1067" s="99"/>
      <c r="D1067" s="99"/>
      <c r="E1067" s="117"/>
      <c r="F1067" s="117"/>
      <c r="G1067" s="117"/>
    </row>
    <row r="1068" spans="2:7" hidden="1" x14ac:dyDescent="0.35">
      <c r="B1068" s="99"/>
      <c r="C1068" s="99"/>
      <c r="D1068" s="99"/>
      <c r="E1068" s="117"/>
      <c r="F1068" s="117"/>
      <c r="G1068" s="117"/>
    </row>
    <row r="1069" spans="2:7" hidden="1" x14ac:dyDescent="0.35">
      <c r="B1069" s="99"/>
      <c r="C1069" s="99"/>
      <c r="D1069" s="99"/>
      <c r="E1069" s="117"/>
      <c r="F1069" s="117"/>
      <c r="G1069" s="117"/>
    </row>
    <row r="1070" spans="2:7" hidden="1" x14ac:dyDescent="0.35">
      <c r="B1070" s="99"/>
      <c r="C1070" s="99"/>
      <c r="D1070" s="99"/>
      <c r="E1070" s="117"/>
      <c r="F1070" s="117"/>
      <c r="G1070" s="117"/>
    </row>
    <row r="1071" spans="2:7" hidden="1" x14ac:dyDescent="0.35">
      <c r="B1071" s="99"/>
      <c r="C1071" s="99"/>
      <c r="D1071" s="99"/>
      <c r="E1071" s="117"/>
      <c r="F1071" s="117"/>
      <c r="G1071" s="117"/>
    </row>
    <row r="1072" spans="2:7" hidden="1" x14ac:dyDescent="0.35">
      <c r="B1072" s="99"/>
      <c r="C1072" s="99"/>
      <c r="D1072" s="99"/>
      <c r="E1072" s="117"/>
      <c r="F1072" s="117"/>
      <c r="G1072" s="117"/>
    </row>
    <row r="1073" spans="2:7" hidden="1" x14ac:dyDescent="0.35">
      <c r="B1073" s="99"/>
      <c r="C1073" s="99"/>
      <c r="D1073" s="99"/>
      <c r="E1073" s="117"/>
      <c r="F1073" s="117"/>
      <c r="G1073" s="117"/>
    </row>
    <row r="1074" spans="2:7" hidden="1" x14ac:dyDescent="0.35">
      <c r="B1074" s="99"/>
      <c r="C1074" s="99"/>
      <c r="D1074" s="99"/>
      <c r="E1074" s="117"/>
      <c r="F1074" s="117"/>
      <c r="G1074" s="117"/>
    </row>
    <row r="1075" spans="2:7" hidden="1" x14ac:dyDescent="0.35">
      <c r="B1075" s="99"/>
      <c r="C1075" s="99"/>
      <c r="D1075" s="99"/>
      <c r="E1075" s="117"/>
      <c r="F1075" s="117"/>
      <c r="G1075" s="117"/>
    </row>
    <row r="1076" spans="2:7" hidden="1" x14ac:dyDescent="0.35">
      <c r="B1076" s="99"/>
      <c r="C1076" s="99"/>
      <c r="D1076" s="99"/>
      <c r="E1076" s="117"/>
      <c r="F1076" s="117"/>
      <c r="G1076" s="117"/>
    </row>
    <row r="1077" spans="2:7" hidden="1" x14ac:dyDescent="0.35">
      <c r="B1077" s="99"/>
      <c r="C1077" s="99"/>
      <c r="D1077" s="99"/>
      <c r="E1077" s="117"/>
      <c r="F1077" s="117"/>
      <c r="G1077" s="117"/>
    </row>
    <row r="1078" spans="2:7" hidden="1" x14ac:dyDescent="0.35">
      <c r="B1078" s="99"/>
      <c r="C1078" s="99"/>
      <c r="D1078" s="99"/>
      <c r="E1078" s="117"/>
      <c r="F1078" s="117"/>
      <c r="G1078" s="117"/>
    </row>
    <row r="1079" spans="2:7" hidden="1" x14ac:dyDescent="0.35">
      <c r="B1079" s="99"/>
      <c r="C1079" s="99"/>
      <c r="D1079" s="99"/>
      <c r="E1079" s="117"/>
      <c r="F1079" s="117"/>
      <c r="G1079" s="117"/>
    </row>
    <row r="1080" spans="2:7" hidden="1" x14ac:dyDescent="0.35">
      <c r="B1080" s="99"/>
      <c r="C1080" s="99"/>
      <c r="D1080" s="99"/>
      <c r="E1080" s="117"/>
      <c r="F1080" s="117"/>
      <c r="G1080" s="117"/>
    </row>
    <row r="1081" spans="2:7" hidden="1" x14ac:dyDescent="0.35">
      <c r="B1081" s="99"/>
      <c r="C1081" s="99"/>
      <c r="D1081" s="99"/>
      <c r="E1081" s="117"/>
      <c r="F1081" s="117"/>
      <c r="G1081" s="117"/>
    </row>
    <row r="1082" spans="2:7" hidden="1" x14ac:dyDescent="0.35">
      <c r="B1082" s="99"/>
      <c r="C1082" s="99"/>
      <c r="D1082" s="99"/>
      <c r="E1082" s="117"/>
      <c r="F1082" s="117"/>
      <c r="G1082" s="117"/>
    </row>
    <row r="1083" spans="2:7" hidden="1" x14ac:dyDescent="0.35">
      <c r="B1083" s="99"/>
      <c r="C1083" s="99"/>
      <c r="D1083" s="99"/>
      <c r="E1083" s="117"/>
      <c r="F1083" s="117"/>
      <c r="G1083" s="117"/>
    </row>
    <row r="1084" spans="2:7" hidden="1" x14ac:dyDescent="0.35">
      <c r="B1084" s="99"/>
      <c r="C1084" s="99"/>
      <c r="D1084" s="99"/>
      <c r="E1084" s="117"/>
      <c r="F1084" s="117"/>
      <c r="G1084" s="117"/>
    </row>
    <row r="1085" spans="2:7" hidden="1" x14ac:dyDescent="0.35">
      <c r="B1085" s="99"/>
      <c r="C1085" s="99"/>
      <c r="D1085" s="99"/>
      <c r="E1085" s="117"/>
      <c r="F1085" s="117"/>
      <c r="G1085" s="117"/>
    </row>
    <row r="1086" spans="2:7" hidden="1" x14ac:dyDescent="0.35">
      <c r="B1086" s="99"/>
      <c r="C1086" s="99"/>
      <c r="D1086" s="99"/>
      <c r="E1086" s="117"/>
      <c r="F1086" s="117"/>
      <c r="G1086" s="117"/>
    </row>
    <row r="1087" spans="2:7" hidden="1" x14ac:dyDescent="0.35">
      <c r="B1087" s="99"/>
      <c r="C1087" s="99"/>
      <c r="D1087" s="99"/>
      <c r="E1087" s="117"/>
      <c r="F1087" s="117"/>
      <c r="G1087" s="117"/>
    </row>
    <row r="1088" spans="2:7" hidden="1" x14ac:dyDescent="0.35">
      <c r="B1088" s="99"/>
      <c r="C1088" s="99"/>
      <c r="D1088" s="99"/>
      <c r="E1088" s="117"/>
      <c r="F1088" s="117"/>
      <c r="G1088" s="117"/>
    </row>
    <row r="1089" spans="2:7" hidden="1" x14ac:dyDescent="0.35">
      <c r="B1089" s="99"/>
      <c r="C1089" s="99"/>
      <c r="D1089" s="99"/>
      <c r="E1089" s="117"/>
      <c r="F1089" s="117"/>
      <c r="G1089" s="117"/>
    </row>
    <row r="1090" spans="2:7" hidden="1" x14ac:dyDescent="0.35">
      <c r="B1090" s="99"/>
      <c r="C1090" s="99"/>
      <c r="D1090" s="99"/>
      <c r="E1090" s="117"/>
      <c r="F1090" s="117"/>
      <c r="G1090" s="117"/>
    </row>
    <row r="1091" spans="2:7" hidden="1" x14ac:dyDescent="0.35">
      <c r="B1091" s="99"/>
      <c r="C1091" s="99"/>
      <c r="D1091" s="99"/>
      <c r="E1091" s="117"/>
      <c r="F1091" s="117"/>
      <c r="G1091" s="117"/>
    </row>
    <row r="1092" spans="2:7" hidden="1" x14ac:dyDescent="0.35">
      <c r="B1092" s="99"/>
      <c r="C1092" s="99"/>
      <c r="D1092" s="99"/>
      <c r="E1092" s="117"/>
      <c r="F1092" s="117"/>
      <c r="G1092" s="117"/>
    </row>
    <row r="1093" spans="2:7" hidden="1" x14ac:dyDescent="0.35">
      <c r="B1093" s="99"/>
      <c r="C1093" s="99"/>
      <c r="D1093" s="99"/>
      <c r="E1093" s="117"/>
      <c r="F1093" s="117"/>
      <c r="G1093" s="117"/>
    </row>
    <row r="1094" spans="2:7" hidden="1" x14ac:dyDescent="0.35">
      <c r="B1094" s="99"/>
      <c r="C1094" s="99"/>
      <c r="D1094" s="99"/>
      <c r="E1094" s="117"/>
      <c r="F1094" s="117"/>
      <c r="G1094" s="117"/>
    </row>
    <row r="1095" spans="2:7" hidden="1" x14ac:dyDescent="0.35">
      <c r="B1095" s="99"/>
      <c r="C1095" s="99"/>
      <c r="D1095" s="99"/>
      <c r="E1095" s="117"/>
      <c r="F1095" s="117"/>
      <c r="G1095" s="117"/>
    </row>
    <row r="1096" spans="2:7" hidden="1" x14ac:dyDescent="0.35">
      <c r="B1096" s="99"/>
      <c r="C1096" s="99"/>
      <c r="D1096" s="99"/>
      <c r="E1096" s="117"/>
      <c r="F1096" s="117"/>
      <c r="G1096" s="117"/>
    </row>
    <row r="1097" spans="2:7" hidden="1" x14ac:dyDescent="0.35">
      <c r="B1097" s="99"/>
      <c r="C1097" s="99"/>
      <c r="D1097" s="99"/>
      <c r="E1097" s="117"/>
      <c r="F1097" s="117"/>
      <c r="G1097" s="117"/>
    </row>
    <row r="1098" spans="2:7" hidden="1" x14ac:dyDescent="0.35">
      <c r="B1098" s="99"/>
      <c r="C1098" s="99"/>
      <c r="D1098" s="99"/>
      <c r="E1098" s="117"/>
      <c r="F1098" s="117"/>
      <c r="G1098" s="117"/>
    </row>
    <row r="1099" spans="2:7" hidden="1" x14ac:dyDescent="0.35">
      <c r="B1099" s="99"/>
      <c r="C1099" s="99"/>
      <c r="D1099" s="99"/>
      <c r="E1099" s="117"/>
      <c r="F1099" s="117"/>
      <c r="G1099" s="117"/>
    </row>
    <row r="1100" spans="2:7" hidden="1" x14ac:dyDescent="0.35">
      <c r="B1100" s="99"/>
      <c r="C1100" s="99"/>
      <c r="D1100" s="99"/>
      <c r="E1100" s="117"/>
      <c r="F1100" s="117"/>
      <c r="G1100" s="117"/>
    </row>
    <row r="1101" spans="2:7" hidden="1" x14ac:dyDescent="0.35">
      <c r="B1101" s="99"/>
      <c r="C1101" s="99"/>
      <c r="D1101" s="99"/>
      <c r="E1101" s="117"/>
      <c r="F1101" s="117"/>
      <c r="G1101" s="117"/>
    </row>
    <row r="1102" spans="2:7" hidden="1" x14ac:dyDescent="0.35">
      <c r="B1102" s="99"/>
      <c r="C1102" s="99"/>
      <c r="D1102" s="99"/>
      <c r="E1102" s="117"/>
      <c r="F1102" s="117"/>
      <c r="G1102" s="117"/>
    </row>
    <row r="1103" spans="2:7" hidden="1" x14ac:dyDescent="0.35">
      <c r="B1103" s="99"/>
      <c r="C1103" s="99"/>
      <c r="D1103" s="99"/>
      <c r="E1103" s="117"/>
      <c r="F1103" s="117"/>
      <c r="G1103" s="117"/>
    </row>
    <row r="1104" spans="2:7" hidden="1" x14ac:dyDescent="0.35">
      <c r="B1104" s="99"/>
      <c r="C1104" s="99"/>
      <c r="D1104" s="99"/>
      <c r="E1104" s="117"/>
      <c r="F1104" s="117"/>
      <c r="G1104" s="117"/>
    </row>
    <row r="1105" spans="2:7" hidden="1" x14ac:dyDescent="0.35">
      <c r="B1105" s="99"/>
      <c r="C1105" s="99"/>
      <c r="D1105" s="99"/>
      <c r="E1105" s="117"/>
      <c r="F1105" s="117"/>
      <c r="G1105" s="117"/>
    </row>
    <row r="1106" spans="2:7" hidden="1" x14ac:dyDescent="0.35">
      <c r="B1106" s="99"/>
      <c r="C1106" s="99"/>
      <c r="D1106" s="99"/>
      <c r="E1106" s="117"/>
      <c r="F1106" s="117"/>
      <c r="G1106" s="117"/>
    </row>
    <row r="1107" spans="2:7" hidden="1" x14ac:dyDescent="0.35">
      <c r="B1107" s="99"/>
      <c r="C1107" s="99"/>
      <c r="D1107" s="99"/>
      <c r="E1107" s="117"/>
      <c r="F1107" s="117"/>
      <c r="G1107" s="117"/>
    </row>
    <row r="1108" spans="2:7" hidden="1" x14ac:dyDescent="0.35">
      <c r="B1108" s="99"/>
      <c r="C1108" s="99"/>
      <c r="D1108" s="99"/>
      <c r="E1108" s="117"/>
      <c r="F1108" s="117"/>
      <c r="G1108" s="117"/>
    </row>
    <row r="1109" spans="2:7" hidden="1" x14ac:dyDescent="0.35">
      <c r="B1109" s="99"/>
      <c r="C1109" s="99"/>
      <c r="D1109" s="99"/>
      <c r="E1109" s="117"/>
      <c r="F1109" s="117"/>
      <c r="G1109" s="117"/>
    </row>
    <row r="1110" spans="2:7" hidden="1" x14ac:dyDescent="0.35">
      <c r="B1110" s="99"/>
      <c r="C1110" s="99"/>
      <c r="D1110" s="99"/>
      <c r="E1110" s="117"/>
      <c r="F1110" s="117"/>
      <c r="G1110" s="117"/>
    </row>
    <row r="1111" spans="2:7" hidden="1" x14ac:dyDescent="0.35">
      <c r="B1111" s="99"/>
      <c r="C1111" s="99"/>
      <c r="D1111" s="99"/>
      <c r="E1111" s="117"/>
      <c r="F1111" s="117"/>
      <c r="G1111" s="117"/>
    </row>
    <row r="1112" spans="2:7" hidden="1" x14ac:dyDescent="0.35">
      <c r="B1112" s="99"/>
      <c r="C1112" s="99"/>
      <c r="D1112" s="99"/>
      <c r="E1112" s="117"/>
      <c r="F1112" s="117"/>
      <c r="G1112" s="117"/>
    </row>
    <row r="1113" spans="2:7" hidden="1" x14ac:dyDescent="0.35">
      <c r="B1113" s="99"/>
      <c r="C1113" s="99"/>
      <c r="D1113" s="99"/>
      <c r="E1113" s="117"/>
      <c r="F1113" s="117"/>
      <c r="G1113" s="117"/>
    </row>
    <row r="1114" spans="2:7" hidden="1" x14ac:dyDescent="0.35">
      <c r="B1114" s="99"/>
      <c r="C1114" s="99"/>
      <c r="D1114" s="99"/>
      <c r="E1114" s="117"/>
      <c r="F1114" s="117"/>
      <c r="G1114" s="117"/>
    </row>
    <row r="1115" spans="2:7" hidden="1" x14ac:dyDescent="0.35">
      <c r="B1115" s="99"/>
      <c r="C1115" s="99"/>
      <c r="D1115" s="99"/>
      <c r="E1115" s="117"/>
      <c r="F1115" s="117"/>
      <c r="G1115" s="117"/>
    </row>
    <row r="1116" spans="2:7" hidden="1" x14ac:dyDescent="0.35">
      <c r="B1116" s="99"/>
      <c r="C1116" s="99"/>
      <c r="D1116" s="99"/>
      <c r="E1116" s="117"/>
      <c r="F1116" s="117"/>
      <c r="G1116" s="117"/>
    </row>
    <row r="1117" spans="2:7" hidden="1" x14ac:dyDescent="0.35">
      <c r="B1117" s="99"/>
      <c r="C1117" s="99"/>
      <c r="D1117" s="99"/>
      <c r="E1117" s="117"/>
      <c r="F1117" s="117"/>
      <c r="G1117" s="117"/>
    </row>
    <row r="1118" spans="2:7" hidden="1" x14ac:dyDescent="0.35">
      <c r="B1118" s="99"/>
      <c r="C1118" s="99"/>
      <c r="D1118" s="99"/>
      <c r="E1118" s="117"/>
      <c r="F1118" s="117"/>
      <c r="G1118" s="117"/>
    </row>
    <row r="1119" spans="2:7" hidden="1" x14ac:dyDescent="0.35">
      <c r="B1119" s="99"/>
      <c r="C1119" s="99"/>
      <c r="D1119" s="99"/>
      <c r="E1119" s="117"/>
      <c r="F1119" s="117"/>
      <c r="G1119" s="117"/>
    </row>
    <row r="1120" spans="2:7" hidden="1" x14ac:dyDescent="0.35">
      <c r="B1120" s="99"/>
      <c r="C1120" s="99"/>
      <c r="D1120" s="99"/>
      <c r="E1120" s="117"/>
      <c r="F1120" s="117"/>
      <c r="G1120" s="117"/>
    </row>
    <row r="1121" spans="2:7" hidden="1" x14ac:dyDescent="0.35">
      <c r="B1121" s="99"/>
      <c r="C1121" s="99"/>
      <c r="D1121" s="99"/>
      <c r="E1121" s="117"/>
      <c r="F1121" s="117"/>
      <c r="G1121" s="117"/>
    </row>
    <row r="1122" spans="2:7" hidden="1" x14ac:dyDescent="0.35">
      <c r="B1122" s="99"/>
      <c r="C1122" s="99"/>
      <c r="D1122" s="99"/>
      <c r="E1122" s="117"/>
      <c r="F1122" s="117"/>
      <c r="G1122" s="117"/>
    </row>
    <row r="1123" spans="2:7" hidden="1" x14ac:dyDescent="0.35">
      <c r="B1123" s="99"/>
      <c r="C1123" s="99"/>
      <c r="D1123" s="99"/>
      <c r="E1123" s="117"/>
      <c r="F1123" s="117"/>
      <c r="G1123" s="117"/>
    </row>
    <row r="1124" spans="2:7" hidden="1" x14ac:dyDescent="0.35">
      <c r="B1124" s="99"/>
      <c r="C1124" s="99"/>
      <c r="D1124" s="99"/>
      <c r="E1124" s="117"/>
      <c r="F1124" s="117"/>
      <c r="G1124" s="117"/>
    </row>
    <row r="1125" spans="2:7" hidden="1" x14ac:dyDescent="0.35">
      <c r="B1125" s="99"/>
      <c r="C1125" s="99"/>
      <c r="D1125" s="99"/>
      <c r="E1125" s="117"/>
      <c r="F1125" s="117"/>
      <c r="G1125" s="117"/>
    </row>
    <row r="1126" spans="2:7" hidden="1" x14ac:dyDescent="0.35">
      <c r="B1126" s="99"/>
      <c r="C1126" s="99"/>
      <c r="D1126" s="99"/>
      <c r="E1126" s="117"/>
      <c r="F1126" s="117"/>
      <c r="G1126" s="117"/>
    </row>
    <row r="1127" spans="2:7" hidden="1" x14ac:dyDescent="0.35">
      <c r="B1127" s="99"/>
      <c r="C1127" s="99"/>
      <c r="D1127" s="99"/>
      <c r="E1127" s="117"/>
      <c r="F1127" s="117"/>
      <c r="G1127" s="117"/>
    </row>
    <row r="1128" spans="2:7" hidden="1" x14ac:dyDescent="0.35">
      <c r="B1128" s="99"/>
      <c r="C1128" s="99"/>
      <c r="D1128" s="99"/>
      <c r="E1128" s="117"/>
      <c r="F1128" s="117"/>
      <c r="G1128" s="117"/>
    </row>
    <row r="1129" spans="2:7" hidden="1" x14ac:dyDescent="0.35">
      <c r="B1129" s="99"/>
      <c r="C1129" s="99"/>
      <c r="D1129" s="99"/>
      <c r="E1129" s="117"/>
      <c r="F1129" s="117"/>
      <c r="G1129" s="117"/>
    </row>
    <row r="1130" spans="2:7" hidden="1" x14ac:dyDescent="0.35">
      <c r="B1130" s="99"/>
      <c r="C1130" s="99"/>
      <c r="D1130" s="99"/>
      <c r="E1130" s="117"/>
      <c r="F1130" s="117"/>
      <c r="G1130" s="117"/>
    </row>
    <row r="1131" spans="2:7" hidden="1" x14ac:dyDescent="0.35">
      <c r="B1131" s="99"/>
      <c r="C1131" s="99"/>
      <c r="D1131" s="99"/>
      <c r="E1131" s="117"/>
      <c r="F1131" s="117"/>
      <c r="G1131" s="117"/>
    </row>
    <row r="1132" spans="2:7" hidden="1" x14ac:dyDescent="0.35">
      <c r="B1132" s="99"/>
      <c r="C1132" s="99"/>
      <c r="D1132" s="99"/>
      <c r="E1132" s="117"/>
      <c r="F1132" s="117"/>
      <c r="G1132" s="117"/>
    </row>
    <row r="1133" spans="2:7" hidden="1" x14ac:dyDescent="0.35">
      <c r="B1133" s="99"/>
      <c r="C1133" s="99"/>
      <c r="D1133" s="99"/>
      <c r="E1133" s="117"/>
      <c r="F1133" s="117"/>
      <c r="G1133" s="117"/>
    </row>
    <row r="1134" spans="2:7" hidden="1" x14ac:dyDescent="0.35">
      <c r="B1134" s="99"/>
      <c r="C1134" s="99"/>
      <c r="D1134" s="99"/>
      <c r="E1134" s="117"/>
      <c r="F1134" s="117"/>
      <c r="G1134" s="117"/>
    </row>
    <row r="1135" spans="2:7" hidden="1" x14ac:dyDescent="0.35">
      <c r="B1135" s="99"/>
      <c r="C1135" s="99"/>
      <c r="D1135" s="99"/>
      <c r="E1135" s="117"/>
      <c r="F1135" s="117"/>
      <c r="G1135" s="117"/>
    </row>
    <row r="1136" spans="2:7" hidden="1" x14ac:dyDescent="0.35">
      <c r="B1136" s="99"/>
      <c r="C1136" s="99"/>
      <c r="D1136" s="99"/>
      <c r="E1136" s="117"/>
      <c r="F1136" s="117"/>
      <c r="G1136" s="117"/>
    </row>
    <row r="1137" spans="2:7" hidden="1" x14ac:dyDescent="0.35">
      <c r="B1137" s="99"/>
      <c r="C1137" s="99"/>
      <c r="D1137" s="99"/>
      <c r="E1137" s="117"/>
      <c r="F1137" s="117"/>
      <c r="G1137" s="117"/>
    </row>
    <row r="1138" spans="2:7" hidden="1" x14ac:dyDescent="0.35">
      <c r="B1138" s="99"/>
      <c r="C1138" s="99"/>
      <c r="D1138" s="99"/>
      <c r="E1138" s="117"/>
      <c r="F1138" s="117"/>
      <c r="G1138" s="117"/>
    </row>
    <row r="1139" spans="2:7" hidden="1" x14ac:dyDescent="0.35">
      <c r="B1139" s="99"/>
      <c r="C1139" s="99"/>
      <c r="D1139" s="99"/>
      <c r="E1139" s="117"/>
      <c r="F1139" s="117"/>
      <c r="G1139" s="117"/>
    </row>
    <row r="1140" spans="2:7" hidden="1" x14ac:dyDescent="0.35">
      <c r="B1140" s="99"/>
      <c r="C1140" s="99"/>
      <c r="D1140" s="99"/>
      <c r="E1140" s="117"/>
      <c r="F1140" s="117"/>
      <c r="G1140" s="117"/>
    </row>
    <row r="1141" spans="2:7" hidden="1" x14ac:dyDescent="0.35">
      <c r="B1141" s="99"/>
      <c r="C1141" s="99"/>
      <c r="D1141" s="99"/>
      <c r="E1141" s="117"/>
      <c r="F1141" s="117"/>
      <c r="G1141" s="117"/>
    </row>
    <row r="1142" spans="2:7" hidden="1" x14ac:dyDescent="0.35">
      <c r="B1142" s="99"/>
      <c r="C1142" s="99"/>
      <c r="D1142" s="99"/>
      <c r="E1142" s="117"/>
      <c r="F1142" s="117"/>
      <c r="G1142" s="117"/>
    </row>
    <row r="1143" spans="2:7" hidden="1" x14ac:dyDescent="0.35">
      <c r="B1143" s="99"/>
      <c r="C1143" s="99"/>
      <c r="D1143" s="99"/>
      <c r="E1143" s="117"/>
      <c r="F1143" s="117"/>
      <c r="G1143" s="117"/>
    </row>
    <row r="1144" spans="2:7" hidden="1" x14ac:dyDescent="0.35">
      <c r="B1144" s="99"/>
      <c r="C1144" s="99"/>
      <c r="D1144" s="99"/>
      <c r="E1144" s="117"/>
      <c r="F1144" s="117"/>
      <c r="G1144" s="117"/>
    </row>
    <row r="1145" spans="2:7" hidden="1" x14ac:dyDescent="0.35">
      <c r="B1145" s="99"/>
      <c r="C1145" s="99"/>
      <c r="D1145" s="99"/>
      <c r="E1145" s="117"/>
      <c r="F1145" s="117"/>
      <c r="G1145" s="117"/>
    </row>
    <row r="1146" spans="2:7" hidden="1" x14ac:dyDescent="0.35">
      <c r="B1146" s="99"/>
      <c r="C1146" s="99"/>
      <c r="D1146" s="99"/>
      <c r="E1146" s="117"/>
      <c r="F1146" s="117"/>
      <c r="G1146" s="117"/>
    </row>
    <row r="1147" spans="2:7" hidden="1" x14ac:dyDescent="0.35">
      <c r="B1147" s="99"/>
      <c r="C1147" s="99"/>
      <c r="D1147" s="99"/>
      <c r="E1147" s="117"/>
      <c r="F1147" s="117"/>
      <c r="G1147" s="117"/>
    </row>
    <row r="1148" spans="2:7" hidden="1" x14ac:dyDescent="0.35">
      <c r="B1148" s="99"/>
      <c r="C1148" s="99"/>
      <c r="D1148" s="99"/>
      <c r="E1148" s="117"/>
      <c r="F1148" s="117"/>
      <c r="G1148" s="117"/>
    </row>
    <row r="1149" spans="2:7" hidden="1" x14ac:dyDescent="0.35">
      <c r="B1149" s="99"/>
      <c r="C1149" s="99"/>
      <c r="D1149" s="99"/>
      <c r="E1149" s="117"/>
      <c r="F1149" s="117"/>
      <c r="G1149" s="117"/>
    </row>
    <row r="1150" spans="2:7" hidden="1" x14ac:dyDescent="0.35">
      <c r="B1150" s="99"/>
      <c r="C1150" s="99"/>
      <c r="D1150" s="99"/>
      <c r="E1150" s="117"/>
      <c r="F1150" s="117"/>
      <c r="G1150" s="117"/>
    </row>
    <row r="1151" spans="2:7" hidden="1" x14ac:dyDescent="0.35">
      <c r="B1151" s="99"/>
      <c r="C1151" s="99"/>
      <c r="D1151" s="99"/>
      <c r="E1151" s="117"/>
      <c r="F1151" s="117"/>
      <c r="G1151" s="117"/>
    </row>
    <row r="1152" spans="2:7" hidden="1" x14ac:dyDescent="0.35">
      <c r="B1152" s="99"/>
      <c r="C1152" s="99"/>
      <c r="D1152" s="99"/>
      <c r="E1152" s="117"/>
      <c r="F1152" s="117"/>
      <c r="G1152" s="117"/>
    </row>
    <row r="1153" spans="2:7" hidden="1" x14ac:dyDescent="0.35">
      <c r="B1153" s="99"/>
      <c r="C1153" s="99"/>
      <c r="D1153" s="99"/>
      <c r="E1153" s="117"/>
      <c r="F1153" s="117"/>
      <c r="G1153" s="117"/>
    </row>
    <row r="1154" spans="2:7" hidden="1" x14ac:dyDescent="0.35">
      <c r="B1154" s="99"/>
      <c r="C1154" s="99"/>
      <c r="D1154" s="99"/>
      <c r="E1154" s="117"/>
      <c r="F1154" s="117"/>
      <c r="G1154" s="117"/>
    </row>
    <row r="1155" spans="2:7" hidden="1" x14ac:dyDescent="0.35">
      <c r="B1155" s="99"/>
      <c r="C1155" s="99"/>
      <c r="D1155" s="99"/>
      <c r="E1155" s="117"/>
      <c r="F1155" s="117"/>
      <c r="G1155" s="117"/>
    </row>
    <row r="1156" spans="2:7" hidden="1" x14ac:dyDescent="0.35">
      <c r="B1156" s="99"/>
      <c r="C1156" s="99"/>
      <c r="D1156" s="99"/>
      <c r="E1156" s="117"/>
      <c r="F1156" s="117"/>
      <c r="G1156" s="117"/>
    </row>
    <row r="1157" spans="2:7" hidden="1" x14ac:dyDescent="0.35">
      <c r="B1157" s="99"/>
      <c r="C1157" s="99"/>
      <c r="D1157" s="99"/>
      <c r="E1157" s="117"/>
      <c r="F1157" s="117"/>
      <c r="G1157" s="117"/>
    </row>
    <row r="1158" spans="2:7" hidden="1" x14ac:dyDescent="0.35">
      <c r="B1158" s="99"/>
      <c r="C1158" s="99"/>
      <c r="D1158" s="99"/>
      <c r="E1158" s="117"/>
      <c r="F1158" s="117"/>
      <c r="G1158" s="117"/>
    </row>
    <row r="1159" spans="2:7" hidden="1" x14ac:dyDescent="0.35">
      <c r="B1159" s="99"/>
      <c r="C1159" s="99"/>
      <c r="D1159" s="99"/>
      <c r="E1159" s="117"/>
      <c r="F1159" s="117"/>
      <c r="G1159" s="117"/>
    </row>
    <row r="1160" spans="2:7" hidden="1" x14ac:dyDescent="0.35">
      <c r="B1160" s="99"/>
      <c r="C1160" s="99"/>
      <c r="D1160" s="99"/>
      <c r="E1160" s="117"/>
      <c r="F1160" s="117"/>
      <c r="G1160" s="117"/>
    </row>
    <row r="1161" spans="2:7" hidden="1" x14ac:dyDescent="0.35">
      <c r="B1161" s="99"/>
      <c r="C1161" s="99"/>
      <c r="D1161" s="99"/>
      <c r="E1161" s="117"/>
      <c r="F1161" s="117"/>
      <c r="G1161" s="117"/>
    </row>
    <row r="1162" spans="2:7" hidden="1" x14ac:dyDescent="0.35">
      <c r="B1162" s="99"/>
      <c r="C1162" s="99"/>
      <c r="D1162" s="99"/>
      <c r="E1162" s="117"/>
      <c r="F1162" s="117"/>
      <c r="G1162" s="117"/>
    </row>
    <row r="1163" spans="2:7" hidden="1" x14ac:dyDescent="0.35">
      <c r="B1163" s="99"/>
      <c r="C1163" s="99"/>
      <c r="D1163" s="99"/>
      <c r="E1163" s="117"/>
      <c r="F1163" s="117"/>
      <c r="G1163" s="117"/>
    </row>
    <row r="1164" spans="2:7" hidden="1" x14ac:dyDescent="0.35">
      <c r="B1164" s="99"/>
      <c r="C1164" s="99"/>
      <c r="D1164" s="99"/>
      <c r="E1164" s="117"/>
      <c r="F1164" s="117"/>
      <c r="G1164" s="117"/>
    </row>
    <row r="1165" spans="2:7" hidden="1" x14ac:dyDescent="0.35">
      <c r="B1165" s="99"/>
      <c r="C1165" s="99"/>
      <c r="D1165" s="99"/>
      <c r="E1165" s="117"/>
      <c r="F1165" s="117"/>
      <c r="G1165" s="117"/>
    </row>
    <row r="1166" spans="2:7" hidden="1" x14ac:dyDescent="0.35">
      <c r="B1166" s="99"/>
      <c r="C1166" s="99"/>
      <c r="D1166" s="99"/>
      <c r="E1166" s="117"/>
      <c r="F1166" s="117"/>
      <c r="G1166" s="117"/>
    </row>
    <row r="1167" spans="2:7" hidden="1" x14ac:dyDescent="0.35">
      <c r="B1167" s="99"/>
      <c r="C1167" s="99"/>
      <c r="D1167" s="99"/>
      <c r="E1167" s="117"/>
      <c r="F1167" s="117"/>
      <c r="G1167" s="117"/>
    </row>
    <row r="1168" spans="2:7" hidden="1" x14ac:dyDescent="0.35">
      <c r="B1168" s="99"/>
      <c r="C1168" s="99"/>
      <c r="D1168" s="99"/>
      <c r="E1168" s="117"/>
      <c r="F1168" s="117"/>
      <c r="G1168" s="117"/>
    </row>
    <row r="1169" spans="2:7" hidden="1" x14ac:dyDescent="0.35">
      <c r="B1169" s="99"/>
      <c r="C1169" s="99"/>
      <c r="D1169" s="99"/>
      <c r="E1169" s="117"/>
      <c r="F1169" s="117"/>
      <c r="G1169" s="117"/>
    </row>
    <row r="1170" spans="2:7" hidden="1" x14ac:dyDescent="0.35">
      <c r="B1170" s="99"/>
      <c r="C1170" s="99"/>
      <c r="D1170" s="99"/>
      <c r="E1170" s="117"/>
      <c r="F1170" s="117"/>
      <c r="G1170" s="117"/>
    </row>
    <row r="1171" spans="2:7" hidden="1" x14ac:dyDescent="0.35">
      <c r="B1171" s="99"/>
      <c r="C1171" s="99"/>
      <c r="D1171" s="99"/>
      <c r="E1171" s="117"/>
      <c r="F1171" s="117"/>
      <c r="G1171" s="117"/>
    </row>
    <row r="1172" spans="2:7" hidden="1" x14ac:dyDescent="0.35">
      <c r="B1172" s="99"/>
      <c r="C1172" s="99"/>
      <c r="D1172" s="99"/>
      <c r="E1172" s="117"/>
      <c r="F1172" s="117"/>
      <c r="G1172" s="117"/>
    </row>
    <row r="1173" spans="2:7" hidden="1" x14ac:dyDescent="0.35">
      <c r="B1173" s="99"/>
      <c r="C1173" s="99"/>
      <c r="D1173" s="99"/>
      <c r="E1173" s="117"/>
      <c r="F1173" s="117"/>
      <c r="G1173" s="117"/>
    </row>
    <row r="1174" spans="2:7" hidden="1" x14ac:dyDescent="0.35">
      <c r="B1174" s="99"/>
      <c r="C1174" s="99"/>
      <c r="D1174" s="99"/>
      <c r="E1174" s="117"/>
      <c r="F1174" s="117"/>
      <c r="G1174" s="117"/>
    </row>
    <row r="1175" spans="2:7" hidden="1" x14ac:dyDescent="0.35">
      <c r="B1175" s="99"/>
      <c r="C1175" s="99"/>
      <c r="D1175" s="99"/>
      <c r="E1175" s="117"/>
      <c r="F1175" s="117"/>
      <c r="G1175" s="117"/>
    </row>
    <row r="1176" spans="2:7" hidden="1" x14ac:dyDescent="0.35">
      <c r="B1176" s="99"/>
      <c r="C1176" s="99"/>
      <c r="D1176" s="99"/>
      <c r="E1176" s="117"/>
      <c r="F1176" s="117"/>
      <c r="G1176" s="117"/>
    </row>
    <row r="1177" spans="2:7" hidden="1" x14ac:dyDescent="0.35">
      <c r="B1177" s="99"/>
      <c r="C1177" s="99"/>
      <c r="D1177" s="99"/>
      <c r="E1177" s="117"/>
      <c r="F1177" s="117"/>
      <c r="G1177" s="117"/>
    </row>
    <row r="1178" spans="2:7" hidden="1" x14ac:dyDescent="0.35">
      <c r="B1178" s="99"/>
      <c r="C1178" s="99"/>
      <c r="D1178" s="99"/>
      <c r="E1178" s="117"/>
      <c r="F1178" s="117"/>
      <c r="G1178" s="117"/>
    </row>
    <row r="1179" spans="2:7" hidden="1" x14ac:dyDescent="0.35">
      <c r="B1179" s="99"/>
      <c r="C1179" s="99"/>
      <c r="D1179" s="99"/>
      <c r="E1179" s="117"/>
      <c r="F1179" s="117"/>
      <c r="G1179" s="117"/>
    </row>
    <row r="1180" spans="2:7" hidden="1" x14ac:dyDescent="0.35">
      <c r="B1180" s="99"/>
      <c r="C1180" s="99"/>
      <c r="D1180" s="99"/>
      <c r="E1180" s="117"/>
      <c r="F1180" s="117"/>
      <c r="G1180" s="117"/>
    </row>
    <row r="1181" spans="2:7" hidden="1" x14ac:dyDescent="0.35">
      <c r="B1181" s="99"/>
      <c r="C1181" s="99"/>
      <c r="D1181" s="99"/>
      <c r="E1181" s="117"/>
      <c r="F1181" s="117"/>
      <c r="G1181" s="117"/>
    </row>
    <row r="1182" spans="2:7" hidden="1" x14ac:dyDescent="0.35">
      <c r="B1182" s="99"/>
      <c r="C1182" s="99"/>
      <c r="D1182" s="99"/>
      <c r="E1182" s="117"/>
      <c r="F1182" s="117"/>
      <c r="G1182" s="117"/>
    </row>
    <row r="1183" spans="2:7" hidden="1" x14ac:dyDescent="0.35">
      <c r="B1183" s="99"/>
      <c r="C1183" s="99"/>
      <c r="D1183" s="99"/>
      <c r="E1183" s="117"/>
      <c r="F1183" s="117"/>
      <c r="G1183" s="117"/>
    </row>
    <row r="1184" spans="2:7" hidden="1" x14ac:dyDescent="0.35">
      <c r="B1184" s="99"/>
      <c r="C1184" s="99"/>
      <c r="D1184" s="99"/>
      <c r="E1184" s="117"/>
      <c r="F1184" s="117"/>
      <c r="G1184" s="117"/>
    </row>
    <row r="1185" spans="2:7" hidden="1" x14ac:dyDescent="0.35">
      <c r="B1185" s="99"/>
      <c r="C1185" s="99"/>
      <c r="D1185" s="99"/>
      <c r="E1185" s="117"/>
      <c r="F1185" s="117"/>
      <c r="G1185" s="117"/>
    </row>
    <row r="1186" spans="2:7" hidden="1" x14ac:dyDescent="0.35">
      <c r="B1186" s="99"/>
      <c r="C1186" s="99"/>
      <c r="D1186" s="99"/>
      <c r="E1186" s="117"/>
      <c r="F1186" s="117"/>
      <c r="G1186" s="117"/>
    </row>
    <row r="1187" spans="2:7" hidden="1" x14ac:dyDescent="0.35">
      <c r="B1187" s="99"/>
      <c r="C1187" s="99"/>
      <c r="D1187" s="99"/>
      <c r="E1187" s="117"/>
      <c r="F1187" s="117"/>
      <c r="G1187" s="117"/>
    </row>
    <row r="1188" spans="2:7" hidden="1" x14ac:dyDescent="0.35">
      <c r="B1188" s="99"/>
      <c r="C1188" s="99"/>
      <c r="D1188" s="99"/>
      <c r="E1188" s="117"/>
      <c r="F1188" s="117"/>
      <c r="G1188" s="117"/>
    </row>
    <row r="1189" spans="2:7" hidden="1" x14ac:dyDescent="0.35">
      <c r="B1189" s="99"/>
      <c r="C1189" s="99"/>
      <c r="D1189" s="99"/>
      <c r="E1189" s="117"/>
      <c r="F1189" s="117"/>
      <c r="G1189" s="117"/>
    </row>
    <row r="1190" spans="2:7" hidden="1" x14ac:dyDescent="0.35">
      <c r="B1190" s="99"/>
      <c r="C1190" s="99"/>
      <c r="D1190" s="99"/>
      <c r="E1190" s="117"/>
      <c r="F1190" s="117"/>
      <c r="G1190" s="117"/>
    </row>
    <row r="1191" spans="2:7" hidden="1" x14ac:dyDescent="0.35">
      <c r="B1191" s="99"/>
      <c r="C1191" s="99"/>
      <c r="D1191" s="99"/>
      <c r="E1191" s="117"/>
      <c r="F1191" s="117"/>
      <c r="G1191" s="117"/>
    </row>
    <row r="1192" spans="2:7" hidden="1" x14ac:dyDescent="0.35">
      <c r="B1192" s="99"/>
      <c r="C1192" s="99"/>
      <c r="D1192" s="99"/>
      <c r="E1192" s="117"/>
      <c r="F1192" s="117"/>
      <c r="G1192" s="117"/>
    </row>
    <row r="1193" spans="2:7" hidden="1" x14ac:dyDescent="0.35">
      <c r="B1193" s="99"/>
      <c r="C1193" s="99"/>
      <c r="D1193" s="99"/>
      <c r="E1193" s="117"/>
      <c r="F1193" s="117"/>
      <c r="G1193" s="117"/>
    </row>
    <row r="1194" spans="2:7" hidden="1" x14ac:dyDescent="0.35">
      <c r="B1194" s="99"/>
      <c r="C1194" s="99"/>
      <c r="D1194" s="99"/>
      <c r="E1194" s="117"/>
      <c r="F1194" s="117"/>
      <c r="G1194" s="117"/>
    </row>
    <row r="1195" spans="2:7" hidden="1" x14ac:dyDescent="0.35">
      <c r="B1195" s="99"/>
      <c r="C1195" s="99"/>
      <c r="D1195" s="99"/>
      <c r="E1195" s="117"/>
      <c r="F1195" s="117"/>
      <c r="G1195" s="117"/>
    </row>
    <row r="1196" spans="2:7" hidden="1" x14ac:dyDescent="0.35">
      <c r="B1196" s="99"/>
      <c r="C1196" s="99"/>
      <c r="D1196" s="99"/>
      <c r="E1196" s="117"/>
      <c r="F1196" s="117"/>
      <c r="G1196" s="117"/>
    </row>
    <row r="1197" spans="2:7" hidden="1" x14ac:dyDescent="0.35">
      <c r="B1197" s="99"/>
      <c r="C1197" s="99"/>
      <c r="D1197" s="99"/>
      <c r="E1197" s="117"/>
      <c r="F1197" s="117"/>
      <c r="G1197" s="117"/>
    </row>
    <row r="1198" spans="2:7" hidden="1" x14ac:dyDescent="0.35">
      <c r="B1198" s="99"/>
      <c r="C1198" s="99"/>
      <c r="D1198" s="99"/>
      <c r="E1198" s="117"/>
      <c r="F1198" s="117"/>
      <c r="G1198" s="117"/>
    </row>
    <row r="1199" spans="2:7" hidden="1" x14ac:dyDescent="0.35">
      <c r="B1199" s="99"/>
      <c r="C1199" s="99"/>
      <c r="D1199" s="99"/>
      <c r="E1199" s="117"/>
      <c r="F1199" s="117"/>
      <c r="G1199" s="117"/>
    </row>
    <row r="1200" spans="2:7" hidden="1" x14ac:dyDescent="0.35">
      <c r="B1200" s="99"/>
      <c r="C1200" s="99"/>
      <c r="D1200" s="99"/>
      <c r="E1200" s="117"/>
      <c r="F1200" s="117"/>
      <c r="G1200" s="117"/>
    </row>
    <row r="1201" spans="2:7" hidden="1" x14ac:dyDescent="0.35">
      <c r="B1201" s="99"/>
      <c r="C1201" s="99"/>
      <c r="D1201" s="99"/>
      <c r="E1201" s="117"/>
      <c r="F1201" s="117"/>
      <c r="G1201" s="117"/>
    </row>
    <row r="1202" spans="2:7" hidden="1" x14ac:dyDescent="0.35">
      <c r="B1202" s="99"/>
      <c r="C1202" s="99"/>
      <c r="D1202" s="99"/>
      <c r="E1202" s="117"/>
      <c r="F1202" s="117"/>
      <c r="G1202" s="117"/>
    </row>
    <row r="1203" spans="2:7" hidden="1" x14ac:dyDescent="0.35">
      <c r="B1203" s="99"/>
      <c r="C1203" s="99"/>
      <c r="D1203" s="99"/>
      <c r="E1203" s="117"/>
      <c r="F1203" s="117"/>
      <c r="G1203" s="117"/>
    </row>
    <row r="1204" spans="2:7" hidden="1" x14ac:dyDescent="0.35">
      <c r="B1204" s="99"/>
      <c r="C1204" s="99"/>
      <c r="D1204" s="99"/>
      <c r="E1204" s="117"/>
      <c r="F1204" s="117"/>
      <c r="G1204" s="117"/>
    </row>
    <row r="1205" spans="2:7" hidden="1" x14ac:dyDescent="0.35">
      <c r="B1205" s="99"/>
      <c r="C1205" s="99"/>
      <c r="D1205" s="99"/>
      <c r="E1205" s="117"/>
      <c r="F1205" s="117"/>
      <c r="G1205" s="117"/>
    </row>
    <row r="1206" spans="2:7" hidden="1" x14ac:dyDescent="0.35">
      <c r="B1206" s="99"/>
      <c r="C1206" s="99"/>
      <c r="D1206" s="99"/>
      <c r="E1206" s="117"/>
      <c r="F1206" s="117"/>
      <c r="G1206" s="117"/>
    </row>
    <row r="1207" spans="2:7" hidden="1" x14ac:dyDescent="0.35">
      <c r="B1207" s="99"/>
      <c r="C1207" s="99"/>
      <c r="D1207" s="99"/>
      <c r="E1207" s="117"/>
      <c r="F1207" s="117"/>
      <c r="G1207" s="117"/>
    </row>
    <row r="1208" spans="2:7" hidden="1" x14ac:dyDescent="0.35">
      <c r="B1208" s="99"/>
      <c r="C1208" s="99"/>
      <c r="D1208" s="99"/>
      <c r="E1208" s="117"/>
      <c r="F1208" s="117"/>
      <c r="G1208" s="117"/>
    </row>
    <row r="1209" spans="2:7" hidden="1" x14ac:dyDescent="0.35">
      <c r="B1209" s="99"/>
      <c r="C1209" s="99"/>
      <c r="D1209" s="99"/>
      <c r="E1209" s="117"/>
      <c r="F1209" s="117"/>
      <c r="G1209" s="117"/>
    </row>
    <row r="1210" spans="2:7" hidden="1" x14ac:dyDescent="0.35">
      <c r="B1210" s="99"/>
      <c r="C1210" s="99"/>
      <c r="D1210" s="99"/>
      <c r="E1210" s="117"/>
      <c r="F1210" s="117"/>
      <c r="G1210" s="117"/>
    </row>
    <row r="1211" spans="2:7" hidden="1" x14ac:dyDescent="0.35">
      <c r="B1211" s="99"/>
      <c r="C1211" s="99"/>
      <c r="D1211" s="99"/>
      <c r="E1211" s="117"/>
      <c r="F1211" s="117"/>
      <c r="G1211" s="117"/>
    </row>
    <row r="1212" spans="2:7" hidden="1" x14ac:dyDescent="0.35">
      <c r="B1212" s="99"/>
      <c r="C1212" s="99"/>
      <c r="D1212" s="99"/>
      <c r="E1212" s="117"/>
      <c r="F1212" s="117"/>
      <c r="G1212" s="117"/>
    </row>
    <row r="1213" spans="2:7" hidden="1" x14ac:dyDescent="0.35">
      <c r="B1213" s="99"/>
      <c r="C1213" s="99"/>
      <c r="D1213" s="99"/>
      <c r="E1213" s="117"/>
      <c r="F1213" s="117"/>
      <c r="G1213" s="117"/>
    </row>
    <row r="1214" spans="2:7" hidden="1" x14ac:dyDescent="0.35">
      <c r="B1214" s="99"/>
      <c r="C1214" s="99"/>
      <c r="D1214" s="99"/>
      <c r="E1214" s="117"/>
      <c r="F1214" s="117"/>
      <c r="G1214" s="117"/>
    </row>
    <row r="1215" spans="2:7" hidden="1" x14ac:dyDescent="0.35">
      <c r="B1215" s="99"/>
      <c r="C1215" s="99"/>
      <c r="D1215" s="99"/>
      <c r="E1215" s="117"/>
      <c r="F1215" s="117"/>
      <c r="G1215" s="117"/>
    </row>
    <row r="1216" spans="2:7" hidden="1" x14ac:dyDescent="0.35">
      <c r="B1216" s="99"/>
      <c r="C1216" s="99"/>
      <c r="D1216" s="99"/>
      <c r="E1216" s="117"/>
      <c r="F1216" s="117"/>
      <c r="G1216" s="117"/>
    </row>
    <row r="1217" spans="2:7" hidden="1" x14ac:dyDescent="0.35">
      <c r="B1217" s="99"/>
      <c r="C1217" s="99"/>
      <c r="D1217" s="99"/>
      <c r="E1217" s="117"/>
      <c r="F1217" s="117"/>
      <c r="G1217" s="117"/>
    </row>
    <row r="1218" spans="2:7" hidden="1" x14ac:dyDescent="0.35">
      <c r="B1218" s="99"/>
      <c r="C1218" s="99"/>
      <c r="D1218" s="99"/>
      <c r="E1218" s="117"/>
      <c r="F1218" s="117"/>
      <c r="G1218" s="117"/>
    </row>
    <row r="1219" spans="2:7" hidden="1" x14ac:dyDescent="0.35">
      <c r="B1219" s="99"/>
      <c r="C1219" s="99"/>
      <c r="D1219" s="99"/>
      <c r="E1219" s="117"/>
      <c r="F1219" s="117"/>
      <c r="G1219" s="117"/>
    </row>
    <row r="1220" spans="2:7" hidden="1" x14ac:dyDescent="0.35">
      <c r="B1220" s="99"/>
      <c r="C1220" s="99"/>
      <c r="D1220" s="99"/>
      <c r="E1220" s="117"/>
      <c r="F1220" s="117"/>
      <c r="G1220" s="117"/>
    </row>
    <row r="1221" spans="2:7" hidden="1" x14ac:dyDescent="0.35">
      <c r="B1221" s="99"/>
      <c r="C1221" s="99"/>
      <c r="D1221" s="99"/>
      <c r="E1221" s="117"/>
      <c r="F1221" s="117"/>
      <c r="G1221" s="117"/>
    </row>
    <row r="1222" spans="2:7" hidden="1" x14ac:dyDescent="0.35">
      <c r="B1222" s="99"/>
      <c r="C1222" s="99"/>
      <c r="D1222" s="99"/>
      <c r="E1222" s="117"/>
      <c r="F1222" s="117"/>
      <c r="G1222" s="117"/>
    </row>
    <row r="1223" spans="2:7" hidden="1" x14ac:dyDescent="0.35">
      <c r="B1223" s="99"/>
      <c r="C1223" s="99"/>
      <c r="D1223" s="99"/>
      <c r="E1223" s="117"/>
      <c r="F1223" s="117"/>
      <c r="G1223" s="117"/>
    </row>
    <row r="1224" spans="2:7" hidden="1" x14ac:dyDescent="0.35">
      <c r="B1224" s="99"/>
      <c r="C1224" s="99"/>
      <c r="D1224" s="99"/>
      <c r="E1224" s="117"/>
      <c r="F1224" s="117"/>
      <c r="G1224" s="117"/>
    </row>
    <row r="1225" spans="2:7" hidden="1" x14ac:dyDescent="0.35">
      <c r="B1225" s="99"/>
      <c r="C1225" s="99"/>
      <c r="D1225" s="99"/>
      <c r="E1225" s="117"/>
      <c r="F1225" s="117"/>
      <c r="G1225" s="117"/>
    </row>
    <row r="1226" spans="2:7" hidden="1" x14ac:dyDescent="0.35">
      <c r="B1226" s="99"/>
      <c r="C1226" s="99"/>
      <c r="D1226" s="99"/>
      <c r="E1226" s="117"/>
      <c r="F1226" s="117"/>
      <c r="G1226" s="117"/>
    </row>
    <row r="1227" spans="2:7" hidden="1" x14ac:dyDescent="0.35">
      <c r="B1227" s="99"/>
      <c r="C1227" s="99"/>
      <c r="D1227" s="99"/>
      <c r="E1227" s="117"/>
      <c r="F1227" s="117"/>
      <c r="G1227" s="117"/>
    </row>
    <row r="1228" spans="2:7" hidden="1" x14ac:dyDescent="0.35">
      <c r="B1228" s="99"/>
      <c r="C1228" s="99"/>
      <c r="D1228" s="99"/>
      <c r="E1228" s="117"/>
      <c r="F1228" s="117"/>
      <c r="G1228" s="117"/>
    </row>
    <row r="1229" spans="2:7" hidden="1" x14ac:dyDescent="0.35">
      <c r="B1229" s="99"/>
      <c r="C1229" s="99"/>
      <c r="D1229" s="99"/>
      <c r="E1229" s="117"/>
      <c r="F1229" s="117"/>
      <c r="G1229" s="117"/>
    </row>
    <row r="1230" spans="2:7" hidden="1" x14ac:dyDescent="0.35">
      <c r="B1230" s="99"/>
      <c r="C1230" s="99"/>
      <c r="D1230" s="99"/>
      <c r="E1230" s="117"/>
      <c r="F1230" s="117"/>
      <c r="G1230" s="117"/>
    </row>
    <row r="1231" spans="2:7" hidden="1" x14ac:dyDescent="0.35">
      <c r="B1231" s="99"/>
      <c r="C1231" s="99"/>
      <c r="D1231" s="99"/>
      <c r="E1231" s="117"/>
      <c r="F1231" s="117"/>
      <c r="G1231" s="117"/>
    </row>
    <row r="1232" spans="2:7" hidden="1" x14ac:dyDescent="0.35">
      <c r="B1232" s="99"/>
      <c r="C1232" s="99"/>
      <c r="D1232" s="99"/>
      <c r="E1232" s="117"/>
      <c r="F1232" s="117"/>
      <c r="G1232" s="117"/>
    </row>
    <row r="1233" spans="2:7" hidden="1" x14ac:dyDescent="0.35">
      <c r="B1233" s="99"/>
      <c r="C1233" s="99"/>
      <c r="D1233" s="99"/>
      <c r="E1233" s="117"/>
      <c r="F1233" s="117"/>
      <c r="G1233" s="117"/>
    </row>
    <row r="1234" spans="2:7" hidden="1" x14ac:dyDescent="0.35">
      <c r="B1234" s="99"/>
      <c r="C1234" s="99"/>
      <c r="D1234" s="99"/>
      <c r="E1234" s="117"/>
      <c r="F1234" s="117"/>
      <c r="G1234" s="117"/>
    </row>
    <row r="1235" spans="2:7" hidden="1" x14ac:dyDescent="0.35">
      <c r="B1235" s="99"/>
      <c r="C1235" s="99"/>
      <c r="D1235" s="99"/>
      <c r="E1235" s="117"/>
      <c r="F1235" s="117"/>
      <c r="G1235" s="117"/>
    </row>
    <row r="1236" spans="2:7" hidden="1" x14ac:dyDescent="0.35">
      <c r="B1236" s="99"/>
      <c r="C1236" s="99"/>
      <c r="D1236" s="99"/>
      <c r="E1236" s="117"/>
      <c r="F1236" s="117"/>
      <c r="G1236" s="117"/>
    </row>
    <row r="1237" spans="2:7" hidden="1" x14ac:dyDescent="0.35">
      <c r="B1237" s="99"/>
      <c r="C1237" s="99"/>
      <c r="D1237" s="99"/>
      <c r="E1237" s="117"/>
      <c r="F1237" s="117"/>
      <c r="G1237" s="117"/>
    </row>
    <row r="1238" spans="2:7" hidden="1" x14ac:dyDescent="0.35">
      <c r="B1238" s="99"/>
      <c r="C1238" s="99"/>
      <c r="D1238" s="99"/>
      <c r="E1238" s="117"/>
      <c r="F1238" s="117"/>
      <c r="G1238" s="117"/>
    </row>
    <row r="1239" spans="2:7" hidden="1" x14ac:dyDescent="0.35">
      <c r="B1239" s="99"/>
      <c r="C1239" s="99"/>
      <c r="D1239" s="99"/>
      <c r="E1239" s="117"/>
      <c r="F1239" s="117"/>
      <c r="G1239" s="117"/>
    </row>
    <row r="1240" spans="2:7" hidden="1" x14ac:dyDescent="0.35">
      <c r="B1240" s="99"/>
      <c r="C1240" s="99"/>
      <c r="D1240" s="99"/>
      <c r="E1240" s="117"/>
      <c r="F1240" s="117"/>
      <c r="G1240" s="117"/>
    </row>
    <row r="1241" spans="2:7" hidden="1" x14ac:dyDescent="0.35">
      <c r="B1241" s="99"/>
      <c r="C1241" s="99"/>
      <c r="D1241" s="99"/>
      <c r="E1241" s="117"/>
      <c r="F1241" s="117"/>
      <c r="G1241" s="117"/>
    </row>
    <row r="1242" spans="2:7" hidden="1" x14ac:dyDescent="0.35">
      <c r="B1242" s="99"/>
      <c r="C1242" s="99"/>
      <c r="D1242" s="99"/>
      <c r="E1242" s="117"/>
      <c r="F1242" s="117"/>
      <c r="G1242" s="117"/>
    </row>
    <row r="1243" spans="2:7" hidden="1" x14ac:dyDescent="0.35">
      <c r="B1243" s="99"/>
      <c r="C1243" s="99"/>
      <c r="D1243" s="99"/>
      <c r="E1243" s="117"/>
      <c r="F1243" s="117"/>
      <c r="G1243" s="117"/>
    </row>
    <row r="1244" spans="2:7" hidden="1" x14ac:dyDescent="0.35">
      <c r="B1244" s="99"/>
      <c r="C1244" s="99"/>
      <c r="D1244" s="99"/>
      <c r="E1244" s="117"/>
      <c r="F1244" s="117"/>
      <c r="G1244" s="117"/>
    </row>
    <row r="1245" spans="2:7" hidden="1" x14ac:dyDescent="0.35">
      <c r="B1245" s="99"/>
      <c r="C1245" s="99"/>
      <c r="D1245" s="99"/>
      <c r="E1245" s="117"/>
      <c r="F1245" s="117"/>
      <c r="G1245" s="117"/>
    </row>
    <row r="1246" spans="2:7" hidden="1" x14ac:dyDescent="0.35">
      <c r="B1246" s="99"/>
      <c r="C1246" s="99"/>
      <c r="D1246" s="99"/>
      <c r="E1246" s="117"/>
      <c r="F1246" s="117"/>
      <c r="G1246" s="117"/>
    </row>
    <row r="1247" spans="2:7" hidden="1" x14ac:dyDescent="0.35">
      <c r="B1247" s="99"/>
      <c r="C1247" s="99"/>
      <c r="D1247" s="99"/>
      <c r="E1247" s="117"/>
      <c r="F1247" s="117"/>
      <c r="G1247" s="117"/>
    </row>
    <row r="1248" spans="2:7" hidden="1" x14ac:dyDescent="0.35">
      <c r="B1248" s="99"/>
      <c r="C1248" s="99"/>
      <c r="D1248" s="99"/>
      <c r="E1248" s="117"/>
      <c r="F1248" s="117"/>
      <c r="G1248" s="117"/>
    </row>
    <row r="1249" spans="2:7" hidden="1" x14ac:dyDescent="0.35">
      <c r="B1249" s="99"/>
      <c r="C1249" s="99"/>
      <c r="D1249" s="99"/>
      <c r="E1249" s="117"/>
      <c r="F1249" s="117"/>
      <c r="G1249" s="117"/>
    </row>
    <row r="1250" spans="2:7" hidden="1" x14ac:dyDescent="0.35">
      <c r="B1250" s="99"/>
      <c r="C1250" s="99"/>
      <c r="D1250" s="99"/>
      <c r="E1250" s="117"/>
      <c r="F1250" s="117"/>
      <c r="G1250" s="117"/>
    </row>
    <row r="1251" spans="2:7" hidden="1" x14ac:dyDescent="0.35">
      <c r="B1251" s="99"/>
      <c r="C1251" s="99"/>
      <c r="D1251" s="99"/>
      <c r="E1251" s="117"/>
      <c r="F1251" s="117"/>
      <c r="G1251" s="117"/>
    </row>
    <row r="1252" spans="2:7" hidden="1" x14ac:dyDescent="0.35">
      <c r="B1252" s="99"/>
      <c r="C1252" s="99"/>
      <c r="D1252" s="99"/>
      <c r="E1252" s="117"/>
      <c r="F1252" s="117"/>
      <c r="G1252" s="117"/>
    </row>
    <row r="1253" spans="2:7" hidden="1" x14ac:dyDescent="0.35">
      <c r="B1253" s="99"/>
      <c r="C1253" s="99"/>
      <c r="D1253" s="99"/>
      <c r="E1253" s="117"/>
      <c r="F1253" s="117"/>
      <c r="G1253" s="117"/>
    </row>
    <row r="1254" spans="2:7" hidden="1" x14ac:dyDescent="0.35">
      <c r="B1254" s="99"/>
      <c r="C1254" s="99"/>
      <c r="D1254" s="99"/>
      <c r="E1254" s="117"/>
      <c r="F1254" s="117"/>
      <c r="G1254" s="117"/>
    </row>
    <row r="1255" spans="2:7" hidden="1" x14ac:dyDescent="0.35">
      <c r="B1255" s="99"/>
      <c r="C1255" s="99"/>
      <c r="D1255" s="99"/>
      <c r="E1255" s="117"/>
      <c r="F1255" s="117"/>
      <c r="G1255" s="117"/>
    </row>
    <row r="1256" spans="2:7" hidden="1" x14ac:dyDescent="0.35">
      <c r="B1256" s="99"/>
      <c r="C1256" s="99"/>
      <c r="D1256" s="99"/>
      <c r="E1256" s="117"/>
      <c r="F1256" s="117"/>
      <c r="G1256" s="117"/>
    </row>
    <row r="1257" spans="2:7" hidden="1" x14ac:dyDescent="0.35">
      <c r="B1257" s="99"/>
      <c r="C1257" s="99"/>
      <c r="D1257" s="99"/>
      <c r="E1257" s="117"/>
      <c r="F1257" s="117"/>
      <c r="G1257" s="117"/>
    </row>
    <row r="1258" spans="2:7" hidden="1" x14ac:dyDescent="0.35">
      <c r="B1258" s="99"/>
      <c r="C1258" s="99"/>
      <c r="D1258" s="99"/>
      <c r="E1258" s="117"/>
      <c r="F1258" s="117"/>
      <c r="G1258" s="117"/>
    </row>
    <row r="1259" spans="2:7" hidden="1" x14ac:dyDescent="0.35">
      <c r="B1259" s="99"/>
      <c r="C1259" s="99"/>
      <c r="D1259" s="99"/>
      <c r="E1259" s="117"/>
      <c r="F1259" s="117"/>
      <c r="G1259" s="117"/>
    </row>
    <row r="1260" spans="2:7" hidden="1" x14ac:dyDescent="0.35">
      <c r="B1260" s="99"/>
      <c r="C1260" s="99"/>
      <c r="D1260" s="99"/>
      <c r="E1260" s="117"/>
      <c r="F1260" s="117"/>
      <c r="G1260" s="117"/>
    </row>
    <row r="1261" spans="2:7" hidden="1" x14ac:dyDescent="0.35">
      <c r="B1261" s="99"/>
      <c r="C1261" s="99"/>
      <c r="D1261" s="99"/>
      <c r="E1261" s="117"/>
      <c r="F1261" s="117"/>
      <c r="G1261" s="117"/>
    </row>
    <row r="1262" spans="2:7" hidden="1" x14ac:dyDescent="0.35">
      <c r="B1262" s="99"/>
      <c r="C1262" s="99"/>
      <c r="D1262" s="99"/>
      <c r="E1262" s="117"/>
      <c r="F1262" s="117"/>
      <c r="G1262" s="117"/>
    </row>
    <row r="1263" spans="2:7" hidden="1" x14ac:dyDescent="0.35">
      <c r="B1263" s="99"/>
      <c r="C1263" s="99"/>
      <c r="D1263" s="99"/>
      <c r="E1263" s="117"/>
      <c r="F1263" s="117"/>
      <c r="G1263" s="117"/>
    </row>
    <row r="1264" spans="2:7" hidden="1" x14ac:dyDescent="0.35">
      <c r="B1264" s="99"/>
      <c r="C1264" s="99"/>
      <c r="D1264" s="99"/>
      <c r="E1264" s="117"/>
      <c r="F1264" s="117"/>
      <c r="G1264" s="117"/>
    </row>
    <row r="1265" spans="2:7" hidden="1" x14ac:dyDescent="0.35">
      <c r="B1265" s="99"/>
      <c r="C1265" s="99"/>
      <c r="D1265" s="99"/>
      <c r="E1265" s="117"/>
      <c r="F1265" s="117"/>
      <c r="G1265" s="117"/>
    </row>
    <row r="1266" spans="2:7" hidden="1" x14ac:dyDescent="0.35">
      <c r="B1266" s="99"/>
      <c r="C1266" s="99"/>
      <c r="D1266" s="99"/>
      <c r="E1266" s="117"/>
      <c r="F1266" s="117"/>
      <c r="G1266" s="117"/>
    </row>
    <row r="1267" spans="2:7" hidden="1" x14ac:dyDescent="0.35">
      <c r="B1267" s="99"/>
      <c r="C1267" s="99"/>
      <c r="D1267" s="99"/>
      <c r="E1267" s="117"/>
      <c r="F1267" s="117"/>
      <c r="G1267" s="117"/>
    </row>
    <row r="1268" spans="2:7" hidden="1" x14ac:dyDescent="0.35">
      <c r="B1268" s="99"/>
      <c r="C1268" s="99"/>
      <c r="D1268" s="99"/>
      <c r="E1268" s="117"/>
      <c r="F1268" s="117"/>
      <c r="G1268" s="117"/>
    </row>
    <row r="1269" spans="2:7" hidden="1" x14ac:dyDescent="0.35">
      <c r="B1269" s="99"/>
      <c r="C1269" s="99"/>
      <c r="D1269" s="99"/>
      <c r="E1269" s="117"/>
      <c r="F1269" s="117"/>
      <c r="G1269" s="117"/>
    </row>
    <row r="1270" spans="2:7" hidden="1" x14ac:dyDescent="0.35">
      <c r="B1270" s="99"/>
      <c r="C1270" s="99"/>
      <c r="D1270" s="99"/>
      <c r="E1270" s="117"/>
      <c r="F1270" s="117"/>
      <c r="G1270" s="117"/>
    </row>
    <row r="1271" spans="2:7" hidden="1" x14ac:dyDescent="0.35">
      <c r="B1271" s="99"/>
      <c r="C1271" s="99"/>
      <c r="D1271" s="99"/>
      <c r="E1271" s="117"/>
      <c r="F1271" s="117"/>
      <c r="G1271" s="117"/>
    </row>
    <row r="1272" spans="2:7" hidden="1" x14ac:dyDescent="0.35">
      <c r="B1272" s="99"/>
      <c r="C1272" s="99"/>
      <c r="D1272" s="99"/>
      <c r="E1272" s="117"/>
      <c r="F1272" s="117"/>
      <c r="G1272" s="117"/>
    </row>
    <row r="1273" spans="2:7" hidden="1" x14ac:dyDescent="0.35">
      <c r="B1273" s="99"/>
      <c r="C1273" s="99"/>
      <c r="D1273" s="99"/>
      <c r="E1273" s="117"/>
      <c r="F1273" s="117"/>
      <c r="G1273" s="117"/>
    </row>
    <row r="1274" spans="2:7" hidden="1" x14ac:dyDescent="0.35">
      <c r="B1274" s="99"/>
      <c r="C1274" s="99"/>
      <c r="D1274" s="99"/>
      <c r="E1274" s="117"/>
      <c r="F1274" s="117"/>
      <c r="G1274" s="117"/>
    </row>
    <row r="1275" spans="2:7" hidden="1" x14ac:dyDescent="0.35">
      <c r="B1275" s="99"/>
      <c r="C1275" s="99"/>
      <c r="D1275" s="99"/>
      <c r="E1275" s="117"/>
      <c r="F1275" s="117"/>
      <c r="G1275" s="117"/>
    </row>
    <row r="1276" spans="2:7" hidden="1" x14ac:dyDescent="0.35">
      <c r="B1276" s="99"/>
      <c r="C1276" s="99"/>
      <c r="D1276" s="99"/>
      <c r="E1276" s="117"/>
      <c r="F1276" s="117"/>
      <c r="G1276" s="117"/>
    </row>
    <row r="1277" spans="2:7" hidden="1" x14ac:dyDescent="0.35">
      <c r="B1277" s="99"/>
      <c r="C1277" s="99"/>
      <c r="D1277" s="99"/>
      <c r="E1277" s="117"/>
      <c r="F1277" s="117"/>
      <c r="G1277" s="117"/>
    </row>
    <row r="1278" spans="2:7" hidden="1" x14ac:dyDescent="0.35">
      <c r="B1278" s="99"/>
      <c r="C1278" s="99"/>
      <c r="D1278" s="99"/>
      <c r="E1278" s="117"/>
      <c r="F1278" s="117"/>
      <c r="G1278" s="117"/>
    </row>
    <row r="1279" spans="2:7" hidden="1" x14ac:dyDescent="0.35">
      <c r="B1279" s="99"/>
      <c r="C1279" s="99"/>
      <c r="D1279" s="99"/>
      <c r="E1279" s="117"/>
      <c r="F1279" s="117"/>
      <c r="G1279" s="117"/>
    </row>
    <row r="1280" spans="2:7" hidden="1" x14ac:dyDescent="0.35">
      <c r="B1280" s="99"/>
      <c r="C1280" s="99"/>
      <c r="D1280" s="99"/>
      <c r="E1280" s="117"/>
      <c r="F1280" s="117"/>
      <c r="G1280" s="117"/>
    </row>
    <row r="1281" spans="2:7" hidden="1" x14ac:dyDescent="0.35">
      <c r="B1281" s="99"/>
      <c r="C1281" s="99"/>
      <c r="D1281" s="99"/>
      <c r="E1281" s="117"/>
      <c r="F1281" s="117"/>
      <c r="G1281" s="117"/>
    </row>
    <row r="1282" spans="2:7" hidden="1" x14ac:dyDescent="0.35">
      <c r="B1282" s="99"/>
      <c r="C1282" s="99"/>
      <c r="D1282" s="99"/>
      <c r="E1282" s="117"/>
      <c r="F1282" s="117"/>
      <c r="G1282" s="117"/>
    </row>
    <row r="1283" spans="2:7" hidden="1" x14ac:dyDescent="0.35">
      <c r="B1283" s="99"/>
      <c r="C1283" s="99"/>
      <c r="D1283" s="99"/>
      <c r="E1283" s="117"/>
      <c r="F1283" s="117"/>
      <c r="G1283" s="117"/>
    </row>
    <row r="1284" spans="2:7" hidden="1" x14ac:dyDescent="0.35">
      <c r="B1284" s="99"/>
      <c r="C1284" s="99"/>
      <c r="D1284" s="99"/>
      <c r="E1284" s="117"/>
      <c r="F1284" s="117"/>
      <c r="G1284" s="117"/>
    </row>
    <row r="1285" spans="2:7" hidden="1" x14ac:dyDescent="0.35">
      <c r="B1285" s="99"/>
      <c r="C1285" s="99"/>
      <c r="D1285" s="99"/>
      <c r="E1285" s="117"/>
      <c r="F1285" s="117"/>
      <c r="G1285" s="117"/>
    </row>
    <row r="1286" spans="2:7" hidden="1" x14ac:dyDescent="0.35">
      <c r="B1286" s="99"/>
      <c r="C1286" s="99"/>
      <c r="D1286" s="99"/>
      <c r="E1286" s="117"/>
      <c r="F1286" s="117"/>
      <c r="G1286" s="117"/>
    </row>
    <row r="1287" spans="2:7" hidden="1" x14ac:dyDescent="0.35">
      <c r="B1287" s="99"/>
      <c r="C1287" s="99"/>
      <c r="D1287" s="99"/>
      <c r="E1287" s="117"/>
      <c r="F1287" s="117"/>
      <c r="G1287" s="117"/>
    </row>
    <row r="1288" spans="2:7" hidden="1" x14ac:dyDescent="0.35">
      <c r="B1288" s="99"/>
      <c r="C1288" s="99"/>
      <c r="D1288" s="99"/>
      <c r="E1288" s="117"/>
      <c r="F1288" s="117"/>
      <c r="G1288" s="117"/>
    </row>
    <row r="1289" spans="2:7" hidden="1" x14ac:dyDescent="0.35">
      <c r="B1289" s="99"/>
      <c r="C1289" s="99"/>
      <c r="D1289" s="99"/>
      <c r="E1289" s="117"/>
      <c r="F1289" s="117"/>
      <c r="G1289" s="117"/>
    </row>
    <row r="1290" spans="2:7" hidden="1" x14ac:dyDescent="0.35">
      <c r="B1290" s="99"/>
      <c r="C1290" s="99"/>
      <c r="D1290" s="99"/>
      <c r="E1290" s="117"/>
      <c r="F1290" s="117"/>
      <c r="G1290" s="117"/>
    </row>
    <row r="1291" spans="2:7" hidden="1" x14ac:dyDescent="0.35">
      <c r="B1291" s="99"/>
      <c r="C1291" s="99"/>
      <c r="D1291" s="99"/>
      <c r="E1291" s="117"/>
      <c r="F1291" s="117"/>
      <c r="G1291" s="117"/>
    </row>
    <row r="1292" spans="2:7" hidden="1" x14ac:dyDescent="0.35">
      <c r="B1292" s="99"/>
      <c r="C1292" s="99"/>
      <c r="D1292" s="99"/>
      <c r="E1292" s="117"/>
      <c r="F1292" s="117"/>
      <c r="G1292" s="117"/>
    </row>
    <row r="1293" spans="2:7" hidden="1" x14ac:dyDescent="0.35">
      <c r="B1293" s="99"/>
      <c r="C1293" s="99"/>
      <c r="D1293" s="99"/>
      <c r="E1293" s="117"/>
      <c r="F1293" s="117"/>
      <c r="G1293" s="117"/>
    </row>
    <row r="1294" spans="2:7" hidden="1" x14ac:dyDescent="0.35">
      <c r="B1294" s="99"/>
      <c r="C1294" s="99"/>
      <c r="D1294" s="99"/>
      <c r="E1294" s="117"/>
      <c r="F1294" s="117"/>
      <c r="G1294" s="117"/>
    </row>
    <row r="1295" spans="2:7" hidden="1" x14ac:dyDescent="0.35">
      <c r="B1295" s="99"/>
      <c r="C1295" s="99"/>
      <c r="D1295" s="99"/>
      <c r="E1295" s="117"/>
      <c r="F1295" s="117"/>
      <c r="G1295" s="117"/>
    </row>
    <row r="1296" spans="2:7" hidden="1" x14ac:dyDescent="0.35">
      <c r="B1296" s="99"/>
      <c r="C1296" s="99"/>
      <c r="D1296" s="99"/>
      <c r="E1296" s="117"/>
      <c r="F1296" s="117"/>
      <c r="G1296" s="117"/>
    </row>
    <row r="1297" spans="2:7" hidden="1" x14ac:dyDescent="0.35">
      <c r="B1297" s="99"/>
      <c r="C1297" s="99"/>
      <c r="D1297" s="99"/>
      <c r="E1297" s="117"/>
      <c r="F1297" s="117"/>
      <c r="G1297" s="117"/>
    </row>
    <row r="1298" spans="2:7" hidden="1" x14ac:dyDescent="0.35">
      <c r="B1298" s="99"/>
      <c r="C1298" s="99"/>
      <c r="D1298" s="99"/>
      <c r="E1298" s="117"/>
      <c r="F1298" s="117"/>
      <c r="G1298" s="117"/>
    </row>
    <row r="1299" spans="2:7" hidden="1" x14ac:dyDescent="0.35">
      <c r="B1299" s="99"/>
      <c r="C1299" s="99"/>
      <c r="D1299" s="99"/>
      <c r="E1299" s="117"/>
      <c r="F1299" s="117"/>
      <c r="G1299" s="117"/>
    </row>
    <row r="1300" spans="2:7" hidden="1" x14ac:dyDescent="0.35">
      <c r="B1300" s="99"/>
      <c r="C1300" s="99"/>
      <c r="D1300" s="99"/>
      <c r="E1300" s="117"/>
      <c r="F1300" s="117"/>
      <c r="G1300" s="117"/>
    </row>
    <row r="1301" spans="2:7" hidden="1" x14ac:dyDescent="0.35">
      <c r="B1301" s="99"/>
      <c r="C1301" s="99"/>
      <c r="D1301" s="99"/>
      <c r="E1301" s="117"/>
      <c r="F1301" s="117"/>
      <c r="G1301" s="117"/>
    </row>
    <row r="1302" spans="2:7" hidden="1" x14ac:dyDescent="0.35">
      <c r="B1302" s="99"/>
      <c r="C1302" s="99"/>
      <c r="D1302" s="99"/>
      <c r="E1302" s="117"/>
      <c r="F1302" s="117"/>
      <c r="G1302" s="117"/>
    </row>
    <row r="1303" spans="2:7" hidden="1" x14ac:dyDescent="0.35">
      <c r="B1303" s="99"/>
      <c r="C1303" s="99"/>
      <c r="D1303" s="99"/>
      <c r="E1303" s="117"/>
      <c r="F1303" s="117"/>
      <c r="G1303" s="117"/>
    </row>
    <row r="1304" spans="2:7" hidden="1" x14ac:dyDescent="0.35">
      <c r="B1304" s="99"/>
      <c r="C1304" s="99"/>
      <c r="D1304" s="99"/>
      <c r="E1304" s="117"/>
      <c r="F1304" s="117"/>
      <c r="G1304" s="117"/>
    </row>
    <row r="1305" spans="2:7" hidden="1" x14ac:dyDescent="0.35">
      <c r="B1305" s="99"/>
      <c r="C1305" s="99"/>
      <c r="D1305" s="99"/>
      <c r="E1305" s="117"/>
      <c r="F1305" s="117"/>
      <c r="G1305" s="117"/>
    </row>
    <row r="1306" spans="2:7" hidden="1" x14ac:dyDescent="0.35">
      <c r="B1306" s="99"/>
      <c r="C1306" s="99"/>
      <c r="D1306" s="99"/>
      <c r="E1306" s="117"/>
      <c r="F1306" s="117"/>
      <c r="G1306" s="117"/>
    </row>
    <row r="1307" spans="2:7" hidden="1" x14ac:dyDescent="0.35">
      <c r="B1307" s="99"/>
      <c r="C1307" s="99"/>
      <c r="D1307" s="99"/>
      <c r="E1307" s="117"/>
      <c r="F1307" s="117"/>
      <c r="G1307" s="117"/>
    </row>
    <row r="1308" spans="2:7" hidden="1" x14ac:dyDescent="0.35">
      <c r="B1308" s="99"/>
      <c r="C1308" s="99"/>
      <c r="D1308" s="99"/>
      <c r="E1308" s="117"/>
      <c r="F1308" s="117"/>
      <c r="G1308" s="117"/>
    </row>
    <row r="1309" spans="2:7" hidden="1" x14ac:dyDescent="0.35">
      <c r="B1309" s="99"/>
      <c r="C1309" s="99"/>
      <c r="D1309" s="99"/>
      <c r="E1309" s="117"/>
      <c r="F1309" s="117"/>
      <c r="G1309" s="117"/>
    </row>
    <row r="1310" spans="2:7" hidden="1" x14ac:dyDescent="0.35">
      <c r="B1310" s="99"/>
      <c r="C1310" s="99"/>
      <c r="D1310" s="99"/>
      <c r="E1310" s="117"/>
      <c r="F1310" s="117"/>
      <c r="G1310" s="117"/>
    </row>
    <row r="1311" spans="2:7" hidden="1" x14ac:dyDescent="0.35">
      <c r="B1311" s="99"/>
      <c r="C1311" s="99"/>
      <c r="D1311" s="99"/>
      <c r="E1311" s="117"/>
      <c r="F1311" s="117"/>
      <c r="G1311" s="117"/>
    </row>
    <row r="1312" spans="2:7" hidden="1" x14ac:dyDescent="0.35">
      <c r="B1312" s="99"/>
      <c r="C1312" s="99"/>
      <c r="D1312" s="99"/>
      <c r="E1312" s="117"/>
      <c r="F1312" s="117"/>
      <c r="G1312" s="117"/>
    </row>
    <row r="1313" spans="2:7" hidden="1" x14ac:dyDescent="0.35">
      <c r="B1313" s="99"/>
      <c r="C1313" s="99"/>
      <c r="D1313" s="99"/>
      <c r="E1313" s="117"/>
      <c r="F1313" s="117"/>
      <c r="G1313" s="117"/>
    </row>
    <row r="1314" spans="2:7" hidden="1" x14ac:dyDescent="0.35">
      <c r="B1314" s="99"/>
      <c r="C1314" s="99"/>
      <c r="D1314" s="99"/>
      <c r="E1314" s="117"/>
      <c r="F1314" s="117"/>
      <c r="G1314" s="117"/>
    </row>
    <row r="1315" spans="2:7" hidden="1" x14ac:dyDescent="0.35">
      <c r="B1315" s="99"/>
      <c r="C1315" s="99"/>
      <c r="D1315" s="99"/>
      <c r="E1315" s="117"/>
      <c r="F1315" s="117"/>
      <c r="G1315" s="117"/>
    </row>
    <row r="1316" spans="2:7" hidden="1" x14ac:dyDescent="0.35">
      <c r="B1316" s="99"/>
      <c r="C1316" s="99"/>
      <c r="D1316" s="99"/>
      <c r="E1316" s="117"/>
      <c r="F1316" s="117"/>
      <c r="G1316" s="117"/>
    </row>
    <row r="1317" spans="2:7" hidden="1" x14ac:dyDescent="0.35">
      <c r="B1317" s="99"/>
      <c r="C1317" s="99"/>
      <c r="D1317" s="99"/>
      <c r="E1317" s="117"/>
      <c r="F1317" s="117"/>
      <c r="G1317" s="117"/>
    </row>
    <row r="1318" spans="2:7" hidden="1" x14ac:dyDescent="0.35">
      <c r="B1318" s="99"/>
      <c r="C1318" s="99"/>
      <c r="D1318" s="99"/>
      <c r="E1318" s="117"/>
      <c r="F1318" s="117"/>
      <c r="G1318" s="117"/>
    </row>
    <row r="1319" spans="2:7" hidden="1" x14ac:dyDescent="0.35">
      <c r="B1319" s="99"/>
      <c r="C1319" s="99"/>
      <c r="D1319" s="99"/>
      <c r="E1319" s="117"/>
      <c r="F1319" s="117"/>
      <c r="G1319" s="117"/>
    </row>
    <row r="1320" spans="2:7" hidden="1" x14ac:dyDescent="0.35">
      <c r="B1320" s="99"/>
      <c r="C1320" s="99"/>
      <c r="D1320" s="99"/>
      <c r="E1320" s="117"/>
      <c r="F1320" s="117"/>
      <c r="G1320" s="117"/>
    </row>
    <row r="1321" spans="2:7" hidden="1" x14ac:dyDescent="0.35">
      <c r="B1321" s="99"/>
      <c r="C1321" s="99"/>
      <c r="D1321" s="99"/>
      <c r="E1321" s="117"/>
      <c r="F1321" s="117"/>
      <c r="G1321" s="117"/>
    </row>
    <row r="1322" spans="2:7" hidden="1" x14ac:dyDescent="0.35">
      <c r="B1322" s="99"/>
      <c r="C1322" s="99"/>
      <c r="D1322" s="99"/>
      <c r="E1322" s="117"/>
      <c r="F1322" s="117"/>
      <c r="G1322" s="117"/>
    </row>
    <row r="1323" spans="2:7" hidden="1" x14ac:dyDescent="0.35">
      <c r="B1323" s="99"/>
      <c r="C1323" s="99"/>
      <c r="D1323" s="99"/>
      <c r="E1323" s="117"/>
      <c r="F1323" s="117"/>
      <c r="G1323" s="117"/>
    </row>
    <row r="1324" spans="2:7" hidden="1" x14ac:dyDescent="0.35">
      <c r="B1324" s="99"/>
      <c r="C1324" s="99"/>
      <c r="D1324" s="99"/>
      <c r="E1324" s="117"/>
      <c r="F1324" s="117"/>
      <c r="G1324" s="117"/>
    </row>
    <row r="1325" spans="2:7" hidden="1" x14ac:dyDescent="0.35">
      <c r="B1325" s="99"/>
      <c r="C1325" s="99"/>
      <c r="D1325" s="99"/>
      <c r="E1325" s="117"/>
      <c r="F1325" s="117"/>
      <c r="G1325" s="117"/>
    </row>
    <row r="1326" spans="2:7" hidden="1" x14ac:dyDescent="0.35">
      <c r="B1326" s="99"/>
      <c r="C1326" s="99"/>
      <c r="D1326" s="99"/>
      <c r="E1326" s="117"/>
      <c r="F1326" s="117"/>
      <c r="G1326" s="117"/>
    </row>
    <row r="1327" spans="2:7" hidden="1" x14ac:dyDescent="0.35">
      <c r="B1327" s="99"/>
      <c r="C1327" s="99"/>
      <c r="D1327" s="99"/>
      <c r="E1327" s="117"/>
      <c r="F1327" s="117"/>
      <c r="G1327" s="117"/>
    </row>
    <row r="1328" spans="2:7" hidden="1" x14ac:dyDescent="0.35">
      <c r="B1328" s="99"/>
      <c r="C1328" s="99"/>
      <c r="D1328" s="99"/>
      <c r="E1328" s="117"/>
      <c r="F1328" s="117"/>
      <c r="G1328" s="117"/>
    </row>
    <row r="1329" spans="2:7" hidden="1" x14ac:dyDescent="0.35">
      <c r="B1329" s="99"/>
      <c r="C1329" s="99"/>
      <c r="D1329" s="99"/>
      <c r="E1329" s="117"/>
      <c r="F1329" s="117"/>
      <c r="G1329" s="117"/>
    </row>
    <row r="1330" spans="2:7" hidden="1" x14ac:dyDescent="0.35">
      <c r="B1330" s="99"/>
      <c r="C1330" s="99"/>
      <c r="D1330" s="99"/>
      <c r="E1330" s="117"/>
      <c r="F1330" s="117"/>
      <c r="G1330" s="117"/>
    </row>
    <row r="1331" spans="2:7" hidden="1" x14ac:dyDescent="0.35">
      <c r="B1331" s="99"/>
      <c r="C1331" s="99"/>
      <c r="D1331" s="99"/>
      <c r="E1331" s="117"/>
      <c r="F1331" s="117"/>
      <c r="G1331" s="117"/>
    </row>
    <row r="1332" spans="2:7" hidden="1" x14ac:dyDescent="0.35">
      <c r="B1332" s="99"/>
      <c r="C1332" s="99"/>
      <c r="D1332" s="99"/>
      <c r="E1332" s="117"/>
      <c r="F1332" s="117"/>
      <c r="G1332" s="117"/>
    </row>
    <row r="1333" spans="2:7" hidden="1" x14ac:dyDescent="0.35">
      <c r="B1333" s="99"/>
      <c r="C1333" s="99"/>
      <c r="D1333" s="99"/>
      <c r="E1333" s="117"/>
      <c r="F1333" s="117"/>
      <c r="G1333" s="117"/>
    </row>
    <row r="1334" spans="2:7" hidden="1" x14ac:dyDescent="0.35">
      <c r="B1334" s="99"/>
      <c r="C1334" s="99"/>
      <c r="D1334" s="99"/>
      <c r="E1334" s="117"/>
      <c r="F1334" s="117"/>
      <c r="G1334" s="117"/>
    </row>
    <row r="1335" spans="2:7" hidden="1" x14ac:dyDescent="0.35">
      <c r="B1335" s="99"/>
      <c r="C1335" s="99"/>
      <c r="D1335" s="99"/>
      <c r="E1335" s="117"/>
      <c r="F1335" s="117"/>
      <c r="G1335" s="117"/>
    </row>
    <row r="1336" spans="2:7" hidden="1" x14ac:dyDescent="0.35">
      <c r="B1336" s="99"/>
      <c r="C1336" s="99"/>
      <c r="D1336" s="99"/>
      <c r="E1336" s="117"/>
      <c r="F1336" s="117"/>
      <c r="G1336" s="117"/>
    </row>
    <row r="1337" spans="2:7" hidden="1" x14ac:dyDescent="0.35">
      <c r="B1337" s="99"/>
      <c r="C1337" s="99"/>
      <c r="D1337" s="99"/>
      <c r="E1337" s="117"/>
      <c r="F1337" s="117"/>
      <c r="G1337" s="117"/>
    </row>
    <row r="1338" spans="2:7" hidden="1" x14ac:dyDescent="0.35">
      <c r="B1338" s="99"/>
      <c r="C1338" s="99"/>
      <c r="D1338" s="99"/>
      <c r="E1338" s="117"/>
      <c r="F1338" s="117"/>
      <c r="G1338" s="117"/>
    </row>
    <row r="1339" spans="2:7" hidden="1" x14ac:dyDescent="0.35">
      <c r="B1339" s="99"/>
      <c r="C1339" s="99"/>
      <c r="D1339" s="99"/>
      <c r="E1339" s="117"/>
      <c r="F1339" s="117"/>
      <c r="G1339" s="117"/>
    </row>
    <row r="1340" spans="2:7" hidden="1" x14ac:dyDescent="0.35">
      <c r="B1340" s="99"/>
      <c r="C1340" s="99"/>
      <c r="D1340" s="99"/>
      <c r="E1340" s="117"/>
      <c r="F1340" s="117"/>
      <c r="G1340" s="117"/>
    </row>
    <row r="1341" spans="2:7" hidden="1" x14ac:dyDescent="0.35">
      <c r="B1341" s="99"/>
      <c r="C1341" s="99"/>
      <c r="D1341" s="99"/>
      <c r="E1341" s="117"/>
      <c r="F1341" s="117"/>
      <c r="G1341" s="117"/>
    </row>
    <row r="1342" spans="2:7" hidden="1" x14ac:dyDescent="0.35">
      <c r="B1342" s="99"/>
      <c r="C1342" s="99"/>
      <c r="D1342" s="99"/>
      <c r="E1342" s="117"/>
      <c r="F1342" s="117"/>
      <c r="G1342" s="117"/>
    </row>
    <row r="1343" spans="2:7" hidden="1" x14ac:dyDescent="0.35">
      <c r="B1343" s="99"/>
      <c r="C1343" s="99"/>
      <c r="D1343" s="99"/>
      <c r="E1343" s="117"/>
      <c r="F1343" s="117"/>
      <c r="G1343" s="117"/>
    </row>
    <row r="1344" spans="2:7" hidden="1" x14ac:dyDescent="0.35">
      <c r="B1344" s="99"/>
      <c r="C1344" s="99"/>
      <c r="D1344" s="99"/>
      <c r="E1344" s="117"/>
      <c r="F1344" s="117"/>
      <c r="G1344" s="117"/>
    </row>
    <row r="1345" spans="2:7" hidden="1" x14ac:dyDescent="0.35">
      <c r="B1345" s="99"/>
      <c r="C1345" s="99"/>
      <c r="D1345" s="99"/>
      <c r="E1345" s="117"/>
      <c r="F1345" s="117"/>
      <c r="G1345" s="117"/>
    </row>
    <row r="1346" spans="2:7" hidden="1" x14ac:dyDescent="0.35">
      <c r="B1346" s="99"/>
      <c r="C1346" s="99"/>
      <c r="D1346" s="99"/>
      <c r="E1346" s="117"/>
      <c r="F1346" s="117"/>
      <c r="G1346" s="117"/>
    </row>
    <row r="1347" spans="2:7" hidden="1" x14ac:dyDescent="0.35">
      <c r="B1347" s="99"/>
      <c r="C1347" s="99"/>
      <c r="D1347" s="99"/>
      <c r="E1347" s="117"/>
      <c r="F1347" s="117"/>
      <c r="G1347" s="117"/>
    </row>
    <row r="1348" spans="2:7" hidden="1" x14ac:dyDescent="0.35">
      <c r="B1348" s="99"/>
      <c r="C1348" s="99"/>
      <c r="D1348" s="99"/>
      <c r="E1348" s="117"/>
      <c r="F1348" s="117"/>
      <c r="G1348" s="117"/>
    </row>
    <row r="1349" spans="2:7" hidden="1" x14ac:dyDescent="0.35">
      <c r="B1349" s="99"/>
      <c r="C1349" s="99"/>
      <c r="D1349" s="99"/>
      <c r="E1349" s="117"/>
      <c r="F1349" s="117"/>
      <c r="G1349" s="117"/>
    </row>
    <row r="1350" spans="2:7" hidden="1" x14ac:dyDescent="0.35">
      <c r="B1350" s="99"/>
      <c r="C1350" s="99"/>
      <c r="D1350" s="99"/>
      <c r="E1350" s="117"/>
      <c r="F1350" s="117"/>
      <c r="G1350" s="117"/>
    </row>
    <row r="1351" spans="2:7" hidden="1" x14ac:dyDescent="0.35">
      <c r="B1351" s="99"/>
      <c r="C1351" s="99"/>
      <c r="D1351" s="99"/>
      <c r="E1351" s="117"/>
      <c r="F1351" s="117"/>
      <c r="G1351" s="117"/>
    </row>
    <row r="1352" spans="2:7" hidden="1" x14ac:dyDescent="0.35">
      <c r="B1352" s="99"/>
      <c r="C1352" s="99"/>
      <c r="D1352" s="99"/>
      <c r="E1352" s="117"/>
      <c r="F1352" s="117"/>
      <c r="G1352" s="117"/>
    </row>
    <row r="1353" spans="2:7" hidden="1" x14ac:dyDescent="0.35">
      <c r="B1353" s="99"/>
      <c r="C1353" s="99"/>
      <c r="D1353" s="99"/>
      <c r="E1353" s="117"/>
      <c r="F1353" s="117"/>
      <c r="G1353" s="117"/>
    </row>
    <row r="1354" spans="2:7" hidden="1" x14ac:dyDescent="0.35">
      <c r="B1354" s="99"/>
      <c r="C1354" s="99"/>
      <c r="D1354" s="99"/>
      <c r="E1354" s="117"/>
      <c r="F1354" s="117"/>
      <c r="G1354" s="117"/>
    </row>
    <row r="1355" spans="2:7" hidden="1" x14ac:dyDescent="0.35">
      <c r="B1355" s="99"/>
      <c r="C1355" s="99"/>
      <c r="D1355" s="99"/>
      <c r="E1355" s="117"/>
      <c r="F1355" s="117"/>
      <c r="G1355" s="117"/>
    </row>
    <row r="1356" spans="2:7" hidden="1" x14ac:dyDescent="0.35">
      <c r="B1356" s="99"/>
      <c r="C1356" s="99"/>
      <c r="D1356" s="99"/>
      <c r="E1356" s="117"/>
      <c r="F1356" s="117"/>
      <c r="G1356" s="117"/>
    </row>
    <row r="1357" spans="2:7" hidden="1" x14ac:dyDescent="0.35">
      <c r="B1357" s="99"/>
      <c r="C1357" s="99"/>
      <c r="D1357" s="99"/>
      <c r="E1357" s="117"/>
      <c r="F1357" s="117"/>
      <c r="G1357" s="117"/>
    </row>
    <row r="1358" spans="2:7" hidden="1" x14ac:dyDescent="0.35">
      <c r="B1358" s="99"/>
      <c r="C1358" s="99"/>
      <c r="D1358" s="99"/>
      <c r="E1358" s="117"/>
      <c r="F1358" s="117"/>
      <c r="G1358" s="117"/>
    </row>
    <row r="1359" spans="2:7" hidden="1" x14ac:dyDescent="0.35">
      <c r="B1359" s="99"/>
      <c r="C1359" s="99"/>
      <c r="D1359" s="99"/>
      <c r="E1359" s="117"/>
      <c r="F1359" s="117"/>
      <c r="G1359" s="117"/>
    </row>
    <row r="1360" spans="2:7" hidden="1" x14ac:dyDescent="0.35">
      <c r="B1360" s="99"/>
      <c r="C1360" s="99"/>
      <c r="D1360" s="99"/>
      <c r="E1360" s="117"/>
      <c r="F1360" s="117"/>
      <c r="G1360" s="117"/>
    </row>
    <row r="1361" spans="2:7" hidden="1" x14ac:dyDescent="0.35">
      <c r="B1361" s="99"/>
      <c r="C1361" s="99"/>
      <c r="D1361" s="99"/>
      <c r="E1361" s="117"/>
      <c r="F1361" s="117"/>
      <c r="G1361" s="117"/>
    </row>
    <row r="1362" spans="2:7" hidden="1" x14ac:dyDescent="0.35">
      <c r="B1362" s="99"/>
      <c r="C1362" s="99"/>
      <c r="D1362" s="99"/>
      <c r="E1362" s="117"/>
      <c r="F1362" s="117"/>
      <c r="G1362" s="117"/>
    </row>
    <row r="1363" spans="2:7" hidden="1" x14ac:dyDescent="0.35">
      <c r="B1363" s="99"/>
      <c r="C1363" s="99"/>
      <c r="D1363" s="99"/>
      <c r="E1363" s="117"/>
      <c r="F1363" s="117"/>
      <c r="G1363" s="117"/>
    </row>
    <row r="1364" spans="2:7" hidden="1" x14ac:dyDescent="0.35">
      <c r="B1364" s="99"/>
      <c r="C1364" s="99"/>
      <c r="D1364" s="99"/>
      <c r="E1364" s="117"/>
      <c r="F1364" s="117"/>
      <c r="G1364" s="117"/>
    </row>
    <row r="1365" spans="2:7" hidden="1" x14ac:dyDescent="0.35">
      <c r="B1365" s="99"/>
      <c r="C1365" s="99"/>
      <c r="D1365" s="99"/>
      <c r="E1365" s="117"/>
      <c r="F1365" s="117"/>
      <c r="G1365" s="117"/>
    </row>
    <row r="1366" spans="2:7" hidden="1" x14ac:dyDescent="0.35">
      <c r="B1366" s="99"/>
      <c r="C1366" s="99"/>
      <c r="D1366" s="99"/>
      <c r="E1366" s="117"/>
      <c r="F1366" s="117"/>
      <c r="G1366" s="117"/>
    </row>
    <row r="1367" spans="2:7" hidden="1" x14ac:dyDescent="0.35">
      <c r="B1367" s="99"/>
      <c r="C1367" s="99"/>
      <c r="D1367" s="99"/>
      <c r="E1367" s="117"/>
      <c r="F1367" s="117"/>
      <c r="G1367" s="117"/>
    </row>
    <row r="1368" spans="2:7" hidden="1" x14ac:dyDescent="0.35">
      <c r="B1368" s="99"/>
      <c r="C1368" s="99"/>
      <c r="D1368" s="99"/>
      <c r="E1368" s="117"/>
      <c r="F1368" s="117"/>
      <c r="G1368" s="117"/>
    </row>
    <row r="1369" spans="2:7" hidden="1" x14ac:dyDescent="0.35">
      <c r="B1369" s="99"/>
      <c r="C1369" s="99"/>
      <c r="D1369" s="99"/>
      <c r="E1369" s="117"/>
      <c r="F1369" s="117"/>
      <c r="G1369" s="117"/>
    </row>
    <row r="1370" spans="2:7" hidden="1" x14ac:dyDescent="0.35">
      <c r="B1370" s="99"/>
      <c r="C1370" s="99"/>
      <c r="D1370" s="99"/>
      <c r="E1370" s="117"/>
      <c r="F1370" s="117"/>
      <c r="G1370" s="117"/>
    </row>
    <row r="1371" spans="2:7" hidden="1" x14ac:dyDescent="0.35">
      <c r="B1371" s="99"/>
      <c r="C1371" s="99"/>
      <c r="D1371" s="99"/>
      <c r="E1371" s="117"/>
      <c r="F1371" s="117"/>
      <c r="G1371" s="117"/>
    </row>
    <row r="1372" spans="2:7" hidden="1" x14ac:dyDescent="0.35">
      <c r="B1372" s="99"/>
      <c r="C1372" s="99"/>
      <c r="D1372" s="99"/>
      <c r="E1372" s="117"/>
      <c r="F1372" s="117"/>
      <c r="G1372" s="117"/>
    </row>
    <row r="1373" spans="2:7" hidden="1" x14ac:dyDescent="0.35">
      <c r="B1373" s="99"/>
      <c r="C1373" s="99"/>
      <c r="D1373" s="99"/>
      <c r="E1373" s="117"/>
      <c r="F1373" s="117"/>
      <c r="G1373" s="117"/>
    </row>
    <row r="1374" spans="2:7" hidden="1" x14ac:dyDescent="0.35">
      <c r="B1374" s="99"/>
      <c r="C1374" s="99"/>
      <c r="D1374" s="99"/>
      <c r="E1374" s="117"/>
      <c r="F1374" s="117"/>
      <c r="G1374" s="117"/>
    </row>
    <row r="1375" spans="2:7" hidden="1" x14ac:dyDescent="0.35">
      <c r="B1375" s="99"/>
      <c r="C1375" s="99"/>
      <c r="D1375" s="99"/>
      <c r="E1375" s="117"/>
      <c r="F1375" s="117"/>
      <c r="G1375" s="117"/>
    </row>
    <row r="1376" spans="2:7" hidden="1" x14ac:dyDescent="0.35">
      <c r="B1376" s="99"/>
      <c r="C1376" s="99"/>
      <c r="D1376" s="99"/>
      <c r="E1376" s="117"/>
      <c r="F1376" s="117"/>
      <c r="G1376" s="117"/>
    </row>
    <row r="1377" spans="2:7" hidden="1" x14ac:dyDescent="0.35">
      <c r="B1377" s="99"/>
      <c r="C1377" s="99"/>
      <c r="D1377" s="99"/>
      <c r="E1377" s="117"/>
      <c r="F1377" s="117"/>
      <c r="G1377" s="117"/>
    </row>
    <row r="1378" spans="2:7" hidden="1" x14ac:dyDescent="0.35">
      <c r="B1378" s="99"/>
      <c r="C1378" s="99"/>
      <c r="D1378" s="99"/>
      <c r="E1378" s="117"/>
      <c r="F1378" s="117"/>
      <c r="G1378" s="117"/>
    </row>
    <row r="1379" spans="2:7" hidden="1" x14ac:dyDescent="0.35">
      <c r="B1379" s="99"/>
      <c r="C1379" s="99"/>
      <c r="D1379" s="99"/>
      <c r="E1379" s="117"/>
      <c r="F1379" s="117"/>
      <c r="G1379" s="117"/>
    </row>
    <row r="1380" spans="2:7" hidden="1" x14ac:dyDescent="0.35">
      <c r="B1380" s="99"/>
      <c r="C1380" s="99"/>
      <c r="D1380" s="99"/>
      <c r="E1380" s="117"/>
      <c r="F1380" s="117"/>
      <c r="G1380" s="117"/>
    </row>
    <row r="1381" spans="2:7" hidden="1" x14ac:dyDescent="0.35">
      <c r="B1381" s="99"/>
      <c r="C1381" s="99"/>
      <c r="D1381" s="99"/>
      <c r="E1381" s="117"/>
      <c r="F1381" s="117"/>
      <c r="G1381" s="117"/>
    </row>
    <row r="1382" spans="2:7" hidden="1" x14ac:dyDescent="0.35">
      <c r="B1382" s="99"/>
      <c r="C1382" s="99"/>
      <c r="D1382" s="99"/>
      <c r="E1382" s="117"/>
      <c r="F1382" s="117"/>
      <c r="G1382" s="117"/>
    </row>
    <row r="1383" spans="2:7" hidden="1" x14ac:dyDescent="0.35">
      <c r="B1383" s="99"/>
      <c r="C1383" s="99"/>
      <c r="D1383" s="99"/>
      <c r="E1383" s="117"/>
      <c r="F1383" s="117"/>
      <c r="G1383" s="117"/>
    </row>
    <row r="1384" spans="2:7" hidden="1" x14ac:dyDescent="0.35">
      <c r="B1384" s="99"/>
      <c r="C1384" s="99"/>
      <c r="D1384" s="99"/>
      <c r="E1384" s="117"/>
      <c r="F1384" s="117"/>
      <c r="G1384" s="117"/>
    </row>
    <row r="1385" spans="2:7" hidden="1" x14ac:dyDescent="0.35">
      <c r="B1385" s="99"/>
      <c r="C1385" s="99"/>
      <c r="D1385" s="99"/>
      <c r="E1385" s="117"/>
      <c r="F1385" s="117"/>
      <c r="G1385" s="117"/>
    </row>
    <row r="1386" spans="2:7" hidden="1" x14ac:dyDescent="0.35">
      <c r="B1386" s="99"/>
      <c r="C1386" s="99"/>
      <c r="D1386" s="99"/>
      <c r="E1386" s="117"/>
      <c r="F1386" s="117"/>
      <c r="G1386" s="117"/>
    </row>
    <row r="1387" spans="2:7" hidden="1" x14ac:dyDescent="0.35">
      <c r="B1387" s="99"/>
      <c r="C1387" s="99"/>
      <c r="D1387" s="99"/>
      <c r="E1387" s="117"/>
      <c r="F1387" s="117"/>
      <c r="G1387" s="117"/>
    </row>
    <row r="1388" spans="2:7" hidden="1" x14ac:dyDescent="0.35">
      <c r="B1388" s="99"/>
      <c r="C1388" s="99"/>
      <c r="D1388" s="99"/>
      <c r="E1388" s="117"/>
      <c r="F1388" s="117"/>
      <c r="G1388" s="117"/>
    </row>
    <row r="1389" spans="2:7" hidden="1" x14ac:dyDescent="0.35">
      <c r="B1389" s="99"/>
      <c r="C1389" s="99"/>
      <c r="D1389" s="99"/>
      <c r="E1389" s="117"/>
      <c r="F1389" s="117"/>
      <c r="G1389" s="117"/>
    </row>
    <row r="1390" spans="2:7" hidden="1" x14ac:dyDescent="0.35">
      <c r="B1390" s="99"/>
      <c r="C1390" s="99"/>
      <c r="D1390" s="99"/>
      <c r="E1390" s="117"/>
      <c r="F1390" s="117"/>
      <c r="G1390" s="117"/>
    </row>
    <row r="1391" spans="2:7" hidden="1" x14ac:dyDescent="0.35">
      <c r="B1391" s="99"/>
      <c r="C1391" s="99"/>
      <c r="D1391" s="99"/>
      <c r="E1391" s="117"/>
      <c r="F1391" s="117"/>
      <c r="G1391" s="117"/>
    </row>
    <row r="1392" spans="2:7" hidden="1" x14ac:dyDescent="0.35">
      <c r="B1392" s="99"/>
      <c r="C1392" s="99"/>
      <c r="D1392" s="99"/>
      <c r="E1392" s="117"/>
      <c r="F1392" s="117"/>
      <c r="G1392" s="117"/>
    </row>
    <row r="1393" spans="2:7" hidden="1" x14ac:dyDescent="0.35">
      <c r="B1393" s="99"/>
      <c r="C1393" s="99"/>
      <c r="D1393" s="99"/>
      <c r="E1393" s="117"/>
      <c r="F1393" s="117"/>
      <c r="G1393" s="117"/>
    </row>
    <row r="1394" spans="2:7" hidden="1" x14ac:dyDescent="0.35">
      <c r="B1394" s="99"/>
      <c r="C1394" s="99"/>
      <c r="D1394" s="99"/>
      <c r="E1394" s="117"/>
      <c r="F1394" s="117"/>
      <c r="G1394" s="117"/>
    </row>
    <row r="1395" spans="2:7" hidden="1" x14ac:dyDescent="0.35">
      <c r="B1395" s="99"/>
      <c r="C1395" s="99"/>
      <c r="D1395" s="99"/>
      <c r="E1395" s="117"/>
      <c r="F1395" s="117"/>
      <c r="G1395" s="117"/>
    </row>
    <row r="1396" spans="2:7" hidden="1" x14ac:dyDescent="0.35">
      <c r="B1396" s="99"/>
      <c r="C1396" s="99"/>
      <c r="D1396" s="99"/>
      <c r="E1396" s="117"/>
      <c r="F1396" s="117"/>
      <c r="G1396" s="117"/>
    </row>
    <row r="1397" spans="2:7" hidden="1" x14ac:dyDescent="0.35">
      <c r="B1397" s="99"/>
      <c r="C1397" s="99"/>
      <c r="D1397" s="99"/>
      <c r="E1397" s="117"/>
      <c r="F1397" s="117"/>
      <c r="G1397" s="117"/>
    </row>
    <row r="1398" spans="2:7" hidden="1" x14ac:dyDescent="0.35">
      <c r="B1398" s="99"/>
      <c r="C1398" s="99"/>
      <c r="D1398" s="99"/>
      <c r="E1398" s="117"/>
      <c r="F1398" s="117"/>
      <c r="G1398" s="117"/>
    </row>
    <row r="1399" spans="2:7" hidden="1" x14ac:dyDescent="0.35">
      <c r="B1399" s="99"/>
      <c r="C1399" s="99"/>
      <c r="D1399" s="99"/>
      <c r="E1399" s="117"/>
      <c r="F1399" s="117"/>
      <c r="G1399" s="117"/>
    </row>
    <row r="1400" spans="2:7" hidden="1" x14ac:dyDescent="0.35">
      <c r="B1400" s="99"/>
      <c r="C1400" s="99"/>
      <c r="D1400" s="99"/>
      <c r="E1400" s="117"/>
      <c r="F1400" s="117"/>
      <c r="G1400" s="117"/>
    </row>
    <row r="1401" spans="2:7" hidden="1" x14ac:dyDescent="0.35">
      <c r="B1401" s="99"/>
      <c r="C1401" s="99"/>
      <c r="D1401" s="99"/>
      <c r="E1401" s="117"/>
      <c r="F1401" s="117"/>
      <c r="G1401" s="117"/>
    </row>
    <row r="1402" spans="2:7" hidden="1" x14ac:dyDescent="0.35">
      <c r="B1402" s="99"/>
      <c r="C1402" s="99"/>
      <c r="D1402" s="99"/>
      <c r="E1402" s="117"/>
      <c r="F1402" s="117"/>
      <c r="G1402" s="117"/>
    </row>
    <row r="1403" spans="2:7" hidden="1" x14ac:dyDescent="0.35">
      <c r="B1403" s="99"/>
      <c r="C1403" s="99"/>
      <c r="D1403" s="99"/>
      <c r="E1403" s="117"/>
      <c r="F1403" s="117"/>
      <c r="G1403" s="117"/>
    </row>
    <row r="1404" spans="2:7" hidden="1" x14ac:dyDescent="0.35">
      <c r="B1404" s="99"/>
      <c r="C1404" s="99"/>
      <c r="D1404" s="99"/>
      <c r="E1404" s="117"/>
      <c r="F1404" s="117"/>
      <c r="G1404" s="117"/>
    </row>
    <row r="1405" spans="2:7" hidden="1" x14ac:dyDescent="0.35">
      <c r="B1405" s="99"/>
      <c r="C1405" s="99"/>
      <c r="D1405" s="99"/>
      <c r="E1405" s="117"/>
      <c r="F1405" s="117"/>
      <c r="G1405" s="117"/>
    </row>
    <row r="1406" spans="2:7" hidden="1" x14ac:dyDescent="0.35">
      <c r="B1406" s="99"/>
      <c r="C1406" s="99"/>
      <c r="D1406" s="99"/>
      <c r="E1406" s="117"/>
      <c r="F1406" s="117"/>
      <c r="G1406" s="117"/>
    </row>
    <row r="1407" spans="2:7" hidden="1" x14ac:dyDescent="0.35">
      <c r="B1407" s="99"/>
      <c r="C1407" s="99"/>
      <c r="D1407" s="99"/>
      <c r="E1407" s="117"/>
      <c r="F1407" s="117"/>
      <c r="G1407" s="117"/>
    </row>
    <row r="1408" spans="2:7" hidden="1" x14ac:dyDescent="0.35">
      <c r="B1408" s="99"/>
      <c r="C1408" s="99"/>
      <c r="D1408" s="99"/>
      <c r="E1408" s="117"/>
      <c r="F1408" s="117"/>
      <c r="G1408" s="117"/>
    </row>
    <row r="1409" spans="2:7" hidden="1" x14ac:dyDescent="0.35">
      <c r="B1409" s="99"/>
      <c r="C1409" s="99"/>
      <c r="D1409" s="99"/>
      <c r="E1409" s="117"/>
      <c r="F1409" s="117"/>
      <c r="G1409" s="117"/>
    </row>
    <row r="1410" spans="2:7" hidden="1" x14ac:dyDescent="0.35">
      <c r="B1410" s="99"/>
      <c r="C1410" s="99"/>
      <c r="D1410" s="99"/>
      <c r="E1410" s="117"/>
      <c r="F1410" s="117"/>
      <c r="G1410" s="117"/>
    </row>
    <row r="1411" spans="2:7" hidden="1" x14ac:dyDescent="0.35">
      <c r="B1411" s="99"/>
      <c r="C1411" s="99"/>
      <c r="D1411" s="99"/>
      <c r="E1411" s="117"/>
      <c r="F1411" s="117"/>
      <c r="G1411" s="117"/>
    </row>
    <row r="1412" spans="2:7" hidden="1" x14ac:dyDescent="0.35">
      <c r="B1412" s="99"/>
      <c r="C1412" s="99"/>
      <c r="D1412" s="99"/>
      <c r="E1412" s="117"/>
      <c r="F1412" s="117"/>
      <c r="G1412" s="117"/>
    </row>
    <row r="1413" spans="2:7" hidden="1" x14ac:dyDescent="0.35">
      <c r="B1413" s="99"/>
      <c r="C1413" s="99"/>
      <c r="D1413" s="99"/>
      <c r="E1413" s="117"/>
      <c r="F1413" s="117"/>
      <c r="G1413" s="117"/>
    </row>
    <row r="1414" spans="2:7" hidden="1" x14ac:dyDescent="0.35">
      <c r="B1414" s="99"/>
      <c r="C1414" s="99"/>
      <c r="D1414" s="99"/>
      <c r="E1414" s="117"/>
      <c r="F1414" s="117"/>
      <c r="G1414" s="117"/>
    </row>
    <row r="1415" spans="2:7" hidden="1" x14ac:dyDescent="0.35">
      <c r="B1415" s="99"/>
      <c r="C1415" s="99"/>
      <c r="D1415" s="99"/>
      <c r="E1415" s="117"/>
      <c r="F1415" s="117"/>
      <c r="G1415" s="117"/>
    </row>
    <row r="1416" spans="2:7" hidden="1" x14ac:dyDescent="0.35">
      <c r="B1416" s="99"/>
      <c r="C1416" s="99"/>
      <c r="D1416" s="99"/>
      <c r="E1416" s="117"/>
      <c r="F1416" s="117"/>
      <c r="G1416" s="117"/>
    </row>
    <row r="1417" spans="2:7" hidden="1" x14ac:dyDescent="0.35">
      <c r="B1417" s="99"/>
      <c r="C1417" s="99"/>
      <c r="D1417" s="99"/>
      <c r="E1417" s="117"/>
      <c r="F1417" s="117"/>
      <c r="G1417" s="117"/>
    </row>
    <row r="1418" spans="2:7" hidden="1" x14ac:dyDescent="0.35">
      <c r="B1418" s="99"/>
      <c r="C1418" s="99"/>
      <c r="D1418" s="99"/>
      <c r="E1418" s="117"/>
      <c r="F1418" s="117"/>
      <c r="G1418" s="117"/>
    </row>
    <row r="1419" spans="2:7" hidden="1" x14ac:dyDescent="0.35">
      <c r="B1419" s="99"/>
      <c r="C1419" s="99"/>
      <c r="D1419" s="99"/>
      <c r="E1419" s="117"/>
      <c r="F1419" s="117"/>
      <c r="G1419" s="117"/>
    </row>
    <row r="1420" spans="2:7" hidden="1" x14ac:dyDescent="0.35">
      <c r="B1420" s="99"/>
      <c r="C1420" s="99"/>
      <c r="D1420" s="99"/>
      <c r="E1420" s="117"/>
      <c r="F1420" s="117"/>
      <c r="G1420" s="117"/>
    </row>
    <row r="1421" spans="2:7" hidden="1" x14ac:dyDescent="0.35">
      <c r="B1421" s="99"/>
      <c r="C1421" s="99"/>
      <c r="D1421" s="99"/>
      <c r="E1421" s="117"/>
      <c r="F1421" s="117"/>
      <c r="G1421" s="117"/>
    </row>
    <row r="1422" spans="2:7" hidden="1" x14ac:dyDescent="0.35">
      <c r="B1422" s="99"/>
      <c r="C1422" s="99"/>
      <c r="D1422" s="99"/>
      <c r="E1422" s="117"/>
      <c r="F1422" s="117"/>
      <c r="G1422" s="117"/>
    </row>
    <row r="1423" spans="2:7" hidden="1" x14ac:dyDescent="0.35">
      <c r="B1423" s="99"/>
      <c r="C1423" s="99"/>
      <c r="D1423" s="99"/>
      <c r="E1423" s="117"/>
      <c r="F1423" s="117"/>
      <c r="G1423" s="117"/>
    </row>
    <row r="1424" spans="2:7" hidden="1" x14ac:dyDescent="0.35">
      <c r="B1424" s="99"/>
      <c r="C1424" s="99"/>
      <c r="D1424" s="99"/>
      <c r="E1424" s="117"/>
      <c r="F1424" s="117"/>
      <c r="G1424" s="117"/>
    </row>
    <row r="1425" spans="2:7" hidden="1" x14ac:dyDescent="0.35">
      <c r="B1425" s="99"/>
      <c r="C1425" s="99"/>
      <c r="D1425" s="99"/>
      <c r="E1425" s="117"/>
      <c r="F1425" s="117"/>
      <c r="G1425" s="117"/>
    </row>
    <row r="1426" spans="2:7" hidden="1" x14ac:dyDescent="0.35">
      <c r="B1426" s="99"/>
      <c r="C1426" s="99"/>
      <c r="D1426" s="99"/>
      <c r="E1426" s="117"/>
      <c r="F1426" s="117"/>
      <c r="G1426" s="117"/>
    </row>
    <row r="1427" spans="2:7" hidden="1" x14ac:dyDescent="0.35">
      <c r="B1427" s="99"/>
      <c r="C1427" s="99"/>
      <c r="D1427" s="99"/>
      <c r="E1427" s="117"/>
      <c r="F1427" s="117"/>
      <c r="G1427" s="117"/>
    </row>
    <row r="1428" spans="2:7" hidden="1" x14ac:dyDescent="0.35">
      <c r="B1428" s="99"/>
      <c r="C1428" s="99"/>
      <c r="D1428" s="99"/>
      <c r="E1428" s="117"/>
      <c r="F1428" s="117"/>
      <c r="G1428" s="117"/>
    </row>
    <row r="1429" spans="2:7" hidden="1" x14ac:dyDescent="0.35">
      <c r="B1429" s="99"/>
      <c r="C1429" s="99"/>
      <c r="D1429" s="99"/>
      <c r="E1429" s="117"/>
      <c r="F1429" s="117"/>
      <c r="G1429" s="117"/>
    </row>
    <row r="1430" spans="2:7" hidden="1" x14ac:dyDescent="0.35">
      <c r="B1430" s="99"/>
      <c r="C1430" s="99"/>
      <c r="D1430" s="99"/>
      <c r="E1430" s="117"/>
      <c r="F1430" s="117"/>
      <c r="G1430" s="117"/>
    </row>
    <row r="1431" spans="2:7" hidden="1" x14ac:dyDescent="0.35">
      <c r="B1431" s="99"/>
      <c r="C1431" s="99"/>
      <c r="D1431" s="99"/>
      <c r="E1431" s="117"/>
      <c r="F1431" s="117"/>
      <c r="G1431" s="117"/>
    </row>
    <row r="1432" spans="2:7" hidden="1" x14ac:dyDescent="0.35">
      <c r="B1432" s="99"/>
      <c r="C1432" s="99"/>
      <c r="D1432" s="99"/>
      <c r="E1432" s="117"/>
      <c r="F1432" s="117"/>
      <c r="G1432" s="117"/>
    </row>
    <row r="1433" spans="2:7" hidden="1" x14ac:dyDescent="0.35">
      <c r="B1433" s="99"/>
      <c r="C1433" s="99"/>
      <c r="D1433" s="99"/>
      <c r="E1433" s="117"/>
      <c r="F1433" s="117"/>
      <c r="G1433" s="117"/>
    </row>
    <row r="1434" spans="2:7" hidden="1" x14ac:dyDescent="0.35">
      <c r="B1434" s="99"/>
      <c r="C1434" s="99"/>
      <c r="D1434" s="99"/>
      <c r="E1434" s="117"/>
      <c r="F1434" s="117"/>
      <c r="G1434" s="117"/>
    </row>
    <row r="1435" spans="2:7" hidden="1" x14ac:dyDescent="0.35">
      <c r="B1435" s="99"/>
      <c r="C1435" s="99"/>
      <c r="D1435" s="99"/>
      <c r="E1435" s="117"/>
      <c r="F1435" s="117"/>
      <c r="G1435" s="117"/>
    </row>
    <row r="1436" spans="2:7" hidden="1" x14ac:dyDescent="0.35">
      <c r="B1436" s="99"/>
      <c r="C1436" s="99"/>
      <c r="D1436" s="99"/>
      <c r="E1436" s="117"/>
      <c r="F1436" s="117"/>
      <c r="G1436" s="117"/>
    </row>
    <row r="1437" spans="2:7" hidden="1" x14ac:dyDescent="0.35">
      <c r="B1437" s="99"/>
      <c r="C1437" s="99"/>
      <c r="D1437" s="99"/>
      <c r="E1437" s="117"/>
      <c r="F1437" s="117"/>
      <c r="G1437" s="117"/>
    </row>
    <row r="1438" spans="2:7" hidden="1" x14ac:dyDescent="0.35">
      <c r="B1438" s="99"/>
      <c r="C1438" s="99"/>
      <c r="D1438" s="99"/>
      <c r="E1438" s="117"/>
      <c r="F1438" s="117"/>
      <c r="G1438" s="117"/>
    </row>
    <row r="1439" spans="2:7" hidden="1" x14ac:dyDescent="0.35">
      <c r="B1439" s="99"/>
      <c r="C1439" s="99"/>
      <c r="D1439" s="99"/>
      <c r="E1439" s="117"/>
      <c r="F1439" s="117"/>
      <c r="G1439" s="117"/>
    </row>
    <row r="1440" spans="2:7" hidden="1" x14ac:dyDescent="0.35">
      <c r="B1440" s="99"/>
      <c r="C1440" s="99"/>
      <c r="D1440" s="99"/>
      <c r="E1440" s="117"/>
      <c r="F1440" s="117"/>
      <c r="G1440" s="117"/>
    </row>
    <row r="1441" spans="2:7" hidden="1" x14ac:dyDescent="0.35">
      <c r="B1441" s="99"/>
      <c r="C1441" s="99"/>
      <c r="D1441" s="99"/>
      <c r="E1441" s="117"/>
      <c r="F1441" s="117"/>
      <c r="G1441" s="117"/>
    </row>
    <row r="1442" spans="2:7" hidden="1" x14ac:dyDescent="0.35">
      <c r="B1442" s="99"/>
      <c r="C1442" s="99"/>
      <c r="D1442" s="99"/>
      <c r="E1442" s="117"/>
      <c r="F1442" s="117"/>
      <c r="G1442" s="117"/>
    </row>
    <row r="1443" spans="2:7" hidden="1" x14ac:dyDescent="0.35">
      <c r="B1443" s="99"/>
      <c r="C1443" s="99"/>
      <c r="D1443" s="99"/>
      <c r="E1443" s="117"/>
      <c r="F1443" s="117"/>
      <c r="G1443" s="117"/>
    </row>
    <row r="1444" spans="2:7" hidden="1" x14ac:dyDescent="0.35">
      <c r="B1444" s="99"/>
      <c r="C1444" s="99"/>
      <c r="D1444" s="99"/>
      <c r="E1444" s="117"/>
      <c r="F1444" s="117"/>
      <c r="G1444" s="117"/>
    </row>
    <row r="1445" spans="2:7" hidden="1" x14ac:dyDescent="0.35">
      <c r="B1445" s="99"/>
      <c r="C1445" s="99"/>
      <c r="D1445" s="99"/>
      <c r="E1445" s="117"/>
      <c r="F1445" s="117"/>
      <c r="G1445" s="117"/>
    </row>
    <row r="1446" spans="2:7" hidden="1" x14ac:dyDescent="0.35">
      <c r="B1446" s="99"/>
      <c r="C1446" s="99"/>
      <c r="D1446" s="99"/>
      <c r="E1446" s="117"/>
      <c r="F1446" s="117"/>
      <c r="G1446" s="117"/>
    </row>
    <row r="1447" spans="2:7" hidden="1" x14ac:dyDescent="0.35">
      <c r="B1447" s="99"/>
      <c r="C1447" s="99"/>
      <c r="D1447" s="99"/>
      <c r="E1447" s="117"/>
      <c r="F1447" s="117"/>
      <c r="G1447" s="117"/>
    </row>
    <row r="1448" spans="2:7" hidden="1" x14ac:dyDescent="0.35">
      <c r="B1448" s="99"/>
      <c r="C1448" s="99"/>
      <c r="D1448" s="99"/>
      <c r="E1448" s="117"/>
      <c r="F1448" s="117"/>
      <c r="G1448" s="117"/>
    </row>
    <row r="1449" spans="2:7" hidden="1" x14ac:dyDescent="0.35">
      <c r="B1449" s="99"/>
      <c r="C1449" s="99"/>
      <c r="D1449" s="99"/>
      <c r="E1449" s="117"/>
      <c r="F1449" s="117"/>
      <c r="G1449" s="117"/>
    </row>
    <row r="1450" spans="2:7" hidden="1" x14ac:dyDescent="0.35">
      <c r="B1450" s="99"/>
      <c r="C1450" s="99"/>
      <c r="D1450" s="99"/>
      <c r="E1450" s="117"/>
      <c r="F1450" s="117"/>
      <c r="G1450" s="117"/>
    </row>
    <row r="1451" spans="2:7" hidden="1" x14ac:dyDescent="0.35">
      <c r="B1451" s="99"/>
      <c r="C1451" s="99"/>
      <c r="D1451" s="99"/>
      <c r="E1451" s="117"/>
      <c r="F1451" s="117"/>
      <c r="G1451" s="117"/>
    </row>
    <row r="1452" spans="2:7" hidden="1" x14ac:dyDescent="0.35">
      <c r="B1452" s="99"/>
      <c r="C1452" s="99"/>
      <c r="D1452" s="99"/>
      <c r="E1452" s="117"/>
      <c r="F1452" s="117"/>
      <c r="G1452" s="117"/>
    </row>
    <row r="1453" spans="2:7" hidden="1" x14ac:dyDescent="0.35">
      <c r="B1453" s="99"/>
      <c r="C1453" s="99"/>
      <c r="D1453" s="99"/>
      <c r="E1453" s="117"/>
      <c r="F1453" s="117"/>
      <c r="G1453" s="117"/>
    </row>
    <row r="1454" spans="2:7" hidden="1" x14ac:dyDescent="0.35">
      <c r="B1454" s="99"/>
      <c r="C1454" s="99"/>
      <c r="D1454" s="99"/>
      <c r="E1454" s="117"/>
      <c r="F1454" s="117"/>
      <c r="G1454" s="117"/>
    </row>
    <row r="1455" spans="2:7" hidden="1" x14ac:dyDescent="0.35">
      <c r="B1455" s="99"/>
      <c r="C1455" s="99"/>
      <c r="D1455" s="99"/>
      <c r="E1455" s="117"/>
      <c r="F1455" s="117"/>
      <c r="G1455" s="117"/>
    </row>
    <row r="1456" spans="2:7" hidden="1" x14ac:dyDescent="0.35">
      <c r="B1456" s="99"/>
      <c r="C1456" s="99"/>
      <c r="D1456" s="99"/>
      <c r="E1456" s="117"/>
      <c r="F1456" s="117"/>
      <c r="G1456" s="117"/>
    </row>
    <row r="1457" spans="2:7" hidden="1" x14ac:dyDescent="0.35">
      <c r="B1457" s="99"/>
      <c r="C1457" s="99"/>
      <c r="D1457" s="99"/>
      <c r="E1457" s="117"/>
      <c r="F1457" s="117"/>
      <c r="G1457" s="117"/>
    </row>
    <row r="1458" spans="2:7" hidden="1" x14ac:dyDescent="0.35">
      <c r="B1458" s="99"/>
      <c r="C1458" s="99"/>
      <c r="D1458" s="99"/>
      <c r="E1458" s="117"/>
      <c r="F1458" s="117"/>
      <c r="G1458" s="117"/>
    </row>
    <row r="1459" spans="2:7" hidden="1" x14ac:dyDescent="0.35">
      <c r="B1459" s="99"/>
      <c r="C1459" s="99"/>
      <c r="D1459" s="99"/>
      <c r="E1459" s="117"/>
      <c r="F1459" s="117"/>
      <c r="G1459" s="117"/>
    </row>
    <row r="1460" spans="2:7" hidden="1" x14ac:dyDescent="0.35">
      <c r="B1460" s="99"/>
      <c r="C1460" s="99"/>
      <c r="D1460" s="99"/>
      <c r="E1460" s="117"/>
      <c r="F1460" s="117"/>
      <c r="G1460" s="117"/>
    </row>
    <row r="1461" spans="2:7" hidden="1" x14ac:dyDescent="0.35">
      <c r="B1461" s="99"/>
      <c r="C1461" s="99"/>
      <c r="D1461" s="99"/>
      <c r="E1461" s="117"/>
      <c r="F1461" s="117"/>
      <c r="G1461" s="117"/>
    </row>
    <row r="1462" spans="2:7" hidden="1" x14ac:dyDescent="0.35">
      <c r="B1462" s="99"/>
      <c r="C1462" s="99"/>
      <c r="D1462" s="99"/>
      <c r="E1462" s="117"/>
      <c r="F1462" s="117"/>
      <c r="G1462" s="117"/>
    </row>
    <row r="1463" spans="2:7" hidden="1" x14ac:dyDescent="0.35">
      <c r="B1463" s="99"/>
      <c r="C1463" s="99"/>
      <c r="D1463" s="99"/>
      <c r="E1463" s="117"/>
      <c r="F1463" s="117"/>
      <c r="G1463" s="117"/>
    </row>
    <row r="1464" spans="2:7" hidden="1" x14ac:dyDescent="0.35">
      <c r="B1464" s="99"/>
      <c r="C1464" s="99"/>
      <c r="D1464" s="99"/>
      <c r="E1464" s="117"/>
      <c r="F1464" s="117"/>
      <c r="G1464" s="117"/>
    </row>
    <row r="1465" spans="2:7" hidden="1" x14ac:dyDescent="0.35">
      <c r="B1465" s="99"/>
      <c r="C1465" s="99"/>
      <c r="D1465" s="99"/>
      <c r="E1465" s="117"/>
      <c r="F1465" s="117"/>
      <c r="G1465" s="117"/>
    </row>
    <row r="1466" spans="2:7" hidden="1" x14ac:dyDescent="0.35">
      <c r="B1466" s="99"/>
      <c r="C1466" s="99"/>
      <c r="D1466" s="99"/>
      <c r="E1466" s="117"/>
      <c r="F1466" s="117"/>
      <c r="G1466" s="117"/>
    </row>
    <row r="1467" spans="2:7" hidden="1" x14ac:dyDescent="0.35">
      <c r="B1467" s="99"/>
      <c r="C1467" s="99"/>
      <c r="D1467" s="99"/>
      <c r="E1467" s="117"/>
      <c r="F1467" s="117"/>
      <c r="G1467" s="117"/>
    </row>
    <row r="1468" spans="2:7" hidden="1" x14ac:dyDescent="0.35">
      <c r="B1468" s="99"/>
      <c r="C1468" s="99"/>
      <c r="D1468" s="99"/>
      <c r="E1468" s="117"/>
      <c r="F1468" s="117"/>
      <c r="G1468" s="117"/>
    </row>
    <row r="1469" spans="2:7" hidden="1" x14ac:dyDescent="0.35">
      <c r="B1469" s="99"/>
      <c r="C1469" s="99"/>
      <c r="D1469" s="99"/>
      <c r="E1469" s="117"/>
      <c r="F1469" s="117"/>
      <c r="G1469" s="117"/>
    </row>
    <row r="1470" spans="2:7" hidden="1" x14ac:dyDescent="0.35">
      <c r="B1470" s="99"/>
      <c r="C1470" s="99"/>
      <c r="D1470" s="99"/>
      <c r="E1470" s="117"/>
      <c r="F1470" s="117"/>
      <c r="G1470" s="117"/>
    </row>
    <row r="1471" spans="2:7" hidden="1" x14ac:dyDescent="0.35">
      <c r="B1471" s="99"/>
      <c r="C1471" s="99"/>
      <c r="D1471" s="99"/>
      <c r="E1471" s="117"/>
      <c r="F1471" s="117"/>
      <c r="G1471" s="117"/>
    </row>
    <row r="1472" spans="2:7" hidden="1" x14ac:dyDescent="0.35">
      <c r="B1472" s="99"/>
      <c r="C1472" s="99"/>
      <c r="D1472" s="99"/>
      <c r="E1472" s="117"/>
      <c r="F1472" s="117"/>
      <c r="G1472" s="117"/>
    </row>
    <row r="1473" spans="2:7" hidden="1" x14ac:dyDescent="0.35">
      <c r="B1473" s="99"/>
      <c r="C1473" s="99"/>
      <c r="D1473" s="99"/>
      <c r="E1473" s="117"/>
      <c r="F1473" s="117"/>
      <c r="G1473" s="117"/>
    </row>
    <row r="1474" spans="2:7" hidden="1" x14ac:dyDescent="0.35">
      <c r="B1474" s="99"/>
      <c r="C1474" s="99"/>
      <c r="D1474" s="99"/>
      <c r="E1474" s="117"/>
      <c r="F1474" s="117"/>
      <c r="G1474" s="117"/>
    </row>
    <row r="1475" spans="2:7" hidden="1" x14ac:dyDescent="0.35">
      <c r="B1475" s="99"/>
      <c r="C1475" s="99"/>
      <c r="D1475" s="99"/>
      <c r="E1475" s="117"/>
      <c r="F1475" s="117"/>
      <c r="G1475" s="117"/>
    </row>
    <row r="1476" spans="2:7" hidden="1" x14ac:dyDescent="0.35">
      <c r="B1476" s="99"/>
      <c r="C1476" s="99"/>
      <c r="D1476" s="99"/>
      <c r="E1476" s="117"/>
      <c r="F1476" s="117"/>
      <c r="G1476" s="117"/>
    </row>
    <row r="1477" spans="2:7" hidden="1" x14ac:dyDescent="0.35">
      <c r="B1477" s="99"/>
      <c r="C1477" s="99"/>
      <c r="D1477" s="99"/>
      <c r="E1477" s="117"/>
      <c r="F1477" s="117"/>
      <c r="G1477" s="117"/>
    </row>
    <row r="1478" spans="2:7" hidden="1" x14ac:dyDescent="0.35">
      <c r="B1478" s="99"/>
      <c r="C1478" s="99"/>
      <c r="D1478" s="99"/>
      <c r="E1478" s="117"/>
      <c r="F1478" s="117"/>
      <c r="G1478" s="117"/>
    </row>
    <row r="1479" spans="2:7" hidden="1" x14ac:dyDescent="0.35">
      <c r="B1479" s="99"/>
      <c r="C1479" s="99"/>
      <c r="D1479" s="99"/>
      <c r="E1479" s="117"/>
      <c r="F1479" s="117"/>
      <c r="G1479" s="117"/>
    </row>
    <row r="1480" spans="2:7" hidden="1" x14ac:dyDescent="0.35">
      <c r="B1480" s="99"/>
      <c r="C1480" s="99"/>
      <c r="D1480" s="99"/>
      <c r="E1480" s="117"/>
      <c r="F1480" s="117"/>
      <c r="G1480" s="117"/>
    </row>
    <row r="1481" spans="2:7" hidden="1" x14ac:dyDescent="0.35">
      <c r="B1481" s="99"/>
      <c r="C1481" s="99"/>
      <c r="D1481" s="99"/>
      <c r="E1481" s="117"/>
      <c r="F1481" s="117"/>
      <c r="G1481" s="117"/>
    </row>
    <row r="1482" spans="2:7" hidden="1" x14ac:dyDescent="0.35">
      <c r="B1482" s="99"/>
      <c r="C1482" s="99"/>
      <c r="D1482" s="99"/>
      <c r="E1482" s="117"/>
      <c r="F1482" s="117"/>
      <c r="G1482" s="117"/>
    </row>
    <row r="1483" spans="2:7" hidden="1" x14ac:dyDescent="0.35">
      <c r="B1483" s="99"/>
      <c r="C1483" s="99"/>
      <c r="D1483" s="99"/>
      <c r="E1483" s="117"/>
      <c r="F1483" s="117"/>
      <c r="G1483" s="117"/>
    </row>
    <row r="1484" spans="2:7" hidden="1" x14ac:dyDescent="0.35">
      <c r="B1484" s="99"/>
      <c r="C1484" s="99"/>
      <c r="D1484" s="99"/>
      <c r="E1484" s="117"/>
      <c r="F1484" s="117"/>
      <c r="G1484" s="117"/>
    </row>
    <row r="1485" spans="2:7" hidden="1" x14ac:dyDescent="0.35">
      <c r="B1485" s="99"/>
      <c r="C1485" s="99"/>
      <c r="D1485" s="99"/>
      <c r="E1485" s="117"/>
      <c r="F1485" s="117"/>
      <c r="G1485" s="117"/>
    </row>
    <row r="1486" spans="2:7" hidden="1" x14ac:dyDescent="0.35">
      <c r="B1486" s="99"/>
      <c r="C1486" s="99"/>
      <c r="D1486" s="99"/>
      <c r="E1486" s="117"/>
      <c r="F1486" s="117"/>
      <c r="G1486" s="117"/>
    </row>
    <row r="1487" spans="2:7" hidden="1" x14ac:dyDescent="0.35">
      <c r="B1487" s="99"/>
      <c r="C1487" s="99"/>
      <c r="D1487" s="99"/>
      <c r="E1487" s="117"/>
      <c r="F1487" s="117"/>
      <c r="G1487" s="117"/>
    </row>
    <row r="1488" spans="2:7" hidden="1" x14ac:dyDescent="0.35">
      <c r="B1488" s="99"/>
      <c r="C1488" s="99"/>
      <c r="D1488" s="99"/>
      <c r="E1488" s="117"/>
      <c r="F1488" s="117"/>
      <c r="G1488" s="117"/>
    </row>
    <row r="1489" spans="2:7" hidden="1" x14ac:dyDescent="0.35">
      <c r="B1489" s="99"/>
      <c r="C1489" s="99"/>
      <c r="D1489" s="99"/>
      <c r="E1489" s="117"/>
      <c r="F1489" s="117"/>
      <c r="G1489" s="117"/>
    </row>
    <row r="1490" spans="2:7" hidden="1" x14ac:dyDescent="0.35">
      <c r="B1490" s="99"/>
      <c r="C1490" s="99"/>
      <c r="D1490" s="99"/>
      <c r="E1490" s="117"/>
      <c r="F1490" s="117"/>
      <c r="G1490" s="117"/>
    </row>
    <row r="1491" spans="2:7" hidden="1" x14ac:dyDescent="0.35">
      <c r="B1491" s="99"/>
      <c r="C1491" s="99"/>
      <c r="D1491" s="99"/>
      <c r="E1491" s="117"/>
      <c r="F1491" s="117"/>
      <c r="G1491" s="117"/>
    </row>
    <row r="1492" spans="2:7" hidden="1" x14ac:dyDescent="0.35">
      <c r="B1492" s="99"/>
      <c r="C1492" s="99"/>
      <c r="D1492" s="99"/>
      <c r="E1492" s="117"/>
      <c r="F1492" s="117"/>
      <c r="G1492" s="117"/>
    </row>
    <row r="1493" spans="2:7" hidden="1" x14ac:dyDescent="0.35">
      <c r="B1493" s="99"/>
      <c r="C1493" s="99"/>
      <c r="D1493" s="99"/>
      <c r="E1493" s="117"/>
      <c r="F1493" s="117"/>
      <c r="G1493" s="117"/>
    </row>
    <row r="1494" spans="2:7" hidden="1" x14ac:dyDescent="0.35">
      <c r="B1494" s="99"/>
      <c r="C1494" s="99"/>
      <c r="D1494" s="99"/>
      <c r="E1494" s="117"/>
      <c r="F1494" s="117"/>
      <c r="G1494" s="117"/>
    </row>
    <row r="1495" spans="2:7" hidden="1" x14ac:dyDescent="0.35">
      <c r="B1495" s="99"/>
      <c r="C1495" s="99"/>
      <c r="D1495" s="99"/>
      <c r="E1495" s="117"/>
      <c r="F1495" s="117"/>
      <c r="G1495" s="117"/>
    </row>
    <row r="1496" spans="2:7" hidden="1" x14ac:dyDescent="0.35">
      <c r="B1496" s="99"/>
      <c r="C1496" s="99"/>
      <c r="D1496" s="99"/>
      <c r="E1496" s="117"/>
      <c r="F1496" s="117"/>
      <c r="G1496" s="117"/>
    </row>
    <row r="1497" spans="2:7" hidden="1" x14ac:dyDescent="0.35">
      <c r="B1497" s="99"/>
      <c r="C1497" s="99"/>
      <c r="D1497" s="99"/>
      <c r="E1497" s="117"/>
      <c r="F1497" s="117"/>
      <c r="G1497" s="117"/>
    </row>
    <row r="1498" spans="2:7" hidden="1" x14ac:dyDescent="0.35">
      <c r="B1498" s="99"/>
      <c r="C1498" s="99"/>
      <c r="D1498" s="99"/>
      <c r="E1498" s="117"/>
      <c r="F1498" s="117"/>
      <c r="G1498" s="117"/>
    </row>
    <row r="1499" spans="2:7" hidden="1" x14ac:dyDescent="0.35">
      <c r="B1499" s="99"/>
      <c r="C1499" s="99"/>
      <c r="D1499" s="99"/>
      <c r="E1499" s="117"/>
      <c r="F1499" s="117"/>
      <c r="G1499" s="117"/>
    </row>
    <row r="1500" spans="2:7" hidden="1" x14ac:dyDescent="0.35">
      <c r="B1500" s="99"/>
      <c r="C1500" s="99"/>
      <c r="D1500" s="99"/>
      <c r="E1500" s="117"/>
      <c r="F1500" s="117"/>
      <c r="G1500" s="117"/>
    </row>
    <row r="1501" spans="2:7" hidden="1" x14ac:dyDescent="0.35">
      <c r="B1501" s="99"/>
      <c r="C1501" s="99"/>
      <c r="D1501" s="99"/>
      <c r="E1501" s="117"/>
      <c r="F1501" s="117"/>
      <c r="G1501" s="117"/>
    </row>
    <row r="1502" spans="2:7" hidden="1" x14ac:dyDescent="0.35">
      <c r="B1502" s="99"/>
      <c r="C1502" s="99"/>
      <c r="D1502" s="99"/>
      <c r="E1502" s="117"/>
      <c r="F1502" s="117"/>
      <c r="G1502" s="117"/>
    </row>
    <row r="1503" spans="2:7" hidden="1" x14ac:dyDescent="0.35">
      <c r="B1503" s="99"/>
      <c r="C1503" s="99"/>
      <c r="D1503" s="99"/>
      <c r="E1503" s="117"/>
      <c r="F1503" s="117"/>
      <c r="G1503" s="117"/>
    </row>
    <row r="1504" spans="2:7" hidden="1" x14ac:dyDescent="0.35">
      <c r="B1504" s="99"/>
      <c r="C1504" s="99"/>
      <c r="D1504" s="99"/>
      <c r="E1504" s="117"/>
      <c r="F1504" s="117"/>
      <c r="G1504" s="117"/>
    </row>
    <row r="1505" spans="2:7" hidden="1" x14ac:dyDescent="0.35">
      <c r="B1505" s="99"/>
      <c r="C1505" s="99"/>
      <c r="D1505" s="99"/>
      <c r="E1505" s="117"/>
      <c r="F1505" s="117"/>
      <c r="G1505" s="117"/>
    </row>
    <row r="1506" spans="2:7" hidden="1" x14ac:dyDescent="0.35">
      <c r="B1506" s="99"/>
      <c r="C1506" s="99"/>
      <c r="D1506" s="99"/>
      <c r="E1506" s="117"/>
      <c r="F1506" s="117"/>
      <c r="G1506" s="117"/>
    </row>
    <row r="1507" spans="2:7" hidden="1" x14ac:dyDescent="0.35">
      <c r="B1507" s="99"/>
      <c r="C1507" s="99"/>
      <c r="D1507" s="99"/>
      <c r="E1507" s="117"/>
      <c r="F1507" s="117"/>
      <c r="G1507" s="117"/>
    </row>
    <row r="1508" spans="2:7" hidden="1" x14ac:dyDescent="0.35">
      <c r="B1508" s="99"/>
      <c r="C1508" s="99"/>
      <c r="D1508" s="99"/>
      <c r="E1508" s="117"/>
      <c r="F1508" s="117"/>
      <c r="G1508" s="117"/>
    </row>
  </sheetData>
  <sheetProtection algorithmName="SHA-512" hashValue="Ozaj1cMcDDnEsBUwT07J8kaW4yUPsHAd44txnj3iQxtXqhKv+uiAezZ1Wytzs/2kGvINl7IuuAOzQltebDUHcw==" saltValue="lP0Ayl3ztoywS3FpK37PzA==" spinCount="100000" sheet="1" sort="0" autoFilter="0"/>
  <phoneticPr fontId="31" type="noConversion"/>
  <dataValidations count="7">
    <dataValidation type="whole" operator="greaterThanOrEqual" allowBlank="1" showInputMessage="1" showErrorMessage="1" sqref="G25:G500" xr:uid="{57EF037B-86E3-43DC-A997-25CDFDDD3052}">
      <formula1>0</formula1>
    </dataValidation>
    <dataValidation type="decimal" operator="greaterThanOrEqual" allowBlank="1" showInputMessage="1" showErrorMessage="1" sqref="F25:F500 E24:E500 H24:H500" xr:uid="{BDFDCD03-6A05-4B2E-A799-51DAC2543A91}">
      <formula1>0</formula1>
    </dataValidation>
    <dataValidation type="list" allowBlank="1" showInputMessage="1" showErrorMessage="1" sqref="B24:B1048576" xr:uid="{7C27BBE7-BFEB-492F-A74F-A73178F679CA}">
      <formula1>CompanyRecord</formula1>
    </dataValidation>
    <dataValidation type="list" allowBlank="1" showInputMessage="1" showErrorMessage="1" sqref="C501:D1048576" xr:uid="{867A2E1A-977B-478E-8ACC-36B106CB07F5}">
      <formula1>UnitID</formula1>
    </dataValidation>
    <dataValidation type="time" operator="greaterThanOrEqual" allowBlank="1" showInputMessage="1" showErrorMessage="1" sqref="G24" xr:uid="{EA3F546C-83FE-46F5-ADBB-FDB04D4C2DFC}">
      <formula1>0</formula1>
    </dataValidation>
    <dataValidation type="date" operator="greaterThan" allowBlank="1" showInputMessage="1" showErrorMessage="1" sqref="F24" xr:uid="{FEC8FF4B-FDE4-4588-B232-44B68D9CB349}">
      <formula1>42736</formula1>
    </dataValidation>
    <dataValidation operator="greaterThanOrEqual" allowBlank="1" showInputMessage="1" showErrorMessage="1" sqref="J24:J500" xr:uid="{43C4CF1C-203F-4B68-94C4-0974A8388CC3}"/>
  </dataValidations>
  <pageMargins left="0.7" right="0.7" top="0.75" bottom="0.75" header="0.3" footer="0.3"/>
  <pageSetup pageOrder="overThenDown" orientation="landscape" r:id="rId1"/>
  <tableParts count="1">
    <tablePart r:id="rId2"/>
  </tableParts>
  <extLst>
    <ext xmlns:x14="http://schemas.microsoft.com/office/spreadsheetml/2009/9/main" uri="{CCE6A557-97BC-4b89-ADB6-D9C93CAAB3DF}">
      <x14:dataValidations xmlns:xm="http://schemas.microsoft.com/office/excel/2006/main" count="1">
        <x14:dataValidation type="list" errorStyle="warning" allowBlank="1" showInputMessage="1" showErrorMessage="1" error="If entering a limitation specified in the list, please select from the list, otherwise continue." xr:uid="{18DBE1FB-6559-4ED9-8A97-857DEB633693}">
          <x14:formula1>
            <xm:f>Lists!$AD$14:$AD$25</xm:f>
          </x14:formula1>
          <xm:sqref>D24:D500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8D15E8-7A0F-4CAA-AFD9-4C27C1D0DF74}">
  <sheetPr codeName="Sheet21">
    <tabColor theme="9"/>
  </sheetPr>
  <dimension ref="B1:R708"/>
  <sheetViews>
    <sheetView showGridLines="0" topLeftCell="B7" zoomScaleNormal="100" workbookViewId="0">
      <selection activeCell="E25" sqref="E25"/>
    </sheetView>
  </sheetViews>
  <sheetFormatPr defaultColWidth="0" defaultRowHeight="14.5" zeroHeight="1" x14ac:dyDescent="0.35"/>
  <cols>
    <col min="1" max="1" width="9.08984375" hidden="1" customWidth="1"/>
    <col min="2" max="2" width="15.6328125" customWidth="1"/>
    <col min="3" max="3" width="44.54296875" customWidth="1"/>
    <col min="4" max="4" width="55.54296875" customWidth="1"/>
    <col min="5" max="5" width="21" style="65" customWidth="1"/>
    <col min="6" max="12" width="23.453125" hidden="1" customWidth="1"/>
    <col min="13" max="14" width="15.54296875" hidden="1" customWidth="1"/>
    <col min="15" max="15" width="29.36328125" hidden="1" customWidth="1"/>
    <col min="16" max="16" width="15.54296875" hidden="1" customWidth="1"/>
    <col min="17" max="18" width="33.6328125" hidden="1" customWidth="1"/>
    <col min="19" max="16384" width="9.08984375" hidden="1"/>
  </cols>
  <sheetData>
    <row r="1" spans="2:10" s="7" customFormat="1" ht="24.75" hidden="1" customHeight="1" x14ac:dyDescent="0.3">
      <c r="B1" s="25" t="s">
        <v>36</v>
      </c>
      <c r="C1" s="25"/>
      <c r="D1" s="39"/>
      <c r="E1" s="39"/>
    </row>
    <row r="2" spans="2:10" s="7" customFormat="1" ht="13" hidden="1" x14ac:dyDescent="0.3">
      <c r="B2" s="40" t="s">
        <v>0</v>
      </c>
      <c r="C2" s="38" t="str">
        <f>+Welcome!B2</f>
        <v>63.7341(b) and (c) Quarterly and Semiannual Compliance Reports (Spreadsheet Template)</v>
      </c>
      <c r="D2" s="38"/>
      <c r="E2" s="41"/>
    </row>
    <row r="3" spans="2:10" s="7" customFormat="1" ht="13" hidden="1" x14ac:dyDescent="0.3">
      <c r="B3" s="42" t="s">
        <v>1</v>
      </c>
      <c r="C3" s="43" t="str">
        <f>+Welcome!B3</f>
        <v>63.7341(b) and (c)</v>
      </c>
      <c r="D3" s="43"/>
      <c r="E3" s="44"/>
    </row>
    <row r="4" spans="2:10" s="7" customFormat="1" ht="13" hidden="1" x14ac:dyDescent="0.3">
      <c r="B4" s="42" t="s">
        <v>2</v>
      </c>
      <c r="C4" s="45" t="str">
        <f>+Welcome!B4</f>
        <v>v1.00</v>
      </c>
      <c r="D4" s="45"/>
      <c r="E4" s="46"/>
    </row>
    <row r="5" spans="2:10" s="7" customFormat="1" ht="13" hidden="1" x14ac:dyDescent="0.3">
      <c r="B5" s="42" t="s">
        <v>3</v>
      </c>
      <c r="C5" s="47">
        <f>+Welcome!B5</f>
        <v>45483</v>
      </c>
      <c r="D5" s="47"/>
      <c r="E5" s="48"/>
    </row>
    <row r="6" spans="2:10" s="8" customFormat="1" hidden="1" x14ac:dyDescent="0.35">
      <c r="B6" s="175" t="str">
        <f>Welcome!B7</f>
        <v>For further Paperwork Reduction Act information see: https://www.epa.gov/electronic-reporting-air-emissions/paperwork-reduction-act-pra-cedri-and-ert</v>
      </c>
    </row>
    <row r="7" spans="2:10" s="8" customFormat="1" x14ac:dyDescent="0.35">
      <c r="B7" s="131" t="s">
        <v>182</v>
      </c>
      <c r="C7" s="71"/>
      <c r="D7" s="74"/>
      <c r="E7" s="74"/>
      <c r="F7" s="31"/>
      <c r="G7" s="31"/>
      <c r="H7" s="31"/>
      <c r="I7" s="31"/>
      <c r="J7" s="31"/>
    </row>
    <row r="8" spans="2:10" s="8" customFormat="1" ht="20.149999999999999" customHeight="1" x14ac:dyDescent="0.35">
      <c r="B8" s="10" t="s">
        <v>183</v>
      </c>
      <c r="C8" s="30"/>
      <c r="D8" s="30"/>
      <c r="E8" s="30"/>
      <c r="F8" s="22"/>
      <c r="G8" s="22"/>
      <c r="H8" s="22"/>
      <c r="I8" s="22"/>
      <c r="J8" s="22"/>
    </row>
    <row r="9" spans="2:10" s="8" customFormat="1" ht="17.25" hidden="1" customHeight="1" x14ac:dyDescent="0.35">
      <c r="B9" s="32"/>
      <c r="C9" s="32"/>
      <c r="D9" s="32"/>
      <c r="E9" s="32"/>
      <c r="F9" s="10"/>
      <c r="G9" s="10"/>
      <c r="H9" s="10"/>
      <c r="I9" s="10"/>
      <c r="J9" s="10"/>
    </row>
    <row r="10" spans="2:10" s="8" customFormat="1" hidden="1" x14ac:dyDescent="0.35">
      <c r="E10" s="56"/>
      <c r="F10" s="11"/>
      <c r="G10" s="11"/>
      <c r="H10" s="11"/>
      <c r="I10" s="11"/>
      <c r="J10" s="11"/>
    </row>
    <row r="11" spans="2:10" s="8" customFormat="1" hidden="1" x14ac:dyDescent="0.35">
      <c r="B11" s="11"/>
      <c r="C11" s="20"/>
      <c r="D11" s="20"/>
      <c r="E11" s="57"/>
    </row>
    <row r="12" spans="2:10" s="12" customFormat="1" ht="58.5" thickBot="1" x14ac:dyDescent="0.4">
      <c r="B12" s="223" t="s">
        <v>174</v>
      </c>
      <c r="C12" s="223" t="s">
        <v>201</v>
      </c>
      <c r="D12" s="223" t="s">
        <v>208</v>
      </c>
      <c r="E12" s="222" t="s">
        <v>207</v>
      </c>
    </row>
    <row r="13" spans="2:10" s="15" customFormat="1" x14ac:dyDescent="0.35">
      <c r="B13" s="241" t="s">
        <v>171</v>
      </c>
      <c r="C13" s="242" t="s">
        <v>205</v>
      </c>
      <c r="D13" s="13" t="s">
        <v>277</v>
      </c>
      <c r="E13" s="102" t="s">
        <v>206</v>
      </c>
    </row>
    <row r="14" spans="2:10" s="197" customFormat="1" x14ac:dyDescent="0.35">
      <c r="B14" s="243" t="s">
        <v>33</v>
      </c>
      <c r="C14" s="243" t="s">
        <v>40</v>
      </c>
      <c r="D14" s="16" t="s">
        <v>331</v>
      </c>
      <c r="E14" s="103" t="s">
        <v>213</v>
      </c>
    </row>
    <row r="15" spans="2:10" s="244" customFormat="1" hidden="1" x14ac:dyDescent="0.35">
      <c r="B15" s="243" t="s">
        <v>177</v>
      </c>
      <c r="C15" s="243" t="s">
        <v>177</v>
      </c>
      <c r="D15" s="16" t="s">
        <v>177</v>
      </c>
      <c r="E15" s="103" t="s">
        <v>177</v>
      </c>
    </row>
    <row r="16" spans="2:10" s="244" customFormat="1" hidden="1" x14ac:dyDescent="0.35">
      <c r="B16" s="243" t="s">
        <v>177</v>
      </c>
      <c r="C16" s="243" t="s">
        <v>177</v>
      </c>
      <c r="D16" s="16" t="s">
        <v>177</v>
      </c>
      <c r="E16" s="103" t="s">
        <v>177</v>
      </c>
    </row>
    <row r="17" spans="2:5" s="244" customFormat="1" hidden="1" x14ac:dyDescent="0.35">
      <c r="B17" s="243" t="s">
        <v>177</v>
      </c>
      <c r="C17" s="243" t="s">
        <v>177</v>
      </c>
      <c r="D17" s="16" t="s">
        <v>177</v>
      </c>
      <c r="E17" s="103" t="s">
        <v>177</v>
      </c>
    </row>
    <row r="18" spans="2:5" s="244" customFormat="1" hidden="1" x14ac:dyDescent="0.35">
      <c r="B18" s="243" t="s">
        <v>177</v>
      </c>
      <c r="C18" s="243" t="s">
        <v>177</v>
      </c>
      <c r="D18" s="16" t="s">
        <v>177</v>
      </c>
      <c r="E18" s="103" t="s">
        <v>177</v>
      </c>
    </row>
    <row r="19" spans="2:5" s="244" customFormat="1" hidden="1" x14ac:dyDescent="0.35">
      <c r="B19" s="243" t="s">
        <v>177</v>
      </c>
      <c r="C19" s="243" t="s">
        <v>177</v>
      </c>
      <c r="D19" s="16" t="s">
        <v>177</v>
      </c>
      <c r="E19" s="103" t="s">
        <v>177</v>
      </c>
    </row>
    <row r="20" spans="2:5" s="244" customFormat="1" hidden="1" x14ac:dyDescent="0.35">
      <c r="B20" s="243" t="s">
        <v>177</v>
      </c>
      <c r="C20" s="243" t="s">
        <v>177</v>
      </c>
      <c r="D20" s="16" t="s">
        <v>177</v>
      </c>
      <c r="E20" s="103" t="s">
        <v>177</v>
      </c>
    </row>
    <row r="21" spans="2:5" s="244" customFormat="1" hidden="1" x14ac:dyDescent="0.35">
      <c r="B21" s="243" t="s">
        <v>177</v>
      </c>
      <c r="C21" s="243" t="s">
        <v>177</v>
      </c>
      <c r="D21" s="16" t="s">
        <v>177</v>
      </c>
      <c r="E21" s="103" t="s">
        <v>177</v>
      </c>
    </row>
    <row r="22" spans="2:5" s="244" customFormat="1" hidden="1" x14ac:dyDescent="0.35">
      <c r="B22" s="243" t="s">
        <v>177</v>
      </c>
      <c r="C22" s="243" t="s">
        <v>177</v>
      </c>
      <c r="D22" s="16" t="s">
        <v>177</v>
      </c>
      <c r="E22" s="103" t="s">
        <v>177</v>
      </c>
    </row>
    <row r="23" spans="2:5" s="244" customFormat="1" hidden="1" x14ac:dyDescent="0.35">
      <c r="B23" s="243" t="s">
        <v>177</v>
      </c>
      <c r="C23" s="243" t="s">
        <v>177</v>
      </c>
      <c r="D23" s="16" t="s">
        <v>177</v>
      </c>
      <c r="E23" s="103" t="s">
        <v>177</v>
      </c>
    </row>
    <row r="24" spans="2:5" s="244" customFormat="1" x14ac:dyDescent="0.35">
      <c r="B24" s="245"/>
      <c r="C24" s="245"/>
      <c r="D24" s="245"/>
      <c r="E24" s="325"/>
    </row>
    <row r="25" spans="2:5" s="244" customFormat="1" x14ac:dyDescent="0.35">
      <c r="B25" s="245"/>
      <c r="C25" s="245"/>
      <c r="D25" s="245"/>
      <c r="E25" s="325"/>
    </row>
    <row r="26" spans="2:5" s="244" customFormat="1" x14ac:dyDescent="0.35">
      <c r="B26" s="245"/>
      <c r="C26" s="245"/>
      <c r="D26" s="245"/>
      <c r="E26" s="325"/>
    </row>
    <row r="27" spans="2:5" s="244" customFormat="1" x14ac:dyDescent="0.35">
      <c r="B27" s="246"/>
      <c r="C27" s="246"/>
      <c r="D27" s="246"/>
      <c r="E27" s="325"/>
    </row>
    <row r="28" spans="2:5" s="244" customFormat="1" x14ac:dyDescent="0.35">
      <c r="B28" s="246"/>
      <c r="C28" s="246"/>
      <c r="D28" s="246"/>
      <c r="E28" s="325"/>
    </row>
    <row r="29" spans="2:5" s="244" customFormat="1" x14ac:dyDescent="0.35">
      <c r="B29" s="246"/>
      <c r="C29" s="246"/>
      <c r="D29" s="246"/>
      <c r="E29" s="325"/>
    </row>
    <row r="30" spans="2:5" s="244" customFormat="1" x14ac:dyDescent="0.35">
      <c r="B30" s="246"/>
      <c r="C30" s="246"/>
      <c r="D30" s="246"/>
      <c r="E30" s="325"/>
    </row>
    <row r="31" spans="2:5" s="244" customFormat="1" x14ac:dyDescent="0.35">
      <c r="B31" s="246"/>
      <c r="C31" s="246"/>
      <c r="D31" s="246"/>
      <c r="E31" s="325"/>
    </row>
    <row r="32" spans="2:5" s="244" customFormat="1" x14ac:dyDescent="0.35">
      <c r="B32" s="246"/>
      <c r="C32" s="246"/>
      <c r="D32" s="246"/>
      <c r="E32" s="325"/>
    </row>
    <row r="33" spans="2:5" s="244" customFormat="1" x14ac:dyDescent="0.35">
      <c r="B33" s="246"/>
      <c r="C33" s="246"/>
      <c r="D33" s="246"/>
      <c r="E33" s="325"/>
    </row>
    <row r="34" spans="2:5" s="244" customFormat="1" x14ac:dyDescent="0.35">
      <c r="B34" s="246"/>
      <c r="C34" s="246"/>
      <c r="D34" s="246"/>
      <c r="E34" s="325"/>
    </row>
    <row r="35" spans="2:5" s="244" customFormat="1" x14ac:dyDescent="0.35">
      <c r="B35" s="246"/>
      <c r="C35" s="246"/>
      <c r="D35" s="246"/>
      <c r="E35" s="325"/>
    </row>
    <row r="36" spans="2:5" s="244" customFormat="1" x14ac:dyDescent="0.35">
      <c r="B36" s="246"/>
      <c r="C36" s="246"/>
      <c r="D36" s="246"/>
      <c r="E36" s="325"/>
    </row>
    <row r="37" spans="2:5" s="244" customFormat="1" x14ac:dyDescent="0.35">
      <c r="B37" s="246"/>
      <c r="C37" s="246"/>
      <c r="D37" s="246"/>
      <c r="E37" s="325"/>
    </row>
    <row r="38" spans="2:5" s="244" customFormat="1" x14ac:dyDescent="0.35">
      <c r="B38" s="246"/>
      <c r="C38" s="246"/>
      <c r="D38" s="246"/>
      <c r="E38" s="325"/>
    </row>
    <row r="39" spans="2:5" s="244" customFormat="1" x14ac:dyDescent="0.35">
      <c r="B39" s="246"/>
      <c r="C39" s="246"/>
      <c r="D39" s="246"/>
      <c r="E39" s="325"/>
    </row>
    <row r="40" spans="2:5" s="244" customFormat="1" x14ac:dyDescent="0.35">
      <c r="B40" s="246"/>
      <c r="C40" s="246"/>
      <c r="D40" s="246"/>
      <c r="E40" s="325"/>
    </row>
    <row r="41" spans="2:5" s="244" customFormat="1" x14ac:dyDescent="0.35">
      <c r="B41" s="246"/>
      <c r="C41" s="246"/>
      <c r="D41" s="246"/>
      <c r="E41" s="325"/>
    </row>
    <row r="42" spans="2:5" s="244" customFormat="1" x14ac:dyDescent="0.35">
      <c r="B42" s="246"/>
      <c r="C42" s="246"/>
      <c r="D42" s="246"/>
      <c r="E42" s="325"/>
    </row>
    <row r="43" spans="2:5" s="244" customFormat="1" x14ac:dyDescent="0.35">
      <c r="B43" s="246"/>
      <c r="C43" s="246"/>
      <c r="D43" s="246"/>
      <c r="E43" s="325"/>
    </row>
    <row r="44" spans="2:5" s="244" customFormat="1" x14ac:dyDescent="0.35">
      <c r="B44" s="246"/>
      <c r="C44" s="246"/>
      <c r="D44" s="246"/>
      <c r="E44" s="325"/>
    </row>
    <row r="45" spans="2:5" s="244" customFormat="1" x14ac:dyDescent="0.35">
      <c r="B45" s="246"/>
      <c r="C45" s="246"/>
      <c r="D45" s="246"/>
      <c r="E45" s="325"/>
    </row>
    <row r="46" spans="2:5" s="244" customFormat="1" x14ac:dyDescent="0.35">
      <c r="B46" s="246"/>
      <c r="C46" s="246"/>
      <c r="D46" s="246"/>
      <c r="E46" s="325"/>
    </row>
    <row r="47" spans="2:5" s="244" customFormat="1" x14ac:dyDescent="0.35">
      <c r="B47" s="246"/>
      <c r="C47" s="246"/>
      <c r="D47" s="246"/>
      <c r="E47" s="325"/>
    </row>
    <row r="48" spans="2:5" s="244" customFormat="1" x14ac:dyDescent="0.35">
      <c r="B48" s="246"/>
      <c r="C48" s="246"/>
      <c r="D48" s="246"/>
      <c r="E48" s="325"/>
    </row>
    <row r="49" spans="2:5" s="244" customFormat="1" x14ac:dyDescent="0.35">
      <c r="B49" s="246"/>
      <c r="C49" s="246"/>
      <c r="D49" s="246"/>
      <c r="E49" s="325"/>
    </row>
    <row r="50" spans="2:5" s="244" customFormat="1" x14ac:dyDescent="0.35">
      <c r="B50" s="246"/>
      <c r="C50" s="246"/>
      <c r="D50" s="246"/>
      <c r="E50" s="325"/>
    </row>
    <row r="51" spans="2:5" s="244" customFormat="1" x14ac:dyDescent="0.35">
      <c r="B51" s="246"/>
      <c r="C51" s="246"/>
      <c r="D51" s="246"/>
      <c r="E51" s="325"/>
    </row>
    <row r="52" spans="2:5" s="244" customFormat="1" x14ac:dyDescent="0.35">
      <c r="B52" s="246"/>
      <c r="C52" s="246"/>
      <c r="D52" s="246"/>
      <c r="E52" s="325"/>
    </row>
    <row r="53" spans="2:5" s="244" customFormat="1" x14ac:dyDescent="0.35">
      <c r="B53" s="246"/>
      <c r="C53" s="246"/>
      <c r="D53" s="246"/>
      <c r="E53" s="325"/>
    </row>
    <row r="54" spans="2:5" s="244" customFormat="1" x14ac:dyDescent="0.35">
      <c r="B54" s="246"/>
      <c r="C54" s="246"/>
      <c r="D54" s="246"/>
      <c r="E54" s="325"/>
    </row>
    <row r="55" spans="2:5" s="244" customFormat="1" x14ac:dyDescent="0.35">
      <c r="B55" s="246"/>
      <c r="C55" s="246"/>
      <c r="D55" s="246"/>
      <c r="E55" s="325"/>
    </row>
    <row r="56" spans="2:5" s="244" customFormat="1" x14ac:dyDescent="0.35">
      <c r="B56" s="246"/>
      <c r="C56" s="246"/>
      <c r="D56" s="246"/>
      <c r="E56" s="325"/>
    </row>
    <row r="57" spans="2:5" s="244" customFormat="1" x14ac:dyDescent="0.35">
      <c r="B57" s="246"/>
      <c r="C57" s="246"/>
      <c r="D57" s="246"/>
      <c r="E57" s="325"/>
    </row>
    <row r="58" spans="2:5" s="244" customFormat="1" x14ac:dyDescent="0.35">
      <c r="B58" s="246"/>
      <c r="C58" s="246"/>
      <c r="D58" s="246"/>
      <c r="E58" s="325"/>
    </row>
    <row r="59" spans="2:5" s="244" customFormat="1" x14ac:dyDescent="0.35">
      <c r="B59" s="246"/>
      <c r="C59" s="246"/>
      <c r="D59" s="246"/>
      <c r="E59" s="325"/>
    </row>
    <row r="60" spans="2:5" s="244" customFormat="1" x14ac:dyDescent="0.35">
      <c r="B60" s="246"/>
      <c r="C60" s="246"/>
      <c r="D60" s="246"/>
      <c r="E60" s="325"/>
    </row>
    <row r="61" spans="2:5" s="244" customFormat="1" x14ac:dyDescent="0.35">
      <c r="B61" s="246"/>
      <c r="C61" s="246"/>
      <c r="D61" s="246"/>
      <c r="E61" s="325"/>
    </row>
    <row r="62" spans="2:5" s="244" customFormat="1" x14ac:dyDescent="0.35">
      <c r="B62" s="246"/>
      <c r="C62" s="246"/>
      <c r="D62" s="246"/>
      <c r="E62" s="325"/>
    </row>
    <row r="63" spans="2:5" s="244" customFormat="1" x14ac:dyDescent="0.35">
      <c r="B63" s="246"/>
      <c r="C63" s="246"/>
      <c r="D63" s="246"/>
      <c r="E63" s="325"/>
    </row>
    <row r="64" spans="2:5" s="244" customFormat="1" x14ac:dyDescent="0.35">
      <c r="B64" s="246"/>
      <c r="C64" s="246"/>
      <c r="D64" s="246"/>
      <c r="E64" s="325"/>
    </row>
    <row r="65" spans="2:5" s="244" customFormat="1" x14ac:dyDescent="0.35">
      <c r="B65" s="246"/>
      <c r="C65" s="246"/>
      <c r="D65" s="246"/>
      <c r="E65" s="325"/>
    </row>
    <row r="66" spans="2:5" s="244" customFormat="1" x14ac:dyDescent="0.35">
      <c r="B66" s="246"/>
      <c r="C66" s="246"/>
      <c r="D66" s="246"/>
      <c r="E66" s="325"/>
    </row>
    <row r="67" spans="2:5" s="244" customFormat="1" x14ac:dyDescent="0.35">
      <c r="B67" s="246"/>
      <c r="C67" s="246"/>
      <c r="D67" s="246"/>
      <c r="E67" s="325"/>
    </row>
    <row r="68" spans="2:5" s="244" customFormat="1" x14ac:dyDescent="0.35">
      <c r="B68" s="246"/>
      <c r="C68" s="246"/>
      <c r="D68" s="246"/>
      <c r="E68" s="325"/>
    </row>
    <row r="69" spans="2:5" s="244" customFormat="1" x14ac:dyDescent="0.35">
      <c r="B69" s="246"/>
      <c r="C69" s="246"/>
      <c r="D69" s="246"/>
      <c r="E69" s="325"/>
    </row>
    <row r="70" spans="2:5" s="244" customFormat="1" x14ac:dyDescent="0.35">
      <c r="B70" s="246"/>
      <c r="C70" s="246"/>
      <c r="D70" s="246"/>
      <c r="E70" s="325"/>
    </row>
    <row r="71" spans="2:5" s="244" customFormat="1" x14ac:dyDescent="0.35">
      <c r="B71" s="246"/>
      <c r="C71" s="246"/>
      <c r="D71" s="246"/>
      <c r="E71" s="325"/>
    </row>
    <row r="72" spans="2:5" s="244" customFormat="1" x14ac:dyDescent="0.35">
      <c r="B72" s="246"/>
      <c r="C72" s="246"/>
      <c r="D72" s="246"/>
      <c r="E72" s="325"/>
    </row>
    <row r="73" spans="2:5" s="244" customFormat="1" x14ac:dyDescent="0.35">
      <c r="B73" s="246"/>
      <c r="C73" s="246"/>
      <c r="D73" s="246"/>
      <c r="E73" s="325"/>
    </row>
    <row r="74" spans="2:5" s="244" customFormat="1" x14ac:dyDescent="0.35">
      <c r="B74" s="246"/>
      <c r="C74" s="246"/>
      <c r="D74" s="246"/>
      <c r="E74" s="325"/>
    </row>
    <row r="75" spans="2:5" s="244" customFormat="1" x14ac:dyDescent="0.35">
      <c r="B75" s="246"/>
      <c r="C75" s="246"/>
      <c r="D75" s="246"/>
      <c r="E75" s="325"/>
    </row>
    <row r="76" spans="2:5" s="244" customFormat="1" x14ac:dyDescent="0.35">
      <c r="B76" s="246"/>
      <c r="C76" s="246"/>
      <c r="D76" s="246"/>
      <c r="E76" s="325"/>
    </row>
    <row r="77" spans="2:5" s="244" customFormat="1" x14ac:dyDescent="0.35">
      <c r="B77" s="246"/>
      <c r="C77" s="246"/>
      <c r="D77" s="246"/>
      <c r="E77" s="325"/>
    </row>
    <row r="78" spans="2:5" s="244" customFormat="1" x14ac:dyDescent="0.35">
      <c r="B78" s="246"/>
      <c r="C78" s="246"/>
      <c r="D78" s="246"/>
      <c r="E78" s="325"/>
    </row>
    <row r="79" spans="2:5" s="244" customFormat="1" x14ac:dyDescent="0.35">
      <c r="B79" s="246"/>
      <c r="C79" s="246"/>
      <c r="D79" s="246"/>
      <c r="E79" s="325"/>
    </row>
    <row r="80" spans="2:5" s="244" customFormat="1" x14ac:dyDescent="0.35">
      <c r="B80" s="246"/>
      <c r="C80" s="246"/>
      <c r="D80" s="246"/>
      <c r="E80" s="325"/>
    </row>
    <row r="81" spans="2:5" s="244" customFormat="1" x14ac:dyDescent="0.35">
      <c r="B81" s="246"/>
      <c r="C81" s="246"/>
      <c r="D81" s="246"/>
      <c r="E81" s="325"/>
    </row>
    <row r="82" spans="2:5" s="244" customFormat="1" x14ac:dyDescent="0.35">
      <c r="B82" s="246"/>
      <c r="C82" s="246"/>
      <c r="D82" s="246"/>
      <c r="E82" s="325"/>
    </row>
    <row r="83" spans="2:5" s="244" customFormat="1" x14ac:dyDescent="0.35">
      <c r="B83" s="246"/>
      <c r="C83" s="246"/>
      <c r="D83" s="246"/>
      <c r="E83" s="325"/>
    </row>
    <row r="84" spans="2:5" s="244" customFormat="1" x14ac:dyDescent="0.35">
      <c r="B84" s="246"/>
      <c r="C84" s="246"/>
      <c r="D84" s="246"/>
      <c r="E84" s="325"/>
    </row>
    <row r="85" spans="2:5" s="244" customFormat="1" x14ac:dyDescent="0.35">
      <c r="B85" s="246"/>
      <c r="C85" s="246"/>
      <c r="D85" s="246"/>
      <c r="E85" s="325"/>
    </row>
    <row r="86" spans="2:5" s="244" customFormat="1" x14ac:dyDescent="0.35">
      <c r="B86" s="246"/>
      <c r="C86" s="246"/>
      <c r="D86" s="246"/>
      <c r="E86" s="325"/>
    </row>
    <row r="87" spans="2:5" s="244" customFormat="1" x14ac:dyDescent="0.35">
      <c r="B87" s="246"/>
      <c r="C87" s="246"/>
      <c r="D87" s="246"/>
      <c r="E87" s="325"/>
    </row>
    <row r="88" spans="2:5" s="244" customFormat="1" x14ac:dyDescent="0.35">
      <c r="B88" s="246"/>
      <c r="C88" s="246"/>
      <c r="D88" s="246"/>
      <c r="E88" s="325"/>
    </row>
    <row r="89" spans="2:5" s="244" customFormat="1" x14ac:dyDescent="0.35">
      <c r="B89" s="246"/>
      <c r="C89" s="246"/>
      <c r="D89" s="246"/>
      <c r="E89" s="325"/>
    </row>
    <row r="90" spans="2:5" s="244" customFormat="1" x14ac:dyDescent="0.35">
      <c r="B90" s="246"/>
      <c r="C90" s="246"/>
      <c r="D90" s="246"/>
      <c r="E90" s="325"/>
    </row>
    <row r="91" spans="2:5" s="244" customFormat="1" x14ac:dyDescent="0.35">
      <c r="B91" s="246"/>
      <c r="C91" s="246"/>
      <c r="D91" s="246"/>
      <c r="E91" s="325"/>
    </row>
    <row r="92" spans="2:5" s="244" customFormat="1" x14ac:dyDescent="0.35">
      <c r="B92" s="246"/>
      <c r="C92" s="246"/>
      <c r="D92" s="246"/>
      <c r="E92" s="325"/>
    </row>
    <row r="93" spans="2:5" s="244" customFormat="1" x14ac:dyDescent="0.35">
      <c r="B93" s="246"/>
      <c r="C93" s="246"/>
      <c r="D93" s="246"/>
      <c r="E93" s="325"/>
    </row>
    <row r="94" spans="2:5" s="244" customFormat="1" x14ac:dyDescent="0.35">
      <c r="B94" s="246"/>
      <c r="C94" s="246"/>
      <c r="D94" s="246"/>
      <c r="E94" s="325"/>
    </row>
    <row r="95" spans="2:5" s="244" customFormat="1" x14ac:dyDescent="0.35">
      <c r="B95" s="246"/>
      <c r="C95" s="246"/>
      <c r="D95" s="246"/>
      <c r="E95" s="325"/>
    </row>
    <row r="96" spans="2:5" s="244" customFormat="1" x14ac:dyDescent="0.35">
      <c r="B96" s="246"/>
      <c r="C96" s="246"/>
      <c r="D96" s="246"/>
      <c r="E96" s="325"/>
    </row>
    <row r="97" spans="2:5" s="244" customFormat="1" x14ac:dyDescent="0.35">
      <c r="B97" s="246"/>
      <c r="C97" s="246"/>
      <c r="D97" s="246"/>
      <c r="E97" s="325"/>
    </row>
    <row r="98" spans="2:5" s="244" customFormat="1" x14ac:dyDescent="0.35">
      <c r="B98" s="246"/>
      <c r="C98" s="246"/>
      <c r="D98" s="246"/>
      <c r="E98" s="325"/>
    </row>
    <row r="99" spans="2:5" s="244" customFormat="1" x14ac:dyDescent="0.35">
      <c r="B99" s="246"/>
      <c r="C99" s="246"/>
      <c r="D99" s="246"/>
      <c r="E99" s="325"/>
    </row>
    <row r="100" spans="2:5" s="244" customFormat="1" x14ac:dyDescent="0.35">
      <c r="B100" s="235"/>
      <c r="C100" s="235"/>
      <c r="D100" s="235"/>
      <c r="E100" s="326"/>
    </row>
    <row r="101" spans="2:5" hidden="1" x14ac:dyDescent="0.35">
      <c r="B101" s="9"/>
      <c r="C101" s="9"/>
    </row>
    <row r="102" spans="2:5" hidden="1" x14ac:dyDescent="0.35">
      <c r="B102" s="9"/>
      <c r="C102" s="9"/>
    </row>
    <row r="103" spans="2:5" hidden="1" x14ac:dyDescent="0.35">
      <c r="B103" s="9"/>
      <c r="C103" s="9"/>
    </row>
    <row r="104" spans="2:5" hidden="1" x14ac:dyDescent="0.35">
      <c r="B104" s="9"/>
      <c r="C104" s="9"/>
    </row>
    <row r="105" spans="2:5" hidden="1" x14ac:dyDescent="0.35">
      <c r="B105" s="9"/>
      <c r="C105" s="9"/>
    </row>
    <row r="106" spans="2:5" hidden="1" x14ac:dyDescent="0.35">
      <c r="B106" s="9"/>
      <c r="C106" s="9"/>
    </row>
    <row r="107" spans="2:5" hidden="1" x14ac:dyDescent="0.35">
      <c r="B107" s="9"/>
      <c r="C107" s="9"/>
    </row>
    <row r="108" spans="2:5" hidden="1" x14ac:dyDescent="0.35">
      <c r="B108" s="9"/>
      <c r="C108" s="9"/>
    </row>
    <row r="109" spans="2:5" hidden="1" x14ac:dyDescent="0.35">
      <c r="B109" s="9"/>
      <c r="C109" s="9"/>
    </row>
    <row r="110" spans="2:5" hidden="1" x14ac:dyDescent="0.35">
      <c r="B110" s="9"/>
      <c r="C110" s="9"/>
    </row>
    <row r="111" spans="2:5" hidden="1" x14ac:dyDescent="0.35">
      <c r="B111" s="9"/>
      <c r="C111" s="9"/>
    </row>
    <row r="112" spans="2:5" hidden="1" x14ac:dyDescent="0.35">
      <c r="B112" s="9"/>
      <c r="C112" s="9"/>
    </row>
    <row r="113" spans="2:3" hidden="1" x14ac:dyDescent="0.35">
      <c r="B113" s="9"/>
      <c r="C113" s="9"/>
    </row>
    <row r="114" spans="2:3" hidden="1" x14ac:dyDescent="0.35">
      <c r="B114" s="9"/>
      <c r="C114" s="9"/>
    </row>
    <row r="115" spans="2:3" hidden="1" x14ac:dyDescent="0.35">
      <c r="B115" s="9"/>
      <c r="C115" s="9"/>
    </row>
    <row r="116" spans="2:3" hidden="1" x14ac:dyDescent="0.35">
      <c r="B116" s="9"/>
      <c r="C116" s="9"/>
    </row>
    <row r="117" spans="2:3" hidden="1" x14ac:dyDescent="0.35">
      <c r="B117" s="9"/>
      <c r="C117" s="9"/>
    </row>
    <row r="118" spans="2:3" hidden="1" x14ac:dyDescent="0.35">
      <c r="B118" s="9"/>
      <c r="C118" s="9"/>
    </row>
    <row r="119" spans="2:3" hidden="1" x14ac:dyDescent="0.35">
      <c r="B119" s="9"/>
      <c r="C119" s="9"/>
    </row>
    <row r="120" spans="2:3" hidden="1" x14ac:dyDescent="0.35">
      <c r="B120" s="9"/>
      <c r="C120" s="9"/>
    </row>
    <row r="121" spans="2:3" hidden="1" x14ac:dyDescent="0.35">
      <c r="B121" s="9"/>
      <c r="C121" s="9"/>
    </row>
    <row r="122" spans="2:3" hidden="1" x14ac:dyDescent="0.35">
      <c r="B122" s="9"/>
      <c r="C122" s="9"/>
    </row>
    <row r="123" spans="2:3" hidden="1" x14ac:dyDescent="0.35">
      <c r="B123" s="9"/>
      <c r="C123" s="9"/>
    </row>
    <row r="124" spans="2:3" hidden="1" x14ac:dyDescent="0.35">
      <c r="B124" s="9"/>
      <c r="C124" s="9"/>
    </row>
    <row r="125" spans="2:3" hidden="1" x14ac:dyDescent="0.35">
      <c r="B125" s="9"/>
      <c r="C125" s="9"/>
    </row>
    <row r="126" spans="2:3" hidden="1" x14ac:dyDescent="0.35">
      <c r="B126" s="9"/>
      <c r="C126" s="9"/>
    </row>
    <row r="127" spans="2:3" hidden="1" x14ac:dyDescent="0.35">
      <c r="B127" s="9"/>
      <c r="C127" s="9"/>
    </row>
    <row r="128" spans="2:3" hidden="1" x14ac:dyDescent="0.35">
      <c r="B128" s="9"/>
      <c r="C128" s="9"/>
    </row>
    <row r="129" spans="2:3" hidden="1" x14ac:dyDescent="0.35">
      <c r="B129" s="9"/>
      <c r="C129" s="9"/>
    </row>
    <row r="130" spans="2:3" hidden="1" x14ac:dyDescent="0.35">
      <c r="B130" s="9"/>
      <c r="C130" s="9"/>
    </row>
    <row r="131" spans="2:3" hidden="1" x14ac:dyDescent="0.35">
      <c r="B131" s="9"/>
      <c r="C131" s="9"/>
    </row>
    <row r="132" spans="2:3" hidden="1" x14ac:dyDescent="0.35">
      <c r="B132" s="9"/>
      <c r="C132" s="9"/>
    </row>
    <row r="133" spans="2:3" hidden="1" x14ac:dyDescent="0.35">
      <c r="B133" s="9"/>
      <c r="C133" s="9"/>
    </row>
    <row r="134" spans="2:3" hidden="1" x14ac:dyDescent="0.35">
      <c r="B134" s="9"/>
      <c r="C134" s="9"/>
    </row>
    <row r="135" spans="2:3" hidden="1" x14ac:dyDescent="0.35">
      <c r="B135" s="9"/>
      <c r="C135" s="9"/>
    </row>
    <row r="136" spans="2:3" hidden="1" x14ac:dyDescent="0.35">
      <c r="B136" s="9"/>
      <c r="C136" s="9"/>
    </row>
    <row r="137" spans="2:3" hidden="1" x14ac:dyDescent="0.35">
      <c r="B137" s="9"/>
      <c r="C137" s="9"/>
    </row>
    <row r="138" spans="2:3" hidden="1" x14ac:dyDescent="0.35">
      <c r="B138" s="9"/>
      <c r="C138" s="9"/>
    </row>
    <row r="139" spans="2:3" hidden="1" x14ac:dyDescent="0.35">
      <c r="B139" s="9"/>
      <c r="C139" s="9"/>
    </row>
    <row r="140" spans="2:3" hidden="1" x14ac:dyDescent="0.35">
      <c r="B140" s="9"/>
      <c r="C140" s="9"/>
    </row>
    <row r="141" spans="2:3" hidden="1" x14ac:dyDescent="0.35">
      <c r="B141" s="9"/>
      <c r="C141" s="9"/>
    </row>
    <row r="142" spans="2:3" hidden="1" x14ac:dyDescent="0.35">
      <c r="B142" s="9"/>
      <c r="C142" s="9"/>
    </row>
    <row r="143" spans="2:3" hidden="1" x14ac:dyDescent="0.35">
      <c r="B143" s="9"/>
      <c r="C143" s="9"/>
    </row>
    <row r="144" spans="2:3" hidden="1" x14ac:dyDescent="0.35">
      <c r="B144" s="9"/>
      <c r="C144" s="9"/>
    </row>
    <row r="145" spans="2:3" hidden="1" x14ac:dyDescent="0.35">
      <c r="B145" s="9"/>
      <c r="C145" s="9"/>
    </row>
    <row r="146" spans="2:3" hidden="1" x14ac:dyDescent="0.35">
      <c r="B146" s="9"/>
      <c r="C146" s="9"/>
    </row>
    <row r="147" spans="2:3" hidden="1" x14ac:dyDescent="0.35">
      <c r="B147" s="9"/>
      <c r="C147" s="9"/>
    </row>
    <row r="148" spans="2:3" hidden="1" x14ac:dyDescent="0.35">
      <c r="B148" s="9"/>
      <c r="C148" s="9"/>
    </row>
    <row r="149" spans="2:3" hidden="1" x14ac:dyDescent="0.35">
      <c r="B149" s="9"/>
      <c r="C149" s="9"/>
    </row>
    <row r="150" spans="2:3" hidden="1" x14ac:dyDescent="0.35">
      <c r="B150" s="9"/>
      <c r="C150" s="9"/>
    </row>
    <row r="151" spans="2:3" hidden="1" x14ac:dyDescent="0.35">
      <c r="B151" s="9"/>
      <c r="C151" s="9"/>
    </row>
    <row r="152" spans="2:3" hidden="1" x14ac:dyDescent="0.35">
      <c r="B152" s="9"/>
      <c r="C152" s="9"/>
    </row>
    <row r="153" spans="2:3" hidden="1" x14ac:dyDescent="0.35">
      <c r="B153" s="9"/>
      <c r="C153" s="9"/>
    </row>
    <row r="154" spans="2:3" hidden="1" x14ac:dyDescent="0.35">
      <c r="B154" s="9"/>
      <c r="C154" s="9"/>
    </row>
    <row r="155" spans="2:3" hidden="1" x14ac:dyDescent="0.35">
      <c r="B155" s="9"/>
      <c r="C155" s="9"/>
    </row>
    <row r="156" spans="2:3" hidden="1" x14ac:dyDescent="0.35">
      <c r="B156" s="9"/>
      <c r="C156" s="9"/>
    </row>
    <row r="157" spans="2:3" hidden="1" x14ac:dyDescent="0.35">
      <c r="B157" s="9"/>
      <c r="C157" s="9"/>
    </row>
    <row r="158" spans="2:3" hidden="1" x14ac:dyDescent="0.35">
      <c r="B158" s="9"/>
      <c r="C158" s="9"/>
    </row>
    <row r="159" spans="2:3" hidden="1" x14ac:dyDescent="0.35">
      <c r="B159" s="9"/>
      <c r="C159" s="9"/>
    </row>
    <row r="160" spans="2:3" hidden="1" x14ac:dyDescent="0.35">
      <c r="B160" s="9"/>
      <c r="C160" s="9"/>
    </row>
    <row r="161" spans="2:3" hidden="1" x14ac:dyDescent="0.35">
      <c r="B161" s="9"/>
      <c r="C161" s="9"/>
    </row>
    <row r="162" spans="2:3" hidden="1" x14ac:dyDescent="0.35">
      <c r="B162" s="9"/>
      <c r="C162" s="9"/>
    </row>
    <row r="163" spans="2:3" hidden="1" x14ac:dyDescent="0.35">
      <c r="B163" s="9"/>
      <c r="C163" s="9"/>
    </row>
    <row r="164" spans="2:3" hidden="1" x14ac:dyDescent="0.35">
      <c r="B164" s="9"/>
      <c r="C164" s="9"/>
    </row>
    <row r="165" spans="2:3" hidden="1" x14ac:dyDescent="0.35">
      <c r="B165" s="9"/>
      <c r="C165" s="9"/>
    </row>
    <row r="166" spans="2:3" hidden="1" x14ac:dyDescent="0.35">
      <c r="B166" s="9"/>
      <c r="C166" s="9"/>
    </row>
    <row r="167" spans="2:3" hidden="1" x14ac:dyDescent="0.35">
      <c r="B167" s="9"/>
      <c r="C167" s="9"/>
    </row>
    <row r="168" spans="2:3" hidden="1" x14ac:dyDescent="0.35">
      <c r="B168" s="9"/>
      <c r="C168" s="9"/>
    </row>
    <row r="169" spans="2:3" hidden="1" x14ac:dyDescent="0.35">
      <c r="B169" s="9"/>
      <c r="C169" s="9"/>
    </row>
    <row r="170" spans="2:3" hidden="1" x14ac:dyDescent="0.35">
      <c r="B170" s="9"/>
      <c r="C170" s="9"/>
    </row>
    <row r="171" spans="2:3" hidden="1" x14ac:dyDescent="0.35">
      <c r="B171" s="9"/>
      <c r="C171" s="9"/>
    </row>
    <row r="172" spans="2:3" hidden="1" x14ac:dyDescent="0.35">
      <c r="B172" s="9"/>
      <c r="C172" s="9"/>
    </row>
    <row r="173" spans="2:3" hidden="1" x14ac:dyDescent="0.35">
      <c r="B173" s="9"/>
      <c r="C173" s="9"/>
    </row>
    <row r="174" spans="2:3" hidden="1" x14ac:dyDescent="0.35">
      <c r="B174" s="9"/>
      <c r="C174" s="9"/>
    </row>
    <row r="175" spans="2:3" hidden="1" x14ac:dyDescent="0.35">
      <c r="B175" s="9"/>
      <c r="C175" s="9"/>
    </row>
    <row r="176" spans="2:3" hidden="1" x14ac:dyDescent="0.35">
      <c r="B176" s="9"/>
      <c r="C176" s="9"/>
    </row>
    <row r="177" spans="2:3" hidden="1" x14ac:dyDescent="0.35">
      <c r="B177" s="9"/>
      <c r="C177" s="9"/>
    </row>
    <row r="178" spans="2:3" hidden="1" x14ac:dyDescent="0.35">
      <c r="B178" s="9"/>
      <c r="C178" s="9"/>
    </row>
    <row r="179" spans="2:3" hidden="1" x14ac:dyDescent="0.35">
      <c r="B179" s="9"/>
      <c r="C179" s="9"/>
    </row>
    <row r="180" spans="2:3" hidden="1" x14ac:dyDescent="0.35">
      <c r="B180" s="9"/>
      <c r="C180" s="9"/>
    </row>
    <row r="181" spans="2:3" hidden="1" x14ac:dyDescent="0.35">
      <c r="B181" s="9"/>
      <c r="C181" s="9"/>
    </row>
    <row r="182" spans="2:3" hidden="1" x14ac:dyDescent="0.35">
      <c r="B182" s="9"/>
      <c r="C182" s="9"/>
    </row>
    <row r="183" spans="2:3" hidden="1" x14ac:dyDescent="0.35">
      <c r="B183" s="9"/>
      <c r="C183" s="9"/>
    </row>
    <row r="184" spans="2:3" hidden="1" x14ac:dyDescent="0.35">
      <c r="B184" s="9"/>
      <c r="C184" s="9"/>
    </row>
    <row r="185" spans="2:3" hidden="1" x14ac:dyDescent="0.35">
      <c r="B185" s="9"/>
      <c r="C185" s="9"/>
    </row>
    <row r="186" spans="2:3" hidden="1" x14ac:dyDescent="0.35">
      <c r="B186" s="9"/>
      <c r="C186" s="9"/>
    </row>
    <row r="187" spans="2:3" hidden="1" x14ac:dyDescent="0.35">
      <c r="B187" s="9"/>
      <c r="C187" s="9"/>
    </row>
    <row r="188" spans="2:3" hidden="1" x14ac:dyDescent="0.35">
      <c r="B188" s="9"/>
      <c r="C188" s="9"/>
    </row>
    <row r="189" spans="2:3" hidden="1" x14ac:dyDescent="0.35">
      <c r="B189" s="9"/>
      <c r="C189" s="9"/>
    </row>
    <row r="190" spans="2:3" hidden="1" x14ac:dyDescent="0.35">
      <c r="B190" s="9"/>
      <c r="C190" s="9"/>
    </row>
    <row r="191" spans="2:3" hidden="1" x14ac:dyDescent="0.35">
      <c r="B191" s="9"/>
      <c r="C191" s="9"/>
    </row>
    <row r="192" spans="2:3" hidden="1" x14ac:dyDescent="0.35">
      <c r="B192" s="9"/>
      <c r="C192" s="9"/>
    </row>
    <row r="193" spans="2:3" hidden="1" x14ac:dyDescent="0.35">
      <c r="B193" s="9"/>
      <c r="C193" s="9"/>
    </row>
    <row r="194" spans="2:3" hidden="1" x14ac:dyDescent="0.35">
      <c r="B194" s="9"/>
      <c r="C194" s="9"/>
    </row>
    <row r="195" spans="2:3" hidden="1" x14ac:dyDescent="0.35">
      <c r="B195" s="9"/>
      <c r="C195" s="9"/>
    </row>
    <row r="196" spans="2:3" hidden="1" x14ac:dyDescent="0.35">
      <c r="B196" s="9"/>
      <c r="C196" s="9"/>
    </row>
    <row r="197" spans="2:3" hidden="1" x14ac:dyDescent="0.35">
      <c r="B197" s="9"/>
      <c r="C197" s="9"/>
    </row>
    <row r="198" spans="2:3" hidden="1" x14ac:dyDescent="0.35">
      <c r="B198" s="9"/>
      <c r="C198" s="9"/>
    </row>
    <row r="199" spans="2:3" hidden="1" x14ac:dyDescent="0.35">
      <c r="B199" s="9"/>
      <c r="C199" s="9"/>
    </row>
    <row r="200" spans="2:3" hidden="1" x14ac:dyDescent="0.35">
      <c r="B200" s="9"/>
      <c r="C200" s="9"/>
    </row>
    <row r="201" spans="2:3" hidden="1" x14ac:dyDescent="0.35">
      <c r="B201" s="9"/>
      <c r="C201" s="9"/>
    </row>
    <row r="202" spans="2:3" hidden="1" x14ac:dyDescent="0.35">
      <c r="B202" s="9"/>
      <c r="C202" s="9"/>
    </row>
    <row r="203" spans="2:3" hidden="1" x14ac:dyDescent="0.35">
      <c r="B203" s="9"/>
      <c r="C203" s="9"/>
    </row>
    <row r="204" spans="2:3" hidden="1" x14ac:dyDescent="0.35">
      <c r="B204" s="9"/>
      <c r="C204" s="9"/>
    </row>
    <row r="205" spans="2:3" hidden="1" x14ac:dyDescent="0.35">
      <c r="B205" s="9"/>
      <c r="C205" s="9"/>
    </row>
    <row r="206" spans="2:3" hidden="1" x14ac:dyDescent="0.35">
      <c r="B206" s="9"/>
      <c r="C206" s="9"/>
    </row>
    <row r="207" spans="2:3" hidden="1" x14ac:dyDescent="0.35">
      <c r="B207" s="9"/>
      <c r="C207" s="9"/>
    </row>
    <row r="208" spans="2:3" hidden="1" x14ac:dyDescent="0.35">
      <c r="B208" s="9"/>
      <c r="C208" s="9"/>
    </row>
    <row r="209" spans="2:3" hidden="1" x14ac:dyDescent="0.35">
      <c r="B209" s="9"/>
      <c r="C209" s="9"/>
    </row>
    <row r="210" spans="2:3" hidden="1" x14ac:dyDescent="0.35">
      <c r="B210" s="9"/>
      <c r="C210" s="9"/>
    </row>
    <row r="211" spans="2:3" hidden="1" x14ac:dyDescent="0.35">
      <c r="B211" s="9"/>
      <c r="C211" s="9"/>
    </row>
    <row r="212" spans="2:3" hidden="1" x14ac:dyDescent="0.35">
      <c r="B212" s="9"/>
      <c r="C212" s="9"/>
    </row>
    <row r="213" spans="2:3" hidden="1" x14ac:dyDescent="0.35">
      <c r="B213" s="9"/>
      <c r="C213" s="9"/>
    </row>
    <row r="214" spans="2:3" hidden="1" x14ac:dyDescent="0.35">
      <c r="B214" s="9"/>
      <c r="C214" s="9"/>
    </row>
    <row r="215" spans="2:3" hidden="1" x14ac:dyDescent="0.35">
      <c r="B215" s="9"/>
      <c r="C215" s="9"/>
    </row>
    <row r="216" spans="2:3" hidden="1" x14ac:dyDescent="0.35">
      <c r="B216" s="9"/>
      <c r="C216" s="9"/>
    </row>
    <row r="217" spans="2:3" hidden="1" x14ac:dyDescent="0.35">
      <c r="B217" s="9"/>
      <c r="C217" s="9"/>
    </row>
    <row r="218" spans="2:3" hidden="1" x14ac:dyDescent="0.35">
      <c r="B218" s="9"/>
      <c r="C218" s="9"/>
    </row>
    <row r="219" spans="2:3" hidden="1" x14ac:dyDescent="0.35">
      <c r="B219" s="9"/>
      <c r="C219" s="9"/>
    </row>
    <row r="220" spans="2:3" hidden="1" x14ac:dyDescent="0.35">
      <c r="B220" s="9"/>
      <c r="C220" s="9"/>
    </row>
    <row r="221" spans="2:3" hidden="1" x14ac:dyDescent="0.35">
      <c r="B221" s="9"/>
      <c r="C221" s="9"/>
    </row>
    <row r="222" spans="2:3" hidden="1" x14ac:dyDescent="0.35">
      <c r="B222" s="9"/>
      <c r="C222" s="9"/>
    </row>
    <row r="223" spans="2:3" hidden="1" x14ac:dyDescent="0.35">
      <c r="B223" s="9"/>
      <c r="C223" s="9"/>
    </row>
    <row r="224" spans="2:3" hidden="1" x14ac:dyDescent="0.35">
      <c r="B224" s="9"/>
      <c r="C224" s="9"/>
    </row>
    <row r="225" spans="2:3" hidden="1" x14ac:dyDescent="0.35">
      <c r="B225" s="9"/>
      <c r="C225" s="9"/>
    </row>
    <row r="226" spans="2:3" hidden="1" x14ac:dyDescent="0.35">
      <c r="B226" s="9"/>
      <c r="C226" s="9"/>
    </row>
    <row r="227" spans="2:3" hidden="1" x14ac:dyDescent="0.35">
      <c r="B227" s="9"/>
      <c r="C227" s="9"/>
    </row>
    <row r="228" spans="2:3" hidden="1" x14ac:dyDescent="0.35">
      <c r="B228" s="9"/>
      <c r="C228" s="9"/>
    </row>
    <row r="229" spans="2:3" hidden="1" x14ac:dyDescent="0.35">
      <c r="B229" s="9"/>
      <c r="C229" s="9"/>
    </row>
    <row r="230" spans="2:3" hidden="1" x14ac:dyDescent="0.35">
      <c r="B230" s="9"/>
      <c r="C230" s="9"/>
    </row>
    <row r="231" spans="2:3" hidden="1" x14ac:dyDescent="0.35">
      <c r="B231" s="9"/>
      <c r="C231" s="9"/>
    </row>
    <row r="232" spans="2:3" hidden="1" x14ac:dyDescent="0.35">
      <c r="B232" s="9"/>
      <c r="C232" s="9"/>
    </row>
    <row r="233" spans="2:3" hidden="1" x14ac:dyDescent="0.35">
      <c r="B233" s="9"/>
      <c r="C233" s="9"/>
    </row>
    <row r="234" spans="2:3" hidden="1" x14ac:dyDescent="0.35">
      <c r="B234" s="9"/>
      <c r="C234" s="9"/>
    </row>
    <row r="235" spans="2:3" hidden="1" x14ac:dyDescent="0.35">
      <c r="B235" s="9"/>
      <c r="C235" s="9"/>
    </row>
    <row r="236" spans="2:3" hidden="1" x14ac:dyDescent="0.35">
      <c r="B236" s="9"/>
      <c r="C236" s="9"/>
    </row>
    <row r="237" spans="2:3" hidden="1" x14ac:dyDescent="0.35">
      <c r="B237" s="9"/>
      <c r="C237" s="9"/>
    </row>
    <row r="238" spans="2:3" hidden="1" x14ac:dyDescent="0.35">
      <c r="B238" s="9"/>
      <c r="C238" s="9"/>
    </row>
    <row r="239" spans="2:3" hidden="1" x14ac:dyDescent="0.35">
      <c r="B239" s="9"/>
      <c r="C239" s="9"/>
    </row>
    <row r="240" spans="2:3" hidden="1" x14ac:dyDescent="0.35">
      <c r="B240" s="9"/>
      <c r="C240" s="9"/>
    </row>
    <row r="241" spans="2:3" hidden="1" x14ac:dyDescent="0.35">
      <c r="B241" s="9"/>
      <c r="C241" s="9"/>
    </row>
    <row r="242" spans="2:3" hidden="1" x14ac:dyDescent="0.35">
      <c r="B242" s="9"/>
      <c r="C242" s="9"/>
    </row>
    <row r="243" spans="2:3" hidden="1" x14ac:dyDescent="0.35">
      <c r="B243" s="9"/>
      <c r="C243" s="9"/>
    </row>
    <row r="244" spans="2:3" hidden="1" x14ac:dyDescent="0.35">
      <c r="B244" s="9"/>
      <c r="C244" s="9"/>
    </row>
    <row r="245" spans="2:3" hidden="1" x14ac:dyDescent="0.35">
      <c r="B245" s="9"/>
      <c r="C245" s="9"/>
    </row>
    <row r="246" spans="2:3" hidden="1" x14ac:dyDescent="0.35">
      <c r="B246" s="9"/>
      <c r="C246" s="9"/>
    </row>
    <row r="247" spans="2:3" hidden="1" x14ac:dyDescent="0.35">
      <c r="B247" s="9"/>
      <c r="C247" s="9"/>
    </row>
    <row r="248" spans="2:3" hidden="1" x14ac:dyDescent="0.35">
      <c r="B248" s="9"/>
      <c r="C248" s="9"/>
    </row>
    <row r="249" spans="2:3" hidden="1" x14ac:dyDescent="0.35">
      <c r="B249" s="9"/>
      <c r="C249" s="9"/>
    </row>
    <row r="250" spans="2:3" hidden="1" x14ac:dyDescent="0.35">
      <c r="B250" s="9"/>
      <c r="C250" s="9"/>
    </row>
    <row r="251" spans="2:3" hidden="1" x14ac:dyDescent="0.35">
      <c r="B251" s="9"/>
      <c r="C251" s="9"/>
    </row>
    <row r="252" spans="2:3" hidden="1" x14ac:dyDescent="0.35">
      <c r="B252" s="9"/>
      <c r="C252" s="9"/>
    </row>
    <row r="253" spans="2:3" hidden="1" x14ac:dyDescent="0.35">
      <c r="B253" s="9"/>
      <c r="C253" s="9"/>
    </row>
    <row r="254" spans="2:3" hidden="1" x14ac:dyDescent="0.35">
      <c r="B254" s="9"/>
      <c r="C254" s="9"/>
    </row>
    <row r="255" spans="2:3" hidden="1" x14ac:dyDescent="0.35">
      <c r="B255" s="9"/>
      <c r="C255" s="9"/>
    </row>
    <row r="256" spans="2:3" hidden="1" x14ac:dyDescent="0.35">
      <c r="B256" s="9"/>
      <c r="C256" s="9"/>
    </row>
    <row r="257" spans="2:3" hidden="1" x14ac:dyDescent="0.35">
      <c r="B257" s="9"/>
      <c r="C257" s="9"/>
    </row>
    <row r="258" spans="2:3" hidden="1" x14ac:dyDescent="0.35">
      <c r="B258" s="9"/>
      <c r="C258" s="9"/>
    </row>
    <row r="259" spans="2:3" hidden="1" x14ac:dyDescent="0.35">
      <c r="B259" s="9"/>
      <c r="C259" s="9"/>
    </row>
    <row r="260" spans="2:3" hidden="1" x14ac:dyDescent="0.35">
      <c r="B260" s="9"/>
      <c r="C260" s="9"/>
    </row>
    <row r="261" spans="2:3" hidden="1" x14ac:dyDescent="0.35">
      <c r="B261" s="9"/>
      <c r="C261" s="9"/>
    </row>
    <row r="262" spans="2:3" hidden="1" x14ac:dyDescent="0.35">
      <c r="B262" s="9"/>
      <c r="C262" s="9"/>
    </row>
    <row r="263" spans="2:3" hidden="1" x14ac:dyDescent="0.35">
      <c r="B263" s="9"/>
      <c r="C263" s="9"/>
    </row>
    <row r="264" spans="2:3" hidden="1" x14ac:dyDescent="0.35">
      <c r="B264" s="9"/>
      <c r="C264" s="9"/>
    </row>
    <row r="265" spans="2:3" hidden="1" x14ac:dyDescent="0.35">
      <c r="B265" s="9"/>
      <c r="C265" s="9"/>
    </row>
    <row r="266" spans="2:3" hidden="1" x14ac:dyDescent="0.35">
      <c r="B266" s="9"/>
      <c r="C266" s="9"/>
    </row>
    <row r="267" spans="2:3" hidden="1" x14ac:dyDescent="0.35">
      <c r="B267" s="9"/>
      <c r="C267" s="9"/>
    </row>
    <row r="268" spans="2:3" hidden="1" x14ac:dyDescent="0.35">
      <c r="B268" s="9"/>
      <c r="C268" s="9"/>
    </row>
    <row r="269" spans="2:3" hidden="1" x14ac:dyDescent="0.35">
      <c r="B269" s="9"/>
      <c r="C269" s="9"/>
    </row>
    <row r="270" spans="2:3" hidden="1" x14ac:dyDescent="0.35">
      <c r="B270" s="9"/>
      <c r="C270" s="9"/>
    </row>
    <row r="271" spans="2:3" hidden="1" x14ac:dyDescent="0.35">
      <c r="B271" s="9"/>
      <c r="C271" s="9"/>
    </row>
    <row r="272" spans="2:3" hidden="1" x14ac:dyDescent="0.35">
      <c r="B272" s="9"/>
      <c r="C272" s="9"/>
    </row>
    <row r="273" spans="2:3" hidden="1" x14ac:dyDescent="0.35">
      <c r="B273" s="9"/>
      <c r="C273" s="9"/>
    </row>
    <row r="274" spans="2:3" hidden="1" x14ac:dyDescent="0.35">
      <c r="B274" s="9"/>
      <c r="C274" s="9"/>
    </row>
    <row r="275" spans="2:3" hidden="1" x14ac:dyDescent="0.35">
      <c r="B275" s="9"/>
      <c r="C275" s="9"/>
    </row>
    <row r="276" spans="2:3" hidden="1" x14ac:dyDescent="0.35">
      <c r="B276" s="9"/>
      <c r="C276" s="9"/>
    </row>
    <row r="277" spans="2:3" hidden="1" x14ac:dyDescent="0.35">
      <c r="B277" s="9"/>
      <c r="C277" s="9"/>
    </row>
    <row r="278" spans="2:3" hidden="1" x14ac:dyDescent="0.35">
      <c r="B278" s="9"/>
      <c r="C278" s="9"/>
    </row>
    <row r="279" spans="2:3" hidden="1" x14ac:dyDescent="0.35">
      <c r="B279" s="9"/>
      <c r="C279" s="9"/>
    </row>
    <row r="280" spans="2:3" hidden="1" x14ac:dyDescent="0.35">
      <c r="B280" s="9"/>
      <c r="C280" s="9"/>
    </row>
    <row r="281" spans="2:3" hidden="1" x14ac:dyDescent="0.35">
      <c r="B281" s="9"/>
      <c r="C281" s="9"/>
    </row>
    <row r="282" spans="2:3" hidden="1" x14ac:dyDescent="0.35">
      <c r="B282" s="9"/>
      <c r="C282" s="9"/>
    </row>
    <row r="283" spans="2:3" hidden="1" x14ac:dyDescent="0.35">
      <c r="B283" s="9"/>
      <c r="C283" s="9"/>
    </row>
    <row r="284" spans="2:3" hidden="1" x14ac:dyDescent="0.35">
      <c r="B284" s="9"/>
      <c r="C284" s="9"/>
    </row>
    <row r="285" spans="2:3" hidden="1" x14ac:dyDescent="0.35">
      <c r="B285" s="9"/>
      <c r="C285" s="9"/>
    </row>
    <row r="286" spans="2:3" hidden="1" x14ac:dyDescent="0.35">
      <c r="B286" s="9"/>
      <c r="C286" s="9"/>
    </row>
    <row r="287" spans="2:3" hidden="1" x14ac:dyDescent="0.35">
      <c r="B287" s="9"/>
      <c r="C287" s="9"/>
    </row>
    <row r="288" spans="2:3" hidden="1" x14ac:dyDescent="0.35">
      <c r="B288" s="9"/>
      <c r="C288" s="9"/>
    </row>
    <row r="289" spans="2:3" hidden="1" x14ac:dyDescent="0.35">
      <c r="B289" s="9"/>
      <c r="C289" s="9"/>
    </row>
    <row r="290" spans="2:3" hidden="1" x14ac:dyDescent="0.35">
      <c r="B290" s="9"/>
      <c r="C290" s="9"/>
    </row>
    <row r="291" spans="2:3" hidden="1" x14ac:dyDescent="0.35">
      <c r="B291" s="9"/>
      <c r="C291" s="9"/>
    </row>
    <row r="292" spans="2:3" hidden="1" x14ac:dyDescent="0.35">
      <c r="B292" s="9"/>
      <c r="C292" s="9"/>
    </row>
    <row r="293" spans="2:3" hidden="1" x14ac:dyDescent="0.35">
      <c r="B293" s="9"/>
      <c r="C293" s="9"/>
    </row>
    <row r="294" spans="2:3" hidden="1" x14ac:dyDescent="0.35">
      <c r="B294" s="9"/>
      <c r="C294" s="9"/>
    </row>
    <row r="295" spans="2:3" hidden="1" x14ac:dyDescent="0.35">
      <c r="B295" s="9"/>
      <c r="C295" s="9"/>
    </row>
    <row r="296" spans="2:3" hidden="1" x14ac:dyDescent="0.35">
      <c r="B296" s="9"/>
      <c r="C296" s="9"/>
    </row>
    <row r="297" spans="2:3" hidden="1" x14ac:dyDescent="0.35">
      <c r="B297" s="9"/>
      <c r="C297" s="9"/>
    </row>
    <row r="298" spans="2:3" hidden="1" x14ac:dyDescent="0.35">
      <c r="B298" s="9"/>
      <c r="C298" s="9"/>
    </row>
    <row r="299" spans="2:3" hidden="1" x14ac:dyDescent="0.35">
      <c r="B299" s="9"/>
      <c r="C299" s="9"/>
    </row>
    <row r="300" spans="2:3" hidden="1" x14ac:dyDescent="0.35">
      <c r="B300" s="9"/>
      <c r="C300" s="9"/>
    </row>
    <row r="301" spans="2:3" hidden="1" x14ac:dyDescent="0.35">
      <c r="B301" s="9"/>
      <c r="C301" s="9"/>
    </row>
    <row r="302" spans="2:3" hidden="1" x14ac:dyDescent="0.35">
      <c r="B302" s="9"/>
      <c r="C302" s="9"/>
    </row>
    <row r="303" spans="2:3" hidden="1" x14ac:dyDescent="0.35">
      <c r="B303" s="9"/>
      <c r="C303" s="9"/>
    </row>
    <row r="304" spans="2:3" hidden="1" x14ac:dyDescent="0.35">
      <c r="B304" s="9"/>
      <c r="C304" s="9"/>
    </row>
    <row r="305" spans="2:3" hidden="1" x14ac:dyDescent="0.35">
      <c r="B305" s="9"/>
      <c r="C305" s="9"/>
    </row>
    <row r="306" spans="2:3" hidden="1" x14ac:dyDescent="0.35">
      <c r="B306" s="9"/>
      <c r="C306" s="9"/>
    </row>
    <row r="307" spans="2:3" hidden="1" x14ac:dyDescent="0.35">
      <c r="B307" s="9"/>
      <c r="C307" s="9"/>
    </row>
    <row r="308" spans="2:3" hidden="1" x14ac:dyDescent="0.35">
      <c r="B308" s="9"/>
      <c r="C308" s="9"/>
    </row>
    <row r="309" spans="2:3" hidden="1" x14ac:dyDescent="0.35">
      <c r="B309" s="9"/>
      <c r="C309" s="9"/>
    </row>
    <row r="310" spans="2:3" hidden="1" x14ac:dyDescent="0.35">
      <c r="B310" s="9"/>
      <c r="C310" s="9"/>
    </row>
    <row r="311" spans="2:3" hidden="1" x14ac:dyDescent="0.35">
      <c r="B311" s="9"/>
      <c r="C311" s="9"/>
    </row>
    <row r="312" spans="2:3" hidden="1" x14ac:dyDescent="0.35">
      <c r="B312" s="9"/>
      <c r="C312" s="9"/>
    </row>
    <row r="313" spans="2:3" hidden="1" x14ac:dyDescent="0.35">
      <c r="B313" s="9"/>
      <c r="C313" s="9"/>
    </row>
    <row r="314" spans="2:3" hidden="1" x14ac:dyDescent="0.35">
      <c r="B314" s="9"/>
      <c r="C314" s="9"/>
    </row>
    <row r="315" spans="2:3" hidden="1" x14ac:dyDescent="0.35">
      <c r="B315" s="9"/>
      <c r="C315" s="9"/>
    </row>
    <row r="316" spans="2:3" hidden="1" x14ac:dyDescent="0.35">
      <c r="B316" s="9"/>
      <c r="C316" s="9"/>
    </row>
    <row r="317" spans="2:3" hidden="1" x14ac:dyDescent="0.35">
      <c r="B317" s="9"/>
      <c r="C317" s="9"/>
    </row>
    <row r="318" spans="2:3" hidden="1" x14ac:dyDescent="0.35">
      <c r="B318" s="9"/>
      <c r="C318" s="9"/>
    </row>
    <row r="319" spans="2:3" hidden="1" x14ac:dyDescent="0.35">
      <c r="B319" s="9"/>
      <c r="C319" s="9"/>
    </row>
    <row r="320" spans="2:3" hidden="1" x14ac:dyDescent="0.35">
      <c r="B320" s="9"/>
      <c r="C320" s="9"/>
    </row>
    <row r="321" spans="2:3" hidden="1" x14ac:dyDescent="0.35">
      <c r="B321" s="9"/>
      <c r="C321" s="9"/>
    </row>
    <row r="322" spans="2:3" hidden="1" x14ac:dyDescent="0.35">
      <c r="B322" s="9"/>
      <c r="C322" s="9"/>
    </row>
    <row r="323" spans="2:3" hidden="1" x14ac:dyDescent="0.35">
      <c r="B323" s="9"/>
      <c r="C323" s="9"/>
    </row>
    <row r="324" spans="2:3" hidden="1" x14ac:dyDescent="0.35">
      <c r="B324" s="9"/>
      <c r="C324" s="9"/>
    </row>
    <row r="325" spans="2:3" hidden="1" x14ac:dyDescent="0.35">
      <c r="B325" s="9"/>
      <c r="C325" s="9"/>
    </row>
    <row r="326" spans="2:3" hidden="1" x14ac:dyDescent="0.35">
      <c r="B326" s="9"/>
      <c r="C326" s="9"/>
    </row>
    <row r="327" spans="2:3" hidden="1" x14ac:dyDescent="0.35">
      <c r="B327" s="9"/>
      <c r="C327" s="9"/>
    </row>
    <row r="328" spans="2:3" hidden="1" x14ac:dyDescent="0.35">
      <c r="B328" s="9"/>
      <c r="C328" s="9"/>
    </row>
    <row r="329" spans="2:3" hidden="1" x14ac:dyDescent="0.35">
      <c r="B329" s="9"/>
      <c r="C329" s="9"/>
    </row>
    <row r="330" spans="2:3" hidden="1" x14ac:dyDescent="0.35">
      <c r="B330" s="9"/>
      <c r="C330" s="9"/>
    </row>
    <row r="331" spans="2:3" hidden="1" x14ac:dyDescent="0.35">
      <c r="B331" s="9"/>
      <c r="C331" s="9"/>
    </row>
    <row r="332" spans="2:3" hidden="1" x14ac:dyDescent="0.35">
      <c r="B332" s="9"/>
      <c r="C332" s="9"/>
    </row>
    <row r="333" spans="2:3" hidden="1" x14ac:dyDescent="0.35">
      <c r="B333" s="9"/>
      <c r="C333" s="9"/>
    </row>
    <row r="334" spans="2:3" hidden="1" x14ac:dyDescent="0.35">
      <c r="B334" s="9"/>
      <c r="C334" s="9"/>
    </row>
    <row r="335" spans="2:3" hidden="1" x14ac:dyDescent="0.35">
      <c r="B335" s="9"/>
      <c r="C335" s="9"/>
    </row>
    <row r="336" spans="2:3" hidden="1" x14ac:dyDescent="0.35">
      <c r="B336" s="9"/>
      <c r="C336" s="9"/>
    </row>
    <row r="337" spans="2:3" hidden="1" x14ac:dyDescent="0.35">
      <c r="B337" s="9"/>
      <c r="C337" s="9"/>
    </row>
    <row r="338" spans="2:3" hidden="1" x14ac:dyDescent="0.35">
      <c r="B338" s="9"/>
      <c r="C338" s="9"/>
    </row>
    <row r="339" spans="2:3" hidden="1" x14ac:dyDescent="0.35">
      <c r="B339" s="9"/>
      <c r="C339" s="9"/>
    </row>
    <row r="340" spans="2:3" hidden="1" x14ac:dyDescent="0.35">
      <c r="B340" s="9"/>
      <c r="C340" s="9"/>
    </row>
    <row r="341" spans="2:3" hidden="1" x14ac:dyDescent="0.35">
      <c r="B341" s="9"/>
      <c r="C341" s="9"/>
    </row>
    <row r="342" spans="2:3" hidden="1" x14ac:dyDescent="0.35">
      <c r="B342" s="9"/>
      <c r="C342" s="9"/>
    </row>
    <row r="343" spans="2:3" hidden="1" x14ac:dyDescent="0.35">
      <c r="B343" s="9"/>
      <c r="C343" s="9"/>
    </row>
    <row r="344" spans="2:3" hidden="1" x14ac:dyDescent="0.35">
      <c r="B344" s="9"/>
      <c r="C344" s="9"/>
    </row>
    <row r="345" spans="2:3" hidden="1" x14ac:dyDescent="0.35">
      <c r="B345" s="9"/>
      <c r="C345" s="9"/>
    </row>
    <row r="346" spans="2:3" hidden="1" x14ac:dyDescent="0.35">
      <c r="B346" s="9"/>
      <c r="C346" s="9"/>
    </row>
    <row r="347" spans="2:3" hidden="1" x14ac:dyDescent="0.35">
      <c r="B347" s="9"/>
      <c r="C347" s="9"/>
    </row>
    <row r="348" spans="2:3" hidden="1" x14ac:dyDescent="0.35">
      <c r="B348" s="9"/>
      <c r="C348" s="9"/>
    </row>
    <row r="349" spans="2:3" hidden="1" x14ac:dyDescent="0.35">
      <c r="B349" s="9"/>
      <c r="C349" s="9"/>
    </row>
    <row r="350" spans="2:3" hidden="1" x14ac:dyDescent="0.35">
      <c r="B350" s="9"/>
      <c r="C350" s="9"/>
    </row>
    <row r="351" spans="2:3" hidden="1" x14ac:dyDescent="0.35">
      <c r="B351" s="9"/>
      <c r="C351" s="9"/>
    </row>
    <row r="352" spans="2:3" hidden="1" x14ac:dyDescent="0.35">
      <c r="B352" s="9"/>
      <c r="C352" s="9"/>
    </row>
    <row r="353" spans="2:3" hidden="1" x14ac:dyDescent="0.35">
      <c r="B353" s="9"/>
      <c r="C353" s="9"/>
    </row>
    <row r="354" spans="2:3" hidden="1" x14ac:dyDescent="0.35">
      <c r="B354" s="9"/>
      <c r="C354" s="9"/>
    </row>
    <row r="355" spans="2:3" hidden="1" x14ac:dyDescent="0.35">
      <c r="B355" s="9"/>
      <c r="C355" s="9"/>
    </row>
    <row r="356" spans="2:3" hidden="1" x14ac:dyDescent="0.35">
      <c r="B356" s="9"/>
      <c r="C356" s="9"/>
    </row>
    <row r="357" spans="2:3" hidden="1" x14ac:dyDescent="0.35">
      <c r="B357" s="9"/>
      <c r="C357" s="9"/>
    </row>
    <row r="358" spans="2:3" hidden="1" x14ac:dyDescent="0.35">
      <c r="B358" s="9"/>
      <c r="C358" s="9"/>
    </row>
    <row r="359" spans="2:3" hidden="1" x14ac:dyDescent="0.35">
      <c r="B359" s="9"/>
      <c r="C359" s="9"/>
    </row>
    <row r="360" spans="2:3" hidden="1" x14ac:dyDescent="0.35">
      <c r="B360" s="9"/>
      <c r="C360" s="9"/>
    </row>
    <row r="361" spans="2:3" hidden="1" x14ac:dyDescent="0.35">
      <c r="B361" s="9"/>
      <c r="C361" s="9"/>
    </row>
    <row r="362" spans="2:3" hidden="1" x14ac:dyDescent="0.35">
      <c r="B362" s="9"/>
      <c r="C362" s="9"/>
    </row>
    <row r="363" spans="2:3" hidden="1" x14ac:dyDescent="0.35">
      <c r="B363" s="9"/>
      <c r="C363" s="9"/>
    </row>
    <row r="364" spans="2:3" hidden="1" x14ac:dyDescent="0.35">
      <c r="B364" s="9"/>
      <c r="C364" s="9"/>
    </row>
    <row r="365" spans="2:3" hidden="1" x14ac:dyDescent="0.35">
      <c r="B365" s="9"/>
      <c r="C365" s="9"/>
    </row>
    <row r="366" spans="2:3" hidden="1" x14ac:dyDescent="0.35">
      <c r="B366" s="9"/>
      <c r="C366" s="9"/>
    </row>
    <row r="367" spans="2:3" hidden="1" x14ac:dyDescent="0.35">
      <c r="B367" s="9"/>
      <c r="C367" s="9"/>
    </row>
    <row r="368" spans="2:3" hidden="1" x14ac:dyDescent="0.35">
      <c r="B368" s="9"/>
      <c r="C368" s="9"/>
    </row>
    <row r="369" spans="2:3" hidden="1" x14ac:dyDescent="0.35">
      <c r="B369" s="9"/>
      <c r="C369" s="9"/>
    </row>
    <row r="370" spans="2:3" hidden="1" x14ac:dyDescent="0.35">
      <c r="B370" s="9"/>
      <c r="C370" s="9"/>
    </row>
    <row r="371" spans="2:3" hidden="1" x14ac:dyDescent="0.35">
      <c r="B371" s="9"/>
      <c r="C371" s="9"/>
    </row>
    <row r="372" spans="2:3" hidden="1" x14ac:dyDescent="0.35">
      <c r="B372" s="9"/>
      <c r="C372" s="9"/>
    </row>
    <row r="373" spans="2:3" hidden="1" x14ac:dyDescent="0.35">
      <c r="B373" s="9"/>
      <c r="C373" s="9"/>
    </row>
    <row r="374" spans="2:3" hidden="1" x14ac:dyDescent="0.35">
      <c r="B374" s="9"/>
      <c r="C374" s="9"/>
    </row>
    <row r="375" spans="2:3" hidden="1" x14ac:dyDescent="0.35">
      <c r="B375" s="9"/>
      <c r="C375" s="9"/>
    </row>
    <row r="376" spans="2:3" hidden="1" x14ac:dyDescent="0.35">
      <c r="B376" s="9"/>
      <c r="C376" s="9"/>
    </row>
    <row r="377" spans="2:3" hidden="1" x14ac:dyDescent="0.35">
      <c r="B377" s="9"/>
      <c r="C377" s="9"/>
    </row>
    <row r="378" spans="2:3" hidden="1" x14ac:dyDescent="0.35">
      <c r="B378" s="9"/>
      <c r="C378" s="9"/>
    </row>
    <row r="379" spans="2:3" hidden="1" x14ac:dyDescent="0.35">
      <c r="B379" s="9"/>
      <c r="C379" s="9"/>
    </row>
    <row r="380" spans="2:3" hidden="1" x14ac:dyDescent="0.35">
      <c r="B380" s="9"/>
      <c r="C380" s="9"/>
    </row>
    <row r="381" spans="2:3" hidden="1" x14ac:dyDescent="0.35">
      <c r="B381" s="9"/>
      <c r="C381" s="9"/>
    </row>
    <row r="382" spans="2:3" hidden="1" x14ac:dyDescent="0.35">
      <c r="B382" s="9"/>
      <c r="C382" s="9"/>
    </row>
    <row r="383" spans="2:3" hidden="1" x14ac:dyDescent="0.35">
      <c r="B383" s="9"/>
      <c r="C383" s="9"/>
    </row>
    <row r="384" spans="2:3" hidden="1" x14ac:dyDescent="0.35">
      <c r="B384" s="9"/>
      <c r="C384" s="9"/>
    </row>
    <row r="385" spans="2:3" hidden="1" x14ac:dyDescent="0.35">
      <c r="B385" s="9"/>
      <c r="C385" s="9"/>
    </row>
    <row r="386" spans="2:3" hidden="1" x14ac:dyDescent="0.35">
      <c r="B386" s="9"/>
      <c r="C386" s="9"/>
    </row>
    <row r="387" spans="2:3" hidden="1" x14ac:dyDescent="0.35">
      <c r="B387" s="9"/>
      <c r="C387" s="9"/>
    </row>
    <row r="388" spans="2:3" hidden="1" x14ac:dyDescent="0.35">
      <c r="B388" s="9"/>
      <c r="C388" s="9"/>
    </row>
    <row r="389" spans="2:3" hidden="1" x14ac:dyDescent="0.35">
      <c r="B389" s="9"/>
      <c r="C389" s="9"/>
    </row>
    <row r="390" spans="2:3" hidden="1" x14ac:dyDescent="0.35">
      <c r="B390" s="9"/>
      <c r="C390" s="9"/>
    </row>
    <row r="391" spans="2:3" hidden="1" x14ac:dyDescent="0.35">
      <c r="B391" s="9"/>
      <c r="C391" s="9"/>
    </row>
    <row r="392" spans="2:3" hidden="1" x14ac:dyDescent="0.35">
      <c r="B392" s="9"/>
      <c r="C392" s="9"/>
    </row>
    <row r="393" spans="2:3" hidden="1" x14ac:dyDescent="0.35">
      <c r="B393" s="9"/>
      <c r="C393" s="9"/>
    </row>
    <row r="394" spans="2:3" hidden="1" x14ac:dyDescent="0.35">
      <c r="B394" s="9"/>
      <c r="C394" s="9"/>
    </row>
    <row r="395" spans="2:3" hidden="1" x14ac:dyDescent="0.35">
      <c r="B395" s="9"/>
      <c r="C395" s="9"/>
    </row>
    <row r="396" spans="2:3" hidden="1" x14ac:dyDescent="0.35">
      <c r="B396" s="9"/>
      <c r="C396" s="9"/>
    </row>
    <row r="397" spans="2:3" hidden="1" x14ac:dyDescent="0.35">
      <c r="B397" s="9"/>
      <c r="C397" s="9"/>
    </row>
    <row r="398" spans="2:3" hidden="1" x14ac:dyDescent="0.35">
      <c r="B398" s="9"/>
      <c r="C398" s="9"/>
    </row>
    <row r="399" spans="2:3" hidden="1" x14ac:dyDescent="0.35">
      <c r="B399" s="9"/>
      <c r="C399" s="9"/>
    </row>
    <row r="400" spans="2:3" hidden="1" x14ac:dyDescent="0.35">
      <c r="B400" s="9"/>
      <c r="C400" s="9"/>
    </row>
    <row r="401" spans="2:3" hidden="1" x14ac:dyDescent="0.35">
      <c r="B401" s="9"/>
      <c r="C401" s="9"/>
    </row>
    <row r="402" spans="2:3" hidden="1" x14ac:dyDescent="0.35">
      <c r="B402" s="9"/>
      <c r="C402" s="9"/>
    </row>
    <row r="403" spans="2:3" hidden="1" x14ac:dyDescent="0.35">
      <c r="B403" s="9"/>
      <c r="C403" s="9"/>
    </row>
    <row r="404" spans="2:3" hidden="1" x14ac:dyDescent="0.35">
      <c r="B404" s="9"/>
      <c r="C404" s="9"/>
    </row>
    <row r="405" spans="2:3" hidden="1" x14ac:dyDescent="0.35">
      <c r="B405" s="9"/>
      <c r="C405" s="9"/>
    </row>
    <row r="406" spans="2:3" hidden="1" x14ac:dyDescent="0.35">
      <c r="B406" s="9"/>
      <c r="C406" s="9"/>
    </row>
    <row r="407" spans="2:3" hidden="1" x14ac:dyDescent="0.35">
      <c r="B407" s="9"/>
      <c r="C407" s="9"/>
    </row>
    <row r="408" spans="2:3" hidden="1" x14ac:dyDescent="0.35">
      <c r="B408" s="9"/>
      <c r="C408" s="9"/>
    </row>
    <row r="409" spans="2:3" hidden="1" x14ac:dyDescent="0.35">
      <c r="B409" s="9"/>
      <c r="C409" s="9"/>
    </row>
    <row r="410" spans="2:3" hidden="1" x14ac:dyDescent="0.35">
      <c r="B410" s="9"/>
      <c r="C410" s="9"/>
    </row>
    <row r="411" spans="2:3" hidden="1" x14ac:dyDescent="0.35">
      <c r="B411" s="9"/>
      <c r="C411" s="9"/>
    </row>
    <row r="412" spans="2:3" hidden="1" x14ac:dyDescent="0.35">
      <c r="B412" s="9"/>
      <c r="C412" s="9"/>
    </row>
    <row r="413" spans="2:3" hidden="1" x14ac:dyDescent="0.35">
      <c r="B413" s="9"/>
      <c r="C413" s="9"/>
    </row>
    <row r="414" spans="2:3" hidden="1" x14ac:dyDescent="0.35">
      <c r="B414" s="9"/>
      <c r="C414" s="9"/>
    </row>
    <row r="415" spans="2:3" hidden="1" x14ac:dyDescent="0.35">
      <c r="B415" s="9"/>
      <c r="C415" s="9"/>
    </row>
    <row r="416" spans="2:3" hidden="1" x14ac:dyDescent="0.35">
      <c r="B416" s="9"/>
      <c r="C416" s="9"/>
    </row>
    <row r="417" spans="2:3" hidden="1" x14ac:dyDescent="0.35">
      <c r="B417" s="9"/>
      <c r="C417" s="9"/>
    </row>
    <row r="418" spans="2:3" hidden="1" x14ac:dyDescent="0.35">
      <c r="B418" s="9"/>
      <c r="C418" s="9"/>
    </row>
    <row r="419" spans="2:3" hidden="1" x14ac:dyDescent="0.35">
      <c r="B419" s="9"/>
      <c r="C419" s="9"/>
    </row>
    <row r="420" spans="2:3" hidden="1" x14ac:dyDescent="0.35">
      <c r="B420" s="9"/>
      <c r="C420" s="9"/>
    </row>
    <row r="421" spans="2:3" hidden="1" x14ac:dyDescent="0.35">
      <c r="B421" s="9"/>
      <c r="C421" s="9"/>
    </row>
    <row r="422" spans="2:3" hidden="1" x14ac:dyDescent="0.35">
      <c r="B422" s="9"/>
      <c r="C422" s="9"/>
    </row>
    <row r="423" spans="2:3" hidden="1" x14ac:dyDescent="0.35">
      <c r="B423" s="9"/>
      <c r="C423" s="9"/>
    </row>
    <row r="424" spans="2:3" hidden="1" x14ac:dyDescent="0.35">
      <c r="B424" s="9"/>
      <c r="C424" s="9"/>
    </row>
    <row r="425" spans="2:3" hidden="1" x14ac:dyDescent="0.35">
      <c r="B425" s="9"/>
      <c r="C425" s="9"/>
    </row>
    <row r="426" spans="2:3" hidden="1" x14ac:dyDescent="0.35">
      <c r="B426" s="9"/>
      <c r="C426" s="9"/>
    </row>
    <row r="427" spans="2:3" hidden="1" x14ac:dyDescent="0.35">
      <c r="B427" s="9"/>
      <c r="C427" s="9"/>
    </row>
    <row r="428" spans="2:3" hidden="1" x14ac:dyDescent="0.35">
      <c r="B428" s="9"/>
      <c r="C428" s="9"/>
    </row>
    <row r="429" spans="2:3" hidden="1" x14ac:dyDescent="0.35">
      <c r="B429" s="9"/>
      <c r="C429" s="9"/>
    </row>
    <row r="430" spans="2:3" hidden="1" x14ac:dyDescent="0.35">
      <c r="B430" s="9"/>
      <c r="C430" s="9"/>
    </row>
    <row r="431" spans="2:3" hidden="1" x14ac:dyDescent="0.35">
      <c r="B431" s="9"/>
      <c r="C431" s="9"/>
    </row>
    <row r="432" spans="2:3" hidden="1" x14ac:dyDescent="0.35">
      <c r="B432" s="9"/>
      <c r="C432" s="9"/>
    </row>
    <row r="433" spans="2:3" hidden="1" x14ac:dyDescent="0.35">
      <c r="B433" s="9"/>
      <c r="C433" s="9"/>
    </row>
    <row r="434" spans="2:3" hidden="1" x14ac:dyDescent="0.35">
      <c r="B434" s="9"/>
      <c r="C434" s="9"/>
    </row>
    <row r="435" spans="2:3" hidden="1" x14ac:dyDescent="0.35">
      <c r="B435" s="9"/>
      <c r="C435" s="9"/>
    </row>
    <row r="436" spans="2:3" hidden="1" x14ac:dyDescent="0.35">
      <c r="B436" s="9"/>
      <c r="C436" s="9"/>
    </row>
    <row r="437" spans="2:3" hidden="1" x14ac:dyDescent="0.35">
      <c r="B437" s="9"/>
      <c r="C437" s="9"/>
    </row>
    <row r="438" spans="2:3" hidden="1" x14ac:dyDescent="0.35">
      <c r="B438" s="9"/>
      <c r="C438" s="9"/>
    </row>
    <row r="439" spans="2:3" hidden="1" x14ac:dyDescent="0.35">
      <c r="B439" s="9"/>
      <c r="C439" s="9"/>
    </row>
    <row r="440" spans="2:3" hidden="1" x14ac:dyDescent="0.35">
      <c r="B440" s="9"/>
      <c r="C440" s="9"/>
    </row>
    <row r="441" spans="2:3" hidden="1" x14ac:dyDescent="0.35">
      <c r="B441" s="9"/>
      <c r="C441" s="9"/>
    </row>
    <row r="442" spans="2:3" hidden="1" x14ac:dyDescent="0.35">
      <c r="B442" s="9"/>
      <c r="C442" s="9"/>
    </row>
    <row r="443" spans="2:3" hidden="1" x14ac:dyDescent="0.35">
      <c r="B443" s="9"/>
      <c r="C443" s="9"/>
    </row>
    <row r="444" spans="2:3" hidden="1" x14ac:dyDescent="0.35">
      <c r="B444" s="9"/>
      <c r="C444" s="9"/>
    </row>
    <row r="445" spans="2:3" hidden="1" x14ac:dyDescent="0.35">
      <c r="B445" s="9"/>
      <c r="C445" s="9"/>
    </row>
    <row r="446" spans="2:3" hidden="1" x14ac:dyDescent="0.35">
      <c r="B446" s="9"/>
      <c r="C446" s="9"/>
    </row>
    <row r="447" spans="2:3" hidden="1" x14ac:dyDescent="0.35">
      <c r="B447" s="9"/>
      <c r="C447" s="9"/>
    </row>
    <row r="448" spans="2:3" hidden="1" x14ac:dyDescent="0.35">
      <c r="B448" s="9"/>
      <c r="C448" s="9"/>
    </row>
    <row r="449" spans="2:3" hidden="1" x14ac:dyDescent="0.35">
      <c r="B449" s="9"/>
      <c r="C449" s="9"/>
    </row>
    <row r="450" spans="2:3" hidden="1" x14ac:dyDescent="0.35">
      <c r="B450" s="9"/>
      <c r="C450" s="9"/>
    </row>
    <row r="451" spans="2:3" hidden="1" x14ac:dyDescent="0.35">
      <c r="B451" s="9"/>
      <c r="C451" s="9"/>
    </row>
    <row r="452" spans="2:3" hidden="1" x14ac:dyDescent="0.35">
      <c r="B452" s="9"/>
      <c r="C452" s="9"/>
    </row>
    <row r="453" spans="2:3" hidden="1" x14ac:dyDescent="0.35">
      <c r="B453" s="9"/>
      <c r="C453" s="9"/>
    </row>
    <row r="454" spans="2:3" hidden="1" x14ac:dyDescent="0.35">
      <c r="B454" s="9"/>
      <c r="C454" s="9"/>
    </row>
    <row r="455" spans="2:3" hidden="1" x14ac:dyDescent="0.35">
      <c r="B455" s="9"/>
      <c r="C455" s="9"/>
    </row>
    <row r="456" spans="2:3" hidden="1" x14ac:dyDescent="0.35">
      <c r="B456" s="9"/>
      <c r="C456" s="9"/>
    </row>
    <row r="457" spans="2:3" hidden="1" x14ac:dyDescent="0.35">
      <c r="B457" s="9"/>
      <c r="C457" s="9"/>
    </row>
    <row r="458" spans="2:3" hidden="1" x14ac:dyDescent="0.35">
      <c r="B458" s="9"/>
      <c r="C458" s="9"/>
    </row>
    <row r="459" spans="2:3" hidden="1" x14ac:dyDescent="0.35">
      <c r="B459" s="9"/>
      <c r="C459" s="9"/>
    </row>
    <row r="460" spans="2:3" hidden="1" x14ac:dyDescent="0.35">
      <c r="B460" s="9"/>
      <c r="C460" s="9"/>
    </row>
    <row r="461" spans="2:3" hidden="1" x14ac:dyDescent="0.35">
      <c r="B461" s="9"/>
      <c r="C461" s="9"/>
    </row>
    <row r="462" spans="2:3" hidden="1" x14ac:dyDescent="0.35">
      <c r="B462" s="9"/>
      <c r="C462" s="9"/>
    </row>
    <row r="463" spans="2:3" hidden="1" x14ac:dyDescent="0.35">
      <c r="B463" s="9"/>
      <c r="C463" s="9"/>
    </row>
    <row r="464" spans="2:3" hidden="1" x14ac:dyDescent="0.35">
      <c r="B464" s="9"/>
      <c r="C464" s="9"/>
    </row>
    <row r="465" spans="2:3" hidden="1" x14ac:dyDescent="0.35">
      <c r="B465" s="9"/>
      <c r="C465" s="9"/>
    </row>
    <row r="466" spans="2:3" hidden="1" x14ac:dyDescent="0.35">
      <c r="B466" s="9"/>
      <c r="C466" s="9"/>
    </row>
    <row r="467" spans="2:3" hidden="1" x14ac:dyDescent="0.35">
      <c r="B467" s="9"/>
      <c r="C467" s="9"/>
    </row>
    <row r="468" spans="2:3" hidden="1" x14ac:dyDescent="0.35">
      <c r="B468" s="9"/>
      <c r="C468" s="9"/>
    </row>
    <row r="469" spans="2:3" hidden="1" x14ac:dyDescent="0.35">
      <c r="B469" s="9"/>
      <c r="C469" s="9"/>
    </row>
    <row r="470" spans="2:3" hidden="1" x14ac:dyDescent="0.35">
      <c r="B470" s="9"/>
      <c r="C470" s="9"/>
    </row>
    <row r="471" spans="2:3" hidden="1" x14ac:dyDescent="0.35">
      <c r="B471" s="9"/>
      <c r="C471" s="9"/>
    </row>
    <row r="472" spans="2:3" hidden="1" x14ac:dyDescent="0.35">
      <c r="B472" s="9"/>
      <c r="C472" s="9"/>
    </row>
    <row r="473" spans="2:3" hidden="1" x14ac:dyDescent="0.35">
      <c r="B473" s="9"/>
      <c r="C473" s="9"/>
    </row>
    <row r="474" spans="2:3" hidden="1" x14ac:dyDescent="0.35">
      <c r="B474" s="9"/>
      <c r="C474" s="9"/>
    </row>
    <row r="475" spans="2:3" hidden="1" x14ac:dyDescent="0.35">
      <c r="B475" s="9"/>
      <c r="C475" s="9"/>
    </row>
    <row r="476" spans="2:3" hidden="1" x14ac:dyDescent="0.35">
      <c r="B476" s="9"/>
      <c r="C476" s="9"/>
    </row>
    <row r="477" spans="2:3" hidden="1" x14ac:dyDescent="0.35">
      <c r="B477" s="9"/>
      <c r="C477" s="9"/>
    </row>
    <row r="478" spans="2:3" hidden="1" x14ac:dyDescent="0.35">
      <c r="B478" s="9"/>
      <c r="C478" s="9"/>
    </row>
    <row r="479" spans="2:3" hidden="1" x14ac:dyDescent="0.35">
      <c r="B479" s="9"/>
      <c r="C479" s="9"/>
    </row>
    <row r="480" spans="2:3" hidden="1" x14ac:dyDescent="0.35">
      <c r="B480" s="9"/>
      <c r="C480" s="9"/>
    </row>
    <row r="481" spans="2:3" hidden="1" x14ac:dyDescent="0.35">
      <c r="B481" s="9"/>
      <c r="C481" s="9"/>
    </row>
    <row r="482" spans="2:3" hidden="1" x14ac:dyDescent="0.35">
      <c r="B482" s="9"/>
      <c r="C482" s="9"/>
    </row>
    <row r="483" spans="2:3" hidden="1" x14ac:dyDescent="0.35">
      <c r="B483" s="9"/>
      <c r="C483" s="9"/>
    </row>
    <row r="484" spans="2:3" hidden="1" x14ac:dyDescent="0.35">
      <c r="B484" s="9"/>
      <c r="C484" s="9"/>
    </row>
    <row r="485" spans="2:3" hidden="1" x14ac:dyDescent="0.35">
      <c r="B485" s="9"/>
      <c r="C485" s="9"/>
    </row>
    <row r="486" spans="2:3" hidden="1" x14ac:dyDescent="0.35">
      <c r="B486" s="9"/>
      <c r="C486" s="9"/>
    </row>
    <row r="487" spans="2:3" hidden="1" x14ac:dyDescent="0.35">
      <c r="B487" s="9"/>
      <c r="C487" s="9"/>
    </row>
    <row r="488" spans="2:3" hidden="1" x14ac:dyDescent="0.35">
      <c r="B488" s="9"/>
      <c r="C488" s="9"/>
    </row>
    <row r="489" spans="2:3" hidden="1" x14ac:dyDescent="0.35">
      <c r="B489" s="9"/>
      <c r="C489" s="9"/>
    </row>
    <row r="490" spans="2:3" hidden="1" x14ac:dyDescent="0.35">
      <c r="B490" s="9"/>
      <c r="C490" s="9"/>
    </row>
    <row r="491" spans="2:3" hidden="1" x14ac:dyDescent="0.35">
      <c r="B491" s="9"/>
      <c r="C491" s="9"/>
    </row>
    <row r="492" spans="2:3" hidden="1" x14ac:dyDescent="0.35">
      <c r="B492" s="9"/>
      <c r="C492" s="9"/>
    </row>
    <row r="493" spans="2:3" hidden="1" x14ac:dyDescent="0.35">
      <c r="B493" s="9"/>
      <c r="C493" s="9"/>
    </row>
    <row r="494" spans="2:3" hidden="1" x14ac:dyDescent="0.35">
      <c r="B494" s="9"/>
      <c r="C494" s="9"/>
    </row>
    <row r="495" spans="2:3" hidden="1" x14ac:dyDescent="0.35">
      <c r="B495" s="9"/>
      <c r="C495" s="9"/>
    </row>
    <row r="496" spans="2:3" hidden="1" x14ac:dyDescent="0.35">
      <c r="B496" s="9"/>
      <c r="C496" s="9"/>
    </row>
    <row r="497" spans="2:3" hidden="1" x14ac:dyDescent="0.35">
      <c r="B497" s="9"/>
      <c r="C497" s="9"/>
    </row>
    <row r="498" spans="2:3" hidden="1" x14ac:dyDescent="0.35">
      <c r="B498" s="9"/>
      <c r="C498" s="9"/>
    </row>
    <row r="499" spans="2:3" hidden="1" x14ac:dyDescent="0.35">
      <c r="B499" s="9"/>
      <c r="C499" s="9"/>
    </row>
    <row r="500" spans="2:3" hidden="1" x14ac:dyDescent="0.35">
      <c r="B500" s="9"/>
      <c r="C500" s="9"/>
    </row>
    <row r="501" spans="2:3" hidden="1" x14ac:dyDescent="0.35">
      <c r="B501" s="9"/>
      <c r="C501" s="9"/>
    </row>
    <row r="502" spans="2:3" hidden="1" x14ac:dyDescent="0.35">
      <c r="B502" s="9"/>
      <c r="C502" s="9"/>
    </row>
    <row r="503" spans="2:3" hidden="1" x14ac:dyDescent="0.35">
      <c r="B503" s="9"/>
      <c r="C503" s="9"/>
    </row>
    <row r="504" spans="2:3" hidden="1" x14ac:dyDescent="0.35">
      <c r="B504" s="9"/>
      <c r="C504" s="9"/>
    </row>
    <row r="505" spans="2:3" hidden="1" x14ac:dyDescent="0.35">
      <c r="B505" s="9"/>
      <c r="C505" s="9"/>
    </row>
    <row r="506" spans="2:3" hidden="1" x14ac:dyDescent="0.35">
      <c r="B506" s="9"/>
      <c r="C506" s="9"/>
    </row>
    <row r="507" spans="2:3" hidden="1" x14ac:dyDescent="0.35">
      <c r="B507" s="9"/>
      <c r="C507" s="9"/>
    </row>
    <row r="508" spans="2:3" hidden="1" x14ac:dyDescent="0.35">
      <c r="B508" s="9"/>
      <c r="C508" s="9"/>
    </row>
    <row r="509" spans="2:3" hidden="1" x14ac:dyDescent="0.35">
      <c r="B509" s="9"/>
      <c r="C509" s="9"/>
    </row>
    <row r="510" spans="2:3" hidden="1" x14ac:dyDescent="0.35">
      <c r="B510" s="9"/>
      <c r="C510" s="9"/>
    </row>
    <row r="511" spans="2:3" hidden="1" x14ac:dyDescent="0.35">
      <c r="B511" s="9"/>
      <c r="C511" s="9"/>
    </row>
    <row r="512" spans="2:3" hidden="1" x14ac:dyDescent="0.35">
      <c r="B512" s="9"/>
      <c r="C512" s="9"/>
    </row>
    <row r="513" spans="2:3" hidden="1" x14ac:dyDescent="0.35">
      <c r="B513" s="9"/>
      <c r="C513" s="9"/>
    </row>
    <row r="514" spans="2:3" hidden="1" x14ac:dyDescent="0.35">
      <c r="B514" s="9"/>
      <c r="C514" s="9"/>
    </row>
    <row r="515" spans="2:3" hidden="1" x14ac:dyDescent="0.35">
      <c r="B515" s="9"/>
      <c r="C515" s="9"/>
    </row>
    <row r="516" spans="2:3" hidden="1" x14ac:dyDescent="0.35">
      <c r="B516" s="9"/>
      <c r="C516" s="9"/>
    </row>
    <row r="517" spans="2:3" hidden="1" x14ac:dyDescent="0.35">
      <c r="B517" s="9"/>
      <c r="C517" s="9"/>
    </row>
    <row r="518" spans="2:3" hidden="1" x14ac:dyDescent="0.35">
      <c r="B518" s="9"/>
      <c r="C518" s="9"/>
    </row>
    <row r="519" spans="2:3" hidden="1" x14ac:dyDescent="0.35">
      <c r="B519" s="9"/>
      <c r="C519" s="9"/>
    </row>
    <row r="520" spans="2:3" hidden="1" x14ac:dyDescent="0.35">
      <c r="B520" s="9"/>
      <c r="C520" s="9"/>
    </row>
    <row r="521" spans="2:3" hidden="1" x14ac:dyDescent="0.35">
      <c r="B521" s="9"/>
      <c r="C521" s="9"/>
    </row>
    <row r="522" spans="2:3" hidden="1" x14ac:dyDescent="0.35">
      <c r="B522" s="9"/>
      <c r="C522" s="9"/>
    </row>
    <row r="523" spans="2:3" hidden="1" x14ac:dyDescent="0.35">
      <c r="B523" s="9"/>
      <c r="C523" s="9"/>
    </row>
    <row r="524" spans="2:3" hidden="1" x14ac:dyDescent="0.35">
      <c r="B524" s="9"/>
      <c r="C524" s="9"/>
    </row>
    <row r="525" spans="2:3" hidden="1" x14ac:dyDescent="0.35">
      <c r="B525" s="9"/>
      <c r="C525" s="9"/>
    </row>
    <row r="526" spans="2:3" hidden="1" x14ac:dyDescent="0.35">
      <c r="B526" s="9"/>
      <c r="C526" s="9"/>
    </row>
    <row r="527" spans="2:3" hidden="1" x14ac:dyDescent="0.35">
      <c r="B527" s="9"/>
      <c r="C527" s="9"/>
    </row>
    <row r="528" spans="2:3" hidden="1" x14ac:dyDescent="0.35">
      <c r="B528" s="9"/>
      <c r="C528" s="9"/>
    </row>
    <row r="529" spans="2:3" hidden="1" x14ac:dyDescent="0.35">
      <c r="B529" s="9"/>
      <c r="C529" s="9"/>
    </row>
    <row r="530" spans="2:3" hidden="1" x14ac:dyDescent="0.35">
      <c r="B530" s="9"/>
      <c r="C530" s="9"/>
    </row>
    <row r="531" spans="2:3" hidden="1" x14ac:dyDescent="0.35">
      <c r="B531" s="9"/>
      <c r="C531" s="9"/>
    </row>
    <row r="532" spans="2:3" hidden="1" x14ac:dyDescent="0.35">
      <c r="B532" s="9"/>
      <c r="C532" s="9"/>
    </row>
    <row r="533" spans="2:3" hidden="1" x14ac:dyDescent="0.35">
      <c r="B533" s="9"/>
      <c r="C533" s="9"/>
    </row>
    <row r="534" spans="2:3" hidden="1" x14ac:dyDescent="0.35">
      <c r="B534" s="9"/>
      <c r="C534" s="9"/>
    </row>
    <row r="535" spans="2:3" hidden="1" x14ac:dyDescent="0.35">
      <c r="B535" s="9"/>
      <c r="C535" s="9"/>
    </row>
    <row r="536" spans="2:3" hidden="1" x14ac:dyDescent="0.35">
      <c r="B536" s="9"/>
      <c r="C536" s="9"/>
    </row>
    <row r="537" spans="2:3" hidden="1" x14ac:dyDescent="0.35">
      <c r="B537" s="9"/>
      <c r="C537" s="9"/>
    </row>
    <row r="538" spans="2:3" hidden="1" x14ac:dyDescent="0.35">
      <c r="B538" s="9"/>
      <c r="C538" s="9"/>
    </row>
    <row r="539" spans="2:3" hidden="1" x14ac:dyDescent="0.35">
      <c r="B539" s="9"/>
      <c r="C539" s="9"/>
    </row>
    <row r="540" spans="2:3" hidden="1" x14ac:dyDescent="0.35">
      <c r="B540" s="9"/>
      <c r="C540" s="9"/>
    </row>
    <row r="541" spans="2:3" hidden="1" x14ac:dyDescent="0.35">
      <c r="B541" s="9"/>
      <c r="C541" s="9"/>
    </row>
    <row r="542" spans="2:3" hidden="1" x14ac:dyDescent="0.35">
      <c r="B542" s="9"/>
      <c r="C542" s="9"/>
    </row>
    <row r="543" spans="2:3" hidden="1" x14ac:dyDescent="0.35">
      <c r="B543" s="9"/>
      <c r="C543" s="9"/>
    </row>
    <row r="544" spans="2:3" hidden="1" x14ac:dyDescent="0.35">
      <c r="B544" s="9"/>
      <c r="C544" s="9"/>
    </row>
    <row r="545" spans="2:3" hidden="1" x14ac:dyDescent="0.35">
      <c r="B545" s="9"/>
      <c r="C545" s="9"/>
    </row>
    <row r="546" spans="2:3" hidden="1" x14ac:dyDescent="0.35">
      <c r="B546" s="9"/>
      <c r="C546" s="9"/>
    </row>
    <row r="547" spans="2:3" hidden="1" x14ac:dyDescent="0.35">
      <c r="B547" s="9"/>
      <c r="C547" s="9"/>
    </row>
    <row r="548" spans="2:3" hidden="1" x14ac:dyDescent="0.35">
      <c r="B548" s="9"/>
      <c r="C548" s="9"/>
    </row>
    <row r="549" spans="2:3" hidden="1" x14ac:dyDescent="0.35">
      <c r="B549" s="9"/>
      <c r="C549" s="9"/>
    </row>
    <row r="550" spans="2:3" hidden="1" x14ac:dyDescent="0.35">
      <c r="B550" s="9"/>
      <c r="C550" s="9"/>
    </row>
    <row r="551" spans="2:3" hidden="1" x14ac:dyDescent="0.35">
      <c r="B551" s="9"/>
      <c r="C551" s="9"/>
    </row>
    <row r="552" spans="2:3" hidden="1" x14ac:dyDescent="0.35">
      <c r="B552" s="9"/>
      <c r="C552" s="9"/>
    </row>
    <row r="553" spans="2:3" hidden="1" x14ac:dyDescent="0.35">
      <c r="B553" s="9"/>
      <c r="C553" s="9"/>
    </row>
    <row r="554" spans="2:3" hidden="1" x14ac:dyDescent="0.35">
      <c r="B554" s="9"/>
      <c r="C554" s="9"/>
    </row>
    <row r="555" spans="2:3" hidden="1" x14ac:dyDescent="0.35">
      <c r="B555" s="9"/>
      <c r="C555" s="9"/>
    </row>
    <row r="556" spans="2:3" hidden="1" x14ac:dyDescent="0.35">
      <c r="B556" s="9"/>
      <c r="C556" s="9"/>
    </row>
    <row r="557" spans="2:3" hidden="1" x14ac:dyDescent="0.35">
      <c r="B557" s="9"/>
      <c r="C557" s="9"/>
    </row>
    <row r="558" spans="2:3" hidden="1" x14ac:dyDescent="0.35">
      <c r="B558" s="9"/>
      <c r="C558" s="9"/>
    </row>
    <row r="559" spans="2:3" hidden="1" x14ac:dyDescent="0.35">
      <c r="B559" s="9"/>
      <c r="C559" s="9"/>
    </row>
    <row r="560" spans="2:3" hidden="1" x14ac:dyDescent="0.35">
      <c r="B560" s="9"/>
      <c r="C560" s="9"/>
    </row>
    <row r="561" spans="2:3" hidden="1" x14ac:dyDescent="0.35">
      <c r="B561" s="9"/>
      <c r="C561" s="9"/>
    </row>
    <row r="562" spans="2:3" hidden="1" x14ac:dyDescent="0.35">
      <c r="B562" s="9"/>
      <c r="C562" s="9"/>
    </row>
    <row r="563" spans="2:3" hidden="1" x14ac:dyDescent="0.35">
      <c r="B563" s="9"/>
      <c r="C563" s="9"/>
    </row>
    <row r="564" spans="2:3" hidden="1" x14ac:dyDescent="0.35">
      <c r="B564" s="9"/>
      <c r="C564" s="9"/>
    </row>
    <row r="565" spans="2:3" hidden="1" x14ac:dyDescent="0.35">
      <c r="B565" s="9"/>
      <c r="C565" s="9"/>
    </row>
    <row r="566" spans="2:3" hidden="1" x14ac:dyDescent="0.35">
      <c r="B566" s="9"/>
      <c r="C566" s="9"/>
    </row>
    <row r="567" spans="2:3" hidden="1" x14ac:dyDescent="0.35">
      <c r="B567" s="9"/>
      <c r="C567" s="9"/>
    </row>
    <row r="568" spans="2:3" hidden="1" x14ac:dyDescent="0.35">
      <c r="B568" s="9"/>
      <c r="C568" s="9"/>
    </row>
    <row r="569" spans="2:3" hidden="1" x14ac:dyDescent="0.35">
      <c r="B569" s="9"/>
      <c r="C569" s="9"/>
    </row>
    <row r="570" spans="2:3" hidden="1" x14ac:dyDescent="0.35">
      <c r="B570" s="9"/>
      <c r="C570" s="9"/>
    </row>
    <row r="571" spans="2:3" hidden="1" x14ac:dyDescent="0.35">
      <c r="B571" s="9"/>
      <c r="C571" s="9"/>
    </row>
    <row r="572" spans="2:3" hidden="1" x14ac:dyDescent="0.35">
      <c r="B572" s="9"/>
      <c r="C572" s="9"/>
    </row>
    <row r="573" spans="2:3" hidden="1" x14ac:dyDescent="0.35">
      <c r="B573" s="9"/>
      <c r="C573" s="9"/>
    </row>
    <row r="574" spans="2:3" hidden="1" x14ac:dyDescent="0.35">
      <c r="B574" s="9"/>
      <c r="C574" s="9"/>
    </row>
    <row r="575" spans="2:3" hidden="1" x14ac:dyDescent="0.35">
      <c r="B575" s="9"/>
      <c r="C575" s="9"/>
    </row>
    <row r="576" spans="2:3" hidden="1" x14ac:dyDescent="0.35">
      <c r="B576" s="9"/>
      <c r="C576" s="9"/>
    </row>
    <row r="577" spans="2:3" hidden="1" x14ac:dyDescent="0.35">
      <c r="B577" s="9"/>
      <c r="C577" s="9"/>
    </row>
    <row r="578" spans="2:3" hidden="1" x14ac:dyDescent="0.35">
      <c r="B578" s="9"/>
      <c r="C578" s="9"/>
    </row>
    <row r="579" spans="2:3" hidden="1" x14ac:dyDescent="0.35">
      <c r="B579" s="9"/>
      <c r="C579" s="9"/>
    </row>
    <row r="580" spans="2:3" hidden="1" x14ac:dyDescent="0.35">
      <c r="B580" s="9"/>
      <c r="C580" s="9"/>
    </row>
    <row r="581" spans="2:3" hidden="1" x14ac:dyDescent="0.35">
      <c r="B581" s="9"/>
      <c r="C581" s="9"/>
    </row>
    <row r="582" spans="2:3" hidden="1" x14ac:dyDescent="0.35">
      <c r="B582" s="9"/>
      <c r="C582" s="9"/>
    </row>
    <row r="583" spans="2:3" hidden="1" x14ac:dyDescent="0.35">
      <c r="B583" s="9"/>
      <c r="C583" s="9"/>
    </row>
    <row r="584" spans="2:3" hidden="1" x14ac:dyDescent="0.35">
      <c r="B584" s="9"/>
      <c r="C584" s="9"/>
    </row>
    <row r="585" spans="2:3" hidden="1" x14ac:dyDescent="0.35">
      <c r="B585" s="9"/>
      <c r="C585" s="9"/>
    </row>
    <row r="586" spans="2:3" hidden="1" x14ac:dyDescent="0.35">
      <c r="B586" s="9"/>
      <c r="C586" s="9"/>
    </row>
    <row r="587" spans="2:3" hidden="1" x14ac:dyDescent="0.35">
      <c r="B587" s="9"/>
      <c r="C587" s="9"/>
    </row>
    <row r="588" spans="2:3" hidden="1" x14ac:dyDescent="0.35">
      <c r="B588" s="9"/>
      <c r="C588" s="9"/>
    </row>
    <row r="589" spans="2:3" hidden="1" x14ac:dyDescent="0.35">
      <c r="B589" s="9"/>
      <c r="C589" s="9"/>
    </row>
    <row r="590" spans="2:3" hidden="1" x14ac:dyDescent="0.35">
      <c r="B590" s="9"/>
      <c r="C590" s="9"/>
    </row>
    <row r="591" spans="2:3" hidden="1" x14ac:dyDescent="0.35">
      <c r="B591" s="9"/>
      <c r="C591" s="9"/>
    </row>
    <row r="592" spans="2:3" hidden="1" x14ac:dyDescent="0.35">
      <c r="B592" s="9"/>
      <c r="C592" s="9"/>
    </row>
    <row r="593" spans="2:3" hidden="1" x14ac:dyDescent="0.35">
      <c r="B593" s="9"/>
      <c r="C593" s="9"/>
    </row>
    <row r="594" spans="2:3" hidden="1" x14ac:dyDescent="0.35">
      <c r="B594" s="9"/>
      <c r="C594" s="9"/>
    </row>
    <row r="595" spans="2:3" hidden="1" x14ac:dyDescent="0.35">
      <c r="B595" s="9"/>
      <c r="C595" s="9"/>
    </row>
    <row r="596" spans="2:3" hidden="1" x14ac:dyDescent="0.35">
      <c r="B596" s="9"/>
      <c r="C596" s="9"/>
    </row>
    <row r="597" spans="2:3" hidden="1" x14ac:dyDescent="0.35">
      <c r="B597" s="9"/>
      <c r="C597" s="9"/>
    </row>
    <row r="598" spans="2:3" hidden="1" x14ac:dyDescent="0.35">
      <c r="B598" s="9"/>
      <c r="C598" s="9"/>
    </row>
    <row r="599" spans="2:3" hidden="1" x14ac:dyDescent="0.35">
      <c r="B599" s="9"/>
      <c r="C599" s="9"/>
    </row>
    <row r="600" spans="2:3" hidden="1" x14ac:dyDescent="0.35">
      <c r="B600" s="9"/>
      <c r="C600" s="9"/>
    </row>
    <row r="601" spans="2:3" hidden="1" x14ac:dyDescent="0.35">
      <c r="B601" s="9"/>
      <c r="C601" s="9"/>
    </row>
    <row r="602" spans="2:3" hidden="1" x14ac:dyDescent="0.35">
      <c r="B602" s="9"/>
      <c r="C602" s="9"/>
    </row>
    <row r="603" spans="2:3" hidden="1" x14ac:dyDescent="0.35">
      <c r="B603" s="9"/>
      <c r="C603" s="9"/>
    </row>
    <row r="604" spans="2:3" hidden="1" x14ac:dyDescent="0.35">
      <c r="B604" s="9"/>
      <c r="C604" s="9"/>
    </row>
    <row r="605" spans="2:3" hidden="1" x14ac:dyDescent="0.35">
      <c r="B605" s="9"/>
      <c r="C605" s="9"/>
    </row>
    <row r="606" spans="2:3" hidden="1" x14ac:dyDescent="0.35">
      <c r="B606" s="9"/>
      <c r="C606" s="9"/>
    </row>
    <row r="607" spans="2:3" hidden="1" x14ac:dyDescent="0.35">
      <c r="B607" s="9"/>
      <c r="C607" s="9"/>
    </row>
    <row r="608" spans="2:3" hidden="1" x14ac:dyDescent="0.35">
      <c r="B608" s="9"/>
      <c r="C608" s="9"/>
    </row>
    <row r="609" spans="2:3" hidden="1" x14ac:dyDescent="0.35">
      <c r="B609" s="9"/>
      <c r="C609" s="9"/>
    </row>
    <row r="610" spans="2:3" hidden="1" x14ac:dyDescent="0.35">
      <c r="B610" s="9"/>
      <c r="C610" s="9"/>
    </row>
    <row r="611" spans="2:3" hidden="1" x14ac:dyDescent="0.35">
      <c r="B611" s="9"/>
      <c r="C611" s="9"/>
    </row>
    <row r="612" spans="2:3" hidden="1" x14ac:dyDescent="0.35">
      <c r="B612" s="9"/>
      <c r="C612" s="9"/>
    </row>
    <row r="613" spans="2:3" hidden="1" x14ac:dyDescent="0.35">
      <c r="B613" s="9"/>
      <c r="C613" s="9"/>
    </row>
    <row r="614" spans="2:3" hidden="1" x14ac:dyDescent="0.35">
      <c r="B614" s="9"/>
      <c r="C614" s="9"/>
    </row>
    <row r="615" spans="2:3" hidden="1" x14ac:dyDescent="0.35">
      <c r="B615" s="9"/>
      <c r="C615" s="9"/>
    </row>
    <row r="616" spans="2:3" hidden="1" x14ac:dyDescent="0.35">
      <c r="B616" s="9"/>
      <c r="C616" s="9"/>
    </row>
    <row r="617" spans="2:3" hidden="1" x14ac:dyDescent="0.35">
      <c r="B617" s="9"/>
      <c r="C617" s="9"/>
    </row>
    <row r="618" spans="2:3" hidden="1" x14ac:dyDescent="0.35">
      <c r="B618" s="9"/>
      <c r="C618" s="9"/>
    </row>
    <row r="619" spans="2:3" hidden="1" x14ac:dyDescent="0.35">
      <c r="B619" s="9"/>
      <c r="C619" s="9"/>
    </row>
    <row r="620" spans="2:3" hidden="1" x14ac:dyDescent="0.35">
      <c r="B620" s="9"/>
      <c r="C620" s="9"/>
    </row>
    <row r="621" spans="2:3" hidden="1" x14ac:dyDescent="0.35">
      <c r="B621" s="9"/>
      <c r="C621" s="9"/>
    </row>
    <row r="622" spans="2:3" hidden="1" x14ac:dyDescent="0.35">
      <c r="B622" s="9"/>
      <c r="C622" s="9"/>
    </row>
    <row r="623" spans="2:3" hidden="1" x14ac:dyDescent="0.35">
      <c r="B623" s="9"/>
      <c r="C623" s="9"/>
    </row>
    <row r="624" spans="2:3" hidden="1" x14ac:dyDescent="0.35">
      <c r="B624" s="9"/>
      <c r="C624" s="9"/>
    </row>
    <row r="625" spans="2:3" hidden="1" x14ac:dyDescent="0.35">
      <c r="B625" s="9"/>
      <c r="C625" s="9"/>
    </row>
    <row r="626" spans="2:3" hidden="1" x14ac:dyDescent="0.35">
      <c r="B626" s="9"/>
      <c r="C626" s="9"/>
    </row>
    <row r="627" spans="2:3" hidden="1" x14ac:dyDescent="0.35">
      <c r="B627" s="9"/>
      <c r="C627" s="9"/>
    </row>
    <row r="628" spans="2:3" hidden="1" x14ac:dyDescent="0.35">
      <c r="B628" s="9"/>
      <c r="C628" s="9"/>
    </row>
    <row r="629" spans="2:3" hidden="1" x14ac:dyDescent="0.35">
      <c r="B629" s="9"/>
      <c r="C629" s="9"/>
    </row>
    <row r="630" spans="2:3" hidden="1" x14ac:dyDescent="0.35">
      <c r="B630" s="9"/>
      <c r="C630" s="9"/>
    </row>
    <row r="631" spans="2:3" hidden="1" x14ac:dyDescent="0.35">
      <c r="B631" s="9"/>
      <c r="C631" s="9"/>
    </row>
    <row r="632" spans="2:3" hidden="1" x14ac:dyDescent="0.35">
      <c r="B632" s="9"/>
      <c r="C632" s="9"/>
    </row>
    <row r="633" spans="2:3" hidden="1" x14ac:dyDescent="0.35">
      <c r="B633" s="9"/>
      <c r="C633" s="9"/>
    </row>
    <row r="634" spans="2:3" hidden="1" x14ac:dyDescent="0.35">
      <c r="B634" s="9"/>
      <c r="C634" s="9"/>
    </row>
    <row r="635" spans="2:3" hidden="1" x14ac:dyDescent="0.35">
      <c r="B635" s="9"/>
      <c r="C635" s="9"/>
    </row>
    <row r="636" spans="2:3" hidden="1" x14ac:dyDescent="0.35">
      <c r="B636" s="9"/>
      <c r="C636" s="9"/>
    </row>
    <row r="637" spans="2:3" hidden="1" x14ac:dyDescent="0.35">
      <c r="B637" s="9"/>
      <c r="C637" s="9"/>
    </row>
    <row r="638" spans="2:3" hidden="1" x14ac:dyDescent="0.35">
      <c r="B638" s="9"/>
      <c r="C638" s="9"/>
    </row>
    <row r="639" spans="2:3" hidden="1" x14ac:dyDescent="0.35">
      <c r="B639" s="9"/>
      <c r="C639" s="9"/>
    </row>
    <row r="640" spans="2:3" hidden="1" x14ac:dyDescent="0.35">
      <c r="B640" s="9"/>
      <c r="C640" s="9"/>
    </row>
    <row r="641" spans="2:3" hidden="1" x14ac:dyDescent="0.35">
      <c r="B641" s="9"/>
      <c r="C641" s="9"/>
    </row>
    <row r="642" spans="2:3" hidden="1" x14ac:dyDescent="0.35">
      <c r="B642" s="9"/>
      <c r="C642" s="9"/>
    </row>
    <row r="643" spans="2:3" hidden="1" x14ac:dyDescent="0.35">
      <c r="B643" s="9"/>
      <c r="C643" s="9"/>
    </row>
    <row r="644" spans="2:3" hidden="1" x14ac:dyDescent="0.35">
      <c r="B644" s="9"/>
      <c r="C644" s="9"/>
    </row>
    <row r="645" spans="2:3" hidden="1" x14ac:dyDescent="0.35">
      <c r="B645" s="9"/>
      <c r="C645" s="9"/>
    </row>
    <row r="646" spans="2:3" hidden="1" x14ac:dyDescent="0.35">
      <c r="B646" s="9"/>
      <c r="C646" s="9"/>
    </row>
    <row r="647" spans="2:3" hidden="1" x14ac:dyDescent="0.35">
      <c r="B647" s="9"/>
      <c r="C647" s="9"/>
    </row>
    <row r="648" spans="2:3" hidden="1" x14ac:dyDescent="0.35">
      <c r="B648" s="9"/>
      <c r="C648" s="9"/>
    </row>
    <row r="649" spans="2:3" hidden="1" x14ac:dyDescent="0.35">
      <c r="B649" s="9"/>
      <c r="C649" s="9"/>
    </row>
    <row r="650" spans="2:3" hidden="1" x14ac:dyDescent="0.35">
      <c r="B650" s="9"/>
      <c r="C650" s="9"/>
    </row>
    <row r="651" spans="2:3" hidden="1" x14ac:dyDescent="0.35">
      <c r="B651" s="9"/>
      <c r="C651" s="9"/>
    </row>
    <row r="652" spans="2:3" hidden="1" x14ac:dyDescent="0.35">
      <c r="B652" s="9"/>
      <c r="C652" s="9"/>
    </row>
    <row r="653" spans="2:3" hidden="1" x14ac:dyDescent="0.35">
      <c r="B653" s="9"/>
      <c r="C653" s="9"/>
    </row>
    <row r="654" spans="2:3" hidden="1" x14ac:dyDescent="0.35">
      <c r="B654" s="9"/>
      <c r="C654" s="9"/>
    </row>
    <row r="655" spans="2:3" hidden="1" x14ac:dyDescent="0.35">
      <c r="B655" s="9"/>
      <c r="C655" s="9"/>
    </row>
    <row r="656" spans="2:3" hidden="1" x14ac:dyDescent="0.35">
      <c r="B656" s="9"/>
      <c r="C656" s="9"/>
    </row>
    <row r="657" spans="2:3" hidden="1" x14ac:dyDescent="0.35">
      <c r="B657" s="9"/>
      <c r="C657" s="9"/>
    </row>
    <row r="658" spans="2:3" hidden="1" x14ac:dyDescent="0.35">
      <c r="B658" s="9"/>
      <c r="C658" s="9"/>
    </row>
    <row r="659" spans="2:3" hidden="1" x14ac:dyDescent="0.35">
      <c r="B659" s="9"/>
      <c r="C659" s="9"/>
    </row>
    <row r="660" spans="2:3" hidden="1" x14ac:dyDescent="0.35">
      <c r="B660" s="9"/>
      <c r="C660" s="9"/>
    </row>
    <row r="661" spans="2:3" hidden="1" x14ac:dyDescent="0.35">
      <c r="B661" s="9"/>
      <c r="C661" s="9"/>
    </row>
    <row r="662" spans="2:3" hidden="1" x14ac:dyDescent="0.35">
      <c r="B662" s="9"/>
      <c r="C662" s="9"/>
    </row>
    <row r="663" spans="2:3" hidden="1" x14ac:dyDescent="0.35">
      <c r="B663" s="9"/>
      <c r="C663" s="9"/>
    </row>
    <row r="664" spans="2:3" hidden="1" x14ac:dyDescent="0.35">
      <c r="B664" s="9"/>
      <c r="C664" s="9"/>
    </row>
    <row r="665" spans="2:3" hidden="1" x14ac:dyDescent="0.35">
      <c r="B665" s="9"/>
      <c r="C665" s="9"/>
    </row>
    <row r="666" spans="2:3" hidden="1" x14ac:dyDescent="0.35">
      <c r="B666" s="9"/>
      <c r="C666" s="9"/>
    </row>
    <row r="667" spans="2:3" hidden="1" x14ac:dyDescent="0.35">
      <c r="B667" s="9"/>
      <c r="C667" s="9"/>
    </row>
    <row r="668" spans="2:3" hidden="1" x14ac:dyDescent="0.35">
      <c r="B668" s="9"/>
      <c r="C668" s="9"/>
    </row>
    <row r="669" spans="2:3" hidden="1" x14ac:dyDescent="0.35">
      <c r="B669" s="9"/>
      <c r="C669" s="9"/>
    </row>
    <row r="670" spans="2:3" hidden="1" x14ac:dyDescent="0.35">
      <c r="B670" s="9"/>
      <c r="C670" s="9"/>
    </row>
    <row r="671" spans="2:3" hidden="1" x14ac:dyDescent="0.35">
      <c r="B671" s="9"/>
      <c r="C671" s="9"/>
    </row>
    <row r="672" spans="2:3" hidden="1" x14ac:dyDescent="0.35">
      <c r="B672" s="9"/>
      <c r="C672" s="9"/>
    </row>
    <row r="673" spans="2:3" hidden="1" x14ac:dyDescent="0.35">
      <c r="B673" s="9"/>
      <c r="C673" s="9"/>
    </row>
    <row r="674" spans="2:3" hidden="1" x14ac:dyDescent="0.35">
      <c r="B674" s="9"/>
      <c r="C674" s="9"/>
    </row>
    <row r="675" spans="2:3" hidden="1" x14ac:dyDescent="0.35">
      <c r="B675" s="9"/>
      <c r="C675" s="9"/>
    </row>
    <row r="676" spans="2:3" hidden="1" x14ac:dyDescent="0.35">
      <c r="B676" s="9"/>
      <c r="C676" s="9"/>
    </row>
    <row r="677" spans="2:3" hidden="1" x14ac:dyDescent="0.35">
      <c r="B677" s="9"/>
      <c r="C677" s="9"/>
    </row>
    <row r="678" spans="2:3" hidden="1" x14ac:dyDescent="0.35">
      <c r="B678" s="9"/>
      <c r="C678" s="9"/>
    </row>
    <row r="679" spans="2:3" hidden="1" x14ac:dyDescent="0.35">
      <c r="B679" s="9"/>
      <c r="C679" s="9"/>
    </row>
    <row r="680" spans="2:3" hidden="1" x14ac:dyDescent="0.35">
      <c r="B680" s="9"/>
      <c r="C680" s="9"/>
    </row>
    <row r="681" spans="2:3" hidden="1" x14ac:dyDescent="0.35">
      <c r="B681" s="9"/>
      <c r="C681" s="9"/>
    </row>
    <row r="682" spans="2:3" hidden="1" x14ac:dyDescent="0.35">
      <c r="B682" s="9"/>
      <c r="C682" s="9"/>
    </row>
    <row r="683" spans="2:3" hidden="1" x14ac:dyDescent="0.35">
      <c r="B683" s="9"/>
      <c r="C683" s="9"/>
    </row>
    <row r="684" spans="2:3" hidden="1" x14ac:dyDescent="0.35">
      <c r="B684" s="9"/>
      <c r="C684" s="9"/>
    </row>
    <row r="685" spans="2:3" hidden="1" x14ac:dyDescent="0.35">
      <c r="B685" s="9"/>
      <c r="C685" s="9"/>
    </row>
    <row r="686" spans="2:3" hidden="1" x14ac:dyDescent="0.35">
      <c r="B686" s="9"/>
      <c r="C686" s="9"/>
    </row>
    <row r="687" spans="2:3" hidden="1" x14ac:dyDescent="0.35">
      <c r="B687" s="9"/>
      <c r="C687" s="9"/>
    </row>
    <row r="688" spans="2:3" hidden="1" x14ac:dyDescent="0.35">
      <c r="B688" s="9"/>
      <c r="C688" s="9"/>
    </row>
    <row r="689" spans="2:3" hidden="1" x14ac:dyDescent="0.35">
      <c r="B689" s="9"/>
      <c r="C689" s="9"/>
    </row>
    <row r="690" spans="2:3" hidden="1" x14ac:dyDescent="0.35">
      <c r="B690" s="9"/>
      <c r="C690" s="9"/>
    </row>
    <row r="691" spans="2:3" hidden="1" x14ac:dyDescent="0.35">
      <c r="B691" s="9"/>
      <c r="C691" s="9"/>
    </row>
    <row r="692" spans="2:3" hidden="1" x14ac:dyDescent="0.35">
      <c r="B692" s="9"/>
      <c r="C692" s="9"/>
    </row>
    <row r="693" spans="2:3" hidden="1" x14ac:dyDescent="0.35">
      <c r="B693" s="9"/>
      <c r="C693" s="9"/>
    </row>
    <row r="694" spans="2:3" hidden="1" x14ac:dyDescent="0.35">
      <c r="B694" s="9"/>
      <c r="C694" s="9"/>
    </row>
    <row r="695" spans="2:3" hidden="1" x14ac:dyDescent="0.35">
      <c r="B695" s="9"/>
      <c r="C695" s="9"/>
    </row>
    <row r="696" spans="2:3" hidden="1" x14ac:dyDescent="0.35">
      <c r="B696" s="9"/>
      <c r="C696" s="9"/>
    </row>
    <row r="697" spans="2:3" hidden="1" x14ac:dyDescent="0.35">
      <c r="B697" s="9"/>
      <c r="C697" s="9"/>
    </row>
    <row r="698" spans="2:3" hidden="1" x14ac:dyDescent="0.35">
      <c r="B698" s="9"/>
      <c r="C698" s="9"/>
    </row>
    <row r="699" spans="2:3" hidden="1" x14ac:dyDescent="0.35">
      <c r="B699" s="9"/>
      <c r="C699" s="9"/>
    </row>
    <row r="700" spans="2:3" hidden="1" x14ac:dyDescent="0.35">
      <c r="B700" s="9"/>
      <c r="C700" s="9"/>
    </row>
    <row r="701" spans="2:3" hidden="1" x14ac:dyDescent="0.35">
      <c r="B701" s="9"/>
      <c r="C701" s="9"/>
    </row>
    <row r="702" spans="2:3" hidden="1" x14ac:dyDescent="0.35">
      <c r="B702" s="9"/>
      <c r="C702" s="9"/>
    </row>
    <row r="703" spans="2:3" hidden="1" x14ac:dyDescent="0.35">
      <c r="B703" s="9"/>
      <c r="C703" s="9"/>
    </row>
    <row r="704" spans="2:3" hidden="1" x14ac:dyDescent="0.35">
      <c r="B704" s="9"/>
      <c r="C704" s="9"/>
    </row>
    <row r="705" spans="2:3" hidden="1" x14ac:dyDescent="0.35">
      <c r="B705" s="9"/>
      <c r="C705" s="9"/>
    </row>
    <row r="706" spans="2:3" hidden="1" x14ac:dyDescent="0.35">
      <c r="B706" s="9"/>
      <c r="C706" s="9"/>
    </row>
    <row r="707" spans="2:3" hidden="1" x14ac:dyDescent="0.35">
      <c r="B707" s="9"/>
      <c r="C707" s="9"/>
    </row>
    <row r="708" spans="2:3" hidden="1" x14ac:dyDescent="0.35">
      <c r="B708" s="9"/>
      <c r="C708" s="9"/>
    </row>
  </sheetData>
  <sheetProtection algorithmName="SHA-512" hashValue="nxrwo5hGPzX+7tDO/7OqWZtN+ATsWTzyDQvq1KabiHvxisAd+n7iI8Nn/9Xym/YM2jZIRuvyWxr9tva8uBgZLA==" saltValue="Ow0/iQkmKhXbLHNE+cfP6A==" spinCount="100000" sheet="1" sort="0" autoFilter="0"/>
  <dataValidations count="2">
    <dataValidation type="decimal" operator="greaterThanOrEqual" allowBlank="1" showInputMessage="1" showErrorMessage="1" sqref="E24:E100" xr:uid="{AC5709EE-4F03-4C4E-9127-C3F1DB53A615}">
      <formula1>0</formula1>
    </dataValidation>
    <dataValidation type="list" allowBlank="1" showInputMessage="1" showErrorMessage="1" sqref="B24:B100" xr:uid="{B7905DC6-B07A-4C41-9AEB-19521EE1C399}">
      <formula1>CompanyRecord</formula1>
    </dataValidation>
  </dataValidations>
  <pageMargins left="0.7" right="0.7" top="0.75" bottom="0.75" header="0.3" footer="0.3"/>
  <pageSetup pageOrder="overThenDown" orientation="landscape" r:id="rId1"/>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20">
    <tabColor theme="9"/>
  </sheetPr>
  <dimension ref="B1:S708"/>
  <sheetViews>
    <sheetView showGridLines="0" topLeftCell="B7" zoomScaleNormal="100" workbookViewId="0">
      <selection activeCell="F24" sqref="F24"/>
    </sheetView>
  </sheetViews>
  <sheetFormatPr defaultColWidth="0" defaultRowHeight="14.5" zeroHeight="1" x14ac:dyDescent="0.35"/>
  <cols>
    <col min="1" max="1" width="9.08984375" hidden="1" customWidth="1"/>
    <col min="2" max="2" width="17.08984375" customWidth="1"/>
    <col min="3" max="4" width="40.36328125" customWidth="1"/>
    <col min="5" max="5" width="55.54296875" customWidth="1"/>
    <col min="6" max="6" width="21" style="65" customWidth="1"/>
    <col min="7" max="13" width="23.453125" hidden="1" customWidth="1"/>
    <col min="14" max="15" width="15.54296875" hidden="1" customWidth="1"/>
    <col min="16" max="16" width="29.36328125" hidden="1" customWidth="1"/>
    <col min="17" max="17" width="15.54296875" hidden="1" customWidth="1"/>
    <col min="18" max="19" width="33.6328125" hidden="1" customWidth="1"/>
    <col min="20" max="16384" width="9.08984375" hidden="1"/>
  </cols>
  <sheetData>
    <row r="1" spans="2:11" s="7" customFormat="1" ht="24.75" hidden="1" customHeight="1" x14ac:dyDescent="0.3">
      <c r="B1" s="25" t="s">
        <v>36</v>
      </c>
      <c r="C1" s="25"/>
      <c r="D1" s="25"/>
      <c r="E1" s="39"/>
      <c r="F1" s="39"/>
    </row>
    <row r="2" spans="2:11" s="7" customFormat="1" ht="13" hidden="1" x14ac:dyDescent="0.3">
      <c r="B2" s="40" t="s">
        <v>0</v>
      </c>
      <c r="C2" s="38" t="str">
        <f>+Welcome!B2</f>
        <v>63.7341(b) and (c) Quarterly and Semiannual Compliance Reports (Spreadsheet Template)</v>
      </c>
      <c r="D2" s="38"/>
      <c r="E2" s="38"/>
      <c r="F2" s="41"/>
    </row>
    <row r="3" spans="2:11" s="7" customFormat="1" ht="13" hidden="1" x14ac:dyDescent="0.3">
      <c r="B3" s="42" t="s">
        <v>1</v>
      </c>
      <c r="C3" s="43" t="str">
        <f>+Welcome!B3</f>
        <v>63.7341(b) and (c)</v>
      </c>
      <c r="D3" s="43"/>
      <c r="E3" s="43"/>
      <c r="F3" s="44"/>
    </row>
    <row r="4" spans="2:11" s="7" customFormat="1" ht="13" hidden="1" x14ac:dyDescent="0.3">
      <c r="B4" s="42" t="s">
        <v>2</v>
      </c>
      <c r="C4" s="45" t="str">
        <f>+Welcome!B4</f>
        <v>v1.00</v>
      </c>
      <c r="D4" s="45"/>
      <c r="E4" s="45"/>
      <c r="F4" s="46"/>
    </row>
    <row r="5" spans="2:11" s="7" customFormat="1" ht="13" hidden="1" x14ac:dyDescent="0.3">
      <c r="B5" s="42" t="s">
        <v>3</v>
      </c>
      <c r="C5" s="47">
        <f>+Welcome!B5</f>
        <v>45483</v>
      </c>
      <c r="D5" s="47"/>
      <c r="E5" s="47"/>
      <c r="F5" s="48"/>
    </row>
    <row r="6" spans="2:11" s="8" customFormat="1" hidden="1" x14ac:dyDescent="0.35">
      <c r="B6" s="175" t="str">
        <f>Welcome!B7</f>
        <v>For further Paperwork Reduction Act information see: https://www.epa.gov/electronic-reporting-air-emissions/paperwork-reduction-act-pra-cedri-and-ert</v>
      </c>
    </row>
    <row r="7" spans="2:11" s="8" customFormat="1" x14ac:dyDescent="0.35">
      <c r="B7" s="131" t="s">
        <v>182</v>
      </c>
      <c r="C7" s="71"/>
      <c r="D7" s="71"/>
      <c r="E7" s="74"/>
      <c r="F7" s="74"/>
      <c r="G7" s="31"/>
      <c r="H7" s="31"/>
      <c r="I7" s="31"/>
      <c r="J7" s="31"/>
      <c r="K7" s="31"/>
    </row>
    <row r="8" spans="2:11" s="8" customFormat="1" ht="20.149999999999999" customHeight="1" x14ac:dyDescent="0.35">
      <c r="B8" s="10" t="s">
        <v>183</v>
      </c>
      <c r="C8" s="30"/>
      <c r="D8" s="30"/>
      <c r="E8" s="30"/>
      <c r="F8" s="30"/>
      <c r="G8" s="22"/>
      <c r="H8" s="22"/>
      <c r="I8" s="22"/>
      <c r="J8" s="22"/>
      <c r="K8" s="22"/>
    </row>
    <row r="9" spans="2:11" s="8" customFormat="1" ht="17.25" hidden="1" customHeight="1" x14ac:dyDescent="0.35">
      <c r="B9" s="32"/>
      <c r="C9" s="32"/>
      <c r="D9" s="32"/>
      <c r="E9" s="32"/>
      <c r="F9" s="32"/>
      <c r="G9" s="10"/>
      <c r="H9" s="10"/>
      <c r="I9" s="10"/>
      <c r="J9" s="10"/>
      <c r="K9" s="10"/>
    </row>
    <row r="10" spans="2:11" s="8" customFormat="1" hidden="1" x14ac:dyDescent="0.35">
      <c r="F10" s="56"/>
      <c r="G10" s="11"/>
      <c r="H10" s="11"/>
      <c r="I10" s="11"/>
      <c r="J10" s="11"/>
      <c r="K10" s="11"/>
    </row>
    <row r="11" spans="2:11" s="8" customFormat="1" hidden="1" x14ac:dyDescent="0.35">
      <c r="B11" s="11"/>
      <c r="C11" s="20"/>
      <c r="D11" s="20"/>
      <c r="E11" s="20"/>
      <c r="F11" s="57"/>
    </row>
    <row r="12" spans="2:11" s="12" customFormat="1" ht="58.5" thickBot="1" x14ac:dyDescent="0.4">
      <c r="B12" s="223" t="s">
        <v>237</v>
      </c>
      <c r="C12" s="221" t="s">
        <v>210</v>
      </c>
      <c r="D12" s="221" t="s">
        <v>236</v>
      </c>
      <c r="E12" s="223" t="s">
        <v>202</v>
      </c>
      <c r="F12" s="222" t="s">
        <v>203</v>
      </c>
    </row>
    <row r="13" spans="2:11" s="15" customFormat="1" x14ac:dyDescent="0.35">
      <c r="B13" s="247" t="s">
        <v>171</v>
      </c>
      <c r="C13" s="242" t="s">
        <v>255</v>
      </c>
      <c r="D13" s="338" t="s">
        <v>254</v>
      </c>
      <c r="E13" s="123" t="s">
        <v>256</v>
      </c>
      <c r="F13" s="342" t="s">
        <v>257</v>
      </c>
    </row>
    <row r="14" spans="2:11" s="197" customFormat="1" x14ac:dyDescent="0.35">
      <c r="B14" s="243" t="s">
        <v>33</v>
      </c>
      <c r="C14" s="243" t="s">
        <v>45</v>
      </c>
      <c r="D14" s="243" t="s">
        <v>253</v>
      </c>
      <c r="E14" s="16" t="s">
        <v>43</v>
      </c>
      <c r="F14" s="103" t="s">
        <v>377</v>
      </c>
    </row>
    <row r="15" spans="2:11" s="244" customFormat="1" hidden="1" x14ac:dyDescent="0.35">
      <c r="B15" s="243" t="s">
        <v>177</v>
      </c>
      <c r="C15" s="243" t="s">
        <v>177</v>
      </c>
      <c r="D15" s="243" t="s">
        <v>177</v>
      </c>
      <c r="E15" s="16" t="s">
        <v>177</v>
      </c>
      <c r="F15" s="103" t="s">
        <v>177</v>
      </c>
    </row>
    <row r="16" spans="2:11" s="244" customFormat="1" hidden="1" x14ac:dyDescent="0.35">
      <c r="B16" s="243" t="s">
        <v>177</v>
      </c>
      <c r="C16" s="243" t="s">
        <v>177</v>
      </c>
      <c r="D16" s="243" t="s">
        <v>177</v>
      </c>
      <c r="E16" s="16" t="s">
        <v>177</v>
      </c>
      <c r="F16" s="103" t="s">
        <v>177</v>
      </c>
    </row>
    <row r="17" spans="2:6" s="244" customFormat="1" hidden="1" x14ac:dyDescent="0.35">
      <c r="B17" s="243" t="s">
        <v>177</v>
      </c>
      <c r="C17" s="243" t="s">
        <v>177</v>
      </c>
      <c r="D17" s="243" t="s">
        <v>177</v>
      </c>
      <c r="E17" s="16" t="s">
        <v>177</v>
      </c>
      <c r="F17" s="103" t="s">
        <v>177</v>
      </c>
    </row>
    <row r="18" spans="2:6" s="244" customFormat="1" hidden="1" x14ac:dyDescent="0.35">
      <c r="B18" s="243" t="s">
        <v>177</v>
      </c>
      <c r="C18" s="243" t="s">
        <v>177</v>
      </c>
      <c r="D18" s="243" t="s">
        <v>177</v>
      </c>
      <c r="E18" s="16" t="s">
        <v>177</v>
      </c>
      <c r="F18" s="103" t="s">
        <v>177</v>
      </c>
    </row>
    <row r="19" spans="2:6" s="244" customFormat="1" hidden="1" x14ac:dyDescent="0.35">
      <c r="B19" s="243" t="s">
        <v>177</v>
      </c>
      <c r="C19" s="243" t="s">
        <v>177</v>
      </c>
      <c r="D19" s="243" t="s">
        <v>177</v>
      </c>
      <c r="E19" s="16" t="s">
        <v>177</v>
      </c>
      <c r="F19" s="103" t="s">
        <v>177</v>
      </c>
    </row>
    <row r="20" spans="2:6" s="244" customFormat="1" hidden="1" x14ac:dyDescent="0.35">
      <c r="B20" s="243" t="s">
        <v>177</v>
      </c>
      <c r="C20" s="243" t="s">
        <v>177</v>
      </c>
      <c r="D20" s="243" t="s">
        <v>177</v>
      </c>
      <c r="E20" s="16" t="s">
        <v>177</v>
      </c>
      <c r="F20" s="103" t="s">
        <v>177</v>
      </c>
    </row>
    <row r="21" spans="2:6" s="244" customFormat="1" hidden="1" x14ac:dyDescent="0.35">
      <c r="B21" s="243" t="s">
        <v>177</v>
      </c>
      <c r="C21" s="243" t="s">
        <v>177</v>
      </c>
      <c r="D21" s="243" t="s">
        <v>177</v>
      </c>
      <c r="E21" s="16" t="s">
        <v>177</v>
      </c>
      <c r="F21" s="103" t="s">
        <v>177</v>
      </c>
    </row>
    <row r="22" spans="2:6" s="244" customFormat="1" hidden="1" x14ac:dyDescent="0.35">
      <c r="B22" s="243" t="s">
        <v>177</v>
      </c>
      <c r="C22" s="243" t="s">
        <v>177</v>
      </c>
      <c r="D22" s="243" t="s">
        <v>177</v>
      </c>
      <c r="E22" s="16" t="s">
        <v>177</v>
      </c>
      <c r="F22" s="103" t="s">
        <v>177</v>
      </c>
    </row>
    <row r="23" spans="2:6" s="244" customFormat="1" hidden="1" x14ac:dyDescent="0.35">
      <c r="B23" s="243" t="s">
        <v>177</v>
      </c>
      <c r="C23" s="243" t="s">
        <v>177</v>
      </c>
      <c r="D23" s="243" t="s">
        <v>177</v>
      </c>
      <c r="E23" s="16" t="s">
        <v>177</v>
      </c>
      <c r="F23" s="103" t="s">
        <v>177</v>
      </c>
    </row>
    <row r="24" spans="2:6" s="244" customFormat="1" x14ac:dyDescent="0.35">
      <c r="B24" s="340" t="str">
        <f>IF($D24="","",VLOOKUP($D24,Lists!$F$2:$I$101,2,FALSE))</f>
        <v/>
      </c>
      <c r="C24" s="340" t="str">
        <f>IF($D24="","",VLOOKUP($D24,Lists!$F$2:$I$101,3,FALSE))</f>
        <v/>
      </c>
      <c r="D24" s="245"/>
      <c r="E24" s="245"/>
      <c r="F24" s="384"/>
    </row>
    <row r="25" spans="2:6" s="244" customFormat="1" x14ac:dyDescent="0.35">
      <c r="B25" s="340" t="str">
        <f>IF($D25="","",VLOOKUP($D25,Lists!$F$2:$I$101,2,FALSE))</f>
        <v/>
      </c>
      <c r="C25" s="340" t="str">
        <f>IF($D25="","",VLOOKUP($D25,Lists!$F$2:$I$101,3,FALSE))</f>
        <v/>
      </c>
      <c r="D25" s="245"/>
      <c r="E25" s="245"/>
      <c r="F25" s="384"/>
    </row>
    <row r="26" spans="2:6" s="244" customFormat="1" x14ac:dyDescent="0.35">
      <c r="B26" s="340" t="str">
        <f>IF($D26="","",VLOOKUP($D26,Lists!$F$2:$I$101,2,FALSE))</f>
        <v/>
      </c>
      <c r="C26" s="340" t="str">
        <f>IF($D26="","",VLOOKUP($D26,Lists!$F$2:$I$101,3,FALSE))</f>
        <v/>
      </c>
      <c r="D26" s="245"/>
      <c r="E26" s="245"/>
      <c r="F26" s="384"/>
    </row>
    <row r="27" spans="2:6" s="244" customFormat="1" x14ac:dyDescent="0.35">
      <c r="B27" s="340" t="str">
        <f>IF($D27="","",VLOOKUP($D27,Lists!$F$2:$I$101,2,FALSE))</f>
        <v/>
      </c>
      <c r="C27" s="340" t="str">
        <f>IF($D27="","",VLOOKUP($D27,Lists!$F$2:$I$101,3,FALSE))</f>
        <v/>
      </c>
      <c r="D27" s="245"/>
      <c r="E27" s="246"/>
      <c r="F27" s="384"/>
    </row>
    <row r="28" spans="2:6" s="244" customFormat="1" x14ac:dyDescent="0.35">
      <c r="B28" s="340" t="str">
        <f>IF($D28="","",VLOOKUP($D28,Lists!$F$2:$I$101,2,FALSE))</f>
        <v/>
      </c>
      <c r="C28" s="340" t="str">
        <f>IF($D28="","",VLOOKUP($D28,Lists!$F$2:$I$101,3,FALSE))</f>
        <v/>
      </c>
      <c r="D28" s="245"/>
      <c r="E28" s="246"/>
      <c r="F28" s="384"/>
    </row>
    <row r="29" spans="2:6" s="244" customFormat="1" x14ac:dyDescent="0.35">
      <c r="B29" s="340" t="str">
        <f>IF($D29="","",VLOOKUP($D29,Lists!$F$2:$I$101,2,FALSE))</f>
        <v/>
      </c>
      <c r="C29" s="340" t="str">
        <f>IF($D29="","",VLOOKUP($D29,Lists!$F$2:$I$101,3,FALSE))</f>
        <v/>
      </c>
      <c r="D29" s="245"/>
      <c r="E29" s="246"/>
      <c r="F29" s="384"/>
    </row>
    <row r="30" spans="2:6" s="244" customFormat="1" x14ac:dyDescent="0.35">
      <c r="B30" s="340" t="str">
        <f>IF($D30="","",VLOOKUP($D30,Lists!$F$2:$I$101,2,FALSE))</f>
        <v/>
      </c>
      <c r="C30" s="340" t="str">
        <f>IF($D30="","",VLOOKUP($D30,Lists!$F$2:$I$101,3,FALSE))</f>
        <v/>
      </c>
      <c r="D30" s="245"/>
      <c r="E30" s="246"/>
      <c r="F30" s="384"/>
    </row>
    <row r="31" spans="2:6" s="244" customFormat="1" x14ac:dyDescent="0.35">
      <c r="B31" s="340" t="str">
        <f>IF($D31="","",VLOOKUP($D31,Lists!$F$2:$I$101,2,FALSE))</f>
        <v/>
      </c>
      <c r="C31" s="340" t="str">
        <f>IF($D31="","",VLOOKUP($D31,Lists!$F$2:$I$101,3,FALSE))</f>
        <v/>
      </c>
      <c r="D31" s="245"/>
      <c r="E31" s="246"/>
      <c r="F31" s="384"/>
    </row>
    <row r="32" spans="2:6" s="244" customFormat="1" x14ac:dyDescent="0.35">
      <c r="B32" s="340" t="str">
        <f>IF($D32="","",VLOOKUP($D32,Lists!$F$2:$I$101,2,FALSE))</f>
        <v/>
      </c>
      <c r="C32" s="340" t="str">
        <f>IF($D32="","",VLOOKUP($D32,Lists!$F$2:$I$101,3,FALSE))</f>
        <v/>
      </c>
      <c r="D32" s="245"/>
      <c r="E32" s="246"/>
      <c r="F32" s="384"/>
    </row>
    <row r="33" spans="2:6" s="244" customFormat="1" x14ac:dyDescent="0.35">
      <c r="B33" s="340" t="str">
        <f>IF($D33="","",VLOOKUP($D33,Lists!$F$2:$I$101,2,FALSE))</f>
        <v/>
      </c>
      <c r="C33" s="340" t="str">
        <f>IF($D33="","",VLOOKUP($D33,Lists!$F$2:$I$101,3,FALSE))</f>
        <v/>
      </c>
      <c r="D33" s="245"/>
      <c r="E33" s="246"/>
      <c r="F33" s="384"/>
    </row>
    <row r="34" spans="2:6" s="244" customFormat="1" x14ac:dyDescent="0.35">
      <c r="B34" s="340" t="str">
        <f>IF($D34="","",VLOOKUP($D34,Lists!$F$2:$I$101,2,FALSE))</f>
        <v/>
      </c>
      <c r="C34" s="340" t="str">
        <f>IF($D34="","",VLOOKUP($D34,Lists!$F$2:$I$101,3,FALSE))</f>
        <v/>
      </c>
      <c r="D34" s="245"/>
      <c r="E34" s="246"/>
      <c r="F34" s="384"/>
    </row>
    <row r="35" spans="2:6" s="244" customFormat="1" x14ac:dyDescent="0.35">
      <c r="B35" s="340" t="str">
        <f>IF($D35="","",VLOOKUP($D35,Lists!$F$2:$I$101,2,FALSE))</f>
        <v/>
      </c>
      <c r="C35" s="340" t="str">
        <f>IF($D35="","",VLOOKUP($D35,Lists!$F$2:$I$101,3,FALSE))</f>
        <v/>
      </c>
      <c r="D35" s="245"/>
      <c r="E35" s="246"/>
      <c r="F35" s="384"/>
    </row>
    <row r="36" spans="2:6" s="244" customFormat="1" x14ac:dyDescent="0.35">
      <c r="B36" s="340" t="str">
        <f>IF($D36="","",VLOOKUP($D36,Lists!$F$2:$I$101,2,FALSE))</f>
        <v/>
      </c>
      <c r="C36" s="340" t="str">
        <f>IF($D36="","",VLOOKUP($D36,Lists!$F$2:$I$101,3,FALSE))</f>
        <v/>
      </c>
      <c r="D36" s="245"/>
      <c r="E36" s="246"/>
      <c r="F36" s="384"/>
    </row>
    <row r="37" spans="2:6" s="244" customFormat="1" x14ac:dyDescent="0.35">
      <c r="B37" s="340" t="str">
        <f>IF($D37="","",VLOOKUP($D37,Lists!$F$2:$I$101,2,FALSE))</f>
        <v/>
      </c>
      <c r="C37" s="340" t="str">
        <f>IF($D37="","",VLOOKUP($D37,Lists!$F$2:$I$101,3,FALSE))</f>
        <v/>
      </c>
      <c r="D37" s="245"/>
      <c r="E37" s="246"/>
      <c r="F37" s="384"/>
    </row>
    <row r="38" spans="2:6" s="244" customFormat="1" x14ac:dyDescent="0.35">
      <c r="B38" s="340" t="str">
        <f>IF($D38="","",VLOOKUP($D38,Lists!$F$2:$I$101,2,FALSE))</f>
        <v/>
      </c>
      <c r="C38" s="340" t="str">
        <f>IF($D38="","",VLOOKUP($D38,Lists!$F$2:$I$101,3,FALSE))</f>
        <v/>
      </c>
      <c r="D38" s="245"/>
      <c r="E38" s="246"/>
      <c r="F38" s="384"/>
    </row>
    <row r="39" spans="2:6" s="244" customFormat="1" x14ac:dyDescent="0.35">
      <c r="B39" s="340" t="str">
        <f>IF($D39="","",VLOOKUP($D39,Lists!$F$2:$I$101,2,FALSE))</f>
        <v/>
      </c>
      <c r="C39" s="340" t="str">
        <f>IF($D39="","",VLOOKUP($D39,Lists!$F$2:$I$101,3,FALSE))</f>
        <v/>
      </c>
      <c r="D39" s="245"/>
      <c r="E39" s="246"/>
      <c r="F39" s="384"/>
    </row>
    <row r="40" spans="2:6" s="244" customFormat="1" x14ac:dyDescent="0.35">
      <c r="B40" s="340" t="str">
        <f>IF($D40="","",VLOOKUP($D40,Lists!$F$2:$I$101,2,FALSE))</f>
        <v/>
      </c>
      <c r="C40" s="340" t="str">
        <f>IF($D40="","",VLOOKUP($D40,Lists!$F$2:$I$101,3,FALSE))</f>
        <v/>
      </c>
      <c r="D40" s="245"/>
      <c r="E40" s="246"/>
      <c r="F40" s="384"/>
    </row>
    <row r="41" spans="2:6" s="244" customFormat="1" x14ac:dyDescent="0.35">
      <c r="B41" s="340" t="str">
        <f>IF($D41="","",VLOOKUP($D41,Lists!$F$2:$I$101,2,FALSE))</f>
        <v/>
      </c>
      <c r="C41" s="340" t="str">
        <f>IF($D41="","",VLOOKUP($D41,Lists!$F$2:$I$101,3,FALSE))</f>
        <v/>
      </c>
      <c r="D41" s="245"/>
      <c r="E41" s="246"/>
      <c r="F41" s="384"/>
    </row>
    <row r="42" spans="2:6" s="244" customFormat="1" x14ac:dyDescent="0.35">
      <c r="B42" s="340" t="str">
        <f>IF($D42="","",VLOOKUP($D42,Lists!$F$2:$I$101,2,FALSE))</f>
        <v/>
      </c>
      <c r="C42" s="340" t="str">
        <f>IF($D42="","",VLOOKUP($D42,Lists!$F$2:$I$101,3,FALSE))</f>
        <v/>
      </c>
      <c r="D42" s="245"/>
      <c r="E42" s="246"/>
      <c r="F42" s="384"/>
    </row>
    <row r="43" spans="2:6" s="244" customFormat="1" x14ac:dyDescent="0.35">
      <c r="B43" s="340" t="str">
        <f>IF($D43="","",VLOOKUP($D43,Lists!$F$2:$I$101,2,FALSE))</f>
        <v/>
      </c>
      <c r="C43" s="340" t="str">
        <f>IF($D43="","",VLOOKUP($D43,Lists!$F$2:$I$101,3,FALSE))</f>
        <v/>
      </c>
      <c r="D43" s="245"/>
      <c r="E43" s="246"/>
      <c r="F43" s="384"/>
    </row>
    <row r="44" spans="2:6" s="244" customFormat="1" x14ac:dyDescent="0.35">
      <c r="B44" s="340" t="str">
        <f>IF($D44="","",VLOOKUP($D44,Lists!$F$2:$I$101,2,FALSE))</f>
        <v/>
      </c>
      <c r="C44" s="340" t="str">
        <f>IF($D44="","",VLOOKUP($D44,Lists!$F$2:$I$101,3,FALSE))</f>
        <v/>
      </c>
      <c r="D44" s="245"/>
      <c r="E44" s="246"/>
      <c r="F44" s="384"/>
    </row>
    <row r="45" spans="2:6" s="244" customFormat="1" x14ac:dyDescent="0.35">
      <c r="B45" s="340" t="str">
        <f>IF($D45="","",VLOOKUP($D45,Lists!$F$2:$I$101,2,FALSE))</f>
        <v/>
      </c>
      <c r="C45" s="340" t="str">
        <f>IF($D45="","",VLOOKUP($D45,Lists!$F$2:$I$101,3,FALSE))</f>
        <v/>
      </c>
      <c r="D45" s="245"/>
      <c r="E45" s="246"/>
      <c r="F45" s="384"/>
    </row>
    <row r="46" spans="2:6" s="244" customFormat="1" x14ac:dyDescent="0.35">
      <c r="B46" s="340" t="str">
        <f>IF($D46="","",VLOOKUP($D46,Lists!$F$2:$I$101,2,FALSE))</f>
        <v/>
      </c>
      <c r="C46" s="340" t="str">
        <f>IF($D46="","",VLOOKUP($D46,Lists!$F$2:$I$101,3,FALSE))</f>
        <v/>
      </c>
      <c r="D46" s="245"/>
      <c r="E46" s="246"/>
      <c r="F46" s="384"/>
    </row>
    <row r="47" spans="2:6" s="244" customFormat="1" x14ac:dyDescent="0.35">
      <c r="B47" s="340" t="str">
        <f>IF($D47="","",VLOOKUP($D47,Lists!$F$2:$I$101,2,FALSE))</f>
        <v/>
      </c>
      <c r="C47" s="340" t="str">
        <f>IF($D47="","",VLOOKUP($D47,Lists!$F$2:$I$101,3,FALSE))</f>
        <v/>
      </c>
      <c r="D47" s="245"/>
      <c r="E47" s="246"/>
      <c r="F47" s="384"/>
    </row>
    <row r="48" spans="2:6" s="244" customFormat="1" x14ac:dyDescent="0.35">
      <c r="B48" s="340" t="str">
        <f>IF($D48="","",VLOOKUP($D48,Lists!$F$2:$I$101,2,FALSE))</f>
        <v/>
      </c>
      <c r="C48" s="340" t="str">
        <f>IF($D48="","",VLOOKUP($D48,Lists!$F$2:$I$101,3,FALSE))</f>
        <v/>
      </c>
      <c r="D48" s="245"/>
      <c r="E48" s="246"/>
      <c r="F48" s="384"/>
    </row>
    <row r="49" spans="2:6" s="244" customFormat="1" x14ac:dyDescent="0.35">
      <c r="B49" s="340" t="str">
        <f>IF($D49="","",VLOOKUP($D49,Lists!$F$2:$I$101,2,FALSE))</f>
        <v/>
      </c>
      <c r="C49" s="340" t="str">
        <f>IF($D49="","",VLOOKUP($D49,Lists!$F$2:$I$101,3,FALSE))</f>
        <v/>
      </c>
      <c r="D49" s="245"/>
      <c r="E49" s="246"/>
      <c r="F49" s="384"/>
    </row>
    <row r="50" spans="2:6" s="244" customFormat="1" x14ac:dyDescent="0.35">
      <c r="B50" s="340" t="str">
        <f>IF($D50="","",VLOOKUP($D50,Lists!$F$2:$I$101,2,FALSE))</f>
        <v/>
      </c>
      <c r="C50" s="340" t="str">
        <f>IF($D50="","",VLOOKUP($D50,Lists!$F$2:$I$101,3,FALSE))</f>
        <v/>
      </c>
      <c r="D50" s="245"/>
      <c r="E50" s="246"/>
      <c r="F50" s="384"/>
    </row>
    <row r="51" spans="2:6" s="244" customFormat="1" x14ac:dyDescent="0.35">
      <c r="B51" s="340" t="str">
        <f>IF($D51="","",VLOOKUP($D51,Lists!$F$2:$I$101,2,FALSE))</f>
        <v/>
      </c>
      <c r="C51" s="340" t="str">
        <f>IF($D51="","",VLOOKUP($D51,Lists!$F$2:$I$101,3,FALSE))</f>
        <v/>
      </c>
      <c r="D51" s="245"/>
      <c r="E51" s="246"/>
      <c r="F51" s="384"/>
    </row>
    <row r="52" spans="2:6" s="244" customFormat="1" x14ac:dyDescent="0.35">
      <c r="B52" s="340" t="str">
        <f>IF($D52="","",VLOOKUP($D52,Lists!$F$2:$I$101,2,FALSE))</f>
        <v/>
      </c>
      <c r="C52" s="340" t="str">
        <f>IF($D52="","",VLOOKUP($D52,Lists!$F$2:$I$101,3,FALSE))</f>
        <v/>
      </c>
      <c r="D52" s="245"/>
      <c r="E52" s="246"/>
      <c r="F52" s="384"/>
    </row>
    <row r="53" spans="2:6" s="244" customFormat="1" x14ac:dyDescent="0.35">
      <c r="B53" s="340" t="str">
        <f>IF($D53="","",VLOOKUP($D53,Lists!$F$2:$I$101,2,FALSE))</f>
        <v/>
      </c>
      <c r="C53" s="340" t="str">
        <f>IF($D53="","",VLOOKUP($D53,Lists!$F$2:$I$101,3,FALSE))</f>
        <v/>
      </c>
      <c r="D53" s="245"/>
      <c r="E53" s="246"/>
      <c r="F53" s="384"/>
    </row>
    <row r="54" spans="2:6" s="244" customFormat="1" x14ac:dyDescent="0.35">
      <c r="B54" s="340" t="str">
        <f>IF($D54="","",VLOOKUP($D54,Lists!$F$2:$I$101,2,FALSE))</f>
        <v/>
      </c>
      <c r="C54" s="340" t="str">
        <f>IF($D54="","",VLOOKUP($D54,Lists!$F$2:$I$101,3,FALSE))</f>
        <v/>
      </c>
      <c r="D54" s="245"/>
      <c r="E54" s="246"/>
      <c r="F54" s="384"/>
    </row>
    <row r="55" spans="2:6" s="244" customFormat="1" x14ac:dyDescent="0.35">
      <c r="B55" s="340" t="str">
        <f>IF($D55="","",VLOOKUP($D55,Lists!$F$2:$I$101,2,FALSE))</f>
        <v/>
      </c>
      <c r="C55" s="340" t="str">
        <f>IF($D55="","",VLOOKUP($D55,Lists!$F$2:$I$101,3,FALSE))</f>
        <v/>
      </c>
      <c r="D55" s="245"/>
      <c r="E55" s="246"/>
      <c r="F55" s="384"/>
    </row>
    <row r="56" spans="2:6" s="244" customFormat="1" x14ac:dyDescent="0.35">
      <c r="B56" s="340" t="str">
        <f>IF($D56="","",VLOOKUP($D56,Lists!$F$2:$I$101,2,FALSE))</f>
        <v/>
      </c>
      <c r="C56" s="340" t="str">
        <f>IF($D56="","",VLOOKUP($D56,Lists!$F$2:$I$101,3,FALSE))</f>
        <v/>
      </c>
      <c r="D56" s="245"/>
      <c r="E56" s="246"/>
      <c r="F56" s="384"/>
    </row>
    <row r="57" spans="2:6" s="244" customFormat="1" x14ac:dyDescent="0.35">
      <c r="B57" s="340" t="str">
        <f>IF($D57="","",VLOOKUP($D57,Lists!$F$2:$I$101,2,FALSE))</f>
        <v/>
      </c>
      <c r="C57" s="340" t="str">
        <f>IF($D57="","",VLOOKUP($D57,Lists!$F$2:$I$101,3,FALSE))</f>
        <v/>
      </c>
      <c r="D57" s="245"/>
      <c r="E57" s="246"/>
      <c r="F57" s="384"/>
    </row>
    <row r="58" spans="2:6" s="244" customFormat="1" x14ac:dyDescent="0.35">
      <c r="B58" s="340" t="str">
        <f>IF($D58="","",VLOOKUP($D58,Lists!$F$2:$I$101,2,FALSE))</f>
        <v/>
      </c>
      <c r="C58" s="340" t="str">
        <f>IF($D58="","",VLOOKUP($D58,Lists!$F$2:$I$101,3,FALSE))</f>
        <v/>
      </c>
      <c r="D58" s="245"/>
      <c r="E58" s="246"/>
      <c r="F58" s="384"/>
    </row>
    <row r="59" spans="2:6" s="244" customFormat="1" x14ac:dyDescent="0.35">
      <c r="B59" s="340" t="str">
        <f>IF($D59="","",VLOOKUP($D59,Lists!$F$2:$I$101,2,FALSE))</f>
        <v/>
      </c>
      <c r="C59" s="340" t="str">
        <f>IF($D59="","",VLOOKUP($D59,Lists!$F$2:$I$101,3,FALSE))</f>
        <v/>
      </c>
      <c r="D59" s="245"/>
      <c r="E59" s="246"/>
      <c r="F59" s="384"/>
    </row>
    <row r="60" spans="2:6" s="244" customFormat="1" x14ac:dyDescent="0.35">
      <c r="B60" s="340" t="str">
        <f>IF($D60="","",VLOOKUP($D60,Lists!$F$2:$I$101,2,FALSE))</f>
        <v/>
      </c>
      <c r="C60" s="340" t="str">
        <f>IF($D60="","",VLOOKUP($D60,Lists!$F$2:$I$101,3,FALSE))</f>
        <v/>
      </c>
      <c r="D60" s="245"/>
      <c r="E60" s="246"/>
      <c r="F60" s="384"/>
    </row>
    <row r="61" spans="2:6" s="244" customFormat="1" x14ac:dyDescent="0.35">
      <c r="B61" s="340" t="str">
        <f>IF($D61="","",VLOOKUP($D61,Lists!$F$2:$I$101,2,FALSE))</f>
        <v/>
      </c>
      <c r="C61" s="340" t="str">
        <f>IF($D61="","",VLOOKUP($D61,Lists!$F$2:$I$101,3,FALSE))</f>
        <v/>
      </c>
      <c r="D61" s="245"/>
      <c r="E61" s="246"/>
      <c r="F61" s="384"/>
    </row>
    <row r="62" spans="2:6" s="244" customFormat="1" x14ac:dyDescent="0.35">
      <c r="B62" s="340" t="str">
        <f>IF($D62="","",VLOOKUP($D62,Lists!$F$2:$I$101,2,FALSE))</f>
        <v/>
      </c>
      <c r="C62" s="340" t="str">
        <f>IF($D62="","",VLOOKUP($D62,Lists!$F$2:$I$101,3,FALSE))</f>
        <v/>
      </c>
      <c r="D62" s="245"/>
      <c r="E62" s="246"/>
      <c r="F62" s="384"/>
    </row>
    <row r="63" spans="2:6" s="244" customFormat="1" x14ac:dyDescent="0.35">
      <c r="B63" s="340" t="str">
        <f>IF($D63="","",VLOOKUP($D63,Lists!$F$2:$I$101,2,FALSE))</f>
        <v/>
      </c>
      <c r="C63" s="340" t="str">
        <f>IF($D63="","",VLOOKUP($D63,Lists!$F$2:$I$101,3,FALSE))</f>
        <v/>
      </c>
      <c r="D63" s="245"/>
      <c r="E63" s="246"/>
      <c r="F63" s="384"/>
    </row>
    <row r="64" spans="2:6" s="244" customFormat="1" x14ac:dyDescent="0.35">
      <c r="B64" s="340" t="str">
        <f>IF($D64="","",VLOOKUP($D64,Lists!$F$2:$I$101,2,FALSE))</f>
        <v/>
      </c>
      <c r="C64" s="340" t="str">
        <f>IF($D64="","",VLOOKUP($D64,Lists!$F$2:$I$101,3,FALSE))</f>
        <v/>
      </c>
      <c r="D64" s="245"/>
      <c r="E64" s="246"/>
      <c r="F64" s="384"/>
    </row>
    <row r="65" spans="2:6" s="244" customFormat="1" x14ac:dyDescent="0.35">
      <c r="B65" s="340" t="str">
        <f>IF($D65="","",VLOOKUP($D65,Lists!$F$2:$I$101,2,FALSE))</f>
        <v/>
      </c>
      <c r="C65" s="340" t="str">
        <f>IF($D65="","",VLOOKUP($D65,Lists!$F$2:$I$101,3,FALSE))</f>
        <v/>
      </c>
      <c r="D65" s="245"/>
      <c r="E65" s="246"/>
      <c r="F65" s="384"/>
    </row>
    <row r="66" spans="2:6" s="244" customFormat="1" x14ac:dyDescent="0.35">
      <c r="B66" s="340" t="str">
        <f>IF($D66="","",VLOOKUP($D66,Lists!$F$2:$I$101,2,FALSE))</f>
        <v/>
      </c>
      <c r="C66" s="340" t="str">
        <f>IF($D66="","",VLOOKUP($D66,Lists!$F$2:$I$101,3,FALSE))</f>
        <v/>
      </c>
      <c r="D66" s="245"/>
      <c r="E66" s="246"/>
      <c r="F66" s="384"/>
    </row>
    <row r="67" spans="2:6" s="244" customFormat="1" x14ac:dyDescent="0.35">
      <c r="B67" s="340" t="str">
        <f>IF($D67="","",VLOOKUP($D67,Lists!$F$2:$I$101,2,FALSE))</f>
        <v/>
      </c>
      <c r="C67" s="340" t="str">
        <f>IF($D67="","",VLOOKUP($D67,Lists!$F$2:$I$101,3,FALSE))</f>
        <v/>
      </c>
      <c r="D67" s="245"/>
      <c r="E67" s="246"/>
      <c r="F67" s="384"/>
    </row>
    <row r="68" spans="2:6" s="244" customFormat="1" x14ac:dyDescent="0.35">
      <c r="B68" s="340" t="str">
        <f>IF($D68="","",VLOOKUP($D68,Lists!$F$2:$I$101,2,FALSE))</f>
        <v/>
      </c>
      <c r="C68" s="340" t="str">
        <f>IF($D68="","",VLOOKUP($D68,Lists!$F$2:$I$101,3,FALSE))</f>
        <v/>
      </c>
      <c r="D68" s="245"/>
      <c r="E68" s="246"/>
      <c r="F68" s="384"/>
    </row>
    <row r="69" spans="2:6" s="244" customFormat="1" x14ac:dyDescent="0.35">
      <c r="B69" s="340" t="str">
        <f>IF($D69="","",VLOOKUP($D69,Lists!$F$2:$I$101,2,FALSE))</f>
        <v/>
      </c>
      <c r="C69" s="340" t="str">
        <f>IF($D69="","",VLOOKUP($D69,Lists!$F$2:$I$101,3,FALSE))</f>
        <v/>
      </c>
      <c r="D69" s="245"/>
      <c r="E69" s="246"/>
      <c r="F69" s="384"/>
    </row>
    <row r="70" spans="2:6" s="244" customFormat="1" x14ac:dyDescent="0.35">
      <c r="B70" s="340" t="str">
        <f>IF($D70="","",VLOOKUP($D70,Lists!$F$2:$I$101,2,FALSE))</f>
        <v/>
      </c>
      <c r="C70" s="340" t="str">
        <f>IF($D70="","",VLOOKUP($D70,Lists!$F$2:$I$101,3,FALSE))</f>
        <v/>
      </c>
      <c r="D70" s="245"/>
      <c r="E70" s="246"/>
      <c r="F70" s="384"/>
    </row>
    <row r="71" spans="2:6" s="244" customFormat="1" x14ac:dyDescent="0.35">
      <c r="B71" s="340" t="str">
        <f>IF($D71="","",VLOOKUP($D71,Lists!$F$2:$I$101,2,FALSE))</f>
        <v/>
      </c>
      <c r="C71" s="340" t="str">
        <f>IF($D71="","",VLOOKUP($D71,Lists!$F$2:$I$101,3,FALSE))</f>
        <v/>
      </c>
      <c r="D71" s="245"/>
      <c r="E71" s="246"/>
      <c r="F71" s="384"/>
    </row>
    <row r="72" spans="2:6" s="244" customFormat="1" x14ac:dyDescent="0.35">
      <c r="B72" s="340" t="str">
        <f>IF($D72="","",VLOOKUP($D72,Lists!$F$2:$I$101,2,FALSE))</f>
        <v/>
      </c>
      <c r="C72" s="340" t="str">
        <f>IF($D72="","",VLOOKUP($D72,Lists!$F$2:$I$101,3,FALSE))</f>
        <v/>
      </c>
      <c r="D72" s="245"/>
      <c r="E72" s="246"/>
      <c r="F72" s="384"/>
    </row>
    <row r="73" spans="2:6" s="244" customFormat="1" x14ac:dyDescent="0.35">
      <c r="B73" s="340" t="str">
        <f>IF($D73="","",VLOOKUP($D73,Lists!$F$2:$I$101,2,FALSE))</f>
        <v/>
      </c>
      <c r="C73" s="340" t="str">
        <f>IF($D73="","",VLOOKUP($D73,Lists!$F$2:$I$101,3,FALSE))</f>
        <v/>
      </c>
      <c r="D73" s="245"/>
      <c r="E73" s="246"/>
      <c r="F73" s="384"/>
    </row>
    <row r="74" spans="2:6" s="244" customFormat="1" x14ac:dyDescent="0.35">
      <c r="B74" s="340" t="str">
        <f>IF($D74="","",VLOOKUP($D74,Lists!$F$2:$I$101,2,FALSE))</f>
        <v/>
      </c>
      <c r="C74" s="340" t="str">
        <f>IF($D74="","",VLOOKUP($D74,Lists!$F$2:$I$101,3,FALSE))</f>
        <v/>
      </c>
      <c r="D74" s="245"/>
      <c r="E74" s="246"/>
      <c r="F74" s="384"/>
    </row>
    <row r="75" spans="2:6" s="244" customFormat="1" x14ac:dyDescent="0.35">
      <c r="B75" s="340" t="str">
        <f>IF($D75="","",VLOOKUP($D75,Lists!$F$2:$I$101,2,FALSE))</f>
        <v/>
      </c>
      <c r="C75" s="340" t="str">
        <f>IF($D75="","",VLOOKUP($D75,Lists!$F$2:$I$101,3,FALSE))</f>
        <v/>
      </c>
      <c r="D75" s="245"/>
      <c r="E75" s="246"/>
      <c r="F75" s="384"/>
    </row>
    <row r="76" spans="2:6" s="244" customFormat="1" x14ac:dyDescent="0.35">
      <c r="B76" s="340" t="str">
        <f>IF($D76="","",VLOOKUP($D76,Lists!$F$2:$I$101,2,FALSE))</f>
        <v/>
      </c>
      <c r="C76" s="340" t="str">
        <f>IF($D76="","",VLOOKUP($D76,Lists!$F$2:$I$101,3,FALSE))</f>
        <v/>
      </c>
      <c r="D76" s="245"/>
      <c r="E76" s="246"/>
      <c r="F76" s="384"/>
    </row>
    <row r="77" spans="2:6" s="244" customFormat="1" x14ac:dyDescent="0.35">
      <c r="B77" s="340" t="str">
        <f>IF($D77="","",VLOOKUP($D77,Lists!$F$2:$I$101,2,FALSE))</f>
        <v/>
      </c>
      <c r="C77" s="340" t="str">
        <f>IF($D77="","",VLOOKUP($D77,Lists!$F$2:$I$101,3,FALSE))</f>
        <v/>
      </c>
      <c r="D77" s="245"/>
      <c r="E77" s="246"/>
      <c r="F77" s="384"/>
    </row>
    <row r="78" spans="2:6" s="244" customFormat="1" x14ac:dyDescent="0.35">
      <c r="B78" s="340" t="str">
        <f>IF($D78="","",VLOOKUP($D78,Lists!$F$2:$I$101,2,FALSE))</f>
        <v/>
      </c>
      <c r="C78" s="340" t="str">
        <f>IF($D78="","",VLOOKUP($D78,Lists!$F$2:$I$101,3,FALSE))</f>
        <v/>
      </c>
      <c r="D78" s="245"/>
      <c r="E78" s="246"/>
      <c r="F78" s="384"/>
    </row>
    <row r="79" spans="2:6" s="244" customFormat="1" x14ac:dyDescent="0.35">
      <c r="B79" s="340" t="str">
        <f>IF($D79="","",VLOOKUP($D79,Lists!$F$2:$I$101,2,FALSE))</f>
        <v/>
      </c>
      <c r="C79" s="340" t="str">
        <f>IF($D79="","",VLOOKUP($D79,Lists!$F$2:$I$101,3,FALSE))</f>
        <v/>
      </c>
      <c r="D79" s="245"/>
      <c r="E79" s="246"/>
      <c r="F79" s="384"/>
    </row>
    <row r="80" spans="2:6" s="244" customFormat="1" x14ac:dyDescent="0.35">
      <c r="B80" s="340" t="str">
        <f>IF($D80="","",VLOOKUP($D80,Lists!$F$2:$I$101,2,FALSE))</f>
        <v/>
      </c>
      <c r="C80" s="340" t="str">
        <f>IF($D80="","",VLOOKUP($D80,Lists!$F$2:$I$101,3,FALSE))</f>
        <v/>
      </c>
      <c r="D80" s="245"/>
      <c r="E80" s="246"/>
      <c r="F80" s="384"/>
    </row>
    <row r="81" spans="2:6" s="244" customFormat="1" x14ac:dyDescent="0.35">
      <c r="B81" s="340" t="str">
        <f>IF($D81="","",VLOOKUP($D81,Lists!$F$2:$I$101,2,FALSE))</f>
        <v/>
      </c>
      <c r="C81" s="340" t="str">
        <f>IF($D81="","",VLOOKUP($D81,Lists!$F$2:$I$101,3,FALSE))</f>
        <v/>
      </c>
      <c r="D81" s="245"/>
      <c r="E81" s="246"/>
      <c r="F81" s="384"/>
    </row>
    <row r="82" spans="2:6" s="244" customFormat="1" x14ac:dyDescent="0.35">
      <c r="B82" s="340" t="str">
        <f>IF($D82="","",VLOOKUP($D82,Lists!$F$2:$I$101,2,FALSE))</f>
        <v/>
      </c>
      <c r="C82" s="340" t="str">
        <f>IF($D82="","",VLOOKUP($D82,Lists!$F$2:$I$101,3,FALSE))</f>
        <v/>
      </c>
      <c r="D82" s="245"/>
      <c r="E82" s="246"/>
      <c r="F82" s="384"/>
    </row>
    <row r="83" spans="2:6" s="244" customFormat="1" x14ac:dyDescent="0.35">
      <c r="B83" s="340" t="str">
        <f>IF($D83="","",VLOOKUP($D83,Lists!$F$2:$I$101,2,FALSE))</f>
        <v/>
      </c>
      <c r="C83" s="340" t="str">
        <f>IF($D83="","",VLOOKUP($D83,Lists!$F$2:$I$101,3,FALSE))</f>
        <v/>
      </c>
      <c r="D83" s="245"/>
      <c r="E83" s="246"/>
      <c r="F83" s="384"/>
    </row>
    <row r="84" spans="2:6" s="244" customFormat="1" x14ac:dyDescent="0.35">
      <c r="B84" s="340" t="str">
        <f>IF($D84="","",VLOOKUP($D84,Lists!$F$2:$I$101,2,FALSE))</f>
        <v/>
      </c>
      <c r="C84" s="340" t="str">
        <f>IF($D84="","",VLOOKUP($D84,Lists!$F$2:$I$101,3,FALSE))</f>
        <v/>
      </c>
      <c r="D84" s="245"/>
      <c r="E84" s="246"/>
      <c r="F84" s="384"/>
    </row>
    <row r="85" spans="2:6" s="244" customFormat="1" x14ac:dyDescent="0.35">
      <c r="B85" s="340" t="str">
        <f>IF($D85="","",VLOOKUP($D85,Lists!$F$2:$I$101,2,FALSE))</f>
        <v/>
      </c>
      <c r="C85" s="340" t="str">
        <f>IF($D85="","",VLOOKUP($D85,Lists!$F$2:$I$101,3,FALSE))</f>
        <v/>
      </c>
      <c r="D85" s="245"/>
      <c r="E85" s="246"/>
      <c r="F85" s="384"/>
    </row>
    <row r="86" spans="2:6" s="244" customFormat="1" x14ac:dyDescent="0.35">
      <c r="B86" s="340" t="str">
        <f>IF($D86="","",VLOOKUP($D86,Lists!$F$2:$I$101,2,FALSE))</f>
        <v/>
      </c>
      <c r="C86" s="340" t="str">
        <f>IF($D86="","",VLOOKUP($D86,Lists!$F$2:$I$101,3,FALSE))</f>
        <v/>
      </c>
      <c r="D86" s="245"/>
      <c r="E86" s="246"/>
      <c r="F86" s="384"/>
    </row>
    <row r="87" spans="2:6" s="244" customFormat="1" x14ac:dyDescent="0.35">
      <c r="B87" s="340" t="str">
        <f>IF($D87="","",VLOOKUP($D87,Lists!$F$2:$I$101,2,FALSE))</f>
        <v/>
      </c>
      <c r="C87" s="340" t="str">
        <f>IF($D87="","",VLOOKUP($D87,Lists!$F$2:$I$101,3,FALSE))</f>
        <v/>
      </c>
      <c r="D87" s="245"/>
      <c r="E87" s="246"/>
      <c r="F87" s="384"/>
    </row>
    <row r="88" spans="2:6" s="244" customFormat="1" x14ac:dyDescent="0.35">
      <c r="B88" s="340" t="str">
        <f>IF($D88="","",VLOOKUP($D88,Lists!$F$2:$I$101,2,FALSE))</f>
        <v/>
      </c>
      <c r="C88" s="340" t="str">
        <f>IF($D88="","",VLOOKUP($D88,Lists!$F$2:$I$101,3,FALSE))</f>
        <v/>
      </c>
      <c r="D88" s="245"/>
      <c r="E88" s="246"/>
      <c r="F88" s="384"/>
    </row>
    <row r="89" spans="2:6" s="244" customFormat="1" x14ac:dyDescent="0.35">
      <c r="B89" s="340" t="str">
        <f>IF($D89="","",VLOOKUP($D89,Lists!$F$2:$I$101,2,FALSE))</f>
        <v/>
      </c>
      <c r="C89" s="340" t="str">
        <f>IF($D89="","",VLOOKUP($D89,Lists!$F$2:$I$101,3,FALSE))</f>
        <v/>
      </c>
      <c r="D89" s="245"/>
      <c r="E89" s="246"/>
      <c r="F89" s="384"/>
    </row>
    <row r="90" spans="2:6" s="244" customFormat="1" x14ac:dyDescent="0.35">
      <c r="B90" s="340" t="str">
        <f>IF($D90="","",VLOOKUP($D90,Lists!$F$2:$I$101,2,FALSE))</f>
        <v/>
      </c>
      <c r="C90" s="340" t="str">
        <f>IF($D90="","",VLOOKUP($D90,Lists!$F$2:$I$101,3,FALSE))</f>
        <v/>
      </c>
      <c r="D90" s="245"/>
      <c r="E90" s="246"/>
      <c r="F90" s="384"/>
    </row>
    <row r="91" spans="2:6" s="244" customFormat="1" x14ac:dyDescent="0.35">
      <c r="B91" s="340" t="str">
        <f>IF($D91="","",VLOOKUP($D91,Lists!$F$2:$I$101,2,FALSE))</f>
        <v/>
      </c>
      <c r="C91" s="340" t="str">
        <f>IF($D91="","",VLOOKUP($D91,Lists!$F$2:$I$101,3,FALSE))</f>
        <v/>
      </c>
      <c r="D91" s="245"/>
      <c r="E91" s="246"/>
      <c r="F91" s="384"/>
    </row>
    <row r="92" spans="2:6" s="244" customFormat="1" x14ac:dyDescent="0.35">
      <c r="B92" s="340" t="str">
        <f>IF($D92="","",VLOOKUP($D92,Lists!$F$2:$I$101,2,FALSE))</f>
        <v/>
      </c>
      <c r="C92" s="340" t="str">
        <f>IF($D92="","",VLOOKUP($D92,Lists!$F$2:$I$101,3,FALSE))</f>
        <v/>
      </c>
      <c r="D92" s="245"/>
      <c r="E92" s="246"/>
      <c r="F92" s="384"/>
    </row>
    <row r="93" spans="2:6" s="244" customFormat="1" x14ac:dyDescent="0.35">
      <c r="B93" s="340" t="str">
        <f>IF($D93="","",VLOOKUP($D93,Lists!$F$2:$I$101,2,FALSE))</f>
        <v/>
      </c>
      <c r="C93" s="340" t="str">
        <f>IF($D93="","",VLOOKUP($D93,Lists!$F$2:$I$101,3,FALSE))</f>
        <v/>
      </c>
      <c r="D93" s="245"/>
      <c r="E93" s="246"/>
      <c r="F93" s="384"/>
    </row>
    <row r="94" spans="2:6" s="244" customFormat="1" x14ac:dyDescent="0.35">
      <c r="B94" s="340" t="str">
        <f>IF($D94="","",VLOOKUP($D94,Lists!$F$2:$I$101,2,FALSE))</f>
        <v/>
      </c>
      <c r="C94" s="340" t="str">
        <f>IF($D94="","",VLOOKUP($D94,Lists!$F$2:$I$101,3,FALSE))</f>
        <v/>
      </c>
      <c r="D94" s="245"/>
      <c r="E94" s="246"/>
      <c r="F94" s="384"/>
    </row>
    <row r="95" spans="2:6" s="244" customFormat="1" x14ac:dyDescent="0.35">
      <c r="B95" s="340" t="str">
        <f>IF($D95="","",VLOOKUP($D95,Lists!$F$2:$I$101,2,FALSE))</f>
        <v/>
      </c>
      <c r="C95" s="340" t="str">
        <f>IF($D95="","",VLOOKUP($D95,Lists!$F$2:$I$101,3,FALSE))</f>
        <v/>
      </c>
      <c r="D95" s="245"/>
      <c r="E95" s="246"/>
      <c r="F95" s="384"/>
    </row>
    <row r="96" spans="2:6" s="244" customFormat="1" x14ac:dyDescent="0.35">
      <c r="B96" s="340" t="str">
        <f>IF($D96="","",VLOOKUP($D96,Lists!$F$2:$I$101,2,FALSE))</f>
        <v/>
      </c>
      <c r="C96" s="340" t="str">
        <f>IF($D96="","",VLOOKUP($D96,Lists!$F$2:$I$101,3,FALSE))</f>
        <v/>
      </c>
      <c r="D96" s="245"/>
      <c r="E96" s="246"/>
      <c r="F96" s="384"/>
    </row>
    <row r="97" spans="2:6" s="244" customFormat="1" x14ac:dyDescent="0.35">
      <c r="B97" s="340" t="str">
        <f>IF($D97="","",VLOOKUP($D97,Lists!$F$2:$I$101,2,FALSE))</f>
        <v/>
      </c>
      <c r="C97" s="340" t="str">
        <f>IF($D97="","",VLOOKUP($D97,Lists!$F$2:$I$101,3,FALSE))</f>
        <v/>
      </c>
      <c r="D97" s="245"/>
      <c r="E97" s="246"/>
      <c r="F97" s="384"/>
    </row>
    <row r="98" spans="2:6" s="244" customFormat="1" x14ac:dyDescent="0.35">
      <c r="B98" s="340" t="str">
        <f>IF($D98="","",VLOOKUP($D98,Lists!$F$2:$I$101,2,FALSE))</f>
        <v/>
      </c>
      <c r="C98" s="340" t="str">
        <f>IF($D98="","",VLOOKUP($D98,Lists!$F$2:$I$101,3,FALSE))</f>
        <v/>
      </c>
      <c r="D98" s="245"/>
      <c r="E98" s="246"/>
      <c r="F98" s="384"/>
    </row>
    <row r="99" spans="2:6" s="244" customFormat="1" x14ac:dyDescent="0.35">
      <c r="B99" s="340" t="str">
        <f>IF($D99="","",VLOOKUP($D99,Lists!$F$2:$I$101,2,FALSE))</f>
        <v/>
      </c>
      <c r="C99" s="340" t="str">
        <f>IF($D99="","",VLOOKUP($D99,Lists!$F$2:$I$101,3,FALSE))</f>
        <v/>
      </c>
      <c r="D99" s="245"/>
      <c r="E99" s="246"/>
      <c r="F99" s="384"/>
    </row>
    <row r="100" spans="2:6" s="244" customFormat="1" x14ac:dyDescent="0.35">
      <c r="B100" s="343" t="str">
        <f>IF($D100="","",VLOOKUP($D100,Lists!$F$2:$I$101,2,FALSE))</f>
        <v/>
      </c>
      <c r="C100" s="343" t="str">
        <f>IF($D100="","",VLOOKUP($D100,Lists!$F$2:$I$101,3,FALSE))</f>
        <v/>
      </c>
      <c r="D100" s="339"/>
      <c r="E100" s="235"/>
      <c r="F100" s="385"/>
    </row>
    <row r="101" spans="2:6" hidden="1" x14ac:dyDescent="0.35">
      <c r="B101" s="9"/>
      <c r="C101" s="9"/>
      <c r="D101" s="9"/>
    </row>
    <row r="102" spans="2:6" hidden="1" x14ac:dyDescent="0.35">
      <c r="B102" s="9"/>
      <c r="C102" s="9"/>
      <c r="D102" s="9"/>
    </row>
    <row r="103" spans="2:6" hidden="1" x14ac:dyDescent="0.35">
      <c r="B103" s="9"/>
      <c r="C103" s="9"/>
      <c r="D103" s="9"/>
    </row>
    <row r="104" spans="2:6" hidden="1" x14ac:dyDescent="0.35">
      <c r="B104" s="9"/>
      <c r="C104" s="9"/>
      <c r="D104" s="9"/>
    </row>
    <row r="105" spans="2:6" hidden="1" x14ac:dyDescent="0.35">
      <c r="B105" s="9"/>
      <c r="C105" s="9"/>
      <c r="D105" s="9"/>
    </row>
    <row r="106" spans="2:6" hidden="1" x14ac:dyDescent="0.35">
      <c r="B106" s="9"/>
      <c r="C106" s="9"/>
      <c r="D106" s="9"/>
    </row>
    <row r="107" spans="2:6" hidden="1" x14ac:dyDescent="0.35">
      <c r="B107" s="9"/>
      <c r="C107" s="9"/>
      <c r="D107" s="9"/>
    </row>
    <row r="108" spans="2:6" hidden="1" x14ac:dyDescent="0.35">
      <c r="B108" s="9"/>
      <c r="C108" s="9"/>
      <c r="D108" s="9"/>
    </row>
    <row r="109" spans="2:6" hidden="1" x14ac:dyDescent="0.35">
      <c r="B109" s="9"/>
      <c r="C109" s="9"/>
      <c r="D109" s="9"/>
    </row>
    <row r="110" spans="2:6" hidden="1" x14ac:dyDescent="0.35">
      <c r="B110" s="9"/>
      <c r="C110" s="9"/>
      <c r="D110" s="9"/>
    </row>
    <row r="111" spans="2:6" hidden="1" x14ac:dyDescent="0.35">
      <c r="B111" s="9"/>
      <c r="C111" s="9"/>
      <c r="D111" s="9"/>
    </row>
    <row r="112" spans="2:6" hidden="1" x14ac:dyDescent="0.35">
      <c r="B112" s="9"/>
      <c r="C112" s="9"/>
      <c r="D112" s="9"/>
    </row>
    <row r="113" spans="2:4" hidden="1" x14ac:dyDescent="0.35">
      <c r="B113" s="9"/>
      <c r="C113" s="9"/>
      <c r="D113" s="9"/>
    </row>
    <row r="114" spans="2:4" hidden="1" x14ac:dyDescent="0.35">
      <c r="B114" s="9"/>
      <c r="C114" s="9"/>
      <c r="D114" s="9"/>
    </row>
    <row r="115" spans="2:4" hidden="1" x14ac:dyDescent="0.35">
      <c r="B115" s="9"/>
      <c r="C115" s="9"/>
      <c r="D115" s="9"/>
    </row>
    <row r="116" spans="2:4" hidden="1" x14ac:dyDescent="0.35">
      <c r="B116" s="9"/>
      <c r="C116" s="9"/>
      <c r="D116" s="9"/>
    </row>
    <row r="117" spans="2:4" hidden="1" x14ac:dyDescent="0.35">
      <c r="B117" s="9"/>
      <c r="C117" s="9"/>
      <c r="D117" s="9"/>
    </row>
    <row r="118" spans="2:4" hidden="1" x14ac:dyDescent="0.35">
      <c r="B118" s="9"/>
      <c r="C118" s="9"/>
      <c r="D118" s="9"/>
    </row>
    <row r="119" spans="2:4" hidden="1" x14ac:dyDescent="0.35">
      <c r="B119" s="9"/>
      <c r="C119" s="9"/>
      <c r="D119" s="9"/>
    </row>
    <row r="120" spans="2:4" hidden="1" x14ac:dyDescent="0.35">
      <c r="B120" s="9"/>
      <c r="C120" s="9"/>
      <c r="D120" s="9"/>
    </row>
    <row r="121" spans="2:4" hidden="1" x14ac:dyDescent="0.35">
      <c r="B121" s="9"/>
      <c r="C121" s="9"/>
      <c r="D121" s="9"/>
    </row>
    <row r="122" spans="2:4" hidden="1" x14ac:dyDescent="0.35">
      <c r="B122" s="9"/>
      <c r="C122" s="9"/>
      <c r="D122" s="9"/>
    </row>
    <row r="123" spans="2:4" hidden="1" x14ac:dyDescent="0.35">
      <c r="B123" s="9"/>
      <c r="C123" s="9"/>
      <c r="D123" s="9"/>
    </row>
    <row r="124" spans="2:4" hidden="1" x14ac:dyDescent="0.35">
      <c r="B124" s="9"/>
      <c r="C124" s="9"/>
      <c r="D124" s="9"/>
    </row>
    <row r="125" spans="2:4" hidden="1" x14ac:dyDescent="0.35">
      <c r="B125" s="9"/>
      <c r="C125" s="9"/>
      <c r="D125" s="9"/>
    </row>
    <row r="126" spans="2:4" hidden="1" x14ac:dyDescent="0.35">
      <c r="B126" s="9"/>
      <c r="C126" s="9"/>
      <c r="D126" s="9"/>
    </row>
    <row r="127" spans="2:4" hidden="1" x14ac:dyDescent="0.35">
      <c r="B127" s="9"/>
      <c r="C127" s="9"/>
      <c r="D127" s="9"/>
    </row>
    <row r="128" spans="2:4" hidden="1" x14ac:dyDescent="0.35">
      <c r="B128" s="9"/>
      <c r="C128" s="9"/>
      <c r="D128" s="9"/>
    </row>
    <row r="129" spans="2:4" hidden="1" x14ac:dyDescent="0.35">
      <c r="B129" s="9"/>
      <c r="C129" s="9"/>
      <c r="D129" s="9"/>
    </row>
    <row r="130" spans="2:4" hidden="1" x14ac:dyDescent="0.35">
      <c r="B130" s="9"/>
      <c r="C130" s="9"/>
      <c r="D130" s="9"/>
    </row>
    <row r="131" spans="2:4" hidden="1" x14ac:dyDescent="0.35">
      <c r="B131" s="9"/>
      <c r="C131" s="9"/>
      <c r="D131" s="9"/>
    </row>
    <row r="132" spans="2:4" hidden="1" x14ac:dyDescent="0.35">
      <c r="B132" s="9"/>
      <c r="C132" s="9"/>
      <c r="D132" s="9"/>
    </row>
    <row r="133" spans="2:4" hidden="1" x14ac:dyDescent="0.35">
      <c r="B133" s="9"/>
      <c r="C133" s="9"/>
      <c r="D133" s="9"/>
    </row>
    <row r="134" spans="2:4" hidden="1" x14ac:dyDescent="0.35">
      <c r="B134" s="9"/>
      <c r="C134" s="9"/>
      <c r="D134" s="9"/>
    </row>
    <row r="135" spans="2:4" hidden="1" x14ac:dyDescent="0.35">
      <c r="B135" s="9"/>
      <c r="C135" s="9"/>
      <c r="D135" s="9"/>
    </row>
    <row r="136" spans="2:4" hidden="1" x14ac:dyDescent="0.35">
      <c r="B136" s="9"/>
      <c r="C136" s="9"/>
      <c r="D136" s="9"/>
    </row>
    <row r="137" spans="2:4" hidden="1" x14ac:dyDescent="0.35">
      <c r="B137" s="9"/>
      <c r="C137" s="9"/>
      <c r="D137" s="9"/>
    </row>
    <row r="138" spans="2:4" hidden="1" x14ac:dyDescent="0.35">
      <c r="B138" s="9"/>
      <c r="C138" s="9"/>
      <c r="D138" s="9"/>
    </row>
    <row r="139" spans="2:4" hidden="1" x14ac:dyDescent="0.35">
      <c r="B139" s="9"/>
      <c r="C139" s="9"/>
      <c r="D139" s="9"/>
    </row>
    <row r="140" spans="2:4" hidden="1" x14ac:dyDescent="0.35">
      <c r="B140" s="9"/>
      <c r="C140" s="9"/>
      <c r="D140" s="9"/>
    </row>
    <row r="141" spans="2:4" hidden="1" x14ac:dyDescent="0.35">
      <c r="B141" s="9"/>
      <c r="C141" s="9"/>
      <c r="D141" s="9"/>
    </row>
    <row r="142" spans="2:4" hidden="1" x14ac:dyDescent="0.35">
      <c r="B142" s="9"/>
      <c r="C142" s="9"/>
      <c r="D142" s="9"/>
    </row>
    <row r="143" spans="2:4" hidden="1" x14ac:dyDescent="0.35">
      <c r="B143" s="9"/>
      <c r="C143" s="9"/>
      <c r="D143" s="9"/>
    </row>
    <row r="144" spans="2:4" hidden="1" x14ac:dyDescent="0.35">
      <c r="B144" s="9"/>
      <c r="C144" s="9"/>
      <c r="D144" s="9"/>
    </row>
    <row r="145" spans="2:4" hidden="1" x14ac:dyDescent="0.35">
      <c r="B145" s="9"/>
      <c r="C145" s="9"/>
      <c r="D145" s="9"/>
    </row>
    <row r="146" spans="2:4" hidden="1" x14ac:dyDescent="0.35">
      <c r="B146" s="9"/>
      <c r="C146" s="9"/>
      <c r="D146" s="9"/>
    </row>
    <row r="147" spans="2:4" hidden="1" x14ac:dyDescent="0.35">
      <c r="B147" s="9"/>
      <c r="C147" s="9"/>
      <c r="D147" s="9"/>
    </row>
    <row r="148" spans="2:4" hidden="1" x14ac:dyDescent="0.35">
      <c r="B148" s="9"/>
      <c r="C148" s="9"/>
      <c r="D148" s="9"/>
    </row>
    <row r="149" spans="2:4" hidden="1" x14ac:dyDescent="0.35">
      <c r="B149" s="9"/>
      <c r="C149" s="9"/>
      <c r="D149" s="9"/>
    </row>
    <row r="150" spans="2:4" hidden="1" x14ac:dyDescent="0.35">
      <c r="B150" s="9"/>
      <c r="C150" s="9"/>
      <c r="D150" s="9"/>
    </row>
    <row r="151" spans="2:4" hidden="1" x14ac:dyDescent="0.35">
      <c r="B151" s="9"/>
      <c r="C151" s="9"/>
      <c r="D151" s="9"/>
    </row>
    <row r="152" spans="2:4" hidden="1" x14ac:dyDescent="0.35">
      <c r="B152" s="9"/>
      <c r="C152" s="9"/>
      <c r="D152" s="9"/>
    </row>
    <row r="153" spans="2:4" hidden="1" x14ac:dyDescent="0.35">
      <c r="B153" s="9"/>
      <c r="C153" s="9"/>
      <c r="D153" s="9"/>
    </row>
    <row r="154" spans="2:4" hidden="1" x14ac:dyDescent="0.35">
      <c r="B154" s="9"/>
      <c r="C154" s="9"/>
      <c r="D154" s="9"/>
    </row>
    <row r="155" spans="2:4" hidden="1" x14ac:dyDescent="0.35">
      <c r="B155" s="9"/>
      <c r="C155" s="9"/>
      <c r="D155" s="9"/>
    </row>
    <row r="156" spans="2:4" hidden="1" x14ac:dyDescent="0.35">
      <c r="B156" s="9"/>
      <c r="C156" s="9"/>
      <c r="D156" s="9"/>
    </row>
    <row r="157" spans="2:4" hidden="1" x14ac:dyDescent="0.35">
      <c r="B157" s="9"/>
      <c r="C157" s="9"/>
      <c r="D157" s="9"/>
    </row>
    <row r="158" spans="2:4" hidden="1" x14ac:dyDescent="0.35">
      <c r="B158" s="9"/>
      <c r="C158" s="9"/>
      <c r="D158" s="9"/>
    </row>
    <row r="159" spans="2:4" hidden="1" x14ac:dyDescent="0.35">
      <c r="B159" s="9"/>
      <c r="C159" s="9"/>
      <c r="D159" s="9"/>
    </row>
    <row r="160" spans="2:4" hidden="1" x14ac:dyDescent="0.35">
      <c r="B160" s="9"/>
      <c r="C160" s="9"/>
      <c r="D160" s="9"/>
    </row>
    <row r="161" spans="2:4" hidden="1" x14ac:dyDescent="0.35">
      <c r="B161" s="9"/>
      <c r="C161" s="9"/>
      <c r="D161" s="9"/>
    </row>
    <row r="162" spans="2:4" hidden="1" x14ac:dyDescent="0.35">
      <c r="B162" s="9"/>
      <c r="C162" s="9"/>
      <c r="D162" s="9"/>
    </row>
    <row r="163" spans="2:4" hidden="1" x14ac:dyDescent="0.35">
      <c r="B163" s="9"/>
      <c r="C163" s="9"/>
      <c r="D163" s="9"/>
    </row>
    <row r="164" spans="2:4" hidden="1" x14ac:dyDescent="0.35">
      <c r="B164" s="9"/>
      <c r="C164" s="9"/>
      <c r="D164" s="9"/>
    </row>
    <row r="165" spans="2:4" hidden="1" x14ac:dyDescent="0.35">
      <c r="B165" s="9"/>
      <c r="C165" s="9"/>
      <c r="D165" s="9"/>
    </row>
    <row r="166" spans="2:4" hidden="1" x14ac:dyDescent="0.35">
      <c r="B166" s="9"/>
      <c r="C166" s="9"/>
      <c r="D166" s="9"/>
    </row>
    <row r="167" spans="2:4" hidden="1" x14ac:dyDescent="0.35">
      <c r="B167" s="9"/>
      <c r="C167" s="9"/>
      <c r="D167" s="9"/>
    </row>
    <row r="168" spans="2:4" hidden="1" x14ac:dyDescent="0.35">
      <c r="B168" s="9"/>
      <c r="C168" s="9"/>
      <c r="D168" s="9"/>
    </row>
    <row r="169" spans="2:4" hidden="1" x14ac:dyDescent="0.35">
      <c r="B169" s="9"/>
      <c r="C169" s="9"/>
      <c r="D169" s="9"/>
    </row>
    <row r="170" spans="2:4" hidden="1" x14ac:dyDescent="0.35">
      <c r="B170" s="9"/>
      <c r="C170" s="9"/>
      <c r="D170" s="9"/>
    </row>
    <row r="171" spans="2:4" hidden="1" x14ac:dyDescent="0.35">
      <c r="B171" s="9"/>
      <c r="C171" s="9"/>
      <c r="D171" s="9"/>
    </row>
    <row r="172" spans="2:4" hidden="1" x14ac:dyDescent="0.35">
      <c r="B172" s="9"/>
      <c r="C172" s="9"/>
      <c r="D172" s="9"/>
    </row>
    <row r="173" spans="2:4" hidden="1" x14ac:dyDescent="0.35">
      <c r="B173" s="9"/>
      <c r="C173" s="9"/>
      <c r="D173" s="9"/>
    </row>
    <row r="174" spans="2:4" hidden="1" x14ac:dyDescent="0.35">
      <c r="B174" s="9"/>
      <c r="C174" s="9"/>
      <c r="D174" s="9"/>
    </row>
    <row r="175" spans="2:4" hidden="1" x14ac:dyDescent="0.35">
      <c r="B175" s="9"/>
      <c r="C175" s="9"/>
      <c r="D175" s="9"/>
    </row>
    <row r="176" spans="2:4" hidden="1" x14ac:dyDescent="0.35">
      <c r="B176" s="9"/>
      <c r="C176" s="9"/>
      <c r="D176" s="9"/>
    </row>
    <row r="177" spans="2:4" hidden="1" x14ac:dyDescent="0.35">
      <c r="B177" s="9"/>
      <c r="C177" s="9"/>
      <c r="D177" s="9"/>
    </row>
    <row r="178" spans="2:4" hidden="1" x14ac:dyDescent="0.35">
      <c r="B178" s="9"/>
      <c r="C178" s="9"/>
      <c r="D178" s="9"/>
    </row>
    <row r="179" spans="2:4" hidden="1" x14ac:dyDescent="0.35">
      <c r="B179" s="9"/>
      <c r="C179" s="9"/>
      <c r="D179" s="9"/>
    </row>
    <row r="180" spans="2:4" hidden="1" x14ac:dyDescent="0.35">
      <c r="B180" s="9"/>
      <c r="C180" s="9"/>
      <c r="D180" s="9"/>
    </row>
    <row r="181" spans="2:4" hidden="1" x14ac:dyDescent="0.35">
      <c r="B181" s="9"/>
      <c r="C181" s="9"/>
      <c r="D181" s="9"/>
    </row>
    <row r="182" spans="2:4" hidden="1" x14ac:dyDescent="0.35">
      <c r="B182" s="9"/>
      <c r="C182" s="9"/>
      <c r="D182" s="9"/>
    </row>
    <row r="183" spans="2:4" hidden="1" x14ac:dyDescent="0.35">
      <c r="B183" s="9"/>
      <c r="C183" s="9"/>
      <c r="D183" s="9"/>
    </row>
    <row r="184" spans="2:4" hidden="1" x14ac:dyDescent="0.35">
      <c r="B184" s="9"/>
      <c r="C184" s="9"/>
      <c r="D184" s="9"/>
    </row>
    <row r="185" spans="2:4" hidden="1" x14ac:dyDescent="0.35">
      <c r="B185" s="9"/>
      <c r="C185" s="9"/>
      <c r="D185" s="9"/>
    </row>
    <row r="186" spans="2:4" hidden="1" x14ac:dyDescent="0.35">
      <c r="B186" s="9"/>
      <c r="C186" s="9"/>
      <c r="D186" s="9"/>
    </row>
    <row r="187" spans="2:4" hidden="1" x14ac:dyDescent="0.35">
      <c r="B187" s="9"/>
      <c r="C187" s="9"/>
      <c r="D187" s="9"/>
    </row>
    <row r="188" spans="2:4" hidden="1" x14ac:dyDescent="0.35">
      <c r="B188" s="9"/>
      <c r="C188" s="9"/>
      <c r="D188" s="9"/>
    </row>
    <row r="189" spans="2:4" hidden="1" x14ac:dyDescent="0.35">
      <c r="B189" s="9"/>
      <c r="C189" s="9"/>
      <c r="D189" s="9"/>
    </row>
    <row r="190" spans="2:4" hidden="1" x14ac:dyDescent="0.35">
      <c r="B190" s="9"/>
      <c r="C190" s="9"/>
      <c r="D190" s="9"/>
    </row>
    <row r="191" spans="2:4" hidden="1" x14ac:dyDescent="0.35">
      <c r="B191" s="9"/>
      <c r="C191" s="9"/>
      <c r="D191" s="9"/>
    </row>
    <row r="192" spans="2:4" hidden="1" x14ac:dyDescent="0.35">
      <c r="B192" s="9"/>
      <c r="C192" s="9"/>
      <c r="D192" s="9"/>
    </row>
    <row r="193" spans="2:4" hidden="1" x14ac:dyDescent="0.35">
      <c r="B193" s="9"/>
      <c r="C193" s="9"/>
      <c r="D193" s="9"/>
    </row>
    <row r="194" spans="2:4" hidden="1" x14ac:dyDescent="0.35">
      <c r="B194" s="9"/>
      <c r="C194" s="9"/>
      <c r="D194" s="9"/>
    </row>
    <row r="195" spans="2:4" hidden="1" x14ac:dyDescent="0.35">
      <c r="B195" s="9"/>
      <c r="C195" s="9"/>
      <c r="D195" s="9"/>
    </row>
    <row r="196" spans="2:4" hidden="1" x14ac:dyDescent="0.35">
      <c r="B196" s="9"/>
      <c r="C196" s="9"/>
      <c r="D196" s="9"/>
    </row>
    <row r="197" spans="2:4" hidden="1" x14ac:dyDescent="0.35">
      <c r="B197" s="9"/>
      <c r="C197" s="9"/>
      <c r="D197" s="9"/>
    </row>
    <row r="198" spans="2:4" hidden="1" x14ac:dyDescent="0.35">
      <c r="B198" s="9"/>
      <c r="C198" s="9"/>
      <c r="D198" s="9"/>
    </row>
    <row r="199" spans="2:4" hidden="1" x14ac:dyDescent="0.35">
      <c r="B199" s="9"/>
      <c r="C199" s="9"/>
      <c r="D199" s="9"/>
    </row>
    <row r="200" spans="2:4" hidden="1" x14ac:dyDescent="0.35">
      <c r="B200" s="9"/>
      <c r="C200" s="9"/>
      <c r="D200" s="9"/>
    </row>
    <row r="201" spans="2:4" hidden="1" x14ac:dyDescent="0.35">
      <c r="B201" s="9"/>
      <c r="C201" s="9"/>
      <c r="D201" s="9"/>
    </row>
    <row r="202" spans="2:4" hidden="1" x14ac:dyDescent="0.35">
      <c r="B202" s="9"/>
      <c r="C202" s="9"/>
      <c r="D202" s="9"/>
    </row>
    <row r="203" spans="2:4" hidden="1" x14ac:dyDescent="0.35">
      <c r="B203" s="9"/>
      <c r="C203" s="9"/>
      <c r="D203" s="9"/>
    </row>
    <row r="204" spans="2:4" hidden="1" x14ac:dyDescent="0.35">
      <c r="B204" s="9"/>
      <c r="C204" s="9"/>
      <c r="D204" s="9"/>
    </row>
    <row r="205" spans="2:4" hidden="1" x14ac:dyDescent="0.35">
      <c r="B205" s="9"/>
      <c r="C205" s="9"/>
      <c r="D205" s="9"/>
    </row>
    <row r="206" spans="2:4" hidden="1" x14ac:dyDescent="0.35">
      <c r="B206" s="9"/>
      <c r="C206" s="9"/>
      <c r="D206" s="9"/>
    </row>
    <row r="207" spans="2:4" hidden="1" x14ac:dyDescent="0.35">
      <c r="B207" s="9"/>
      <c r="C207" s="9"/>
      <c r="D207" s="9"/>
    </row>
    <row r="208" spans="2:4" hidden="1" x14ac:dyDescent="0.35">
      <c r="B208" s="9"/>
      <c r="C208" s="9"/>
      <c r="D208" s="9"/>
    </row>
    <row r="209" spans="2:4" hidden="1" x14ac:dyDescent="0.35">
      <c r="B209" s="9"/>
      <c r="C209" s="9"/>
      <c r="D209" s="9"/>
    </row>
    <row r="210" spans="2:4" hidden="1" x14ac:dyDescent="0.35">
      <c r="B210" s="9"/>
      <c r="C210" s="9"/>
      <c r="D210" s="9"/>
    </row>
    <row r="211" spans="2:4" hidden="1" x14ac:dyDescent="0.35">
      <c r="B211" s="9"/>
      <c r="C211" s="9"/>
      <c r="D211" s="9"/>
    </row>
    <row r="212" spans="2:4" hidden="1" x14ac:dyDescent="0.35">
      <c r="B212" s="9"/>
      <c r="C212" s="9"/>
      <c r="D212" s="9"/>
    </row>
    <row r="213" spans="2:4" hidden="1" x14ac:dyDescent="0.35">
      <c r="B213" s="9"/>
      <c r="C213" s="9"/>
      <c r="D213" s="9"/>
    </row>
    <row r="214" spans="2:4" hidden="1" x14ac:dyDescent="0.35">
      <c r="B214" s="9"/>
      <c r="C214" s="9"/>
      <c r="D214" s="9"/>
    </row>
    <row r="215" spans="2:4" hidden="1" x14ac:dyDescent="0.35">
      <c r="B215" s="9"/>
      <c r="C215" s="9"/>
      <c r="D215" s="9"/>
    </row>
    <row r="216" spans="2:4" hidden="1" x14ac:dyDescent="0.35">
      <c r="B216" s="9"/>
      <c r="C216" s="9"/>
      <c r="D216" s="9"/>
    </row>
    <row r="217" spans="2:4" hidden="1" x14ac:dyDescent="0.35">
      <c r="B217" s="9"/>
      <c r="C217" s="9"/>
      <c r="D217" s="9"/>
    </row>
    <row r="218" spans="2:4" hidden="1" x14ac:dyDescent="0.35">
      <c r="B218" s="9"/>
      <c r="C218" s="9"/>
      <c r="D218" s="9"/>
    </row>
    <row r="219" spans="2:4" hidden="1" x14ac:dyDescent="0.35">
      <c r="B219" s="9"/>
      <c r="C219" s="9"/>
      <c r="D219" s="9"/>
    </row>
    <row r="220" spans="2:4" hidden="1" x14ac:dyDescent="0.35">
      <c r="B220" s="9"/>
      <c r="C220" s="9"/>
      <c r="D220" s="9"/>
    </row>
    <row r="221" spans="2:4" hidden="1" x14ac:dyDescent="0.35">
      <c r="B221" s="9"/>
      <c r="C221" s="9"/>
      <c r="D221" s="9"/>
    </row>
    <row r="222" spans="2:4" hidden="1" x14ac:dyDescent="0.35">
      <c r="B222" s="9"/>
      <c r="C222" s="9"/>
      <c r="D222" s="9"/>
    </row>
    <row r="223" spans="2:4" hidden="1" x14ac:dyDescent="0.35">
      <c r="B223" s="9"/>
      <c r="C223" s="9"/>
      <c r="D223" s="9"/>
    </row>
    <row r="224" spans="2:4" hidden="1" x14ac:dyDescent="0.35">
      <c r="B224" s="9"/>
      <c r="C224" s="9"/>
      <c r="D224" s="9"/>
    </row>
    <row r="225" spans="2:4" hidden="1" x14ac:dyDescent="0.35">
      <c r="B225" s="9"/>
      <c r="C225" s="9"/>
      <c r="D225" s="9"/>
    </row>
    <row r="226" spans="2:4" hidden="1" x14ac:dyDescent="0.35">
      <c r="B226" s="9"/>
      <c r="C226" s="9"/>
      <c r="D226" s="9"/>
    </row>
    <row r="227" spans="2:4" hidden="1" x14ac:dyDescent="0.35">
      <c r="B227" s="9"/>
      <c r="C227" s="9"/>
      <c r="D227" s="9"/>
    </row>
    <row r="228" spans="2:4" hidden="1" x14ac:dyDescent="0.35">
      <c r="B228" s="9"/>
      <c r="C228" s="9"/>
      <c r="D228" s="9"/>
    </row>
    <row r="229" spans="2:4" hidden="1" x14ac:dyDescent="0.35">
      <c r="B229" s="9"/>
      <c r="C229" s="9"/>
      <c r="D229" s="9"/>
    </row>
    <row r="230" spans="2:4" hidden="1" x14ac:dyDescent="0.35">
      <c r="B230" s="9"/>
      <c r="C230" s="9"/>
      <c r="D230" s="9"/>
    </row>
    <row r="231" spans="2:4" hidden="1" x14ac:dyDescent="0.35">
      <c r="B231" s="9"/>
      <c r="C231" s="9"/>
      <c r="D231" s="9"/>
    </row>
    <row r="232" spans="2:4" hidden="1" x14ac:dyDescent="0.35">
      <c r="B232" s="9"/>
      <c r="C232" s="9"/>
      <c r="D232" s="9"/>
    </row>
    <row r="233" spans="2:4" hidden="1" x14ac:dyDescent="0.35">
      <c r="B233" s="9"/>
      <c r="C233" s="9"/>
      <c r="D233" s="9"/>
    </row>
    <row r="234" spans="2:4" hidden="1" x14ac:dyDescent="0.35">
      <c r="B234" s="9"/>
      <c r="C234" s="9"/>
      <c r="D234" s="9"/>
    </row>
    <row r="235" spans="2:4" hidden="1" x14ac:dyDescent="0.35">
      <c r="B235" s="9"/>
      <c r="C235" s="9"/>
      <c r="D235" s="9"/>
    </row>
    <row r="236" spans="2:4" hidden="1" x14ac:dyDescent="0.35">
      <c r="B236" s="9"/>
      <c r="C236" s="9"/>
      <c r="D236" s="9"/>
    </row>
    <row r="237" spans="2:4" hidden="1" x14ac:dyDescent="0.35">
      <c r="B237" s="9"/>
      <c r="C237" s="9"/>
      <c r="D237" s="9"/>
    </row>
    <row r="238" spans="2:4" hidden="1" x14ac:dyDescent="0.35">
      <c r="B238" s="9"/>
      <c r="C238" s="9"/>
      <c r="D238" s="9"/>
    </row>
    <row r="239" spans="2:4" hidden="1" x14ac:dyDescent="0.35">
      <c r="B239" s="9"/>
      <c r="C239" s="9"/>
      <c r="D239" s="9"/>
    </row>
    <row r="240" spans="2:4" hidden="1" x14ac:dyDescent="0.35">
      <c r="B240" s="9"/>
      <c r="C240" s="9"/>
      <c r="D240" s="9"/>
    </row>
    <row r="241" spans="2:4" hidden="1" x14ac:dyDescent="0.35">
      <c r="B241" s="9"/>
      <c r="C241" s="9"/>
      <c r="D241" s="9"/>
    </row>
    <row r="242" spans="2:4" hidden="1" x14ac:dyDescent="0.35">
      <c r="B242" s="9"/>
      <c r="C242" s="9"/>
      <c r="D242" s="9"/>
    </row>
    <row r="243" spans="2:4" hidden="1" x14ac:dyDescent="0.35">
      <c r="B243" s="9"/>
      <c r="C243" s="9"/>
      <c r="D243" s="9"/>
    </row>
    <row r="244" spans="2:4" hidden="1" x14ac:dyDescent="0.35">
      <c r="B244" s="9"/>
      <c r="C244" s="9"/>
      <c r="D244" s="9"/>
    </row>
    <row r="245" spans="2:4" hidden="1" x14ac:dyDescent="0.35">
      <c r="B245" s="9"/>
      <c r="C245" s="9"/>
      <c r="D245" s="9"/>
    </row>
    <row r="246" spans="2:4" hidden="1" x14ac:dyDescent="0.35">
      <c r="B246" s="9"/>
      <c r="C246" s="9"/>
      <c r="D246" s="9"/>
    </row>
    <row r="247" spans="2:4" hidden="1" x14ac:dyDescent="0.35">
      <c r="B247" s="9"/>
      <c r="C247" s="9"/>
      <c r="D247" s="9"/>
    </row>
    <row r="248" spans="2:4" hidden="1" x14ac:dyDescent="0.35">
      <c r="B248" s="9"/>
      <c r="C248" s="9"/>
      <c r="D248" s="9"/>
    </row>
    <row r="249" spans="2:4" hidden="1" x14ac:dyDescent="0.35">
      <c r="B249" s="9"/>
      <c r="C249" s="9"/>
      <c r="D249" s="9"/>
    </row>
    <row r="250" spans="2:4" hidden="1" x14ac:dyDescent="0.35">
      <c r="B250" s="9"/>
      <c r="C250" s="9"/>
      <c r="D250" s="9"/>
    </row>
    <row r="251" spans="2:4" hidden="1" x14ac:dyDescent="0.35">
      <c r="B251" s="9"/>
      <c r="C251" s="9"/>
      <c r="D251" s="9"/>
    </row>
    <row r="252" spans="2:4" hidden="1" x14ac:dyDescent="0.35">
      <c r="B252" s="9"/>
      <c r="C252" s="9"/>
      <c r="D252" s="9"/>
    </row>
    <row r="253" spans="2:4" hidden="1" x14ac:dyDescent="0.35">
      <c r="B253" s="9"/>
      <c r="C253" s="9"/>
      <c r="D253" s="9"/>
    </row>
    <row r="254" spans="2:4" hidden="1" x14ac:dyDescent="0.35">
      <c r="B254" s="9"/>
      <c r="C254" s="9"/>
      <c r="D254" s="9"/>
    </row>
    <row r="255" spans="2:4" hidden="1" x14ac:dyDescent="0.35">
      <c r="B255" s="9"/>
      <c r="C255" s="9"/>
      <c r="D255" s="9"/>
    </row>
    <row r="256" spans="2:4" hidden="1" x14ac:dyDescent="0.35">
      <c r="B256" s="9"/>
      <c r="C256" s="9"/>
      <c r="D256" s="9"/>
    </row>
    <row r="257" spans="2:4" hidden="1" x14ac:dyDescent="0.35">
      <c r="B257" s="9"/>
      <c r="C257" s="9"/>
      <c r="D257" s="9"/>
    </row>
    <row r="258" spans="2:4" hidden="1" x14ac:dyDescent="0.35">
      <c r="B258" s="9"/>
      <c r="C258" s="9"/>
      <c r="D258" s="9"/>
    </row>
    <row r="259" spans="2:4" hidden="1" x14ac:dyDescent="0.35">
      <c r="B259" s="9"/>
      <c r="C259" s="9"/>
      <c r="D259" s="9"/>
    </row>
    <row r="260" spans="2:4" hidden="1" x14ac:dyDescent="0.35">
      <c r="B260" s="9"/>
      <c r="C260" s="9"/>
      <c r="D260" s="9"/>
    </row>
    <row r="261" spans="2:4" hidden="1" x14ac:dyDescent="0.35">
      <c r="B261" s="9"/>
      <c r="C261" s="9"/>
      <c r="D261" s="9"/>
    </row>
    <row r="262" spans="2:4" hidden="1" x14ac:dyDescent="0.35">
      <c r="B262" s="9"/>
      <c r="C262" s="9"/>
      <c r="D262" s="9"/>
    </row>
    <row r="263" spans="2:4" hidden="1" x14ac:dyDescent="0.35">
      <c r="B263" s="9"/>
      <c r="C263" s="9"/>
      <c r="D263" s="9"/>
    </row>
    <row r="264" spans="2:4" hidden="1" x14ac:dyDescent="0.35">
      <c r="B264" s="9"/>
      <c r="C264" s="9"/>
      <c r="D264" s="9"/>
    </row>
    <row r="265" spans="2:4" hidden="1" x14ac:dyDescent="0.35">
      <c r="B265" s="9"/>
      <c r="C265" s="9"/>
      <c r="D265" s="9"/>
    </row>
    <row r="266" spans="2:4" hidden="1" x14ac:dyDescent="0.35">
      <c r="B266" s="9"/>
      <c r="C266" s="9"/>
      <c r="D266" s="9"/>
    </row>
    <row r="267" spans="2:4" hidden="1" x14ac:dyDescent="0.35">
      <c r="B267" s="9"/>
      <c r="C267" s="9"/>
      <c r="D267" s="9"/>
    </row>
    <row r="268" spans="2:4" hidden="1" x14ac:dyDescent="0.35">
      <c r="B268" s="9"/>
      <c r="C268" s="9"/>
      <c r="D268" s="9"/>
    </row>
    <row r="269" spans="2:4" hidden="1" x14ac:dyDescent="0.35">
      <c r="B269" s="9"/>
      <c r="C269" s="9"/>
      <c r="D269" s="9"/>
    </row>
    <row r="270" spans="2:4" hidden="1" x14ac:dyDescent="0.35">
      <c r="B270" s="9"/>
      <c r="C270" s="9"/>
      <c r="D270" s="9"/>
    </row>
    <row r="271" spans="2:4" hidden="1" x14ac:dyDescent="0.35">
      <c r="B271" s="9"/>
      <c r="C271" s="9"/>
      <c r="D271" s="9"/>
    </row>
    <row r="272" spans="2:4" hidden="1" x14ac:dyDescent="0.35">
      <c r="B272" s="9"/>
      <c r="C272" s="9"/>
      <c r="D272" s="9"/>
    </row>
    <row r="273" spans="2:4" hidden="1" x14ac:dyDescent="0.35">
      <c r="B273" s="9"/>
      <c r="C273" s="9"/>
      <c r="D273" s="9"/>
    </row>
    <row r="274" spans="2:4" hidden="1" x14ac:dyDescent="0.35">
      <c r="B274" s="9"/>
      <c r="C274" s="9"/>
      <c r="D274" s="9"/>
    </row>
    <row r="275" spans="2:4" hidden="1" x14ac:dyDescent="0.35">
      <c r="B275" s="9"/>
      <c r="C275" s="9"/>
      <c r="D275" s="9"/>
    </row>
    <row r="276" spans="2:4" hidden="1" x14ac:dyDescent="0.35">
      <c r="B276" s="9"/>
      <c r="C276" s="9"/>
      <c r="D276" s="9"/>
    </row>
    <row r="277" spans="2:4" hidden="1" x14ac:dyDescent="0.35">
      <c r="B277" s="9"/>
      <c r="C277" s="9"/>
      <c r="D277" s="9"/>
    </row>
    <row r="278" spans="2:4" hidden="1" x14ac:dyDescent="0.35">
      <c r="B278" s="9"/>
      <c r="C278" s="9"/>
      <c r="D278" s="9"/>
    </row>
    <row r="279" spans="2:4" hidden="1" x14ac:dyDescent="0.35">
      <c r="B279" s="9"/>
      <c r="C279" s="9"/>
      <c r="D279" s="9"/>
    </row>
    <row r="280" spans="2:4" hidden="1" x14ac:dyDescent="0.35">
      <c r="B280" s="9"/>
      <c r="C280" s="9"/>
      <c r="D280" s="9"/>
    </row>
    <row r="281" spans="2:4" hidden="1" x14ac:dyDescent="0.35">
      <c r="B281" s="9"/>
      <c r="C281" s="9"/>
      <c r="D281" s="9"/>
    </row>
    <row r="282" spans="2:4" hidden="1" x14ac:dyDescent="0.35">
      <c r="B282" s="9"/>
      <c r="C282" s="9"/>
      <c r="D282" s="9"/>
    </row>
    <row r="283" spans="2:4" hidden="1" x14ac:dyDescent="0.35">
      <c r="B283" s="9"/>
      <c r="C283" s="9"/>
      <c r="D283" s="9"/>
    </row>
    <row r="284" spans="2:4" hidden="1" x14ac:dyDescent="0.35">
      <c r="B284" s="9"/>
      <c r="C284" s="9"/>
      <c r="D284" s="9"/>
    </row>
    <row r="285" spans="2:4" hidden="1" x14ac:dyDescent="0.35">
      <c r="B285" s="9"/>
      <c r="C285" s="9"/>
      <c r="D285" s="9"/>
    </row>
    <row r="286" spans="2:4" hidden="1" x14ac:dyDescent="0.35">
      <c r="B286" s="9"/>
      <c r="C286" s="9"/>
      <c r="D286" s="9"/>
    </row>
    <row r="287" spans="2:4" hidden="1" x14ac:dyDescent="0.35">
      <c r="B287" s="9"/>
      <c r="C287" s="9"/>
      <c r="D287" s="9"/>
    </row>
    <row r="288" spans="2:4" hidden="1" x14ac:dyDescent="0.35">
      <c r="B288" s="9"/>
      <c r="C288" s="9"/>
      <c r="D288" s="9"/>
    </row>
    <row r="289" spans="2:4" hidden="1" x14ac:dyDescent="0.35">
      <c r="B289" s="9"/>
      <c r="C289" s="9"/>
      <c r="D289" s="9"/>
    </row>
    <row r="290" spans="2:4" hidden="1" x14ac:dyDescent="0.35">
      <c r="B290" s="9"/>
      <c r="C290" s="9"/>
      <c r="D290" s="9"/>
    </row>
    <row r="291" spans="2:4" hidden="1" x14ac:dyDescent="0.35">
      <c r="B291" s="9"/>
      <c r="C291" s="9"/>
      <c r="D291" s="9"/>
    </row>
    <row r="292" spans="2:4" hidden="1" x14ac:dyDescent="0.35">
      <c r="B292" s="9"/>
      <c r="C292" s="9"/>
      <c r="D292" s="9"/>
    </row>
    <row r="293" spans="2:4" hidden="1" x14ac:dyDescent="0.35">
      <c r="B293" s="9"/>
      <c r="C293" s="9"/>
      <c r="D293" s="9"/>
    </row>
    <row r="294" spans="2:4" hidden="1" x14ac:dyDescent="0.35">
      <c r="B294" s="9"/>
      <c r="C294" s="9"/>
      <c r="D294" s="9"/>
    </row>
    <row r="295" spans="2:4" hidden="1" x14ac:dyDescent="0.35">
      <c r="B295" s="9"/>
      <c r="C295" s="9"/>
      <c r="D295" s="9"/>
    </row>
    <row r="296" spans="2:4" hidden="1" x14ac:dyDescent="0.35">
      <c r="B296" s="9"/>
      <c r="C296" s="9"/>
      <c r="D296" s="9"/>
    </row>
    <row r="297" spans="2:4" hidden="1" x14ac:dyDescent="0.35">
      <c r="B297" s="9"/>
      <c r="C297" s="9"/>
      <c r="D297" s="9"/>
    </row>
    <row r="298" spans="2:4" hidden="1" x14ac:dyDescent="0.35">
      <c r="B298" s="9"/>
      <c r="C298" s="9"/>
      <c r="D298" s="9"/>
    </row>
    <row r="299" spans="2:4" hidden="1" x14ac:dyDescent="0.35">
      <c r="B299" s="9"/>
      <c r="C299" s="9"/>
      <c r="D299" s="9"/>
    </row>
    <row r="300" spans="2:4" hidden="1" x14ac:dyDescent="0.35">
      <c r="B300" s="9"/>
      <c r="C300" s="9"/>
      <c r="D300" s="9"/>
    </row>
    <row r="301" spans="2:4" hidden="1" x14ac:dyDescent="0.35">
      <c r="B301" s="9"/>
      <c r="C301" s="9"/>
      <c r="D301" s="9"/>
    </row>
    <row r="302" spans="2:4" hidden="1" x14ac:dyDescent="0.35">
      <c r="B302" s="9"/>
      <c r="C302" s="9"/>
      <c r="D302" s="9"/>
    </row>
    <row r="303" spans="2:4" hidden="1" x14ac:dyDescent="0.35">
      <c r="B303" s="9"/>
      <c r="C303" s="9"/>
      <c r="D303" s="9"/>
    </row>
    <row r="304" spans="2:4" hidden="1" x14ac:dyDescent="0.35">
      <c r="B304" s="9"/>
      <c r="C304" s="9"/>
      <c r="D304" s="9"/>
    </row>
    <row r="305" spans="2:4" hidden="1" x14ac:dyDescent="0.35">
      <c r="B305" s="9"/>
      <c r="C305" s="9"/>
      <c r="D305" s="9"/>
    </row>
    <row r="306" spans="2:4" hidden="1" x14ac:dyDescent="0.35">
      <c r="B306" s="9"/>
      <c r="C306" s="9"/>
      <c r="D306" s="9"/>
    </row>
    <row r="307" spans="2:4" hidden="1" x14ac:dyDescent="0.35">
      <c r="B307" s="9"/>
      <c r="C307" s="9"/>
      <c r="D307" s="9"/>
    </row>
    <row r="308" spans="2:4" hidden="1" x14ac:dyDescent="0.35">
      <c r="B308" s="9"/>
      <c r="C308" s="9"/>
      <c r="D308" s="9"/>
    </row>
    <row r="309" spans="2:4" hidden="1" x14ac:dyDescent="0.35">
      <c r="B309" s="9"/>
      <c r="C309" s="9"/>
      <c r="D309" s="9"/>
    </row>
    <row r="310" spans="2:4" hidden="1" x14ac:dyDescent="0.35">
      <c r="B310" s="9"/>
      <c r="C310" s="9"/>
      <c r="D310" s="9"/>
    </row>
    <row r="311" spans="2:4" hidden="1" x14ac:dyDescent="0.35">
      <c r="B311" s="9"/>
      <c r="C311" s="9"/>
      <c r="D311" s="9"/>
    </row>
    <row r="312" spans="2:4" hidden="1" x14ac:dyDescent="0.35">
      <c r="B312" s="9"/>
      <c r="C312" s="9"/>
      <c r="D312" s="9"/>
    </row>
    <row r="313" spans="2:4" hidden="1" x14ac:dyDescent="0.35">
      <c r="B313" s="9"/>
      <c r="C313" s="9"/>
      <c r="D313" s="9"/>
    </row>
    <row r="314" spans="2:4" hidden="1" x14ac:dyDescent="0.35">
      <c r="B314" s="9"/>
      <c r="C314" s="9"/>
      <c r="D314" s="9"/>
    </row>
    <row r="315" spans="2:4" hidden="1" x14ac:dyDescent="0.35">
      <c r="B315" s="9"/>
      <c r="C315" s="9"/>
      <c r="D315" s="9"/>
    </row>
    <row r="316" spans="2:4" hidden="1" x14ac:dyDescent="0.35">
      <c r="B316" s="9"/>
      <c r="C316" s="9"/>
      <c r="D316" s="9"/>
    </row>
    <row r="317" spans="2:4" hidden="1" x14ac:dyDescent="0.35">
      <c r="B317" s="9"/>
      <c r="C317" s="9"/>
      <c r="D317" s="9"/>
    </row>
    <row r="318" spans="2:4" hidden="1" x14ac:dyDescent="0.35">
      <c r="B318" s="9"/>
      <c r="C318" s="9"/>
      <c r="D318" s="9"/>
    </row>
    <row r="319" spans="2:4" hidden="1" x14ac:dyDescent="0.35">
      <c r="B319" s="9"/>
      <c r="C319" s="9"/>
      <c r="D319" s="9"/>
    </row>
    <row r="320" spans="2:4" hidden="1" x14ac:dyDescent="0.35">
      <c r="B320" s="9"/>
      <c r="C320" s="9"/>
      <c r="D320" s="9"/>
    </row>
    <row r="321" spans="2:4" hidden="1" x14ac:dyDescent="0.35">
      <c r="B321" s="9"/>
      <c r="C321" s="9"/>
      <c r="D321" s="9"/>
    </row>
    <row r="322" spans="2:4" hidden="1" x14ac:dyDescent="0.35">
      <c r="B322" s="9"/>
      <c r="C322" s="9"/>
      <c r="D322" s="9"/>
    </row>
    <row r="323" spans="2:4" hidden="1" x14ac:dyDescent="0.35">
      <c r="B323" s="9"/>
      <c r="C323" s="9"/>
      <c r="D323" s="9"/>
    </row>
    <row r="324" spans="2:4" hidden="1" x14ac:dyDescent="0.35">
      <c r="B324" s="9"/>
      <c r="C324" s="9"/>
      <c r="D324" s="9"/>
    </row>
    <row r="325" spans="2:4" hidden="1" x14ac:dyDescent="0.35">
      <c r="B325" s="9"/>
      <c r="C325" s="9"/>
      <c r="D325" s="9"/>
    </row>
    <row r="326" spans="2:4" hidden="1" x14ac:dyDescent="0.35">
      <c r="B326" s="9"/>
      <c r="C326" s="9"/>
      <c r="D326" s="9"/>
    </row>
    <row r="327" spans="2:4" hidden="1" x14ac:dyDescent="0.35">
      <c r="B327" s="9"/>
      <c r="C327" s="9"/>
      <c r="D327" s="9"/>
    </row>
    <row r="328" spans="2:4" hidden="1" x14ac:dyDescent="0.35">
      <c r="B328" s="9"/>
      <c r="C328" s="9"/>
      <c r="D328" s="9"/>
    </row>
    <row r="329" spans="2:4" hidden="1" x14ac:dyDescent="0.35">
      <c r="B329" s="9"/>
      <c r="C329" s="9"/>
      <c r="D329" s="9"/>
    </row>
    <row r="330" spans="2:4" hidden="1" x14ac:dyDescent="0.35">
      <c r="B330" s="9"/>
      <c r="C330" s="9"/>
      <c r="D330" s="9"/>
    </row>
    <row r="331" spans="2:4" hidden="1" x14ac:dyDescent="0.35">
      <c r="B331" s="9"/>
      <c r="C331" s="9"/>
      <c r="D331" s="9"/>
    </row>
    <row r="332" spans="2:4" hidden="1" x14ac:dyDescent="0.35">
      <c r="B332" s="9"/>
      <c r="C332" s="9"/>
      <c r="D332" s="9"/>
    </row>
    <row r="333" spans="2:4" hidden="1" x14ac:dyDescent="0.35">
      <c r="B333" s="9"/>
      <c r="C333" s="9"/>
      <c r="D333" s="9"/>
    </row>
    <row r="334" spans="2:4" hidden="1" x14ac:dyDescent="0.35">
      <c r="B334" s="9"/>
      <c r="C334" s="9"/>
      <c r="D334" s="9"/>
    </row>
    <row r="335" spans="2:4" hidden="1" x14ac:dyDescent="0.35">
      <c r="B335" s="9"/>
      <c r="C335" s="9"/>
      <c r="D335" s="9"/>
    </row>
    <row r="336" spans="2:4" hidden="1" x14ac:dyDescent="0.35">
      <c r="B336" s="9"/>
      <c r="C336" s="9"/>
      <c r="D336" s="9"/>
    </row>
    <row r="337" spans="2:4" hidden="1" x14ac:dyDescent="0.35">
      <c r="B337" s="9"/>
      <c r="C337" s="9"/>
      <c r="D337" s="9"/>
    </row>
    <row r="338" spans="2:4" hidden="1" x14ac:dyDescent="0.35">
      <c r="B338" s="9"/>
      <c r="C338" s="9"/>
      <c r="D338" s="9"/>
    </row>
    <row r="339" spans="2:4" hidden="1" x14ac:dyDescent="0.35">
      <c r="B339" s="9"/>
      <c r="C339" s="9"/>
      <c r="D339" s="9"/>
    </row>
    <row r="340" spans="2:4" hidden="1" x14ac:dyDescent="0.35">
      <c r="B340" s="9"/>
      <c r="C340" s="9"/>
      <c r="D340" s="9"/>
    </row>
    <row r="341" spans="2:4" hidden="1" x14ac:dyDescent="0.35">
      <c r="B341" s="9"/>
      <c r="C341" s="9"/>
      <c r="D341" s="9"/>
    </row>
    <row r="342" spans="2:4" hidden="1" x14ac:dyDescent="0.35">
      <c r="B342" s="9"/>
      <c r="C342" s="9"/>
      <c r="D342" s="9"/>
    </row>
    <row r="343" spans="2:4" hidden="1" x14ac:dyDescent="0.35">
      <c r="B343" s="9"/>
      <c r="C343" s="9"/>
      <c r="D343" s="9"/>
    </row>
    <row r="344" spans="2:4" hidden="1" x14ac:dyDescent="0.35">
      <c r="B344" s="9"/>
      <c r="C344" s="9"/>
      <c r="D344" s="9"/>
    </row>
    <row r="345" spans="2:4" hidden="1" x14ac:dyDescent="0.35">
      <c r="B345" s="9"/>
      <c r="C345" s="9"/>
      <c r="D345" s="9"/>
    </row>
    <row r="346" spans="2:4" hidden="1" x14ac:dyDescent="0.35">
      <c r="B346" s="9"/>
      <c r="C346" s="9"/>
      <c r="D346" s="9"/>
    </row>
    <row r="347" spans="2:4" hidden="1" x14ac:dyDescent="0.35">
      <c r="B347" s="9"/>
      <c r="C347" s="9"/>
      <c r="D347" s="9"/>
    </row>
    <row r="348" spans="2:4" hidden="1" x14ac:dyDescent="0.35">
      <c r="B348" s="9"/>
      <c r="C348" s="9"/>
      <c r="D348" s="9"/>
    </row>
    <row r="349" spans="2:4" hidden="1" x14ac:dyDescent="0.35">
      <c r="B349" s="9"/>
      <c r="C349" s="9"/>
      <c r="D349" s="9"/>
    </row>
    <row r="350" spans="2:4" hidden="1" x14ac:dyDescent="0.35">
      <c r="B350" s="9"/>
      <c r="C350" s="9"/>
      <c r="D350" s="9"/>
    </row>
    <row r="351" spans="2:4" hidden="1" x14ac:dyDescent="0.35">
      <c r="B351" s="9"/>
      <c r="C351" s="9"/>
      <c r="D351" s="9"/>
    </row>
    <row r="352" spans="2:4" hidden="1" x14ac:dyDescent="0.35">
      <c r="B352" s="9"/>
      <c r="C352" s="9"/>
      <c r="D352" s="9"/>
    </row>
    <row r="353" spans="2:4" hidden="1" x14ac:dyDescent="0.35">
      <c r="B353" s="9"/>
      <c r="C353" s="9"/>
      <c r="D353" s="9"/>
    </row>
    <row r="354" spans="2:4" hidden="1" x14ac:dyDescent="0.35">
      <c r="B354" s="9"/>
      <c r="C354" s="9"/>
      <c r="D354" s="9"/>
    </row>
    <row r="355" spans="2:4" hidden="1" x14ac:dyDescent="0.35">
      <c r="B355" s="9"/>
      <c r="C355" s="9"/>
      <c r="D355" s="9"/>
    </row>
    <row r="356" spans="2:4" hidden="1" x14ac:dyDescent="0.35">
      <c r="B356" s="9"/>
      <c r="C356" s="9"/>
      <c r="D356" s="9"/>
    </row>
    <row r="357" spans="2:4" hidden="1" x14ac:dyDescent="0.35">
      <c r="B357" s="9"/>
      <c r="C357" s="9"/>
      <c r="D357" s="9"/>
    </row>
    <row r="358" spans="2:4" hidden="1" x14ac:dyDescent="0.35">
      <c r="B358" s="9"/>
      <c r="C358" s="9"/>
      <c r="D358" s="9"/>
    </row>
    <row r="359" spans="2:4" hidden="1" x14ac:dyDescent="0.35">
      <c r="B359" s="9"/>
      <c r="C359" s="9"/>
      <c r="D359" s="9"/>
    </row>
    <row r="360" spans="2:4" hidden="1" x14ac:dyDescent="0.35">
      <c r="B360" s="9"/>
      <c r="C360" s="9"/>
      <c r="D360" s="9"/>
    </row>
    <row r="361" spans="2:4" hidden="1" x14ac:dyDescent="0.35">
      <c r="B361" s="9"/>
      <c r="C361" s="9"/>
      <c r="D361" s="9"/>
    </row>
    <row r="362" spans="2:4" hidden="1" x14ac:dyDescent="0.35">
      <c r="B362" s="9"/>
      <c r="C362" s="9"/>
      <c r="D362" s="9"/>
    </row>
    <row r="363" spans="2:4" hidden="1" x14ac:dyDescent="0.35">
      <c r="B363" s="9"/>
      <c r="C363" s="9"/>
      <c r="D363" s="9"/>
    </row>
    <row r="364" spans="2:4" hidden="1" x14ac:dyDescent="0.35">
      <c r="B364" s="9"/>
      <c r="C364" s="9"/>
      <c r="D364" s="9"/>
    </row>
    <row r="365" spans="2:4" hidden="1" x14ac:dyDescent="0.35">
      <c r="B365" s="9"/>
      <c r="C365" s="9"/>
      <c r="D365" s="9"/>
    </row>
    <row r="366" spans="2:4" hidden="1" x14ac:dyDescent="0.35">
      <c r="B366" s="9"/>
      <c r="C366" s="9"/>
      <c r="D366" s="9"/>
    </row>
    <row r="367" spans="2:4" hidden="1" x14ac:dyDescent="0.35">
      <c r="B367" s="9"/>
      <c r="C367" s="9"/>
      <c r="D367" s="9"/>
    </row>
    <row r="368" spans="2:4" hidden="1" x14ac:dyDescent="0.35">
      <c r="B368" s="9"/>
      <c r="C368" s="9"/>
      <c r="D368" s="9"/>
    </row>
    <row r="369" spans="2:4" hidden="1" x14ac:dyDescent="0.35">
      <c r="B369" s="9"/>
      <c r="C369" s="9"/>
      <c r="D369" s="9"/>
    </row>
    <row r="370" spans="2:4" hidden="1" x14ac:dyDescent="0.35">
      <c r="B370" s="9"/>
      <c r="C370" s="9"/>
      <c r="D370" s="9"/>
    </row>
    <row r="371" spans="2:4" hidden="1" x14ac:dyDescent="0.35">
      <c r="B371" s="9"/>
      <c r="C371" s="9"/>
      <c r="D371" s="9"/>
    </row>
    <row r="372" spans="2:4" hidden="1" x14ac:dyDescent="0.35">
      <c r="B372" s="9"/>
      <c r="C372" s="9"/>
      <c r="D372" s="9"/>
    </row>
    <row r="373" spans="2:4" hidden="1" x14ac:dyDescent="0.35">
      <c r="B373" s="9"/>
      <c r="C373" s="9"/>
      <c r="D373" s="9"/>
    </row>
    <row r="374" spans="2:4" hidden="1" x14ac:dyDescent="0.35">
      <c r="B374" s="9"/>
      <c r="C374" s="9"/>
      <c r="D374" s="9"/>
    </row>
    <row r="375" spans="2:4" hidden="1" x14ac:dyDescent="0.35">
      <c r="B375" s="9"/>
      <c r="C375" s="9"/>
      <c r="D375" s="9"/>
    </row>
    <row r="376" spans="2:4" hidden="1" x14ac:dyDescent="0.35">
      <c r="B376" s="9"/>
      <c r="C376" s="9"/>
      <c r="D376" s="9"/>
    </row>
    <row r="377" spans="2:4" hidden="1" x14ac:dyDescent="0.35">
      <c r="B377" s="9"/>
      <c r="C377" s="9"/>
      <c r="D377" s="9"/>
    </row>
    <row r="378" spans="2:4" hidden="1" x14ac:dyDescent="0.35">
      <c r="B378" s="9"/>
      <c r="C378" s="9"/>
      <c r="D378" s="9"/>
    </row>
    <row r="379" spans="2:4" hidden="1" x14ac:dyDescent="0.35">
      <c r="B379" s="9"/>
      <c r="C379" s="9"/>
      <c r="D379" s="9"/>
    </row>
    <row r="380" spans="2:4" hidden="1" x14ac:dyDescent="0.35">
      <c r="B380" s="9"/>
      <c r="C380" s="9"/>
      <c r="D380" s="9"/>
    </row>
    <row r="381" spans="2:4" hidden="1" x14ac:dyDescent="0.35">
      <c r="B381" s="9"/>
      <c r="C381" s="9"/>
      <c r="D381" s="9"/>
    </row>
    <row r="382" spans="2:4" hidden="1" x14ac:dyDescent="0.35">
      <c r="B382" s="9"/>
      <c r="C382" s="9"/>
      <c r="D382" s="9"/>
    </row>
    <row r="383" spans="2:4" hidden="1" x14ac:dyDescent="0.35">
      <c r="B383" s="9"/>
      <c r="C383" s="9"/>
      <c r="D383" s="9"/>
    </row>
    <row r="384" spans="2:4" hidden="1" x14ac:dyDescent="0.35">
      <c r="B384" s="9"/>
      <c r="C384" s="9"/>
      <c r="D384" s="9"/>
    </row>
    <row r="385" spans="2:4" hidden="1" x14ac:dyDescent="0.35">
      <c r="B385" s="9"/>
      <c r="C385" s="9"/>
      <c r="D385" s="9"/>
    </row>
    <row r="386" spans="2:4" hidden="1" x14ac:dyDescent="0.35">
      <c r="B386" s="9"/>
      <c r="C386" s="9"/>
      <c r="D386" s="9"/>
    </row>
    <row r="387" spans="2:4" hidden="1" x14ac:dyDescent="0.35">
      <c r="B387" s="9"/>
      <c r="C387" s="9"/>
      <c r="D387" s="9"/>
    </row>
    <row r="388" spans="2:4" hidden="1" x14ac:dyDescent="0.35">
      <c r="B388" s="9"/>
      <c r="C388" s="9"/>
      <c r="D388" s="9"/>
    </row>
    <row r="389" spans="2:4" hidden="1" x14ac:dyDescent="0.35">
      <c r="B389" s="9"/>
      <c r="C389" s="9"/>
      <c r="D389" s="9"/>
    </row>
    <row r="390" spans="2:4" hidden="1" x14ac:dyDescent="0.35">
      <c r="B390" s="9"/>
      <c r="C390" s="9"/>
      <c r="D390" s="9"/>
    </row>
    <row r="391" spans="2:4" hidden="1" x14ac:dyDescent="0.35">
      <c r="B391" s="9"/>
      <c r="C391" s="9"/>
      <c r="D391" s="9"/>
    </row>
    <row r="392" spans="2:4" hidden="1" x14ac:dyDescent="0.35">
      <c r="B392" s="9"/>
      <c r="C392" s="9"/>
      <c r="D392" s="9"/>
    </row>
    <row r="393" spans="2:4" hidden="1" x14ac:dyDescent="0.35">
      <c r="B393" s="9"/>
      <c r="C393" s="9"/>
      <c r="D393" s="9"/>
    </row>
    <row r="394" spans="2:4" hidden="1" x14ac:dyDescent="0.35">
      <c r="B394" s="9"/>
      <c r="C394" s="9"/>
      <c r="D394" s="9"/>
    </row>
    <row r="395" spans="2:4" hidden="1" x14ac:dyDescent="0.35">
      <c r="B395" s="9"/>
      <c r="C395" s="9"/>
      <c r="D395" s="9"/>
    </row>
    <row r="396" spans="2:4" hidden="1" x14ac:dyDescent="0.35">
      <c r="B396" s="9"/>
      <c r="C396" s="9"/>
      <c r="D396" s="9"/>
    </row>
    <row r="397" spans="2:4" hidden="1" x14ac:dyDescent="0.35">
      <c r="B397" s="9"/>
      <c r="C397" s="9"/>
      <c r="D397" s="9"/>
    </row>
    <row r="398" spans="2:4" hidden="1" x14ac:dyDescent="0.35">
      <c r="B398" s="9"/>
      <c r="C398" s="9"/>
      <c r="D398" s="9"/>
    </row>
    <row r="399" spans="2:4" hidden="1" x14ac:dyDescent="0.35">
      <c r="B399" s="9"/>
      <c r="C399" s="9"/>
      <c r="D399" s="9"/>
    </row>
    <row r="400" spans="2:4" hidden="1" x14ac:dyDescent="0.35">
      <c r="B400" s="9"/>
      <c r="C400" s="9"/>
      <c r="D400" s="9"/>
    </row>
    <row r="401" spans="2:4" hidden="1" x14ac:dyDescent="0.35">
      <c r="B401" s="9"/>
      <c r="C401" s="9"/>
      <c r="D401" s="9"/>
    </row>
    <row r="402" spans="2:4" hidden="1" x14ac:dyDescent="0.35">
      <c r="B402" s="9"/>
      <c r="C402" s="9"/>
      <c r="D402" s="9"/>
    </row>
    <row r="403" spans="2:4" hidden="1" x14ac:dyDescent="0.35">
      <c r="B403" s="9"/>
      <c r="C403" s="9"/>
      <c r="D403" s="9"/>
    </row>
    <row r="404" spans="2:4" hidden="1" x14ac:dyDescent="0.35">
      <c r="B404" s="9"/>
      <c r="C404" s="9"/>
      <c r="D404" s="9"/>
    </row>
    <row r="405" spans="2:4" hidden="1" x14ac:dyDescent="0.35">
      <c r="B405" s="9"/>
      <c r="C405" s="9"/>
      <c r="D405" s="9"/>
    </row>
    <row r="406" spans="2:4" hidden="1" x14ac:dyDescent="0.35">
      <c r="B406" s="9"/>
      <c r="C406" s="9"/>
      <c r="D406" s="9"/>
    </row>
    <row r="407" spans="2:4" hidden="1" x14ac:dyDescent="0.35">
      <c r="B407" s="9"/>
      <c r="C407" s="9"/>
      <c r="D407" s="9"/>
    </row>
    <row r="408" spans="2:4" hidden="1" x14ac:dyDescent="0.35">
      <c r="B408" s="9"/>
      <c r="C408" s="9"/>
      <c r="D408" s="9"/>
    </row>
    <row r="409" spans="2:4" hidden="1" x14ac:dyDescent="0.35">
      <c r="B409" s="9"/>
      <c r="C409" s="9"/>
      <c r="D409" s="9"/>
    </row>
    <row r="410" spans="2:4" hidden="1" x14ac:dyDescent="0.35">
      <c r="B410" s="9"/>
      <c r="C410" s="9"/>
      <c r="D410" s="9"/>
    </row>
    <row r="411" spans="2:4" hidden="1" x14ac:dyDescent="0.35">
      <c r="B411" s="9"/>
      <c r="C411" s="9"/>
      <c r="D411" s="9"/>
    </row>
    <row r="412" spans="2:4" hidden="1" x14ac:dyDescent="0.35">
      <c r="B412" s="9"/>
      <c r="C412" s="9"/>
      <c r="D412" s="9"/>
    </row>
    <row r="413" spans="2:4" hidden="1" x14ac:dyDescent="0.35">
      <c r="B413" s="9"/>
      <c r="C413" s="9"/>
      <c r="D413" s="9"/>
    </row>
    <row r="414" spans="2:4" hidden="1" x14ac:dyDescent="0.35">
      <c r="B414" s="9"/>
      <c r="C414" s="9"/>
      <c r="D414" s="9"/>
    </row>
    <row r="415" spans="2:4" hidden="1" x14ac:dyDescent="0.35">
      <c r="B415" s="9"/>
      <c r="C415" s="9"/>
      <c r="D415" s="9"/>
    </row>
    <row r="416" spans="2:4" hidden="1" x14ac:dyDescent="0.35">
      <c r="B416" s="9"/>
      <c r="C416" s="9"/>
      <c r="D416" s="9"/>
    </row>
    <row r="417" spans="2:4" hidden="1" x14ac:dyDescent="0.35">
      <c r="B417" s="9"/>
      <c r="C417" s="9"/>
      <c r="D417" s="9"/>
    </row>
    <row r="418" spans="2:4" hidden="1" x14ac:dyDescent="0.35">
      <c r="B418" s="9"/>
      <c r="C418" s="9"/>
      <c r="D418" s="9"/>
    </row>
    <row r="419" spans="2:4" hidden="1" x14ac:dyDescent="0.35">
      <c r="B419" s="9"/>
      <c r="C419" s="9"/>
      <c r="D419" s="9"/>
    </row>
    <row r="420" spans="2:4" hidden="1" x14ac:dyDescent="0.35">
      <c r="B420" s="9"/>
      <c r="C420" s="9"/>
      <c r="D420" s="9"/>
    </row>
    <row r="421" spans="2:4" hidden="1" x14ac:dyDescent="0.35">
      <c r="B421" s="9"/>
      <c r="C421" s="9"/>
      <c r="D421" s="9"/>
    </row>
    <row r="422" spans="2:4" hidden="1" x14ac:dyDescent="0.35">
      <c r="B422" s="9"/>
      <c r="C422" s="9"/>
      <c r="D422" s="9"/>
    </row>
    <row r="423" spans="2:4" hidden="1" x14ac:dyDescent="0.35">
      <c r="B423" s="9"/>
      <c r="C423" s="9"/>
      <c r="D423" s="9"/>
    </row>
    <row r="424" spans="2:4" hidden="1" x14ac:dyDescent="0.35">
      <c r="B424" s="9"/>
      <c r="C424" s="9"/>
      <c r="D424" s="9"/>
    </row>
    <row r="425" spans="2:4" hidden="1" x14ac:dyDescent="0.35">
      <c r="B425" s="9"/>
      <c r="C425" s="9"/>
      <c r="D425" s="9"/>
    </row>
    <row r="426" spans="2:4" hidden="1" x14ac:dyDescent="0.35">
      <c r="B426" s="9"/>
      <c r="C426" s="9"/>
      <c r="D426" s="9"/>
    </row>
    <row r="427" spans="2:4" hidden="1" x14ac:dyDescent="0.35">
      <c r="B427" s="9"/>
      <c r="C427" s="9"/>
      <c r="D427" s="9"/>
    </row>
    <row r="428" spans="2:4" hidden="1" x14ac:dyDescent="0.35">
      <c r="B428" s="9"/>
      <c r="C428" s="9"/>
      <c r="D428" s="9"/>
    </row>
    <row r="429" spans="2:4" hidden="1" x14ac:dyDescent="0.35">
      <c r="B429" s="9"/>
      <c r="C429" s="9"/>
      <c r="D429" s="9"/>
    </row>
    <row r="430" spans="2:4" hidden="1" x14ac:dyDescent="0.35">
      <c r="B430" s="9"/>
      <c r="C430" s="9"/>
      <c r="D430" s="9"/>
    </row>
    <row r="431" spans="2:4" hidden="1" x14ac:dyDescent="0.35">
      <c r="B431" s="9"/>
      <c r="C431" s="9"/>
      <c r="D431" s="9"/>
    </row>
    <row r="432" spans="2:4" hidden="1" x14ac:dyDescent="0.35">
      <c r="B432" s="9"/>
      <c r="C432" s="9"/>
      <c r="D432" s="9"/>
    </row>
    <row r="433" spans="2:4" hidden="1" x14ac:dyDescent="0.35">
      <c r="B433" s="9"/>
      <c r="C433" s="9"/>
      <c r="D433" s="9"/>
    </row>
    <row r="434" spans="2:4" hidden="1" x14ac:dyDescent="0.35">
      <c r="B434" s="9"/>
      <c r="C434" s="9"/>
      <c r="D434" s="9"/>
    </row>
    <row r="435" spans="2:4" hidden="1" x14ac:dyDescent="0.35">
      <c r="B435" s="9"/>
      <c r="C435" s="9"/>
      <c r="D435" s="9"/>
    </row>
    <row r="436" spans="2:4" hidden="1" x14ac:dyDescent="0.35">
      <c r="B436" s="9"/>
      <c r="C436" s="9"/>
      <c r="D436" s="9"/>
    </row>
    <row r="437" spans="2:4" hidden="1" x14ac:dyDescent="0.35">
      <c r="B437" s="9"/>
      <c r="C437" s="9"/>
      <c r="D437" s="9"/>
    </row>
    <row r="438" spans="2:4" hidden="1" x14ac:dyDescent="0.35">
      <c r="B438" s="9"/>
      <c r="C438" s="9"/>
      <c r="D438" s="9"/>
    </row>
    <row r="439" spans="2:4" hidden="1" x14ac:dyDescent="0.35">
      <c r="B439" s="9"/>
      <c r="C439" s="9"/>
      <c r="D439" s="9"/>
    </row>
    <row r="440" spans="2:4" hidden="1" x14ac:dyDescent="0.35">
      <c r="B440" s="9"/>
      <c r="C440" s="9"/>
      <c r="D440" s="9"/>
    </row>
    <row r="441" spans="2:4" hidden="1" x14ac:dyDescent="0.35">
      <c r="B441" s="9"/>
      <c r="C441" s="9"/>
      <c r="D441" s="9"/>
    </row>
    <row r="442" spans="2:4" hidden="1" x14ac:dyDescent="0.35">
      <c r="B442" s="9"/>
      <c r="C442" s="9"/>
      <c r="D442" s="9"/>
    </row>
    <row r="443" spans="2:4" hidden="1" x14ac:dyDescent="0.35">
      <c r="B443" s="9"/>
      <c r="C443" s="9"/>
      <c r="D443" s="9"/>
    </row>
    <row r="444" spans="2:4" hidden="1" x14ac:dyDescent="0.35">
      <c r="B444" s="9"/>
      <c r="C444" s="9"/>
      <c r="D444" s="9"/>
    </row>
    <row r="445" spans="2:4" hidden="1" x14ac:dyDescent="0.35">
      <c r="B445" s="9"/>
      <c r="C445" s="9"/>
      <c r="D445" s="9"/>
    </row>
    <row r="446" spans="2:4" hidden="1" x14ac:dyDescent="0.35">
      <c r="B446" s="9"/>
      <c r="C446" s="9"/>
      <c r="D446" s="9"/>
    </row>
    <row r="447" spans="2:4" hidden="1" x14ac:dyDescent="0.35">
      <c r="B447" s="9"/>
      <c r="C447" s="9"/>
      <c r="D447" s="9"/>
    </row>
    <row r="448" spans="2:4" hidden="1" x14ac:dyDescent="0.35">
      <c r="B448" s="9"/>
      <c r="C448" s="9"/>
      <c r="D448" s="9"/>
    </row>
    <row r="449" spans="2:4" hidden="1" x14ac:dyDescent="0.35">
      <c r="B449" s="9"/>
      <c r="C449" s="9"/>
      <c r="D449" s="9"/>
    </row>
    <row r="450" spans="2:4" hidden="1" x14ac:dyDescent="0.35">
      <c r="B450" s="9"/>
      <c r="C450" s="9"/>
      <c r="D450" s="9"/>
    </row>
    <row r="451" spans="2:4" hidden="1" x14ac:dyDescent="0.35">
      <c r="B451" s="9"/>
      <c r="C451" s="9"/>
      <c r="D451" s="9"/>
    </row>
    <row r="452" spans="2:4" hidden="1" x14ac:dyDescent="0.35">
      <c r="B452" s="9"/>
      <c r="C452" s="9"/>
      <c r="D452" s="9"/>
    </row>
    <row r="453" spans="2:4" hidden="1" x14ac:dyDescent="0.35">
      <c r="B453" s="9"/>
      <c r="C453" s="9"/>
      <c r="D453" s="9"/>
    </row>
    <row r="454" spans="2:4" hidden="1" x14ac:dyDescent="0.35">
      <c r="B454" s="9"/>
      <c r="C454" s="9"/>
      <c r="D454" s="9"/>
    </row>
    <row r="455" spans="2:4" hidden="1" x14ac:dyDescent="0.35">
      <c r="B455" s="9"/>
      <c r="C455" s="9"/>
      <c r="D455" s="9"/>
    </row>
    <row r="456" spans="2:4" hidden="1" x14ac:dyDescent="0.35">
      <c r="B456" s="9"/>
      <c r="C456" s="9"/>
      <c r="D456" s="9"/>
    </row>
    <row r="457" spans="2:4" hidden="1" x14ac:dyDescent="0.35">
      <c r="B457" s="9"/>
      <c r="C457" s="9"/>
      <c r="D457" s="9"/>
    </row>
    <row r="458" spans="2:4" hidden="1" x14ac:dyDescent="0.35">
      <c r="B458" s="9"/>
      <c r="C458" s="9"/>
      <c r="D458" s="9"/>
    </row>
    <row r="459" spans="2:4" hidden="1" x14ac:dyDescent="0.35">
      <c r="B459" s="9"/>
      <c r="C459" s="9"/>
      <c r="D459" s="9"/>
    </row>
    <row r="460" spans="2:4" hidden="1" x14ac:dyDescent="0.35">
      <c r="B460" s="9"/>
      <c r="C460" s="9"/>
      <c r="D460" s="9"/>
    </row>
    <row r="461" spans="2:4" hidden="1" x14ac:dyDescent="0.35">
      <c r="B461" s="9"/>
      <c r="C461" s="9"/>
      <c r="D461" s="9"/>
    </row>
    <row r="462" spans="2:4" hidden="1" x14ac:dyDescent="0.35">
      <c r="B462" s="9"/>
      <c r="C462" s="9"/>
      <c r="D462" s="9"/>
    </row>
    <row r="463" spans="2:4" hidden="1" x14ac:dyDescent="0.35">
      <c r="B463" s="9"/>
      <c r="C463" s="9"/>
      <c r="D463" s="9"/>
    </row>
    <row r="464" spans="2:4" hidden="1" x14ac:dyDescent="0.35">
      <c r="B464" s="9"/>
      <c r="C464" s="9"/>
      <c r="D464" s="9"/>
    </row>
    <row r="465" spans="2:4" hidden="1" x14ac:dyDescent="0.35">
      <c r="B465" s="9"/>
      <c r="C465" s="9"/>
      <c r="D465" s="9"/>
    </row>
    <row r="466" spans="2:4" hidden="1" x14ac:dyDescent="0.35">
      <c r="B466" s="9"/>
      <c r="C466" s="9"/>
      <c r="D466" s="9"/>
    </row>
    <row r="467" spans="2:4" hidden="1" x14ac:dyDescent="0.35">
      <c r="B467" s="9"/>
      <c r="C467" s="9"/>
      <c r="D467" s="9"/>
    </row>
    <row r="468" spans="2:4" hidden="1" x14ac:dyDescent="0.35">
      <c r="B468" s="9"/>
      <c r="C468" s="9"/>
      <c r="D468" s="9"/>
    </row>
    <row r="469" spans="2:4" hidden="1" x14ac:dyDescent="0.35">
      <c r="B469" s="9"/>
      <c r="C469" s="9"/>
      <c r="D469" s="9"/>
    </row>
    <row r="470" spans="2:4" hidden="1" x14ac:dyDescent="0.35">
      <c r="B470" s="9"/>
      <c r="C470" s="9"/>
      <c r="D470" s="9"/>
    </row>
    <row r="471" spans="2:4" hidden="1" x14ac:dyDescent="0.35">
      <c r="B471" s="9"/>
      <c r="C471" s="9"/>
      <c r="D471" s="9"/>
    </row>
    <row r="472" spans="2:4" hidden="1" x14ac:dyDescent="0.35">
      <c r="B472" s="9"/>
      <c r="C472" s="9"/>
      <c r="D472" s="9"/>
    </row>
    <row r="473" spans="2:4" hidden="1" x14ac:dyDescent="0.35">
      <c r="B473" s="9"/>
      <c r="C473" s="9"/>
      <c r="D473" s="9"/>
    </row>
    <row r="474" spans="2:4" hidden="1" x14ac:dyDescent="0.35">
      <c r="B474" s="9"/>
      <c r="C474" s="9"/>
      <c r="D474" s="9"/>
    </row>
    <row r="475" spans="2:4" hidden="1" x14ac:dyDescent="0.35">
      <c r="B475" s="9"/>
      <c r="C475" s="9"/>
      <c r="D475" s="9"/>
    </row>
    <row r="476" spans="2:4" hidden="1" x14ac:dyDescent="0.35">
      <c r="B476" s="9"/>
      <c r="C476" s="9"/>
      <c r="D476" s="9"/>
    </row>
    <row r="477" spans="2:4" hidden="1" x14ac:dyDescent="0.35">
      <c r="B477" s="9"/>
      <c r="C477" s="9"/>
      <c r="D477" s="9"/>
    </row>
    <row r="478" spans="2:4" hidden="1" x14ac:dyDescent="0.35">
      <c r="B478" s="9"/>
      <c r="C478" s="9"/>
      <c r="D478" s="9"/>
    </row>
    <row r="479" spans="2:4" hidden="1" x14ac:dyDescent="0.35">
      <c r="B479" s="9"/>
      <c r="C479" s="9"/>
      <c r="D479" s="9"/>
    </row>
    <row r="480" spans="2:4" hidden="1" x14ac:dyDescent="0.35">
      <c r="B480" s="9"/>
      <c r="C480" s="9"/>
      <c r="D480" s="9"/>
    </row>
    <row r="481" spans="2:4" hidden="1" x14ac:dyDescent="0.35">
      <c r="B481" s="9"/>
      <c r="C481" s="9"/>
      <c r="D481" s="9"/>
    </row>
    <row r="482" spans="2:4" hidden="1" x14ac:dyDescent="0.35">
      <c r="B482" s="9"/>
      <c r="C482" s="9"/>
      <c r="D482" s="9"/>
    </row>
    <row r="483" spans="2:4" hidden="1" x14ac:dyDescent="0.35">
      <c r="B483" s="9"/>
      <c r="C483" s="9"/>
      <c r="D483" s="9"/>
    </row>
    <row r="484" spans="2:4" hidden="1" x14ac:dyDescent="0.35">
      <c r="B484" s="9"/>
      <c r="C484" s="9"/>
      <c r="D484" s="9"/>
    </row>
    <row r="485" spans="2:4" hidden="1" x14ac:dyDescent="0.35">
      <c r="B485" s="9"/>
      <c r="C485" s="9"/>
      <c r="D485" s="9"/>
    </row>
    <row r="486" spans="2:4" hidden="1" x14ac:dyDescent="0.35">
      <c r="B486" s="9"/>
      <c r="C486" s="9"/>
      <c r="D486" s="9"/>
    </row>
    <row r="487" spans="2:4" hidden="1" x14ac:dyDescent="0.35">
      <c r="B487" s="9"/>
      <c r="C487" s="9"/>
      <c r="D487" s="9"/>
    </row>
    <row r="488" spans="2:4" hidden="1" x14ac:dyDescent="0.35">
      <c r="B488" s="9"/>
      <c r="C488" s="9"/>
      <c r="D488" s="9"/>
    </row>
    <row r="489" spans="2:4" hidden="1" x14ac:dyDescent="0.35">
      <c r="B489" s="9"/>
      <c r="C489" s="9"/>
      <c r="D489" s="9"/>
    </row>
    <row r="490" spans="2:4" hidden="1" x14ac:dyDescent="0.35">
      <c r="B490" s="9"/>
      <c r="C490" s="9"/>
      <c r="D490" s="9"/>
    </row>
    <row r="491" spans="2:4" hidden="1" x14ac:dyDescent="0.35">
      <c r="B491" s="9"/>
      <c r="C491" s="9"/>
      <c r="D491" s="9"/>
    </row>
    <row r="492" spans="2:4" hidden="1" x14ac:dyDescent="0.35">
      <c r="B492" s="9"/>
      <c r="C492" s="9"/>
      <c r="D492" s="9"/>
    </row>
    <row r="493" spans="2:4" hidden="1" x14ac:dyDescent="0.35">
      <c r="B493" s="9"/>
      <c r="C493" s="9"/>
      <c r="D493" s="9"/>
    </row>
    <row r="494" spans="2:4" hidden="1" x14ac:dyDescent="0.35">
      <c r="B494" s="9"/>
      <c r="C494" s="9"/>
      <c r="D494" s="9"/>
    </row>
    <row r="495" spans="2:4" hidden="1" x14ac:dyDescent="0.35">
      <c r="B495" s="9"/>
      <c r="C495" s="9"/>
      <c r="D495" s="9"/>
    </row>
    <row r="496" spans="2:4" hidden="1" x14ac:dyDescent="0.35">
      <c r="B496" s="9"/>
      <c r="C496" s="9"/>
      <c r="D496" s="9"/>
    </row>
    <row r="497" spans="2:4" hidden="1" x14ac:dyDescent="0.35">
      <c r="B497" s="9"/>
      <c r="C497" s="9"/>
      <c r="D497" s="9"/>
    </row>
    <row r="498" spans="2:4" hidden="1" x14ac:dyDescent="0.35">
      <c r="B498" s="9"/>
      <c r="C498" s="9"/>
      <c r="D498" s="9"/>
    </row>
    <row r="499" spans="2:4" hidden="1" x14ac:dyDescent="0.35">
      <c r="B499" s="9"/>
      <c r="C499" s="9"/>
      <c r="D499" s="9"/>
    </row>
    <row r="500" spans="2:4" hidden="1" x14ac:dyDescent="0.35">
      <c r="B500" s="9"/>
      <c r="C500" s="9"/>
      <c r="D500" s="9"/>
    </row>
    <row r="501" spans="2:4" hidden="1" x14ac:dyDescent="0.35">
      <c r="B501" s="9"/>
      <c r="C501" s="9"/>
      <c r="D501" s="9"/>
    </row>
    <row r="502" spans="2:4" hidden="1" x14ac:dyDescent="0.35">
      <c r="B502" s="9"/>
      <c r="C502" s="9"/>
      <c r="D502" s="9"/>
    </row>
    <row r="503" spans="2:4" hidden="1" x14ac:dyDescent="0.35">
      <c r="B503" s="9"/>
      <c r="C503" s="9"/>
      <c r="D503" s="9"/>
    </row>
    <row r="504" spans="2:4" hidden="1" x14ac:dyDescent="0.35">
      <c r="B504" s="9"/>
      <c r="C504" s="9"/>
      <c r="D504" s="9"/>
    </row>
    <row r="505" spans="2:4" hidden="1" x14ac:dyDescent="0.35">
      <c r="B505" s="9"/>
      <c r="C505" s="9"/>
      <c r="D505" s="9"/>
    </row>
    <row r="506" spans="2:4" hidden="1" x14ac:dyDescent="0.35">
      <c r="B506" s="9"/>
      <c r="C506" s="9"/>
      <c r="D506" s="9"/>
    </row>
    <row r="507" spans="2:4" hidden="1" x14ac:dyDescent="0.35">
      <c r="B507" s="9"/>
      <c r="C507" s="9"/>
      <c r="D507" s="9"/>
    </row>
    <row r="508" spans="2:4" hidden="1" x14ac:dyDescent="0.35">
      <c r="B508" s="9"/>
      <c r="C508" s="9"/>
      <c r="D508" s="9"/>
    </row>
    <row r="509" spans="2:4" hidden="1" x14ac:dyDescent="0.35">
      <c r="B509" s="9"/>
      <c r="C509" s="9"/>
      <c r="D509" s="9"/>
    </row>
    <row r="510" spans="2:4" hidden="1" x14ac:dyDescent="0.35">
      <c r="B510" s="9"/>
      <c r="C510" s="9"/>
      <c r="D510" s="9"/>
    </row>
    <row r="511" spans="2:4" hidden="1" x14ac:dyDescent="0.35">
      <c r="B511" s="9"/>
      <c r="C511" s="9"/>
      <c r="D511" s="9"/>
    </row>
    <row r="512" spans="2:4" hidden="1" x14ac:dyDescent="0.35">
      <c r="B512" s="9"/>
      <c r="C512" s="9"/>
      <c r="D512" s="9"/>
    </row>
    <row r="513" spans="2:4" hidden="1" x14ac:dyDescent="0.35">
      <c r="B513" s="9"/>
      <c r="C513" s="9"/>
      <c r="D513" s="9"/>
    </row>
    <row r="514" spans="2:4" hidden="1" x14ac:dyDescent="0.35">
      <c r="B514" s="9"/>
      <c r="C514" s="9"/>
      <c r="D514" s="9"/>
    </row>
    <row r="515" spans="2:4" hidden="1" x14ac:dyDescent="0.35">
      <c r="B515" s="9"/>
      <c r="C515" s="9"/>
      <c r="D515" s="9"/>
    </row>
    <row r="516" spans="2:4" hidden="1" x14ac:dyDescent="0.35">
      <c r="B516" s="9"/>
      <c r="C516" s="9"/>
      <c r="D516" s="9"/>
    </row>
    <row r="517" spans="2:4" hidden="1" x14ac:dyDescent="0.35">
      <c r="B517" s="9"/>
      <c r="C517" s="9"/>
      <c r="D517" s="9"/>
    </row>
    <row r="518" spans="2:4" hidden="1" x14ac:dyDescent="0.35">
      <c r="B518" s="9"/>
      <c r="C518" s="9"/>
      <c r="D518" s="9"/>
    </row>
    <row r="519" spans="2:4" hidden="1" x14ac:dyDescent="0.35">
      <c r="B519" s="9"/>
      <c r="C519" s="9"/>
      <c r="D519" s="9"/>
    </row>
    <row r="520" spans="2:4" hidden="1" x14ac:dyDescent="0.35">
      <c r="B520" s="9"/>
      <c r="C520" s="9"/>
      <c r="D520" s="9"/>
    </row>
    <row r="521" spans="2:4" hidden="1" x14ac:dyDescent="0.35">
      <c r="B521" s="9"/>
      <c r="C521" s="9"/>
      <c r="D521" s="9"/>
    </row>
    <row r="522" spans="2:4" hidden="1" x14ac:dyDescent="0.35">
      <c r="B522" s="9"/>
      <c r="C522" s="9"/>
      <c r="D522" s="9"/>
    </row>
    <row r="523" spans="2:4" hidden="1" x14ac:dyDescent="0.35">
      <c r="B523" s="9"/>
      <c r="C523" s="9"/>
      <c r="D523" s="9"/>
    </row>
    <row r="524" spans="2:4" hidden="1" x14ac:dyDescent="0.35">
      <c r="B524" s="9"/>
      <c r="C524" s="9"/>
      <c r="D524" s="9"/>
    </row>
    <row r="525" spans="2:4" hidden="1" x14ac:dyDescent="0.35">
      <c r="B525" s="9"/>
      <c r="C525" s="9"/>
      <c r="D525" s="9"/>
    </row>
    <row r="526" spans="2:4" hidden="1" x14ac:dyDescent="0.35">
      <c r="B526" s="9"/>
      <c r="C526" s="9"/>
      <c r="D526" s="9"/>
    </row>
    <row r="527" spans="2:4" hidden="1" x14ac:dyDescent="0.35">
      <c r="B527" s="9"/>
      <c r="C527" s="9"/>
      <c r="D527" s="9"/>
    </row>
    <row r="528" spans="2:4" hidden="1" x14ac:dyDescent="0.35">
      <c r="B528" s="9"/>
      <c r="C528" s="9"/>
      <c r="D528" s="9"/>
    </row>
    <row r="529" spans="2:4" hidden="1" x14ac:dyDescent="0.35">
      <c r="B529" s="9"/>
      <c r="C529" s="9"/>
      <c r="D529" s="9"/>
    </row>
    <row r="530" spans="2:4" hidden="1" x14ac:dyDescent="0.35">
      <c r="B530" s="9"/>
      <c r="C530" s="9"/>
      <c r="D530" s="9"/>
    </row>
    <row r="531" spans="2:4" hidden="1" x14ac:dyDescent="0.35">
      <c r="B531" s="9"/>
      <c r="C531" s="9"/>
      <c r="D531" s="9"/>
    </row>
    <row r="532" spans="2:4" hidden="1" x14ac:dyDescent="0.35">
      <c r="B532" s="9"/>
      <c r="C532" s="9"/>
      <c r="D532" s="9"/>
    </row>
    <row r="533" spans="2:4" hidden="1" x14ac:dyDescent="0.35">
      <c r="B533" s="9"/>
      <c r="C533" s="9"/>
      <c r="D533" s="9"/>
    </row>
    <row r="534" spans="2:4" hidden="1" x14ac:dyDescent="0.35">
      <c r="B534" s="9"/>
      <c r="C534" s="9"/>
      <c r="D534" s="9"/>
    </row>
    <row r="535" spans="2:4" hidden="1" x14ac:dyDescent="0.35">
      <c r="B535" s="9"/>
      <c r="C535" s="9"/>
      <c r="D535" s="9"/>
    </row>
    <row r="536" spans="2:4" hidden="1" x14ac:dyDescent="0.35">
      <c r="B536" s="9"/>
      <c r="C536" s="9"/>
      <c r="D536" s="9"/>
    </row>
    <row r="537" spans="2:4" hidden="1" x14ac:dyDescent="0.35">
      <c r="B537" s="9"/>
      <c r="C537" s="9"/>
      <c r="D537" s="9"/>
    </row>
    <row r="538" spans="2:4" hidden="1" x14ac:dyDescent="0.35">
      <c r="B538" s="9"/>
      <c r="C538" s="9"/>
      <c r="D538" s="9"/>
    </row>
    <row r="539" spans="2:4" hidden="1" x14ac:dyDescent="0.35">
      <c r="B539" s="9"/>
      <c r="C539" s="9"/>
      <c r="D539" s="9"/>
    </row>
    <row r="540" spans="2:4" hidden="1" x14ac:dyDescent="0.35">
      <c r="B540" s="9"/>
      <c r="C540" s="9"/>
      <c r="D540" s="9"/>
    </row>
    <row r="541" spans="2:4" hidden="1" x14ac:dyDescent="0.35">
      <c r="B541" s="9"/>
      <c r="C541" s="9"/>
      <c r="D541" s="9"/>
    </row>
    <row r="542" spans="2:4" hidden="1" x14ac:dyDescent="0.35">
      <c r="B542" s="9"/>
      <c r="C542" s="9"/>
      <c r="D542" s="9"/>
    </row>
    <row r="543" spans="2:4" hidden="1" x14ac:dyDescent="0.35">
      <c r="B543" s="9"/>
      <c r="C543" s="9"/>
      <c r="D543" s="9"/>
    </row>
    <row r="544" spans="2:4" hidden="1" x14ac:dyDescent="0.35">
      <c r="B544" s="9"/>
      <c r="C544" s="9"/>
      <c r="D544" s="9"/>
    </row>
    <row r="545" spans="2:4" hidden="1" x14ac:dyDescent="0.35">
      <c r="B545" s="9"/>
      <c r="C545" s="9"/>
      <c r="D545" s="9"/>
    </row>
    <row r="546" spans="2:4" hidden="1" x14ac:dyDescent="0.35">
      <c r="B546" s="9"/>
      <c r="C546" s="9"/>
      <c r="D546" s="9"/>
    </row>
    <row r="547" spans="2:4" hidden="1" x14ac:dyDescent="0.35">
      <c r="B547" s="9"/>
      <c r="C547" s="9"/>
      <c r="D547" s="9"/>
    </row>
    <row r="548" spans="2:4" hidden="1" x14ac:dyDescent="0.35">
      <c r="B548" s="9"/>
      <c r="C548" s="9"/>
      <c r="D548" s="9"/>
    </row>
    <row r="549" spans="2:4" hidden="1" x14ac:dyDescent="0.35">
      <c r="B549" s="9"/>
      <c r="C549" s="9"/>
      <c r="D549" s="9"/>
    </row>
    <row r="550" spans="2:4" hidden="1" x14ac:dyDescent="0.35">
      <c r="B550" s="9"/>
      <c r="C550" s="9"/>
      <c r="D550" s="9"/>
    </row>
    <row r="551" spans="2:4" hidden="1" x14ac:dyDescent="0.35">
      <c r="B551" s="9"/>
      <c r="C551" s="9"/>
      <c r="D551" s="9"/>
    </row>
    <row r="552" spans="2:4" hidden="1" x14ac:dyDescent="0.35">
      <c r="B552" s="9"/>
      <c r="C552" s="9"/>
      <c r="D552" s="9"/>
    </row>
    <row r="553" spans="2:4" hidden="1" x14ac:dyDescent="0.35">
      <c r="B553" s="9"/>
      <c r="C553" s="9"/>
      <c r="D553" s="9"/>
    </row>
    <row r="554" spans="2:4" hidden="1" x14ac:dyDescent="0.35">
      <c r="B554" s="9"/>
      <c r="C554" s="9"/>
      <c r="D554" s="9"/>
    </row>
    <row r="555" spans="2:4" hidden="1" x14ac:dyDescent="0.35">
      <c r="B555" s="9"/>
      <c r="C555" s="9"/>
      <c r="D555" s="9"/>
    </row>
    <row r="556" spans="2:4" hidden="1" x14ac:dyDescent="0.35">
      <c r="B556" s="9"/>
      <c r="C556" s="9"/>
      <c r="D556" s="9"/>
    </row>
    <row r="557" spans="2:4" hidden="1" x14ac:dyDescent="0.35">
      <c r="B557" s="9"/>
      <c r="C557" s="9"/>
      <c r="D557" s="9"/>
    </row>
    <row r="558" spans="2:4" hidden="1" x14ac:dyDescent="0.35">
      <c r="B558" s="9"/>
      <c r="C558" s="9"/>
      <c r="D558" s="9"/>
    </row>
    <row r="559" spans="2:4" hidden="1" x14ac:dyDescent="0.35">
      <c r="B559" s="9"/>
      <c r="C559" s="9"/>
      <c r="D559" s="9"/>
    </row>
    <row r="560" spans="2:4" hidden="1" x14ac:dyDescent="0.35">
      <c r="B560" s="9"/>
      <c r="C560" s="9"/>
      <c r="D560" s="9"/>
    </row>
    <row r="561" spans="2:4" hidden="1" x14ac:dyDescent="0.35">
      <c r="B561" s="9"/>
      <c r="C561" s="9"/>
      <c r="D561" s="9"/>
    </row>
    <row r="562" spans="2:4" hidden="1" x14ac:dyDescent="0.35">
      <c r="B562" s="9"/>
      <c r="C562" s="9"/>
      <c r="D562" s="9"/>
    </row>
    <row r="563" spans="2:4" hidden="1" x14ac:dyDescent="0.35">
      <c r="B563" s="9"/>
      <c r="C563" s="9"/>
      <c r="D563" s="9"/>
    </row>
    <row r="564" spans="2:4" hidden="1" x14ac:dyDescent="0.35">
      <c r="B564" s="9"/>
      <c r="C564" s="9"/>
      <c r="D564" s="9"/>
    </row>
    <row r="565" spans="2:4" hidden="1" x14ac:dyDescent="0.35">
      <c r="B565" s="9"/>
      <c r="C565" s="9"/>
      <c r="D565" s="9"/>
    </row>
    <row r="566" spans="2:4" hidden="1" x14ac:dyDescent="0.35">
      <c r="B566" s="9"/>
      <c r="C566" s="9"/>
      <c r="D566" s="9"/>
    </row>
    <row r="567" spans="2:4" hidden="1" x14ac:dyDescent="0.35">
      <c r="B567" s="9"/>
      <c r="C567" s="9"/>
      <c r="D567" s="9"/>
    </row>
    <row r="568" spans="2:4" hidden="1" x14ac:dyDescent="0.35">
      <c r="B568" s="9"/>
      <c r="C568" s="9"/>
      <c r="D568" s="9"/>
    </row>
    <row r="569" spans="2:4" hidden="1" x14ac:dyDescent="0.35">
      <c r="B569" s="9"/>
      <c r="C569" s="9"/>
      <c r="D569" s="9"/>
    </row>
    <row r="570" spans="2:4" hidden="1" x14ac:dyDescent="0.35">
      <c r="B570" s="9"/>
      <c r="C570" s="9"/>
      <c r="D570" s="9"/>
    </row>
    <row r="571" spans="2:4" hidden="1" x14ac:dyDescent="0.35">
      <c r="B571" s="9"/>
      <c r="C571" s="9"/>
      <c r="D571" s="9"/>
    </row>
    <row r="572" spans="2:4" hidden="1" x14ac:dyDescent="0.35">
      <c r="B572" s="9"/>
      <c r="C572" s="9"/>
      <c r="D572" s="9"/>
    </row>
    <row r="573" spans="2:4" hidden="1" x14ac:dyDescent="0.35">
      <c r="B573" s="9"/>
      <c r="C573" s="9"/>
      <c r="D573" s="9"/>
    </row>
    <row r="574" spans="2:4" hidden="1" x14ac:dyDescent="0.35">
      <c r="B574" s="9"/>
      <c r="C574" s="9"/>
      <c r="D574" s="9"/>
    </row>
    <row r="575" spans="2:4" hidden="1" x14ac:dyDescent="0.35">
      <c r="B575" s="9"/>
      <c r="C575" s="9"/>
      <c r="D575" s="9"/>
    </row>
    <row r="576" spans="2:4" hidden="1" x14ac:dyDescent="0.35">
      <c r="B576" s="9"/>
      <c r="C576" s="9"/>
      <c r="D576" s="9"/>
    </row>
    <row r="577" spans="2:4" hidden="1" x14ac:dyDescent="0.35">
      <c r="B577" s="9"/>
      <c r="C577" s="9"/>
      <c r="D577" s="9"/>
    </row>
    <row r="578" spans="2:4" hidden="1" x14ac:dyDescent="0.35">
      <c r="B578" s="9"/>
      <c r="C578" s="9"/>
      <c r="D578" s="9"/>
    </row>
    <row r="579" spans="2:4" hidden="1" x14ac:dyDescent="0.35">
      <c r="B579" s="9"/>
      <c r="C579" s="9"/>
      <c r="D579" s="9"/>
    </row>
    <row r="580" spans="2:4" hidden="1" x14ac:dyDescent="0.35">
      <c r="B580" s="9"/>
      <c r="C580" s="9"/>
      <c r="D580" s="9"/>
    </row>
    <row r="581" spans="2:4" hidden="1" x14ac:dyDescent="0.35">
      <c r="B581" s="9"/>
      <c r="C581" s="9"/>
      <c r="D581" s="9"/>
    </row>
    <row r="582" spans="2:4" hidden="1" x14ac:dyDescent="0.35">
      <c r="B582" s="9"/>
      <c r="C582" s="9"/>
      <c r="D582" s="9"/>
    </row>
    <row r="583" spans="2:4" hidden="1" x14ac:dyDescent="0.35">
      <c r="B583" s="9"/>
      <c r="C583" s="9"/>
      <c r="D583" s="9"/>
    </row>
    <row r="584" spans="2:4" hidden="1" x14ac:dyDescent="0.35">
      <c r="B584" s="9"/>
      <c r="C584" s="9"/>
      <c r="D584" s="9"/>
    </row>
    <row r="585" spans="2:4" hidden="1" x14ac:dyDescent="0.35">
      <c r="B585" s="9"/>
      <c r="C585" s="9"/>
      <c r="D585" s="9"/>
    </row>
    <row r="586" spans="2:4" hidden="1" x14ac:dyDescent="0.35">
      <c r="B586" s="9"/>
      <c r="C586" s="9"/>
      <c r="D586" s="9"/>
    </row>
    <row r="587" spans="2:4" hidden="1" x14ac:dyDescent="0.35">
      <c r="B587" s="9"/>
      <c r="C587" s="9"/>
      <c r="D587" s="9"/>
    </row>
    <row r="588" spans="2:4" hidden="1" x14ac:dyDescent="0.35">
      <c r="B588" s="9"/>
      <c r="C588" s="9"/>
      <c r="D588" s="9"/>
    </row>
    <row r="589" spans="2:4" hidden="1" x14ac:dyDescent="0.35">
      <c r="B589" s="9"/>
      <c r="C589" s="9"/>
      <c r="D589" s="9"/>
    </row>
    <row r="590" spans="2:4" hidden="1" x14ac:dyDescent="0.35">
      <c r="B590" s="9"/>
      <c r="C590" s="9"/>
      <c r="D590" s="9"/>
    </row>
    <row r="591" spans="2:4" hidden="1" x14ac:dyDescent="0.35">
      <c r="B591" s="9"/>
      <c r="C591" s="9"/>
      <c r="D591" s="9"/>
    </row>
    <row r="592" spans="2:4" hidden="1" x14ac:dyDescent="0.35">
      <c r="B592" s="9"/>
      <c r="C592" s="9"/>
      <c r="D592" s="9"/>
    </row>
    <row r="593" spans="2:4" hidden="1" x14ac:dyDescent="0.35">
      <c r="B593" s="9"/>
      <c r="C593" s="9"/>
      <c r="D593" s="9"/>
    </row>
    <row r="594" spans="2:4" hidden="1" x14ac:dyDescent="0.35">
      <c r="B594" s="9"/>
      <c r="C594" s="9"/>
      <c r="D594" s="9"/>
    </row>
    <row r="595" spans="2:4" hidden="1" x14ac:dyDescent="0.35">
      <c r="B595" s="9"/>
      <c r="C595" s="9"/>
      <c r="D595" s="9"/>
    </row>
    <row r="596" spans="2:4" hidden="1" x14ac:dyDescent="0.35">
      <c r="B596" s="9"/>
      <c r="C596" s="9"/>
      <c r="D596" s="9"/>
    </row>
    <row r="597" spans="2:4" hidden="1" x14ac:dyDescent="0.35">
      <c r="B597" s="9"/>
      <c r="C597" s="9"/>
      <c r="D597" s="9"/>
    </row>
    <row r="598" spans="2:4" hidden="1" x14ac:dyDescent="0.35">
      <c r="B598" s="9"/>
      <c r="C598" s="9"/>
      <c r="D598" s="9"/>
    </row>
    <row r="599" spans="2:4" hidden="1" x14ac:dyDescent="0.35">
      <c r="B599" s="9"/>
      <c r="C599" s="9"/>
      <c r="D599" s="9"/>
    </row>
    <row r="600" spans="2:4" hidden="1" x14ac:dyDescent="0.35">
      <c r="B600" s="9"/>
      <c r="C600" s="9"/>
      <c r="D600" s="9"/>
    </row>
    <row r="601" spans="2:4" hidden="1" x14ac:dyDescent="0.35">
      <c r="B601" s="9"/>
      <c r="C601" s="9"/>
      <c r="D601" s="9"/>
    </row>
    <row r="602" spans="2:4" hidden="1" x14ac:dyDescent="0.35">
      <c r="B602" s="9"/>
      <c r="C602" s="9"/>
      <c r="D602" s="9"/>
    </row>
    <row r="603" spans="2:4" hidden="1" x14ac:dyDescent="0.35">
      <c r="B603" s="9"/>
      <c r="C603" s="9"/>
      <c r="D603" s="9"/>
    </row>
    <row r="604" spans="2:4" hidden="1" x14ac:dyDescent="0.35">
      <c r="B604" s="9"/>
      <c r="C604" s="9"/>
      <c r="D604" s="9"/>
    </row>
    <row r="605" spans="2:4" hidden="1" x14ac:dyDescent="0.35">
      <c r="B605" s="9"/>
      <c r="C605" s="9"/>
      <c r="D605" s="9"/>
    </row>
    <row r="606" spans="2:4" hidden="1" x14ac:dyDescent="0.35">
      <c r="B606" s="9"/>
      <c r="C606" s="9"/>
      <c r="D606" s="9"/>
    </row>
    <row r="607" spans="2:4" hidden="1" x14ac:dyDescent="0.35">
      <c r="B607" s="9"/>
      <c r="C607" s="9"/>
      <c r="D607" s="9"/>
    </row>
    <row r="608" spans="2:4" hidden="1" x14ac:dyDescent="0.35">
      <c r="B608" s="9"/>
      <c r="C608" s="9"/>
      <c r="D608" s="9"/>
    </row>
    <row r="609" spans="2:4" hidden="1" x14ac:dyDescent="0.35">
      <c r="B609" s="9"/>
      <c r="C609" s="9"/>
      <c r="D609" s="9"/>
    </row>
    <row r="610" spans="2:4" hidden="1" x14ac:dyDescent="0.35">
      <c r="B610" s="9"/>
      <c r="C610" s="9"/>
      <c r="D610" s="9"/>
    </row>
    <row r="611" spans="2:4" hidden="1" x14ac:dyDescent="0.35">
      <c r="B611" s="9"/>
      <c r="C611" s="9"/>
      <c r="D611" s="9"/>
    </row>
    <row r="612" spans="2:4" hidden="1" x14ac:dyDescent="0.35">
      <c r="B612" s="9"/>
      <c r="C612" s="9"/>
      <c r="D612" s="9"/>
    </row>
    <row r="613" spans="2:4" hidden="1" x14ac:dyDescent="0.35">
      <c r="B613" s="9"/>
      <c r="C613" s="9"/>
      <c r="D613" s="9"/>
    </row>
    <row r="614" spans="2:4" hidden="1" x14ac:dyDescent="0.35">
      <c r="B614" s="9"/>
      <c r="C614" s="9"/>
      <c r="D614" s="9"/>
    </row>
    <row r="615" spans="2:4" hidden="1" x14ac:dyDescent="0.35">
      <c r="B615" s="9"/>
      <c r="C615" s="9"/>
      <c r="D615" s="9"/>
    </row>
    <row r="616" spans="2:4" hidden="1" x14ac:dyDescent="0.35">
      <c r="B616" s="9"/>
      <c r="C616" s="9"/>
      <c r="D616" s="9"/>
    </row>
    <row r="617" spans="2:4" hidden="1" x14ac:dyDescent="0.35">
      <c r="B617" s="9"/>
      <c r="C617" s="9"/>
      <c r="D617" s="9"/>
    </row>
    <row r="618" spans="2:4" hidden="1" x14ac:dyDescent="0.35">
      <c r="B618" s="9"/>
      <c r="C618" s="9"/>
      <c r="D618" s="9"/>
    </row>
    <row r="619" spans="2:4" hidden="1" x14ac:dyDescent="0.35">
      <c r="B619" s="9"/>
      <c r="C619" s="9"/>
      <c r="D619" s="9"/>
    </row>
    <row r="620" spans="2:4" hidden="1" x14ac:dyDescent="0.35">
      <c r="B620" s="9"/>
      <c r="C620" s="9"/>
      <c r="D620" s="9"/>
    </row>
    <row r="621" spans="2:4" hidden="1" x14ac:dyDescent="0.35">
      <c r="B621" s="9"/>
      <c r="C621" s="9"/>
      <c r="D621" s="9"/>
    </row>
    <row r="622" spans="2:4" hidden="1" x14ac:dyDescent="0.35">
      <c r="B622" s="9"/>
      <c r="C622" s="9"/>
      <c r="D622" s="9"/>
    </row>
    <row r="623" spans="2:4" hidden="1" x14ac:dyDescent="0.35">
      <c r="B623" s="9"/>
      <c r="C623" s="9"/>
      <c r="D623" s="9"/>
    </row>
    <row r="624" spans="2:4" hidden="1" x14ac:dyDescent="0.35">
      <c r="B624" s="9"/>
      <c r="C624" s="9"/>
      <c r="D624" s="9"/>
    </row>
    <row r="625" spans="2:4" hidden="1" x14ac:dyDescent="0.35">
      <c r="B625" s="9"/>
      <c r="C625" s="9"/>
      <c r="D625" s="9"/>
    </row>
    <row r="626" spans="2:4" hidden="1" x14ac:dyDescent="0.35">
      <c r="B626" s="9"/>
      <c r="C626" s="9"/>
      <c r="D626" s="9"/>
    </row>
    <row r="627" spans="2:4" hidden="1" x14ac:dyDescent="0.35">
      <c r="B627" s="9"/>
      <c r="C627" s="9"/>
      <c r="D627" s="9"/>
    </row>
    <row r="628" spans="2:4" hidden="1" x14ac:dyDescent="0.35">
      <c r="B628" s="9"/>
      <c r="C628" s="9"/>
      <c r="D628" s="9"/>
    </row>
    <row r="629" spans="2:4" hidden="1" x14ac:dyDescent="0.35">
      <c r="B629" s="9"/>
      <c r="C629" s="9"/>
      <c r="D629" s="9"/>
    </row>
    <row r="630" spans="2:4" hidden="1" x14ac:dyDescent="0.35">
      <c r="B630" s="9"/>
      <c r="C630" s="9"/>
      <c r="D630" s="9"/>
    </row>
    <row r="631" spans="2:4" hidden="1" x14ac:dyDescent="0.35">
      <c r="B631" s="9"/>
      <c r="C631" s="9"/>
      <c r="D631" s="9"/>
    </row>
    <row r="632" spans="2:4" hidden="1" x14ac:dyDescent="0.35">
      <c r="B632" s="9"/>
      <c r="C632" s="9"/>
      <c r="D632" s="9"/>
    </row>
    <row r="633" spans="2:4" hidden="1" x14ac:dyDescent="0.35">
      <c r="B633" s="9"/>
      <c r="C633" s="9"/>
      <c r="D633" s="9"/>
    </row>
    <row r="634" spans="2:4" hidden="1" x14ac:dyDescent="0.35">
      <c r="B634" s="9"/>
      <c r="C634" s="9"/>
      <c r="D634" s="9"/>
    </row>
    <row r="635" spans="2:4" hidden="1" x14ac:dyDescent="0.35">
      <c r="B635" s="9"/>
      <c r="C635" s="9"/>
      <c r="D635" s="9"/>
    </row>
    <row r="636" spans="2:4" hidden="1" x14ac:dyDescent="0.35">
      <c r="B636" s="9"/>
      <c r="C636" s="9"/>
      <c r="D636" s="9"/>
    </row>
    <row r="637" spans="2:4" hidden="1" x14ac:dyDescent="0.35">
      <c r="B637" s="9"/>
      <c r="C637" s="9"/>
      <c r="D637" s="9"/>
    </row>
    <row r="638" spans="2:4" hidden="1" x14ac:dyDescent="0.35">
      <c r="B638" s="9"/>
      <c r="C638" s="9"/>
      <c r="D638" s="9"/>
    </row>
    <row r="639" spans="2:4" hidden="1" x14ac:dyDescent="0.35">
      <c r="B639" s="9"/>
      <c r="C639" s="9"/>
      <c r="D639" s="9"/>
    </row>
    <row r="640" spans="2:4" hidden="1" x14ac:dyDescent="0.35">
      <c r="B640" s="9"/>
      <c r="C640" s="9"/>
      <c r="D640" s="9"/>
    </row>
    <row r="641" spans="2:4" hidden="1" x14ac:dyDescent="0.35">
      <c r="B641" s="9"/>
      <c r="C641" s="9"/>
      <c r="D641" s="9"/>
    </row>
    <row r="642" spans="2:4" hidden="1" x14ac:dyDescent="0.35">
      <c r="B642" s="9"/>
      <c r="C642" s="9"/>
      <c r="D642" s="9"/>
    </row>
    <row r="643" spans="2:4" hidden="1" x14ac:dyDescent="0.35">
      <c r="B643" s="9"/>
      <c r="C643" s="9"/>
      <c r="D643" s="9"/>
    </row>
    <row r="644" spans="2:4" hidden="1" x14ac:dyDescent="0.35">
      <c r="B644" s="9"/>
      <c r="C644" s="9"/>
      <c r="D644" s="9"/>
    </row>
    <row r="645" spans="2:4" hidden="1" x14ac:dyDescent="0.35">
      <c r="B645" s="9"/>
      <c r="C645" s="9"/>
      <c r="D645" s="9"/>
    </row>
    <row r="646" spans="2:4" hidden="1" x14ac:dyDescent="0.35">
      <c r="B646" s="9"/>
      <c r="C646" s="9"/>
      <c r="D646" s="9"/>
    </row>
    <row r="647" spans="2:4" hidden="1" x14ac:dyDescent="0.35">
      <c r="B647" s="9"/>
      <c r="C647" s="9"/>
      <c r="D647" s="9"/>
    </row>
    <row r="648" spans="2:4" hidden="1" x14ac:dyDescent="0.35">
      <c r="B648" s="9"/>
      <c r="C648" s="9"/>
      <c r="D648" s="9"/>
    </row>
    <row r="649" spans="2:4" hidden="1" x14ac:dyDescent="0.35">
      <c r="B649" s="9"/>
      <c r="C649" s="9"/>
      <c r="D649" s="9"/>
    </row>
    <row r="650" spans="2:4" hidden="1" x14ac:dyDescent="0.35">
      <c r="B650" s="9"/>
      <c r="C650" s="9"/>
      <c r="D650" s="9"/>
    </row>
    <row r="651" spans="2:4" hidden="1" x14ac:dyDescent="0.35">
      <c r="B651" s="9"/>
      <c r="C651" s="9"/>
      <c r="D651" s="9"/>
    </row>
    <row r="652" spans="2:4" hidden="1" x14ac:dyDescent="0.35">
      <c r="B652" s="9"/>
      <c r="C652" s="9"/>
      <c r="D652" s="9"/>
    </row>
    <row r="653" spans="2:4" hidden="1" x14ac:dyDescent="0.35">
      <c r="B653" s="9"/>
      <c r="C653" s="9"/>
      <c r="D653" s="9"/>
    </row>
    <row r="654" spans="2:4" hidden="1" x14ac:dyDescent="0.35">
      <c r="B654" s="9"/>
      <c r="C654" s="9"/>
      <c r="D654" s="9"/>
    </row>
    <row r="655" spans="2:4" hidden="1" x14ac:dyDescent="0.35">
      <c r="B655" s="9"/>
      <c r="C655" s="9"/>
      <c r="D655" s="9"/>
    </row>
    <row r="656" spans="2:4" hidden="1" x14ac:dyDescent="0.35">
      <c r="B656" s="9"/>
      <c r="C656" s="9"/>
      <c r="D656" s="9"/>
    </row>
    <row r="657" spans="2:4" hidden="1" x14ac:dyDescent="0.35">
      <c r="B657" s="9"/>
      <c r="C657" s="9"/>
      <c r="D657" s="9"/>
    </row>
    <row r="658" spans="2:4" hidden="1" x14ac:dyDescent="0.35">
      <c r="B658" s="9"/>
      <c r="C658" s="9"/>
      <c r="D658" s="9"/>
    </row>
    <row r="659" spans="2:4" hidden="1" x14ac:dyDescent="0.35">
      <c r="B659" s="9"/>
      <c r="C659" s="9"/>
      <c r="D659" s="9"/>
    </row>
    <row r="660" spans="2:4" hidden="1" x14ac:dyDescent="0.35">
      <c r="B660" s="9"/>
      <c r="C660" s="9"/>
      <c r="D660" s="9"/>
    </row>
    <row r="661" spans="2:4" hidden="1" x14ac:dyDescent="0.35">
      <c r="B661" s="9"/>
      <c r="C661" s="9"/>
      <c r="D661" s="9"/>
    </row>
    <row r="662" spans="2:4" hidden="1" x14ac:dyDescent="0.35">
      <c r="B662" s="9"/>
      <c r="C662" s="9"/>
      <c r="D662" s="9"/>
    </row>
    <row r="663" spans="2:4" hidden="1" x14ac:dyDescent="0.35">
      <c r="B663" s="9"/>
      <c r="C663" s="9"/>
      <c r="D663" s="9"/>
    </row>
    <row r="664" spans="2:4" hidden="1" x14ac:dyDescent="0.35">
      <c r="B664" s="9"/>
      <c r="C664" s="9"/>
      <c r="D664" s="9"/>
    </row>
    <row r="665" spans="2:4" hidden="1" x14ac:dyDescent="0.35">
      <c r="B665" s="9"/>
      <c r="C665" s="9"/>
      <c r="D665" s="9"/>
    </row>
    <row r="666" spans="2:4" hidden="1" x14ac:dyDescent="0.35">
      <c r="B666" s="9"/>
      <c r="C666" s="9"/>
      <c r="D666" s="9"/>
    </row>
    <row r="667" spans="2:4" hidden="1" x14ac:dyDescent="0.35">
      <c r="B667" s="9"/>
      <c r="C667" s="9"/>
      <c r="D667" s="9"/>
    </row>
    <row r="668" spans="2:4" hidden="1" x14ac:dyDescent="0.35">
      <c r="B668" s="9"/>
      <c r="C668" s="9"/>
      <c r="D668" s="9"/>
    </row>
    <row r="669" spans="2:4" hidden="1" x14ac:dyDescent="0.35">
      <c r="B669" s="9"/>
      <c r="C669" s="9"/>
      <c r="D669" s="9"/>
    </row>
    <row r="670" spans="2:4" hidden="1" x14ac:dyDescent="0.35">
      <c r="B670" s="9"/>
      <c r="C670" s="9"/>
      <c r="D670" s="9"/>
    </row>
    <row r="671" spans="2:4" hidden="1" x14ac:dyDescent="0.35">
      <c r="B671" s="9"/>
      <c r="C671" s="9"/>
      <c r="D671" s="9"/>
    </row>
    <row r="672" spans="2:4" hidden="1" x14ac:dyDescent="0.35">
      <c r="B672" s="9"/>
      <c r="C672" s="9"/>
      <c r="D672" s="9"/>
    </row>
    <row r="673" spans="2:4" hidden="1" x14ac:dyDescent="0.35">
      <c r="B673" s="9"/>
      <c r="C673" s="9"/>
      <c r="D673" s="9"/>
    </row>
    <row r="674" spans="2:4" hidden="1" x14ac:dyDescent="0.35">
      <c r="B674" s="9"/>
      <c r="C674" s="9"/>
      <c r="D674" s="9"/>
    </row>
    <row r="675" spans="2:4" hidden="1" x14ac:dyDescent="0.35">
      <c r="B675" s="9"/>
      <c r="C675" s="9"/>
      <c r="D675" s="9"/>
    </row>
    <row r="676" spans="2:4" hidden="1" x14ac:dyDescent="0.35">
      <c r="B676" s="9"/>
      <c r="C676" s="9"/>
      <c r="D676" s="9"/>
    </row>
    <row r="677" spans="2:4" hidden="1" x14ac:dyDescent="0.35">
      <c r="B677" s="9"/>
      <c r="C677" s="9"/>
      <c r="D677" s="9"/>
    </row>
    <row r="678" spans="2:4" hidden="1" x14ac:dyDescent="0.35">
      <c r="B678" s="9"/>
      <c r="C678" s="9"/>
      <c r="D678" s="9"/>
    </row>
    <row r="679" spans="2:4" hidden="1" x14ac:dyDescent="0.35">
      <c r="B679" s="9"/>
      <c r="C679" s="9"/>
      <c r="D679" s="9"/>
    </row>
    <row r="680" spans="2:4" hidden="1" x14ac:dyDescent="0.35">
      <c r="B680" s="9"/>
      <c r="C680" s="9"/>
      <c r="D680" s="9"/>
    </row>
    <row r="681" spans="2:4" hidden="1" x14ac:dyDescent="0.35">
      <c r="B681" s="9"/>
      <c r="C681" s="9"/>
      <c r="D681" s="9"/>
    </row>
    <row r="682" spans="2:4" hidden="1" x14ac:dyDescent="0.35">
      <c r="B682" s="9"/>
      <c r="C682" s="9"/>
      <c r="D682" s="9"/>
    </row>
    <row r="683" spans="2:4" hidden="1" x14ac:dyDescent="0.35">
      <c r="B683" s="9"/>
      <c r="C683" s="9"/>
      <c r="D683" s="9"/>
    </row>
    <row r="684" spans="2:4" hidden="1" x14ac:dyDescent="0.35">
      <c r="B684" s="9"/>
      <c r="C684" s="9"/>
      <c r="D684" s="9"/>
    </row>
    <row r="685" spans="2:4" hidden="1" x14ac:dyDescent="0.35">
      <c r="B685" s="9"/>
      <c r="C685" s="9"/>
      <c r="D685" s="9"/>
    </row>
    <row r="686" spans="2:4" hidden="1" x14ac:dyDescent="0.35">
      <c r="B686" s="9"/>
      <c r="C686" s="9"/>
      <c r="D686" s="9"/>
    </row>
    <row r="687" spans="2:4" hidden="1" x14ac:dyDescent="0.35">
      <c r="B687" s="9"/>
      <c r="C687" s="9"/>
      <c r="D687" s="9"/>
    </row>
    <row r="688" spans="2:4" hidden="1" x14ac:dyDescent="0.35">
      <c r="B688" s="9"/>
      <c r="C688" s="9"/>
      <c r="D688" s="9"/>
    </row>
    <row r="689" spans="2:4" hidden="1" x14ac:dyDescent="0.35">
      <c r="B689" s="9"/>
      <c r="C689" s="9"/>
      <c r="D689" s="9"/>
    </row>
    <row r="690" spans="2:4" hidden="1" x14ac:dyDescent="0.35">
      <c r="B690" s="9"/>
      <c r="C690" s="9"/>
      <c r="D690" s="9"/>
    </row>
    <row r="691" spans="2:4" hidden="1" x14ac:dyDescent="0.35">
      <c r="B691" s="9"/>
      <c r="C691" s="9"/>
      <c r="D691" s="9"/>
    </row>
    <row r="692" spans="2:4" hidden="1" x14ac:dyDescent="0.35">
      <c r="B692" s="9"/>
      <c r="C692" s="9"/>
      <c r="D692" s="9"/>
    </row>
    <row r="693" spans="2:4" hidden="1" x14ac:dyDescent="0.35">
      <c r="B693" s="9"/>
      <c r="C693" s="9"/>
      <c r="D693" s="9"/>
    </row>
    <row r="694" spans="2:4" hidden="1" x14ac:dyDescent="0.35">
      <c r="B694" s="9"/>
      <c r="C694" s="9"/>
      <c r="D694" s="9"/>
    </row>
    <row r="695" spans="2:4" hidden="1" x14ac:dyDescent="0.35">
      <c r="B695" s="9"/>
      <c r="C695" s="9"/>
      <c r="D695" s="9"/>
    </row>
    <row r="696" spans="2:4" hidden="1" x14ac:dyDescent="0.35">
      <c r="B696" s="9"/>
      <c r="C696" s="9"/>
      <c r="D696" s="9"/>
    </row>
    <row r="697" spans="2:4" hidden="1" x14ac:dyDescent="0.35">
      <c r="B697" s="9"/>
      <c r="C697" s="9"/>
      <c r="D697" s="9"/>
    </row>
    <row r="698" spans="2:4" hidden="1" x14ac:dyDescent="0.35">
      <c r="B698" s="9"/>
      <c r="C698" s="9"/>
      <c r="D698" s="9"/>
    </row>
    <row r="699" spans="2:4" hidden="1" x14ac:dyDescent="0.35">
      <c r="B699" s="9"/>
      <c r="C699" s="9"/>
      <c r="D699" s="9"/>
    </row>
    <row r="700" spans="2:4" hidden="1" x14ac:dyDescent="0.35">
      <c r="B700" s="9"/>
      <c r="C700" s="9"/>
      <c r="D700" s="9"/>
    </row>
    <row r="701" spans="2:4" hidden="1" x14ac:dyDescent="0.35">
      <c r="B701" s="9"/>
      <c r="C701" s="9"/>
      <c r="D701" s="9"/>
    </row>
    <row r="702" spans="2:4" hidden="1" x14ac:dyDescent="0.35">
      <c r="B702" s="9"/>
      <c r="C702" s="9"/>
      <c r="D702" s="9"/>
    </row>
    <row r="703" spans="2:4" hidden="1" x14ac:dyDescent="0.35">
      <c r="B703" s="9"/>
      <c r="C703" s="9"/>
      <c r="D703" s="9"/>
    </row>
    <row r="704" spans="2:4" hidden="1" x14ac:dyDescent="0.35">
      <c r="B704" s="9"/>
      <c r="C704" s="9"/>
      <c r="D704" s="9"/>
    </row>
    <row r="705" spans="2:4" hidden="1" x14ac:dyDescent="0.35">
      <c r="B705" s="9"/>
      <c r="C705" s="9"/>
      <c r="D705" s="9"/>
    </row>
    <row r="706" spans="2:4" hidden="1" x14ac:dyDescent="0.35">
      <c r="B706" s="9"/>
      <c r="C706" s="9"/>
      <c r="D706" s="9"/>
    </row>
    <row r="707" spans="2:4" hidden="1" x14ac:dyDescent="0.35">
      <c r="B707" s="9"/>
      <c r="C707" s="9"/>
      <c r="D707" s="9"/>
    </row>
    <row r="708" spans="2:4" hidden="1" x14ac:dyDescent="0.35">
      <c r="B708" s="9"/>
      <c r="C708" s="9"/>
      <c r="D708" s="9"/>
    </row>
  </sheetData>
  <sheetProtection algorithmName="SHA-512" hashValue="SP+qD5RfaAs28EEK8gya01T9v9oHdSEx56RLQfts9Z2SJBB93KAXFIO/XsDY7OE22UGHIlYJYcmI/8ZktpxCQQ==" saltValue="g4FXiPNpo7QJe7/HL108MQ==" spinCount="100000" sheet="1" sort="0" autoFilter="0"/>
  <dataValidations count="2">
    <dataValidation type="date" operator="greaterThanOrEqual" allowBlank="1" showInputMessage="1" showErrorMessage="1" sqref="F24:F100" xr:uid="{00000000-0002-0000-0500-000001000000}">
      <formula1>43101</formula1>
    </dataValidation>
    <dataValidation type="list" allowBlank="1" showInputMessage="1" showErrorMessage="1" sqref="D24:D100" xr:uid="{5B85A828-147E-464A-8E7A-B2344CD4181A}">
      <formula1>RecordUnit</formula1>
    </dataValidation>
  </dataValidations>
  <pageMargins left="0.7" right="0.7" top="0.75" bottom="0.75" header="0.3" footer="0.3"/>
  <pageSetup pageOrder="overThenDown" orientation="landscape" r:id="rId1"/>
  <tableParts count="1">
    <tablePart r:id="rId2"/>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8">
    <tabColor theme="9"/>
  </sheetPr>
  <dimension ref="B1:T708"/>
  <sheetViews>
    <sheetView showGridLines="0" topLeftCell="B7" workbookViewId="0">
      <selection activeCell="I33" sqref="I33"/>
    </sheetView>
  </sheetViews>
  <sheetFormatPr defaultColWidth="0" defaultRowHeight="14.5" zeroHeight="1" x14ac:dyDescent="0.35"/>
  <cols>
    <col min="1" max="1" width="9.08984375" hidden="1" customWidth="1"/>
    <col min="2" max="2" width="17.08984375" customWidth="1"/>
    <col min="3" max="4" width="40.36328125" customWidth="1"/>
    <col min="5" max="5" width="43.90625" customWidth="1"/>
    <col min="6" max="6" width="19.6328125" style="65" bestFit="1" customWidth="1"/>
    <col min="7" max="7" width="19.6328125" style="66" bestFit="1" customWidth="1"/>
    <col min="8" max="8" width="19.6328125" style="65" bestFit="1" customWidth="1"/>
    <col min="9" max="9" width="19.6328125" style="66" bestFit="1" customWidth="1"/>
    <col min="10" max="10" width="8.90625" hidden="1" customWidth="1"/>
    <col min="11" max="15" width="23.453125" hidden="1" customWidth="1"/>
    <col min="16" max="17" width="15.54296875" hidden="1" customWidth="1"/>
    <col min="18" max="18" width="29.36328125" hidden="1" customWidth="1"/>
    <col min="19" max="19" width="15.54296875" hidden="1" customWidth="1"/>
    <col min="20" max="20" width="33.6328125" hidden="1" customWidth="1"/>
    <col min="21" max="16384" width="9.08984375" hidden="1"/>
  </cols>
  <sheetData>
    <row r="1" spans="2:13" s="7" customFormat="1" ht="24.75" hidden="1" customHeight="1" x14ac:dyDescent="0.3">
      <c r="B1" s="25" t="s">
        <v>36</v>
      </c>
      <c r="C1" s="25"/>
      <c r="D1" s="25"/>
      <c r="E1" s="39"/>
      <c r="F1" s="39"/>
      <c r="G1" s="39"/>
      <c r="H1" s="59"/>
      <c r="I1" s="59"/>
    </row>
    <row r="2" spans="2:13" s="7" customFormat="1" ht="13" hidden="1" x14ac:dyDescent="0.3">
      <c r="B2" s="40" t="s">
        <v>0</v>
      </c>
      <c r="C2" s="40"/>
      <c r="D2" s="40"/>
      <c r="E2" s="38" t="str">
        <f>+Welcome!B2</f>
        <v>63.7341(b) and (c) Quarterly and Semiannual Compliance Reports (Spreadsheet Template)</v>
      </c>
      <c r="F2" s="41"/>
      <c r="G2" s="41"/>
      <c r="H2" s="38"/>
      <c r="I2" s="38"/>
    </row>
    <row r="3" spans="2:13" s="7" customFormat="1" ht="13" hidden="1" x14ac:dyDescent="0.3">
      <c r="B3" s="42" t="s">
        <v>1</v>
      </c>
      <c r="C3" s="42"/>
      <c r="D3" s="42"/>
      <c r="E3" s="43" t="str">
        <f>+Welcome!B3</f>
        <v>63.7341(b) and (c)</v>
      </c>
      <c r="F3" s="44"/>
      <c r="G3" s="44"/>
      <c r="H3" s="43"/>
      <c r="I3" s="43"/>
    </row>
    <row r="4" spans="2:13" s="7" customFormat="1" ht="13" hidden="1" x14ac:dyDescent="0.3">
      <c r="B4" s="42" t="s">
        <v>2</v>
      </c>
      <c r="C4" s="42"/>
      <c r="D4" s="42"/>
      <c r="E4" s="45" t="str">
        <f>+Welcome!B4</f>
        <v>v1.00</v>
      </c>
      <c r="F4" s="46"/>
      <c r="G4" s="46"/>
      <c r="H4" s="45"/>
      <c r="I4" s="45"/>
    </row>
    <row r="5" spans="2:13" s="7" customFormat="1" ht="13" hidden="1" x14ac:dyDescent="0.3">
      <c r="B5" s="42" t="s">
        <v>3</v>
      </c>
      <c r="C5" s="42"/>
      <c r="D5" s="42"/>
      <c r="E5" s="47">
        <f>+Welcome!B5</f>
        <v>45483</v>
      </c>
      <c r="F5" s="48"/>
      <c r="G5" s="48"/>
      <c r="H5" s="47"/>
      <c r="I5" s="47"/>
    </row>
    <row r="6" spans="2:13" s="8" customFormat="1" hidden="1" x14ac:dyDescent="0.35">
      <c r="B6" s="175" t="str">
        <f>Welcome!B7</f>
        <v>For further Paperwork Reduction Act information see: https://www.epa.gov/electronic-reporting-air-emissions/paperwork-reduction-act-pra-cedri-and-ert</v>
      </c>
      <c r="F6" s="61"/>
    </row>
    <row r="7" spans="2:13" s="8" customFormat="1" x14ac:dyDescent="0.35">
      <c r="B7" s="131" t="s">
        <v>182</v>
      </c>
      <c r="C7" s="71"/>
      <c r="D7" s="71"/>
      <c r="E7" s="74"/>
      <c r="F7" s="74"/>
      <c r="G7" s="74"/>
      <c r="H7" s="34"/>
      <c r="I7" s="34"/>
      <c r="J7" s="31"/>
      <c r="K7" s="31"/>
      <c r="L7" s="31"/>
      <c r="M7" s="31"/>
    </row>
    <row r="8" spans="2:13" s="8" customFormat="1" x14ac:dyDescent="0.35">
      <c r="B8" s="10" t="s">
        <v>183</v>
      </c>
      <c r="C8" s="30"/>
      <c r="D8" s="30"/>
      <c r="E8" s="30"/>
      <c r="F8" s="30"/>
      <c r="G8" s="30"/>
      <c r="H8" s="30"/>
      <c r="I8" s="30"/>
      <c r="J8" s="22"/>
      <c r="K8" s="22"/>
      <c r="L8" s="22"/>
      <c r="M8" s="22"/>
    </row>
    <row r="9" spans="2:13" s="8" customFormat="1" ht="17.25" hidden="1" customHeight="1" x14ac:dyDescent="0.35">
      <c r="B9" s="11"/>
      <c r="C9" s="11"/>
      <c r="D9" s="11"/>
      <c r="E9" s="11"/>
      <c r="F9" s="11"/>
      <c r="G9" s="11"/>
      <c r="H9" s="11"/>
      <c r="I9" s="11"/>
      <c r="J9" s="10"/>
      <c r="K9" s="10"/>
      <c r="L9" s="10"/>
      <c r="M9" s="10"/>
    </row>
    <row r="10" spans="2:13" s="8" customFormat="1" hidden="1" x14ac:dyDescent="0.35">
      <c r="F10" s="56"/>
      <c r="G10" s="56"/>
      <c r="H10" s="56"/>
      <c r="I10" s="56"/>
      <c r="J10" s="11"/>
      <c r="K10" s="11"/>
      <c r="L10" s="11"/>
      <c r="M10" s="11"/>
    </row>
    <row r="11" spans="2:13" s="8" customFormat="1" hidden="1" x14ac:dyDescent="0.35">
      <c r="B11" s="11"/>
      <c r="C11" s="20"/>
      <c r="D11" s="20"/>
      <c r="E11" s="20"/>
      <c r="F11" s="60"/>
      <c r="G11" s="60"/>
      <c r="H11" s="60"/>
      <c r="I11" s="60"/>
    </row>
    <row r="12" spans="2:13" s="12" customFormat="1" ht="58.5" thickBot="1" x14ac:dyDescent="0.4">
      <c r="B12" s="223" t="s">
        <v>237</v>
      </c>
      <c r="C12" s="221" t="s">
        <v>210</v>
      </c>
      <c r="D12" s="221" t="s">
        <v>236</v>
      </c>
      <c r="E12" s="221" t="s">
        <v>145</v>
      </c>
      <c r="F12" s="221" t="s">
        <v>190</v>
      </c>
      <c r="G12" s="221" t="s">
        <v>191</v>
      </c>
      <c r="H12" s="221" t="s">
        <v>192</v>
      </c>
      <c r="I12" s="222" t="s">
        <v>193</v>
      </c>
    </row>
    <row r="13" spans="2:13" s="15" customFormat="1" x14ac:dyDescent="0.35">
      <c r="B13" s="247" t="s">
        <v>171</v>
      </c>
      <c r="C13" s="242" t="s">
        <v>258</v>
      </c>
      <c r="D13" s="338" t="s">
        <v>259</v>
      </c>
      <c r="E13" s="64" t="s">
        <v>276</v>
      </c>
      <c r="F13" s="64" t="s">
        <v>272</v>
      </c>
      <c r="G13" s="64" t="s">
        <v>273</v>
      </c>
      <c r="H13" s="64" t="s">
        <v>274</v>
      </c>
      <c r="I13" s="104" t="s">
        <v>275</v>
      </c>
    </row>
    <row r="14" spans="2:13" s="197" customFormat="1" x14ac:dyDescent="0.35">
      <c r="B14" s="243" t="s">
        <v>33</v>
      </c>
      <c r="C14" s="243" t="s">
        <v>45</v>
      </c>
      <c r="D14" s="243" t="s">
        <v>253</v>
      </c>
      <c r="E14" s="63" t="s">
        <v>152</v>
      </c>
      <c r="F14" s="63" t="s">
        <v>153</v>
      </c>
      <c r="G14" s="63" t="s">
        <v>26</v>
      </c>
      <c r="H14" s="63" t="s">
        <v>154</v>
      </c>
      <c r="I14" s="105" t="s">
        <v>155</v>
      </c>
    </row>
    <row r="15" spans="2:13" s="244" customFormat="1" hidden="1" x14ac:dyDescent="0.35">
      <c r="B15" s="243" t="s">
        <v>177</v>
      </c>
      <c r="C15" s="243" t="s">
        <v>177</v>
      </c>
      <c r="D15" s="243" t="s">
        <v>177</v>
      </c>
      <c r="E15" s="63" t="s">
        <v>177</v>
      </c>
      <c r="F15" s="63" t="s">
        <v>177</v>
      </c>
      <c r="G15" s="63" t="s">
        <v>177</v>
      </c>
      <c r="H15" s="63" t="s">
        <v>177</v>
      </c>
      <c r="I15" s="105" t="s">
        <v>177</v>
      </c>
    </row>
    <row r="16" spans="2:13" s="244" customFormat="1" hidden="1" x14ac:dyDescent="0.35">
      <c r="B16" s="243" t="s">
        <v>177</v>
      </c>
      <c r="C16" s="243" t="s">
        <v>177</v>
      </c>
      <c r="D16" s="243" t="s">
        <v>177</v>
      </c>
      <c r="E16" s="63" t="s">
        <v>177</v>
      </c>
      <c r="F16" s="63" t="s">
        <v>177</v>
      </c>
      <c r="G16" s="63" t="s">
        <v>177</v>
      </c>
      <c r="H16" s="63" t="s">
        <v>177</v>
      </c>
      <c r="I16" s="105" t="s">
        <v>177</v>
      </c>
    </row>
    <row r="17" spans="2:9" s="244" customFormat="1" hidden="1" x14ac:dyDescent="0.35">
      <c r="B17" s="243" t="s">
        <v>177</v>
      </c>
      <c r="C17" s="243" t="s">
        <v>177</v>
      </c>
      <c r="D17" s="243" t="s">
        <v>177</v>
      </c>
      <c r="E17" s="63" t="s">
        <v>177</v>
      </c>
      <c r="F17" s="63" t="s">
        <v>177</v>
      </c>
      <c r="G17" s="63" t="s">
        <v>177</v>
      </c>
      <c r="H17" s="63" t="s">
        <v>177</v>
      </c>
      <c r="I17" s="105" t="s">
        <v>177</v>
      </c>
    </row>
    <row r="18" spans="2:9" s="244" customFormat="1" hidden="1" x14ac:dyDescent="0.35">
      <c r="B18" s="243" t="s">
        <v>177</v>
      </c>
      <c r="C18" s="243" t="s">
        <v>177</v>
      </c>
      <c r="D18" s="243" t="s">
        <v>177</v>
      </c>
      <c r="E18" s="63" t="s">
        <v>177</v>
      </c>
      <c r="F18" s="63" t="s">
        <v>177</v>
      </c>
      <c r="G18" s="63" t="s">
        <v>177</v>
      </c>
      <c r="H18" s="63" t="s">
        <v>177</v>
      </c>
      <c r="I18" s="105" t="s">
        <v>177</v>
      </c>
    </row>
    <row r="19" spans="2:9" s="244" customFormat="1" hidden="1" x14ac:dyDescent="0.35">
      <c r="B19" s="243" t="s">
        <v>177</v>
      </c>
      <c r="C19" s="243" t="s">
        <v>177</v>
      </c>
      <c r="D19" s="243" t="s">
        <v>177</v>
      </c>
      <c r="E19" s="63" t="s">
        <v>177</v>
      </c>
      <c r="F19" s="63" t="s">
        <v>177</v>
      </c>
      <c r="G19" s="63" t="s">
        <v>177</v>
      </c>
      <c r="H19" s="63" t="s">
        <v>177</v>
      </c>
      <c r="I19" s="105" t="s">
        <v>177</v>
      </c>
    </row>
    <row r="20" spans="2:9" s="244" customFormat="1" hidden="1" x14ac:dyDescent="0.35">
      <c r="B20" s="243" t="s">
        <v>177</v>
      </c>
      <c r="C20" s="243" t="s">
        <v>177</v>
      </c>
      <c r="D20" s="243" t="s">
        <v>177</v>
      </c>
      <c r="E20" s="63" t="s">
        <v>177</v>
      </c>
      <c r="F20" s="63" t="s">
        <v>177</v>
      </c>
      <c r="G20" s="63" t="s">
        <v>177</v>
      </c>
      <c r="H20" s="63" t="s">
        <v>177</v>
      </c>
      <c r="I20" s="105" t="s">
        <v>177</v>
      </c>
    </row>
    <row r="21" spans="2:9" s="244" customFormat="1" hidden="1" x14ac:dyDescent="0.35">
      <c r="B21" s="243" t="s">
        <v>177</v>
      </c>
      <c r="C21" s="243" t="s">
        <v>177</v>
      </c>
      <c r="D21" s="243" t="s">
        <v>177</v>
      </c>
      <c r="E21" s="63" t="s">
        <v>177</v>
      </c>
      <c r="F21" s="63" t="s">
        <v>177</v>
      </c>
      <c r="G21" s="63" t="s">
        <v>177</v>
      </c>
      <c r="H21" s="63" t="s">
        <v>177</v>
      </c>
      <c r="I21" s="105" t="s">
        <v>177</v>
      </c>
    </row>
    <row r="22" spans="2:9" s="244" customFormat="1" hidden="1" x14ac:dyDescent="0.35">
      <c r="B22" s="243" t="s">
        <v>177</v>
      </c>
      <c r="C22" s="243" t="s">
        <v>177</v>
      </c>
      <c r="D22" s="243" t="s">
        <v>177</v>
      </c>
      <c r="E22" s="63" t="s">
        <v>177</v>
      </c>
      <c r="F22" s="63" t="s">
        <v>177</v>
      </c>
      <c r="G22" s="63" t="s">
        <v>177</v>
      </c>
      <c r="H22" s="63" t="s">
        <v>177</v>
      </c>
      <c r="I22" s="105" t="s">
        <v>177</v>
      </c>
    </row>
    <row r="23" spans="2:9" s="244" customFormat="1" hidden="1" x14ac:dyDescent="0.35">
      <c r="B23" s="243" t="s">
        <v>177</v>
      </c>
      <c r="C23" s="243" t="s">
        <v>177</v>
      </c>
      <c r="D23" s="243" t="s">
        <v>177</v>
      </c>
      <c r="E23" s="63" t="s">
        <v>177</v>
      </c>
      <c r="F23" s="63" t="s">
        <v>177</v>
      </c>
      <c r="G23" s="63" t="s">
        <v>177</v>
      </c>
      <c r="H23" s="63" t="s">
        <v>177</v>
      </c>
      <c r="I23" s="105" t="s">
        <v>177</v>
      </c>
    </row>
    <row r="24" spans="2:9" s="244" customFormat="1" x14ac:dyDescent="0.35">
      <c r="B24" s="340" t="str">
        <f>IF($D24="","",VLOOKUP($D24,Lists!$F$2:$I$101,2,FALSE))</f>
        <v/>
      </c>
      <c r="C24" s="340" t="str">
        <f>IF($D24="","",VLOOKUP($D24,Lists!$F$2:$I$101,3,FALSE))</f>
        <v/>
      </c>
      <c r="D24" s="245"/>
      <c r="E24" s="246"/>
      <c r="F24" s="248"/>
      <c r="G24" s="249"/>
      <c r="H24" s="248"/>
      <c r="I24" s="250"/>
    </row>
    <row r="25" spans="2:9" s="244" customFormat="1" x14ac:dyDescent="0.35">
      <c r="B25" s="340" t="str">
        <f>IF($D25="","",VLOOKUP($D25,Lists!$F$2:$I$101,2,FALSE))</f>
        <v/>
      </c>
      <c r="C25" s="340" t="str">
        <f>IF($D25="","",VLOOKUP($D25,Lists!$F$2:$I$101,3,FALSE))</f>
        <v/>
      </c>
      <c r="D25" s="245"/>
      <c r="E25" s="246"/>
      <c r="F25" s="248"/>
      <c r="G25" s="249"/>
      <c r="H25" s="248"/>
      <c r="I25" s="250"/>
    </row>
    <row r="26" spans="2:9" s="244" customFormat="1" x14ac:dyDescent="0.35">
      <c r="B26" s="340" t="str">
        <f>IF($D26="","",VLOOKUP($D26,Lists!$F$2:$I$101,2,FALSE))</f>
        <v/>
      </c>
      <c r="C26" s="340" t="str">
        <f>IF($D26="","",VLOOKUP($D26,Lists!$F$2:$I$101,3,FALSE))</f>
        <v/>
      </c>
      <c r="D26" s="245"/>
      <c r="E26" s="246"/>
      <c r="F26" s="248"/>
      <c r="G26" s="249"/>
      <c r="H26" s="248"/>
      <c r="I26" s="250"/>
    </row>
    <row r="27" spans="2:9" s="244" customFormat="1" x14ac:dyDescent="0.35">
      <c r="B27" s="340" t="str">
        <f>IF($D27="","",VLOOKUP($D27,Lists!$F$2:$I$101,2,FALSE))</f>
        <v/>
      </c>
      <c r="C27" s="340" t="str">
        <f>IF($D27="","",VLOOKUP($D27,Lists!$F$2:$I$101,3,FALSE))</f>
        <v/>
      </c>
      <c r="D27" s="245"/>
      <c r="E27" s="246"/>
      <c r="F27" s="248"/>
      <c r="G27" s="249"/>
      <c r="H27" s="248"/>
      <c r="I27" s="250"/>
    </row>
    <row r="28" spans="2:9" s="244" customFormat="1" x14ac:dyDescent="0.35">
      <c r="B28" s="340" t="str">
        <f>IF($D28="","",VLOOKUP($D28,Lists!$F$2:$I$101,2,FALSE))</f>
        <v/>
      </c>
      <c r="C28" s="340" t="str">
        <f>IF($D28="","",VLOOKUP($D28,Lists!$F$2:$I$101,3,FALSE))</f>
        <v/>
      </c>
      <c r="D28" s="245"/>
      <c r="E28" s="246"/>
      <c r="F28" s="248"/>
      <c r="G28" s="249"/>
      <c r="H28" s="248"/>
      <c r="I28" s="250"/>
    </row>
    <row r="29" spans="2:9" s="244" customFormat="1" x14ac:dyDescent="0.35">
      <c r="B29" s="340" t="str">
        <f>IF($D29="","",VLOOKUP($D29,Lists!$F$2:$I$101,2,FALSE))</f>
        <v/>
      </c>
      <c r="C29" s="340" t="str">
        <f>IF($D29="","",VLOOKUP($D29,Lists!$F$2:$I$101,3,FALSE))</f>
        <v/>
      </c>
      <c r="D29" s="245"/>
      <c r="E29" s="246"/>
      <c r="F29" s="248"/>
      <c r="G29" s="249"/>
      <c r="H29" s="248"/>
      <c r="I29" s="250"/>
    </row>
    <row r="30" spans="2:9" s="244" customFormat="1" x14ac:dyDescent="0.35">
      <c r="B30" s="340" t="str">
        <f>IF($D30="","",VLOOKUP($D30,Lists!$F$2:$I$101,2,FALSE))</f>
        <v/>
      </c>
      <c r="C30" s="340" t="str">
        <f>IF($D30="","",VLOOKUP($D30,Lists!$F$2:$I$101,3,FALSE))</f>
        <v/>
      </c>
      <c r="D30" s="245"/>
      <c r="E30" s="246"/>
      <c r="F30" s="248"/>
      <c r="G30" s="249"/>
      <c r="H30" s="248"/>
      <c r="I30" s="250"/>
    </row>
    <row r="31" spans="2:9" s="244" customFormat="1" x14ac:dyDescent="0.35">
      <c r="B31" s="340" t="str">
        <f>IF($D31="","",VLOOKUP($D31,Lists!$F$2:$I$101,2,FALSE))</f>
        <v/>
      </c>
      <c r="C31" s="340" t="str">
        <f>IF($D31="","",VLOOKUP($D31,Lists!$F$2:$I$101,3,FALSE))</f>
        <v/>
      </c>
      <c r="D31" s="245"/>
      <c r="E31" s="246"/>
      <c r="F31" s="248"/>
      <c r="G31" s="249"/>
      <c r="H31" s="248"/>
      <c r="I31" s="250"/>
    </row>
    <row r="32" spans="2:9" s="244" customFormat="1" x14ac:dyDescent="0.35">
      <c r="B32" s="340" t="str">
        <f>IF($D32="","",VLOOKUP($D32,Lists!$F$2:$I$101,2,FALSE))</f>
        <v/>
      </c>
      <c r="C32" s="340" t="str">
        <f>IF($D32="","",VLOOKUP($D32,Lists!$F$2:$I$101,3,FALSE))</f>
        <v/>
      </c>
      <c r="D32" s="245"/>
      <c r="E32" s="246"/>
      <c r="F32" s="248"/>
      <c r="G32" s="249"/>
      <c r="H32" s="248"/>
      <c r="I32" s="250"/>
    </row>
    <row r="33" spans="2:9" s="244" customFormat="1" x14ac:dyDescent="0.35">
      <c r="B33" s="340" t="str">
        <f>IF($D33="","",VLOOKUP($D33,Lists!$F$2:$I$101,2,FALSE))</f>
        <v/>
      </c>
      <c r="C33" s="340" t="str">
        <f>IF($D33="","",VLOOKUP($D33,Lists!$F$2:$I$101,3,FALSE))</f>
        <v/>
      </c>
      <c r="D33" s="245"/>
      <c r="E33" s="246"/>
      <c r="F33" s="248"/>
      <c r="G33" s="249"/>
      <c r="H33" s="248"/>
      <c r="I33" s="250"/>
    </row>
    <row r="34" spans="2:9" s="244" customFormat="1" x14ac:dyDescent="0.35">
      <c r="B34" s="340" t="str">
        <f>IF($D34="","",VLOOKUP($D34,Lists!$F$2:$I$101,2,FALSE))</f>
        <v/>
      </c>
      <c r="C34" s="340" t="str">
        <f>IF($D34="","",VLOOKUP($D34,Lists!$F$2:$I$101,3,FALSE))</f>
        <v/>
      </c>
      <c r="D34" s="245"/>
      <c r="E34" s="246"/>
      <c r="F34" s="248"/>
      <c r="G34" s="249"/>
      <c r="H34" s="248"/>
      <c r="I34" s="250"/>
    </row>
    <row r="35" spans="2:9" s="244" customFormat="1" x14ac:dyDescent="0.35">
      <c r="B35" s="340" t="str">
        <f>IF($D35="","",VLOOKUP($D35,Lists!$F$2:$I$101,2,FALSE))</f>
        <v/>
      </c>
      <c r="C35" s="340" t="str">
        <f>IF($D35="","",VLOOKUP($D35,Lists!$F$2:$I$101,3,FALSE))</f>
        <v/>
      </c>
      <c r="D35" s="245"/>
      <c r="E35" s="246"/>
      <c r="F35" s="248"/>
      <c r="G35" s="249"/>
      <c r="H35" s="248"/>
      <c r="I35" s="250"/>
    </row>
    <row r="36" spans="2:9" s="244" customFormat="1" x14ac:dyDescent="0.35">
      <c r="B36" s="340" t="str">
        <f>IF($D36="","",VLOOKUP($D36,Lists!$F$2:$I$101,2,FALSE))</f>
        <v/>
      </c>
      <c r="C36" s="340" t="str">
        <f>IF($D36="","",VLOOKUP($D36,Lists!$F$2:$I$101,3,FALSE))</f>
        <v/>
      </c>
      <c r="D36" s="245"/>
      <c r="E36" s="246"/>
      <c r="F36" s="248"/>
      <c r="G36" s="249"/>
      <c r="H36" s="248"/>
      <c r="I36" s="250"/>
    </row>
    <row r="37" spans="2:9" s="244" customFormat="1" x14ac:dyDescent="0.35">
      <c r="B37" s="340" t="str">
        <f>IF($D37="","",VLOOKUP($D37,Lists!$F$2:$I$101,2,FALSE))</f>
        <v/>
      </c>
      <c r="C37" s="340" t="str">
        <f>IF($D37="","",VLOOKUP($D37,Lists!$F$2:$I$101,3,FALSE))</f>
        <v/>
      </c>
      <c r="D37" s="245"/>
      <c r="E37" s="246"/>
      <c r="F37" s="248"/>
      <c r="G37" s="249"/>
      <c r="H37" s="248"/>
      <c r="I37" s="250"/>
    </row>
    <row r="38" spans="2:9" s="244" customFormat="1" x14ac:dyDescent="0.35">
      <c r="B38" s="340" t="str">
        <f>IF($D38="","",VLOOKUP($D38,Lists!$F$2:$I$101,2,FALSE))</f>
        <v/>
      </c>
      <c r="C38" s="340" t="str">
        <f>IF($D38="","",VLOOKUP($D38,Lists!$F$2:$I$101,3,FALSE))</f>
        <v/>
      </c>
      <c r="D38" s="245"/>
      <c r="E38" s="246"/>
      <c r="F38" s="248"/>
      <c r="G38" s="249"/>
      <c r="H38" s="248"/>
      <c r="I38" s="250"/>
    </row>
    <row r="39" spans="2:9" s="244" customFormat="1" x14ac:dyDescent="0.35">
      <c r="B39" s="340" t="str">
        <f>IF($D39="","",VLOOKUP($D39,Lists!$F$2:$I$101,2,FALSE))</f>
        <v/>
      </c>
      <c r="C39" s="340" t="str">
        <f>IF($D39="","",VLOOKUP($D39,Lists!$F$2:$I$101,3,FALSE))</f>
        <v/>
      </c>
      <c r="D39" s="245"/>
      <c r="E39" s="246"/>
      <c r="F39" s="248"/>
      <c r="G39" s="249"/>
      <c r="H39" s="248"/>
      <c r="I39" s="250"/>
    </row>
    <row r="40" spans="2:9" s="244" customFormat="1" x14ac:dyDescent="0.35">
      <c r="B40" s="340" t="str">
        <f>IF($D40="","",VLOOKUP($D40,Lists!$F$2:$I$101,2,FALSE))</f>
        <v/>
      </c>
      <c r="C40" s="340" t="str">
        <f>IF($D40="","",VLOOKUP($D40,Lists!$F$2:$I$101,3,FALSE))</f>
        <v/>
      </c>
      <c r="D40" s="245"/>
      <c r="E40" s="246"/>
      <c r="F40" s="248"/>
      <c r="G40" s="249"/>
      <c r="H40" s="248"/>
      <c r="I40" s="250"/>
    </row>
    <row r="41" spans="2:9" s="244" customFormat="1" x14ac:dyDescent="0.35">
      <c r="B41" s="340" t="str">
        <f>IF($D41="","",VLOOKUP($D41,Lists!$F$2:$I$101,2,FALSE))</f>
        <v/>
      </c>
      <c r="C41" s="340" t="str">
        <f>IF($D41="","",VLOOKUP($D41,Lists!$F$2:$I$101,3,FALSE))</f>
        <v/>
      </c>
      <c r="D41" s="245"/>
      <c r="E41" s="246"/>
      <c r="F41" s="248"/>
      <c r="G41" s="249"/>
      <c r="H41" s="248"/>
      <c r="I41" s="250"/>
    </row>
    <row r="42" spans="2:9" s="244" customFormat="1" x14ac:dyDescent="0.35">
      <c r="B42" s="340" t="str">
        <f>IF($D42="","",VLOOKUP($D42,Lists!$F$2:$I$101,2,FALSE))</f>
        <v/>
      </c>
      <c r="C42" s="340" t="str">
        <f>IF($D42="","",VLOOKUP($D42,Lists!$F$2:$I$101,3,FALSE))</f>
        <v/>
      </c>
      <c r="D42" s="245"/>
      <c r="E42" s="246"/>
      <c r="F42" s="248"/>
      <c r="G42" s="249"/>
      <c r="H42" s="248"/>
      <c r="I42" s="250"/>
    </row>
    <row r="43" spans="2:9" s="244" customFormat="1" x14ac:dyDescent="0.35">
      <c r="B43" s="340" t="str">
        <f>IF($D43="","",VLOOKUP($D43,Lists!$F$2:$I$101,2,FALSE))</f>
        <v/>
      </c>
      <c r="C43" s="340" t="str">
        <f>IF($D43="","",VLOOKUP($D43,Lists!$F$2:$I$101,3,FALSE))</f>
        <v/>
      </c>
      <c r="D43" s="245"/>
      <c r="E43" s="246"/>
      <c r="F43" s="248"/>
      <c r="G43" s="249"/>
      <c r="H43" s="248"/>
      <c r="I43" s="250"/>
    </row>
    <row r="44" spans="2:9" s="244" customFormat="1" x14ac:dyDescent="0.35">
      <c r="B44" s="340" t="str">
        <f>IF($D44="","",VLOOKUP($D44,Lists!$F$2:$I$101,2,FALSE))</f>
        <v/>
      </c>
      <c r="C44" s="340" t="str">
        <f>IF($D44="","",VLOOKUP($D44,Lists!$F$2:$I$101,3,FALSE))</f>
        <v/>
      </c>
      <c r="D44" s="245"/>
      <c r="E44" s="246"/>
      <c r="F44" s="248"/>
      <c r="G44" s="249"/>
      <c r="H44" s="248"/>
      <c r="I44" s="250"/>
    </row>
    <row r="45" spans="2:9" s="244" customFormat="1" x14ac:dyDescent="0.35">
      <c r="B45" s="340" t="str">
        <f>IF($D45="","",VLOOKUP($D45,Lists!$F$2:$I$101,2,FALSE))</f>
        <v/>
      </c>
      <c r="C45" s="340" t="str">
        <f>IF($D45="","",VLOOKUP($D45,Lists!$F$2:$I$101,3,FALSE))</f>
        <v/>
      </c>
      <c r="D45" s="245"/>
      <c r="E45" s="246"/>
      <c r="F45" s="248"/>
      <c r="G45" s="249"/>
      <c r="H45" s="248"/>
      <c r="I45" s="250"/>
    </row>
    <row r="46" spans="2:9" s="244" customFormat="1" x14ac:dyDescent="0.35">
      <c r="B46" s="340" t="str">
        <f>IF($D46="","",VLOOKUP($D46,Lists!$F$2:$I$101,2,FALSE))</f>
        <v/>
      </c>
      <c r="C46" s="340" t="str">
        <f>IF($D46="","",VLOOKUP($D46,Lists!$F$2:$I$101,3,FALSE))</f>
        <v/>
      </c>
      <c r="D46" s="245"/>
      <c r="E46" s="246"/>
      <c r="F46" s="248"/>
      <c r="G46" s="249"/>
      <c r="H46" s="248"/>
      <c r="I46" s="250"/>
    </row>
    <row r="47" spans="2:9" s="244" customFormat="1" x14ac:dyDescent="0.35">
      <c r="B47" s="340" t="str">
        <f>IF($D47="","",VLOOKUP($D47,Lists!$F$2:$I$101,2,FALSE))</f>
        <v/>
      </c>
      <c r="C47" s="340" t="str">
        <f>IF($D47="","",VLOOKUP($D47,Lists!$F$2:$I$101,3,FALSE))</f>
        <v/>
      </c>
      <c r="D47" s="245"/>
      <c r="E47" s="246"/>
      <c r="F47" s="248"/>
      <c r="G47" s="249"/>
      <c r="H47" s="248"/>
      <c r="I47" s="250"/>
    </row>
    <row r="48" spans="2:9" s="244" customFormat="1" x14ac:dyDescent="0.35">
      <c r="B48" s="340" t="str">
        <f>IF($D48="","",VLOOKUP($D48,Lists!$F$2:$I$101,2,FALSE))</f>
        <v/>
      </c>
      <c r="C48" s="340" t="str">
        <f>IF($D48="","",VLOOKUP($D48,Lists!$F$2:$I$101,3,FALSE))</f>
        <v/>
      </c>
      <c r="D48" s="245"/>
      <c r="E48" s="246"/>
      <c r="F48" s="248"/>
      <c r="G48" s="249"/>
      <c r="H48" s="248"/>
      <c r="I48" s="250"/>
    </row>
    <row r="49" spans="2:9" s="244" customFormat="1" x14ac:dyDescent="0.35">
      <c r="B49" s="340" t="str">
        <f>IF($D49="","",VLOOKUP($D49,Lists!$F$2:$I$101,2,FALSE))</f>
        <v/>
      </c>
      <c r="C49" s="340" t="str">
        <f>IF($D49="","",VLOOKUP($D49,Lists!$F$2:$I$101,3,FALSE))</f>
        <v/>
      </c>
      <c r="D49" s="245"/>
      <c r="E49" s="246"/>
      <c r="F49" s="248"/>
      <c r="G49" s="249"/>
      <c r="H49" s="248"/>
      <c r="I49" s="250"/>
    </row>
    <row r="50" spans="2:9" s="244" customFormat="1" x14ac:dyDescent="0.35">
      <c r="B50" s="340" t="str">
        <f>IF($D50="","",VLOOKUP($D50,Lists!$F$2:$I$101,2,FALSE))</f>
        <v/>
      </c>
      <c r="C50" s="340" t="str">
        <f>IF($D50="","",VLOOKUP($D50,Lists!$F$2:$I$101,3,FALSE))</f>
        <v/>
      </c>
      <c r="D50" s="245"/>
      <c r="E50" s="246"/>
      <c r="F50" s="248"/>
      <c r="G50" s="249"/>
      <c r="H50" s="248"/>
      <c r="I50" s="250"/>
    </row>
    <row r="51" spans="2:9" s="244" customFormat="1" x14ac:dyDescent="0.35">
      <c r="B51" s="340" t="str">
        <f>IF($D51="","",VLOOKUP($D51,Lists!$F$2:$I$101,2,FALSE))</f>
        <v/>
      </c>
      <c r="C51" s="340" t="str">
        <f>IF($D51="","",VLOOKUP($D51,Lists!$F$2:$I$101,3,FALSE))</f>
        <v/>
      </c>
      <c r="D51" s="245"/>
      <c r="E51" s="246"/>
      <c r="F51" s="248"/>
      <c r="G51" s="249"/>
      <c r="H51" s="248"/>
      <c r="I51" s="250"/>
    </row>
    <row r="52" spans="2:9" s="244" customFormat="1" x14ac:dyDescent="0.35">
      <c r="B52" s="340" t="str">
        <f>IF($D52="","",VLOOKUP($D52,Lists!$F$2:$I$101,2,FALSE))</f>
        <v/>
      </c>
      <c r="C52" s="340" t="str">
        <f>IF($D52="","",VLOOKUP($D52,Lists!$F$2:$I$101,3,FALSE))</f>
        <v/>
      </c>
      <c r="D52" s="245"/>
      <c r="E52" s="246"/>
      <c r="F52" s="248"/>
      <c r="G52" s="249"/>
      <c r="H52" s="248"/>
      <c r="I52" s="250"/>
    </row>
    <row r="53" spans="2:9" s="244" customFormat="1" x14ac:dyDescent="0.35">
      <c r="B53" s="340" t="str">
        <f>IF($D53="","",VLOOKUP($D53,Lists!$F$2:$I$101,2,FALSE))</f>
        <v/>
      </c>
      <c r="C53" s="340" t="str">
        <f>IF($D53="","",VLOOKUP($D53,Lists!$F$2:$I$101,3,FALSE))</f>
        <v/>
      </c>
      <c r="D53" s="245"/>
      <c r="E53" s="246"/>
      <c r="F53" s="248"/>
      <c r="G53" s="249"/>
      <c r="H53" s="248"/>
      <c r="I53" s="250"/>
    </row>
    <row r="54" spans="2:9" s="244" customFormat="1" x14ac:dyDescent="0.35">
      <c r="B54" s="340" t="str">
        <f>IF($D54="","",VLOOKUP($D54,Lists!$F$2:$I$101,2,FALSE))</f>
        <v/>
      </c>
      <c r="C54" s="340" t="str">
        <f>IF($D54="","",VLOOKUP($D54,Lists!$F$2:$I$101,3,FALSE))</f>
        <v/>
      </c>
      <c r="D54" s="245"/>
      <c r="E54" s="246"/>
      <c r="F54" s="248"/>
      <c r="G54" s="249"/>
      <c r="H54" s="248"/>
      <c r="I54" s="250"/>
    </row>
    <row r="55" spans="2:9" s="244" customFormat="1" x14ac:dyDescent="0.35">
      <c r="B55" s="340" t="str">
        <f>IF($D55="","",VLOOKUP($D55,Lists!$F$2:$I$101,2,FALSE))</f>
        <v/>
      </c>
      <c r="C55" s="340" t="str">
        <f>IF($D55="","",VLOOKUP($D55,Lists!$F$2:$I$101,3,FALSE))</f>
        <v/>
      </c>
      <c r="D55" s="245"/>
      <c r="E55" s="246"/>
      <c r="F55" s="248"/>
      <c r="G55" s="249"/>
      <c r="H55" s="248"/>
      <c r="I55" s="250"/>
    </row>
    <row r="56" spans="2:9" s="244" customFormat="1" x14ac:dyDescent="0.35">
      <c r="B56" s="340" t="str">
        <f>IF($D56="","",VLOOKUP($D56,Lists!$F$2:$I$101,2,FALSE))</f>
        <v/>
      </c>
      <c r="C56" s="340" t="str">
        <f>IF($D56="","",VLOOKUP($D56,Lists!$F$2:$I$101,3,FALSE))</f>
        <v/>
      </c>
      <c r="D56" s="245"/>
      <c r="E56" s="246"/>
      <c r="F56" s="248"/>
      <c r="G56" s="249"/>
      <c r="H56" s="248"/>
      <c r="I56" s="250"/>
    </row>
    <row r="57" spans="2:9" s="244" customFormat="1" x14ac:dyDescent="0.35">
      <c r="B57" s="340" t="str">
        <f>IF($D57="","",VLOOKUP($D57,Lists!$F$2:$I$101,2,FALSE))</f>
        <v/>
      </c>
      <c r="C57" s="340" t="str">
        <f>IF($D57="","",VLOOKUP($D57,Lists!$F$2:$I$101,3,FALSE))</f>
        <v/>
      </c>
      <c r="D57" s="245"/>
      <c r="E57" s="246"/>
      <c r="F57" s="248"/>
      <c r="G57" s="249"/>
      <c r="H57" s="248"/>
      <c r="I57" s="250"/>
    </row>
    <row r="58" spans="2:9" s="244" customFormat="1" x14ac:dyDescent="0.35">
      <c r="B58" s="340" t="str">
        <f>IF($D58="","",VLOOKUP($D58,Lists!$F$2:$I$101,2,FALSE))</f>
        <v/>
      </c>
      <c r="C58" s="340" t="str">
        <f>IF($D58="","",VLOOKUP($D58,Lists!$F$2:$I$101,3,FALSE))</f>
        <v/>
      </c>
      <c r="D58" s="245"/>
      <c r="E58" s="246"/>
      <c r="F58" s="248"/>
      <c r="G58" s="249"/>
      <c r="H58" s="248"/>
      <c r="I58" s="250"/>
    </row>
    <row r="59" spans="2:9" s="244" customFormat="1" x14ac:dyDescent="0.35">
      <c r="B59" s="340" t="str">
        <f>IF($D59="","",VLOOKUP($D59,Lists!$F$2:$I$101,2,FALSE))</f>
        <v/>
      </c>
      <c r="C59" s="340" t="str">
        <f>IF($D59="","",VLOOKUP($D59,Lists!$F$2:$I$101,3,FALSE))</f>
        <v/>
      </c>
      <c r="D59" s="245"/>
      <c r="E59" s="246"/>
      <c r="F59" s="248"/>
      <c r="G59" s="249"/>
      <c r="H59" s="248"/>
      <c r="I59" s="250"/>
    </row>
    <row r="60" spans="2:9" s="244" customFormat="1" x14ac:dyDescent="0.35">
      <c r="B60" s="340" t="str">
        <f>IF($D60="","",VLOOKUP($D60,Lists!$F$2:$I$101,2,FALSE))</f>
        <v/>
      </c>
      <c r="C60" s="340" t="str">
        <f>IF($D60="","",VLOOKUP($D60,Lists!$F$2:$I$101,3,FALSE))</f>
        <v/>
      </c>
      <c r="D60" s="245"/>
      <c r="E60" s="246"/>
      <c r="F60" s="248"/>
      <c r="G60" s="249"/>
      <c r="H60" s="248"/>
      <c r="I60" s="250"/>
    </row>
    <row r="61" spans="2:9" s="244" customFormat="1" x14ac:dyDescent="0.35">
      <c r="B61" s="340" t="str">
        <f>IF($D61="","",VLOOKUP($D61,Lists!$F$2:$I$101,2,FALSE))</f>
        <v/>
      </c>
      <c r="C61" s="340" t="str">
        <f>IF($D61="","",VLOOKUP($D61,Lists!$F$2:$I$101,3,FALSE))</f>
        <v/>
      </c>
      <c r="D61" s="245"/>
      <c r="E61" s="246"/>
      <c r="F61" s="248"/>
      <c r="G61" s="249"/>
      <c r="H61" s="248"/>
      <c r="I61" s="250"/>
    </row>
    <row r="62" spans="2:9" s="244" customFormat="1" x14ac:dyDescent="0.35">
      <c r="B62" s="340" t="str">
        <f>IF($D62="","",VLOOKUP($D62,Lists!$F$2:$I$101,2,FALSE))</f>
        <v/>
      </c>
      <c r="C62" s="340" t="str">
        <f>IF($D62="","",VLOOKUP($D62,Lists!$F$2:$I$101,3,FALSE))</f>
        <v/>
      </c>
      <c r="D62" s="245"/>
      <c r="E62" s="246"/>
      <c r="F62" s="248"/>
      <c r="G62" s="249"/>
      <c r="H62" s="248"/>
      <c r="I62" s="250"/>
    </row>
    <row r="63" spans="2:9" s="244" customFormat="1" x14ac:dyDescent="0.35">
      <c r="B63" s="340" t="str">
        <f>IF($D63="","",VLOOKUP($D63,Lists!$F$2:$I$101,2,FALSE))</f>
        <v/>
      </c>
      <c r="C63" s="340" t="str">
        <f>IF($D63="","",VLOOKUP($D63,Lists!$F$2:$I$101,3,FALSE))</f>
        <v/>
      </c>
      <c r="D63" s="245"/>
      <c r="E63" s="246"/>
      <c r="F63" s="248"/>
      <c r="G63" s="249"/>
      <c r="H63" s="248"/>
      <c r="I63" s="250"/>
    </row>
    <row r="64" spans="2:9" s="244" customFormat="1" x14ac:dyDescent="0.35">
      <c r="B64" s="340" t="str">
        <f>IF($D64="","",VLOOKUP($D64,Lists!$F$2:$I$101,2,FALSE))</f>
        <v/>
      </c>
      <c r="C64" s="340" t="str">
        <f>IF($D64="","",VLOOKUP($D64,Lists!$F$2:$I$101,3,FALSE))</f>
        <v/>
      </c>
      <c r="D64" s="245"/>
      <c r="E64" s="246"/>
      <c r="F64" s="248"/>
      <c r="G64" s="249"/>
      <c r="H64" s="248"/>
      <c r="I64" s="250"/>
    </row>
    <row r="65" spans="2:9" s="244" customFormat="1" x14ac:dyDescent="0.35">
      <c r="B65" s="340" t="str">
        <f>IF($D65="","",VLOOKUP($D65,Lists!$F$2:$I$101,2,FALSE))</f>
        <v/>
      </c>
      <c r="C65" s="340" t="str">
        <f>IF($D65="","",VLOOKUP($D65,Lists!$F$2:$I$101,3,FALSE))</f>
        <v/>
      </c>
      <c r="D65" s="245"/>
      <c r="E65" s="246"/>
      <c r="F65" s="248"/>
      <c r="G65" s="249"/>
      <c r="H65" s="248"/>
      <c r="I65" s="250"/>
    </row>
    <row r="66" spans="2:9" s="244" customFormat="1" x14ac:dyDescent="0.35">
      <c r="B66" s="340" t="str">
        <f>IF($D66="","",VLOOKUP($D66,Lists!$F$2:$I$101,2,FALSE))</f>
        <v/>
      </c>
      <c r="C66" s="340" t="str">
        <f>IF($D66="","",VLOOKUP($D66,Lists!$F$2:$I$101,3,FALSE))</f>
        <v/>
      </c>
      <c r="D66" s="245"/>
      <c r="E66" s="246"/>
      <c r="F66" s="248"/>
      <c r="G66" s="249"/>
      <c r="H66" s="248"/>
      <c r="I66" s="250"/>
    </row>
    <row r="67" spans="2:9" s="244" customFormat="1" x14ac:dyDescent="0.35">
      <c r="B67" s="340" t="str">
        <f>IF($D67="","",VLOOKUP($D67,Lists!$F$2:$I$101,2,FALSE))</f>
        <v/>
      </c>
      <c r="C67" s="340" t="str">
        <f>IF($D67="","",VLOOKUP($D67,Lists!$F$2:$I$101,3,FALSE))</f>
        <v/>
      </c>
      <c r="D67" s="245"/>
      <c r="E67" s="246"/>
      <c r="F67" s="248"/>
      <c r="G67" s="249"/>
      <c r="H67" s="248"/>
      <c r="I67" s="250"/>
    </row>
    <row r="68" spans="2:9" s="244" customFormat="1" x14ac:dyDescent="0.35">
      <c r="B68" s="340" t="str">
        <f>IF($D68="","",VLOOKUP($D68,Lists!$F$2:$I$101,2,FALSE))</f>
        <v/>
      </c>
      <c r="C68" s="340" t="str">
        <f>IF($D68="","",VLOOKUP($D68,Lists!$F$2:$I$101,3,FALSE))</f>
        <v/>
      </c>
      <c r="D68" s="245"/>
      <c r="E68" s="246"/>
      <c r="F68" s="248"/>
      <c r="G68" s="249"/>
      <c r="H68" s="248"/>
      <c r="I68" s="250"/>
    </row>
    <row r="69" spans="2:9" s="244" customFormat="1" x14ac:dyDescent="0.35">
      <c r="B69" s="340" t="str">
        <f>IF($D69="","",VLOOKUP($D69,Lists!$F$2:$I$101,2,FALSE))</f>
        <v/>
      </c>
      <c r="C69" s="340" t="str">
        <f>IF($D69="","",VLOOKUP($D69,Lists!$F$2:$I$101,3,FALSE))</f>
        <v/>
      </c>
      <c r="D69" s="245"/>
      <c r="E69" s="246"/>
      <c r="F69" s="248"/>
      <c r="G69" s="249"/>
      <c r="H69" s="248"/>
      <c r="I69" s="250"/>
    </row>
    <row r="70" spans="2:9" s="244" customFormat="1" x14ac:dyDescent="0.35">
      <c r="B70" s="340" t="str">
        <f>IF($D70="","",VLOOKUP($D70,Lists!$F$2:$I$101,2,FALSE))</f>
        <v/>
      </c>
      <c r="C70" s="340" t="str">
        <f>IF($D70="","",VLOOKUP($D70,Lists!$F$2:$I$101,3,FALSE))</f>
        <v/>
      </c>
      <c r="D70" s="245"/>
      <c r="E70" s="246"/>
      <c r="F70" s="248"/>
      <c r="G70" s="249"/>
      <c r="H70" s="248"/>
      <c r="I70" s="250"/>
    </row>
    <row r="71" spans="2:9" s="244" customFormat="1" x14ac:dyDescent="0.35">
      <c r="B71" s="340" t="str">
        <f>IF($D71="","",VLOOKUP($D71,Lists!$F$2:$I$101,2,FALSE))</f>
        <v/>
      </c>
      <c r="C71" s="340" t="str">
        <f>IF($D71="","",VLOOKUP($D71,Lists!$F$2:$I$101,3,FALSE))</f>
        <v/>
      </c>
      <c r="D71" s="245"/>
      <c r="E71" s="246"/>
      <c r="F71" s="248"/>
      <c r="G71" s="249"/>
      <c r="H71" s="248"/>
      <c r="I71" s="250"/>
    </row>
    <row r="72" spans="2:9" s="244" customFormat="1" x14ac:dyDescent="0.35">
      <c r="B72" s="340" t="str">
        <f>IF($D72="","",VLOOKUP($D72,Lists!$F$2:$I$101,2,FALSE))</f>
        <v/>
      </c>
      <c r="C72" s="340" t="str">
        <f>IF($D72="","",VLOOKUP($D72,Lists!$F$2:$I$101,3,FALSE))</f>
        <v/>
      </c>
      <c r="D72" s="245"/>
      <c r="E72" s="246"/>
      <c r="F72" s="248"/>
      <c r="G72" s="249"/>
      <c r="H72" s="248"/>
      <c r="I72" s="250"/>
    </row>
    <row r="73" spans="2:9" s="244" customFormat="1" x14ac:dyDescent="0.35">
      <c r="B73" s="340" t="str">
        <f>IF($D73="","",VLOOKUP($D73,Lists!$F$2:$I$101,2,FALSE))</f>
        <v/>
      </c>
      <c r="C73" s="340" t="str">
        <f>IF($D73="","",VLOOKUP($D73,Lists!$F$2:$I$101,3,FALSE))</f>
        <v/>
      </c>
      <c r="D73" s="245"/>
      <c r="E73" s="246"/>
      <c r="F73" s="248"/>
      <c r="G73" s="249"/>
      <c r="H73" s="248"/>
      <c r="I73" s="250"/>
    </row>
    <row r="74" spans="2:9" s="244" customFormat="1" x14ac:dyDescent="0.35">
      <c r="B74" s="340" t="str">
        <f>IF($D74="","",VLOOKUP($D74,Lists!$F$2:$I$101,2,FALSE))</f>
        <v/>
      </c>
      <c r="C74" s="340" t="str">
        <f>IF($D74="","",VLOOKUP($D74,Lists!$F$2:$I$101,3,FALSE))</f>
        <v/>
      </c>
      <c r="D74" s="245"/>
      <c r="E74" s="246"/>
      <c r="F74" s="248"/>
      <c r="G74" s="249"/>
      <c r="H74" s="248"/>
      <c r="I74" s="250"/>
    </row>
    <row r="75" spans="2:9" s="244" customFormat="1" x14ac:dyDescent="0.35">
      <c r="B75" s="340" t="str">
        <f>IF($D75="","",VLOOKUP($D75,Lists!$F$2:$I$101,2,FALSE))</f>
        <v/>
      </c>
      <c r="C75" s="340" t="str">
        <f>IF($D75="","",VLOOKUP($D75,Lists!$F$2:$I$101,3,FALSE))</f>
        <v/>
      </c>
      <c r="D75" s="245"/>
      <c r="E75" s="246"/>
      <c r="F75" s="248"/>
      <c r="G75" s="249"/>
      <c r="H75" s="248"/>
      <c r="I75" s="250"/>
    </row>
    <row r="76" spans="2:9" s="244" customFormat="1" x14ac:dyDescent="0.35">
      <c r="B76" s="340" t="str">
        <f>IF($D76="","",VLOOKUP($D76,Lists!$F$2:$I$101,2,FALSE))</f>
        <v/>
      </c>
      <c r="C76" s="340" t="str">
        <f>IF($D76="","",VLOOKUP($D76,Lists!$F$2:$I$101,3,FALSE))</f>
        <v/>
      </c>
      <c r="D76" s="245"/>
      <c r="E76" s="246"/>
      <c r="F76" s="248"/>
      <c r="G76" s="249"/>
      <c r="H76" s="248"/>
      <c r="I76" s="250"/>
    </row>
    <row r="77" spans="2:9" s="244" customFormat="1" x14ac:dyDescent="0.35">
      <c r="B77" s="340" t="str">
        <f>IF($D77="","",VLOOKUP($D77,Lists!$F$2:$I$101,2,FALSE))</f>
        <v/>
      </c>
      <c r="C77" s="340" t="str">
        <f>IF($D77="","",VLOOKUP($D77,Lists!$F$2:$I$101,3,FALSE))</f>
        <v/>
      </c>
      <c r="D77" s="245"/>
      <c r="E77" s="246"/>
      <c r="F77" s="248"/>
      <c r="G77" s="249"/>
      <c r="H77" s="248"/>
      <c r="I77" s="250"/>
    </row>
    <row r="78" spans="2:9" s="244" customFormat="1" x14ac:dyDescent="0.35">
      <c r="B78" s="340" t="str">
        <f>IF($D78="","",VLOOKUP($D78,Lists!$F$2:$I$101,2,FALSE))</f>
        <v/>
      </c>
      <c r="C78" s="340" t="str">
        <f>IF($D78="","",VLOOKUP($D78,Lists!$F$2:$I$101,3,FALSE))</f>
        <v/>
      </c>
      <c r="D78" s="245"/>
      <c r="E78" s="246"/>
      <c r="F78" s="248"/>
      <c r="G78" s="249"/>
      <c r="H78" s="248"/>
      <c r="I78" s="250"/>
    </row>
    <row r="79" spans="2:9" s="244" customFormat="1" x14ac:dyDescent="0.35">
      <c r="B79" s="340" t="str">
        <f>IF($D79="","",VLOOKUP($D79,Lists!$F$2:$I$101,2,FALSE))</f>
        <v/>
      </c>
      <c r="C79" s="340" t="str">
        <f>IF($D79="","",VLOOKUP($D79,Lists!$F$2:$I$101,3,FALSE))</f>
        <v/>
      </c>
      <c r="D79" s="245"/>
      <c r="E79" s="246"/>
      <c r="F79" s="248"/>
      <c r="G79" s="249"/>
      <c r="H79" s="248"/>
      <c r="I79" s="250"/>
    </row>
    <row r="80" spans="2:9" s="244" customFormat="1" x14ac:dyDescent="0.35">
      <c r="B80" s="340" t="str">
        <f>IF($D80="","",VLOOKUP($D80,Lists!$F$2:$I$101,2,FALSE))</f>
        <v/>
      </c>
      <c r="C80" s="340" t="str">
        <f>IF($D80="","",VLOOKUP($D80,Lists!$F$2:$I$101,3,FALSE))</f>
        <v/>
      </c>
      <c r="D80" s="245"/>
      <c r="E80" s="246"/>
      <c r="F80" s="248"/>
      <c r="G80" s="249"/>
      <c r="H80" s="248"/>
      <c r="I80" s="250"/>
    </row>
    <row r="81" spans="2:9" s="244" customFormat="1" x14ac:dyDescent="0.35">
      <c r="B81" s="340" t="str">
        <f>IF($D81="","",VLOOKUP($D81,Lists!$F$2:$I$101,2,FALSE))</f>
        <v/>
      </c>
      <c r="C81" s="340" t="str">
        <f>IF($D81="","",VLOOKUP($D81,Lists!$F$2:$I$101,3,FALSE))</f>
        <v/>
      </c>
      <c r="D81" s="245"/>
      <c r="E81" s="246"/>
      <c r="F81" s="248"/>
      <c r="G81" s="249"/>
      <c r="H81" s="248"/>
      <c r="I81" s="250"/>
    </row>
    <row r="82" spans="2:9" s="244" customFormat="1" x14ac:dyDescent="0.35">
      <c r="B82" s="340" t="str">
        <f>IF($D82="","",VLOOKUP($D82,Lists!$F$2:$I$101,2,FALSE))</f>
        <v/>
      </c>
      <c r="C82" s="340" t="str">
        <f>IF($D82="","",VLOOKUP($D82,Lists!$F$2:$I$101,3,FALSE))</f>
        <v/>
      </c>
      <c r="D82" s="245"/>
      <c r="E82" s="246"/>
      <c r="F82" s="248"/>
      <c r="G82" s="249"/>
      <c r="H82" s="248"/>
      <c r="I82" s="250"/>
    </row>
    <row r="83" spans="2:9" s="244" customFormat="1" x14ac:dyDescent="0.35">
      <c r="B83" s="340" t="str">
        <f>IF($D83="","",VLOOKUP($D83,Lists!$F$2:$I$101,2,FALSE))</f>
        <v/>
      </c>
      <c r="C83" s="340" t="str">
        <f>IF($D83="","",VLOOKUP($D83,Lists!$F$2:$I$101,3,FALSE))</f>
        <v/>
      </c>
      <c r="D83" s="245"/>
      <c r="E83" s="246"/>
      <c r="F83" s="248"/>
      <c r="G83" s="249"/>
      <c r="H83" s="248"/>
      <c r="I83" s="250"/>
    </row>
    <row r="84" spans="2:9" s="244" customFormat="1" x14ac:dyDescent="0.35">
      <c r="B84" s="340" t="str">
        <f>IF($D84="","",VLOOKUP($D84,Lists!$F$2:$I$101,2,FALSE))</f>
        <v/>
      </c>
      <c r="C84" s="340" t="str">
        <f>IF($D84="","",VLOOKUP($D84,Lists!$F$2:$I$101,3,FALSE))</f>
        <v/>
      </c>
      <c r="D84" s="245"/>
      <c r="E84" s="246"/>
      <c r="F84" s="248"/>
      <c r="G84" s="249"/>
      <c r="H84" s="248"/>
      <c r="I84" s="250"/>
    </row>
    <row r="85" spans="2:9" s="244" customFormat="1" x14ac:dyDescent="0.35">
      <c r="B85" s="340" t="str">
        <f>IF($D85="","",VLOOKUP($D85,Lists!$F$2:$I$101,2,FALSE))</f>
        <v/>
      </c>
      <c r="C85" s="340" t="str">
        <f>IF($D85="","",VLOOKUP($D85,Lists!$F$2:$I$101,3,FALSE))</f>
        <v/>
      </c>
      <c r="D85" s="245"/>
      <c r="E85" s="246"/>
      <c r="F85" s="248"/>
      <c r="G85" s="249"/>
      <c r="H85" s="248"/>
      <c r="I85" s="250"/>
    </row>
    <row r="86" spans="2:9" s="244" customFormat="1" x14ac:dyDescent="0.35">
      <c r="B86" s="340" t="str">
        <f>IF($D86="","",VLOOKUP($D86,Lists!$F$2:$I$101,2,FALSE))</f>
        <v/>
      </c>
      <c r="C86" s="340" t="str">
        <f>IF($D86="","",VLOOKUP($D86,Lists!$F$2:$I$101,3,FALSE))</f>
        <v/>
      </c>
      <c r="D86" s="245"/>
      <c r="E86" s="246"/>
      <c r="F86" s="248"/>
      <c r="G86" s="249"/>
      <c r="H86" s="248"/>
      <c r="I86" s="250"/>
    </row>
    <row r="87" spans="2:9" s="244" customFormat="1" x14ac:dyDescent="0.35">
      <c r="B87" s="340" t="str">
        <f>IF($D87="","",VLOOKUP($D87,Lists!$F$2:$I$101,2,FALSE))</f>
        <v/>
      </c>
      <c r="C87" s="340" t="str">
        <f>IF($D87="","",VLOOKUP($D87,Lists!$F$2:$I$101,3,FALSE))</f>
        <v/>
      </c>
      <c r="D87" s="245"/>
      <c r="E87" s="246"/>
      <c r="F87" s="248"/>
      <c r="G87" s="249"/>
      <c r="H87" s="248"/>
      <c r="I87" s="250"/>
    </row>
    <row r="88" spans="2:9" s="244" customFormat="1" x14ac:dyDescent="0.35">
      <c r="B88" s="340" t="str">
        <f>IF($D88="","",VLOOKUP($D88,Lists!$F$2:$I$101,2,FALSE))</f>
        <v/>
      </c>
      <c r="C88" s="340" t="str">
        <f>IF($D88="","",VLOOKUP($D88,Lists!$F$2:$I$101,3,FALSE))</f>
        <v/>
      </c>
      <c r="D88" s="245"/>
      <c r="E88" s="246"/>
      <c r="F88" s="248"/>
      <c r="G88" s="249"/>
      <c r="H88" s="248"/>
      <c r="I88" s="250"/>
    </row>
    <row r="89" spans="2:9" s="244" customFormat="1" x14ac:dyDescent="0.35">
      <c r="B89" s="340" t="str">
        <f>IF($D89="","",VLOOKUP($D89,Lists!$F$2:$I$101,2,FALSE))</f>
        <v/>
      </c>
      <c r="C89" s="340" t="str">
        <f>IF($D89="","",VLOOKUP($D89,Lists!$F$2:$I$101,3,FALSE))</f>
        <v/>
      </c>
      <c r="D89" s="245"/>
      <c r="E89" s="246"/>
      <c r="F89" s="248"/>
      <c r="G89" s="249"/>
      <c r="H89" s="248"/>
      <c r="I89" s="250"/>
    </row>
    <row r="90" spans="2:9" s="244" customFormat="1" x14ac:dyDescent="0.35">
      <c r="B90" s="340" t="str">
        <f>IF($D90="","",VLOOKUP($D90,Lists!$F$2:$I$101,2,FALSE))</f>
        <v/>
      </c>
      <c r="C90" s="340" t="str">
        <f>IF($D90="","",VLOOKUP($D90,Lists!$F$2:$I$101,3,FALSE))</f>
        <v/>
      </c>
      <c r="D90" s="245"/>
      <c r="E90" s="246"/>
      <c r="F90" s="248"/>
      <c r="G90" s="249"/>
      <c r="H90" s="248"/>
      <c r="I90" s="250"/>
    </row>
    <row r="91" spans="2:9" s="244" customFormat="1" x14ac:dyDescent="0.35">
      <c r="B91" s="340" t="str">
        <f>IF($D91="","",VLOOKUP($D91,Lists!$F$2:$I$101,2,FALSE))</f>
        <v/>
      </c>
      <c r="C91" s="340" t="str">
        <f>IF($D91="","",VLOOKUP($D91,Lists!$F$2:$I$101,3,FALSE))</f>
        <v/>
      </c>
      <c r="D91" s="245"/>
      <c r="E91" s="246"/>
      <c r="F91" s="248"/>
      <c r="G91" s="249"/>
      <c r="H91" s="248"/>
      <c r="I91" s="250"/>
    </row>
    <row r="92" spans="2:9" s="244" customFormat="1" x14ac:dyDescent="0.35">
      <c r="B92" s="340" t="str">
        <f>IF($D92="","",VLOOKUP($D92,Lists!$F$2:$I$101,2,FALSE))</f>
        <v/>
      </c>
      <c r="C92" s="340" t="str">
        <f>IF($D92="","",VLOOKUP($D92,Lists!$F$2:$I$101,3,FALSE))</f>
        <v/>
      </c>
      <c r="D92" s="245"/>
      <c r="E92" s="246"/>
      <c r="F92" s="248"/>
      <c r="G92" s="249"/>
      <c r="H92" s="248"/>
      <c r="I92" s="250"/>
    </row>
    <row r="93" spans="2:9" s="244" customFormat="1" x14ac:dyDescent="0.35">
      <c r="B93" s="340" t="str">
        <f>IF($D93="","",VLOOKUP($D93,Lists!$F$2:$I$101,2,FALSE))</f>
        <v/>
      </c>
      <c r="C93" s="340" t="str">
        <f>IF($D93="","",VLOOKUP($D93,Lists!$F$2:$I$101,3,FALSE))</f>
        <v/>
      </c>
      <c r="D93" s="245"/>
      <c r="E93" s="246"/>
      <c r="F93" s="248"/>
      <c r="G93" s="249"/>
      <c r="H93" s="248"/>
      <c r="I93" s="250"/>
    </row>
    <row r="94" spans="2:9" s="244" customFormat="1" x14ac:dyDescent="0.35">
      <c r="B94" s="340" t="str">
        <f>IF($D94="","",VLOOKUP($D94,Lists!$F$2:$I$101,2,FALSE))</f>
        <v/>
      </c>
      <c r="C94" s="340" t="str">
        <f>IF($D94="","",VLOOKUP($D94,Lists!$F$2:$I$101,3,FALSE))</f>
        <v/>
      </c>
      <c r="D94" s="245"/>
      <c r="E94" s="246"/>
      <c r="F94" s="248"/>
      <c r="G94" s="249"/>
      <c r="H94" s="248"/>
      <c r="I94" s="250"/>
    </row>
    <row r="95" spans="2:9" s="244" customFormat="1" x14ac:dyDescent="0.35">
      <c r="B95" s="340" t="str">
        <f>IF($D95="","",VLOOKUP($D95,Lists!$F$2:$I$101,2,FALSE))</f>
        <v/>
      </c>
      <c r="C95" s="340" t="str">
        <f>IF($D95="","",VLOOKUP($D95,Lists!$F$2:$I$101,3,FALSE))</f>
        <v/>
      </c>
      <c r="D95" s="245"/>
      <c r="E95" s="246"/>
      <c r="F95" s="248"/>
      <c r="G95" s="249"/>
      <c r="H95" s="248"/>
      <c r="I95" s="250"/>
    </row>
    <row r="96" spans="2:9" s="244" customFormat="1" x14ac:dyDescent="0.35">
      <c r="B96" s="340" t="str">
        <f>IF($D96="","",VLOOKUP($D96,Lists!$F$2:$I$101,2,FALSE))</f>
        <v/>
      </c>
      <c r="C96" s="340" t="str">
        <f>IF($D96="","",VLOOKUP($D96,Lists!$F$2:$I$101,3,FALSE))</f>
        <v/>
      </c>
      <c r="D96" s="245"/>
      <c r="E96" s="246"/>
      <c r="F96" s="248"/>
      <c r="G96" s="249"/>
      <c r="H96" s="248"/>
      <c r="I96" s="250"/>
    </row>
    <row r="97" spans="2:9" s="244" customFormat="1" x14ac:dyDescent="0.35">
      <c r="B97" s="340" t="str">
        <f>IF($D97="","",VLOOKUP($D97,Lists!$F$2:$I$101,2,FALSE))</f>
        <v/>
      </c>
      <c r="C97" s="340" t="str">
        <f>IF($D97="","",VLOOKUP($D97,Lists!$F$2:$I$101,3,FALSE))</f>
        <v/>
      </c>
      <c r="D97" s="245"/>
      <c r="E97" s="246"/>
      <c r="F97" s="248"/>
      <c r="G97" s="249"/>
      <c r="H97" s="248"/>
      <c r="I97" s="250"/>
    </row>
    <row r="98" spans="2:9" s="244" customFormat="1" x14ac:dyDescent="0.35">
      <c r="B98" s="340" t="str">
        <f>IF($D98="","",VLOOKUP($D98,Lists!$F$2:$I$101,2,FALSE))</f>
        <v/>
      </c>
      <c r="C98" s="340" t="str">
        <f>IF($D98="","",VLOOKUP($D98,Lists!$F$2:$I$101,3,FALSE))</f>
        <v/>
      </c>
      <c r="D98" s="245"/>
      <c r="E98" s="246"/>
      <c r="F98" s="248"/>
      <c r="G98" s="249"/>
      <c r="H98" s="248"/>
      <c r="I98" s="250"/>
    </row>
    <row r="99" spans="2:9" s="244" customFormat="1" x14ac:dyDescent="0.35">
      <c r="B99" s="340" t="str">
        <f>IF($D99="","",VLOOKUP($D99,Lists!$F$2:$I$101,2,FALSE))</f>
        <v/>
      </c>
      <c r="C99" s="340" t="str">
        <f>IF($D99="","",VLOOKUP($D99,Lists!$F$2:$I$101,3,FALSE))</f>
        <v/>
      </c>
      <c r="D99" s="245"/>
      <c r="E99" s="246"/>
      <c r="F99" s="248"/>
      <c r="G99" s="249"/>
      <c r="H99" s="248"/>
      <c r="I99" s="250"/>
    </row>
    <row r="100" spans="2:9" s="244" customFormat="1" x14ac:dyDescent="0.35">
      <c r="B100" s="340" t="str">
        <f>IF($D100="","",VLOOKUP($D100,Lists!$F$2:$I$101,2,FALSE))</f>
        <v/>
      </c>
      <c r="C100" s="340" t="str">
        <f>IF($D100="","",VLOOKUP($D100,Lists!$F$2:$I$101,3,FALSE))</f>
        <v/>
      </c>
      <c r="D100" s="339"/>
      <c r="E100" s="235"/>
      <c r="F100" s="238"/>
      <c r="G100" s="251"/>
      <c r="H100" s="238"/>
      <c r="I100" s="252"/>
    </row>
    <row r="101" spans="2:9" hidden="1" x14ac:dyDescent="0.35">
      <c r="B101" s="9"/>
      <c r="C101" s="9"/>
      <c r="D101" s="9"/>
    </row>
    <row r="102" spans="2:9" hidden="1" x14ac:dyDescent="0.35">
      <c r="B102" s="9"/>
      <c r="C102" s="9"/>
      <c r="D102" s="9"/>
    </row>
    <row r="103" spans="2:9" hidden="1" x14ac:dyDescent="0.35">
      <c r="B103" s="9"/>
      <c r="C103" s="9"/>
      <c r="D103" s="9"/>
    </row>
    <row r="104" spans="2:9" hidden="1" x14ac:dyDescent="0.35">
      <c r="B104" s="9"/>
      <c r="C104" s="9"/>
      <c r="D104" s="9"/>
    </row>
    <row r="105" spans="2:9" hidden="1" x14ac:dyDescent="0.35">
      <c r="B105" s="9"/>
      <c r="C105" s="9"/>
      <c r="D105" s="9"/>
    </row>
    <row r="106" spans="2:9" hidden="1" x14ac:dyDescent="0.35">
      <c r="B106" s="9"/>
      <c r="C106" s="9"/>
      <c r="D106" s="9"/>
    </row>
    <row r="107" spans="2:9" hidden="1" x14ac:dyDescent="0.35">
      <c r="B107" s="9"/>
      <c r="C107" s="9"/>
      <c r="D107" s="9"/>
    </row>
    <row r="108" spans="2:9" hidden="1" x14ac:dyDescent="0.35">
      <c r="B108" s="9"/>
      <c r="C108" s="9"/>
      <c r="D108" s="9"/>
    </row>
    <row r="109" spans="2:9" hidden="1" x14ac:dyDescent="0.35">
      <c r="B109" s="9"/>
      <c r="C109" s="9"/>
      <c r="D109" s="9"/>
    </row>
    <row r="110" spans="2:9" hidden="1" x14ac:dyDescent="0.35">
      <c r="B110" s="9"/>
      <c r="C110" s="9"/>
      <c r="D110" s="9"/>
    </row>
    <row r="111" spans="2:9" hidden="1" x14ac:dyDescent="0.35">
      <c r="B111" s="9"/>
      <c r="C111" s="9"/>
      <c r="D111" s="9"/>
    </row>
    <row r="112" spans="2:9" hidden="1" x14ac:dyDescent="0.35">
      <c r="B112" s="9"/>
      <c r="C112" s="9"/>
      <c r="D112" s="9"/>
    </row>
    <row r="113" spans="2:4" hidden="1" x14ac:dyDescent="0.35">
      <c r="B113" s="9"/>
      <c r="C113" s="9"/>
      <c r="D113" s="9"/>
    </row>
    <row r="114" spans="2:4" hidden="1" x14ac:dyDescent="0.35">
      <c r="B114" s="9"/>
      <c r="C114" s="9"/>
      <c r="D114" s="9"/>
    </row>
    <row r="115" spans="2:4" hidden="1" x14ac:dyDescent="0.35">
      <c r="B115" s="9"/>
      <c r="C115" s="9"/>
      <c r="D115" s="9"/>
    </row>
    <row r="116" spans="2:4" hidden="1" x14ac:dyDescent="0.35">
      <c r="B116" s="9"/>
      <c r="C116" s="9"/>
      <c r="D116" s="9"/>
    </row>
    <row r="117" spans="2:4" hidden="1" x14ac:dyDescent="0.35">
      <c r="B117" s="9"/>
      <c r="C117" s="9"/>
      <c r="D117" s="9"/>
    </row>
    <row r="118" spans="2:4" hidden="1" x14ac:dyDescent="0.35">
      <c r="B118" s="9"/>
      <c r="C118" s="9"/>
      <c r="D118" s="9"/>
    </row>
    <row r="119" spans="2:4" hidden="1" x14ac:dyDescent="0.35">
      <c r="B119" s="9"/>
      <c r="C119" s="9"/>
      <c r="D119" s="9"/>
    </row>
    <row r="120" spans="2:4" hidden="1" x14ac:dyDescent="0.35">
      <c r="B120" s="9"/>
      <c r="C120" s="9"/>
      <c r="D120" s="9"/>
    </row>
    <row r="121" spans="2:4" hidden="1" x14ac:dyDescent="0.35">
      <c r="B121" s="9"/>
      <c r="C121" s="9"/>
      <c r="D121" s="9"/>
    </row>
    <row r="122" spans="2:4" hidden="1" x14ac:dyDescent="0.35">
      <c r="B122" s="9"/>
      <c r="C122" s="9"/>
      <c r="D122" s="9"/>
    </row>
    <row r="123" spans="2:4" hidden="1" x14ac:dyDescent="0.35">
      <c r="B123" s="9"/>
      <c r="C123" s="9"/>
      <c r="D123" s="9"/>
    </row>
    <row r="124" spans="2:4" hidden="1" x14ac:dyDescent="0.35">
      <c r="B124" s="9"/>
      <c r="C124" s="9"/>
      <c r="D124" s="9"/>
    </row>
    <row r="125" spans="2:4" hidden="1" x14ac:dyDescent="0.35">
      <c r="B125" s="9"/>
      <c r="C125" s="9"/>
      <c r="D125" s="9"/>
    </row>
    <row r="126" spans="2:4" hidden="1" x14ac:dyDescent="0.35">
      <c r="B126" s="9"/>
      <c r="C126" s="9"/>
      <c r="D126" s="9"/>
    </row>
    <row r="127" spans="2:4" hidden="1" x14ac:dyDescent="0.35">
      <c r="B127" s="9"/>
      <c r="C127" s="9"/>
      <c r="D127" s="9"/>
    </row>
    <row r="128" spans="2:4" hidden="1" x14ac:dyDescent="0.35">
      <c r="B128" s="9"/>
      <c r="C128" s="9"/>
      <c r="D128" s="9"/>
    </row>
    <row r="129" spans="2:4" hidden="1" x14ac:dyDescent="0.35">
      <c r="B129" s="9"/>
      <c r="C129" s="9"/>
      <c r="D129" s="9"/>
    </row>
    <row r="130" spans="2:4" hidden="1" x14ac:dyDescent="0.35">
      <c r="B130" s="9"/>
      <c r="C130" s="9"/>
      <c r="D130" s="9"/>
    </row>
    <row r="131" spans="2:4" hidden="1" x14ac:dyDescent="0.35">
      <c r="B131" s="9"/>
      <c r="C131" s="9"/>
      <c r="D131" s="9"/>
    </row>
    <row r="132" spans="2:4" hidden="1" x14ac:dyDescent="0.35">
      <c r="B132" s="9"/>
      <c r="C132" s="9"/>
      <c r="D132" s="9"/>
    </row>
    <row r="133" spans="2:4" hidden="1" x14ac:dyDescent="0.35">
      <c r="B133" s="9"/>
      <c r="C133" s="9"/>
      <c r="D133" s="9"/>
    </row>
    <row r="134" spans="2:4" hidden="1" x14ac:dyDescent="0.35">
      <c r="B134" s="9"/>
      <c r="C134" s="9"/>
      <c r="D134" s="9"/>
    </row>
    <row r="135" spans="2:4" hidden="1" x14ac:dyDescent="0.35">
      <c r="B135" s="9"/>
      <c r="C135" s="9"/>
      <c r="D135" s="9"/>
    </row>
    <row r="136" spans="2:4" hidden="1" x14ac:dyDescent="0.35">
      <c r="B136" s="9"/>
      <c r="C136" s="9"/>
      <c r="D136" s="9"/>
    </row>
    <row r="137" spans="2:4" hidden="1" x14ac:dyDescent="0.35">
      <c r="B137" s="9"/>
      <c r="C137" s="9"/>
      <c r="D137" s="9"/>
    </row>
    <row r="138" spans="2:4" hidden="1" x14ac:dyDescent="0.35">
      <c r="B138" s="9"/>
      <c r="C138" s="9"/>
      <c r="D138" s="9"/>
    </row>
    <row r="139" spans="2:4" hidden="1" x14ac:dyDescent="0.35">
      <c r="B139" s="9"/>
      <c r="C139" s="9"/>
      <c r="D139" s="9"/>
    </row>
    <row r="140" spans="2:4" hidden="1" x14ac:dyDescent="0.35">
      <c r="B140" s="9"/>
      <c r="C140" s="9"/>
      <c r="D140" s="9"/>
    </row>
    <row r="141" spans="2:4" hidden="1" x14ac:dyDescent="0.35">
      <c r="B141" s="9"/>
      <c r="C141" s="9"/>
      <c r="D141" s="9"/>
    </row>
    <row r="142" spans="2:4" hidden="1" x14ac:dyDescent="0.35">
      <c r="B142" s="9"/>
      <c r="C142" s="9"/>
      <c r="D142" s="9"/>
    </row>
    <row r="143" spans="2:4" hidden="1" x14ac:dyDescent="0.35">
      <c r="B143" s="9"/>
      <c r="C143" s="9"/>
      <c r="D143" s="9"/>
    </row>
    <row r="144" spans="2:4" hidden="1" x14ac:dyDescent="0.35">
      <c r="B144" s="9"/>
      <c r="C144" s="9"/>
      <c r="D144" s="9"/>
    </row>
    <row r="145" spans="2:4" hidden="1" x14ac:dyDescent="0.35">
      <c r="B145" s="9"/>
      <c r="C145" s="9"/>
      <c r="D145" s="9"/>
    </row>
    <row r="146" spans="2:4" hidden="1" x14ac:dyDescent="0.35">
      <c r="B146" s="9"/>
      <c r="C146" s="9"/>
      <c r="D146" s="9"/>
    </row>
    <row r="147" spans="2:4" hidden="1" x14ac:dyDescent="0.35">
      <c r="B147" s="9"/>
      <c r="C147" s="9"/>
      <c r="D147" s="9"/>
    </row>
    <row r="148" spans="2:4" hidden="1" x14ac:dyDescent="0.35">
      <c r="B148" s="9"/>
      <c r="C148" s="9"/>
      <c r="D148" s="9"/>
    </row>
    <row r="149" spans="2:4" hidden="1" x14ac:dyDescent="0.35">
      <c r="B149" s="9"/>
      <c r="C149" s="9"/>
      <c r="D149" s="9"/>
    </row>
    <row r="150" spans="2:4" hidden="1" x14ac:dyDescent="0.35">
      <c r="B150" s="9"/>
      <c r="C150" s="9"/>
      <c r="D150" s="9"/>
    </row>
    <row r="151" spans="2:4" hidden="1" x14ac:dyDescent="0.35">
      <c r="B151" s="9"/>
      <c r="C151" s="9"/>
      <c r="D151" s="9"/>
    </row>
    <row r="152" spans="2:4" hidden="1" x14ac:dyDescent="0.35">
      <c r="B152" s="9"/>
      <c r="C152" s="9"/>
      <c r="D152" s="9"/>
    </row>
    <row r="153" spans="2:4" hidden="1" x14ac:dyDescent="0.35">
      <c r="B153" s="9"/>
      <c r="C153" s="9"/>
      <c r="D153" s="9"/>
    </row>
    <row r="154" spans="2:4" hidden="1" x14ac:dyDescent="0.35">
      <c r="B154" s="9"/>
      <c r="C154" s="9"/>
      <c r="D154" s="9"/>
    </row>
    <row r="155" spans="2:4" hidden="1" x14ac:dyDescent="0.35">
      <c r="B155" s="9"/>
      <c r="C155" s="9"/>
      <c r="D155" s="9"/>
    </row>
    <row r="156" spans="2:4" hidden="1" x14ac:dyDescent="0.35">
      <c r="B156" s="9"/>
      <c r="C156" s="9"/>
      <c r="D156" s="9"/>
    </row>
    <row r="157" spans="2:4" hidden="1" x14ac:dyDescent="0.35">
      <c r="B157" s="9"/>
      <c r="C157" s="9"/>
      <c r="D157" s="9"/>
    </row>
    <row r="158" spans="2:4" hidden="1" x14ac:dyDescent="0.35">
      <c r="B158" s="9"/>
      <c r="C158" s="9"/>
      <c r="D158" s="9"/>
    </row>
    <row r="159" spans="2:4" hidden="1" x14ac:dyDescent="0.35">
      <c r="B159" s="9"/>
      <c r="C159" s="9"/>
      <c r="D159" s="9"/>
    </row>
    <row r="160" spans="2:4" hidden="1" x14ac:dyDescent="0.35">
      <c r="B160" s="9"/>
      <c r="C160" s="9"/>
      <c r="D160" s="9"/>
    </row>
    <row r="161" spans="2:4" hidden="1" x14ac:dyDescent="0.35">
      <c r="B161" s="9"/>
      <c r="C161" s="9"/>
      <c r="D161" s="9"/>
    </row>
    <row r="162" spans="2:4" hidden="1" x14ac:dyDescent="0.35">
      <c r="B162" s="9"/>
      <c r="C162" s="9"/>
      <c r="D162" s="9"/>
    </row>
    <row r="163" spans="2:4" hidden="1" x14ac:dyDescent="0.35">
      <c r="B163" s="9"/>
      <c r="C163" s="9"/>
      <c r="D163" s="9"/>
    </row>
    <row r="164" spans="2:4" hidden="1" x14ac:dyDescent="0.35">
      <c r="B164" s="9"/>
      <c r="C164" s="9"/>
      <c r="D164" s="9"/>
    </row>
    <row r="165" spans="2:4" hidden="1" x14ac:dyDescent="0.35">
      <c r="B165" s="9"/>
      <c r="C165" s="9"/>
      <c r="D165" s="9"/>
    </row>
    <row r="166" spans="2:4" hidden="1" x14ac:dyDescent="0.35">
      <c r="B166" s="9"/>
      <c r="C166" s="9"/>
      <c r="D166" s="9"/>
    </row>
    <row r="167" spans="2:4" hidden="1" x14ac:dyDescent="0.35">
      <c r="B167" s="9"/>
      <c r="C167" s="9"/>
      <c r="D167" s="9"/>
    </row>
    <row r="168" spans="2:4" hidden="1" x14ac:dyDescent="0.35">
      <c r="B168" s="9"/>
      <c r="C168" s="9"/>
      <c r="D168" s="9"/>
    </row>
    <row r="169" spans="2:4" hidden="1" x14ac:dyDescent="0.35">
      <c r="B169" s="9"/>
      <c r="C169" s="9"/>
      <c r="D169" s="9"/>
    </row>
    <row r="170" spans="2:4" hidden="1" x14ac:dyDescent="0.35">
      <c r="B170" s="9"/>
      <c r="C170" s="9"/>
      <c r="D170" s="9"/>
    </row>
    <row r="171" spans="2:4" hidden="1" x14ac:dyDescent="0.35">
      <c r="B171" s="9"/>
      <c r="C171" s="9"/>
      <c r="D171" s="9"/>
    </row>
    <row r="172" spans="2:4" hidden="1" x14ac:dyDescent="0.35">
      <c r="B172" s="9"/>
      <c r="C172" s="9"/>
      <c r="D172" s="9"/>
    </row>
    <row r="173" spans="2:4" hidden="1" x14ac:dyDescent="0.35">
      <c r="B173" s="9"/>
      <c r="C173" s="9"/>
      <c r="D173" s="9"/>
    </row>
    <row r="174" spans="2:4" hidden="1" x14ac:dyDescent="0.35">
      <c r="B174" s="9"/>
      <c r="C174" s="9"/>
      <c r="D174" s="9"/>
    </row>
    <row r="175" spans="2:4" hidden="1" x14ac:dyDescent="0.35">
      <c r="B175" s="9"/>
      <c r="C175" s="9"/>
      <c r="D175" s="9"/>
    </row>
    <row r="176" spans="2:4" hidden="1" x14ac:dyDescent="0.35">
      <c r="B176" s="9"/>
      <c r="C176" s="9"/>
      <c r="D176" s="9"/>
    </row>
    <row r="177" spans="2:4" hidden="1" x14ac:dyDescent="0.35">
      <c r="B177" s="9"/>
      <c r="C177" s="9"/>
      <c r="D177" s="9"/>
    </row>
    <row r="178" spans="2:4" hidden="1" x14ac:dyDescent="0.35">
      <c r="B178" s="9"/>
      <c r="C178" s="9"/>
      <c r="D178" s="9"/>
    </row>
    <row r="179" spans="2:4" hidden="1" x14ac:dyDescent="0.35">
      <c r="B179" s="9"/>
      <c r="C179" s="9"/>
      <c r="D179" s="9"/>
    </row>
    <row r="180" spans="2:4" hidden="1" x14ac:dyDescent="0.35">
      <c r="B180" s="9"/>
      <c r="C180" s="9"/>
      <c r="D180" s="9"/>
    </row>
    <row r="181" spans="2:4" hidden="1" x14ac:dyDescent="0.35">
      <c r="B181" s="9"/>
      <c r="C181" s="9"/>
      <c r="D181" s="9"/>
    </row>
    <row r="182" spans="2:4" hidden="1" x14ac:dyDescent="0.35">
      <c r="B182" s="9"/>
      <c r="C182" s="9"/>
      <c r="D182" s="9"/>
    </row>
    <row r="183" spans="2:4" hidden="1" x14ac:dyDescent="0.35">
      <c r="B183" s="9"/>
      <c r="C183" s="9"/>
      <c r="D183" s="9"/>
    </row>
    <row r="184" spans="2:4" hidden="1" x14ac:dyDescent="0.35">
      <c r="B184" s="9"/>
      <c r="C184" s="9"/>
      <c r="D184" s="9"/>
    </row>
    <row r="185" spans="2:4" hidden="1" x14ac:dyDescent="0.35">
      <c r="B185" s="9"/>
      <c r="C185" s="9"/>
      <c r="D185" s="9"/>
    </row>
    <row r="186" spans="2:4" hidden="1" x14ac:dyDescent="0.35">
      <c r="B186" s="9"/>
      <c r="C186" s="9"/>
      <c r="D186" s="9"/>
    </row>
    <row r="187" spans="2:4" hidden="1" x14ac:dyDescent="0.35">
      <c r="B187" s="9"/>
      <c r="C187" s="9"/>
      <c r="D187" s="9"/>
    </row>
    <row r="188" spans="2:4" hidden="1" x14ac:dyDescent="0.35">
      <c r="B188" s="9"/>
      <c r="C188" s="9"/>
      <c r="D188" s="9"/>
    </row>
    <row r="189" spans="2:4" hidden="1" x14ac:dyDescent="0.35">
      <c r="B189" s="9"/>
      <c r="C189" s="9"/>
      <c r="D189" s="9"/>
    </row>
    <row r="190" spans="2:4" hidden="1" x14ac:dyDescent="0.35">
      <c r="B190" s="9"/>
      <c r="C190" s="9"/>
      <c r="D190" s="9"/>
    </row>
    <row r="191" spans="2:4" hidden="1" x14ac:dyDescent="0.35">
      <c r="B191" s="9"/>
      <c r="C191" s="9"/>
      <c r="D191" s="9"/>
    </row>
    <row r="192" spans="2:4" hidden="1" x14ac:dyDescent="0.35">
      <c r="B192" s="9"/>
      <c r="C192" s="9"/>
      <c r="D192" s="9"/>
    </row>
    <row r="193" spans="2:4" hidden="1" x14ac:dyDescent="0.35">
      <c r="B193" s="9"/>
      <c r="C193" s="9"/>
      <c r="D193" s="9"/>
    </row>
    <row r="194" spans="2:4" hidden="1" x14ac:dyDescent="0.35">
      <c r="B194" s="9"/>
      <c r="C194" s="9"/>
      <c r="D194" s="9"/>
    </row>
    <row r="195" spans="2:4" hidden="1" x14ac:dyDescent="0.35">
      <c r="B195" s="9"/>
      <c r="C195" s="9"/>
      <c r="D195" s="9"/>
    </row>
    <row r="196" spans="2:4" hidden="1" x14ac:dyDescent="0.35">
      <c r="B196" s="9"/>
      <c r="C196" s="9"/>
      <c r="D196" s="9"/>
    </row>
    <row r="197" spans="2:4" hidden="1" x14ac:dyDescent="0.35">
      <c r="B197" s="9"/>
      <c r="C197" s="9"/>
      <c r="D197" s="9"/>
    </row>
    <row r="198" spans="2:4" hidden="1" x14ac:dyDescent="0.35">
      <c r="B198" s="9"/>
      <c r="C198" s="9"/>
      <c r="D198" s="9"/>
    </row>
    <row r="199" spans="2:4" hidden="1" x14ac:dyDescent="0.35">
      <c r="B199" s="9"/>
      <c r="C199" s="9"/>
      <c r="D199" s="9"/>
    </row>
    <row r="200" spans="2:4" hidden="1" x14ac:dyDescent="0.35">
      <c r="B200" s="9"/>
      <c r="C200" s="9"/>
      <c r="D200" s="9"/>
    </row>
    <row r="201" spans="2:4" hidden="1" x14ac:dyDescent="0.35">
      <c r="B201" s="9"/>
      <c r="C201" s="9"/>
      <c r="D201" s="9"/>
    </row>
    <row r="202" spans="2:4" hidden="1" x14ac:dyDescent="0.35">
      <c r="B202" s="9"/>
      <c r="C202" s="9"/>
      <c r="D202" s="9"/>
    </row>
    <row r="203" spans="2:4" hidden="1" x14ac:dyDescent="0.35">
      <c r="B203" s="9"/>
      <c r="C203" s="9"/>
      <c r="D203" s="9"/>
    </row>
    <row r="204" spans="2:4" hidden="1" x14ac:dyDescent="0.35">
      <c r="B204" s="9"/>
      <c r="C204" s="9"/>
      <c r="D204" s="9"/>
    </row>
    <row r="205" spans="2:4" hidden="1" x14ac:dyDescent="0.35">
      <c r="B205" s="9"/>
      <c r="C205" s="9"/>
      <c r="D205" s="9"/>
    </row>
    <row r="206" spans="2:4" hidden="1" x14ac:dyDescent="0.35">
      <c r="B206" s="9"/>
      <c r="C206" s="9"/>
      <c r="D206" s="9"/>
    </row>
    <row r="207" spans="2:4" hidden="1" x14ac:dyDescent="0.35">
      <c r="B207" s="9"/>
      <c r="C207" s="9"/>
      <c r="D207" s="9"/>
    </row>
    <row r="208" spans="2:4" hidden="1" x14ac:dyDescent="0.35">
      <c r="B208" s="9"/>
      <c r="C208" s="9"/>
      <c r="D208" s="9"/>
    </row>
    <row r="209" spans="2:4" hidden="1" x14ac:dyDescent="0.35">
      <c r="B209" s="9"/>
      <c r="C209" s="9"/>
      <c r="D209" s="9"/>
    </row>
    <row r="210" spans="2:4" hidden="1" x14ac:dyDescent="0.35">
      <c r="B210" s="9"/>
      <c r="C210" s="9"/>
      <c r="D210" s="9"/>
    </row>
    <row r="211" spans="2:4" hidden="1" x14ac:dyDescent="0.35">
      <c r="B211" s="9"/>
      <c r="C211" s="9"/>
      <c r="D211" s="9"/>
    </row>
    <row r="212" spans="2:4" hidden="1" x14ac:dyDescent="0.35">
      <c r="B212" s="9"/>
      <c r="C212" s="9"/>
      <c r="D212" s="9"/>
    </row>
    <row r="213" spans="2:4" hidden="1" x14ac:dyDescent="0.35">
      <c r="B213" s="9"/>
      <c r="C213" s="9"/>
      <c r="D213" s="9"/>
    </row>
    <row r="214" spans="2:4" hidden="1" x14ac:dyDescent="0.35">
      <c r="B214" s="9"/>
      <c r="C214" s="9"/>
      <c r="D214" s="9"/>
    </row>
    <row r="215" spans="2:4" hidden="1" x14ac:dyDescent="0.35">
      <c r="B215" s="9"/>
      <c r="C215" s="9"/>
      <c r="D215" s="9"/>
    </row>
    <row r="216" spans="2:4" hidden="1" x14ac:dyDescent="0.35">
      <c r="B216" s="9"/>
      <c r="C216" s="9"/>
      <c r="D216" s="9"/>
    </row>
    <row r="217" spans="2:4" hidden="1" x14ac:dyDescent="0.35">
      <c r="B217" s="9"/>
      <c r="C217" s="9"/>
      <c r="D217" s="9"/>
    </row>
    <row r="218" spans="2:4" hidden="1" x14ac:dyDescent="0.35">
      <c r="B218" s="9"/>
      <c r="C218" s="9"/>
      <c r="D218" s="9"/>
    </row>
    <row r="219" spans="2:4" hidden="1" x14ac:dyDescent="0.35">
      <c r="B219" s="9"/>
      <c r="C219" s="9"/>
      <c r="D219" s="9"/>
    </row>
    <row r="220" spans="2:4" hidden="1" x14ac:dyDescent="0.35">
      <c r="B220" s="9"/>
      <c r="C220" s="9"/>
      <c r="D220" s="9"/>
    </row>
    <row r="221" spans="2:4" hidden="1" x14ac:dyDescent="0.35">
      <c r="B221" s="9"/>
      <c r="C221" s="9"/>
      <c r="D221" s="9"/>
    </row>
    <row r="222" spans="2:4" hidden="1" x14ac:dyDescent="0.35">
      <c r="B222" s="9"/>
      <c r="C222" s="9"/>
      <c r="D222" s="9"/>
    </row>
    <row r="223" spans="2:4" hidden="1" x14ac:dyDescent="0.35">
      <c r="B223" s="9"/>
      <c r="C223" s="9"/>
      <c r="D223" s="9"/>
    </row>
    <row r="224" spans="2:4" hidden="1" x14ac:dyDescent="0.35">
      <c r="B224" s="9"/>
      <c r="C224" s="9"/>
      <c r="D224" s="9"/>
    </row>
    <row r="225" spans="2:4" hidden="1" x14ac:dyDescent="0.35">
      <c r="B225" s="9"/>
      <c r="C225" s="9"/>
      <c r="D225" s="9"/>
    </row>
    <row r="226" spans="2:4" hidden="1" x14ac:dyDescent="0.35">
      <c r="B226" s="9"/>
      <c r="C226" s="9"/>
      <c r="D226" s="9"/>
    </row>
    <row r="227" spans="2:4" hidden="1" x14ac:dyDescent="0.35">
      <c r="B227" s="9"/>
      <c r="C227" s="9"/>
      <c r="D227" s="9"/>
    </row>
    <row r="228" spans="2:4" hidden="1" x14ac:dyDescent="0.35">
      <c r="B228" s="9"/>
      <c r="C228" s="9"/>
      <c r="D228" s="9"/>
    </row>
    <row r="229" spans="2:4" hidden="1" x14ac:dyDescent="0.35">
      <c r="B229" s="9"/>
      <c r="C229" s="9"/>
      <c r="D229" s="9"/>
    </row>
    <row r="230" spans="2:4" hidden="1" x14ac:dyDescent="0.35">
      <c r="B230" s="9"/>
      <c r="C230" s="9"/>
      <c r="D230" s="9"/>
    </row>
    <row r="231" spans="2:4" hidden="1" x14ac:dyDescent="0.35">
      <c r="B231" s="9"/>
      <c r="C231" s="9"/>
      <c r="D231" s="9"/>
    </row>
    <row r="232" spans="2:4" hidden="1" x14ac:dyDescent="0.35">
      <c r="B232" s="9"/>
      <c r="C232" s="9"/>
      <c r="D232" s="9"/>
    </row>
    <row r="233" spans="2:4" hidden="1" x14ac:dyDescent="0.35">
      <c r="B233" s="9"/>
      <c r="C233" s="9"/>
      <c r="D233" s="9"/>
    </row>
    <row r="234" spans="2:4" hidden="1" x14ac:dyDescent="0.35">
      <c r="B234" s="9"/>
      <c r="C234" s="9"/>
      <c r="D234" s="9"/>
    </row>
    <row r="235" spans="2:4" hidden="1" x14ac:dyDescent="0.35">
      <c r="B235" s="9"/>
      <c r="C235" s="9"/>
      <c r="D235" s="9"/>
    </row>
    <row r="236" spans="2:4" hidden="1" x14ac:dyDescent="0.35">
      <c r="B236" s="9"/>
      <c r="C236" s="9"/>
      <c r="D236" s="9"/>
    </row>
    <row r="237" spans="2:4" hidden="1" x14ac:dyDescent="0.35">
      <c r="B237" s="9"/>
      <c r="C237" s="9"/>
      <c r="D237" s="9"/>
    </row>
    <row r="238" spans="2:4" hidden="1" x14ac:dyDescent="0.35">
      <c r="B238" s="9"/>
      <c r="C238" s="9"/>
      <c r="D238" s="9"/>
    </row>
    <row r="239" spans="2:4" hidden="1" x14ac:dyDescent="0.35">
      <c r="B239" s="9"/>
      <c r="C239" s="9"/>
      <c r="D239" s="9"/>
    </row>
    <row r="240" spans="2:4" hidden="1" x14ac:dyDescent="0.35">
      <c r="B240" s="9"/>
      <c r="C240" s="9"/>
      <c r="D240" s="9"/>
    </row>
    <row r="241" spans="2:4" hidden="1" x14ac:dyDescent="0.35">
      <c r="B241" s="9"/>
      <c r="C241" s="9"/>
      <c r="D241" s="9"/>
    </row>
    <row r="242" spans="2:4" hidden="1" x14ac:dyDescent="0.35">
      <c r="B242" s="9"/>
      <c r="C242" s="9"/>
      <c r="D242" s="9"/>
    </row>
    <row r="243" spans="2:4" hidden="1" x14ac:dyDescent="0.35">
      <c r="B243" s="9"/>
      <c r="C243" s="9"/>
      <c r="D243" s="9"/>
    </row>
    <row r="244" spans="2:4" hidden="1" x14ac:dyDescent="0.35">
      <c r="B244" s="9"/>
      <c r="C244" s="9"/>
      <c r="D244" s="9"/>
    </row>
    <row r="245" spans="2:4" hidden="1" x14ac:dyDescent="0.35">
      <c r="B245" s="9"/>
      <c r="C245" s="9"/>
      <c r="D245" s="9"/>
    </row>
    <row r="246" spans="2:4" hidden="1" x14ac:dyDescent="0.35">
      <c r="B246" s="9"/>
      <c r="C246" s="9"/>
      <c r="D246" s="9"/>
    </row>
    <row r="247" spans="2:4" hidden="1" x14ac:dyDescent="0.35">
      <c r="B247" s="9"/>
      <c r="C247" s="9"/>
      <c r="D247" s="9"/>
    </row>
    <row r="248" spans="2:4" hidden="1" x14ac:dyDescent="0.35">
      <c r="B248" s="9"/>
      <c r="C248" s="9"/>
      <c r="D248" s="9"/>
    </row>
    <row r="249" spans="2:4" hidden="1" x14ac:dyDescent="0.35">
      <c r="B249" s="9"/>
      <c r="C249" s="9"/>
      <c r="D249" s="9"/>
    </row>
    <row r="250" spans="2:4" hidden="1" x14ac:dyDescent="0.35">
      <c r="B250" s="9"/>
      <c r="C250" s="9"/>
      <c r="D250" s="9"/>
    </row>
    <row r="251" spans="2:4" hidden="1" x14ac:dyDescent="0.35">
      <c r="B251" s="9"/>
      <c r="C251" s="9"/>
      <c r="D251" s="9"/>
    </row>
    <row r="252" spans="2:4" hidden="1" x14ac:dyDescent="0.35">
      <c r="B252" s="9"/>
      <c r="C252" s="9"/>
      <c r="D252" s="9"/>
    </row>
    <row r="253" spans="2:4" hidden="1" x14ac:dyDescent="0.35">
      <c r="B253" s="9"/>
      <c r="C253" s="9"/>
      <c r="D253" s="9"/>
    </row>
    <row r="254" spans="2:4" hidden="1" x14ac:dyDescent="0.35">
      <c r="B254" s="9"/>
      <c r="C254" s="9"/>
      <c r="D254" s="9"/>
    </row>
    <row r="255" spans="2:4" hidden="1" x14ac:dyDescent="0.35">
      <c r="B255" s="9"/>
      <c r="C255" s="9"/>
      <c r="D255" s="9"/>
    </row>
    <row r="256" spans="2:4" hidden="1" x14ac:dyDescent="0.35">
      <c r="B256" s="9"/>
      <c r="C256" s="9"/>
      <c r="D256" s="9"/>
    </row>
    <row r="257" spans="2:4" hidden="1" x14ac:dyDescent="0.35">
      <c r="B257" s="9"/>
      <c r="C257" s="9"/>
      <c r="D257" s="9"/>
    </row>
    <row r="258" spans="2:4" hidden="1" x14ac:dyDescent="0.35">
      <c r="B258" s="9"/>
      <c r="C258" s="9"/>
      <c r="D258" s="9"/>
    </row>
    <row r="259" spans="2:4" hidden="1" x14ac:dyDescent="0.35">
      <c r="B259" s="9"/>
      <c r="C259" s="9"/>
      <c r="D259" s="9"/>
    </row>
    <row r="260" spans="2:4" hidden="1" x14ac:dyDescent="0.35">
      <c r="B260" s="9"/>
      <c r="C260" s="9"/>
      <c r="D260" s="9"/>
    </row>
    <row r="261" spans="2:4" hidden="1" x14ac:dyDescent="0.35">
      <c r="B261" s="9"/>
      <c r="C261" s="9"/>
      <c r="D261" s="9"/>
    </row>
    <row r="262" spans="2:4" hidden="1" x14ac:dyDescent="0.35">
      <c r="B262" s="9"/>
      <c r="C262" s="9"/>
      <c r="D262" s="9"/>
    </row>
    <row r="263" spans="2:4" hidden="1" x14ac:dyDescent="0.35">
      <c r="B263" s="9"/>
      <c r="C263" s="9"/>
      <c r="D263" s="9"/>
    </row>
    <row r="264" spans="2:4" hidden="1" x14ac:dyDescent="0.35">
      <c r="B264" s="9"/>
      <c r="C264" s="9"/>
      <c r="D264" s="9"/>
    </row>
    <row r="265" spans="2:4" hidden="1" x14ac:dyDescent="0.35">
      <c r="B265" s="9"/>
      <c r="C265" s="9"/>
      <c r="D265" s="9"/>
    </row>
    <row r="266" spans="2:4" hidden="1" x14ac:dyDescent="0.35">
      <c r="B266" s="9"/>
      <c r="C266" s="9"/>
      <c r="D266" s="9"/>
    </row>
    <row r="267" spans="2:4" hidden="1" x14ac:dyDescent="0.35">
      <c r="B267" s="9"/>
      <c r="C267" s="9"/>
      <c r="D267" s="9"/>
    </row>
    <row r="268" spans="2:4" hidden="1" x14ac:dyDescent="0.35">
      <c r="B268" s="9"/>
      <c r="C268" s="9"/>
      <c r="D268" s="9"/>
    </row>
    <row r="269" spans="2:4" hidden="1" x14ac:dyDescent="0.35">
      <c r="B269" s="9"/>
      <c r="C269" s="9"/>
      <c r="D269" s="9"/>
    </row>
    <row r="270" spans="2:4" hidden="1" x14ac:dyDescent="0.35">
      <c r="B270" s="9"/>
      <c r="C270" s="9"/>
      <c r="D270" s="9"/>
    </row>
    <row r="271" spans="2:4" hidden="1" x14ac:dyDescent="0.35">
      <c r="B271" s="9"/>
      <c r="C271" s="9"/>
      <c r="D271" s="9"/>
    </row>
    <row r="272" spans="2:4" hidden="1" x14ac:dyDescent="0.35">
      <c r="B272" s="9"/>
      <c r="C272" s="9"/>
      <c r="D272" s="9"/>
    </row>
    <row r="273" spans="2:4" hidden="1" x14ac:dyDescent="0.35">
      <c r="B273" s="9"/>
      <c r="C273" s="9"/>
      <c r="D273" s="9"/>
    </row>
    <row r="274" spans="2:4" hidden="1" x14ac:dyDescent="0.35">
      <c r="B274" s="9"/>
      <c r="C274" s="9"/>
      <c r="D274" s="9"/>
    </row>
    <row r="275" spans="2:4" hidden="1" x14ac:dyDescent="0.35">
      <c r="B275" s="9"/>
      <c r="C275" s="9"/>
      <c r="D275" s="9"/>
    </row>
    <row r="276" spans="2:4" hidden="1" x14ac:dyDescent="0.35">
      <c r="B276" s="9"/>
      <c r="C276" s="9"/>
      <c r="D276" s="9"/>
    </row>
    <row r="277" spans="2:4" hidden="1" x14ac:dyDescent="0.35">
      <c r="B277" s="9"/>
      <c r="C277" s="9"/>
      <c r="D277" s="9"/>
    </row>
    <row r="278" spans="2:4" hidden="1" x14ac:dyDescent="0.35">
      <c r="B278" s="9"/>
      <c r="C278" s="9"/>
      <c r="D278" s="9"/>
    </row>
    <row r="279" spans="2:4" hidden="1" x14ac:dyDescent="0.35">
      <c r="B279" s="9"/>
      <c r="C279" s="9"/>
      <c r="D279" s="9"/>
    </row>
    <row r="280" spans="2:4" hidden="1" x14ac:dyDescent="0.35">
      <c r="B280" s="9"/>
      <c r="C280" s="9"/>
      <c r="D280" s="9"/>
    </row>
    <row r="281" spans="2:4" hidden="1" x14ac:dyDescent="0.35">
      <c r="B281" s="9"/>
      <c r="C281" s="9"/>
      <c r="D281" s="9"/>
    </row>
    <row r="282" spans="2:4" hidden="1" x14ac:dyDescent="0.35">
      <c r="B282" s="9"/>
      <c r="C282" s="9"/>
      <c r="D282" s="9"/>
    </row>
    <row r="283" spans="2:4" hidden="1" x14ac:dyDescent="0.35">
      <c r="B283" s="9"/>
      <c r="C283" s="9"/>
      <c r="D283" s="9"/>
    </row>
    <row r="284" spans="2:4" hidden="1" x14ac:dyDescent="0.35">
      <c r="B284" s="9"/>
      <c r="C284" s="9"/>
      <c r="D284" s="9"/>
    </row>
    <row r="285" spans="2:4" hidden="1" x14ac:dyDescent="0.35">
      <c r="B285" s="9"/>
      <c r="C285" s="9"/>
      <c r="D285" s="9"/>
    </row>
    <row r="286" spans="2:4" hidden="1" x14ac:dyDescent="0.35">
      <c r="B286" s="9"/>
      <c r="C286" s="9"/>
      <c r="D286" s="9"/>
    </row>
    <row r="287" spans="2:4" hidden="1" x14ac:dyDescent="0.35">
      <c r="B287" s="9"/>
      <c r="C287" s="9"/>
      <c r="D287" s="9"/>
    </row>
    <row r="288" spans="2:4" hidden="1" x14ac:dyDescent="0.35">
      <c r="B288" s="9"/>
      <c r="C288" s="9"/>
      <c r="D288" s="9"/>
    </row>
    <row r="289" spans="2:4" hidden="1" x14ac:dyDescent="0.35">
      <c r="B289" s="9"/>
      <c r="C289" s="9"/>
      <c r="D289" s="9"/>
    </row>
    <row r="290" spans="2:4" hidden="1" x14ac:dyDescent="0.35">
      <c r="B290" s="9"/>
      <c r="C290" s="9"/>
      <c r="D290" s="9"/>
    </row>
    <row r="291" spans="2:4" hidden="1" x14ac:dyDescent="0.35">
      <c r="B291" s="9"/>
      <c r="C291" s="9"/>
      <c r="D291" s="9"/>
    </row>
    <row r="292" spans="2:4" hidden="1" x14ac:dyDescent="0.35">
      <c r="B292" s="9"/>
      <c r="C292" s="9"/>
      <c r="D292" s="9"/>
    </row>
    <row r="293" spans="2:4" hidden="1" x14ac:dyDescent="0.35">
      <c r="B293" s="9"/>
      <c r="C293" s="9"/>
      <c r="D293" s="9"/>
    </row>
    <row r="294" spans="2:4" hidden="1" x14ac:dyDescent="0.35">
      <c r="B294" s="9"/>
      <c r="C294" s="9"/>
      <c r="D294" s="9"/>
    </row>
    <row r="295" spans="2:4" hidden="1" x14ac:dyDescent="0.35">
      <c r="B295" s="9"/>
      <c r="C295" s="9"/>
      <c r="D295" s="9"/>
    </row>
    <row r="296" spans="2:4" hidden="1" x14ac:dyDescent="0.35">
      <c r="B296" s="9"/>
      <c r="C296" s="9"/>
      <c r="D296" s="9"/>
    </row>
    <row r="297" spans="2:4" hidden="1" x14ac:dyDescent="0.35">
      <c r="B297" s="9"/>
      <c r="C297" s="9"/>
      <c r="D297" s="9"/>
    </row>
    <row r="298" spans="2:4" hidden="1" x14ac:dyDescent="0.35">
      <c r="B298" s="9"/>
      <c r="C298" s="9"/>
      <c r="D298" s="9"/>
    </row>
    <row r="299" spans="2:4" hidden="1" x14ac:dyDescent="0.35">
      <c r="B299" s="9"/>
      <c r="C299" s="9"/>
      <c r="D299" s="9"/>
    </row>
    <row r="300" spans="2:4" hidden="1" x14ac:dyDescent="0.35">
      <c r="B300" s="9"/>
      <c r="C300" s="9"/>
      <c r="D300" s="9"/>
    </row>
    <row r="301" spans="2:4" hidden="1" x14ac:dyDescent="0.35">
      <c r="B301" s="9"/>
      <c r="C301" s="9"/>
      <c r="D301" s="9"/>
    </row>
    <row r="302" spans="2:4" hidden="1" x14ac:dyDescent="0.35">
      <c r="B302" s="9"/>
      <c r="C302" s="9"/>
      <c r="D302" s="9"/>
    </row>
    <row r="303" spans="2:4" hidden="1" x14ac:dyDescent="0.35">
      <c r="B303" s="9"/>
      <c r="C303" s="9"/>
      <c r="D303" s="9"/>
    </row>
    <row r="304" spans="2:4" hidden="1" x14ac:dyDescent="0.35">
      <c r="B304" s="9"/>
      <c r="C304" s="9"/>
      <c r="D304" s="9"/>
    </row>
    <row r="305" spans="2:4" hidden="1" x14ac:dyDescent="0.35">
      <c r="B305" s="9"/>
      <c r="C305" s="9"/>
      <c r="D305" s="9"/>
    </row>
    <row r="306" spans="2:4" hidden="1" x14ac:dyDescent="0.35">
      <c r="B306" s="9"/>
      <c r="C306" s="9"/>
      <c r="D306" s="9"/>
    </row>
    <row r="307" spans="2:4" hidden="1" x14ac:dyDescent="0.35">
      <c r="B307" s="9"/>
      <c r="C307" s="9"/>
      <c r="D307" s="9"/>
    </row>
    <row r="308" spans="2:4" hidden="1" x14ac:dyDescent="0.35">
      <c r="B308" s="9"/>
      <c r="C308" s="9"/>
      <c r="D308" s="9"/>
    </row>
    <row r="309" spans="2:4" hidden="1" x14ac:dyDescent="0.35">
      <c r="B309" s="9"/>
      <c r="C309" s="9"/>
      <c r="D309" s="9"/>
    </row>
    <row r="310" spans="2:4" hidden="1" x14ac:dyDescent="0.35">
      <c r="B310" s="9"/>
      <c r="C310" s="9"/>
      <c r="D310" s="9"/>
    </row>
    <row r="311" spans="2:4" hidden="1" x14ac:dyDescent="0.35">
      <c r="B311" s="9"/>
      <c r="C311" s="9"/>
      <c r="D311" s="9"/>
    </row>
    <row r="312" spans="2:4" hidden="1" x14ac:dyDescent="0.35">
      <c r="B312" s="9"/>
      <c r="C312" s="9"/>
      <c r="D312" s="9"/>
    </row>
    <row r="313" spans="2:4" hidden="1" x14ac:dyDescent="0.35">
      <c r="B313" s="9"/>
      <c r="C313" s="9"/>
      <c r="D313" s="9"/>
    </row>
    <row r="314" spans="2:4" hidden="1" x14ac:dyDescent="0.35">
      <c r="B314" s="9"/>
      <c r="C314" s="9"/>
      <c r="D314" s="9"/>
    </row>
    <row r="315" spans="2:4" hidden="1" x14ac:dyDescent="0.35">
      <c r="B315" s="9"/>
      <c r="C315" s="9"/>
      <c r="D315" s="9"/>
    </row>
    <row r="316" spans="2:4" hidden="1" x14ac:dyDescent="0.35">
      <c r="B316" s="9"/>
      <c r="C316" s="9"/>
      <c r="D316" s="9"/>
    </row>
    <row r="317" spans="2:4" hidden="1" x14ac:dyDescent="0.35">
      <c r="B317" s="9"/>
      <c r="C317" s="9"/>
      <c r="D317" s="9"/>
    </row>
    <row r="318" spans="2:4" hidden="1" x14ac:dyDescent="0.35">
      <c r="B318" s="9"/>
      <c r="C318" s="9"/>
      <c r="D318" s="9"/>
    </row>
    <row r="319" spans="2:4" hidden="1" x14ac:dyDescent="0.35">
      <c r="B319" s="9"/>
      <c r="C319" s="9"/>
      <c r="D319" s="9"/>
    </row>
    <row r="320" spans="2:4" hidden="1" x14ac:dyDescent="0.35">
      <c r="B320" s="9"/>
      <c r="C320" s="9"/>
      <c r="D320" s="9"/>
    </row>
    <row r="321" spans="2:4" hidden="1" x14ac:dyDescent="0.35">
      <c r="B321" s="9"/>
      <c r="C321" s="9"/>
      <c r="D321" s="9"/>
    </row>
    <row r="322" spans="2:4" hidden="1" x14ac:dyDescent="0.35">
      <c r="B322" s="9"/>
      <c r="C322" s="9"/>
      <c r="D322" s="9"/>
    </row>
    <row r="323" spans="2:4" hidden="1" x14ac:dyDescent="0.35">
      <c r="B323" s="9"/>
      <c r="C323" s="9"/>
      <c r="D323" s="9"/>
    </row>
    <row r="324" spans="2:4" hidden="1" x14ac:dyDescent="0.35">
      <c r="B324" s="9"/>
      <c r="C324" s="9"/>
      <c r="D324" s="9"/>
    </row>
    <row r="325" spans="2:4" hidden="1" x14ac:dyDescent="0.35">
      <c r="B325" s="9"/>
      <c r="C325" s="9"/>
      <c r="D325" s="9"/>
    </row>
    <row r="326" spans="2:4" hidden="1" x14ac:dyDescent="0.35">
      <c r="B326" s="9"/>
      <c r="C326" s="9"/>
      <c r="D326" s="9"/>
    </row>
    <row r="327" spans="2:4" hidden="1" x14ac:dyDescent="0.35">
      <c r="B327" s="9"/>
      <c r="C327" s="9"/>
      <c r="D327" s="9"/>
    </row>
    <row r="328" spans="2:4" hidden="1" x14ac:dyDescent="0.35">
      <c r="B328" s="9"/>
      <c r="C328" s="9"/>
      <c r="D328" s="9"/>
    </row>
    <row r="329" spans="2:4" hidden="1" x14ac:dyDescent="0.35">
      <c r="B329" s="9"/>
      <c r="C329" s="9"/>
      <c r="D329" s="9"/>
    </row>
    <row r="330" spans="2:4" hidden="1" x14ac:dyDescent="0.35">
      <c r="B330" s="9"/>
      <c r="C330" s="9"/>
      <c r="D330" s="9"/>
    </row>
    <row r="331" spans="2:4" hidden="1" x14ac:dyDescent="0.35">
      <c r="B331" s="9"/>
      <c r="C331" s="9"/>
      <c r="D331" s="9"/>
    </row>
    <row r="332" spans="2:4" hidden="1" x14ac:dyDescent="0.35">
      <c r="B332" s="9"/>
      <c r="C332" s="9"/>
      <c r="D332" s="9"/>
    </row>
    <row r="333" spans="2:4" hidden="1" x14ac:dyDescent="0.35">
      <c r="B333" s="9"/>
      <c r="C333" s="9"/>
      <c r="D333" s="9"/>
    </row>
    <row r="334" spans="2:4" hidden="1" x14ac:dyDescent="0.35">
      <c r="B334" s="9"/>
      <c r="C334" s="9"/>
      <c r="D334" s="9"/>
    </row>
    <row r="335" spans="2:4" hidden="1" x14ac:dyDescent="0.35">
      <c r="B335" s="9"/>
      <c r="C335" s="9"/>
      <c r="D335" s="9"/>
    </row>
    <row r="336" spans="2:4" hidden="1" x14ac:dyDescent="0.35">
      <c r="B336" s="9"/>
      <c r="C336" s="9"/>
      <c r="D336" s="9"/>
    </row>
    <row r="337" spans="2:4" hidden="1" x14ac:dyDescent="0.35">
      <c r="B337" s="9"/>
      <c r="C337" s="9"/>
      <c r="D337" s="9"/>
    </row>
    <row r="338" spans="2:4" hidden="1" x14ac:dyDescent="0.35">
      <c r="B338" s="9"/>
      <c r="C338" s="9"/>
      <c r="D338" s="9"/>
    </row>
    <row r="339" spans="2:4" hidden="1" x14ac:dyDescent="0.35">
      <c r="B339" s="9"/>
      <c r="C339" s="9"/>
      <c r="D339" s="9"/>
    </row>
    <row r="340" spans="2:4" hidden="1" x14ac:dyDescent="0.35">
      <c r="B340" s="9"/>
      <c r="C340" s="9"/>
      <c r="D340" s="9"/>
    </row>
    <row r="341" spans="2:4" hidden="1" x14ac:dyDescent="0.35">
      <c r="B341" s="9"/>
      <c r="C341" s="9"/>
      <c r="D341" s="9"/>
    </row>
    <row r="342" spans="2:4" hidden="1" x14ac:dyDescent="0.35">
      <c r="B342" s="9"/>
      <c r="C342" s="9"/>
      <c r="D342" s="9"/>
    </row>
    <row r="343" spans="2:4" hidden="1" x14ac:dyDescent="0.35">
      <c r="B343" s="9"/>
      <c r="C343" s="9"/>
      <c r="D343" s="9"/>
    </row>
    <row r="344" spans="2:4" hidden="1" x14ac:dyDescent="0.35">
      <c r="B344" s="9"/>
      <c r="C344" s="9"/>
      <c r="D344" s="9"/>
    </row>
    <row r="345" spans="2:4" hidden="1" x14ac:dyDescent="0.35">
      <c r="B345" s="9"/>
      <c r="C345" s="9"/>
      <c r="D345" s="9"/>
    </row>
    <row r="346" spans="2:4" hidden="1" x14ac:dyDescent="0.35">
      <c r="B346" s="9"/>
      <c r="C346" s="9"/>
      <c r="D346" s="9"/>
    </row>
    <row r="347" spans="2:4" hidden="1" x14ac:dyDescent="0.35">
      <c r="B347" s="9"/>
      <c r="C347" s="9"/>
      <c r="D347" s="9"/>
    </row>
    <row r="348" spans="2:4" hidden="1" x14ac:dyDescent="0.35">
      <c r="B348" s="9"/>
      <c r="C348" s="9"/>
      <c r="D348" s="9"/>
    </row>
    <row r="349" spans="2:4" hidden="1" x14ac:dyDescent="0.35">
      <c r="B349" s="9"/>
      <c r="C349" s="9"/>
      <c r="D349" s="9"/>
    </row>
    <row r="350" spans="2:4" hidden="1" x14ac:dyDescent="0.35">
      <c r="B350" s="9"/>
      <c r="C350" s="9"/>
      <c r="D350" s="9"/>
    </row>
    <row r="351" spans="2:4" hidden="1" x14ac:dyDescent="0.35">
      <c r="B351" s="9"/>
      <c r="C351" s="9"/>
      <c r="D351" s="9"/>
    </row>
    <row r="352" spans="2:4" hidden="1" x14ac:dyDescent="0.35">
      <c r="B352" s="9"/>
      <c r="C352" s="9"/>
      <c r="D352" s="9"/>
    </row>
    <row r="353" spans="2:4" hidden="1" x14ac:dyDescent="0.35">
      <c r="B353" s="9"/>
      <c r="C353" s="9"/>
      <c r="D353" s="9"/>
    </row>
    <row r="354" spans="2:4" hidden="1" x14ac:dyDescent="0.35">
      <c r="B354" s="9"/>
      <c r="C354" s="9"/>
      <c r="D354" s="9"/>
    </row>
    <row r="355" spans="2:4" hidden="1" x14ac:dyDescent="0.35">
      <c r="B355" s="9"/>
      <c r="C355" s="9"/>
      <c r="D355" s="9"/>
    </row>
    <row r="356" spans="2:4" hidden="1" x14ac:dyDescent="0.35">
      <c r="B356" s="9"/>
      <c r="C356" s="9"/>
      <c r="D356" s="9"/>
    </row>
    <row r="357" spans="2:4" hidden="1" x14ac:dyDescent="0.35">
      <c r="B357" s="9"/>
      <c r="C357" s="9"/>
      <c r="D357" s="9"/>
    </row>
    <row r="358" spans="2:4" hidden="1" x14ac:dyDescent="0.35">
      <c r="B358" s="9"/>
      <c r="C358" s="9"/>
      <c r="D358" s="9"/>
    </row>
    <row r="359" spans="2:4" hidden="1" x14ac:dyDescent="0.35">
      <c r="B359" s="9"/>
      <c r="C359" s="9"/>
      <c r="D359" s="9"/>
    </row>
    <row r="360" spans="2:4" hidden="1" x14ac:dyDescent="0.35">
      <c r="B360" s="9"/>
      <c r="C360" s="9"/>
      <c r="D360" s="9"/>
    </row>
    <row r="361" spans="2:4" hidden="1" x14ac:dyDescent="0.35">
      <c r="B361" s="9"/>
      <c r="C361" s="9"/>
      <c r="D361" s="9"/>
    </row>
    <row r="362" spans="2:4" hidden="1" x14ac:dyDescent="0.35">
      <c r="B362" s="9"/>
      <c r="C362" s="9"/>
      <c r="D362" s="9"/>
    </row>
    <row r="363" spans="2:4" hidden="1" x14ac:dyDescent="0.35">
      <c r="B363" s="9"/>
      <c r="C363" s="9"/>
      <c r="D363" s="9"/>
    </row>
    <row r="364" spans="2:4" hidden="1" x14ac:dyDescent="0.35">
      <c r="B364" s="9"/>
      <c r="C364" s="9"/>
      <c r="D364" s="9"/>
    </row>
    <row r="365" spans="2:4" hidden="1" x14ac:dyDescent="0.35">
      <c r="B365" s="9"/>
      <c r="C365" s="9"/>
      <c r="D365" s="9"/>
    </row>
    <row r="366" spans="2:4" hidden="1" x14ac:dyDescent="0.35">
      <c r="B366" s="9"/>
      <c r="C366" s="9"/>
      <c r="D366" s="9"/>
    </row>
    <row r="367" spans="2:4" hidden="1" x14ac:dyDescent="0.35">
      <c r="B367" s="9"/>
      <c r="C367" s="9"/>
      <c r="D367" s="9"/>
    </row>
    <row r="368" spans="2:4" hidden="1" x14ac:dyDescent="0.35">
      <c r="B368" s="9"/>
      <c r="C368" s="9"/>
      <c r="D368" s="9"/>
    </row>
    <row r="369" spans="2:4" hidden="1" x14ac:dyDescent="0.35">
      <c r="B369" s="9"/>
      <c r="C369" s="9"/>
      <c r="D369" s="9"/>
    </row>
    <row r="370" spans="2:4" hidden="1" x14ac:dyDescent="0.35">
      <c r="B370" s="9"/>
      <c r="C370" s="9"/>
      <c r="D370" s="9"/>
    </row>
    <row r="371" spans="2:4" hidden="1" x14ac:dyDescent="0.35">
      <c r="B371" s="9"/>
      <c r="C371" s="9"/>
      <c r="D371" s="9"/>
    </row>
    <row r="372" spans="2:4" hidden="1" x14ac:dyDescent="0.35">
      <c r="B372" s="9"/>
      <c r="C372" s="9"/>
      <c r="D372" s="9"/>
    </row>
    <row r="373" spans="2:4" hidden="1" x14ac:dyDescent="0.35">
      <c r="B373" s="9"/>
      <c r="C373" s="9"/>
      <c r="D373" s="9"/>
    </row>
    <row r="374" spans="2:4" hidden="1" x14ac:dyDescent="0.35">
      <c r="B374" s="9"/>
      <c r="C374" s="9"/>
      <c r="D374" s="9"/>
    </row>
    <row r="375" spans="2:4" hidden="1" x14ac:dyDescent="0.35">
      <c r="B375" s="9"/>
      <c r="C375" s="9"/>
      <c r="D375" s="9"/>
    </row>
    <row r="376" spans="2:4" hidden="1" x14ac:dyDescent="0.35">
      <c r="B376" s="9"/>
      <c r="C376" s="9"/>
      <c r="D376" s="9"/>
    </row>
    <row r="377" spans="2:4" hidden="1" x14ac:dyDescent="0.35">
      <c r="B377" s="9"/>
      <c r="C377" s="9"/>
      <c r="D377" s="9"/>
    </row>
    <row r="378" spans="2:4" hidden="1" x14ac:dyDescent="0.35">
      <c r="B378" s="9"/>
      <c r="C378" s="9"/>
      <c r="D378" s="9"/>
    </row>
    <row r="379" spans="2:4" hidden="1" x14ac:dyDescent="0.35">
      <c r="B379" s="9"/>
      <c r="C379" s="9"/>
      <c r="D379" s="9"/>
    </row>
    <row r="380" spans="2:4" hidden="1" x14ac:dyDescent="0.35">
      <c r="B380" s="9"/>
      <c r="C380" s="9"/>
      <c r="D380" s="9"/>
    </row>
    <row r="381" spans="2:4" hidden="1" x14ac:dyDescent="0.35">
      <c r="B381" s="9"/>
      <c r="C381" s="9"/>
      <c r="D381" s="9"/>
    </row>
    <row r="382" spans="2:4" hidden="1" x14ac:dyDescent="0.35">
      <c r="B382" s="9"/>
      <c r="C382" s="9"/>
      <c r="D382" s="9"/>
    </row>
    <row r="383" spans="2:4" hidden="1" x14ac:dyDescent="0.35">
      <c r="B383" s="9"/>
      <c r="C383" s="9"/>
      <c r="D383" s="9"/>
    </row>
    <row r="384" spans="2:4" hidden="1" x14ac:dyDescent="0.35">
      <c r="B384" s="9"/>
      <c r="C384" s="9"/>
      <c r="D384" s="9"/>
    </row>
    <row r="385" spans="2:4" hidden="1" x14ac:dyDescent="0.35">
      <c r="B385" s="9"/>
      <c r="C385" s="9"/>
      <c r="D385" s="9"/>
    </row>
    <row r="386" spans="2:4" hidden="1" x14ac:dyDescent="0.35">
      <c r="B386" s="9"/>
      <c r="C386" s="9"/>
      <c r="D386" s="9"/>
    </row>
    <row r="387" spans="2:4" hidden="1" x14ac:dyDescent="0.35">
      <c r="B387" s="9"/>
      <c r="C387" s="9"/>
      <c r="D387" s="9"/>
    </row>
    <row r="388" spans="2:4" hidden="1" x14ac:dyDescent="0.35">
      <c r="B388" s="9"/>
      <c r="C388" s="9"/>
      <c r="D388" s="9"/>
    </row>
    <row r="389" spans="2:4" hidden="1" x14ac:dyDescent="0.35">
      <c r="B389" s="9"/>
      <c r="C389" s="9"/>
      <c r="D389" s="9"/>
    </row>
    <row r="390" spans="2:4" hidden="1" x14ac:dyDescent="0.35">
      <c r="B390" s="9"/>
      <c r="C390" s="9"/>
      <c r="D390" s="9"/>
    </row>
    <row r="391" spans="2:4" hidden="1" x14ac:dyDescent="0.35">
      <c r="B391" s="9"/>
      <c r="C391" s="9"/>
      <c r="D391" s="9"/>
    </row>
    <row r="392" spans="2:4" hidden="1" x14ac:dyDescent="0.35">
      <c r="B392" s="9"/>
      <c r="C392" s="9"/>
      <c r="D392" s="9"/>
    </row>
    <row r="393" spans="2:4" hidden="1" x14ac:dyDescent="0.35">
      <c r="B393" s="9"/>
      <c r="C393" s="9"/>
      <c r="D393" s="9"/>
    </row>
    <row r="394" spans="2:4" hidden="1" x14ac:dyDescent="0.35">
      <c r="B394" s="9"/>
      <c r="C394" s="9"/>
      <c r="D394" s="9"/>
    </row>
    <row r="395" spans="2:4" hidden="1" x14ac:dyDescent="0.35">
      <c r="B395" s="9"/>
      <c r="C395" s="9"/>
      <c r="D395" s="9"/>
    </row>
    <row r="396" spans="2:4" hidden="1" x14ac:dyDescent="0.35">
      <c r="B396" s="9"/>
      <c r="C396" s="9"/>
      <c r="D396" s="9"/>
    </row>
    <row r="397" spans="2:4" hidden="1" x14ac:dyDescent="0.35">
      <c r="B397" s="9"/>
      <c r="C397" s="9"/>
      <c r="D397" s="9"/>
    </row>
    <row r="398" spans="2:4" hidden="1" x14ac:dyDescent="0.35">
      <c r="B398" s="9"/>
      <c r="C398" s="9"/>
      <c r="D398" s="9"/>
    </row>
    <row r="399" spans="2:4" hidden="1" x14ac:dyDescent="0.35">
      <c r="B399" s="9"/>
      <c r="C399" s="9"/>
      <c r="D399" s="9"/>
    </row>
    <row r="400" spans="2:4" hidden="1" x14ac:dyDescent="0.35">
      <c r="B400" s="9"/>
      <c r="C400" s="9"/>
      <c r="D400" s="9"/>
    </row>
    <row r="401" spans="2:4" hidden="1" x14ac:dyDescent="0.35">
      <c r="B401" s="9"/>
      <c r="C401" s="9"/>
      <c r="D401" s="9"/>
    </row>
    <row r="402" spans="2:4" hidden="1" x14ac:dyDescent="0.35">
      <c r="B402" s="9"/>
      <c r="C402" s="9"/>
      <c r="D402" s="9"/>
    </row>
    <row r="403" spans="2:4" hidden="1" x14ac:dyDescent="0.35">
      <c r="B403" s="9"/>
      <c r="C403" s="9"/>
      <c r="D403" s="9"/>
    </row>
    <row r="404" spans="2:4" hidden="1" x14ac:dyDescent="0.35">
      <c r="B404" s="9"/>
      <c r="C404" s="9"/>
      <c r="D404" s="9"/>
    </row>
    <row r="405" spans="2:4" hidden="1" x14ac:dyDescent="0.35">
      <c r="B405" s="9"/>
      <c r="C405" s="9"/>
      <c r="D405" s="9"/>
    </row>
    <row r="406" spans="2:4" hidden="1" x14ac:dyDescent="0.35">
      <c r="B406" s="9"/>
      <c r="C406" s="9"/>
      <c r="D406" s="9"/>
    </row>
    <row r="407" spans="2:4" hidden="1" x14ac:dyDescent="0.35">
      <c r="B407" s="9"/>
      <c r="C407" s="9"/>
      <c r="D407" s="9"/>
    </row>
    <row r="408" spans="2:4" hidden="1" x14ac:dyDescent="0.35">
      <c r="B408" s="9"/>
      <c r="C408" s="9"/>
      <c r="D408" s="9"/>
    </row>
    <row r="409" spans="2:4" hidden="1" x14ac:dyDescent="0.35">
      <c r="B409" s="9"/>
      <c r="C409" s="9"/>
      <c r="D409" s="9"/>
    </row>
    <row r="410" spans="2:4" hidden="1" x14ac:dyDescent="0.35">
      <c r="B410" s="9"/>
      <c r="C410" s="9"/>
      <c r="D410" s="9"/>
    </row>
    <row r="411" spans="2:4" hidden="1" x14ac:dyDescent="0.35">
      <c r="B411" s="9"/>
      <c r="C411" s="9"/>
      <c r="D411" s="9"/>
    </row>
    <row r="412" spans="2:4" hidden="1" x14ac:dyDescent="0.35">
      <c r="B412" s="9"/>
      <c r="C412" s="9"/>
      <c r="D412" s="9"/>
    </row>
    <row r="413" spans="2:4" hidden="1" x14ac:dyDescent="0.35">
      <c r="B413" s="9"/>
      <c r="C413" s="9"/>
      <c r="D413" s="9"/>
    </row>
    <row r="414" spans="2:4" hidden="1" x14ac:dyDescent="0.35">
      <c r="B414" s="9"/>
      <c r="C414" s="9"/>
      <c r="D414" s="9"/>
    </row>
    <row r="415" spans="2:4" hidden="1" x14ac:dyDescent="0.35">
      <c r="B415" s="9"/>
      <c r="C415" s="9"/>
      <c r="D415" s="9"/>
    </row>
    <row r="416" spans="2:4" hidden="1" x14ac:dyDescent="0.35">
      <c r="B416" s="9"/>
      <c r="C416" s="9"/>
      <c r="D416" s="9"/>
    </row>
    <row r="417" spans="2:4" hidden="1" x14ac:dyDescent="0.35">
      <c r="B417" s="9"/>
      <c r="C417" s="9"/>
      <c r="D417" s="9"/>
    </row>
    <row r="418" spans="2:4" hidden="1" x14ac:dyDescent="0.35">
      <c r="B418" s="9"/>
      <c r="C418" s="9"/>
      <c r="D418" s="9"/>
    </row>
    <row r="419" spans="2:4" hidden="1" x14ac:dyDescent="0.35">
      <c r="B419" s="9"/>
      <c r="C419" s="9"/>
      <c r="D419" s="9"/>
    </row>
    <row r="420" spans="2:4" hidden="1" x14ac:dyDescent="0.35">
      <c r="B420" s="9"/>
      <c r="C420" s="9"/>
      <c r="D420" s="9"/>
    </row>
    <row r="421" spans="2:4" hidden="1" x14ac:dyDescent="0.35">
      <c r="B421" s="9"/>
      <c r="C421" s="9"/>
      <c r="D421" s="9"/>
    </row>
    <row r="422" spans="2:4" hidden="1" x14ac:dyDescent="0.35">
      <c r="B422" s="9"/>
      <c r="C422" s="9"/>
      <c r="D422" s="9"/>
    </row>
    <row r="423" spans="2:4" hidden="1" x14ac:dyDescent="0.35">
      <c r="B423" s="9"/>
      <c r="C423" s="9"/>
      <c r="D423" s="9"/>
    </row>
    <row r="424" spans="2:4" hidden="1" x14ac:dyDescent="0.35">
      <c r="B424" s="9"/>
      <c r="C424" s="9"/>
      <c r="D424" s="9"/>
    </row>
    <row r="425" spans="2:4" hidden="1" x14ac:dyDescent="0.35">
      <c r="B425" s="9"/>
      <c r="C425" s="9"/>
      <c r="D425" s="9"/>
    </row>
    <row r="426" spans="2:4" hidden="1" x14ac:dyDescent="0.35">
      <c r="B426" s="9"/>
      <c r="C426" s="9"/>
      <c r="D426" s="9"/>
    </row>
    <row r="427" spans="2:4" hidden="1" x14ac:dyDescent="0.35">
      <c r="B427" s="9"/>
      <c r="C427" s="9"/>
      <c r="D427" s="9"/>
    </row>
    <row r="428" spans="2:4" hidden="1" x14ac:dyDescent="0.35">
      <c r="B428" s="9"/>
      <c r="C428" s="9"/>
      <c r="D428" s="9"/>
    </row>
    <row r="429" spans="2:4" hidden="1" x14ac:dyDescent="0.35">
      <c r="B429" s="9"/>
      <c r="C429" s="9"/>
      <c r="D429" s="9"/>
    </row>
    <row r="430" spans="2:4" hidden="1" x14ac:dyDescent="0.35">
      <c r="B430" s="9"/>
      <c r="C430" s="9"/>
      <c r="D430" s="9"/>
    </row>
    <row r="431" spans="2:4" hidden="1" x14ac:dyDescent="0.35">
      <c r="B431" s="9"/>
      <c r="C431" s="9"/>
      <c r="D431" s="9"/>
    </row>
    <row r="432" spans="2:4" hidden="1" x14ac:dyDescent="0.35">
      <c r="B432" s="9"/>
      <c r="C432" s="9"/>
      <c r="D432" s="9"/>
    </row>
    <row r="433" spans="2:4" hidden="1" x14ac:dyDescent="0.35">
      <c r="B433" s="9"/>
      <c r="C433" s="9"/>
      <c r="D433" s="9"/>
    </row>
    <row r="434" spans="2:4" hidden="1" x14ac:dyDescent="0.35">
      <c r="B434" s="9"/>
      <c r="C434" s="9"/>
      <c r="D434" s="9"/>
    </row>
    <row r="435" spans="2:4" hidden="1" x14ac:dyDescent="0.35">
      <c r="B435" s="9"/>
      <c r="C435" s="9"/>
      <c r="D435" s="9"/>
    </row>
    <row r="436" spans="2:4" hidden="1" x14ac:dyDescent="0.35">
      <c r="B436" s="9"/>
      <c r="C436" s="9"/>
      <c r="D436" s="9"/>
    </row>
    <row r="437" spans="2:4" hidden="1" x14ac:dyDescent="0.35">
      <c r="B437" s="9"/>
      <c r="C437" s="9"/>
      <c r="D437" s="9"/>
    </row>
    <row r="438" spans="2:4" hidden="1" x14ac:dyDescent="0.35">
      <c r="B438" s="9"/>
      <c r="C438" s="9"/>
      <c r="D438" s="9"/>
    </row>
    <row r="439" spans="2:4" hidden="1" x14ac:dyDescent="0.35">
      <c r="B439" s="9"/>
      <c r="C439" s="9"/>
      <c r="D439" s="9"/>
    </row>
    <row r="440" spans="2:4" hidden="1" x14ac:dyDescent="0.35">
      <c r="B440" s="9"/>
      <c r="C440" s="9"/>
      <c r="D440" s="9"/>
    </row>
    <row r="441" spans="2:4" hidden="1" x14ac:dyDescent="0.35">
      <c r="B441" s="9"/>
      <c r="C441" s="9"/>
      <c r="D441" s="9"/>
    </row>
    <row r="442" spans="2:4" hidden="1" x14ac:dyDescent="0.35">
      <c r="B442" s="9"/>
      <c r="C442" s="9"/>
      <c r="D442" s="9"/>
    </row>
    <row r="443" spans="2:4" hidden="1" x14ac:dyDescent="0.35">
      <c r="B443" s="9"/>
      <c r="C443" s="9"/>
      <c r="D443" s="9"/>
    </row>
    <row r="444" spans="2:4" hidden="1" x14ac:dyDescent="0.35">
      <c r="B444" s="9"/>
      <c r="C444" s="9"/>
      <c r="D444" s="9"/>
    </row>
    <row r="445" spans="2:4" hidden="1" x14ac:dyDescent="0.35">
      <c r="B445" s="9"/>
      <c r="C445" s="9"/>
      <c r="D445" s="9"/>
    </row>
    <row r="446" spans="2:4" hidden="1" x14ac:dyDescent="0.35">
      <c r="B446" s="9"/>
      <c r="C446" s="9"/>
      <c r="D446" s="9"/>
    </row>
    <row r="447" spans="2:4" hidden="1" x14ac:dyDescent="0.35">
      <c r="B447" s="9"/>
      <c r="C447" s="9"/>
      <c r="D447" s="9"/>
    </row>
    <row r="448" spans="2:4" hidden="1" x14ac:dyDescent="0.35">
      <c r="B448" s="9"/>
      <c r="C448" s="9"/>
      <c r="D448" s="9"/>
    </row>
    <row r="449" spans="2:4" hidden="1" x14ac:dyDescent="0.35">
      <c r="B449" s="9"/>
      <c r="C449" s="9"/>
      <c r="D449" s="9"/>
    </row>
    <row r="450" spans="2:4" hidden="1" x14ac:dyDescent="0.35">
      <c r="B450" s="9"/>
      <c r="C450" s="9"/>
      <c r="D450" s="9"/>
    </row>
    <row r="451" spans="2:4" hidden="1" x14ac:dyDescent="0.35">
      <c r="B451" s="9"/>
      <c r="C451" s="9"/>
      <c r="D451" s="9"/>
    </row>
    <row r="452" spans="2:4" hidden="1" x14ac:dyDescent="0.35">
      <c r="B452" s="9"/>
      <c r="C452" s="9"/>
      <c r="D452" s="9"/>
    </row>
    <row r="453" spans="2:4" hidden="1" x14ac:dyDescent="0.35">
      <c r="B453" s="9"/>
      <c r="C453" s="9"/>
      <c r="D453" s="9"/>
    </row>
    <row r="454" spans="2:4" hidden="1" x14ac:dyDescent="0.35">
      <c r="B454" s="9"/>
      <c r="C454" s="9"/>
      <c r="D454" s="9"/>
    </row>
    <row r="455" spans="2:4" hidden="1" x14ac:dyDescent="0.35">
      <c r="B455" s="9"/>
      <c r="C455" s="9"/>
      <c r="D455" s="9"/>
    </row>
    <row r="456" spans="2:4" hidden="1" x14ac:dyDescent="0.35">
      <c r="B456" s="9"/>
      <c r="C456" s="9"/>
      <c r="D456" s="9"/>
    </row>
    <row r="457" spans="2:4" hidden="1" x14ac:dyDescent="0.35">
      <c r="B457" s="9"/>
      <c r="C457" s="9"/>
      <c r="D457" s="9"/>
    </row>
    <row r="458" spans="2:4" hidden="1" x14ac:dyDescent="0.35">
      <c r="B458" s="9"/>
      <c r="C458" s="9"/>
      <c r="D458" s="9"/>
    </row>
    <row r="459" spans="2:4" hidden="1" x14ac:dyDescent="0.35">
      <c r="B459" s="9"/>
      <c r="C459" s="9"/>
      <c r="D459" s="9"/>
    </row>
    <row r="460" spans="2:4" hidden="1" x14ac:dyDescent="0.35">
      <c r="B460" s="9"/>
      <c r="C460" s="9"/>
      <c r="D460" s="9"/>
    </row>
    <row r="461" spans="2:4" hidden="1" x14ac:dyDescent="0.35">
      <c r="B461" s="9"/>
      <c r="C461" s="9"/>
      <c r="D461" s="9"/>
    </row>
    <row r="462" spans="2:4" hidden="1" x14ac:dyDescent="0.35">
      <c r="B462" s="9"/>
      <c r="C462" s="9"/>
      <c r="D462" s="9"/>
    </row>
    <row r="463" spans="2:4" hidden="1" x14ac:dyDescent="0.35">
      <c r="B463" s="9"/>
      <c r="C463" s="9"/>
      <c r="D463" s="9"/>
    </row>
    <row r="464" spans="2:4" hidden="1" x14ac:dyDescent="0.35">
      <c r="B464" s="9"/>
      <c r="C464" s="9"/>
      <c r="D464" s="9"/>
    </row>
    <row r="465" spans="2:4" hidden="1" x14ac:dyDescent="0.35">
      <c r="B465" s="9"/>
      <c r="C465" s="9"/>
      <c r="D465" s="9"/>
    </row>
    <row r="466" spans="2:4" hidden="1" x14ac:dyDescent="0.35">
      <c r="B466" s="9"/>
      <c r="C466" s="9"/>
      <c r="D466" s="9"/>
    </row>
    <row r="467" spans="2:4" hidden="1" x14ac:dyDescent="0.35">
      <c r="B467" s="9"/>
      <c r="C467" s="9"/>
      <c r="D467" s="9"/>
    </row>
    <row r="468" spans="2:4" hidden="1" x14ac:dyDescent="0.35">
      <c r="B468" s="9"/>
      <c r="C468" s="9"/>
      <c r="D468" s="9"/>
    </row>
    <row r="469" spans="2:4" hidden="1" x14ac:dyDescent="0.35">
      <c r="B469" s="9"/>
      <c r="C469" s="9"/>
      <c r="D469" s="9"/>
    </row>
    <row r="470" spans="2:4" hidden="1" x14ac:dyDescent="0.35">
      <c r="B470" s="9"/>
      <c r="C470" s="9"/>
      <c r="D470" s="9"/>
    </row>
    <row r="471" spans="2:4" hidden="1" x14ac:dyDescent="0.35">
      <c r="B471" s="9"/>
      <c r="C471" s="9"/>
      <c r="D471" s="9"/>
    </row>
    <row r="472" spans="2:4" hidden="1" x14ac:dyDescent="0.35">
      <c r="B472" s="9"/>
      <c r="C472" s="9"/>
      <c r="D472" s="9"/>
    </row>
    <row r="473" spans="2:4" hidden="1" x14ac:dyDescent="0.35">
      <c r="B473" s="9"/>
      <c r="C473" s="9"/>
      <c r="D473" s="9"/>
    </row>
    <row r="474" spans="2:4" hidden="1" x14ac:dyDescent="0.35">
      <c r="B474" s="9"/>
      <c r="C474" s="9"/>
      <c r="D474" s="9"/>
    </row>
    <row r="475" spans="2:4" hidden="1" x14ac:dyDescent="0.35">
      <c r="B475" s="9"/>
      <c r="C475" s="9"/>
      <c r="D475" s="9"/>
    </row>
    <row r="476" spans="2:4" hidden="1" x14ac:dyDescent="0.35">
      <c r="B476" s="9"/>
      <c r="C476" s="9"/>
      <c r="D476" s="9"/>
    </row>
    <row r="477" spans="2:4" hidden="1" x14ac:dyDescent="0.35">
      <c r="B477" s="9"/>
      <c r="C477" s="9"/>
      <c r="D477" s="9"/>
    </row>
    <row r="478" spans="2:4" hidden="1" x14ac:dyDescent="0.35">
      <c r="B478" s="9"/>
      <c r="C478" s="9"/>
      <c r="D478" s="9"/>
    </row>
    <row r="479" spans="2:4" hidden="1" x14ac:dyDescent="0.35">
      <c r="B479" s="9"/>
      <c r="C479" s="9"/>
      <c r="D479" s="9"/>
    </row>
    <row r="480" spans="2:4" hidden="1" x14ac:dyDescent="0.35">
      <c r="B480" s="9"/>
      <c r="C480" s="9"/>
      <c r="D480" s="9"/>
    </row>
    <row r="481" spans="2:4" hidden="1" x14ac:dyDescent="0.35">
      <c r="B481" s="9"/>
      <c r="C481" s="9"/>
      <c r="D481" s="9"/>
    </row>
    <row r="482" spans="2:4" hidden="1" x14ac:dyDescent="0.35">
      <c r="B482" s="9"/>
      <c r="C482" s="9"/>
      <c r="D482" s="9"/>
    </row>
    <row r="483" spans="2:4" hidden="1" x14ac:dyDescent="0.35">
      <c r="B483" s="9"/>
      <c r="C483" s="9"/>
      <c r="D483" s="9"/>
    </row>
    <row r="484" spans="2:4" hidden="1" x14ac:dyDescent="0.35">
      <c r="B484" s="9"/>
      <c r="C484" s="9"/>
      <c r="D484" s="9"/>
    </row>
    <row r="485" spans="2:4" hidden="1" x14ac:dyDescent="0.35">
      <c r="B485" s="9"/>
      <c r="C485" s="9"/>
      <c r="D485" s="9"/>
    </row>
    <row r="486" spans="2:4" hidden="1" x14ac:dyDescent="0.35">
      <c r="B486" s="9"/>
      <c r="C486" s="9"/>
      <c r="D486" s="9"/>
    </row>
    <row r="487" spans="2:4" hidden="1" x14ac:dyDescent="0.35">
      <c r="B487" s="9"/>
      <c r="C487" s="9"/>
      <c r="D487" s="9"/>
    </row>
    <row r="488" spans="2:4" hidden="1" x14ac:dyDescent="0.35">
      <c r="B488" s="9"/>
      <c r="C488" s="9"/>
      <c r="D488" s="9"/>
    </row>
    <row r="489" spans="2:4" hidden="1" x14ac:dyDescent="0.35">
      <c r="B489" s="9"/>
      <c r="C489" s="9"/>
      <c r="D489" s="9"/>
    </row>
    <row r="490" spans="2:4" hidden="1" x14ac:dyDescent="0.35">
      <c r="B490" s="9"/>
      <c r="C490" s="9"/>
      <c r="D490" s="9"/>
    </row>
    <row r="491" spans="2:4" hidden="1" x14ac:dyDescent="0.35">
      <c r="B491" s="9"/>
      <c r="C491" s="9"/>
      <c r="D491" s="9"/>
    </row>
    <row r="492" spans="2:4" hidden="1" x14ac:dyDescent="0.35">
      <c r="B492" s="9"/>
      <c r="C492" s="9"/>
      <c r="D492" s="9"/>
    </row>
    <row r="493" spans="2:4" hidden="1" x14ac:dyDescent="0.35">
      <c r="B493" s="9"/>
      <c r="C493" s="9"/>
      <c r="D493" s="9"/>
    </row>
    <row r="494" spans="2:4" hidden="1" x14ac:dyDescent="0.35">
      <c r="B494" s="9"/>
      <c r="C494" s="9"/>
      <c r="D494" s="9"/>
    </row>
    <row r="495" spans="2:4" hidden="1" x14ac:dyDescent="0.35">
      <c r="B495" s="9"/>
      <c r="C495" s="9"/>
      <c r="D495" s="9"/>
    </row>
    <row r="496" spans="2:4" hidden="1" x14ac:dyDescent="0.35">
      <c r="B496" s="9"/>
      <c r="C496" s="9"/>
      <c r="D496" s="9"/>
    </row>
    <row r="497" spans="2:4" hidden="1" x14ac:dyDescent="0.35">
      <c r="B497" s="9"/>
      <c r="C497" s="9"/>
      <c r="D497" s="9"/>
    </row>
    <row r="498" spans="2:4" hidden="1" x14ac:dyDescent="0.35">
      <c r="B498" s="9"/>
      <c r="C498" s="9"/>
      <c r="D498" s="9"/>
    </row>
    <row r="499" spans="2:4" hidden="1" x14ac:dyDescent="0.35">
      <c r="B499" s="9"/>
      <c r="C499" s="9"/>
      <c r="D499" s="9"/>
    </row>
    <row r="500" spans="2:4" hidden="1" x14ac:dyDescent="0.35">
      <c r="B500" s="9"/>
      <c r="C500" s="9"/>
      <c r="D500" s="9"/>
    </row>
    <row r="501" spans="2:4" hidden="1" x14ac:dyDescent="0.35">
      <c r="B501" s="9"/>
      <c r="C501" s="9"/>
      <c r="D501" s="9"/>
    </row>
    <row r="502" spans="2:4" hidden="1" x14ac:dyDescent="0.35">
      <c r="B502" s="9"/>
      <c r="C502" s="9"/>
      <c r="D502" s="9"/>
    </row>
    <row r="503" spans="2:4" hidden="1" x14ac:dyDescent="0.35">
      <c r="B503" s="9"/>
      <c r="C503" s="9"/>
      <c r="D503" s="9"/>
    </row>
    <row r="504" spans="2:4" hidden="1" x14ac:dyDescent="0.35">
      <c r="B504" s="9"/>
      <c r="C504" s="9"/>
      <c r="D504" s="9"/>
    </row>
    <row r="505" spans="2:4" hidden="1" x14ac:dyDescent="0.35">
      <c r="B505" s="9"/>
      <c r="C505" s="9"/>
      <c r="D505" s="9"/>
    </row>
    <row r="506" spans="2:4" hidden="1" x14ac:dyDescent="0.35">
      <c r="B506" s="9"/>
      <c r="C506" s="9"/>
      <c r="D506" s="9"/>
    </row>
    <row r="507" spans="2:4" hidden="1" x14ac:dyDescent="0.35">
      <c r="B507" s="9"/>
      <c r="C507" s="9"/>
      <c r="D507" s="9"/>
    </row>
    <row r="508" spans="2:4" hidden="1" x14ac:dyDescent="0.35">
      <c r="B508" s="9"/>
      <c r="C508" s="9"/>
      <c r="D508" s="9"/>
    </row>
    <row r="509" spans="2:4" hidden="1" x14ac:dyDescent="0.35">
      <c r="B509" s="9"/>
      <c r="C509" s="9"/>
      <c r="D509" s="9"/>
    </row>
    <row r="510" spans="2:4" hidden="1" x14ac:dyDescent="0.35">
      <c r="B510" s="9"/>
      <c r="C510" s="9"/>
      <c r="D510" s="9"/>
    </row>
    <row r="511" spans="2:4" hidden="1" x14ac:dyDescent="0.35">
      <c r="B511" s="9"/>
      <c r="C511" s="9"/>
      <c r="D511" s="9"/>
    </row>
    <row r="512" spans="2:4" hidden="1" x14ac:dyDescent="0.35">
      <c r="B512" s="9"/>
      <c r="C512" s="9"/>
      <c r="D512" s="9"/>
    </row>
    <row r="513" spans="2:4" hidden="1" x14ac:dyDescent="0.35">
      <c r="B513" s="9"/>
      <c r="C513" s="9"/>
      <c r="D513" s="9"/>
    </row>
    <row r="514" spans="2:4" hidden="1" x14ac:dyDescent="0.35">
      <c r="B514" s="9"/>
      <c r="C514" s="9"/>
      <c r="D514" s="9"/>
    </row>
    <row r="515" spans="2:4" hidden="1" x14ac:dyDescent="0.35">
      <c r="B515" s="9"/>
      <c r="C515" s="9"/>
      <c r="D515" s="9"/>
    </row>
    <row r="516" spans="2:4" hidden="1" x14ac:dyDescent="0.35">
      <c r="B516" s="9"/>
      <c r="C516" s="9"/>
      <c r="D516" s="9"/>
    </row>
    <row r="517" spans="2:4" hidden="1" x14ac:dyDescent="0.35">
      <c r="B517" s="9"/>
      <c r="C517" s="9"/>
      <c r="D517" s="9"/>
    </row>
    <row r="518" spans="2:4" hidden="1" x14ac:dyDescent="0.35">
      <c r="B518" s="9"/>
      <c r="C518" s="9"/>
      <c r="D518" s="9"/>
    </row>
    <row r="519" spans="2:4" hidden="1" x14ac:dyDescent="0.35">
      <c r="B519" s="9"/>
      <c r="C519" s="9"/>
      <c r="D519" s="9"/>
    </row>
    <row r="520" spans="2:4" hidden="1" x14ac:dyDescent="0.35">
      <c r="B520" s="9"/>
      <c r="C520" s="9"/>
      <c r="D520" s="9"/>
    </row>
    <row r="521" spans="2:4" hidden="1" x14ac:dyDescent="0.35">
      <c r="B521" s="9"/>
      <c r="C521" s="9"/>
      <c r="D521" s="9"/>
    </row>
    <row r="522" spans="2:4" hidden="1" x14ac:dyDescent="0.35">
      <c r="B522" s="9"/>
      <c r="C522" s="9"/>
      <c r="D522" s="9"/>
    </row>
    <row r="523" spans="2:4" hidden="1" x14ac:dyDescent="0.35">
      <c r="B523" s="9"/>
      <c r="C523" s="9"/>
      <c r="D523" s="9"/>
    </row>
    <row r="524" spans="2:4" hidden="1" x14ac:dyDescent="0.35">
      <c r="B524" s="9"/>
      <c r="C524" s="9"/>
      <c r="D524" s="9"/>
    </row>
    <row r="525" spans="2:4" hidden="1" x14ac:dyDescent="0.35">
      <c r="B525" s="9"/>
      <c r="C525" s="9"/>
      <c r="D525" s="9"/>
    </row>
    <row r="526" spans="2:4" hidden="1" x14ac:dyDescent="0.35">
      <c r="B526" s="9"/>
      <c r="C526" s="9"/>
      <c r="D526" s="9"/>
    </row>
    <row r="527" spans="2:4" hidden="1" x14ac:dyDescent="0.35">
      <c r="B527" s="9"/>
      <c r="C527" s="9"/>
      <c r="D527" s="9"/>
    </row>
    <row r="528" spans="2:4" hidden="1" x14ac:dyDescent="0.35">
      <c r="B528" s="9"/>
      <c r="C528" s="9"/>
      <c r="D528" s="9"/>
    </row>
    <row r="529" spans="2:4" hidden="1" x14ac:dyDescent="0.35">
      <c r="B529" s="9"/>
      <c r="C529" s="9"/>
      <c r="D529" s="9"/>
    </row>
    <row r="530" spans="2:4" hidden="1" x14ac:dyDescent="0.35">
      <c r="B530" s="9"/>
      <c r="C530" s="9"/>
      <c r="D530" s="9"/>
    </row>
    <row r="531" spans="2:4" hidden="1" x14ac:dyDescent="0.35">
      <c r="B531" s="9"/>
      <c r="C531" s="9"/>
      <c r="D531" s="9"/>
    </row>
    <row r="532" spans="2:4" hidden="1" x14ac:dyDescent="0.35">
      <c r="B532" s="9"/>
      <c r="C532" s="9"/>
      <c r="D532" s="9"/>
    </row>
    <row r="533" spans="2:4" hidden="1" x14ac:dyDescent="0.35">
      <c r="B533" s="9"/>
      <c r="C533" s="9"/>
      <c r="D533" s="9"/>
    </row>
    <row r="534" spans="2:4" hidden="1" x14ac:dyDescent="0.35">
      <c r="B534" s="9"/>
      <c r="C534" s="9"/>
      <c r="D534" s="9"/>
    </row>
    <row r="535" spans="2:4" hidden="1" x14ac:dyDescent="0.35">
      <c r="B535" s="9"/>
      <c r="C535" s="9"/>
      <c r="D535" s="9"/>
    </row>
    <row r="536" spans="2:4" hidden="1" x14ac:dyDescent="0.35">
      <c r="B536" s="9"/>
      <c r="C536" s="9"/>
      <c r="D536" s="9"/>
    </row>
    <row r="537" spans="2:4" hidden="1" x14ac:dyDescent="0.35">
      <c r="B537" s="9"/>
      <c r="C537" s="9"/>
      <c r="D537" s="9"/>
    </row>
    <row r="538" spans="2:4" hidden="1" x14ac:dyDescent="0.35">
      <c r="B538" s="9"/>
      <c r="C538" s="9"/>
      <c r="D538" s="9"/>
    </row>
    <row r="539" spans="2:4" hidden="1" x14ac:dyDescent="0.35">
      <c r="B539" s="9"/>
      <c r="C539" s="9"/>
      <c r="D539" s="9"/>
    </row>
    <row r="540" spans="2:4" hidden="1" x14ac:dyDescent="0.35">
      <c r="B540" s="9"/>
      <c r="C540" s="9"/>
      <c r="D540" s="9"/>
    </row>
    <row r="541" spans="2:4" hidden="1" x14ac:dyDescent="0.35">
      <c r="B541" s="9"/>
      <c r="C541" s="9"/>
      <c r="D541" s="9"/>
    </row>
    <row r="542" spans="2:4" hidden="1" x14ac:dyDescent="0.35">
      <c r="B542" s="9"/>
      <c r="C542" s="9"/>
      <c r="D542" s="9"/>
    </row>
    <row r="543" spans="2:4" hidden="1" x14ac:dyDescent="0.35">
      <c r="B543" s="9"/>
      <c r="C543" s="9"/>
      <c r="D543" s="9"/>
    </row>
    <row r="544" spans="2:4" hidden="1" x14ac:dyDescent="0.35">
      <c r="B544" s="9"/>
      <c r="C544" s="9"/>
      <c r="D544" s="9"/>
    </row>
    <row r="545" spans="2:4" hidden="1" x14ac:dyDescent="0.35">
      <c r="B545" s="9"/>
      <c r="C545" s="9"/>
      <c r="D545" s="9"/>
    </row>
    <row r="546" spans="2:4" hidden="1" x14ac:dyDescent="0.35">
      <c r="B546" s="9"/>
      <c r="C546" s="9"/>
      <c r="D546" s="9"/>
    </row>
    <row r="547" spans="2:4" hidden="1" x14ac:dyDescent="0.35">
      <c r="B547" s="9"/>
      <c r="C547" s="9"/>
      <c r="D547" s="9"/>
    </row>
    <row r="548" spans="2:4" hidden="1" x14ac:dyDescent="0.35">
      <c r="B548" s="9"/>
      <c r="C548" s="9"/>
      <c r="D548" s="9"/>
    </row>
    <row r="549" spans="2:4" hidden="1" x14ac:dyDescent="0.35">
      <c r="B549" s="9"/>
      <c r="C549" s="9"/>
      <c r="D549" s="9"/>
    </row>
    <row r="550" spans="2:4" hidden="1" x14ac:dyDescent="0.35">
      <c r="B550" s="9"/>
      <c r="C550" s="9"/>
      <c r="D550" s="9"/>
    </row>
    <row r="551" spans="2:4" hidden="1" x14ac:dyDescent="0.35">
      <c r="B551" s="9"/>
      <c r="C551" s="9"/>
      <c r="D551" s="9"/>
    </row>
    <row r="552" spans="2:4" hidden="1" x14ac:dyDescent="0.35">
      <c r="B552" s="9"/>
      <c r="C552" s="9"/>
      <c r="D552" s="9"/>
    </row>
    <row r="553" spans="2:4" hidden="1" x14ac:dyDescent="0.35">
      <c r="B553" s="9"/>
      <c r="C553" s="9"/>
      <c r="D553" s="9"/>
    </row>
    <row r="554" spans="2:4" hidden="1" x14ac:dyDescent="0.35">
      <c r="B554" s="9"/>
      <c r="C554" s="9"/>
      <c r="D554" s="9"/>
    </row>
    <row r="555" spans="2:4" hidden="1" x14ac:dyDescent="0.35">
      <c r="B555" s="9"/>
      <c r="C555" s="9"/>
      <c r="D555" s="9"/>
    </row>
    <row r="556" spans="2:4" hidden="1" x14ac:dyDescent="0.35">
      <c r="B556" s="9"/>
      <c r="C556" s="9"/>
      <c r="D556" s="9"/>
    </row>
    <row r="557" spans="2:4" hidden="1" x14ac:dyDescent="0.35">
      <c r="B557" s="9"/>
      <c r="C557" s="9"/>
      <c r="D557" s="9"/>
    </row>
    <row r="558" spans="2:4" hidden="1" x14ac:dyDescent="0.35">
      <c r="B558" s="9"/>
      <c r="C558" s="9"/>
      <c r="D558" s="9"/>
    </row>
    <row r="559" spans="2:4" hidden="1" x14ac:dyDescent="0.35">
      <c r="B559" s="9"/>
      <c r="C559" s="9"/>
      <c r="D559" s="9"/>
    </row>
    <row r="560" spans="2:4" hidden="1" x14ac:dyDescent="0.35">
      <c r="B560" s="9"/>
      <c r="C560" s="9"/>
      <c r="D560" s="9"/>
    </row>
    <row r="561" spans="2:4" hidden="1" x14ac:dyDescent="0.35">
      <c r="B561" s="9"/>
      <c r="C561" s="9"/>
      <c r="D561" s="9"/>
    </row>
    <row r="562" spans="2:4" hidden="1" x14ac:dyDescent="0.35">
      <c r="B562" s="9"/>
      <c r="C562" s="9"/>
      <c r="D562" s="9"/>
    </row>
    <row r="563" spans="2:4" hidden="1" x14ac:dyDescent="0.35">
      <c r="B563" s="9"/>
      <c r="C563" s="9"/>
      <c r="D563" s="9"/>
    </row>
    <row r="564" spans="2:4" hidden="1" x14ac:dyDescent="0.35">
      <c r="B564" s="9"/>
      <c r="C564" s="9"/>
      <c r="D564" s="9"/>
    </row>
    <row r="565" spans="2:4" hidden="1" x14ac:dyDescent="0.35">
      <c r="B565" s="9"/>
      <c r="C565" s="9"/>
      <c r="D565" s="9"/>
    </row>
    <row r="566" spans="2:4" hidden="1" x14ac:dyDescent="0.35">
      <c r="B566" s="9"/>
      <c r="C566" s="9"/>
      <c r="D566" s="9"/>
    </row>
    <row r="567" spans="2:4" hidden="1" x14ac:dyDescent="0.35">
      <c r="B567" s="9"/>
      <c r="C567" s="9"/>
      <c r="D567" s="9"/>
    </row>
    <row r="568" spans="2:4" hidden="1" x14ac:dyDescent="0.35">
      <c r="B568" s="9"/>
      <c r="C568" s="9"/>
      <c r="D568" s="9"/>
    </row>
    <row r="569" spans="2:4" hidden="1" x14ac:dyDescent="0.35">
      <c r="B569" s="9"/>
      <c r="C569" s="9"/>
      <c r="D569" s="9"/>
    </row>
    <row r="570" spans="2:4" hidden="1" x14ac:dyDescent="0.35">
      <c r="B570" s="9"/>
      <c r="C570" s="9"/>
      <c r="D570" s="9"/>
    </row>
    <row r="571" spans="2:4" hidden="1" x14ac:dyDescent="0.35">
      <c r="B571" s="9"/>
      <c r="C571" s="9"/>
      <c r="D571" s="9"/>
    </row>
    <row r="572" spans="2:4" hidden="1" x14ac:dyDescent="0.35">
      <c r="B572" s="9"/>
      <c r="C572" s="9"/>
      <c r="D572" s="9"/>
    </row>
    <row r="573" spans="2:4" hidden="1" x14ac:dyDescent="0.35">
      <c r="B573" s="9"/>
      <c r="C573" s="9"/>
      <c r="D573" s="9"/>
    </row>
    <row r="574" spans="2:4" hidden="1" x14ac:dyDescent="0.35">
      <c r="B574" s="9"/>
      <c r="C574" s="9"/>
      <c r="D574" s="9"/>
    </row>
    <row r="575" spans="2:4" hidden="1" x14ac:dyDescent="0.35">
      <c r="B575" s="9"/>
      <c r="C575" s="9"/>
      <c r="D575" s="9"/>
    </row>
    <row r="576" spans="2:4" hidden="1" x14ac:dyDescent="0.35">
      <c r="B576" s="9"/>
      <c r="C576" s="9"/>
      <c r="D576" s="9"/>
    </row>
    <row r="577" spans="2:4" hidden="1" x14ac:dyDescent="0.35">
      <c r="B577" s="9"/>
      <c r="C577" s="9"/>
      <c r="D577" s="9"/>
    </row>
    <row r="578" spans="2:4" hidden="1" x14ac:dyDescent="0.35">
      <c r="B578" s="9"/>
      <c r="C578" s="9"/>
      <c r="D578" s="9"/>
    </row>
    <row r="579" spans="2:4" hidden="1" x14ac:dyDescent="0.35">
      <c r="B579" s="9"/>
      <c r="C579" s="9"/>
      <c r="D579" s="9"/>
    </row>
    <row r="580" spans="2:4" hidden="1" x14ac:dyDescent="0.35">
      <c r="B580" s="9"/>
      <c r="C580" s="9"/>
      <c r="D580" s="9"/>
    </row>
    <row r="581" spans="2:4" hidden="1" x14ac:dyDescent="0.35">
      <c r="B581" s="9"/>
      <c r="C581" s="9"/>
      <c r="D581" s="9"/>
    </row>
    <row r="582" spans="2:4" hidden="1" x14ac:dyDescent="0.35">
      <c r="B582" s="9"/>
      <c r="C582" s="9"/>
      <c r="D582" s="9"/>
    </row>
    <row r="583" spans="2:4" hidden="1" x14ac:dyDescent="0.35">
      <c r="B583" s="9"/>
      <c r="C583" s="9"/>
      <c r="D583" s="9"/>
    </row>
    <row r="584" spans="2:4" hidden="1" x14ac:dyDescent="0.35">
      <c r="B584" s="9"/>
      <c r="C584" s="9"/>
      <c r="D584" s="9"/>
    </row>
    <row r="585" spans="2:4" hidden="1" x14ac:dyDescent="0.35">
      <c r="B585" s="9"/>
      <c r="C585" s="9"/>
      <c r="D585" s="9"/>
    </row>
    <row r="586" spans="2:4" hidden="1" x14ac:dyDescent="0.35">
      <c r="B586" s="9"/>
      <c r="C586" s="9"/>
      <c r="D586" s="9"/>
    </row>
    <row r="587" spans="2:4" hidden="1" x14ac:dyDescent="0.35">
      <c r="B587" s="9"/>
      <c r="C587" s="9"/>
      <c r="D587" s="9"/>
    </row>
    <row r="588" spans="2:4" hidden="1" x14ac:dyDescent="0.35">
      <c r="B588" s="9"/>
      <c r="C588" s="9"/>
      <c r="D588" s="9"/>
    </row>
    <row r="589" spans="2:4" hidden="1" x14ac:dyDescent="0.35">
      <c r="B589" s="9"/>
      <c r="C589" s="9"/>
      <c r="D589" s="9"/>
    </row>
    <row r="590" spans="2:4" hidden="1" x14ac:dyDescent="0.35">
      <c r="B590" s="9"/>
      <c r="C590" s="9"/>
      <c r="D590" s="9"/>
    </row>
    <row r="591" spans="2:4" hidden="1" x14ac:dyDescent="0.35">
      <c r="B591" s="9"/>
      <c r="C591" s="9"/>
      <c r="D591" s="9"/>
    </row>
    <row r="592" spans="2:4" hidden="1" x14ac:dyDescent="0.35">
      <c r="B592" s="9"/>
      <c r="C592" s="9"/>
      <c r="D592" s="9"/>
    </row>
    <row r="593" spans="2:4" hidden="1" x14ac:dyDescent="0.35">
      <c r="B593" s="9"/>
      <c r="C593" s="9"/>
      <c r="D593" s="9"/>
    </row>
    <row r="594" spans="2:4" hidden="1" x14ac:dyDescent="0.35">
      <c r="B594" s="9"/>
      <c r="C594" s="9"/>
      <c r="D594" s="9"/>
    </row>
    <row r="595" spans="2:4" hidden="1" x14ac:dyDescent="0.35">
      <c r="B595" s="9"/>
      <c r="C595" s="9"/>
      <c r="D595" s="9"/>
    </row>
    <row r="596" spans="2:4" hidden="1" x14ac:dyDescent="0.35">
      <c r="B596" s="9"/>
      <c r="C596" s="9"/>
      <c r="D596" s="9"/>
    </row>
    <row r="597" spans="2:4" hidden="1" x14ac:dyDescent="0.35">
      <c r="B597" s="9"/>
      <c r="C597" s="9"/>
      <c r="D597" s="9"/>
    </row>
    <row r="598" spans="2:4" hidden="1" x14ac:dyDescent="0.35">
      <c r="B598" s="9"/>
      <c r="C598" s="9"/>
      <c r="D598" s="9"/>
    </row>
    <row r="599" spans="2:4" hidden="1" x14ac:dyDescent="0.35">
      <c r="B599" s="9"/>
      <c r="C599" s="9"/>
      <c r="D599" s="9"/>
    </row>
    <row r="600" spans="2:4" hidden="1" x14ac:dyDescent="0.35">
      <c r="B600" s="9"/>
      <c r="C600" s="9"/>
      <c r="D600" s="9"/>
    </row>
    <row r="601" spans="2:4" hidden="1" x14ac:dyDescent="0.35">
      <c r="B601" s="9"/>
      <c r="C601" s="9"/>
      <c r="D601" s="9"/>
    </row>
    <row r="602" spans="2:4" hidden="1" x14ac:dyDescent="0.35">
      <c r="B602" s="9"/>
      <c r="C602" s="9"/>
      <c r="D602" s="9"/>
    </row>
    <row r="603" spans="2:4" hidden="1" x14ac:dyDescent="0.35">
      <c r="B603" s="9"/>
      <c r="C603" s="9"/>
      <c r="D603" s="9"/>
    </row>
    <row r="604" spans="2:4" hidden="1" x14ac:dyDescent="0.35">
      <c r="B604" s="9"/>
      <c r="C604" s="9"/>
      <c r="D604" s="9"/>
    </row>
    <row r="605" spans="2:4" hidden="1" x14ac:dyDescent="0.35">
      <c r="B605" s="9"/>
      <c r="C605" s="9"/>
      <c r="D605" s="9"/>
    </row>
    <row r="606" spans="2:4" hidden="1" x14ac:dyDescent="0.35">
      <c r="B606" s="9"/>
      <c r="C606" s="9"/>
      <c r="D606" s="9"/>
    </row>
    <row r="607" spans="2:4" hidden="1" x14ac:dyDescent="0.35">
      <c r="B607" s="9"/>
      <c r="C607" s="9"/>
      <c r="D607" s="9"/>
    </row>
    <row r="608" spans="2:4" hidden="1" x14ac:dyDescent="0.35">
      <c r="B608" s="9"/>
      <c r="C608" s="9"/>
      <c r="D608" s="9"/>
    </row>
    <row r="609" spans="2:4" hidden="1" x14ac:dyDescent="0.35">
      <c r="B609" s="9"/>
      <c r="C609" s="9"/>
      <c r="D609" s="9"/>
    </row>
    <row r="610" spans="2:4" hidden="1" x14ac:dyDescent="0.35">
      <c r="B610" s="9"/>
      <c r="C610" s="9"/>
      <c r="D610" s="9"/>
    </row>
    <row r="611" spans="2:4" hidden="1" x14ac:dyDescent="0.35">
      <c r="B611" s="9"/>
      <c r="C611" s="9"/>
      <c r="D611" s="9"/>
    </row>
    <row r="612" spans="2:4" hidden="1" x14ac:dyDescent="0.35">
      <c r="B612" s="9"/>
      <c r="C612" s="9"/>
      <c r="D612" s="9"/>
    </row>
    <row r="613" spans="2:4" hidden="1" x14ac:dyDescent="0.35">
      <c r="B613" s="9"/>
      <c r="C613" s="9"/>
      <c r="D613" s="9"/>
    </row>
    <row r="614" spans="2:4" hidden="1" x14ac:dyDescent="0.35">
      <c r="B614" s="9"/>
      <c r="C614" s="9"/>
      <c r="D614" s="9"/>
    </row>
    <row r="615" spans="2:4" hidden="1" x14ac:dyDescent="0.35">
      <c r="B615" s="9"/>
      <c r="C615" s="9"/>
      <c r="D615" s="9"/>
    </row>
    <row r="616" spans="2:4" hidden="1" x14ac:dyDescent="0.35">
      <c r="B616" s="9"/>
      <c r="C616" s="9"/>
      <c r="D616" s="9"/>
    </row>
    <row r="617" spans="2:4" hidden="1" x14ac:dyDescent="0.35">
      <c r="B617" s="9"/>
      <c r="C617" s="9"/>
      <c r="D617" s="9"/>
    </row>
    <row r="618" spans="2:4" hidden="1" x14ac:dyDescent="0.35">
      <c r="B618" s="9"/>
      <c r="C618" s="9"/>
      <c r="D618" s="9"/>
    </row>
    <row r="619" spans="2:4" hidden="1" x14ac:dyDescent="0.35">
      <c r="B619" s="9"/>
      <c r="C619" s="9"/>
      <c r="D619" s="9"/>
    </row>
    <row r="620" spans="2:4" hidden="1" x14ac:dyDescent="0.35">
      <c r="B620" s="9"/>
      <c r="C620" s="9"/>
      <c r="D620" s="9"/>
    </row>
    <row r="621" spans="2:4" hidden="1" x14ac:dyDescent="0.35">
      <c r="B621" s="9"/>
      <c r="C621" s="9"/>
      <c r="D621" s="9"/>
    </row>
    <row r="622" spans="2:4" hidden="1" x14ac:dyDescent="0.35">
      <c r="B622" s="9"/>
      <c r="C622" s="9"/>
      <c r="D622" s="9"/>
    </row>
    <row r="623" spans="2:4" hidden="1" x14ac:dyDescent="0.35">
      <c r="B623" s="9"/>
      <c r="C623" s="9"/>
      <c r="D623" s="9"/>
    </row>
    <row r="624" spans="2:4" hidden="1" x14ac:dyDescent="0.35">
      <c r="B624" s="9"/>
      <c r="C624" s="9"/>
      <c r="D624" s="9"/>
    </row>
    <row r="625" spans="2:4" hidden="1" x14ac:dyDescent="0.35">
      <c r="B625" s="9"/>
      <c r="C625" s="9"/>
      <c r="D625" s="9"/>
    </row>
    <row r="626" spans="2:4" hidden="1" x14ac:dyDescent="0.35">
      <c r="B626" s="9"/>
      <c r="C626" s="9"/>
      <c r="D626" s="9"/>
    </row>
    <row r="627" spans="2:4" hidden="1" x14ac:dyDescent="0.35">
      <c r="B627" s="9"/>
      <c r="C627" s="9"/>
      <c r="D627" s="9"/>
    </row>
    <row r="628" spans="2:4" hidden="1" x14ac:dyDescent="0.35">
      <c r="B628" s="9"/>
      <c r="C628" s="9"/>
      <c r="D628" s="9"/>
    </row>
    <row r="629" spans="2:4" hidden="1" x14ac:dyDescent="0.35">
      <c r="B629" s="9"/>
      <c r="C629" s="9"/>
      <c r="D629" s="9"/>
    </row>
    <row r="630" spans="2:4" hidden="1" x14ac:dyDescent="0.35">
      <c r="B630" s="9"/>
      <c r="C630" s="9"/>
      <c r="D630" s="9"/>
    </row>
    <row r="631" spans="2:4" hidden="1" x14ac:dyDescent="0.35">
      <c r="B631" s="9"/>
      <c r="C631" s="9"/>
      <c r="D631" s="9"/>
    </row>
    <row r="632" spans="2:4" hidden="1" x14ac:dyDescent="0.35">
      <c r="B632" s="9"/>
      <c r="C632" s="9"/>
      <c r="D632" s="9"/>
    </row>
    <row r="633" spans="2:4" hidden="1" x14ac:dyDescent="0.35">
      <c r="B633" s="9"/>
      <c r="C633" s="9"/>
      <c r="D633" s="9"/>
    </row>
    <row r="634" spans="2:4" hidden="1" x14ac:dyDescent="0.35">
      <c r="B634" s="9"/>
      <c r="C634" s="9"/>
      <c r="D634" s="9"/>
    </row>
    <row r="635" spans="2:4" hidden="1" x14ac:dyDescent="0.35">
      <c r="B635" s="9"/>
      <c r="C635" s="9"/>
      <c r="D635" s="9"/>
    </row>
    <row r="636" spans="2:4" hidden="1" x14ac:dyDescent="0.35">
      <c r="B636" s="9"/>
      <c r="C636" s="9"/>
      <c r="D636" s="9"/>
    </row>
    <row r="637" spans="2:4" hidden="1" x14ac:dyDescent="0.35">
      <c r="B637" s="9"/>
      <c r="C637" s="9"/>
      <c r="D637" s="9"/>
    </row>
    <row r="638" spans="2:4" hidden="1" x14ac:dyDescent="0.35">
      <c r="B638" s="9"/>
      <c r="C638" s="9"/>
      <c r="D638" s="9"/>
    </row>
    <row r="639" spans="2:4" hidden="1" x14ac:dyDescent="0.35">
      <c r="B639" s="9"/>
      <c r="C639" s="9"/>
      <c r="D639" s="9"/>
    </row>
    <row r="640" spans="2:4" hidden="1" x14ac:dyDescent="0.35">
      <c r="B640" s="9"/>
      <c r="C640" s="9"/>
      <c r="D640" s="9"/>
    </row>
    <row r="641" spans="2:4" hidden="1" x14ac:dyDescent="0.35">
      <c r="B641" s="9"/>
      <c r="C641" s="9"/>
      <c r="D641" s="9"/>
    </row>
    <row r="642" spans="2:4" hidden="1" x14ac:dyDescent="0.35">
      <c r="B642" s="9"/>
      <c r="C642" s="9"/>
      <c r="D642" s="9"/>
    </row>
    <row r="643" spans="2:4" hidden="1" x14ac:dyDescent="0.35">
      <c r="B643" s="9"/>
      <c r="C643" s="9"/>
      <c r="D643" s="9"/>
    </row>
    <row r="644" spans="2:4" hidden="1" x14ac:dyDescent="0.35">
      <c r="B644" s="9"/>
      <c r="C644" s="9"/>
      <c r="D644" s="9"/>
    </row>
    <row r="645" spans="2:4" hidden="1" x14ac:dyDescent="0.35">
      <c r="B645" s="9"/>
      <c r="C645" s="9"/>
      <c r="D645" s="9"/>
    </row>
    <row r="646" spans="2:4" hidden="1" x14ac:dyDescent="0.35">
      <c r="B646" s="9"/>
      <c r="C646" s="9"/>
      <c r="D646" s="9"/>
    </row>
    <row r="647" spans="2:4" hidden="1" x14ac:dyDescent="0.35">
      <c r="B647" s="9"/>
      <c r="C647" s="9"/>
      <c r="D647" s="9"/>
    </row>
    <row r="648" spans="2:4" hidden="1" x14ac:dyDescent="0.35">
      <c r="B648" s="9"/>
      <c r="C648" s="9"/>
      <c r="D648" s="9"/>
    </row>
    <row r="649" spans="2:4" hidden="1" x14ac:dyDescent="0.35">
      <c r="B649" s="9"/>
      <c r="C649" s="9"/>
      <c r="D649" s="9"/>
    </row>
    <row r="650" spans="2:4" hidden="1" x14ac:dyDescent="0.35">
      <c r="B650" s="9"/>
      <c r="C650" s="9"/>
      <c r="D650" s="9"/>
    </row>
    <row r="651" spans="2:4" hidden="1" x14ac:dyDescent="0.35">
      <c r="B651" s="9"/>
      <c r="C651" s="9"/>
      <c r="D651" s="9"/>
    </row>
    <row r="652" spans="2:4" hidden="1" x14ac:dyDescent="0.35">
      <c r="B652" s="9"/>
      <c r="C652" s="9"/>
      <c r="D652" s="9"/>
    </row>
    <row r="653" spans="2:4" hidden="1" x14ac:dyDescent="0.35">
      <c r="B653" s="9"/>
      <c r="C653" s="9"/>
      <c r="D653" s="9"/>
    </row>
    <row r="654" spans="2:4" hidden="1" x14ac:dyDescent="0.35">
      <c r="B654" s="9"/>
      <c r="C654" s="9"/>
      <c r="D654" s="9"/>
    </row>
    <row r="655" spans="2:4" hidden="1" x14ac:dyDescent="0.35">
      <c r="B655" s="9"/>
      <c r="C655" s="9"/>
      <c r="D655" s="9"/>
    </row>
    <row r="656" spans="2:4" hidden="1" x14ac:dyDescent="0.35">
      <c r="B656" s="9"/>
      <c r="C656" s="9"/>
      <c r="D656" s="9"/>
    </row>
    <row r="657" spans="2:4" hidden="1" x14ac:dyDescent="0.35">
      <c r="B657" s="9"/>
      <c r="C657" s="9"/>
      <c r="D657" s="9"/>
    </row>
    <row r="658" spans="2:4" hidden="1" x14ac:dyDescent="0.35">
      <c r="B658" s="9"/>
      <c r="C658" s="9"/>
      <c r="D658" s="9"/>
    </row>
    <row r="659" spans="2:4" hidden="1" x14ac:dyDescent="0.35">
      <c r="B659" s="9"/>
      <c r="C659" s="9"/>
      <c r="D659" s="9"/>
    </row>
    <row r="660" spans="2:4" hidden="1" x14ac:dyDescent="0.35">
      <c r="B660" s="9"/>
      <c r="C660" s="9"/>
      <c r="D660" s="9"/>
    </row>
    <row r="661" spans="2:4" hidden="1" x14ac:dyDescent="0.35">
      <c r="B661" s="9"/>
      <c r="C661" s="9"/>
      <c r="D661" s="9"/>
    </row>
    <row r="662" spans="2:4" hidden="1" x14ac:dyDescent="0.35">
      <c r="B662" s="9"/>
      <c r="C662" s="9"/>
      <c r="D662" s="9"/>
    </row>
    <row r="663" spans="2:4" hidden="1" x14ac:dyDescent="0.35">
      <c r="B663" s="9"/>
      <c r="C663" s="9"/>
      <c r="D663" s="9"/>
    </row>
    <row r="664" spans="2:4" hidden="1" x14ac:dyDescent="0.35">
      <c r="B664" s="9"/>
      <c r="C664" s="9"/>
      <c r="D664" s="9"/>
    </row>
    <row r="665" spans="2:4" hidden="1" x14ac:dyDescent="0.35">
      <c r="B665" s="9"/>
      <c r="C665" s="9"/>
      <c r="D665" s="9"/>
    </row>
    <row r="666" spans="2:4" hidden="1" x14ac:dyDescent="0.35">
      <c r="B666" s="9"/>
      <c r="C666" s="9"/>
      <c r="D666" s="9"/>
    </row>
    <row r="667" spans="2:4" hidden="1" x14ac:dyDescent="0.35">
      <c r="B667" s="9"/>
      <c r="C667" s="9"/>
      <c r="D667" s="9"/>
    </row>
    <row r="668" spans="2:4" hidden="1" x14ac:dyDescent="0.35">
      <c r="B668" s="9"/>
      <c r="C668" s="9"/>
      <c r="D668" s="9"/>
    </row>
    <row r="669" spans="2:4" hidden="1" x14ac:dyDescent="0.35">
      <c r="B669" s="9"/>
      <c r="C669" s="9"/>
      <c r="D669" s="9"/>
    </row>
    <row r="670" spans="2:4" hidden="1" x14ac:dyDescent="0.35">
      <c r="B670" s="9"/>
      <c r="C670" s="9"/>
      <c r="D670" s="9"/>
    </row>
    <row r="671" spans="2:4" hidden="1" x14ac:dyDescent="0.35">
      <c r="B671" s="9"/>
      <c r="C671" s="9"/>
      <c r="D671" s="9"/>
    </row>
    <row r="672" spans="2:4" hidden="1" x14ac:dyDescent="0.35">
      <c r="B672" s="9"/>
      <c r="C672" s="9"/>
      <c r="D672" s="9"/>
    </row>
    <row r="673" spans="2:4" hidden="1" x14ac:dyDescent="0.35">
      <c r="B673" s="9"/>
      <c r="C673" s="9"/>
      <c r="D673" s="9"/>
    </row>
    <row r="674" spans="2:4" hidden="1" x14ac:dyDescent="0.35">
      <c r="B674" s="9"/>
      <c r="C674" s="9"/>
      <c r="D674" s="9"/>
    </row>
    <row r="675" spans="2:4" hidden="1" x14ac:dyDescent="0.35">
      <c r="B675" s="9"/>
      <c r="C675" s="9"/>
      <c r="D675" s="9"/>
    </row>
    <row r="676" spans="2:4" hidden="1" x14ac:dyDescent="0.35">
      <c r="B676" s="9"/>
      <c r="C676" s="9"/>
      <c r="D676" s="9"/>
    </row>
    <row r="677" spans="2:4" hidden="1" x14ac:dyDescent="0.35">
      <c r="B677" s="9"/>
      <c r="C677" s="9"/>
      <c r="D677" s="9"/>
    </row>
    <row r="678" spans="2:4" hidden="1" x14ac:dyDescent="0.35">
      <c r="B678" s="9"/>
      <c r="C678" s="9"/>
      <c r="D678" s="9"/>
    </row>
    <row r="679" spans="2:4" hidden="1" x14ac:dyDescent="0.35">
      <c r="B679" s="9"/>
      <c r="C679" s="9"/>
      <c r="D679" s="9"/>
    </row>
    <row r="680" spans="2:4" hidden="1" x14ac:dyDescent="0.35">
      <c r="B680" s="9"/>
      <c r="C680" s="9"/>
      <c r="D680" s="9"/>
    </row>
    <row r="681" spans="2:4" hidden="1" x14ac:dyDescent="0.35">
      <c r="B681" s="9"/>
      <c r="C681" s="9"/>
      <c r="D681" s="9"/>
    </row>
    <row r="682" spans="2:4" hidden="1" x14ac:dyDescent="0.35">
      <c r="B682" s="9"/>
      <c r="C682" s="9"/>
      <c r="D682" s="9"/>
    </row>
    <row r="683" spans="2:4" hidden="1" x14ac:dyDescent="0.35">
      <c r="B683" s="9"/>
      <c r="C683" s="9"/>
      <c r="D683" s="9"/>
    </row>
    <row r="684" spans="2:4" hidden="1" x14ac:dyDescent="0.35">
      <c r="B684" s="9"/>
      <c r="C684" s="9"/>
      <c r="D684" s="9"/>
    </row>
    <row r="685" spans="2:4" hidden="1" x14ac:dyDescent="0.35">
      <c r="B685" s="9"/>
      <c r="C685" s="9"/>
      <c r="D685" s="9"/>
    </row>
    <row r="686" spans="2:4" hidden="1" x14ac:dyDescent="0.35">
      <c r="B686" s="9"/>
      <c r="C686" s="9"/>
      <c r="D686" s="9"/>
    </row>
    <row r="687" spans="2:4" hidden="1" x14ac:dyDescent="0.35">
      <c r="B687" s="9"/>
      <c r="C687" s="9"/>
      <c r="D687" s="9"/>
    </row>
    <row r="688" spans="2:4" hidden="1" x14ac:dyDescent="0.35">
      <c r="B688" s="9"/>
      <c r="C688" s="9"/>
      <c r="D688" s="9"/>
    </row>
    <row r="689" spans="2:4" hidden="1" x14ac:dyDescent="0.35">
      <c r="B689" s="9"/>
      <c r="C689" s="9"/>
      <c r="D689" s="9"/>
    </row>
    <row r="690" spans="2:4" hidden="1" x14ac:dyDescent="0.35">
      <c r="B690" s="9"/>
      <c r="C690" s="9"/>
      <c r="D690" s="9"/>
    </row>
    <row r="691" spans="2:4" hidden="1" x14ac:dyDescent="0.35">
      <c r="B691" s="9"/>
      <c r="C691" s="9"/>
      <c r="D691" s="9"/>
    </row>
    <row r="692" spans="2:4" hidden="1" x14ac:dyDescent="0.35">
      <c r="B692" s="9"/>
      <c r="C692" s="9"/>
      <c r="D692" s="9"/>
    </row>
    <row r="693" spans="2:4" hidden="1" x14ac:dyDescent="0.35">
      <c r="B693" s="9"/>
      <c r="C693" s="9"/>
      <c r="D693" s="9"/>
    </row>
    <row r="694" spans="2:4" hidden="1" x14ac:dyDescent="0.35">
      <c r="B694" s="9"/>
      <c r="C694" s="9"/>
      <c r="D694" s="9"/>
    </row>
    <row r="695" spans="2:4" hidden="1" x14ac:dyDescent="0.35">
      <c r="B695" s="9"/>
      <c r="C695" s="9"/>
      <c r="D695" s="9"/>
    </row>
    <row r="696" spans="2:4" hidden="1" x14ac:dyDescent="0.35">
      <c r="B696" s="9"/>
      <c r="C696" s="9"/>
      <c r="D696" s="9"/>
    </row>
    <row r="697" spans="2:4" hidden="1" x14ac:dyDescent="0.35">
      <c r="B697" s="9"/>
      <c r="C697" s="9"/>
      <c r="D697" s="9"/>
    </row>
    <row r="698" spans="2:4" hidden="1" x14ac:dyDescent="0.35">
      <c r="B698" s="9"/>
      <c r="C698" s="9"/>
      <c r="D698" s="9"/>
    </row>
    <row r="699" spans="2:4" hidden="1" x14ac:dyDescent="0.35">
      <c r="B699" s="9"/>
      <c r="C699" s="9"/>
      <c r="D699" s="9"/>
    </row>
    <row r="700" spans="2:4" hidden="1" x14ac:dyDescent="0.35">
      <c r="B700" s="9"/>
      <c r="C700" s="9"/>
      <c r="D700" s="9"/>
    </row>
    <row r="701" spans="2:4" hidden="1" x14ac:dyDescent="0.35">
      <c r="B701" s="9"/>
      <c r="C701" s="9"/>
      <c r="D701" s="9"/>
    </row>
    <row r="702" spans="2:4" hidden="1" x14ac:dyDescent="0.35">
      <c r="B702" s="9"/>
      <c r="C702" s="9"/>
      <c r="D702" s="9"/>
    </row>
    <row r="703" spans="2:4" hidden="1" x14ac:dyDescent="0.35">
      <c r="B703" s="9"/>
      <c r="C703" s="9"/>
      <c r="D703" s="9"/>
    </row>
    <row r="704" spans="2:4" hidden="1" x14ac:dyDescent="0.35">
      <c r="B704" s="9"/>
      <c r="C704" s="9"/>
      <c r="D704" s="9"/>
    </row>
    <row r="705" spans="2:4" hidden="1" x14ac:dyDescent="0.35">
      <c r="B705" s="9"/>
      <c r="C705" s="9"/>
      <c r="D705" s="9"/>
    </row>
    <row r="706" spans="2:4" hidden="1" x14ac:dyDescent="0.35">
      <c r="B706" s="9"/>
      <c r="C706" s="9"/>
      <c r="D706" s="9"/>
    </row>
    <row r="707" spans="2:4" hidden="1" x14ac:dyDescent="0.35">
      <c r="B707" s="9"/>
      <c r="C707" s="9"/>
      <c r="D707" s="9"/>
    </row>
    <row r="708" spans="2:4" hidden="1" x14ac:dyDescent="0.35">
      <c r="B708" s="9"/>
      <c r="C708" s="9"/>
      <c r="D708" s="9"/>
    </row>
  </sheetData>
  <sheetProtection algorithmName="SHA-512" hashValue="HlDDQ8/XPqW23vVeQy2pTlt8GDtnQT9acsK2lCePmiT0tAQiAu3FNxYJW/gNrfnNl941KWntwMcxAJPBpqz/Zw==" saltValue="Tch7vq66eo8sxKdbAsnREg==" spinCount="100000" sheet="1" sort="0" autoFilter="0"/>
  <dataValidations count="4">
    <dataValidation type="time" allowBlank="1" showInputMessage="1" showErrorMessage="1" sqref="G101:G1048576" xr:uid="{00000000-0002-0000-0600-000000000000}">
      <formula1>0</formula1>
      <formula2>0.999988425925926</formula2>
    </dataValidation>
    <dataValidation type="date" operator="greaterThan" allowBlank="1" showInputMessage="1" showErrorMessage="1" sqref="H24:H100 F24:F100" xr:uid="{00000000-0002-0000-0600-000002000000}">
      <formula1>42736</formula1>
    </dataValidation>
    <dataValidation type="time" operator="greaterThanOrEqual" allowBlank="1" showInputMessage="1" showErrorMessage="1" sqref="G24:G100 I24:I100" xr:uid="{0ED52E31-4D38-42A9-8745-1D6ADA8775E5}">
      <formula1>0</formula1>
    </dataValidation>
    <dataValidation type="list" allowBlank="1" showInputMessage="1" showErrorMessage="1" sqref="D24:D100" xr:uid="{46B0E44B-4633-4498-9839-8E40CE8F13C3}">
      <formula1>RecordUnit</formula1>
    </dataValidation>
  </dataValidations>
  <pageMargins left="0.7" right="0.7" top="0.75" bottom="0.75" header="0.3" footer="0.3"/>
  <pageSetup pageOrder="overThenDown" orientation="landscape" r:id="rId1"/>
  <tableParts count="1">
    <tablePart r:id="rId2"/>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0">
    <tabColor theme="9"/>
  </sheetPr>
  <dimension ref="B1:AA1108"/>
  <sheetViews>
    <sheetView showGridLines="0" topLeftCell="D7" zoomScaleNormal="100" workbookViewId="0">
      <selection activeCell="J30" sqref="J30"/>
    </sheetView>
  </sheetViews>
  <sheetFormatPr defaultColWidth="0" defaultRowHeight="14.5" x14ac:dyDescent="0.35"/>
  <cols>
    <col min="1" max="1" width="9.08984375" hidden="1" customWidth="1"/>
    <col min="2" max="2" width="16.90625" customWidth="1"/>
    <col min="3" max="3" width="32.90625" customWidth="1"/>
    <col min="4" max="4" width="54.90625" bestFit="1" customWidth="1"/>
    <col min="5" max="5" width="54.90625" customWidth="1"/>
    <col min="6" max="6" width="24" bestFit="1" customWidth="1"/>
    <col min="7" max="7" width="23.54296875" style="65" customWidth="1"/>
    <col min="8" max="8" width="23.54296875" style="66" customWidth="1"/>
    <col min="9" max="9" width="23.6328125" style="66" customWidth="1"/>
    <col min="10" max="10" width="51.54296875" style="184" customWidth="1"/>
    <col min="11" max="11" width="38.54296875" style="156" hidden="1" customWidth="1"/>
    <col min="12" max="18" width="23.453125" hidden="1" customWidth="1"/>
    <col min="19" max="20" width="15.54296875" hidden="1" customWidth="1"/>
    <col min="21" max="21" width="29.36328125" hidden="1" customWidth="1"/>
    <col min="22" max="22" width="15.54296875" hidden="1" customWidth="1"/>
    <col min="23" max="23" width="33.6328125" hidden="1" customWidth="1"/>
    <col min="24" max="24" width="15.54296875" hidden="1" customWidth="1"/>
    <col min="25" max="25" width="33.6328125" hidden="1" customWidth="1"/>
    <col min="26" max="26" width="15.54296875" hidden="1" customWidth="1"/>
    <col min="27" max="27" width="33.6328125" hidden="1" customWidth="1"/>
    <col min="28" max="16384" width="9.08984375" hidden="1"/>
  </cols>
  <sheetData>
    <row r="1" spans="2:16" s="7" customFormat="1" ht="13" hidden="1" x14ac:dyDescent="0.3">
      <c r="B1" s="210" t="s">
        <v>36</v>
      </c>
      <c r="C1" s="25"/>
      <c r="D1" s="39"/>
      <c r="E1" s="39"/>
      <c r="F1" s="39"/>
      <c r="G1" s="39"/>
      <c r="H1" s="39"/>
      <c r="I1" s="39"/>
      <c r="J1" s="176"/>
      <c r="K1" s="176"/>
    </row>
    <row r="2" spans="2:16" s="7" customFormat="1" ht="13" hidden="1" x14ac:dyDescent="0.3">
      <c r="B2" s="40" t="s">
        <v>0</v>
      </c>
      <c r="C2" s="40"/>
      <c r="D2" s="38" t="str">
        <f>+Welcome!B2</f>
        <v>63.7341(b) and (c) Quarterly and Semiannual Compliance Reports (Spreadsheet Template)</v>
      </c>
      <c r="E2" s="38"/>
      <c r="F2" s="41"/>
      <c r="G2" s="41"/>
      <c r="H2" s="41"/>
      <c r="I2" s="41"/>
      <c r="J2" s="177"/>
      <c r="K2" s="177"/>
    </row>
    <row r="3" spans="2:16" s="7" customFormat="1" ht="13" hidden="1" x14ac:dyDescent="0.3">
      <c r="B3" s="42" t="s">
        <v>1</v>
      </c>
      <c r="C3" s="42"/>
      <c r="D3" s="43" t="str">
        <f>+Welcome!B3</f>
        <v>63.7341(b) and (c)</v>
      </c>
      <c r="E3" s="43"/>
      <c r="F3" s="44"/>
      <c r="G3" s="44"/>
      <c r="H3" s="44"/>
      <c r="I3" s="44"/>
      <c r="J3" s="178"/>
      <c r="K3" s="178"/>
    </row>
    <row r="4" spans="2:16" s="7" customFormat="1" ht="13" hidden="1" x14ac:dyDescent="0.3">
      <c r="B4" s="42" t="s">
        <v>2</v>
      </c>
      <c r="C4" s="42"/>
      <c r="D4" s="45" t="str">
        <f>+Welcome!B4</f>
        <v>v1.00</v>
      </c>
      <c r="E4" s="45"/>
      <c r="F4" s="46"/>
      <c r="G4" s="46"/>
      <c r="H4" s="46"/>
      <c r="I4" s="46"/>
      <c r="J4" s="179"/>
      <c r="K4" s="179"/>
    </row>
    <row r="5" spans="2:16" s="7" customFormat="1" ht="13" hidden="1" x14ac:dyDescent="0.3">
      <c r="B5" s="42" t="s">
        <v>3</v>
      </c>
      <c r="C5" s="42"/>
      <c r="D5" s="47">
        <f>+Welcome!B5</f>
        <v>45483</v>
      </c>
      <c r="E5" s="47"/>
      <c r="F5" s="48"/>
      <c r="G5" s="48"/>
      <c r="H5" s="48"/>
      <c r="I5" s="48"/>
      <c r="J5" s="180"/>
      <c r="K5" s="180"/>
    </row>
    <row r="6" spans="2:16" s="8" customFormat="1" hidden="1" x14ac:dyDescent="0.35">
      <c r="B6" s="175" t="str">
        <f>Welcome!B7</f>
        <v>For further Paperwork Reduction Act information see: https://www.epa.gov/electronic-reporting-air-emissions/paperwork-reduction-act-pra-cedri-and-ert</v>
      </c>
      <c r="J6" s="181"/>
      <c r="K6" s="153"/>
    </row>
    <row r="7" spans="2:16" s="8" customFormat="1" x14ac:dyDescent="0.35">
      <c r="B7" s="131" t="s">
        <v>182</v>
      </c>
      <c r="C7" s="71"/>
      <c r="D7" s="74"/>
      <c r="E7" s="74"/>
      <c r="F7" s="74"/>
      <c r="G7" s="74"/>
      <c r="H7" s="34"/>
      <c r="I7" s="34"/>
      <c r="J7" s="81"/>
      <c r="K7" s="31"/>
      <c r="L7" s="31"/>
      <c r="M7" s="31"/>
      <c r="N7" s="31"/>
      <c r="O7" s="31"/>
      <c r="P7" s="31"/>
    </row>
    <row r="8" spans="2:16" s="8" customFormat="1" ht="15" thickBot="1" x14ac:dyDescent="0.4">
      <c r="B8" s="10" t="s">
        <v>183</v>
      </c>
      <c r="C8" s="30"/>
      <c r="D8" s="30"/>
      <c r="E8" s="30"/>
      <c r="F8" s="30"/>
      <c r="G8" s="30"/>
      <c r="H8" s="30"/>
      <c r="I8" s="30"/>
      <c r="J8" s="30"/>
      <c r="K8" s="30"/>
      <c r="L8" s="22"/>
      <c r="M8" s="22"/>
      <c r="N8" s="22"/>
      <c r="O8" s="22"/>
      <c r="P8" s="22"/>
    </row>
    <row r="9" spans="2:16" s="8" customFormat="1" hidden="1" x14ac:dyDescent="0.35">
      <c r="B9" s="32"/>
      <c r="C9" s="32"/>
      <c r="D9" s="32"/>
      <c r="E9" s="32"/>
      <c r="F9" s="32"/>
      <c r="G9" s="32"/>
      <c r="H9" s="32"/>
      <c r="I9" s="32"/>
      <c r="J9" s="32"/>
      <c r="K9" s="32"/>
      <c r="L9" s="10"/>
      <c r="M9" s="10"/>
      <c r="N9" s="10"/>
      <c r="O9" s="10"/>
      <c r="P9" s="10"/>
    </row>
    <row r="10" spans="2:16" s="8" customFormat="1" hidden="1" x14ac:dyDescent="0.35">
      <c r="F10" s="56"/>
      <c r="G10" s="56"/>
      <c r="H10" s="56"/>
      <c r="I10" s="56"/>
      <c r="J10" s="62"/>
      <c r="K10" s="56"/>
      <c r="L10" s="11"/>
      <c r="M10" s="11"/>
      <c r="N10" s="11"/>
      <c r="O10" s="11"/>
      <c r="P10" s="11"/>
    </row>
    <row r="11" spans="2:16" s="8" customFormat="1" ht="15" hidden="1" thickBot="1" x14ac:dyDescent="0.4">
      <c r="B11" s="11"/>
      <c r="C11" s="20"/>
      <c r="D11" s="20"/>
      <c r="E11" s="20"/>
      <c r="F11" s="136"/>
      <c r="G11" s="136"/>
      <c r="H11" s="136"/>
      <c r="I11" s="136"/>
      <c r="J11" s="182"/>
      <c r="K11" s="137"/>
    </row>
    <row r="12" spans="2:16" s="12" customFormat="1" ht="58.5" thickBot="1" x14ac:dyDescent="0.4">
      <c r="B12" s="224" t="s">
        <v>216</v>
      </c>
      <c r="C12" s="220" t="s">
        <v>210</v>
      </c>
      <c r="D12" s="220" t="s">
        <v>241</v>
      </c>
      <c r="E12" s="220" t="s">
        <v>240</v>
      </c>
      <c r="F12" s="220" t="s">
        <v>266</v>
      </c>
      <c r="G12" s="220" t="s">
        <v>332</v>
      </c>
      <c r="H12" s="220" t="s">
        <v>333</v>
      </c>
      <c r="I12" s="220" t="s">
        <v>267</v>
      </c>
      <c r="J12" s="221" t="s">
        <v>209</v>
      </c>
      <c r="K12" s="183"/>
      <c r="L12" s="183"/>
    </row>
    <row r="13" spans="2:16" s="15" customFormat="1" x14ac:dyDescent="0.35">
      <c r="B13" s="247" t="s">
        <v>171</v>
      </c>
      <c r="C13" s="242" t="s">
        <v>260</v>
      </c>
      <c r="D13" s="13" t="s">
        <v>261</v>
      </c>
      <c r="E13" s="13" t="s">
        <v>262</v>
      </c>
      <c r="F13" s="13" t="s">
        <v>268</v>
      </c>
      <c r="G13" s="13" t="s">
        <v>269</v>
      </c>
      <c r="H13" s="13" t="s">
        <v>270</v>
      </c>
      <c r="I13" s="13" t="s">
        <v>271</v>
      </c>
      <c r="J13" s="198" t="s">
        <v>279</v>
      </c>
      <c r="K13" s="154"/>
      <c r="L13" s="154"/>
    </row>
    <row r="14" spans="2:16" s="197" customFormat="1" x14ac:dyDescent="0.35">
      <c r="B14" s="253" t="s">
        <v>33</v>
      </c>
      <c r="C14" s="243" t="s">
        <v>40</v>
      </c>
      <c r="D14" s="16" t="s">
        <v>43</v>
      </c>
      <c r="E14" s="16" t="s">
        <v>263</v>
      </c>
      <c r="F14" s="16" t="s">
        <v>141</v>
      </c>
      <c r="G14" s="16" t="s">
        <v>146</v>
      </c>
      <c r="H14" s="16" t="s">
        <v>27</v>
      </c>
      <c r="I14" s="16" t="s">
        <v>147</v>
      </c>
      <c r="J14" s="209" t="s">
        <v>140</v>
      </c>
      <c r="K14" s="254"/>
      <c r="L14" s="254"/>
    </row>
    <row r="15" spans="2:16" s="256" customFormat="1" hidden="1" x14ac:dyDescent="0.35">
      <c r="B15" s="253" t="s">
        <v>177</v>
      </c>
      <c r="C15" s="243" t="s">
        <v>177</v>
      </c>
      <c r="D15" s="16" t="s">
        <v>177</v>
      </c>
      <c r="E15" s="16" t="s">
        <v>177</v>
      </c>
      <c r="F15" s="16" t="s">
        <v>177</v>
      </c>
      <c r="G15" s="16" t="s">
        <v>177</v>
      </c>
      <c r="H15" s="16" t="s">
        <v>177</v>
      </c>
      <c r="I15" s="16" t="s">
        <v>177</v>
      </c>
      <c r="J15" s="209" t="s">
        <v>177</v>
      </c>
      <c r="K15" s="255"/>
      <c r="L15" s="255"/>
    </row>
    <row r="16" spans="2:16" s="256" customFormat="1" hidden="1" x14ac:dyDescent="0.35">
      <c r="B16" s="253" t="s">
        <v>177</v>
      </c>
      <c r="C16" s="243" t="s">
        <v>177</v>
      </c>
      <c r="D16" s="16" t="s">
        <v>177</v>
      </c>
      <c r="E16" s="16" t="s">
        <v>177</v>
      </c>
      <c r="F16" s="16" t="s">
        <v>177</v>
      </c>
      <c r="G16" s="16" t="s">
        <v>177</v>
      </c>
      <c r="H16" s="16" t="s">
        <v>177</v>
      </c>
      <c r="I16" s="16" t="s">
        <v>177</v>
      </c>
      <c r="J16" s="209" t="s">
        <v>177</v>
      </c>
      <c r="K16" s="255"/>
      <c r="L16" s="255"/>
    </row>
    <row r="17" spans="2:12" s="256" customFormat="1" hidden="1" x14ac:dyDescent="0.35">
      <c r="B17" s="253" t="s">
        <v>177</v>
      </c>
      <c r="C17" s="243" t="s">
        <v>177</v>
      </c>
      <c r="D17" s="16" t="s">
        <v>177</v>
      </c>
      <c r="E17" s="16" t="s">
        <v>177</v>
      </c>
      <c r="F17" s="16" t="s">
        <v>177</v>
      </c>
      <c r="G17" s="16" t="s">
        <v>177</v>
      </c>
      <c r="H17" s="16" t="s">
        <v>177</v>
      </c>
      <c r="I17" s="16" t="s">
        <v>177</v>
      </c>
      <c r="J17" s="209" t="s">
        <v>177</v>
      </c>
      <c r="K17" s="255"/>
      <c r="L17" s="255"/>
    </row>
    <row r="18" spans="2:12" s="256" customFormat="1" hidden="1" x14ac:dyDescent="0.35">
      <c r="B18" s="253" t="s">
        <v>177</v>
      </c>
      <c r="C18" s="243" t="s">
        <v>177</v>
      </c>
      <c r="D18" s="16" t="s">
        <v>177</v>
      </c>
      <c r="E18" s="16" t="s">
        <v>177</v>
      </c>
      <c r="F18" s="16" t="s">
        <v>177</v>
      </c>
      <c r="G18" s="16" t="s">
        <v>177</v>
      </c>
      <c r="H18" s="16" t="s">
        <v>177</v>
      </c>
      <c r="I18" s="16" t="s">
        <v>177</v>
      </c>
      <c r="J18" s="209" t="s">
        <v>177</v>
      </c>
      <c r="K18" s="255"/>
      <c r="L18" s="255"/>
    </row>
    <row r="19" spans="2:12" s="256" customFormat="1" hidden="1" x14ac:dyDescent="0.35">
      <c r="B19" s="253" t="s">
        <v>177</v>
      </c>
      <c r="C19" s="243" t="s">
        <v>177</v>
      </c>
      <c r="D19" s="16" t="s">
        <v>177</v>
      </c>
      <c r="E19" s="16" t="s">
        <v>177</v>
      </c>
      <c r="F19" s="16" t="s">
        <v>177</v>
      </c>
      <c r="G19" s="16" t="s">
        <v>177</v>
      </c>
      <c r="H19" s="16" t="s">
        <v>177</v>
      </c>
      <c r="I19" s="16" t="s">
        <v>177</v>
      </c>
      <c r="J19" s="209" t="s">
        <v>177</v>
      </c>
      <c r="K19" s="255"/>
      <c r="L19" s="255"/>
    </row>
    <row r="20" spans="2:12" s="256" customFormat="1" hidden="1" x14ac:dyDescent="0.35">
      <c r="B20" s="253" t="s">
        <v>177</v>
      </c>
      <c r="C20" s="243" t="s">
        <v>177</v>
      </c>
      <c r="D20" s="16" t="s">
        <v>177</v>
      </c>
      <c r="E20" s="16" t="s">
        <v>177</v>
      </c>
      <c r="F20" s="16" t="s">
        <v>177</v>
      </c>
      <c r="G20" s="16" t="s">
        <v>177</v>
      </c>
      <c r="H20" s="16" t="s">
        <v>177</v>
      </c>
      <c r="I20" s="16" t="s">
        <v>177</v>
      </c>
      <c r="J20" s="209" t="s">
        <v>177</v>
      </c>
      <c r="K20" s="255"/>
      <c r="L20" s="255"/>
    </row>
    <row r="21" spans="2:12" s="256" customFormat="1" hidden="1" x14ac:dyDescent="0.35">
      <c r="B21" s="253" t="s">
        <v>177</v>
      </c>
      <c r="C21" s="243" t="s">
        <v>177</v>
      </c>
      <c r="D21" s="16" t="s">
        <v>177</v>
      </c>
      <c r="E21" s="16" t="s">
        <v>177</v>
      </c>
      <c r="F21" s="16" t="s">
        <v>177</v>
      </c>
      <c r="G21" s="16" t="s">
        <v>177</v>
      </c>
      <c r="H21" s="16" t="s">
        <v>177</v>
      </c>
      <c r="I21" s="16" t="s">
        <v>177</v>
      </c>
      <c r="J21" s="209" t="s">
        <v>177</v>
      </c>
      <c r="K21" s="255"/>
      <c r="L21" s="255"/>
    </row>
    <row r="22" spans="2:12" s="256" customFormat="1" hidden="1" x14ac:dyDescent="0.35">
      <c r="B22" s="253" t="s">
        <v>177</v>
      </c>
      <c r="C22" s="243" t="s">
        <v>177</v>
      </c>
      <c r="D22" s="16" t="s">
        <v>177</v>
      </c>
      <c r="E22" s="16" t="s">
        <v>177</v>
      </c>
      <c r="F22" s="16" t="s">
        <v>177</v>
      </c>
      <c r="G22" s="16" t="s">
        <v>177</v>
      </c>
      <c r="H22" s="16" t="s">
        <v>177</v>
      </c>
      <c r="I22" s="16" t="s">
        <v>177</v>
      </c>
      <c r="J22" s="209" t="s">
        <v>177</v>
      </c>
      <c r="K22" s="255"/>
      <c r="L22" s="255"/>
    </row>
    <row r="23" spans="2:12" s="256" customFormat="1" hidden="1" x14ac:dyDescent="0.35">
      <c r="B23" s="253" t="s">
        <v>177</v>
      </c>
      <c r="C23" s="243" t="s">
        <v>177</v>
      </c>
      <c r="D23" s="16" t="s">
        <v>177</v>
      </c>
      <c r="E23" s="16" t="s">
        <v>177</v>
      </c>
      <c r="F23" s="16" t="s">
        <v>177</v>
      </c>
      <c r="G23" s="16" t="s">
        <v>177</v>
      </c>
      <c r="H23" s="16" t="s">
        <v>177</v>
      </c>
      <c r="I23" s="16" t="s">
        <v>177</v>
      </c>
      <c r="J23" s="209" t="s">
        <v>177</v>
      </c>
      <c r="K23" s="255"/>
      <c r="L23" s="255"/>
    </row>
    <row r="24" spans="2:12" s="244" customFormat="1" x14ac:dyDescent="0.35">
      <c r="B24" s="341" t="str">
        <f>IF($E24="","",VLOOKUP($E24,Lists!$V$2:$Y$101,2,FALSE))</f>
        <v/>
      </c>
      <c r="C24" s="340" t="str">
        <f>IF($E24="","",VLOOKUP($E24,Lists!$V$2:$Y$101,3,FALSE))</f>
        <v/>
      </c>
      <c r="D24" s="340" t="str">
        <f>IF($E24="","",VLOOKUP($E24,Lists!$V$2:$Y$101,4,FALSE))</f>
        <v/>
      </c>
      <c r="E24" s="245"/>
      <c r="F24" s="257"/>
      <c r="G24" s="248"/>
      <c r="H24" s="249"/>
      <c r="I24" s="344"/>
      <c r="J24" s="258"/>
      <c r="K24" s="259"/>
      <c r="L24" s="259"/>
    </row>
    <row r="25" spans="2:12" s="244" customFormat="1" x14ac:dyDescent="0.35">
      <c r="B25" s="341" t="str">
        <f>IF($E25="","",VLOOKUP($E25,Lists!$V$2:$Y$101,2,FALSE))</f>
        <v/>
      </c>
      <c r="C25" s="340" t="str">
        <f>IF($E25="","",VLOOKUP($E25,Lists!$V$2:$Y$101,3,FALSE))</f>
        <v/>
      </c>
      <c r="D25" s="340" t="str">
        <f>IF($E25="","",VLOOKUP($E25,Lists!$V$2:$Y$101,4,FALSE))</f>
        <v/>
      </c>
      <c r="E25" s="245"/>
      <c r="F25" s="257"/>
      <c r="G25" s="248"/>
      <c r="H25" s="249"/>
      <c r="I25" s="344"/>
      <c r="J25" s="258"/>
      <c r="K25" s="259"/>
      <c r="L25" s="259"/>
    </row>
    <row r="26" spans="2:12" s="244" customFormat="1" x14ac:dyDescent="0.35">
      <c r="B26" s="341" t="str">
        <f>IF($E26="","",VLOOKUP($E26,Lists!$V$2:$Y$101,2,FALSE))</f>
        <v/>
      </c>
      <c r="C26" s="340" t="str">
        <f>IF($E26="","",VLOOKUP($E26,Lists!$V$2:$Y$101,3,FALSE))</f>
        <v/>
      </c>
      <c r="D26" s="340" t="str">
        <f>IF($E26="","",VLOOKUP($E26,Lists!$V$2:$Y$101,4,FALSE))</f>
        <v/>
      </c>
      <c r="E26" s="245"/>
      <c r="F26" s="257"/>
      <c r="G26" s="248"/>
      <c r="H26" s="249"/>
      <c r="I26" s="344"/>
      <c r="J26" s="258"/>
      <c r="K26" s="259"/>
      <c r="L26" s="259"/>
    </row>
    <row r="27" spans="2:12" s="244" customFormat="1" x14ac:dyDescent="0.35">
      <c r="B27" s="341" t="str">
        <f>IF($E27="","",VLOOKUP($E27,Lists!$V$2:$Y$101,2,FALSE))</f>
        <v/>
      </c>
      <c r="C27" s="340" t="str">
        <f>IF($E27="","",VLOOKUP($E27,Lists!$V$2:$Y$101,3,FALSE))</f>
        <v/>
      </c>
      <c r="D27" s="340" t="str">
        <f>IF($E27="","",VLOOKUP($E27,Lists!$V$2:$Y$101,4,FALSE))</f>
        <v/>
      </c>
      <c r="E27" s="246"/>
      <c r="F27" s="257"/>
      <c r="G27" s="248"/>
      <c r="H27" s="249"/>
      <c r="I27" s="344"/>
      <c r="J27" s="258"/>
      <c r="K27" s="259"/>
      <c r="L27" s="259"/>
    </row>
    <row r="28" spans="2:12" s="244" customFormat="1" x14ac:dyDescent="0.35">
      <c r="B28" s="341" t="str">
        <f>IF($E28="","",VLOOKUP($E28,Lists!$V$2:$Y$101,2,FALSE))</f>
        <v/>
      </c>
      <c r="C28" s="340" t="str">
        <f>IF($E28="","",VLOOKUP($E28,Lists!$V$2:$Y$101,3,FALSE))</f>
        <v/>
      </c>
      <c r="D28" s="340" t="str">
        <f>IF($E28="","",VLOOKUP($E28,Lists!$V$2:$Y$101,4,FALSE))</f>
        <v/>
      </c>
      <c r="E28" s="246"/>
      <c r="F28" s="257"/>
      <c r="G28" s="248"/>
      <c r="H28" s="249"/>
      <c r="I28" s="344"/>
      <c r="J28" s="258"/>
      <c r="K28" s="259"/>
      <c r="L28" s="259"/>
    </row>
    <row r="29" spans="2:12" s="244" customFormat="1" x14ac:dyDescent="0.35">
      <c r="B29" s="341" t="str">
        <f>IF($E29="","",VLOOKUP($E29,Lists!$V$2:$Y$101,2,FALSE))</f>
        <v/>
      </c>
      <c r="C29" s="340" t="str">
        <f>IF($E29="","",VLOOKUP($E29,Lists!$V$2:$Y$101,3,FALSE))</f>
        <v/>
      </c>
      <c r="D29" s="340" t="str">
        <f>IF($E29="","",VLOOKUP($E29,Lists!$V$2:$Y$101,4,FALSE))</f>
        <v/>
      </c>
      <c r="E29" s="246"/>
      <c r="F29" s="257"/>
      <c r="G29" s="248"/>
      <c r="H29" s="249"/>
      <c r="I29" s="344"/>
      <c r="J29" s="258"/>
      <c r="K29" s="259"/>
      <c r="L29" s="259"/>
    </row>
    <row r="30" spans="2:12" s="244" customFormat="1" x14ac:dyDescent="0.35">
      <c r="B30" s="341" t="str">
        <f>IF($E30="","",VLOOKUP($E30,Lists!$V$2:$Y$101,2,FALSE))</f>
        <v/>
      </c>
      <c r="C30" s="340" t="str">
        <f>IF($E30="","",VLOOKUP($E30,Lists!$V$2:$Y$101,3,FALSE))</f>
        <v/>
      </c>
      <c r="D30" s="340" t="str">
        <f>IF($E30="","",VLOOKUP($E30,Lists!$V$2:$Y$101,4,FALSE))</f>
        <v/>
      </c>
      <c r="E30" s="246"/>
      <c r="F30" s="257"/>
      <c r="G30" s="248"/>
      <c r="H30" s="249"/>
      <c r="I30" s="344"/>
      <c r="J30" s="258"/>
      <c r="K30" s="259"/>
      <c r="L30" s="259"/>
    </row>
    <row r="31" spans="2:12" s="244" customFormat="1" x14ac:dyDescent="0.35">
      <c r="B31" s="341" t="str">
        <f>IF($E31="","",VLOOKUP($E31,Lists!$V$2:$Y$101,2,FALSE))</f>
        <v/>
      </c>
      <c r="C31" s="340" t="str">
        <f>IF($E31="","",VLOOKUP($E31,Lists!$V$2:$Y$101,3,FALSE))</f>
        <v/>
      </c>
      <c r="D31" s="340" t="str">
        <f>IF($E31="","",VLOOKUP($E31,Lists!$V$2:$Y$101,4,FALSE))</f>
        <v/>
      </c>
      <c r="E31" s="246"/>
      <c r="F31" s="257"/>
      <c r="G31" s="248"/>
      <c r="H31" s="249"/>
      <c r="I31" s="344"/>
      <c r="J31" s="258"/>
      <c r="K31" s="259"/>
      <c r="L31" s="259"/>
    </row>
    <row r="32" spans="2:12" s="244" customFormat="1" x14ac:dyDescent="0.35">
      <c r="B32" s="341" t="str">
        <f>IF($E32="","",VLOOKUP($E32,Lists!$V$2:$Y$101,2,FALSE))</f>
        <v/>
      </c>
      <c r="C32" s="340" t="str">
        <f>IF($E32="","",VLOOKUP($E32,Lists!$V$2:$Y$101,3,FALSE))</f>
        <v/>
      </c>
      <c r="D32" s="340" t="str">
        <f>IF($E32="","",VLOOKUP($E32,Lists!$V$2:$Y$101,4,FALSE))</f>
        <v/>
      </c>
      <c r="E32" s="246"/>
      <c r="F32" s="257"/>
      <c r="G32" s="248"/>
      <c r="H32" s="249"/>
      <c r="I32" s="344"/>
      <c r="J32" s="258"/>
      <c r="K32" s="259"/>
      <c r="L32" s="259"/>
    </row>
    <row r="33" spans="2:12" s="244" customFormat="1" x14ac:dyDescent="0.35">
      <c r="B33" s="341" t="str">
        <f>IF($E33="","",VLOOKUP($E33,Lists!$V$2:$Y$101,2,FALSE))</f>
        <v/>
      </c>
      <c r="C33" s="340" t="str">
        <f>IF($E33="","",VLOOKUP($E33,Lists!$V$2:$Y$101,3,FALSE))</f>
        <v/>
      </c>
      <c r="D33" s="340" t="str">
        <f>IF($E33="","",VLOOKUP($E33,Lists!$V$2:$Y$101,4,FALSE))</f>
        <v/>
      </c>
      <c r="E33" s="246"/>
      <c r="F33" s="257"/>
      <c r="G33" s="248"/>
      <c r="H33" s="249"/>
      <c r="I33" s="344"/>
      <c r="J33" s="258"/>
      <c r="K33" s="259"/>
      <c r="L33" s="259"/>
    </row>
    <row r="34" spans="2:12" s="244" customFormat="1" x14ac:dyDescent="0.35">
      <c r="B34" s="341" t="str">
        <f>IF($E34="","",VLOOKUP($E34,Lists!$V$2:$Y$101,2,FALSE))</f>
        <v/>
      </c>
      <c r="C34" s="340" t="str">
        <f>IF($E34="","",VLOOKUP($E34,Lists!$V$2:$Y$101,3,FALSE))</f>
        <v/>
      </c>
      <c r="D34" s="340" t="str">
        <f>IF($E34="","",VLOOKUP($E34,Lists!$V$2:$Y$101,4,FALSE))</f>
        <v/>
      </c>
      <c r="E34" s="246"/>
      <c r="F34" s="257"/>
      <c r="G34" s="248"/>
      <c r="H34" s="249"/>
      <c r="I34" s="344"/>
      <c r="J34" s="258"/>
      <c r="K34" s="259"/>
      <c r="L34" s="259"/>
    </row>
    <row r="35" spans="2:12" s="244" customFormat="1" x14ac:dyDescent="0.35">
      <c r="B35" s="341" t="str">
        <f>IF($E35="","",VLOOKUP($E35,Lists!$V$2:$Y$101,2,FALSE))</f>
        <v/>
      </c>
      <c r="C35" s="340" t="str">
        <f>IF($E35="","",VLOOKUP($E35,Lists!$V$2:$Y$101,3,FALSE))</f>
        <v/>
      </c>
      <c r="D35" s="340" t="str">
        <f>IF($E35="","",VLOOKUP($E35,Lists!$V$2:$Y$101,4,FALSE))</f>
        <v/>
      </c>
      <c r="E35" s="246"/>
      <c r="F35" s="257"/>
      <c r="G35" s="248"/>
      <c r="H35" s="249"/>
      <c r="I35" s="344"/>
      <c r="J35" s="258"/>
      <c r="K35" s="259"/>
      <c r="L35" s="259"/>
    </row>
    <row r="36" spans="2:12" s="244" customFormat="1" x14ac:dyDescent="0.35">
      <c r="B36" s="341" t="str">
        <f>IF($E36="","",VLOOKUP($E36,Lists!$V$2:$Y$101,2,FALSE))</f>
        <v/>
      </c>
      <c r="C36" s="340" t="str">
        <f>IF($E36="","",VLOOKUP($E36,Lists!$V$2:$Y$101,3,FALSE))</f>
        <v/>
      </c>
      <c r="D36" s="340" t="str">
        <f>IF($E36="","",VLOOKUP($E36,Lists!$V$2:$Y$101,4,FALSE))</f>
        <v/>
      </c>
      <c r="E36" s="246"/>
      <c r="F36" s="257"/>
      <c r="G36" s="248"/>
      <c r="H36" s="249"/>
      <c r="I36" s="344"/>
      <c r="J36" s="258"/>
      <c r="K36" s="259"/>
      <c r="L36" s="259"/>
    </row>
    <row r="37" spans="2:12" s="244" customFormat="1" x14ac:dyDescent="0.35">
      <c r="B37" s="341" t="str">
        <f>IF($E37="","",VLOOKUP($E37,Lists!$V$2:$Y$101,2,FALSE))</f>
        <v/>
      </c>
      <c r="C37" s="340" t="str">
        <f>IF($E37="","",VLOOKUP($E37,Lists!$V$2:$Y$101,3,FALSE))</f>
        <v/>
      </c>
      <c r="D37" s="340" t="str">
        <f>IF($E37="","",VLOOKUP($E37,Lists!$V$2:$Y$101,4,FALSE))</f>
        <v/>
      </c>
      <c r="E37" s="246"/>
      <c r="F37" s="257"/>
      <c r="G37" s="248"/>
      <c r="H37" s="249"/>
      <c r="I37" s="344"/>
      <c r="J37" s="258"/>
      <c r="K37" s="259"/>
      <c r="L37" s="259"/>
    </row>
    <row r="38" spans="2:12" s="244" customFormat="1" x14ac:dyDescent="0.35">
      <c r="B38" s="341" t="str">
        <f>IF($E38="","",VLOOKUP($E38,Lists!$V$2:$Y$101,2,FALSE))</f>
        <v/>
      </c>
      <c r="C38" s="340" t="str">
        <f>IF($E38="","",VLOOKUP($E38,Lists!$V$2:$Y$101,3,FALSE))</f>
        <v/>
      </c>
      <c r="D38" s="340" t="str">
        <f>IF($E38="","",VLOOKUP($E38,Lists!$V$2:$Y$101,4,FALSE))</f>
        <v/>
      </c>
      <c r="E38" s="246"/>
      <c r="F38" s="257"/>
      <c r="G38" s="248"/>
      <c r="H38" s="249"/>
      <c r="I38" s="344"/>
      <c r="J38" s="258"/>
      <c r="K38" s="259"/>
      <c r="L38" s="259"/>
    </row>
    <row r="39" spans="2:12" s="244" customFormat="1" x14ac:dyDescent="0.35">
      <c r="B39" s="341" t="str">
        <f>IF($E39="","",VLOOKUP($E39,Lists!$V$2:$Y$101,2,FALSE))</f>
        <v/>
      </c>
      <c r="C39" s="340" t="str">
        <f>IF($E39="","",VLOOKUP($E39,Lists!$V$2:$Y$101,3,FALSE))</f>
        <v/>
      </c>
      <c r="D39" s="340" t="str">
        <f>IF($E39="","",VLOOKUP($E39,Lists!$V$2:$Y$101,4,FALSE))</f>
        <v/>
      </c>
      <c r="E39" s="246"/>
      <c r="F39" s="257"/>
      <c r="G39" s="248"/>
      <c r="H39" s="249"/>
      <c r="I39" s="344"/>
      <c r="J39" s="258"/>
      <c r="K39" s="259"/>
      <c r="L39" s="259"/>
    </row>
    <row r="40" spans="2:12" s="244" customFormat="1" x14ac:dyDescent="0.35">
      <c r="B40" s="341" t="str">
        <f>IF($E40="","",VLOOKUP($E40,Lists!$V$2:$Y$101,2,FALSE))</f>
        <v/>
      </c>
      <c r="C40" s="340" t="str">
        <f>IF($E40="","",VLOOKUP($E40,Lists!$V$2:$Y$101,3,FALSE))</f>
        <v/>
      </c>
      <c r="D40" s="340" t="str">
        <f>IF($E40="","",VLOOKUP($E40,Lists!$V$2:$Y$101,4,FALSE))</f>
        <v/>
      </c>
      <c r="E40" s="246"/>
      <c r="F40" s="257"/>
      <c r="G40" s="248"/>
      <c r="H40" s="249"/>
      <c r="I40" s="344"/>
      <c r="J40" s="258"/>
      <c r="K40" s="259"/>
      <c r="L40" s="259"/>
    </row>
    <row r="41" spans="2:12" s="244" customFormat="1" x14ac:dyDescent="0.35">
      <c r="B41" s="341" t="str">
        <f>IF($E41="","",VLOOKUP($E41,Lists!$V$2:$Y$101,2,FALSE))</f>
        <v/>
      </c>
      <c r="C41" s="340" t="str">
        <f>IF($E41="","",VLOOKUP($E41,Lists!$V$2:$Y$101,3,FALSE))</f>
        <v/>
      </c>
      <c r="D41" s="340" t="str">
        <f>IF($E41="","",VLOOKUP($E41,Lists!$V$2:$Y$101,4,FALSE))</f>
        <v/>
      </c>
      <c r="E41" s="246"/>
      <c r="F41" s="257"/>
      <c r="G41" s="248"/>
      <c r="H41" s="249"/>
      <c r="I41" s="344"/>
      <c r="J41" s="258"/>
      <c r="K41" s="259"/>
      <c r="L41" s="259"/>
    </row>
    <row r="42" spans="2:12" s="244" customFormat="1" x14ac:dyDescent="0.35">
      <c r="B42" s="341" t="str">
        <f>IF($E42="","",VLOOKUP($E42,Lists!$V$2:$Y$101,2,FALSE))</f>
        <v/>
      </c>
      <c r="C42" s="340" t="str">
        <f>IF($E42="","",VLOOKUP($E42,Lists!$V$2:$Y$101,3,FALSE))</f>
        <v/>
      </c>
      <c r="D42" s="340" t="str">
        <f>IF($E42="","",VLOOKUP($E42,Lists!$V$2:$Y$101,4,FALSE))</f>
        <v/>
      </c>
      <c r="E42" s="246"/>
      <c r="F42" s="257"/>
      <c r="G42" s="248"/>
      <c r="H42" s="249"/>
      <c r="I42" s="344"/>
      <c r="J42" s="258"/>
      <c r="K42" s="259"/>
      <c r="L42" s="259"/>
    </row>
    <row r="43" spans="2:12" s="244" customFormat="1" x14ac:dyDescent="0.35">
      <c r="B43" s="341" t="str">
        <f>IF($E43="","",VLOOKUP($E43,Lists!$V$2:$Y$101,2,FALSE))</f>
        <v/>
      </c>
      <c r="C43" s="340" t="str">
        <f>IF($E43="","",VLOOKUP($E43,Lists!$V$2:$Y$101,3,FALSE))</f>
        <v/>
      </c>
      <c r="D43" s="340" t="str">
        <f>IF($E43="","",VLOOKUP($E43,Lists!$V$2:$Y$101,4,FALSE))</f>
        <v/>
      </c>
      <c r="E43" s="246"/>
      <c r="F43" s="257"/>
      <c r="G43" s="248"/>
      <c r="H43" s="249"/>
      <c r="I43" s="344"/>
      <c r="J43" s="258"/>
      <c r="K43" s="259"/>
      <c r="L43" s="259"/>
    </row>
    <row r="44" spans="2:12" s="244" customFormat="1" x14ac:dyDescent="0.35">
      <c r="B44" s="341" t="str">
        <f>IF($E44="","",VLOOKUP($E44,Lists!$V$2:$Y$101,2,FALSE))</f>
        <v/>
      </c>
      <c r="C44" s="340" t="str">
        <f>IF($E44="","",VLOOKUP($E44,Lists!$V$2:$Y$101,3,FALSE))</f>
        <v/>
      </c>
      <c r="D44" s="340" t="str">
        <f>IF($E44="","",VLOOKUP($E44,Lists!$V$2:$Y$101,4,FALSE))</f>
        <v/>
      </c>
      <c r="E44" s="246"/>
      <c r="F44" s="257"/>
      <c r="G44" s="248"/>
      <c r="H44" s="249"/>
      <c r="I44" s="344"/>
      <c r="J44" s="258"/>
      <c r="K44" s="259"/>
      <c r="L44" s="259"/>
    </row>
    <row r="45" spans="2:12" s="244" customFormat="1" x14ac:dyDescent="0.35">
      <c r="B45" s="341" t="str">
        <f>IF($E45="","",VLOOKUP($E45,Lists!$V$2:$Y$101,2,FALSE))</f>
        <v/>
      </c>
      <c r="C45" s="340" t="str">
        <f>IF($E45="","",VLOOKUP($E45,Lists!$V$2:$Y$101,3,FALSE))</f>
        <v/>
      </c>
      <c r="D45" s="340" t="str">
        <f>IF($E45="","",VLOOKUP($E45,Lists!$V$2:$Y$101,4,FALSE))</f>
        <v/>
      </c>
      <c r="E45" s="246"/>
      <c r="F45" s="257"/>
      <c r="G45" s="248"/>
      <c r="H45" s="249"/>
      <c r="I45" s="344"/>
      <c r="J45" s="258"/>
      <c r="K45" s="259"/>
      <c r="L45" s="259"/>
    </row>
    <row r="46" spans="2:12" s="244" customFormat="1" x14ac:dyDescent="0.35">
      <c r="B46" s="341" t="str">
        <f>IF($E46="","",VLOOKUP($E46,Lists!$V$2:$Y$101,2,FALSE))</f>
        <v/>
      </c>
      <c r="C46" s="340" t="str">
        <f>IF($E46="","",VLOOKUP($E46,Lists!$V$2:$Y$101,3,FALSE))</f>
        <v/>
      </c>
      <c r="D46" s="340" t="str">
        <f>IF($E46="","",VLOOKUP($E46,Lists!$V$2:$Y$101,4,FALSE))</f>
        <v/>
      </c>
      <c r="E46" s="246"/>
      <c r="F46" s="257"/>
      <c r="G46" s="248"/>
      <c r="H46" s="249"/>
      <c r="I46" s="344"/>
      <c r="J46" s="258"/>
      <c r="K46" s="259"/>
      <c r="L46" s="259"/>
    </row>
    <row r="47" spans="2:12" s="244" customFormat="1" x14ac:dyDescent="0.35">
      <c r="B47" s="341" t="str">
        <f>IF($E47="","",VLOOKUP($E47,Lists!$V$2:$Y$101,2,FALSE))</f>
        <v/>
      </c>
      <c r="C47" s="340" t="str">
        <f>IF($E47="","",VLOOKUP($E47,Lists!$V$2:$Y$101,3,FALSE))</f>
        <v/>
      </c>
      <c r="D47" s="340" t="str">
        <f>IF($E47="","",VLOOKUP($E47,Lists!$V$2:$Y$101,4,FALSE))</f>
        <v/>
      </c>
      <c r="E47" s="246"/>
      <c r="F47" s="257"/>
      <c r="G47" s="248"/>
      <c r="H47" s="249"/>
      <c r="I47" s="344"/>
      <c r="J47" s="258"/>
      <c r="K47" s="259"/>
      <c r="L47" s="259"/>
    </row>
    <row r="48" spans="2:12" s="244" customFormat="1" x14ac:dyDescent="0.35">
      <c r="B48" s="341" t="str">
        <f>IF($E48="","",VLOOKUP($E48,Lists!$V$2:$Y$101,2,FALSE))</f>
        <v/>
      </c>
      <c r="C48" s="340" t="str">
        <f>IF($E48="","",VLOOKUP($E48,Lists!$V$2:$Y$101,3,FALSE))</f>
        <v/>
      </c>
      <c r="D48" s="340" t="str">
        <f>IF($E48="","",VLOOKUP($E48,Lists!$V$2:$Y$101,4,FALSE))</f>
        <v/>
      </c>
      <c r="E48" s="246"/>
      <c r="F48" s="257"/>
      <c r="G48" s="248"/>
      <c r="H48" s="249"/>
      <c r="I48" s="344"/>
      <c r="J48" s="258"/>
      <c r="K48" s="259"/>
      <c r="L48" s="259"/>
    </row>
    <row r="49" spans="2:12" s="244" customFormat="1" x14ac:dyDescent="0.35">
      <c r="B49" s="341" t="str">
        <f>IF($E49="","",VLOOKUP($E49,Lists!$V$2:$Y$101,2,FALSE))</f>
        <v/>
      </c>
      <c r="C49" s="340" t="str">
        <f>IF($E49="","",VLOOKUP($E49,Lists!$V$2:$Y$101,3,FALSE))</f>
        <v/>
      </c>
      <c r="D49" s="340" t="str">
        <f>IF($E49="","",VLOOKUP($E49,Lists!$V$2:$Y$101,4,FALSE))</f>
        <v/>
      </c>
      <c r="E49" s="246"/>
      <c r="F49" s="257"/>
      <c r="G49" s="248"/>
      <c r="H49" s="249"/>
      <c r="I49" s="344"/>
      <c r="J49" s="258"/>
      <c r="K49" s="259"/>
      <c r="L49" s="259"/>
    </row>
    <row r="50" spans="2:12" s="244" customFormat="1" x14ac:dyDescent="0.35">
      <c r="B50" s="341" t="str">
        <f>IF($E50="","",VLOOKUP($E50,Lists!$V$2:$Y$101,2,FALSE))</f>
        <v/>
      </c>
      <c r="C50" s="340" t="str">
        <f>IF($E50="","",VLOOKUP($E50,Lists!$V$2:$Y$101,3,FALSE))</f>
        <v/>
      </c>
      <c r="D50" s="340" t="str">
        <f>IF($E50="","",VLOOKUP($E50,Lists!$V$2:$Y$101,4,FALSE))</f>
        <v/>
      </c>
      <c r="E50" s="246"/>
      <c r="F50" s="257"/>
      <c r="G50" s="248"/>
      <c r="H50" s="249"/>
      <c r="I50" s="344"/>
      <c r="J50" s="258"/>
      <c r="K50" s="259"/>
      <c r="L50" s="259"/>
    </row>
    <row r="51" spans="2:12" s="244" customFormat="1" x14ac:dyDescent="0.35">
      <c r="B51" s="341" t="str">
        <f>IF($E51="","",VLOOKUP($E51,Lists!$V$2:$Y$101,2,FALSE))</f>
        <v/>
      </c>
      <c r="C51" s="340" t="str">
        <f>IF($E51="","",VLOOKUP($E51,Lists!$V$2:$Y$101,3,FALSE))</f>
        <v/>
      </c>
      <c r="D51" s="340" t="str">
        <f>IF($E51="","",VLOOKUP($E51,Lists!$V$2:$Y$101,4,FALSE))</f>
        <v/>
      </c>
      <c r="E51" s="246"/>
      <c r="F51" s="257"/>
      <c r="G51" s="248"/>
      <c r="H51" s="249"/>
      <c r="I51" s="344"/>
      <c r="J51" s="258"/>
      <c r="K51" s="259"/>
      <c r="L51" s="259"/>
    </row>
    <row r="52" spans="2:12" s="244" customFormat="1" x14ac:dyDescent="0.35">
      <c r="B52" s="341" t="str">
        <f>IF($E52="","",VLOOKUP($E52,Lists!$V$2:$Y$101,2,FALSE))</f>
        <v/>
      </c>
      <c r="C52" s="340" t="str">
        <f>IF($E52="","",VLOOKUP($E52,Lists!$V$2:$Y$101,3,FALSE))</f>
        <v/>
      </c>
      <c r="D52" s="340" t="str">
        <f>IF($E52="","",VLOOKUP($E52,Lists!$V$2:$Y$101,4,FALSE))</f>
        <v/>
      </c>
      <c r="E52" s="246"/>
      <c r="F52" s="257"/>
      <c r="G52" s="248"/>
      <c r="H52" s="249"/>
      <c r="I52" s="344"/>
      <c r="J52" s="258"/>
      <c r="K52" s="259"/>
      <c r="L52" s="259"/>
    </row>
    <row r="53" spans="2:12" s="244" customFormat="1" x14ac:dyDescent="0.35">
      <c r="B53" s="341" t="str">
        <f>IF($E53="","",VLOOKUP($E53,Lists!$V$2:$Y$101,2,FALSE))</f>
        <v/>
      </c>
      <c r="C53" s="340" t="str">
        <f>IF($E53="","",VLOOKUP($E53,Lists!$V$2:$Y$101,3,FALSE))</f>
        <v/>
      </c>
      <c r="D53" s="340" t="str">
        <f>IF($E53="","",VLOOKUP($E53,Lists!$V$2:$Y$101,4,FALSE))</f>
        <v/>
      </c>
      <c r="E53" s="246"/>
      <c r="F53" s="257"/>
      <c r="G53" s="248"/>
      <c r="H53" s="249"/>
      <c r="I53" s="344"/>
      <c r="J53" s="258"/>
      <c r="K53" s="259"/>
      <c r="L53" s="259"/>
    </row>
    <row r="54" spans="2:12" s="244" customFormat="1" x14ac:dyDescent="0.35">
      <c r="B54" s="341" t="str">
        <f>IF($E54="","",VLOOKUP($E54,Lists!$V$2:$Y$101,2,FALSE))</f>
        <v/>
      </c>
      <c r="C54" s="340" t="str">
        <f>IF($E54="","",VLOOKUP($E54,Lists!$V$2:$Y$101,3,FALSE))</f>
        <v/>
      </c>
      <c r="D54" s="340" t="str">
        <f>IF($E54="","",VLOOKUP($E54,Lists!$V$2:$Y$101,4,FALSE))</f>
        <v/>
      </c>
      <c r="E54" s="246"/>
      <c r="F54" s="257"/>
      <c r="G54" s="248"/>
      <c r="H54" s="249"/>
      <c r="I54" s="344"/>
      <c r="J54" s="258"/>
      <c r="K54" s="259"/>
      <c r="L54" s="259"/>
    </row>
    <row r="55" spans="2:12" s="244" customFormat="1" x14ac:dyDescent="0.35">
      <c r="B55" s="341" t="str">
        <f>IF($E55="","",VLOOKUP($E55,Lists!$V$2:$Y$101,2,FALSE))</f>
        <v/>
      </c>
      <c r="C55" s="340" t="str">
        <f>IF($E55="","",VLOOKUP($E55,Lists!$V$2:$Y$101,3,FALSE))</f>
        <v/>
      </c>
      <c r="D55" s="340" t="str">
        <f>IF($E55="","",VLOOKUP($E55,Lists!$V$2:$Y$101,4,FALSE))</f>
        <v/>
      </c>
      <c r="E55" s="246"/>
      <c r="F55" s="257"/>
      <c r="G55" s="248"/>
      <c r="H55" s="249"/>
      <c r="I55" s="344"/>
      <c r="J55" s="258"/>
      <c r="K55" s="259"/>
      <c r="L55" s="259"/>
    </row>
    <row r="56" spans="2:12" s="244" customFormat="1" x14ac:dyDescent="0.35">
      <c r="B56" s="341" t="str">
        <f>IF($E56="","",VLOOKUP($E56,Lists!$V$2:$Y$101,2,FALSE))</f>
        <v/>
      </c>
      <c r="C56" s="340" t="str">
        <f>IF($E56="","",VLOOKUP($E56,Lists!$V$2:$Y$101,3,FALSE))</f>
        <v/>
      </c>
      <c r="D56" s="340" t="str">
        <f>IF($E56="","",VLOOKUP($E56,Lists!$V$2:$Y$101,4,FALSE))</f>
        <v/>
      </c>
      <c r="E56" s="246"/>
      <c r="F56" s="257"/>
      <c r="G56" s="248"/>
      <c r="H56" s="249"/>
      <c r="I56" s="344"/>
      <c r="J56" s="258"/>
      <c r="K56" s="259"/>
      <c r="L56" s="259"/>
    </row>
    <row r="57" spans="2:12" s="244" customFormat="1" x14ac:dyDescent="0.35">
      <c r="B57" s="341" t="str">
        <f>IF($E57="","",VLOOKUP($E57,Lists!$V$2:$Y$101,2,FALSE))</f>
        <v/>
      </c>
      <c r="C57" s="340" t="str">
        <f>IF($E57="","",VLOOKUP($E57,Lists!$V$2:$Y$101,3,FALSE))</f>
        <v/>
      </c>
      <c r="D57" s="340" t="str">
        <f>IF($E57="","",VLOOKUP($E57,Lists!$V$2:$Y$101,4,FALSE))</f>
        <v/>
      </c>
      <c r="E57" s="246"/>
      <c r="F57" s="257"/>
      <c r="G57" s="248"/>
      <c r="H57" s="249"/>
      <c r="I57" s="344"/>
      <c r="J57" s="258"/>
      <c r="K57" s="259"/>
      <c r="L57" s="259"/>
    </row>
    <row r="58" spans="2:12" s="244" customFormat="1" x14ac:dyDescent="0.35">
      <c r="B58" s="341" t="str">
        <f>IF($E58="","",VLOOKUP($E58,Lists!$V$2:$Y$101,2,FALSE))</f>
        <v/>
      </c>
      <c r="C58" s="340" t="str">
        <f>IF($E58="","",VLOOKUP($E58,Lists!$V$2:$Y$101,3,FALSE))</f>
        <v/>
      </c>
      <c r="D58" s="340" t="str">
        <f>IF($E58="","",VLOOKUP($E58,Lists!$V$2:$Y$101,4,FALSE))</f>
        <v/>
      </c>
      <c r="E58" s="246"/>
      <c r="F58" s="257"/>
      <c r="G58" s="248"/>
      <c r="H58" s="249"/>
      <c r="I58" s="344"/>
      <c r="J58" s="258"/>
      <c r="K58" s="259"/>
      <c r="L58" s="259"/>
    </row>
    <row r="59" spans="2:12" s="244" customFormat="1" x14ac:dyDescent="0.35">
      <c r="B59" s="341" t="str">
        <f>IF($E59="","",VLOOKUP($E59,Lists!$V$2:$Y$101,2,FALSE))</f>
        <v/>
      </c>
      <c r="C59" s="340" t="str">
        <f>IF($E59="","",VLOOKUP($E59,Lists!$V$2:$Y$101,3,FALSE))</f>
        <v/>
      </c>
      <c r="D59" s="340" t="str">
        <f>IF($E59="","",VLOOKUP($E59,Lists!$V$2:$Y$101,4,FALSE))</f>
        <v/>
      </c>
      <c r="E59" s="246"/>
      <c r="F59" s="257"/>
      <c r="G59" s="248"/>
      <c r="H59" s="249"/>
      <c r="I59" s="344"/>
      <c r="J59" s="258"/>
      <c r="K59" s="259"/>
      <c r="L59" s="259"/>
    </row>
    <row r="60" spans="2:12" s="244" customFormat="1" x14ac:dyDescent="0.35">
      <c r="B60" s="341" t="str">
        <f>IF($E60="","",VLOOKUP($E60,Lists!$V$2:$Y$101,2,FALSE))</f>
        <v/>
      </c>
      <c r="C60" s="340" t="str">
        <f>IF($E60="","",VLOOKUP($E60,Lists!$V$2:$Y$101,3,FALSE))</f>
        <v/>
      </c>
      <c r="D60" s="340" t="str">
        <f>IF($E60="","",VLOOKUP($E60,Lists!$V$2:$Y$101,4,FALSE))</f>
        <v/>
      </c>
      <c r="E60" s="246"/>
      <c r="F60" s="257"/>
      <c r="G60" s="248"/>
      <c r="H60" s="249"/>
      <c r="I60" s="344"/>
      <c r="J60" s="258"/>
      <c r="K60" s="259"/>
      <c r="L60" s="259"/>
    </row>
    <row r="61" spans="2:12" s="244" customFormat="1" x14ac:dyDescent="0.35">
      <c r="B61" s="341" t="str">
        <f>IF($E61="","",VLOOKUP($E61,Lists!$V$2:$Y$101,2,FALSE))</f>
        <v/>
      </c>
      <c r="C61" s="340" t="str">
        <f>IF($E61="","",VLOOKUP($E61,Lists!$V$2:$Y$101,3,FALSE))</f>
        <v/>
      </c>
      <c r="D61" s="340" t="str">
        <f>IF($E61="","",VLOOKUP($E61,Lists!$V$2:$Y$101,4,FALSE))</f>
        <v/>
      </c>
      <c r="E61" s="246"/>
      <c r="F61" s="257"/>
      <c r="G61" s="248"/>
      <c r="H61" s="249"/>
      <c r="I61" s="344"/>
      <c r="J61" s="258"/>
      <c r="K61" s="259"/>
      <c r="L61" s="259"/>
    </row>
    <row r="62" spans="2:12" s="244" customFormat="1" x14ac:dyDescent="0.35">
      <c r="B62" s="341" t="str">
        <f>IF($E62="","",VLOOKUP($E62,Lists!$V$2:$Y$101,2,FALSE))</f>
        <v/>
      </c>
      <c r="C62" s="340" t="str">
        <f>IF($E62="","",VLOOKUP($E62,Lists!$V$2:$Y$101,3,FALSE))</f>
        <v/>
      </c>
      <c r="D62" s="340" t="str">
        <f>IF($E62="","",VLOOKUP($E62,Lists!$V$2:$Y$101,4,FALSE))</f>
        <v/>
      </c>
      <c r="E62" s="246"/>
      <c r="F62" s="257"/>
      <c r="G62" s="248"/>
      <c r="H62" s="249"/>
      <c r="I62" s="344"/>
      <c r="J62" s="258"/>
      <c r="K62" s="259"/>
      <c r="L62" s="259"/>
    </row>
    <row r="63" spans="2:12" s="244" customFormat="1" x14ac:dyDescent="0.35">
      <c r="B63" s="341" t="str">
        <f>IF($E63="","",VLOOKUP($E63,Lists!$V$2:$Y$101,2,FALSE))</f>
        <v/>
      </c>
      <c r="C63" s="340" t="str">
        <f>IF($E63="","",VLOOKUP($E63,Lists!$V$2:$Y$101,3,FALSE))</f>
        <v/>
      </c>
      <c r="D63" s="340" t="str">
        <f>IF($E63="","",VLOOKUP($E63,Lists!$V$2:$Y$101,4,FALSE))</f>
        <v/>
      </c>
      <c r="E63" s="246"/>
      <c r="F63" s="257"/>
      <c r="G63" s="248"/>
      <c r="H63" s="249"/>
      <c r="I63" s="344"/>
      <c r="J63" s="258"/>
      <c r="K63" s="259"/>
      <c r="L63" s="259"/>
    </row>
    <row r="64" spans="2:12" s="244" customFormat="1" x14ac:dyDescent="0.35">
      <c r="B64" s="341" t="str">
        <f>IF($E64="","",VLOOKUP($E64,Lists!$V$2:$Y$101,2,FALSE))</f>
        <v/>
      </c>
      <c r="C64" s="340" t="str">
        <f>IF($E64="","",VLOOKUP($E64,Lists!$V$2:$Y$101,3,FALSE))</f>
        <v/>
      </c>
      <c r="D64" s="340" t="str">
        <f>IF($E64="","",VLOOKUP($E64,Lists!$V$2:$Y$101,4,FALSE))</f>
        <v/>
      </c>
      <c r="E64" s="246"/>
      <c r="F64" s="257"/>
      <c r="G64" s="248"/>
      <c r="H64" s="249"/>
      <c r="I64" s="344"/>
      <c r="J64" s="258"/>
      <c r="K64" s="259"/>
      <c r="L64" s="259"/>
    </row>
    <row r="65" spans="2:12" s="244" customFormat="1" x14ac:dyDescent="0.35">
      <c r="B65" s="341" t="str">
        <f>IF($E65="","",VLOOKUP($E65,Lists!$V$2:$Y$101,2,FALSE))</f>
        <v/>
      </c>
      <c r="C65" s="340" t="str">
        <f>IF($E65="","",VLOOKUP($E65,Lists!$V$2:$Y$101,3,FALSE))</f>
        <v/>
      </c>
      <c r="D65" s="340" t="str">
        <f>IF($E65="","",VLOOKUP($E65,Lists!$V$2:$Y$101,4,FALSE))</f>
        <v/>
      </c>
      <c r="E65" s="246"/>
      <c r="F65" s="257"/>
      <c r="G65" s="248"/>
      <c r="H65" s="249"/>
      <c r="I65" s="344"/>
      <c r="J65" s="258"/>
      <c r="K65" s="259"/>
      <c r="L65" s="259"/>
    </row>
    <row r="66" spans="2:12" s="244" customFormat="1" x14ac:dyDescent="0.35">
      <c r="B66" s="341" t="str">
        <f>IF($E66="","",VLOOKUP($E66,Lists!$V$2:$Y$101,2,FALSE))</f>
        <v/>
      </c>
      <c r="C66" s="340" t="str">
        <f>IF($E66="","",VLOOKUP($E66,Lists!$V$2:$Y$101,3,FALSE))</f>
        <v/>
      </c>
      <c r="D66" s="340" t="str">
        <f>IF($E66="","",VLOOKUP($E66,Lists!$V$2:$Y$101,4,FALSE))</f>
        <v/>
      </c>
      <c r="E66" s="246"/>
      <c r="F66" s="257"/>
      <c r="G66" s="248"/>
      <c r="H66" s="249"/>
      <c r="I66" s="344"/>
      <c r="J66" s="258"/>
      <c r="K66" s="259"/>
      <c r="L66" s="259"/>
    </row>
    <row r="67" spans="2:12" s="244" customFormat="1" x14ac:dyDescent="0.35">
      <c r="B67" s="341" t="str">
        <f>IF($E67="","",VLOOKUP($E67,Lists!$V$2:$Y$101,2,FALSE))</f>
        <v/>
      </c>
      <c r="C67" s="340" t="str">
        <f>IF($E67="","",VLOOKUP($E67,Lists!$V$2:$Y$101,3,FALSE))</f>
        <v/>
      </c>
      <c r="D67" s="340" t="str">
        <f>IF($E67="","",VLOOKUP($E67,Lists!$V$2:$Y$101,4,FALSE))</f>
        <v/>
      </c>
      <c r="E67" s="246"/>
      <c r="F67" s="257"/>
      <c r="G67" s="248"/>
      <c r="H67" s="249"/>
      <c r="I67" s="344"/>
      <c r="J67" s="258"/>
      <c r="K67" s="259"/>
      <c r="L67" s="259"/>
    </row>
    <row r="68" spans="2:12" s="244" customFormat="1" x14ac:dyDescent="0.35">
      <c r="B68" s="341" t="str">
        <f>IF($E68="","",VLOOKUP($E68,Lists!$V$2:$Y$101,2,FALSE))</f>
        <v/>
      </c>
      <c r="C68" s="340" t="str">
        <f>IF($E68="","",VLOOKUP($E68,Lists!$V$2:$Y$101,3,FALSE))</f>
        <v/>
      </c>
      <c r="D68" s="340" t="str">
        <f>IF($E68="","",VLOOKUP($E68,Lists!$V$2:$Y$101,4,FALSE))</f>
        <v/>
      </c>
      <c r="E68" s="246"/>
      <c r="F68" s="257"/>
      <c r="G68" s="248"/>
      <c r="H68" s="249"/>
      <c r="I68" s="344"/>
      <c r="J68" s="258"/>
      <c r="K68" s="259"/>
      <c r="L68" s="259"/>
    </row>
    <row r="69" spans="2:12" s="244" customFormat="1" x14ac:dyDescent="0.35">
      <c r="B69" s="341" t="str">
        <f>IF($E69="","",VLOOKUP($E69,Lists!$V$2:$Y$101,2,FALSE))</f>
        <v/>
      </c>
      <c r="C69" s="340" t="str">
        <f>IF($E69="","",VLOOKUP($E69,Lists!$V$2:$Y$101,3,FALSE))</f>
        <v/>
      </c>
      <c r="D69" s="340" t="str">
        <f>IF($E69="","",VLOOKUP($E69,Lists!$V$2:$Y$101,4,FALSE))</f>
        <v/>
      </c>
      <c r="E69" s="246"/>
      <c r="F69" s="257"/>
      <c r="G69" s="248"/>
      <c r="H69" s="249"/>
      <c r="I69" s="344"/>
      <c r="J69" s="258"/>
      <c r="K69" s="259"/>
      <c r="L69" s="259"/>
    </row>
    <row r="70" spans="2:12" s="244" customFormat="1" x14ac:dyDescent="0.35">
      <c r="B70" s="341" t="str">
        <f>IF($E70="","",VLOOKUP($E70,Lists!$V$2:$Y$101,2,FALSE))</f>
        <v/>
      </c>
      <c r="C70" s="340" t="str">
        <f>IF($E70="","",VLOOKUP($E70,Lists!$V$2:$Y$101,3,FALSE))</f>
        <v/>
      </c>
      <c r="D70" s="340" t="str">
        <f>IF($E70="","",VLOOKUP($E70,Lists!$V$2:$Y$101,4,FALSE))</f>
        <v/>
      </c>
      <c r="E70" s="246"/>
      <c r="F70" s="257"/>
      <c r="G70" s="248"/>
      <c r="H70" s="249"/>
      <c r="I70" s="344"/>
      <c r="J70" s="258"/>
      <c r="K70" s="259"/>
      <c r="L70" s="259"/>
    </row>
    <row r="71" spans="2:12" s="244" customFormat="1" x14ac:dyDescent="0.35">
      <c r="B71" s="341" t="str">
        <f>IF($E71="","",VLOOKUP($E71,Lists!$V$2:$Y$101,2,FALSE))</f>
        <v/>
      </c>
      <c r="C71" s="340" t="str">
        <f>IF($E71="","",VLOOKUP($E71,Lists!$V$2:$Y$101,3,FALSE))</f>
        <v/>
      </c>
      <c r="D71" s="340" t="str">
        <f>IF($E71="","",VLOOKUP($E71,Lists!$V$2:$Y$101,4,FALSE))</f>
        <v/>
      </c>
      <c r="E71" s="246"/>
      <c r="F71" s="257"/>
      <c r="G71" s="248"/>
      <c r="H71" s="249"/>
      <c r="I71" s="344"/>
      <c r="J71" s="258"/>
      <c r="K71" s="259"/>
      <c r="L71" s="259"/>
    </row>
    <row r="72" spans="2:12" s="244" customFormat="1" x14ac:dyDescent="0.35">
      <c r="B72" s="341" t="str">
        <f>IF($E72="","",VLOOKUP($E72,Lists!$V$2:$Y$101,2,FALSE))</f>
        <v/>
      </c>
      <c r="C72" s="340" t="str">
        <f>IF($E72="","",VLOOKUP($E72,Lists!$V$2:$Y$101,3,FALSE))</f>
        <v/>
      </c>
      <c r="D72" s="340" t="str">
        <f>IF($E72="","",VLOOKUP($E72,Lists!$V$2:$Y$101,4,FALSE))</f>
        <v/>
      </c>
      <c r="E72" s="246"/>
      <c r="F72" s="257"/>
      <c r="G72" s="248"/>
      <c r="H72" s="249"/>
      <c r="I72" s="344"/>
      <c r="J72" s="258"/>
      <c r="K72" s="259"/>
      <c r="L72" s="259"/>
    </row>
    <row r="73" spans="2:12" s="244" customFormat="1" x14ac:dyDescent="0.35">
      <c r="B73" s="341" t="str">
        <f>IF($E73="","",VLOOKUP($E73,Lists!$V$2:$Y$101,2,FALSE))</f>
        <v/>
      </c>
      <c r="C73" s="340" t="str">
        <f>IF($E73="","",VLOOKUP($E73,Lists!$V$2:$Y$101,3,FALSE))</f>
        <v/>
      </c>
      <c r="D73" s="340" t="str">
        <f>IF($E73="","",VLOOKUP($E73,Lists!$V$2:$Y$101,4,FALSE))</f>
        <v/>
      </c>
      <c r="E73" s="246"/>
      <c r="F73" s="257"/>
      <c r="G73" s="248"/>
      <c r="H73" s="249"/>
      <c r="I73" s="344"/>
      <c r="J73" s="258"/>
      <c r="K73" s="259"/>
      <c r="L73" s="259"/>
    </row>
    <row r="74" spans="2:12" s="244" customFormat="1" x14ac:dyDescent="0.35">
      <c r="B74" s="341" t="str">
        <f>IF($E74="","",VLOOKUP($E74,Lists!$V$2:$Y$101,2,FALSE))</f>
        <v/>
      </c>
      <c r="C74" s="340" t="str">
        <f>IF($E74="","",VLOOKUP($E74,Lists!$V$2:$Y$101,3,FALSE))</f>
        <v/>
      </c>
      <c r="D74" s="340" t="str">
        <f>IF($E74="","",VLOOKUP($E74,Lists!$V$2:$Y$101,4,FALSE))</f>
        <v/>
      </c>
      <c r="E74" s="246"/>
      <c r="F74" s="257"/>
      <c r="G74" s="248"/>
      <c r="H74" s="249"/>
      <c r="I74" s="344"/>
      <c r="J74" s="258"/>
      <c r="K74" s="259"/>
      <c r="L74" s="259"/>
    </row>
    <row r="75" spans="2:12" s="244" customFormat="1" x14ac:dyDescent="0.35">
      <c r="B75" s="341" t="str">
        <f>IF($E75="","",VLOOKUP($E75,Lists!$V$2:$Y$101,2,FALSE))</f>
        <v/>
      </c>
      <c r="C75" s="340" t="str">
        <f>IF($E75="","",VLOOKUP($E75,Lists!$V$2:$Y$101,3,FALSE))</f>
        <v/>
      </c>
      <c r="D75" s="340" t="str">
        <f>IF($E75="","",VLOOKUP($E75,Lists!$V$2:$Y$101,4,FALSE))</f>
        <v/>
      </c>
      <c r="E75" s="246"/>
      <c r="F75" s="257"/>
      <c r="G75" s="248"/>
      <c r="H75" s="249"/>
      <c r="I75" s="344"/>
      <c r="J75" s="258"/>
      <c r="K75" s="259"/>
      <c r="L75" s="259"/>
    </row>
    <row r="76" spans="2:12" s="244" customFormat="1" x14ac:dyDescent="0.35">
      <c r="B76" s="341" t="str">
        <f>IF($E76="","",VLOOKUP($E76,Lists!$V$2:$Y$101,2,FALSE))</f>
        <v/>
      </c>
      <c r="C76" s="340" t="str">
        <f>IF($E76="","",VLOOKUP($E76,Lists!$V$2:$Y$101,3,FALSE))</f>
        <v/>
      </c>
      <c r="D76" s="340" t="str">
        <f>IF($E76="","",VLOOKUP($E76,Lists!$V$2:$Y$101,4,FALSE))</f>
        <v/>
      </c>
      <c r="E76" s="246"/>
      <c r="F76" s="257"/>
      <c r="G76" s="248"/>
      <c r="H76" s="249"/>
      <c r="I76" s="344"/>
      <c r="J76" s="258"/>
      <c r="K76" s="259"/>
      <c r="L76" s="259"/>
    </row>
    <row r="77" spans="2:12" s="244" customFormat="1" x14ac:dyDescent="0.35">
      <c r="B77" s="341" t="str">
        <f>IF($E77="","",VLOOKUP($E77,Lists!$V$2:$Y$101,2,FALSE))</f>
        <v/>
      </c>
      <c r="C77" s="340" t="str">
        <f>IF($E77="","",VLOOKUP($E77,Lists!$V$2:$Y$101,3,FALSE))</f>
        <v/>
      </c>
      <c r="D77" s="340" t="str">
        <f>IF($E77="","",VLOOKUP($E77,Lists!$V$2:$Y$101,4,FALSE))</f>
        <v/>
      </c>
      <c r="E77" s="246"/>
      <c r="F77" s="257"/>
      <c r="G77" s="248"/>
      <c r="H77" s="249"/>
      <c r="I77" s="344"/>
      <c r="J77" s="258"/>
      <c r="K77" s="259"/>
      <c r="L77" s="259"/>
    </row>
    <row r="78" spans="2:12" s="244" customFormat="1" x14ac:dyDescent="0.35">
      <c r="B78" s="341" t="str">
        <f>IF($E78="","",VLOOKUP($E78,Lists!$V$2:$Y$101,2,FALSE))</f>
        <v/>
      </c>
      <c r="C78" s="340" t="str">
        <f>IF($E78="","",VLOOKUP($E78,Lists!$V$2:$Y$101,3,FALSE))</f>
        <v/>
      </c>
      <c r="D78" s="340" t="str">
        <f>IF($E78="","",VLOOKUP($E78,Lists!$V$2:$Y$101,4,FALSE))</f>
        <v/>
      </c>
      <c r="E78" s="246"/>
      <c r="F78" s="257"/>
      <c r="G78" s="248"/>
      <c r="H78" s="249"/>
      <c r="I78" s="344"/>
      <c r="J78" s="258"/>
      <c r="K78" s="259"/>
      <c r="L78" s="259"/>
    </row>
    <row r="79" spans="2:12" s="244" customFormat="1" x14ac:dyDescent="0.35">
      <c r="B79" s="341" t="str">
        <f>IF($E79="","",VLOOKUP($E79,Lists!$V$2:$Y$101,2,FALSE))</f>
        <v/>
      </c>
      <c r="C79" s="340" t="str">
        <f>IF($E79="","",VLOOKUP($E79,Lists!$V$2:$Y$101,3,FALSE))</f>
        <v/>
      </c>
      <c r="D79" s="340" t="str">
        <f>IF($E79="","",VLOOKUP($E79,Lists!$V$2:$Y$101,4,FALSE))</f>
        <v/>
      </c>
      <c r="E79" s="246"/>
      <c r="F79" s="257"/>
      <c r="G79" s="248"/>
      <c r="H79" s="249"/>
      <c r="I79" s="344"/>
      <c r="J79" s="258"/>
      <c r="K79" s="259"/>
      <c r="L79" s="259"/>
    </row>
    <row r="80" spans="2:12" s="244" customFormat="1" x14ac:dyDescent="0.35">
      <c r="B80" s="341" t="str">
        <f>IF($E80="","",VLOOKUP($E80,Lists!$V$2:$Y$101,2,FALSE))</f>
        <v/>
      </c>
      <c r="C80" s="340" t="str">
        <f>IF($E80="","",VLOOKUP($E80,Lists!$V$2:$Y$101,3,FALSE))</f>
        <v/>
      </c>
      <c r="D80" s="340" t="str">
        <f>IF($E80="","",VLOOKUP($E80,Lists!$V$2:$Y$101,4,FALSE))</f>
        <v/>
      </c>
      <c r="E80" s="246"/>
      <c r="F80" s="257"/>
      <c r="G80" s="248"/>
      <c r="H80" s="249"/>
      <c r="I80" s="344"/>
      <c r="J80" s="258"/>
      <c r="K80" s="259"/>
      <c r="L80" s="259"/>
    </row>
    <row r="81" spans="2:12" s="244" customFormat="1" x14ac:dyDescent="0.35">
      <c r="B81" s="341" t="str">
        <f>IF($E81="","",VLOOKUP($E81,Lists!$V$2:$Y$101,2,FALSE))</f>
        <v/>
      </c>
      <c r="C81" s="340" t="str">
        <f>IF($E81="","",VLOOKUP($E81,Lists!$V$2:$Y$101,3,FALSE))</f>
        <v/>
      </c>
      <c r="D81" s="340" t="str">
        <f>IF($E81="","",VLOOKUP($E81,Lists!$V$2:$Y$101,4,FALSE))</f>
        <v/>
      </c>
      <c r="E81" s="246"/>
      <c r="F81" s="257"/>
      <c r="G81" s="248"/>
      <c r="H81" s="249"/>
      <c r="I81" s="344"/>
      <c r="J81" s="258"/>
      <c r="K81" s="259"/>
      <c r="L81" s="259"/>
    </row>
    <row r="82" spans="2:12" s="244" customFormat="1" x14ac:dyDescent="0.35">
      <c r="B82" s="341" t="str">
        <f>IF($E82="","",VLOOKUP($E82,Lists!$V$2:$Y$101,2,FALSE))</f>
        <v/>
      </c>
      <c r="C82" s="340" t="str">
        <f>IF($E82="","",VLOOKUP($E82,Lists!$V$2:$Y$101,3,FALSE))</f>
        <v/>
      </c>
      <c r="D82" s="340" t="str">
        <f>IF($E82="","",VLOOKUP($E82,Lists!$V$2:$Y$101,4,FALSE))</f>
        <v/>
      </c>
      <c r="E82" s="246"/>
      <c r="F82" s="257"/>
      <c r="G82" s="248"/>
      <c r="H82" s="249"/>
      <c r="I82" s="344"/>
      <c r="J82" s="258"/>
      <c r="K82" s="259"/>
      <c r="L82" s="259"/>
    </row>
    <row r="83" spans="2:12" s="244" customFormat="1" x14ac:dyDescent="0.35">
      <c r="B83" s="341" t="str">
        <f>IF($E83="","",VLOOKUP($E83,Lists!$V$2:$Y$101,2,FALSE))</f>
        <v/>
      </c>
      <c r="C83" s="340" t="str">
        <f>IF($E83="","",VLOOKUP($E83,Lists!$V$2:$Y$101,3,FALSE))</f>
        <v/>
      </c>
      <c r="D83" s="340" t="str">
        <f>IF($E83="","",VLOOKUP($E83,Lists!$V$2:$Y$101,4,FALSE))</f>
        <v/>
      </c>
      <c r="E83" s="246"/>
      <c r="F83" s="257"/>
      <c r="G83" s="248"/>
      <c r="H83" s="249"/>
      <c r="I83" s="344"/>
      <c r="J83" s="258"/>
      <c r="K83" s="259"/>
      <c r="L83" s="259"/>
    </row>
    <row r="84" spans="2:12" s="244" customFormat="1" x14ac:dyDescent="0.35">
      <c r="B84" s="341" t="str">
        <f>IF($E84="","",VLOOKUP($E84,Lists!$V$2:$Y$101,2,FALSE))</f>
        <v/>
      </c>
      <c r="C84" s="340" t="str">
        <f>IF($E84="","",VLOOKUP($E84,Lists!$V$2:$Y$101,3,FALSE))</f>
        <v/>
      </c>
      <c r="D84" s="340" t="str">
        <f>IF($E84="","",VLOOKUP($E84,Lists!$V$2:$Y$101,4,FALSE))</f>
        <v/>
      </c>
      <c r="E84" s="246"/>
      <c r="F84" s="257"/>
      <c r="G84" s="248"/>
      <c r="H84" s="249"/>
      <c r="I84" s="344"/>
      <c r="J84" s="258"/>
      <c r="K84" s="259"/>
      <c r="L84" s="259"/>
    </row>
    <row r="85" spans="2:12" s="244" customFormat="1" x14ac:dyDescent="0.35">
      <c r="B85" s="341" t="str">
        <f>IF($E85="","",VLOOKUP($E85,Lists!$V$2:$Y$101,2,FALSE))</f>
        <v/>
      </c>
      <c r="C85" s="340" t="str">
        <f>IF($E85="","",VLOOKUP($E85,Lists!$V$2:$Y$101,3,FALSE))</f>
        <v/>
      </c>
      <c r="D85" s="340" t="str">
        <f>IF($E85="","",VLOOKUP($E85,Lists!$V$2:$Y$101,4,FALSE))</f>
        <v/>
      </c>
      <c r="E85" s="246"/>
      <c r="F85" s="257"/>
      <c r="G85" s="248"/>
      <c r="H85" s="249"/>
      <c r="I85" s="344"/>
      <c r="J85" s="258"/>
      <c r="K85" s="259"/>
      <c r="L85" s="259"/>
    </row>
    <row r="86" spans="2:12" s="244" customFormat="1" x14ac:dyDescent="0.35">
      <c r="B86" s="341" t="str">
        <f>IF($E86="","",VLOOKUP($E86,Lists!$V$2:$Y$101,2,FALSE))</f>
        <v/>
      </c>
      <c r="C86" s="340" t="str">
        <f>IF($E86="","",VLOOKUP($E86,Lists!$V$2:$Y$101,3,FALSE))</f>
        <v/>
      </c>
      <c r="D86" s="340" t="str">
        <f>IF($E86="","",VLOOKUP($E86,Lists!$V$2:$Y$101,4,FALSE))</f>
        <v/>
      </c>
      <c r="E86" s="246"/>
      <c r="F86" s="257"/>
      <c r="G86" s="248"/>
      <c r="H86" s="249"/>
      <c r="I86" s="344"/>
      <c r="J86" s="258"/>
      <c r="K86" s="259"/>
      <c r="L86" s="259"/>
    </row>
    <row r="87" spans="2:12" s="244" customFormat="1" x14ac:dyDescent="0.35">
      <c r="B87" s="341" t="str">
        <f>IF($E87="","",VLOOKUP($E87,Lists!$V$2:$Y$101,2,FALSE))</f>
        <v/>
      </c>
      <c r="C87" s="340" t="str">
        <f>IF($E87="","",VLOOKUP($E87,Lists!$V$2:$Y$101,3,FALSE))</f>
        <v/>
      </c>
      <c r="D87" s="340" t="str">
        <f>IF($E87="","",VLOOKUP($E87,Lists!$V$2:$Y$101,4,FALSE))</f>
        <v/>
      </c>
      <c r="E87" s="246"/>
      <c r="F87" s="257"/>
      <c r="G87" s="248"/>
      <c r="H87" s="249"/>
      <c r="I87" s="344"/>
      <c r="J87" s="258"/>
      <c r="K87" s="259"/>
      <c r="L87" s="259"/>
    </row>
    <row r="88" spans="2:12" s="244" customFormat="1" x14ac:dyDescent="0.35">
      <c r="B88" s="341" t="str">
        <f>IF($E88="","",VLOOKUP($E88,Lists!$V$2:$Y$101,2,FALSE))</f>
        <v/>
      </c>
      <c r="C88" s="340" t="str">
        <f>IF($E88="","",VLOOKUP($E88,Lists!$V$2:$Y$101,3,FALSE))</f>
        <v/>
      </c>
      <c r="D88" s="340" t="str">
        <f>IF($E88="","",VLOOKUP($E88,Lists!$V$2:$Y$101,4,FALSE))</f>
        <v/>
      </c>
      <c r="E88" s="246"/>
      <c r="F88" s="257"/>
      <c r="G88" s="248"/>
      <c r="H88" s="249"/>
      <c r="I88" s="344"/>
      <c r="J88" s="258"/>
      <c r="K88" s="259"/>
      <c r="L88" s="259"/>
    </row>
    <row r="89" spans="2:12" s="244" customFormat="1" x14ac:dyDescent="0.35">
      <c r="B89" s="341" t="str">
        <f>IF($E89="","",VLOOKUP($E89,Lists!$V$2:$Y$101,2,FALSE))</f>
        <v/>
      </c>
      <c r="C89" s="340" t="str">
        <f>IF($E89="","",VLOOKUP($E89,Lists!$V$2:$Y$101,3,FALSE))</f>
        <v/>
      </c>
      <c r="D89" s="340" t="str">
        <f>IF($E89="","",VLOOKUP($E89,Lists!$V$2:$Y$101,4,FALSE))</f>
        <v/>
      </c>
      <c r="E89" s="246"/>
      <c r="F89" s="257"/>
      <c r="G89" s="248"/>
      <c r="H89" s="249"/>
      <c r="I89" s="344"/>
      <c r="J89" s="258"/>
      <c r="K89" s="259"/>
      <c r="L89" s="259"/>
    </row>
    <row r="90" spans="2:12" s="244" customFormat="1" x14ac:dyDescent="0.35">
      <c r="B90" s="341" t="str">
        <f>IF($E90="","",VLOOKUP($E90,Lists!$V$2:$Y$101,2,FALSE))</f>
        <v/>
      </c>
      <c r="C90" s="340" t="str">
        <f>IF($E90="","",VLOOKUP($E90,Lists!$V$2:$Y$101,3,FALSE))</f>
        <v/>
      </c>
      <c r="D90" s="340" t="str">
        <f>IF($E90="","",VLOOKUP($E90,Lists!$V$2:$Y$101,4,FALSE))</f>
        <v/>
      </c>
      <c r="E90" s="246"/>
      <c r="F90" s="257"/>
      <c r="G90" s="248"/>
      <c r="H90" s="249"/>
      <c r="I90" s="344"/>
      <c r="J90" s="258"/>
      <c r="K90" s="259"/>
      <c r="L90" s="259"/>
    </row>
    <row r="91" spans="2:12" s="244" customFormat="1" x14ac:dyDescent="0.35">
      <c r="B91" s="341" t="str">
        <f>IF($E91="","",VLOOKUP($E91,Lists!$V$2:$Y$101,2,FALSE))</f>
        <v/>
      </c>
      <c r="C91" s="340" t="str">
        <f>IF($E91="","",VLOOKUP($E91,Lists!$V$2:$Y$101,3,FALSE))</f>
        <v/>
      </c>
      <c r="D91" s="340" t="str">
        <f>IF($E91="","",VLOOKUP($E91,Lists!$V$2:$Y$101,4,FALSE))</f>
        <v/>
      </c>
      <c r="E91" s="246"/>
      <c r="F91" s="257"/>
      <c r="G91" s="248"/>
      <c r="H91" s="249"/>
      <c r="I91" s="344"/>
      <c r="J91" s="258"/>
      <c r="K91" s="259"/>
      <c r="L91" s="259"/>
    </row>
    <row r="92" spans="2:12" s="244" customFormat="1" x14ac:dyDescent="0.35">
      <c r="B92" s="341" t="str">
        <f>IF($E92="","",VLOOKUP($E92,Lists!$V$2:$Y$101,2,FALSE))</f>
        <v/>
      </c>
      <c r="C92" s="340" t="str">
        <f>IF($E92="","",VLOOKUP($E92,Lists!$V$2:$Y$101,3,FALSE))</f>
        <v/>
      </c>
      <c r="D92" s="340" t="str">
        <f>IF($E92="","",VLOOKUP($E92,Lists!$V$2:$Y$101,4,FALSE))</f>
        <v/>
      </c>
      <c r="E92" s="246"/>
      <c r="F92" s="257"/>
      <c r="G92" s="248"/>
      <c r="H92" s="249"/>
      <c r="I92" s="344"/>
      <c r="J92" s="258"/>
      <c r="K92" s="259"/>
      <c r="L92" s="259"/>
    </row>
    <row r="93" spans="2:12" s="244" customFormat="1" x14ac:dyDescent="0.35">
      <c r="B93" s="341" t="str">
        <f>IF($E93="","",VLOOKUP($E93,Lists!$V$2:$Y$101,2,FALSE))</f>
        <v/>
      </c>
      <c r="C93" s="340" t="str">
        <f>IF($E93="","",VLOOKUP($E93,Lists!$V$2:$Y$101,3,FALSE))</f>
        <v/>
      </c>
      <c r="D93" s="340" t="str">
        <f>IF($E93="","",VLOOKUP($E93,Lists!$V$2:$Y$101,4,FALSE))</f>
        <v/>
      </c>
      <c r="E93" s="246"/>
      <c r="F93" s="257"/>
      <c r="G93" s="248"/>
      <c r="H93" s="249"/>
      <c r="I93" s="344"/>
      <c r="J93" s="258"/>
      <c r="K93" s="259"/>
      <c r="L93" s="259"/>
    </row>
    <row r="94" spans="2:12" s="244" customFormat="1" x14ac:dyDescent="0.35">
      <c r="B94" s="341" t="str">
        <f>IF($E94="","",VLOOKUP($E94,Lists!$V$2:$Y$101,2,FALSE))</f>
        <v/>
      </c>
      <c r="C94" s="340" t="str">
        <f>IF($E94="","",VLOOKUP($E94,Lists!$V$2:$Y$101,3,FALSE))</f>
        <v/>
      </c>
      <c r="D94" s="340" t="str">
        <f>IF($E94="","",VLOOKUP($E94,Lists!$V$2:$Y$101,4,FALSE))</f>
        <v/>
      </c>
      <c r="E94" s="246"/>
      <c r="F94" s="257"/>
      <c r="G94" s="248"/>
      <c r="H94" s="249"/>
      <c r="I94" s="344"/>
      <c r="J94" s="258"/>
      <c r="K94" s="259"/>
      <c r="L94" s="259"/>
    </row>
    <row r="95" spans="2:12" s="244" customFormat="1" x14ac:dyDescent="0.35">
      <c r="B95" s="341" t="str">
        <f>IF($E95="","",VLOOKUP($E95,Lists!$V$2:$Y$101,2,FALSE))</f>
        <v/>
      </c>
      <c r="C95" s="340" t="str">
        <f>IF($E95="","",VLOOKUP($E95,Lists!$V$2:$Y$101,3,FALSE))</f>
        <v/>
      </c>
      <c r="D95" s="340" t="str">
        <f>IF($E95="","",VLOOKUP($E95,Lists!$V$2:$Y$101,4,FALSE))</f>
        <v/>
      </c>
      <c r="E95" s="246"/>
      <c r="F95" s="257"/>
      <c r="G95" s="248"/>
      <c r="H95" s="249"/>
      <c r="I95" s="344"/>
      <c r="J95" s="258"/>
      <c r="K95" s="259"/>
      <c r="L95" s="259"/>
    </row>
    <row r="96" spans="2:12" s="244" customFormat="1" x14ac:dyDescent="0.35">
      <c r="B96" s="341" t="str">
        <f>IF($E96="","",VLOOKUP($E96,Lists!$V$2:$Y$101,2,FALSE))</f>
        <v/>
      </c>
      <c r="C96" s="340" t="str">
        <f>IF($E96="","",VLOOKUP($E96,Lists!$V$2:$Y$101,3,FALSE))</f>
        <v/>
      </c>
      <c r="D96" s="340" t="str">
        <f>IF($E96="","",VLOOKUP($E96,Lists!$V$2:$Y$101,4,FALSE))</f>
        <v/>
      </c>
      <c r="E96" s="246"/>
      <c r="F96" s="257"/>
      <c r="G96" s="248"/>
      <c r="H96" s="249"/>
      <c r="I96" s="344"/>
      <c r="J96" s="258"/>
      <c r="K96" s="259"/>
      <c r="L96" s="259"/>
    </row>
    <row r="97" spans="2:12" s="244" customFormat="1" x14ac:dyDescent="0.35">
      <c r="B97" s="341" t="str">
        <f>IF($E97="","",VLOOKUP($E97,Lists!$V$2:$Y$101,2,FALSE))</f>
        <v/>
      </c>
      <c r="C97" s="340" t="str">
        <f>IF($E97="","",VLOOKUP($E97,Lists!$V$2:$Y$101,3,FALSE))</f>
        <v/>
      </c>
      <c r="D97" s="340" t="str">
        <f>IF($E97="","",VLOOKUP($E97,Lists!$V$2:$Y$101,4,FALSE))</f>
        <v/>
      </c>
      <c r="E97" s="246"/>
      <c r="F97" s="257"/>
      <c r="G97" s="248"/>
      <c r="H97" s="249"/>
      <c r="I97" s="344"/>
      <c r="J97" s="258"/>
      <c r="K97" s="259"/>
      <c r="L97" s="259"/>
    </row>
    <row r="98" spans="2:12" s="244" customFormat="1" x14ac:dyDescent="0.35">
      <c r="B98" s="341" t="str">
        <f>IF($E98="","",VLOOKUP($E98,Lists!$V$2:$Y$101,2,FALSE))</f>
        <v/>
      </c>
      <c r="C98" s="340" t="str">
        <f>IF($E98="","",VLOOKUP($E98,Lists!$V$2:$Y$101,3,FALSE))</f>
        <v/>
      </c>
      <c r="D98" s="340" t="str">
        <f>IF($E98="","",VLOOKUP($E98,Lists!$V$2:$Y$101,4,FALSE))</f>
        <v/>
      </c>
      <c r="E98" s="246"/>
      <c r="F98" s="257"/>
      <c r="G98" s="248"/>
      <c r="H98" s="249"/>
      <c r="I98" s="344"/>
      <c r="J98" s="258"/>
      <c r="K98" s="259"/>
      <c r="L98" s="259"/>
    </row>
    <row r="99" spans="2:12" s="244" customFormat="1" x14ac:dyDescent="0.35">
      <c r="B99" s="341" t="str">
        <f>IF($E99="","",VLOOKUP($E99,Lists!$V$2:$Y$101,2,FALSE))</f>
        <v/>
      </c>
      <c r="C99" s="340" t="str">
        <f>IF($E99="","",VLOOKUP($E99,Lists!$V$2:$Y$101,3,FALSE))</f>
        <v/>
      </c>
      <c r="D99" s="340" t="str">
        <f>IF($E99="","",VLOOKUP($E99,Lists!$V$2:$Y$101,4,FALSE))</f>
        <v/>
      </c>
      <c r="E99" s="246"/>
      <c r="F99" s="257"/>
      <c r="G99" s="248"/>
      <c r="H99" s="249"/>
      <c r="I99" s="344"/>
      <c r="J99" s="258"/>
      <c r="K99" s="259"/>
      <c r="L99" s="259"/>
    </row>
    <row r="100" spans="2:12" s="244" customFormat="1" x14ac:dyDescent="0.35">
      <c r="B100" s="341" t="str">
        <f>IF($E100="","",VLOOKUP($E100,Lists!$V$2:$Y$101,2,FALSE))</f>
        <v/>
      </c>
      <c r="C100" s="340" t="str">
        <f>IF($E100="","",VLOOKUP($E100,Lists!$V$2:$Y$101,3,FALSE))</f>
        <v/>
      </c>
      <c r="D100" s="340" t="str">
        <f>IF($E100="","",VLOOKUP($E100,Lists!$V$2:$Y$101,4,FALSE))</f>
        <v/>
      </c>
      <c r="E100" s="235"/>
      <c r="F100" s="236"/>
      <c r="G100" s="238"/>
      <c r="H100" s="251"/>
      <c r="I100" s="344"/>
      <c r="J100" s="258"/>
      <c r="K100" s="259"/>
      <c r="L100" s="259"/>
    </row>
    <row r="101" spans="2:12" s="244" customFormat="1" x14ac:dyDescent="0.35">
      <c r="B101" s="341" t="str">
        <f>IF($E101="","",VLOOKUP($E101,Lists!$V$2:$Y$101,2,FALSE))</f>
        <v/>
      </c>
      <c r="C101" s="340" t="str">
        <f>IF($E101="","",VLOOKUP($E101,Lists!$V$2:$Y$101,3,FALSE))</f>
        <v/>
      </c>
      <c r="D101" s="340" t="str">
        <f>IF($E101="","",VLOOKUP($E101,Lists!$V$2:$Y$101,4,FALSE))</f>
        <v/>
      </c>
      <c r="E101" s="246"/>
      <c r="F101" s="257"/>
      <c r="G101" s="248"/>
      <c r="H101" s="249"/>
      <c r="I101" s="344"/>
      <c r="J101" s="258"/>
      <c r="K101" s="259"/>
      <c r="L101" s="259"/>
    </row>
    <row r="102" spans="2:12" s="244" customFormat="1" x14ac:dyDescent="0.35">
      <c r="B102" s="341" t="str">
        <f>IF($E102="","",VLOOKUP($E102,Lists!$V$2:$Y$101,2,FALSE))</f>
        <v/>
      </c>
      <c r="C102" s="340" t="str">
        <f>IF($E102="","",VLOOKUP($E102,Lists!$V$2:$Y$101,3,FALSE))</f>
        <v/>
      </c>
      <c r="D102" s="340" t="str">
        <f>IF($E102="","",VLOOKUP($E102,Lists!$V$2:$Y$101,4,FALSE))</f>
        <v/>
      </c>
      <c r="E102" s="246"/>
      <c r="F102" s="257"/>
      <c r="G102" s="248"/>
      <c r="H102" s="249"/>
      <c r="I102" s="344"/>
      <c r="J102" s="258"/>
      <c r="K102" s="259"/>
      <c r="L102" s="259"/>
    </row>
    <row r="103" spans="2:12" s="244" customFormat="1" x14ac:dyDescent="0.35">
      <c r="B103" s="341" t="str">
        <f>IF($E103="","",VLOOKUP($E103,Lists!$V$2:$Y$101,2,FALSE))</f>
        <v/>
      </c>
      <c r="C103" s="340" t="str">
        <f>IF($E103="","",VLOOKUP($E103,Lists!$V$2:$Y$101,3,FALSE))</f>
        <v/>
      </c>
      <c r="D103" s="340" t="str">
        <f>IF($E103="","",VLOOKUP($E103,Lists!$V$2:$Y$101,4,FALSE))</f>
        <v/>
      </c>
      <c r="E103" s="246"/>
      <c r="F103" s="257"/>
      <c r="G103" s="248"/>
      <c r="H103" s="249"/>
      <c r="I103" s="344"/>
      <c r="J103" s="258"/>
      <c r="K103" s="259"/>
      <c r="L103" s="259"/>
    </row>
    <row r="104" spans="2:12" s="244" customFormat="1" x14ac:dyDescent="0.35">
      <c r="B104" s="341" t="str">
        <f>IF($E104="","",VLOOKUP($E104,Lists!$V$2:$Y$101,2,FALSE))</f>
        <v/>
      </c>
      <c r="C104" s="340" t="str">
        <f>IF($E104="","",VLOOKUP($E104,Lists!$V$2:$Y$101,3,FALSE))</f>
        <v/>
      </c>
      <c r="D104" s="340" t="str">
        <f>IF($E104="","",VLOOKUP($E104,Lists!$V$2:$Y$101,4,FALSE))</f>
        <v/>
      </c>
      <c r="E104" s="246"/>
      <c r="F104" s="257"/>
      <c r="G104" s="248"/>
      <c r="H104" s="249"/>
      <c r="I104" s="344"/>
      <c r="J104" s="258"/>
      <c r="K104" s="259"/>
      <c r="L104" s="259"/>
    </row>
    <row r="105" spans="2:12" s="244" customFormat="1" x14ac:dyDescent="0.35">
      <c r="B105" s="341" t="str">
        <f>IF($E105="","",VLOOKUP($E105,Lists!$V$2:$Y$101,2,FALSE))</f>
        <v/>
      </c>
      <c r="C105" s="340" t="str">
        <f>IF($E105="","",VLOOKUP($E105,Lists!$V$2:$Y$101,3,FALSE))</f>
        <v/>
      </c>
      <c r="D105" s="340" t="str">
        <f>IF($E105="","",VLOOKUP($E105,Lists!$V$2:$Y$101,4,FALSE))</f>
        <v/>
      </c>
      <c r="E105" s="246"/>
      <c r="F105" s="257"/>
      <c r="G105" s="248"/>
      <c r="H105" s="249"/>
      <c r="I105" s="344"/>
      <c r="J105" s="258"/>
      <c r="K105" s="259"/>
      <c r="L105" s="259"/>
    </row>
    <row r="106" spans="2:12" s="244" customFormat="1" x14ac:dyDescent="0.35">
      <c r="B106" s="341" t="str">
        <f>IF($E106="","",VLOOKUP($E106,Lists!$V$2:$Y$101,2,FALSE))</f>
        <v/>
      </c>
      <c r="C106" s="340" t="str">
        <f>IF($E106="","",VLOOKUP($E106,Lists!$V$2:$Y$101,3,FALSE))</f>
        <v/>
      </c>
      <c r="D106" s="340" t="str">
        <f>IF($E106="","",VLOOKUP($E106,Lists!$V$2:$Y$101,4,FALSE))</f>
        <v/>
      </c>
      <c r="E106" s="246"/>
      <c r="F106" s="257"/>
      <c r="G106" s="248"/>
      <c r="H106" s="249"/>
      <c r="I106" s="344"/>
      <c r="J106" s="258"/>
      <c r="K106" s="259"/>
      <c r="L106" s="259"/>
    </row>
    <row r="107" spans="2:12" s="244" customFormat="1" x14ac:dyDescent="0.35">
      <c r="B107" s="341" t="str">
        <f>IF($E107="","",VLOOKUP($E107,Lists!$V$2:$Y$101,2,FALSE))</f>
        <v/>
      </c>
      <c r="C107" s="340" t="str">
        <f>IF($E107="","",VLOOKUP($E107,Lists!$V$2:$Y$101,3,FALSE))</f>
        <v/>
      </c>
      <c r="D107" s="340" t="str">
        <f>IF($E107="","",VLOOKUP($E107,Lists!$V$2:$Y$101,4,FALSE))</f>
        <v/>
      </c>
      <c r="E107" s="246"/>
      <c r="F107" s="257"/>
      <c r="G107" s="248"/>
      <c r="H107" s="249"/>
      <c r="I107" s="344"/>
      <c r="J107" s="258"/>
      <c r="K107" s="259"/>
      <c r="L107" s="259"/>
    </row>
    <row r="108" spans="2:12" s="244" customFormat="1" x14ac:dyDescent="0.35">
      <c r="B108" s="341" t="str">
        <f>IF($E108="","",VLOOKUP($E108,Lists!$V$2:$Y$101,2,FALSE))</f>
        <v/>
      </c>
      <c r="C108" s="340" t="str">
        <f>IF($E108="","",VLOOKUP($E108,Lists!$V$2:$Y$101,3,FALSE))</f>
        <v/>
      </c>
      <c r="D108" s="340" t="str">
        <f>IF($E108="","",VLOOKUP($E108,Lists!$V$2:$Y$101,4,FALSE))</f>
        <v/>
      </c>
      <c r="E108" s="246"/>
      <c r="F108" s="257"/>
      <c r="G108" s="248"/>
      <c r="H108" s="249"/>
      <c r="I108" s="344"/>
      <c r="J108" s="258"/>
      <c r="K108" s="259"/>
      <c r="L108" s="259"/>
    </row>
    <row r="109" spans="2:12" s="244" customFormat="1" x14ac:dyDescent="0.35">
      <c r="B109" s="341" t="str">
        <f>IF($E109="","",VLOOKUP($E109,Lists!$V$2:$Y$101,2,FALSE))</f>
        <v/>
      </c>
      <c r="C109" s="340" t="str">
        <f>IF($E109="","",VLOOKUP($E109,Lists!$V$2:$Y$101,3,FALSE))</f>
        <v/>
      </c>
      <c r="D109" s="340" t="str">
        <f>IF($E109="","",VLOOKUP($E109,Lists!$V$2:$Y$101,4,FALSE))</f>
        <v/>
      </c>
      <c r="E109" s="246"/>
      <c r="F109" s="257"/>
      <c r="G109" s="248"/>
      <c r="H109" s="249"/>
      <c r="I109" s="344"/>
      <c r="J109" s="258"/>
      <c r="K109" s="259"/>
      <c r="L109" s="259"/>
    </row>
    <row r="110" spans="2:12" s="244" customFormat="1" x14ac:dyDescent="0.35">
      <c r="B110" s="341" t="str">
        <f>IF($E110="","",VLOOKUP($E110,Lists!$V$2:$Y$101,2,FALSE))</f>
        <v/>
      </c>
      <c r="C110" s="340" t="str">
        <f>IF($E110="","",VLOOKUP($E110,Lists!$V$2:$Y$101,3,FALSE))</f>
        <v/>
      </c>
      <c r="D110" s="340" t="str">
        <f>IF($E110="","",VLOOKUP($E110,Lists!$V$2:$Y$101,4,FALSE))</f>
        <v/>
      </c>
      <c r="E110" s="246"/>
      <c r="F110" s="257"/>
      <c r="G110" s="248"/>
      <c r="H110" s="249"/>
      <c r="I110" s="344"/>
      <c r="J110" s="258"/>
      <c r="K110" s="259"/>
      <c r="L110" s="259"/>
    </row>
    <row r="111" spans="2:12" s="244" customFormat="1" x14ac:dyDescent="0.35">
      <c r="B111" s="341" t="str">
        <f>IF($E111="","",VLOOKUP($E111,Lists!$V$2:$Y$101,2,FALSE))</f>
        <v/>
      </c>
      <c r="C111" s="340" t="str">
        <f>IF($E111="","",VLOOKUP($E111,Lists!$V$2:$Y$101,3,FALSE))</f>
        <v/>
      </c>
      <c r="D111" s="340" t="str">
        <f>IF($E111="","",VLOOKUP($E111,Lists!$V$2:$Y$101,4,FALSE))</f>
        <v/>
      </c>
      <c r="E111" s="246"/>
      <c r="F111" s="257"/>
      <c r="G111" s="248"/>
      <c r="H111" s="249"/>
      <c r="I111" s="344"/>
      <c r="J111" s="258"/>
      <c r="K111" s="259"/>
      <c r="L111" s="259"/>
    </row>
    <row r="112" spans="2:12" s="244" customFormat="1" x14ac:dyDescent="0.35">
      <c r="B112" s="341" t="str">
        <f>IF($E112="","",VLOOKUP($E112,Lists!$V$2:$Y$101,2,FALSE))</f>
        <v/>
      </c>
      <c r="C112" s="340" t="str">
        <f>IF($E112="","",VLOOKUP($E112,Lists!$V$2:$Y$101,3,FALSE))</f>
        <v/>
      </c>
      <c r="D112" s="340" t="str">
        <f>IF($E112="","",VLOOKUP($E112,Lists!$V$2:$Y$101,4,FALSE))</f>
        <v/>
      </c>
      <c r="E112" s="246"/>
      <c r="F112" s="257"/>
      <c r="G112" s="248"/>
      <c r="H112" s="249"/>
      <c r="I112" s="344"/>
      <c r="J112" s="258"/>
      <c r="K112" s="259"/>
      <c r="L112" s="259"/>
    </row>
    <row r="113" spans="2:12" s="244" customFormat="1" x14ac:dyDescent="0.35">
      <c r="B113" s="341" t="str">
        <f>IF($E113="","",VLOOKUP($E113,Lists!$V$2:$Y$101,2,FALSE))</f>
        <v/>
      </c>
      <c r="C113" s="340" t="str">
        <f>IF($E113="","",VLOOKUP($E113,Lists!$V$2:$Y$101,3,FALSE))</f>
        <v/>
      </c>
      <c r="D113" s="340" t="str">
        <f>IF($E113="","",VLOOKUP($E113,Lists!$V$2:$Y$101,4,FALSE))</f>
        <v/>
      </c>
      <c r="E113" s="246"/>
      <c r="F113" s="257"/>
      <c r="G113" s="248"/>
      <c r="H113" s="249"/>
      <c r="I113" s="344"/>
      <c r="J113" s="258"/>
      <c r="K113" s="259"/>
      <c r="L113" s="259"/>
    </row>
    <row r="114" spans="2:12" s="244" customFormat="1" x14ac:dyDescent="0.35">
      <c r="B114" s="341" t="str">
        <f>IF($E114="","",VLOOKUP($E114,Lists!$V$2:$Y$101,2,FALSE))</f>
        <v/>
      </c>
      <c r="C114" s="340" t="str">
        <f>IF($E114="","",VLOOKUP($E114,Lists!$V$2:$Y$101,3,FALSE))</f>
        <v/>
      </c>
      <c r="D114" s="340" t="str">
        <f>IF($E114="","",VLOOKUP($E114,Lists!$V$2:$Y$101,4,FALSE))</f>
        <v/>
      </c>
      <c r="E114" s="246"/>
      <c r="F114" s="257"/>
      <c r="G114" s="248"/>
      <c r="H114" s="249"/>
      <c r="I114" s="344"/>
      <c r="J114" s="258"/>
      <c r="K114" s="259"/>
      <c r="L114" s="259"/>
    </row>
    <row r="115" spans="2:12" s="244" customFormat="1" x14ac:dyDescent="0.35">
      <c r="B115" s="341" t="str">
        <f>IF($E115="","",VLOOKUP($E115,Lists!$V$2:$Y$101,2,FALSE))</f>
        <v/>
      </c>
      <c r="C115" s="340" t="str">
        <f>IF($E115="","",VLOOKUP($E115,Lists!$V$2:$Y$101,3,FALSE))</f>
        <v/>
      </c>
      <c r="D115" s="340" t="str">
        <f>IF($E115="","",VLOOKUP($E115,Lists!$V$2:$Y$101,4,FALSE))</f>
        <v/>
      </c>
      <c r="E115" s="246"/>
      <c r="F115" s="257"/>
      <c r="G115" s="248"/>
      <c r="H115" s="249"/>
      <c r="I115" s="344"/>
      <c r="J115" s="258"/>
      <c r="K115" s="259"/>
      <c r="L115" s="259"/>
    </row>
    <row r="116" spans="2:12" s="244" customFormat="1" x14ac:dyDescent="0.35">
      <c r="B116" s="341" t="str">
        <f>IF($E116="","",VLOOKUP($E116,Lists!$V$2:$Y$101,2,FALSE))</f>
        <v/>
      </c>
      <c r="C116" s="340" t="str">
        <f>IF($E116="","",VLOOKUP($E116,Lists!$V$2:$Y$101,3,FALSE))</f>
        <v/>
      </c>
      <c r="D116" s="340" t="str">
        <f>IF($E116="","",VLOOKUP($E116,Lists!$V$2:$Y$101,4,FALSE))</f>
        <v/>
      </c>
      <c r="E116" s="246"/>
      <c r="F116" s="257"/>
      <c r="G116" s="248"/>
      <c r="H116" s="249"/>
      <c r="I116" s="344"/>
      <c r="J116" s="258"/>
      <c r="K116" s="259"/>
      <c r="L116" s="259"/>
    </row>
    <row r="117" spans="2:12" s="244" customFormat="1" x14ac:dyDescent="0.35">
      <c r="B117" s="341" t="str">
        <f>IF($E117="","",VLOOKUP($E117,Lists!$V$2:$Y$101,2,FALSE))</f>
        <v/>
      </c>
      <c r="C117" s="340" t="str">
        <f>IF($E117="","",VLOOKUP($E117,Lists!$V$2:$Y$101,3,FALSE))</f>
        <v/>
      </c>
      <c r="D117" s="340" t="str">
        <f>IF($E117="","",VLOOKUP($E117,Lists!$V$2:$Y$101,4,FALSE))</f>
        <v/>
      </c>
      <c r="E117" s="246"/>
      <c r="F117" s="257"/>
      <c r="G117" s="248"/>
      <c r="H117" s="249"/>
      <c r="I117" s="344"/>
      <c r="J117" s="258"/>
      <c r="K117" s="259"/>
      <c r="L117" s="259"/>
    </row>
    <row r="118" spans="2:12" s="244" customFormat="1" x14ac:dyDescent="0.35">
      <c r="B118" s="341" t="str">
        <f>IF($E118="","",VLOOKUP($E118,Lists!$V$2:$Y$101,2,FALSE))</f>
        <v/>
      </c>
      <c r="C118" s="340" t="str">
        <f>IF($E118="","",VLOOKUP($E118,Lists!$V$2:$Y$101,3,FALSE))</f>
        <v/>
      </c>
      <c r="D118" s="340" t="str">
        <f>IF($E118="","",VLOOKUP($E118,Lists!$V$2:$Y$101,4,FALSE))</f>
        <v/>
      </c>
      <c r="E118" s="246"/>
      <c r="F118" s="257"/>
      <c r="G118" s="248"/>
      <c r="H118" s="249"/>
      <c r="I118" s="344"/>
      <c r="J118" s="258"/>
      <c r="K118" s="259"/>
      <c r="L118" s="259"/>
    </row>
    <row r="119" spans="2:12" s="244" customFormat="1" x14ac:dyDescent="0.35">
      <c r="B119" s="341" t="str">
        <f>IF($E119="","",VLOOKUP($E119,Lists!$V$2:$Y$101,2,FALSE))</f>
        <v/>
      </c>
      <c r="C119" s="340" t="str">
        <f>IF($E119="","",VLOOKUP($E119,Lists!$V$2:$Y$101,3,FALSE))</f>
        <v/>
      </c>
      <c r="D119" s="340" t="str">
        <f>IF($E119="","",VLOOKUP($E119,Lists!$V$2:$Y$101,4,FALSE))</f>
        <v/>
      </c>
      <c r="E119" s="246"/>
      <c r="F119" s="257"/>
      <c r="G119" s="248"/>
      <c r="H119" s="249"/>
      <c r="I119" s="344"/>
      <c r="J119" s="258"/>
      <c r="K119" s="259"/>
      <c r="L119" s="259"/>
    </row>
    <row r="120" spans="2:12" s="244" customFormat="1" x14ac:dyDescent="0.35">
      <c r="B120" s="341" t="str">
        <f>IF($E120="","",VLOOKUP($E120,Lists!$V$2:$Y$101,2,FALSE))</f>
        <v/>
      </c>
      <c r="C120" s="340" t="str">
        <f>IF($E120="","",VLOOKUP($E120,Lists!$V$2:$Y$101,3,FALSE))</f>
        <v/>
      </c>
      <c r="D120" s="340" t="str">
        <f>IF($E120="","",VLOOKUP($E120,Lists!$V$2:$Y$101,4,FALSE))</f>
        <v/>
      </c>
      <c r="E120" s="246"/>
      <c r="F120" s="257"/>
      <c r="G120" s="248"/>
      <c r="H120" s="249"/>
      <c r="I120" s="344"/>
      <c r="J120" s="258"/>
      <c r="K120" s="259"/>
      <c r="L120" s="259"/>
    </row>
    <row r="121" spans="2:12" s="244" customFormat="1" x14ac:dyDescent="0.35">
      <c r="B121" s="341" t="str">
        <f>IF($E121="","",VLOOKUP($E121,Lists!$V$2:$Y$101,2,FALSE))</f>
        <v/>
      </c>
      <c r="C121" s="340" t="str">
        <f>IF($E121="","",VLOOKUP($E121,Lists!$V$2:$Y$101,3,FALSE))</f>
        <v/>
      </c>
      <c r="D121" s="340" t="str">
        <f>IF($E121="","",VLOOKUP($E121,Lists!$V$2:$Y$101,4,FALSE))</f>
        <v/>
      </c>
      <c r="E121" s="246"/>
      <c r="F121" s="257"/>
      <c r="G121" s="248"/>
      <c r="H121" s="249"/>
      <c r="I121" s="344"/>
      <c r="J121" s="258"/>
      <c r="K121" s="259"/>
      <c r="L121" s="259"/>
    </row>
    <row r="122" spans="2:12" s="244" customFormat="1" x14ac:dyDescent="0.35">
      <c r="B122" s="341" t="str">
        <f>IF($E122="","",VLOOKUP($E122,Lists!$V$2:$Y$101,2,FALSE))</f>
        <v/>
      </c>
      <c r="C122" s="340" t="str">
        <f>IF($E122="","",VLOOKUP($E122,Lists!$V$2:$Y$101,3,FALSE))</f>
        <v/>
      </c>
      <c r="D122" s="340" t="str">
        <f>IF($E122="","",VLOOKUP($E122,Lists!$V$2:$Y$101,4,FALSE))</f>
        <v/>
      </c>
      <c r="E122" s="246"/>
      <c r="F122" s="257"/>
      <c r="G122" s="248"/>
      <c r="H122" s="249"/>
      <c r="I122" s="344"/>
      <c r="J122" s="258"/>
      <c r="K122" s="259"/>
      <c r="L122" s="259"/>
    </row>
    <row r="123" spans="2:12" s="244" customFormat="1" x14ac:dyDescent="0.35">
      <c r="B123" s="341" t="str">
        <f>IF($E123="","",VLOOKUP($E123,Lists!$V$2:$Y$101,2,FALSE))</f>
        <v/>
      </c>
      <c r="C123" s="340" t="str">
        <f>IF($E123="","",VLOOKUP($E123,Lists!$V$2:$Y$101,3,FALSE))</f>
        <v/>
      </c>
      <c r="D123" s="340" t="str">
        <f>IF($E123="","",VLOOKUP($E123,Lists!$V$2:$Y$101,4,FALSE))</f>
        <v/>
      </c>
      <c r="E123" s="246"/>
      <c r="F123" s="257"/>
      <c r="G123" s="248"/>
      <c r="H123" s="249"/>
      <c r="I123" s="344"/>
      <c r="J123" s="258"/>
      <c r="K123" s="259"/>
      <c r="L123" s="259"/>
    </row>
    <row r="124" spans="2:12" s="244" customFormat="1" x14ac:dyDescent="0.35">
      <c r="B124" s="341" t="str">
        <f>IF($E124="","",VLOOKUP($E124,Lists!$V$2:$Y$101,2,FALSE))</f>
        <v/>
      </c>
      <c r="C124" s="340" t="str">
        <f>IF($E124="","",VLOOKUP($E124,Lists!$V$2:$Y$101,3,FALSE))</f>
        <v/>
      </c>
      <c r="D124" s="340" t="str">
        <f>IF($E124="","",VLOOKUP($E124,Lists!$V$2:$Y$101,4,FALSE))</f>
        <v/>
      </c>
      <c r="E124" s="246"/>
      <c r="F124" s="257"/>
      <c r="G124" s="248"/>
      <c r="H124" s="249"/>
      <c r="I124" s="344"/>
      <c r="J124" s="258"/>
      <c r="K124" s="259"/>
      <c r="L124" s="259"/>
    </row>
    <row r="125" spans="2:12" s="244" customFormat="1" x14ac:dyDescent="0.35">
      <c r="B125" s="341" t="str">
        <f>IF($E125="","",VLOOKUP($E125,Lists!$V$2:$Y$101,2,FALSE))</f>
        <v/>
      </c>
      <c r="C125" s="340" t="str">
        <f>IF($E125="","",VLOOKUP($E125,Lists!$V$2:$Y$101,3,FALSE))</f>
        <v/>
      </c>
      <c r="D125" s="340" t="str">
        <f>IF($E125="","",VLOOKUP($E125,Lists!$V$2:$Y$101,4,FALSE))</f>
        <v/>
      </c>
      <c r="E125" s="246"/>
      <c r="F125" s="257"/>
      <c r="G125" s="248"/>
      <c r="H125" s="249"/>
      <c r="I125" s="344"/>
      <c r="J125" s="258"/>
      <c r="K125" s="259"/>
      <c r="L125" s="259"/>
    </row>
    <row r="126" spans="2:12" s="244" customFormat="1" x14ac:dyDescent="0.35">
      <c r="B126" s="341" t="str">
        <f>IF($E126="","",VLOOKUP($E126,Lists!$V$2:$Y$101,2,FALSE))</f>
        <v/>
      </c>
      <c r="C126" s="340" t="str">
        <f>IF($E126="","",VLOOKUP($E126,Lists!$V$2:$Y$101,3,FALSE))</f>
        <v/>
      </c>
      <c r="D126" s="340" t="str">
        <f>IF($E126="","",VLOOKUP($E126,Lists!$V$2:$Y$101,4,FALSE))</f>
        <v/>
      </c>
      <c r="E126" s="246"/>
      <c r="F126" s="257"/>
      <c r="G126" s="248"/>
      <c r="H126" s="249"/>
      <c r="I126" s="344"/>
      <c r="J126" s="258"/>
      <c r="K126" s="259"/>
      <c r="L126" s="259"/>
    </row>
    <row r="127" spans="2:12" s="244" customFormat="1" x14ac:dyDescent="0.35">
      <c r="B127" s="341" t="str">
        <f>IF($E127="","",VLOOKUP($E127,Lists!$V$2:$Y$101,2,FALSE))</f>
        <v/>
      </c>
      <c r="C127" s="340" t="str">
        <f>IF($E127="","",VLOOKUP($E127,Lists!$V$2:$Y$101,3,FALSE))</f>
        <v/>
      </c>
      <c r="D127" s="340" t="str">
        <f>IF($E127="","",VLOOKUP($E127,Lists!$V$2:$Y$101,4,FALSE))</f>
        <v/>
      </c>
      <c r="E127" s="246"/>
      <c r="F127" s="257"/>
      <c r="G127" s="248"/>
      <c r="H127" s="249"/>
      <c r="I127" s="344"/>
      <c r="J127" s="258"/>
      <c r="K127" s="259"/>
      <c r="L127" s="259"/>
    </row>
    <row r="128" spans="2:12" s="244" customFormat="1" x14ac:dyDescent="0.35">
      <c r="B128" s="341" t="str">
        <f>IF($E128="","",VLOOKUP($E128,Lists!$V$2:$Y$101,2,FALSE))</f>
        <v/>
      </c>
      <c r="C128" s="340" t="str">
        <f>IF($E128="","",VLOOKUP($E128,Lists!$V$2:$Y$101,3,FALSE))</f>
        <v/>
      </c>
      <c r="D128" s="340" t="str">
        <f>IF($E128="","",VLOOKUP($E128,Lists!$V$2:$Y$101,4,FALSE))</f>
        <v/>
      </c>
      <c r="E128" s="246"/>
      <c r="F128" s="257"/>
      <c r="G128" s="248"/>
      <c r="H128" s="249"/>
      <c r="I128" s="344"/>
      <c r="J128" s="258"/>
      <c r="K128" s="259"/>
      <c r="L128" s="259"/>
    </row>
    <row r="129" spans="2:12" s="244" customFormat="1" x14ac:dyDescent="0.35">
      <c r="B129" s="341" t="str">
        <f>IF($E129="","",VLOOKUP($E129,Lists!$V$2:$Y$101,2,FALSE))</f>
        <v/>
      </c>
      <c r="C129" s="340" t="str">
        <f>IF($E129="","",VLOOKUP($E129,Lists!$V$2:$Y$101,3,FALSE))</f>
        <v/>
      </c>
      <c r="D129" s="340" t="str">
        <f>IF($E129="","",VLOOKUP($E129,Lists!$V$2:$Y$101,4,FALSE))</f>
        <v/>
      </c>
      <c r="E129" s="246"/>
      <c r="F129" s="257"/>
      <c r="G129" s="248"/>
      <c r="H129" s="249"/>
      <c r="I129" s="344"/>
      <c r="J129" s="258"/>
      <c r="K129" s="259"/>
      <c r="L129" s="259"/>
    </row>
    <row r="130" spans="2:12" s="244" customFormat="1" x14ac:dyDescent="0.35">
      <c r="B130" s="341" t="str">
        <f>IF($E130="","",VLOOKUP($E130,Lists!$V$2:$Y$101,2,FALSE))</f>
        <v/>
      </c>
      <c r="C130" s="340" t="str">
        <f>IF($E130="","",VLOOKUP($E130,Lists!$V$2:$Y$101,3,FALSE))</f>
        <v/>
      </c>
      <c r="D130" s="340" t="str">
        <f>IF($E130="","",VLOOKUP($E130,Lists!$V$2:$Y$101,4,FALSE))</f>
        <v/>
      </c>
      <c r="E130" s="246"/>
      <c r="F130" s="257"/>
      <c r="G130" s="248"/>
      <c r="H130" s="249"/>
      <c r="I130" s="344"/>
      <c r="J130" s="258"/>
      <c r="K130" s="259"/>
      <c r="L130" s="259"/>
    </row>
    <row r="131" spans="2:12" s="244" customFormat="1" x14ac:dyDescent="0.35">
      <c r="B131" s="341" t="str">
        <f>IF($E131="","",VLOOKUP($E131,Lists!$V$2:$Y$101,2,FALSE))</f>
        <v/>
      </c>
      <c r="C131" s="340" t="str">
        <f>IF($E131="","",VLOOKUP($E131,Lists!$V$2:$Y$101,3,FALSE))</f>
        <v/>
      </c>
      <c r="D131" s="340" t="str">
        <f>IF($E131="","",VLOOKUP($E131,Lists!$V$2:$Y$101,4,FALSE))</f>
        <v/>
      </c>
      <c r="E131" s="246"/>
      <c r="F131" s="257"/>
      <c r="G131" s="248"/>
      <c r="H131" s="249"/>
      <c r="I131" s="344"/>
      <c r="J131" s="258"/>
      <c r="K131" s="259"/>
      <c r="L131" s="259"/>
    </row>
    <row r="132" spans="2:12" s="244" customFormat="1" x14ac:dyDescent="0.35">
      <c r="B132" s="341" t="str">
        <f>IF($E132="","",VLOOKUP($E132,Lists!$V$2:$Y$101,2,FALSE))</f>
        <v/>
      </c>
      <c r="C132" s="340" t="str">
        <f>IF($E132="","",VLOOKUP($E132,Lists!$V$2:$Y$101,3,FALSE))</f>
        <v/>
      </c>
      <c r="D132" s="340" t="str">
        <f>IF($E132="","",VLOOKUP($E132,Lists!$V$2:$Y$101,4,FALSE))</f>
        <v/>
      </c>
      <c r="E132" s="246"/>
      <c r="F132" s="257"/>
      <c r="G132" s="248"/>
      <c r="H132" s="249"/>
      <c r="I132" s="344"/>
      <c r="J132" s="258"/>
      <c r="K132" s="259"/>
      <c r="L132" s="259"/>
    </row>
    <row r="133" spans="2:12" s="244" customFormat="1" x14ac:dyDescent="0.35">
      <c r="B133" s="341" t="str">
        <f>IF($E133="","",VLOOKUP($E133,Lists!$V$2:$Y$101,2,FALSE))</f>
        <v/>
      </c>
      <c r="C133" s="340" t="str">
        <f>IF($E133="","",VLOOKUP($E133,Lists!$V$2:$Y$101,3,FALSE))</f>
        <v/>
      </c>
      <c r="D133" s="340" t="str">
        <f>IF($E133="","",VLOOKUP($E133,Lists!$V$2:$Y$101,4,FALSE))</f>
        <v/>
      </c>
      <c r="E133" s="246"/>
      <c r="F133" s="257"/>
      <c r="G133" s="248"/>
      <c r="H133" s="249"/>
      <c r="I133" s="344"/>
      <c r="J133" s="258"/>
      <c r="K133" s="259"/>
      <c r="L133" s="259"/>
    </row>
    <row r="134" spans="2:12" s="244" customFormat="1" x14ac:dyDescent="0.35">
      <c r="B134" s="341" t="str">
        <f>IF($E134="","",VLOOKUP($E134,Lists!$V$2:$Y$101,2,FALSE))</f>
        <v/>
      </c>
      <c r="C134" s="340" t="str">
        <f>IF($E134="","",VLOOKUP($E134,Lists!$V$2:$Y$101,3,FALSE))</f>
        <v/>
      </c>
      <c r="D134" s="340" t="str">
        <f>IF($E134="","",VLOOKUP($E134,Lists!$V$2:$Y$101,4,FALSE))</f>
        <v/>
      </c>
      <c r="E134" s="246"/>
      <c r="F134" s="257"/>
      <c r="G134" s="248"/>
      <c r="H134" s="249"/>
      <c r="I134" s="344"/>
      <c r="J134" s="258"/>
      <c r="K134" s="259"/>
      <c r="L134" s="259"/>
    </row>
    <row r="135" spans="2:12" s="244" customFormat="1" x14ac:dyDescent="0.35">
      <c r="B135" s="341" t="str">
        <f>IF($E135="","",VLOOKUP($E135,Lists!$V$2:$Y$101,2,FALSE))</f>
        <v/>
      </c>
      <c r="C135" s="340" t="str">
        <f>IF($E135="","",VLOOKUP($E135,Lists!$V$2:$Y$101,3,FALSE))</f>
        <v/>
      </c>
      <c r="D135" s="340" t="str">
        <f>IF($E135="","",VLOOKUP($E135,Lists!$V$2:$Y$101,4,FALSE))</f>
        <v/>
      </c>
      <c r="E135" s="246"/>
      <c r="F135" s="257"/>
      <c r="G135" s="248"/>
      <c r="H135" s="249"/>
      <c r="I135" s="344"/>
      <c r="J135" s="258"/>
      <c r="K135" s="259"/>
      <c r="L135" s="259"/>
    </row>
    <row r="136" spans="2:12" s="244" customFormat="1" x14ac:dyDescent="0.35">
      <c r="B136" s="341" t="str">
        <f>IF($E136="","",VLOOKUP($E136,Lists!$V$2:$Y$101,2,FALSE))</f>
        <v/>
      </c>
      <c r="C136" s="340" t="str">
        <f>IF($E136="","",VLOOKUP($E136,Lists!$V$2:$Y$101,3,FALSE))</f>
        <v/>
      </c>
      <c r="D136" s="340" t="str">
        <f>IF($E136="","",VLOOKUP($E136,Lists!$V$2:$Y$101,4,FALSE))</f>
        <v/>
      </c>
      <c r="E136" s="246"/>
      <c r="F136" s="257"/>
      <c r="G136" s="248"/>
      <c r="H136" s="249"/>
      <c r="I136" s="344"/>
      <c r="J136" s="258"/>
      <c r="K136" s="259"/>
      <c r="L136" s="259"/>
    </row>
    <row r="137" spans="2:12" s="244" customFormat="1" x14ac:dyDescent="0.35">
      <c r="B137" s="341" t="str">
        <f>IF($E137="","",VLOOKUP($E137,Lists!$V$2:$Y$101,2,FALSE))</f>
        <v/>
      </c>
      <c r="C137" s="340" t="str">
        <f>IF($E137="","",VLOOKUP($E137,Lists!$V$2:$Y$101,3,FALSE))</f>
        <v/>
      </c>
      <c r="D137" s="340" t="str">
        <f>IF($E137="","",VLOOKUP($E137,Lists!$V$2:$Y$101,4,FALSE))</f>
        <v/>
      </c>
      <c r="E137" s="246"/>
      <c r="F137" s="257"/>
      <c r="G137" s="248"/>
      <c r="H137" s="249"/>
      <c r="I137" s="344"/>
      <c r="J137" s="258"/>
      <c r="K137" s="259"/>
      <c r="L137" s="259"/>
    </row>
    <row r="138" spans="2:12" s="244" customFormat="1" x14ac:dyDescent="0.35">
      <c r="B138" s="341" t="str">
        <f>IF($E138="","",VLOOKUP($E138,Lists!$V$2:$Y$101,2,FALSE))</f>
        <v/>
      </c>
      <c r="C138" s="340" t="str">
        <f>IF($E138="","",VLOOKUP($E138,Lists!$V$2:$Y$101,3,FALSE))</f>
        <v/>
      </c>
      <c r="D138" s="340" t="str">
        <f>IF($E138="","",VLOOKUP($E138,Lists!$V$2:$Y$101,4,FALSE))</f>
        <v/>
      </c>
      <c r="E138" s="246"/>
      <c r="F138" s="257"/>
      <c r="G138" s="248"/>
      <c r="H138" s="249"/>
      <c r="I138" s="344"/>
      <c r="J138" s="258"/>
      <c r="K138" s="259"/>
      <c r="L138" s="259"/>
    </row>
    <row r="139" spans="2:12" s="244" customFormat="1" x14ac:dyDescent="0.35">
      <c r="B139" s="341" t="str">
        <f>IF($E139="","",VLOOKUP($E139,Lists!$V$2:$Y$101,2,FALSE))</f>
        <v/>
      </c>
      <c r="C139" s="340" t="str">
        <f>IF($E139="","",VLOOKUP($E139,Lists!$V$2:$Y$101,3,FALSE))</f>
        <v/>
      </c>
      <c r="D139" s="340" t="str">
        <f>IF($E139="","",VLOOKUP($E139,Lists!$V$2:$Y$101,4,FALSE))</f>
        <v/>
      </c>
      <c r="E139" s="246"/>
      <c r="F139" s="257"/>
      <c r="G139" s="248"/>
      <c r="H139" s="249"/>
      <c r="I139" s="344"/>
      <c r="J139" s="258"/>
      <c r="K139" s="259"/>
      <c r="L139" s="259"/>
    </row>
    <row r="140" spans="2:12" s="244" customFormat="1" x14ac:dyDescent="0.35">
      <c r="B140" s="341" t="str">
        <f>IF($E140="","",VLOOKUP($E140,Lists!$V$2:$Y$101,2,FALSE))</f>
        <v/>
      </c>
      <c r="C140" s="340" t="str">
        <f>IF($E140="","",VLOOKUP($E140,Lists!$V$2:$Y$101,3,FALSE))</f>
        <v/>
      </c>
      <c r="D140" s="340" t="str">
        <f>IF($E140="","",VLOOKUP($E140,Lists!$V$2:$Y$101,4,FALSE))</f>
        <v/>
      </c>
      <c r="E140" s="246"/>
      <c r="F140" s="257"/>
      <c r="G140" s="248"/>
      <c r="H140" s="249"/>
      <c r="I140" s="344"/>
      <c r="J140" s="258"/>
      <c r="K140" s="259"/>
      <c r="L140" s="259"/>
    </row>
    <row r="141" spans="2:12" s="244" customFormat="1" x14ac:dyDescent="0.35">
      <c r="B141" s="341" t="str">
        <f>IF($E141="","",VLOOKUP($E141,Lists!$V$2:$Y$101,2,FALSE))</f>
        <v/>
      </c>
      <c r="C141" s="340" t="str">
        <f>IF($E141="","",VLOOKUP($E141,Lists!$V$2:$Y$101,3,FALSE))</f>
        <v/>
      </c>
      <c r="D141" s="340" t="str">
        <f>IF($E141="","",VLOOKUP($E141,Lists!$V$2:$Y$101,4,FALSE))</f>
        <v/>
      </c>
      <c r="E141" s="246"/>
      <c r="F141" s="257"/>
      <c r="G141" s="248"/>
      <c r="H141" s="249"/>
      <c r="I141" s="344"/>
      <c r="J141" s="258"/>
      <c r="K141" s="259"/>
      <c r="L141" s="259"/>
    </row>
    <row r="142" spans="2:12" s="244" customFormat="1" x14ac:dyDescent="0.35">
      <c r="B142" s="341" t="str">
        <f>IF($E142="","",VLOOKUP($E142,Lists!$V$2:$Y$101,2,FALSE))</f>
        <v/>
      </c>
      <c r="C142" s="340" t="str">
        <f>IF($E142="","",VLOOKUP($E142,Lists!$V$2:$Y$101,3,FALSE))</f>
        <v/>
      </c>
      <c r="D142" s="340" t="str">
        <f>IF($E142="","",VLOOKUP($E142,Lists!$V$2:$Y$101,4,FALSE))</f>
        <v/>
      </c>
      <c r="E142" s="246"/>
      <c r="F142" s="257"/>
      <c r="G142" s="248"/>
      <c r="H142" s="249"/>
      <c r="I142" s="344"/>
      <c r="J142" s="258"/>
      <c r="K142" s="259"/>
      <c r="L142" s="259"/>
    </row>
    <row r="143" spans="2:12" s="244" customFormat="1" x14ac:dyDescent="0.35">
      <c r="B143" s="341" t="str">
        <f>IF($E143="","",VLOOKUP($E143,Lists!$V$2:$Y$101,2,FALSE))</f>
        <v/>
      </c>
      <c r="C143" s="340" t="str">
        <f>IF($E143="","",VLOOKUP($E143,Lists!$V$2:$Y$101,3,FALSE))</f>
        <v/>
      </c>
      <c r="D143" s="340" t="str">
        <f>IF($E143="","",VLOOKUP($E143,Lists!$V$2:$Y$101,4,FALSE))</f>
        <v/>
      </c>
      <c r="E143" s="246"/>
      <c r="F143" s="257"/>
      <c r="G143" s="248"/>
      <c r="H143" s="249"/>
      <c r="I143" s="344"/>
      <c r="J143" s="258"/>
      <c r="K143" s="259"/>
      <c r="L143" s="259"/>
    </row>
    <row r="144" spans="2:12" s="244" customFormat="1" x14ac:dyDescent="0.35">
      <c r="B144" s="341" t="str">
        <f>IF($E144="","",VLOOKUP($E144,Lists!$V$2:$Y$101,2,FALSE))</f>
        <v/>
      </c>
      <c r="C144" s="340" t="str">
        <f>IF($E144="","",VLOOKUP($E144,Lists!$V$2:$Y$101,3,FALSE))</f>
        <v/>
      </c>
      <c r="D144" s="340" t="str">
        <f>IF($E144="","",VLOOKUP($E144,Lists!$V$2:$Y$101,4,FALSE))</f>
        <v/>
      </c>
      <c r="E144" s="246"/>
      <c r="F144" s="257"/>
      <c r="G144" s="248"/>
      <c r="H144" s="249"/>
      <c r="I144" s="344"/>
      <c r="J144" s="258"/>
      <c r="K144" s="259"/>
      <c r="L144" s="259"/>
    </row>
    <row r="145" spans="2:12" s="244" customFormat="1" x14ac:dyDescent="0.35">
      <c r="B145" s="341" t="str">
        <f>IF($E145="","",VLOOKUP($E145,Lists!$V$2:$Y$101,2,FALSE))</f>
        <v/>
      </c>
      <c r="C145" s="340" t="str">
        <f>IF($E145="","",VLOOKUP($E145,Lists!$V$2:$Y$101,3,FALSE))</f>
        <v/>
      </c>
      <c r="D145" s="340" t="str">
        <f>IF($E145="","",VLOOKUP($E145,Lists!$V$2:$Y$101,4,FALSE))</f>
        <v/>
      </c>
      <c r="E145" s="246"/>
      <c r="F145" s="257"/>
      <c r="G145" s="248"/>
      <c r="H145" s="249"/>
      <c r="I145" s="344"/>
      <c r="J145" s="258"/>
      <c r="K145" s="259"/>
      <c r="L145" s="259"/>
    </row>
    <row r="146" spans="2:12" s="244" customFormat="1" x14ac:dyDescent="0.35">
      <c r="B146" s="341" t="str">
        <f>IF($E146="","",VLOOKUP($E146,Lists!$V$2:$Y$101,2,FALSE))</f>
        <v/>
      </c>
      <c r="C146" s="340" t="str">
        <f>IF($E146="","",VLOOKUP($E146,Lists!$V$2:$Y$101,3,FALSE))</f>
        <v/>
      </c>
      <c r="D146" s="340" t="str">
        <f>IF($E146="","",VLOOKUP($E146,Lists!$V$2:$Y$101,4,FALSE))</f>
        <v/>
      </c>
      <c r="E146" s="246"/>
      <c r="F146" s="257"/>
      <c r="G146" s="248"/>
      <c r="H146" s="249"/>
      <c r="I146" s="344"/>
      <c r="J146" s="258"/>
      <c r="K146" s="259"/>
      <c r="L146" s="259"/>
    </row>
    <row r="147" spans="2:12" s="244" customFormat="1" x14ac:dyDescent="0.35">
      <c r="B147" s="341" t="str">
        <f>IF($E147="","",VLOOKUP($E147,Lists!$V$2:$Y$101,2,FALSE))</f>
        <v/>
      </c>
      <c r="C147" s="340" t="str">
        <f>IF($E147="","",VLOOKUP($E147,Lists!$V$2:$Y$101,3,FALSE))</f>
        <v/>
      </c>
      <c r="D147" s="340" t="str">
        <f>IF($E147="","",VLOOKUP($E147,Lists!$V$2:$Y$101,4,FALSE))</f>
        <v/>
      </c>
      <c r="E147" s="246"/>
      <c r="F147" s="257"/>
      <c r="G147" s="248"/>
      <c r="H147" s="249"/>
      <c r="I147" s="344"/>
      <c r="J147" s="258"/>
      <c r="K147" s="259"/>
      <c r="L147" s="259"/>
    </row>
    <row r="148" spans="2:12" s="244" customFormat="1" x14ac:dyDescent="0.35">
      <c r="B148" s="341" t="str">
        <f>IF($E148="","",VLOOKUP($E148,Lists!$V$2:$Y$101,2,FALSE))</f>
        <v/>
      </c>
      <c r="C148" s="340" t="str">
        <f>IF($E148="","",VLOOKUP($E148,Lists!$V$2:$Y$101,3,FALSE))</f>
        <v/>
      </c>
      <c r="D148" s="340" t="str">
        <f>IF($E148="","",VLOOKUP($E148,Lists!$V$2:$Y$101,4,FALSE))</f>
        <v/>
      </c>
      <c r="E148" s="246"/>
      <c r="F148" s="257"/>
      <c r="G148" s="248"/>
      <c r="H148" s="249"/>
      <c r="I148" s="344"/>
      <c r="J148" s="258"/>
      <c r="K148" s="259"/>
      <c r="L148" s="259"/>
    </row>
    <row r="149" spans="2:12" s="244" customFormat="1" x14ac:dyDescent="0.35">
      <c r="B149" s="341" t="str">
        <f>IF($E149="","",VLOOKUP($E149,Lists!$V$2:$Y$101,2,FALSE))</f>
        <v/>
      </c>
      <c r="C149" s="340" t="str">
        <f>IF($E149="","",VLOOKUP($E149,Lists!$V$2:$Y$101,3,FALSE))</f>
        <v/>
      </c>
      <c r="D149" s="340" t="str">
        <f>IF($E149="","",VLOOKUP($E149,Lists!$V$2:$Y$101,4,FALSE))</f>
        <v/>
      </c>
      <c r="E149" s="246"/>
      <c r="F149" s="257"/>
      <c r="G149" s="248"/>
      <c r="H149" s="249"/>
      <c r="I149" s="344"/>
      <c r="J149" s="258"/>
      <c r="K149" s="259"/>
      <c r="L149" s="259"/>
    </row>
    <row r="150" spans="2:12" s="244" customFormat="1" x14ac:dyDescent="0.35">
      <c r="B150" s="341" t="str">
        <f>IF($E150="","",VLOOKUP($E150,Lists!$V$2:$Y$101,2,FALSE))</f>
        <v/>
      </c>
      <c r="C150" s="340" t="str">
        <f>IF($E150="","",VLOOKUP($E150,Lists!$V$2:$Y$101,3,FALSE))</f>
        <v/>
      </c>
      <c r="D150" s="340" t="str">
        <f>IF($E150="","",VLOOKUP($E150,Lists!$V$2:$Y$101,4,FALSE))</f>
        <v/>
      </c>
      <c r="E150" s="246"/>
      <c r="F150" s="257"/>
      <c r="G150" s="248"/>
      <c r="H150" s="249"/>
      <c r="I150" s="344"/>
      <c r="J150" s="258"/>
      <c r="K150" s="259"/>
      <c r="L150" s="259"/>
    </row>
    <row r="151" spans="2:12" s="244" customFormat="1" x14ac:dyDescent="0.35">
      <c r="B151" s="341" t="str">
        <f>IF($E151="","",VLOOKUP($E151,Lists!$V$2:$Y$101,2,FALSE))</f>
        <v/>
      </c>
      <c r="C151" s="340" t="str">
        <f>IF($E151="","",VLOOKUP($E151,Lists!$V$2:$Y$101,3,FALSE))</f>
        <v/>
      </c>
      <c r="D151" s="340" t="str">
        <f>IF($E151="","",VLOOKUP($E151,Lists!$V$2:$Y$101,4,FALSE))</f>
        <v/>
      </c>
      <c r="E151" s="246"/>
      <c r="F151" s="257"/>
      <c r="G151" s="248"/>
      <c r="H151" s="249"/>
      <c r="I151" s="344"/>
      <c r="J151" s="258"/>
      <c r="K151" s="259"/>
      <c r="L151" s="259"/>
    </row>
    <row r="152" spans="2:12" s="244" customFormat="1" x14ac:dyDescent="0.35">
      <c r="B152" s="341" t="str">
        <f>IF($E152="","",VLOOKUP($E152,Lists!$V$2:$Y$101,2,FALSE))</f>
        <v/>
      </c>
      <c r="C152" s="340" t="str">
        <f>IF($E152="","",VLOOKUP($E152,Lists!$V$2:$Y$101,3,FALSE))</f>
        <v/>
      </c>
      <c r="D152" s="340" t="str">
        <f>IF($E152="","",VLOOKUP($E152,Lists!$V$2:$Y$101,4,FALSE))</f>
        <v/>
      </c>
      <c r="E152" s="246"/>
      <c r="F152" s="257"/>
      <c r="G152" s="248"/>
      <c r="H152" s="249"/>
      <c r="I152" s="344"/>
      <c r="J152" s="258"/>
      <c r="K152" s="259"/>
      <c r="L152" s="259"/>
    </row>
    <row r="153" spans="2:12" s="244" customFormat="1" x14ac:dyDescent="0.35">
      <c r="B153" s="341" t="str">
        <f>IF($E153="","",VLOOKUP($E153,Lists!$V$2:$Y$101,2,FALSE))</f>
        <v/>
      </c>
      <c r="C153" s="340" t="str">
        <f>IF($E153="","",VLOOKUP($E153,Lists!$V$2:$Y$101,3,FALSE))</f>
        <v/>
      </c>
      <c r="D153" s="340" t="str">
        <f>IF($E153="","",VLOOKUP($E153,Lists!$V$2:$Y$101,4,FALSE))</f>
        <v/>
      </c>
      <c r="E153" s="246"/>
      <c r="F153" s="257"/>
      <c r="G153" s="248"/>
      <c r="H153" s="249"/>
      <c r="I153" s="344"/>
      <c r="J153" s="258"/>
      <c r="K153" s="259"/>
      <c r="L153" s="259"/>
    </row>
    <row r="154" spans="2:12" s="244" customFormat="1" x14ac:dyDescent="0.35">
      <c r="B154" s="341" t="str">
        <f>IF($E154="","",VLOOKUP($E154,Lists!$V$2:$Y$101,2,FALSE))</f>
        <v/>
      </c>
      <c r="C154" s="340" t="str">
        <f>IF($E154="","",VLOOKUP($E154,Lists!$V$2:$Y$101,3,FALSE))</f>
        <v/>
      </c>
      <c r="D154" s="340" t="str">
        <f>IF($E154="","",VLOOKUP($E154,Lists!$V$2:$Y$101,4,FALSE))</f>
        <v/>
      </c>
      <c r="E154" s="246"/>
      <c r="F154" s="257"/>
      <c r="G154" s="248"/>
      <c r="H154" s="249"/>
      <c r="I154" s="344"/>
      <c r="J154" s="258"/>
      <c r="K154" s="259"/>
      <c r="L154" s="259"/>
    </row>
    <row r="155" spans="2:12" s="244" customFormat="1" x14ac:dyDescent="0.35">
      <c r="B155" s="341" t="str">
        <f>IF($E155="","",VLOOKUP($E155,Lists!$V$2:$Y$101,2,FALSE))</f>
        <v/>
      </c>
      <c r="C155" s="340" t="str">
        <f>IF($E155="","",VLOOKUP($E155,Lists!$V$2:$Y$101,3,FALSE))</f>
        <v/>
      </c>
      <c r="D155" s="340" t="str">
        <f>IF($E155="","",VLOOKUP($E155,Lists!$V$2:$Y$101,4,FALSE))</f>
        <v/>
      </c>
      <c r="E155" s="246"/>
      <c r="F155" s="257"/>
      <c r="G155" s="248"/>
      <c r="H155" s="249"/>
      <c r="I155" s="344"/>
      <c r="J155" s="258"/>
      <c r="K155" s="259"/>
      <c r="L155" s="259"/>
    </row>
    <row r="156" spans="2:12" s="244" customFormat="1" x14ac:dyDescent="0.35">
      <c r="B156" s="341" t="str">
        <f>IF($E156="","",VLOOKUP($E156,Lists!$V$2:$Y$101,2,FALSE))</f>
        <v/>
      </c>
      <c r="C156" s="340" t="str">
        <f>IF($E156="","",VLOOKUP($E156,Lists!$V$2:$Y$101,3,FALSE))</f>
        <v/>
      </c>
      <c r="D156" s="340" t="str">
        <f>IF($E156="","",VLOOKUP($E156,Lists!$V$2:$Y$101,4,FALSE))</f>
        <v/>
      </c>
      <c r="E156" s="246"/>
      <c r="F156" s="257"/>
      <c r="G156" s="248"/>
      <c r="H156" s="249"/>
      <c r="I156" s="344"/>
      <c r="J156" s="258"/>
      <c r="K156" s="259"/>
      <c r="L156" s="259"/>
    </row>
    <row r="157" spans="2:12" s="244" customFormat="1" x14ac:dyDescent="0.35">
      <c r="B157" s="341" t="str">
        <f>IF($E157="","",VLOOKUP($E157,Lists!$V$2:$Y$101,2,FALSE))</f>
        <v/>
      </c>
      <c r="C157" s="340" t="str">
        <f>IF($E157="","",VLOOKUP($E157,Lists!$V$2:$Y$101,3,FALSE))</f>
        <v/>
      </c>
      <c r="D157" s="340" t="str">
        <f>IF($E157="","",VLOOKUP($E157,Lists!$V$2:$Y$101,4,FALSE))</f>
        <v/>
      </c>
      <c r="E157" s="246"/>
      <c r="F157" s="257"/>
      <c r="G157" s="248"/>
      <c r="H157" s="249"/>
      <c r="I157" s="344"/>
      <c r="J157" s="258"/>
      <c r="K157" s="259"/>
      <c r="L157" s="259"/>
    </row>
    <row r="158" spans="2:12" s="244" customFormat="1" x14ac:dyDescent="0.35">
      <c r="B158" s="341" t="str">
        <f>IF($E158="","",VLOOKUP($E158,Lists!$V$2:$Y$101,2,FALSE))</f>
        <v/>
      </c>
      <c r="C158" s="340" t="str">
        <f>IF($E158="","",VLOOKUP($E158,Lists!$V$2:$Y$101,3,FALSE))</f>
        <v/>
      </c>
      <c r="D158" s="340" t="str">
        <f>IF($E158="","",VLOOKUP($E158,Lists!$V$2:$Y$101,4,FALSE))</f>
        <v/>
      </c>
      <c r="E158" s="246"/>
      <c r="F158" s="257"/>
      <c r="G158" s="248"/>
      <c r="H158" s="249"/>
      <c r="I158" s="344"/>
      <c r="J158" s="258"/>
      <c r="K158" s="259"/>
      <c r="L158" s="259"/>
    </row>
    <row r="159" spans="2:12" s="244" customFormat="1" x14ac:dyDescent="0.35">
      <c r="B159" s="341" t="str">
        <f>IF($E159="","",VLOOKUP($E159,Lists!$V$2:$Y$101,2,FALSE))</f>
        <v/>
      </c>
      <c r="C159" s="340" t="str">
        <f>IF($E159="","",VLOOKUP($E159,Lists!$V$2:$Y$101,3,FALSE))</f>
        <v/>
      </c>
      <c r="D159" s="340" t="str">
        <f>IF($E159="","",VLOOKUP($E159,Lists!$V$2:$Y$101,4,FALSE))</f>
        <v/>
      </c>
      <c r="E159" s="246"/>
      <c r="F159" s="257"/>
      <c r="G159" s="248"/>
      <c r="H159" s="249"/>
      <c r="I159" s="344"/>
      <c r="J159" s="258"/>
      <c r="K159" s="259"/>
      <c r="L159" s="259"/>
    </row>
    <row r="160" spans="2:12" s="244" customFormat="1" x14ac:dyDescent="0.35">
      <c r="B160" s="341" t="str">
        <f>IF($E160="","",VLOOKUP($E160,Lists!$V$2:$Y$101,2,FALSE))</f>
        <v/>
      </c>
      <c r="C160" s="340" t="str">
        <f>IF($E160="","",VLOOKUP($E160,Lists!$V$2:$Y$101,3,FALSE))</f>
        <v/>
      </c>
      <c r="D160" s="340" t="str">
        <f>IF($E160="","",VLOOKUP($E160,Lists!$V$2:$Y$101,4,FALSE))</f>
        <v/>
      </c>
      <c r="E160" s="246"/>
      <c r="F160" s="257"/>
      <c r="G160" s="248"/>
      <c r="H160" s="249"/>
      <c r="I160" s="344"/>
      <c r="J160" s="258"/>
      <c r="K160" s="259"/>
      <c r="L160" s="259"/>
    </row>
    <row r="161" spans="2:12" s="244" customFormat="1" x14ac:dyDescent="0.35">
      <c r="B161" s="341" t="str">
        <f>IF($E161="","",VLOOKUP($E161,Lists!$V$2:$Y$101,2,FALSE))</f>
        <v/>
      </c>
      <c r="C161" s="340" t="str">
        <f>IF($E161="","",VLOOKUP($E161,Lists!$V$2:$Y$101,3,FALSE))</f>
        <v/>
      </c>
      <c r="D161" s="340" t="str">
        <f>IF($E161="","",VLOOKUP($E161,Lists!$V$2:$Y$101,4,FALSE))</f>
        <v/>
      </c>
      <c r="E161" s="246"/>
      <c r="F161" s="257"/>
      <c r="G161" s="248"/>
      <c r="H161" s="249"/>
      <c r="I161" s="344"/>
      <c r="J161" s="258"/>
      <c r="K161" s="259"/>
      <c r="L161" s="259"/>
    </row>
    <row r="162" spans="2:12" s="244" customFormat="1" x14ac:dyDescent="0.35">
      <c r="B162" s="341" t="str">
        <f>IF($E162="","",VLOOKUP($E162,Lists!$V$2:$Y$101,2,FALSE))</f>
        <v/>
      </c>
      <c r="C162" s="340" t="str">
        <f>IF($E162="","",VLOOKUP($E162,Lists!$V$2:$Y$101,3,FALSE))</f>
        <v/>
      </c>
      <c r="D162" s="340" t="str">
        <f>IF($E162="","",VLOOKUP($E162,Lists!$V$2:$Y$101,4,FALSE))</f>
        <v/>
      </c>
      <c r="E162" s="246"/>
      <c r="F162" s="257"/>
      <c r="G162" s="248"/>
      <c r="H162" s="249"/>
      <c r="I162" s="344"/>
      <c r="J162" s="258"/>
      <c r="K162" s="259"/>
      <c r="L162" s="259"/>
    </row>
    <row r="163" spans="2:12" s="244" customFormat="1" x14ac:dyDescent="0.35">
      <c r="B163" s="341" t="str">
        <f>IF($E163="","",VLOOKUP($E163,Lists!$V$2:$Y$101,2,FALSE))</f>
        <v/>
      </c>
      <c r="C163" s="340" t="str">
        <f>IF($E163="","",VLOOKUP($E163,Lists!$V$2:$Y$101,3,FALSE))</f>
        <v/>
      </c>
      <c r="D163" s="340" t="str">
        <f>IF($E163="","",VLOOKUP($E163,Lists!$V$2:$Y$101,4,FALSE))</f>
        <v/>
      </c>
      <c r="E163" s="246"/>
      <c r="F163" s="257"/>
      <c r="G163" s="248"/>
      <c r="H163" s="249"/>
      <c r="I163" s="344"/>
      <c r="J163" s="258"/>
      <c r="K163" s="259"/>
      <c r="L163" s="259"/>
    </row>
    <row r="164" spans="2:12" s="244" customFormat="1" x14ac:dyDescent="0.35">
      <c r="B164" s="341" t="str">
        <f>IF($E164="","",VLOOKUP($E164,Lists!$V$2:$Y$101,2,FALSE))</f>
        <v/>
      </c>
      <c r="C164" s="340" t="str">
        <f>IF($E164="","",VLOOKUP($E164,Lists!$V$2:$Y$101,3,FALSE))</f>
        <v/>
      </c>
      <c r="D164" s="340" t="str">
        <f>IF($E164="","",VLOOKUP($E164,Lists!$V$2:$Y$101,4,FALSE))</f>
        <v/>
      </c>
      <c r="E164" s="246"/>
      <c r="F164" s="257"/>
      <c r="G164" s="248"/>
      <c r="H164" s="249"/>
      <c r="I164" s="344"/>
      <c r="J164" s="258"/>
      <c r="K164" s="259"/>
      <c r="L164" s="259"/>
    </row>
    <row r="165" spans="2:12" s="244" customFormat="1" x14ac:dyDescent="0.35">
      <c r="B165" s="341" t="str">
        <f>IF($E165="","",VLOOKUP($E165,Lists!$V$2:$Y$101,2,FALSE))</f>
        <v/>
      </c>
      <c r="C165" s="340" t="str">
        <f>IF($E165="","",VLOOKUP($E165,Lists!$V$2:$Y$101,3,FALSE))</f>
        <v/>
      </c>
      <c r="D165" s="340" t="str">
        <f>IF($E165="","",VLOOKUP($E165,Lists!$V$2:$Y$101,4,FALSE))</f>
        <v/>
      </c>
      <c r="E165" s="246"/>
      <c r="F165" s="257"/>
      <c r="G165" s="248"/>
      <c r="H165" s="249"/>
      <c r="I165" s="344"/>
      <c r="J165" s="258"/>
      <c r="K165" s="259"/>
      <c r="L165" s="259"/>
    </row>
    <row r="166" spans="2:12" s="244" customFormat="1" x14ac:dyDescent="0.35">
      <c r="B166" s="341" t="str">
        <f>IF($E166="","",VLOOKUP($E166,Lists!$V$2:$Y$101,2,FALSE))</f>
        <v/>
      </c>
      <c r="C166" s="340" t="str">
        <f>IF($E166="","",VLOOKUP($E166,Lists!$V$2:$Y$101,3,FALSE))</f>
        <v/>
      </c>
      <c r="D166" s="340" t="str">
        <f>IF($E166="","",VLOOKUP($E166,Lists!$V$2:$Y$101,4,FALSE))</f>
        <v/>
      </c>
      <c r="E166" s="246"/>
      <c r="F166" s="257"/>
      <c r="G166" s="248"/>
      <c r="H166" s="249"/>
      <c r="I166" s="344"/>
      <c r="J166" s="258"/>
      <c r="K166" s="259"/>
      <c r="L166" s="259"/>
    </row>
    <row r="167" spans="2:12" s="244" customFormat="1" x14ac:dyDescent="0.35">
      <c r="B167" s="341" t="str">
        <f>IF($E167="","",VLOOKUP($E167,Lists!$V$2:$Y$101,2,FALSE))</f>
        <v/>
      </c>
      <c r="C167" s="340" t="str">
        <f>IF($E167="","",VLOOKUP($E167,Lists!$V$2:$Y$101,3,FALSE))</f>
        <v/>
      </c>
      <c r="D167" s="340" t="str">
        <f>IF($E167="","",VLOOKUP($E167,Lists!$V$2:$Y$101,4,FALSE))</f>
        <v/>
      </c>
      <c r="E167" s="246"/>
      <c r="F167" s="257"/>
      <c r="G167" s="248"/>
      <c r="H167" s="249"/>
      <c r="I167" s="344"/>
      <c r="J167" s="258"/>
      <c r="K167" s="259"/>
      <c r="L167" s="259"/>
    </row>
    <row r="168" spans="2:12" s="244" customFormat="1" x14ac:dyDescent="0.35">
      <c r="B168" s="341" t="str">
        <f>IF($E168="","",VLOOKUP($E168,Lists!$V$2:$Y$101,2,FALSE))</f>
        <v/>
      </c>
      <c r="C168" s="340" t="str">
        <f>IF($E168="","",VLOOKUP($E168,Lists!$V$2:$Y$101,3,FALSE))</f>
        <v/>
      </c>
      <c r="D168" s="340" t="str">
        <f>IF($E168="","",VLOOKUP($E168,Lists!$V$2:$Y$101,4,FALSE))</f>
        <v/>
      </c>
      <c r="E168" s="246"/>
      <c r="F168" s="257"/>
      <c r="G168" s="248"/>
      <c r="H168" s="249"/>
      <c r="I168" s="344"/>
      <c r="J168" s="258"/>
      <c r="K168" s="259"/>
      <c r="L168" s="259"/>
    </row>
    <row r="169" spans="2:12" s="244" customFormat="1" x14ac:dyDescent="0.35">
      <c r="B169" s="341" t="str">
        <f>IF($E169="","",VLOOKUP($E169,Lists!$V$2:$Y$101,2,FALSE))</f>
        <v/>
      </c>
      <c r="C169" s="340" t="str">
        <f>IF($E169="","",VLOOKUP($E169,Lists!$V$2:$Y$101,3,FALSE))</f>
        <v/>
      </c>
      <c r="D169" s="340" t="str">
        <f>IF($E169="","",VLOOKUP($E169,Lists!$V$2:$Y$101,4,FALSE))</f>
        <v/>
      </c>
      <c r="E169" s="246"/>
      <c r="F169" s="257"/>
      <c r="G169" s="248"/>
      <c r="H169" s="249"/>
      <c r="I169" s="344"/>
      <c r="J169" s="258"/>
      <c r="K169" s="259"/>
      <c r="L169" s="259"/>
    </row>
    <row r="170" spans="2:12" s="244" customFormat="1" x14ac:dyDescent="0.35">
      <c r="B170" s="341" t="str">
        <f>IF($E170="","",VLOOKUP($E170,Lists!$V$2:$Y$101,2,FALSE))</f>
        <v/>
      </c>
      <c r="C170" s="340" t="str">
        <f>IF($E170="","",VLOOKUP($E170,Lists!$V$2:$Y$101,3,FALSE))</f>
        <v/>
      </c>
      <c r="D170" s="340" t="str">
        <f>IF($E170="","",VLOOKUP($E170,Lists!$V$2:$Y$101,4,FALSE))</f>
        <v/>
      </c>
      <c r="E170" s="246"/>
      <c r="F170" s="257"/>
      <c r="G170" s="248"/>
      <c r="H170" s="249"/>
      <c r="I170" s="344"/>
      <c r="J170" s="258"/>
      <c r="K170" s="259"/>
      <c r="L170" s="259"/>
    </row>
    <row r="171" spans="2:12" s="244" customFormat="1" x14ac:dyDescent="0.35">
      <c r="B171" s="341" t="str">
        <f>IF($E171="","",VLOOKUP($E171,Lists!$V$2:$Y$101,2,FALSE))</f>
        <v/>
      </c>
      <c r="C171" s="340" t="str">
        <f>IF($E171="","",VLOOKUP($E171,Lists!$V$2:$Y$101,3,FALSE))</f>
        <v/>
      </c>
      <c r="D171" s="340" t="str">
        <f>IF($E171="","",VLOOKUP($E171,Lists!$V$2:$Y$101,4,FALSE))</f>
        <v/>
      </c>
      <c r="E171" s="246"/>
      <c r="F171" s="257"/>
      <c r="G171" s="248"/>
      <c r="H171" s="249"/>
      <c r="I171" s="344"/>
      <c r="J171" s="258"/>
      <c r="K171" s="259"/>
      <c r="L171" s="259"/>
    </row>
    <row r="172" spans="2:12" s="244" customFormat="1" x14ac:dyDescent="0.35">
      <c r="B172" s="341" t="str">
        <f>IF($E172="","",VLOOKUP($E172,Lists!$V$2:$Y$101,2,FALSE))</f>
        <v/>
      </c>
      <c r="C172" s="340" t="str">
        <f>IF($E172="","",VLOOKUP($E172,Lists!$V$2:$Y$101,3,FALSE))</f>
        <v/>
      </c>
      <c r="D172" s="340" t="str">
        <f>IF($E172="","",VLOOKUP($E172,Lists!$V$2:$Y$101,4,FALSE))</f>
        <v/>
      </c>
      <c r="E172" s="246"/>
      <c r="F172" s="257"/>
      <c r="G172" s="248"/>
      <c r="H172" s="249"/>
      <c r="I172" s="344"/>
      <c r="J172" s="258"/>
      <c r="K172" s="259"/>
      <c r="L172" s="259"/>
    </row>
    <row r="173" spans="2:12" s="244" customFormat="1" x14ac:dyDescent="0.35">
      <c r="B173" s="341" t="str">
        <f>IF($E173="","",VLOOKUP($E173,Lists!$V$2:$Y$101,2,FALSE))</f>
        <v/>
      </c>
      <c r="C173" s="340" t="str">
        <f>IF($E173="","",VLOOKUP($E173,Lists!$V$2:$Y$101,3,FALSE))</f>
        <v/>
      </c>
      <c r="D173" s="340" t="str">
        <f>IF($E173="","",VLOOKUP($E173,Lists!$V$2:$Y$101,4,FALSE))</f>
        <v/>
      </c>
      <c r="E173" s="246"/>
      <c r="F173" s="257"/>
      <c r="G173" s="248"/>
      <c r="H173" s="249"/>
      <c r="I173" s="344"/>
      <c r="J173" s="258"/>
      <c r="K173" s="259"/>
      <c r="L173" s="259"/>
    </row>
    <row r="174" spans="2:12" s="244" customFormat="1" x14ac:dyDescent="0.35">
      <c r="B174" s="341" t="str">
        <f>IF($E174="","",VLOOKUP($E174,Lists!$V$2:$Y$101,2,FALSE))</f>
        <v/>
      </c>
      <c r="C174" s="340" t="str">
        <f>IF($E174="","",VLOOKUP($E174,Lists!$V$2:$Y$101,3,FALSE))</f>
        <v/>
      </c>
      <c r="D174" s="340" t="str">
        <f>IF($E174="","",VLOOKUP($E174,Lists!$V$2:$Y$101,4,FALSE))</f>
        <v/>
      </c>
      <c r="E174" s="246"/>
      <c r="F174" s="257"/>
      <c r="G174" s="248"/>
      <c r="H174" s="249"/>
      <c r="I174" s="344"/>
      <c r="J174" s="258"/>
      <c r="K174" s="259"/>
      <c r="L174" s="259"/>
    </row>
    <row r="175" spans="2:12" s="244" customFormat="1" x14ac:dyDescent="0.35">
      <c r="B175" s="341" t="str">
        <f>IF($E175="","",VLOOKUP($E175,Lists!$V$2:$Y$101,2,FALSE))</f>
        <v/>
      </c>
      <c r="C175" s="340" t="str">
        <f>IF($E175="","",VLOOKUP($E175,Lists!$V$2:$Y$101,3,FALSE))</f>
        <v/>
      </c>
      <c r="D175" s="340" t="str">
        <f>IF($E175="","",VLOOKUP($E175,Lists!$V$2:$Y$101,4,FALSE))</f>
        <v/>
      </c>
      <c r="E175" s="246"/>
      <c r="F175" s="257"/>
      <c r="G175" s="248"/>
      <c r="H175" s="249"/>
      <c r="I175" s="344"/>
      <c r="J175" s="258"/>
      <c r="K175" s="259"/>
      <c r="L175" s="259"/>
    </row>
    <row r="176" spans="2:12" s="244" customFormat="1" x14ac:dyDescent="0.35">
      <c r="B176" s="341" t="str">
        <f>IF($E176="","",VLOOKUP($E176,Lists!$V$2:$Y$101,2,FALSE))</f>
        <v/>
      </c>
      <c r="C176" s="340" t="str">
        <f>IF($E176="","",VLOOKUP($E176,Lists!$V$2:$Y$101,3,FALSE))</f>
        <v/>
      </c>
      <c r="D176" s="340" t="str">
        <f>IF($E176="","",VLOOKUP($E176,Lists!$V$2:$Y$101,4,FALSE))</f>
        <v/>
      </c>
      <c r="E176" s="246"/>
      <c r="F176" s="257"/>
      <c r="G176" s="248"/>
      <c r="H176" s="249"/>
      <c r="I176" s="344"/>
      <c r="J176" s="258"/>
      <c r="K176" s="259"/>
      <c r="L176" s="259"/>
    </row>
    <row r="177" spans="2:12" s="244" customFormat="1" x14ac:dyDescent="0.35">
      <c r="B177" s="341" t="str">
        <f>IF($E177="","",VLOOKUP($E177,Lists!$V$2:$Y$101,2,FALSE))</f>
        <v/>
      </c>
      <c r="C177" s="340" t="str">
        <f>IF($E177="","",VLOOKUP($E177,Lists!$V$2:$Y$101,3,FALSE))</f>
        <v/>
      </c>
      <c r="D177" s="340" t="str">
        <f>IF($E177="","",VLOOKUP($E177,Lists!$V$2:$Y$101,4,FALSE))</f>
        <v/>
      </c>
      <c r="E177" s="246"/>
      <c r="F177" s="257"/>
      <c r="G177" s="248"/>
      <c r="H177" s="249"/>
      <c r="I177" s="344"/>
      <c r="J177" s="258"/>
      <c r="K177" s="259"/>
      <c r="L177" s="259"/>
    </row>
    <row r="178" spans="2:12" s="244" customFormat="1" x14ac:dyDescent="0.35">
      <c r="B178" s="341" t="str">
        <f>IF($E178="","",VLOOKUP($E178,Lists!$V$2:$Y$101,2,FALSE))</f>
        <v/>
      </c>
      <c r="C178" s="340" t="str">
        <f>IF($E178="","",VLOOKUP($E178,Lists!$V$2:$Y$101,3,FALSE))</f>
        <v/>
      </c>
      <c r="D178" s="340" t="str">
        <f>IF($E178="","",VLOOKUP($E178,Lists!$V$2:$Y$101,4,FALSE))</f>
        <v/>
      </c>
      <c r="E178" s="246"/>
      <c r="F178" s="257"/>
      <c r="G178" s="248"/>
      <c r="H178" s="249"/>
      <c r="I178" s="344"/>
      <c r="J178" s="258"/>
      <c r="K178" s="259"/>
      <c r="L178" s="259"/>
    </row>
    <row r="179" spans="2:12" s="244" customFormat="1" x14ac:dyDescent="0.35">
      <c r="B179" s="341" t="str">
        <f>IF($E179="","",VLOOKUP($E179,Lists!$V$2:$Y$101,2,FALSE))</f>
        <v/>
      </c>
      <c r="C179" s="340" t="str">
        <f>IF($E179="","",VLOOKUP($E179,Lists!$V$2:$Y$101,3,FALSE))</f>
        <v/>
      </c>
      <c r="D179" s="340" t="str">
        <f>IF($E179="","",VLOOKUP($E179,Lists!$V$2:$Y$101,4,FALSE))</f>
        <v/>
      </c>
      <c r="E179" s="246"/>
      <c r="F179" s="257"/>
      <c r="G179" s="248"/>
      <c r="H179" s="249"/>
      <c r="I179" s="344"/>
      <c r="J179" s="258"/>
      <c r="K179" s="259"/>
      <c r="L179" s="259"/>
    </row>
    <row r="180" spans="2:12" s="244" customFormat="1" x14ac:dyDescent="0.35">
      <c r="B180" s="341" t="str">
        <f>IF($E180="","",VLOOKUP($E180,Lists!$V$2:$Y$101,2,FALSE))</f>
        <v/>
      </c>
      <c r="C180" s="340" t="str">
        <f>IF($E180="","",VLOOKUP($E180,Lists!$V$2:$Y$101,3,FALSE))</f>
        <v/>
      </c>
      <c r="D180" s="340" t="str">
        <f>IF($E180="","",VLOOKUP($E180,Lists!$V$2:$Y$101,4,FALSE))</f>
        <v/>
      </c>
      <c r="E180" s="246"/>
      <c r="F180" s="257"/>
      <c r="G180" s="248"/>
      <c r="H180" s="249"/>
      <c r="I180" s="344"/>
      <c r="J180" s="258"/>
      <c r="K180" s="259"/>
      <c r="L180" s="259"/>
    </row>
    <row r="181" spans="2:12" s="244" customFormat="1" x14ac:dyDescent="0.35">
      <c r="B181" s="341" t="str">
        <f>IF($E181="","",VLOOKUP($E181,Lists!$V$2:$Y$101,2,FALSE))</f>
        <v/>
      </c>
      <c r="C181" s="340" t="str">
        <f>IF($E181="","",VLOOKUP($E181,Lists!$V$2:$Y$101,3,FALSE))</f>
        <v/>
      </c>
      <c r="D181" s="340" t="str">
        <f>IF($E181="","",VLOOKUP($E181,Lists!$V$2:$Y$101,4,FALSE))</f>
        <v/>
      </c>
      <c r="E181" s="246"/>
      <c r="F181" s="257"/>
      <c r="G181" s="248"/>
      <c r="H181" s="249"/>
      <c r="I181" s="344"/>
      <c r="J181" s="258"/>
      <c r="K181" s="259"/>
      <c r="L181" s="259"/>
    </row>
    <row r="182" spans="2:12" s="244" customFormat="1" x14ac:dyDescent="0.35">
      <c r="B182" s="341" t="str">
        <f>IF($E182="","",VLOOKUP($E182,Lists!$V$2:$Y$101,2,FALSE))</f>
        <v/>
      </c>
      <c r="C182" s="340" t="str">
        <f>IF($E182="","",VLOOKUP($E182,Lists!$V$2:$Y$101,3,FALSE))</f>
        <v/>
      </c>
      <c r="D182" s="340" t="str">
        <f>IF($E182="","",VLOOKUP($E182,Lists!$V$2:$Y$101,4,FALSE))</f>
        <v/>
      </c>
      <c r="E182" s="246"/>
      <c r="F182" s="257"/>
      <c r="G182" s="248"/>
      <c r="H182" s="249"/>
      <c r="I182" s="344"/>
      <c r="J182" s="258"/>
      <c r="K182" s="259"/>
      <c r="L182" s="259"/>
    </row>
    <row r="183" spans="2:12" s="244" customFormat="1" x14ac:dyDescent="0.35">
      <c r="B183" s="341" t="str">
        <f>IF($E183="","",VLOOKUP($E183,Lists!$V$2:$Y$101,2,FALSE))</f>
        <v/>
      </c>
      <c r="C183" s="340" t="str">
        <f>IF($E183="","",VLOOKUP($E183,Lists!$V$2:$Y$101,3,FALSE))</f>
        <v/>
      </c>
      <c r="D183" s="340" t="str">
        <f>IF($E183="","",VLOOKUP($E183,Lists!$V$2:$Y$101,4,FALSE))</f>
        <v/>
      </c>
      <c r="E183" s="246"/>
      <c r="F183" s="257"/>
      <c r="G183" s="248"/>
      <c r="H183" s="249"/>
      <c r="I183" s="344"/>
      <c r="J183" s="258"/>
      <c r="K183" s="259"/>
      <c r="L183" s="259"/>
    </row>
    <row r="184" spans="2:12" s="244" customFormat="1" x14ac:dyDescent="0.35">
      <c r="B184" s="341" t="str">
        <f>IF($E184="","",VLOOKUP($E184,Lists!$V$2:$Y$101,2,FALSE))</f>
        <v/>
      </c>
      <c r="C184" s="340" t="str">
        <f>IF($E184="","",VLOOKUP($E184,Lists!$V$2:$Y$101,3,FALSE))</f>
        <v/>
      </c>
      <c r="D184" s="340" t="str">
        <f>IF($E184="","",VLOOKUP($E184,Lists!$V$2:$Y$101,4,FALSE))</f>
        <v/>
      </c>
      <c r="E184" s="246"/>
      <c r="F184" s="257"/>
      <c r="G184" s="248"/>
      <c r="H184" s="249"/>
      <c r="I184" s="344"/>
      <c r="J184" s="258"/>
      <c r="K184" s="259"/>
      <c r="L184" s="259"/>
    </row>
    <row r="185" spans="2:12" s="244" customFormat="1" x14ac:dyDescent="0.35">
      <c r="B185" s="341" t="str">
        <f>IF($E185="","",VLOOKUP($E185,Lists!$V$2:$Y$101,2,FALSE))</f>
        <v/>
      </c>
      <c r="C185" s="340" t="str">
        <f>IF($E185="","",VLOOKUP($E185,Lists!$V$2:$Y$101,3,FALSE))</f>
        <v/>
      </c>
      <c r="D185" s="340" t="str">
        <f>IF($E185="","",VLOOKUP($E185,Lists!$V$2:$Y$101,4,FALSE))</f>
        <v/>
      </c>
      <c r="E185" s="246"/>
      <c r="F185" s="257"/>
      <c r="G185" s="248"/>
      <c r="H185" s="249"/>
      <c r="I185" s="344"/>
      <c r="J185" s="258"/>
      <c r="K185" s="259"/>
      <c r="L185" s="259"/>
    </row>
    <row r="186" spans="2:12" s="244" customFormat="1" x14ac:dyDescent="0.35">
      <c r="B186" s="341" t="str">
        <f>IF($E186="","",VLOOKUP($E186,Lists!$V$2:$Y$101,2,FALSE))</f>
        <v/>
      </c>
      <c r="C186" s="340" t="str">
        <f>IF($E186="","",VLOOKUP($E186,Lists!$V$2:$Y$101,3,FALSE))</f>
        <v/>
      </c>
      <c r="D186" s="340" t="str">
        <f>IF($E186="","",VLOOKUP($E186,Lists!$V$2:$Y$101,4,FALSE))</f>
        <v/>
      </c>
      <c r="E186" s="246"/>
      <c r="F186" s="257"/>
      <c r="G186" s="248"/>
      <c r="H186" s="249"/>
      <c r="I186" s="344"/>
      <c r="J186" s="258"/>
      <c r="K186" s="259"/>
      <c r="L186" s="259"/>
    </row>
    <row r="187" spans="2:12" s="244" customFormat="1" x14ac:dyDescent="0.35">
      <c r="B187" s="341" t="str">
        <f>IF($E187="","",VLOOKUP($E187,Lists!$V$2:$Y$101,2,FALSE))</f>
        <v/>
      </c>
      <c r="C187" s="340" t="str">
        <f>IF($E187="","",VLOOKUP($E187,Lists!$V$2:$Y$101,3,FALSE))</f>
        <v/>
      </c>
      <c r="D187" s="340" t="str">
        <f>IF($E187="","",VLOOKUP($E187,Lists!$V$2:$Y$101,4,FALSE))</f>
        <v/>
      </c>
      <c r="E187" s="246"/>
      <c r="F187" s="257"/>
      <c r="G187" s="248"/>
      <c r="H187" s="249"/>
      <c r="I187" s="344"/>
      <c r="J187" s="258"/>
      <c r="K187" s="259"/>
      <c r="L187" s="259"/>
    </row>
    <row r="188" spans="2:12" s="244" customFormat="1" x14ac:dyDescent="0.35">
      <c r="B188" s="341" t="str">
        <f>IF($E188="","",VLOOKUP($E188,Lists!$V$2:$Y$101,2,FALSE))</f>
        <v/>
      </c>
      <c r="C188" s="340" t="str">
        <f>IF($E188="","",VLOOKUP($E188,Lists!$V$2:$Y$101,3,FALSE))</f>
        <v/>
      </c>
      <c r="D188" s="340" t="str">
        <f>IF($E188="","",VLOOKUP($E188,Lists!$V$2:$Y$101,4,FALSE))</f>
        <v/>
      </c>
      <c r="E188" s="246"/>
      <c r="F188" s="257"/>
      <c r="G188" s="248"/>
      <c r="H188" s="249"/>
      <c r="I188" s="344"/>
      <c r="J188" s="258"/>
      <c r="K188" s="259"/>
      <c r="L188" s="259"/>
    </row>
    <row r="189" spans="2:12" s="244" customFormat="1" x14ac:dyDescent="0.35">
      <c r="B189" s="341" t="str">
        <f>IF($E189="","",VLOOKUP($E189,Lists!$V$2:$Y$101,2,FALSE))</f>
        <v/>
      </c>
      <c r="C189" s="340" t="str">
        <f>IF($E189="","",VLOOKUP($E189,Lists!$V$2:$Y$101,3,FALSE))</f>
        <v/>
      </c>
      <c r="D189" s="340" t="str">
        <f>IF($E189="","",VLOOKUP($E189,Lists!$V$2:$Y$101,4,FALSE))</f>
        <v/>
      </c>
      <c r="E189" s="246"/>
      <c r="F189" s="257"/>
      <c r="G189" s="248"/>
      <c r="H189" s="249"/>
      <c r="I189" s="344"/>
      <c r="J189" s="258"/>
      <c r="K189" s="259"/>
      <c r="L189" s="259"/>
    </row>
    <row r="190" spans="2:12" s="244" customFormat="1" x14ac:dyDescent="0.35">
      <c r="B190" s="341" t="str">
        <f>IF($E190="","",VLOOKUP($E190,Lists!$V$2:$Y$101,2,FALSE))</f>
        <v/>
      </c>
      <c r="C190" s="340" t="str">
        <f>IF($E190="","",VLOOKUP($E190,Lists!$V$2:$Y$101,3,FALSE))</f>
        <v/>
      </c>
      <c r="D190" s="340" t="str">
        <f>IF($E190="","",VLOOKUP($E190,Lists!$V$2:$Y$101,4,FALSE))</f>
        <v/>
      </c>
      <c r="E190" s="246"/>
      <c r="F190" s="257"/>
      <c r="G190" s="248"/>
      <c r="H190" s="249"/>
      <c r="I190" s="344"/>
      <c r="J190" s="258"/>
      <c r="K190" s="259"/>
      <c r="L190" s="259"/>
    </row>
    <row r="191" spans="2:12" s="244" customFormat="1" x14ac:dyDescent="0.35">
      <c r="B191" s="341" t="str">
        <f>IF($E191="","",VLOOKUP($E191,Lists!$V$2:$Y$101,2,FALSE))</f>
        <v/>
      </c>
      <c r="C191" s="340" t="str">
        <f>IF($E191="","",VLOOKUP($E191,Lists!$V$2:$Y$101,3,FALSE))</f>
        <v/>
      </c>
      <c r="D191" s="340" t="str">
        <f>IF($E191="","",VLOOKUP($E191,Lists!$V$2:$Y$101,4,FALSE))</f>
        <v/>
      </c>
      <c r="E191" s="246"/>
      <c r="F191" s="257"/>
      <c r="G191" s="248"/>
      <c r="H191" s="249"/>
      <c r="I191" s="344"/>
      <c r="J191" s="258"/>
      <c r="K191" s="259"/>
      <c r="L191" s="259"/>
    </row>
    <row r="192" spans="2:12" s="244" customFormat="1" x14ac:dyDescent="0.35">
      <c r="B192" s="341" t="str">
        <f>IF($E192="","",VLOOKUP($E192,Lists!$V$2:$Y$101,2,FALSE))</f>
        <v/>
      </c>
      <c r="C192" s="340" t="str">
        <f>IF($E192="","",VLOOKUP($E192,Lists!$V$2:$Y$101,3,FALSE))</f>
        <v/>
      </c>
      <c r="D192" s="340" t="str">
        <f>IF($E192="","",VLOOKUP($E192,Lists!$V$2:$Y$101,4,FALSE))</f>
        <v/>
      </c>
      <c r="E192" s="246"/>
      <c r="F192" s="257"/>
      <c r="G192" s="248"/>
      <c r="H192" s="249"/>
      <c r="I192" s="344"/>
      <c r="J192" s="258"/>
      <c r="K192" s="259"/>
      <c r="L192" s="259"/>
    </row>
    <row r="193" spans="2:12" s="244" customFormat="1" x14ac:dyDescent="0.35">
      <c r="B193" s="341" t="str">
        <f>IF($E193="","",VLOOKUP($E193,Lists!$V$2:$Y$101,2,FALSE))</f>
        <v/>
      </c>
      <c r="C193" s="340" t="str">
        <f>IF($E193="","",VLOOKUP($E193,Lists!$V$2:$Y$101,3,FALSE))</f>
        <v/>
      </c>
      <c r="D193" s="340" t="str">
        <f>IF($E193="","",VLOOKUP($E193,Lists!$V$2:$Y$101,4,FALSE))</f>
        <v/>
      </c>
      <c r="E193" s="246"/>
      <c r="F193" s="257"/>
      <c r="G193" s="248"/>
      <c r="H193" s="249"/>
      <c r="I193" s="344"/>
      <c r="J193" s="258"/>
      <c r="K193" s="259"/>
      <c r="L193" s="259"/>
    </row>
    <row r="194" spans="2:12" s="244" customFormat="1" x14ac:dyDescent="0.35">
      <c r="B194" s="341" t="str">
        <f>IF($E194="","",VLOOKUP($E194,Lists!$V$2:$Y$101,2,FALSE))</f>
        <v/>
      </c>
      <c r="C194" s="340" t="str">
        <f>IF($E194="","",VLOOKUP($E194,Lists!$V$2:$Y$101,3,FALSE))</f>
        <v/>
      </c>
      <c r="D194" s="340" t="str">
        <f>IF($E194="","",VLOOKUP($E194,Lists!$V$2:$Y$101,4,FALSE))</f>
        <v/>
      </c>
      <c r="E194" s="246"/>
      <c r="F194" s="257"/>
      <c r="G194" s="248"/>
      <c r="H194" s="249"/>
      <c r="I194" s="344"/>
      <c r="J194" s="258"/>
      <c r="K194" s="259"/>
      <c r="L194" s="259"/>
    </row>
    <row r="195" spans="2:12" s="244" customFormat="1" x14ac:dyDescent="0.35">
      <c r="B195" s="341" t="str">
        <f>IF($E195="","",VLOOKUP($E195,Lists!$V$2:$Y$101,2,FALSE))</f>
        <v/>
      </c>
      <c r="C195" s="340" t="str">
        <f>IF($E195="","",VLOOKUP($E195,Lists!$V$2:$Y$101,3,FALSE))</f>
        <v/>
      </c>
      <c r="D195" s="340" t="str">
        <f>IF($E195="","",VLOOKUP($E195,Lists!$V$2:$Y$101,4,FALSE))</f>
        <v/>
      </c>
      <c r="E195" s="246"/>
      <c r="F195" s="257"/>
      <c r="G195" s="248"/>
      <c r="H195" s="249"/>
      <c r="I195" s="344"/>
      <c r="J195" s="258"/>
      <c r="K195" s="259"/>
      <c r="L195" s="259"/>
    </row>
    <row r="196" spans="2:12" s="244" customFormat="1" x14ac:dyDescent="0.35">
      <c r="B196" s="341" t="str">
        <f>IF($E196="","",VLOOKUP($E196,Lists!$V$2:$Y$101,2,FALSE))</f>
        <v/>
      </c>
      <c r="C196" s="340" t="str">
        <f>IF($E196="","",VLOOKUP($E196,Lists!$V$2:$Y$101,3,FALSE))</f>
        <v/>
      </c>
      <c r="D196" s="340" t="str">
        <f>IF($E196="","",VLOOKUP($E196,Lists!$V$2:$Y$101,4,FALSE))</f>
        <v/>
      </c>
      <c r="E196" s="246"/>
      <c r="F196" s="257"/>
      <c r="G196" s="248"/>
      <c r="H196" s="249"/>
      <c r="I196" s="344"/>
      <c r="J196" s="258"/>
      <c r="K196" s="259"/>
      <c r="L196" s="259"/>
    </row>
    <row r="197" spans="2:12" s="244" customFormat="1" x14ac:dyDescent="0.35">
      <c r="B197" s="341" t="str">
        <f>IF($E197="","",VLOOKUP($E197,Lists!$V$2:$Y$101,2,FALSE))</f>
        <v/>
      </c>
      <c r="C197" s="340" t="str">
        <f>IF($E197="","",VLOOKUP($E197,Lists!$V$2:$Y$101,3,FALSE))</f>
        <v/>
      </c>
      <c r="D197" s="340" t="str">
        <f>IF($E197="","",VLOOKUP($E197,Lists!$V$2:$Y$101,4,FALSE))</f>
        <v/>
      </c>
      <c r="E197" s="246"/>
      <c r="F197" s="257"/>
      <c r="G197" s="248"/>
      <c r="H197" s="249"/>
      <c r="I197" s="344"/>
      <c r="J197" s="258"/>
      <c r="K197" s="259"/>
      <c r="L197" s="259"/>
    </row>
    <row r="198" spans="2:12" s="244" customFormat="1" x14ac:dyDescent="0.35">
      <c r="B198" s="341" t="str">
        <f>IF($E198="","",VLOOKUP($E198,Lists!$V$2:$Y$101,2,FALSE))</f>
        <v/>
      </c>
      <c r="C198" s="340" t="str">
        <f>IF($E198="","",VLOOKUP($E198,Lists!$V$2:$Y$101,3,FALSE))</f>
        <v/>
      </c>
      <c r="D198" s="340" t="str">
        <f>IF($E198="","",VLOOKUP($E198,Lists!$V$2:$Y$101,4,FALSE))</f>
        <v/>
      </c>
      <c r="E198" s="246"/>
      <c r="F198" s="257"/>
      <c r="G198" s="248"/>
      <c r="H198" s="249"/>
      <c r="I198" s="344"/>
      <c r="J198" s="258"/>
      <c r="K198" s="259"/>
      <c r="L198" s="259"/>
    </row>
    <row r="199" spans="2:12" s="244" customFormat="1" x14ac:dyDescent="0.35">
      <c r="B199" s="341" t="str">
        <f>IF($E199="","",VLOOKUP($E199,Lists!$V$2:$Y$101,2,FALSE))</f>
        <v/>
      </c>
      <c r="C199" s="340" t="str">
        <f>IF($E199="","",VLOOKUP($E199,Lists!$V$2:$Y$101,3,FALSE))</f>
        <v/>
      </c>
      <c r="D199" s="340" t="str">
        <f>IF($E199="","",VLOOKUP($E199,Lists!$V$2:$Y$101,4,FALSE))</f>
        <v/>
      </c>
      <c r="E199" s="246"/>
      <c r="F199" s="257"/>
      <c r="G199" s="248"/>
      <c r="H199" s="249"/>
      <c r="I199" s="344"/>
      <c r="J199" s="258"/>
      <c r="K199" s="259"/>
      <c r="L199" s="259"/>
    </row>
    <row r="200" spans="2:12" s="244" customFormat="1" x14ac:dyDescent="0.35">
      <c r="B200" s="341" t="str">
        <f>IF($E200="","",VLOOKUP($E200,Lists!$V$2:$Y$101,2,FALSE))</f>
        <v/>
      </c>
      <c r="C200" s="340" t="str">
        <f>IF($E200="","",VLOOKUP($E200,Lists!$V$2:$Y$101,3,FALSE))</f>
        <v/>
      </c>
      <c r="D200" s="340" t="str">
        <f>IF($E200="","",VLOOKUP($E200,Lists!$V$2:$Y$101,4,FALSE))</f>
        <v/>
      </c>
      <c r="E200" s="246"/>
      <c r="F200" s="257"/>
      <c r="G200" s="248"/>
      <c r="H200" s="249"/>
      <c r="I200" s="344"/>
      <c r="J200" s="258"/>
      <c r="K200" s="259"/>
      <c r="L200" s="259"/>
    </row>
    <row r="201" spans="2:12" s="244" customFormat="1" x14ac:dyDescent="0.35">
      <c r="B201" s="341" t="str">
        <f>IF($E201="","",VLOOKUP($E201,Lists!$V$2:$Y$101,2,FALSE))</f>
        <v/>
      </c>
      <c r="C201" s="340" t="str">
        <f>IF($E201="","",VLOOKUP($E201,Lists!$V$2:$Y$101,3,FALSE))</f>
        <v/>
      </c>
      <c r="D201" s="340" t="str">
        <f>IF($E201="","",VLOOKUP($E201,Lists!$V$2:$Y$101,4,FALSE))</f>
        <v/>
      </c>
      <c r="E201" s="246"/>
      <c r="F201" s="257"/>
      <c r="G201" s="248"/>
      <c r="H201" s="249"/>
      <c r="I201" s="344"/>
      <c r="J201" s="258"/>
      <c r="K201" s="259"/>
      <c r="L201" s="259"/>
    </row>
    <row r="202" spans="2:12" s="244" customFormat="1" x14ac:dyDescent="0.35">
      <c r="B202" s="341" t="str">
        <f>IF($E202="","",VLOOKUP($E202,Lists!$V$2:$Y$101,2,FALSE))</f>
        <v/>
      </c>
      <c r="C202" s="340" t="str">
        <f>IF($E202="","",VLOOKUP($E202,Lists!$V$2:$Y$101,3,FALSE))</f>
        <v/>
      </c>
      <c r="D202" s="340" t="str">
        <f>IF($E202="","",VLOOKUP($E202,Lists!$V$2:$Y$101,4,FALSE))</f>
        <v/>
      </c>
      <c r="E202" s="246"/>
      <c r="F202" s="257"/>
      <c r="G202" s="248"/>
      <c r="H202" s="249"/>
      <c r="I202" s="344"/>
      <c r="J202" s="258"/>
      <c r="K202" s="259"/>
      <c r="L202" s="259"/>
    </row>
    <row r="203" spans="2:12" s="244" customFormat="1" x14ac:dyDescent="0.35">
      <c r="B203" s="341" t="str">
        <f>IF($E203="","",VLOOKUP($E203,Lists!$V$2:$Y$101,2,FALSE))</f>
        <v/>
      </c>
      <c r="C203" s="340" t="str">
        <f>IF($E203="","",VLOOKUP($E203,Lists!$V$2:$Y$101,3,FALSE))</f>
        <v/>
      </c>
      <c r="D203" s="340" t="str">
        <f>IF($E203="","",VLOOKUP($E203,Lists!$V$2:$Y$101,4,FALSE))</f>
        <v/>
      </c>
      <c r="E203" s="246"/>
      <c r="F203" s="257"/>
      <c r="G203" s="248"/>
      <c r="H203" s="249"/>
      <c r="I203" s="344"/>
      <c r="J203" s="258"/>
      <c r="K203" s="259"/>
      <c r="L203" s="259"/>
    </row>
    <row r="204" spans="2:12" s="244" customFormat="1" x14ac:dyDescent="0.35">
      <c r="B204" s="341" t="str">
        <f>IF($E204="","",VLOOKUP($E204,Lists!$V$2:$Y$101,2,FALSE))</f>
        <v/>
      </c>
      <c r="C204" s="340" t="str">
        <f>IF($E204="","",VLOOKUP($E204,Lists!$V$2:$Y$101,3,FALSE))</f>
        <v/>
      </c>
      <c r="D204" s="340" t="str">
        <f>IF($E204="","",VLOOKUP($E204,Lists!$V$2:$Y$101,4,FALSE))</f>
        <v/>
      </c>
      <c r="E204" s="246"/>
      <c r="F204" s="257"/>
      <c r="G204" s="248"/>
      <c r="H204" s="249"/>
      <c r="I204" s="344"/>
      <c r="J204" s="258"/>
      <c r="K204" s="259"/>
      <c r="L204" s="259"/>
    </row>
    <row r="205" spans="2:12" s="244" customFormat="1" x14ac:dyDescent="0.35">
      <c r="B205" s="341" t="str">
        <f>IF($E205="","",VLOOKUP($E205,Lists!$V$2:$Y$101,2,FALSE))</f>
        <v/>
      </c>
      <c r="C205" s="340" t="str">
        <f>IF($E205="","",VLOOKUP($E205,Lists!$V$2:$Y$101,3,FALSE))</f>
        <v/>
      </c>
      <c r="D205" s="340" t="str">
        <f>IF($E205="","",VLOOKUP($E205,Lists!$V$2:$Y$101,4,FALSE))</f>
        <v/>
      </c>
      <c r="E205" s="246"/>
      <c r="F205" s="257"/>
      <c r="G205" s="248"/>
      <c r="H205" s="249"/>
      <c r="I205" s="344"/>
      <c r="J205" s="258"/>
      <c r="K205" s="259"/>
      <c r="L205" s="259"/>
    </row>
    <row r="206" spans="2:12" s="244" customFormat="1" x14ac:dyDescent="0.35">
      <c r="B206" s="341" t="str">
        <f>IF($E206="","",VLOOKUP($E206,Lists!$V$2:$Y$101,2,FALSE))</f>
        <v/>
      </c>
      <c r="C206" s="340" t="str">
        <f>IF($E206="","",VLOOKUP($E206,Lists!$V$2:$Y$101,3,FALSE))</f>
        <v/>
      </c>
      <c r="D206" s="340" t="str">
        <f>IF($E206="","",VLOOKUP($E206,Lists!$V$2:$Y$101,4,FALSE))</f>
        <v/>
      </c>
      <c r="E206" s="246"/>
      <c r="F206" s="257"/>
      <c r="G206" s="248"/>
      <c r="H206" s="249"/>
      <c r="I206" s="344"/>
      <c r="J206" s="258"/>
      <c r="K206" s="259"/>
      <c r="L206" s="259"/>
    </row>
    <row r="207" spans="2:12" s="244" customFormat="1" x14ac:dyDescent="0.35">
      <c r="B207" s="341" t="str">
        <f>IF($E207="","",VLOOKUP($E207,Lists!$V$2:$Y$101,2,FALSE))</f>
        <v/>
      </c>
      <c r="C207" s="340" t="str">
        <f>IF($E207="","",VLOOKUP($E207,Lists!$V$2:$Y$101,3,FALSE))</f>
        <v/>
      </c>
      <c r="D207" s="340" t="str">
        <f>IF($E207="","",VLOOKUP($E207,Lists!$V$2:$Y$101,4,FALSE))</f>
        <v/>
      </c>
      <c r="E207" s="246"/>
      <c r="F207" s="257"/>
      <c r="G207" s="248"/>
      <c r="H207" s="249"/>
      <c r="I207" s="344"/>
      <c r="J207" s="258"/>
      <c r="K207" s="259"/>
      <c r="L207" s="259"/>
    </row>
    <row r="208" spans="2:12" s="244" customFormat="1" x14ac:dyDescent="0.35">
      <c r="B208" s="341" t="str">
        <f>IF($E208="","",VLOOKUP($E208,Lists!$V$2:$Y$101,2,FALSE))</f>
        <v/>
      </c>
      <c r="C208" s="340" t="str">
        <f>IF($E208="","",VLOOKUP($E208,Lists!$V$2:$Y$101,3,FALSE))</f>
        <v/>
      </c>
      <c r="D208" s="340" t="str">
        <f>IF($E208="","",VLOOKUP($E208,Lists!$V$2:$Y$101,4,FALSE))</f>
        <v/>
      </c>
      <c r="E208" s="246"/>
      <c r="F208" s="257"/>
      <c r="G208" s="248"/>
      <c r="H208" s="249"/>
      <c r="I208" s="344"/>
      <c r="J208" s="258"/>
      <c r="K208" s="259"/>
      <c r="L208" s="259"/>
    </row>
    <row r="209" spans="2:12" s="244" customFormat="1" x14ac:dyDescent="0.35">
      <c r="B209" s="341" t="str">
        <f>IF($E209="","",VLOOKUP($E209,Lists!$V$2:$Y$101,2,FALSE))</f>
        <v/>
      </c>
      <c r="C209" s="340" t="str">
        <f>IF($E209="","",VLOOKUP($E209,Lists!$V$2:$Y$101,3,FALSE))</f>
        <v/>
      </c>
      <c r="D209" s="340" t="str">
        <f>IF($E209="","",VLOOKUP($E209,Lists!$V$2:$Y$101,4,FALSE))</f>
        <v/>
      </c>
      <c r="E209" s="246"/>
      <c r="F209" s="257"/>
      <c r="G209" s="248"/>
      <c r="H209" s="249"/>
      <c r="I209" s="344"/>
      <c r="J209" s="258"/>
      <c r="K209" s="259"/>
      <c r="L209" s="259"/>
    </row>
    <row r="210" spans="2:12" s="244" customFormat="1" x14ac:dyDescent="0.35">
      <c r="B210" s="341" t="str">
        <f>IF($E210="","",VLOOKUP($E210,Lists!$V$2:$Y$101,2,FALSE))</f>
        <v/>
      </c>
      <c r="C210" s="340" t="str">
        <f>IF($E210="","",VLOOKUP($E210,Lists!$V$2:$Y$101,3,FALSE))</f>
        <v/>
      </c>
      <c r="D210" s="340" t="str">
        <f>IF($E210="","",VLOOKUP($E210,Lists!$V$2:$Y$101,4,FALSE))</f>
        <v/>
      </c>
      <c r="E210" s="246"/>
      <c r="F210" s="257"/>
      <c r="G210" s="248"/>
      <c r="H210" s="249"/>
      <c r="I210" s="344"/>
      <c r="J210" s="258"/>
      <c r="K210" s="259"/>
      <c r="L210" s="259"/>
    </row>
    <row r="211" spans="2:12" s="244" customFormat="1" x14ac:dyDescent="0.35">
      <c r="B211" s="341" t="str">
        <f>IF($E211="","",VLOOKUP($E211,Lists!$V$2:$Y$101,2,FALSE))</f>
        <v/>
      </c>
      <c r="C211" s="340" t="str">
        <f>IF($E211="","",VLOOKUP($E211,Lists!$V$2:$Y$101,3,FALSE))</f>
        <v/>
      </c>
      <c r="D211" s="340" t="str">
        <f>IF($E211="","",VLOOKUP($E211,Lists!$V$2:$Y$101,4,FALSE))</f>
        <v/>
      </c>
      <c r="E211" s="246"/>
      <c r="F211" s="257"/>
      <c r="G211" s="248"/>
      <c r="H211" s="249"/>
      <c r="I211" s="344"/>
      <c r="J211" s="258"/>
      <c r="K211" s="259"/>
      <c r="L211" s="259"/>
    </row>
    <row r="212" spans="2:12" s="244" customFormat="1" x14ac:dyDescent="0.35">
      <c r="B212" s="341" t="str">
        <f>IF($E212="","",VLOOKUP($E212,Lists!$V$2:$Y$101,2,FALSE))</f>
        <v/>
      </c>
      <c r="C212" s="340" t="str">
        <f>IF($E212="","",VLOOKUP($E212,Lists!$V$2:$Y$101,3,FALSE))</f>
        <v/>
      </c>
      <c r="D212" s="340" t="str">
        <f>IF($E212="","",VLOOKUP($E212,Lists!$V$2:$Y$101,4,FALSE))</f>
        <v/>
      </c>
      <c r="E212" s="246"/>
      <c r="F212" s="257"/>
      <c r="G212" s="248"/>
      <c r="H212" s="249"/>
      <c r="I212" s="344"/>
      <c r="J212" s="258"/>
      <c r="K212" s="259"/>
      <c r="L212" s="259"/>
    </row>
    <row r="213" spans="2:12" s="244" customFormat="1" x14ac:dyDescent="0.35">
      <c r="B213" s="341" t="str">
        <f>IF($E213="","",VLOOKUP($E213,Lists!$V$2:$Y$101,2,FALSE))</f>
        <v/>
      </c>
      <c r="C213" s="340" t="str">
        <f>IF($E213="","",VLOOKUP($E213,Lists!$V$2:$Y$101,3,FALSE))</f>
        <v/>
      </c>
      <c r="D213" s="340" t="str">
        <f>IF($E213="","",VLOOKUP($E213,Lists!$V$2:$Y$101,4,FALSE))</f>
        <v/>
      </c>
      <c r="E213" s="246"/>
      <c r="F213" s="257"/>
      <c r="G213" s="248"/>
      <c r="H213" s="249"/>
      <c r="I213" s="344"/>
      <c r="J213" s="258"/>
      <c r="K213" s="259"/>
      <c r="L213" s="259"/>
    </row>
    <row r="214" spans="2:12" s="244" customFormat="1" x14ac:dyDescent="0.35">
      <c r="B214" s="341" t="str">
        <f>IF($E214="","",VLOOKUP($E214,Lists!$V$2:$Y$101,2,FALSE))</f>
        <v/>
      </c>
      <c r="C214" s="340" t="str">
        <f>IF($E214="","",VLOOKUP($E214,Lists!$V$2:$Y$101,3,FALSE))</f>
        <v/>
      </c>
      <c r="D214" s="340" t="str">
        <f>IF($E214="","",VLOOKUP($E214,Lists!$V$2:$Y$101,4,FALSE))</f>
        <v/>
      </c>
      <c r="E214" s="246"/>
      <c r="F214" s="257"/>
      <c r="G214" s="248"/>
      <c r="H214" s="249"/>
      <c r="I214" s="344"/>
      <c r="J214" s="258"/>
      <c r="K214" s="259"/>
      <c r="L214" s="259"/>
    </row>
    <row r="215" spans="2:12" s="244" customFormat="1" x14ac:dyDescent="0.35">
      <c r="B215" s="341" t="str">
        <f>IF($E215="","",VLOOKUP($E215,Lists!$V$2:$Y$101,2,FALSE))</f>
        <v/>
      </c>
      <c r="C215" s="340" t="str">
        <f>IF($E215="","",VLOOKUP($E215,Lists!$V$2:$Y$101,3,FALSE))</f>
        <v/>
      </c>
      <c r="D215" s="340" t="str">
        <f>IF($E215="","",VLOOKUP($E215,Lists!$V$2:$Y$101,4,FALSE))</f>
        <v/>
      </c>
      <c r="E215" s="246"/>
      <c r="F215" s="257"/>
      <c r="G215" s="248"/>
      <c r="H215" s="249"/>
      <c r="I215" s="344"/>
      <c r="J215" s="258"/>
      <c r="K215" s="259"/>
      <c r="L215" s="259"/>
    </row>
    <row r="216" spans="2:12" s="244" customFormat="1" x14ac:dyDescent="0.35">
      <c r="B216" s="341" t="str">
        <f>IF($E216="","",VLOOKUP($E216,Lists!$V$2:$Y$101,2,FALSE))</f>
        <v/>
      </c>
      <c r="C216" s="340" t="str">
        <f>IF($E216="","",VLOOKUP($E216,Lists!$V$2:$Y$101,3,FALSE))</f>
        <v/>
      </c>
      <c r="D216" s="340" t="str">
        <f>IF($E216="","",VLOOKUP($E216,Lists!$V$2:$Y$101,4,FALSE))</f>
        <v/>
      </c>
      <c r="E216" s="246"/>
      <c r="F216" s="257"/>
      <c r="G216" s="248"/>
      <c r="H216" s="249"/>
      <c r="I216" s="344"/>
      <c r="J216" s="258"/>
      <c r="K216" s="259"/>
      <c r="L216" s="259"/>
    </row>
    <row r="217" spans="2:12" s="244" customFormat="1" x14ac:dyDescent="0.35">
      <c r="B217" s="341" t="str">
        <f>IF($E217="","",VLOOKUP($E217,Lists!$V$2:$Y$101,2,FALSE))</f>
        <v/>
      </c>
      <c r="C217" s="340" t="str">
        <f>IF($E217="","",VLOOKUP($E217,Lists!$V$2:$Y$101,3,FALSE))</f>
        <v/>
      </c>
      <c r="D217" s="340" t="str">
        <f>IF($E217="","",VLOOKUP($E217,Lists!$V$2:$Y$101,4,FALSE))</f>
        <v/>
      </c>
      <c r="E217" s="246"/>
      <c r="F217" s="257"/>
      <c r="G217" s="248"/>
      <c r="H217" s="249"/>
      <c r="I217" s="344"/>
      <c r="J217" s="258"/>
      <c r="K217" s="259"/>
      <c r="L217" s="259"/>
    </row>
    <row r="218" spans="2:12" s="244" customFormat="1" x14ac:dyDescent="0.35">
      <c r="B218" s="341" t="str">
        <f>IF($E218="","",VLOOKUP($E218,Lists!$V$2:$Y$101,2,FALSE))</f>
        <v/>
      </c>
      <c r="C218" s="340" t="str">
        <f>IF($E218="","",VLOOKUP($E218,Lists!$V$2:$Y$101,3,FALSE))</f>
        <v/>
      </c>
      <c r="D218" s="340" t="str">
        <f>IF($E218="","",VLOOKUP($E218,Lists!$V$2:$Y$101,4,FALSE))</f>
        <v/>
      </c>
      <c r="E218" s="246"/>
      <c r="F218" s="257"/>
      <c r="G218" s="248"/>
      <c r="H218" s="249"/>
      <c r="I218" s="344"/>
      <c r="J218" s="258"/>
      <c r="K218" s="259"/>
      <c r="L218" s="259"/>
    </row>
    <row r="219" spans="2:12" s="244" customFormat="1" x14ac:dyDescent="0.35">
      <c r="B219" s="341" t="str">
        <f>IF($E219="","",VLOOKUP($E219,Lists!$V$2:$Y$101,2,FALSE))</f>
        <v/>
      </c>
      <c r="C219" s="340" t="str">
        <f>IF($E219="","",VLOOKUP($E219,Lists!$V$2:$Y$101,3,FALSE))</f>
        <v/>
      </c>
      <c r="D219" s="340" t="str">
        <f>IF($E219="","",VLOOKUP($E219,Lists!$V$2:$Y$101,4,FALSE))</f>
        <v/>
      </c>
      <c r="E219" s="246"/>
      <c r="F219" s="257"/>
      <c r="G219" s="248"/>
      <c r="H219" s="249"/>
      <c r="I219" s="344"/>
      <c r="J219" s="258"/>
      <c r="K219" s="259"/>
      <c r="L219" s="259"/>
    </row>
    <row r="220" spans="2:12" s="244" customFormat="1" x14ac:dyDescent="0.35">
      <c r="B220" s="341" t="str">
        <f>IF($E220="","",VLOOKUP($E220,Lists!$V$2:$Y$101,2,FALSE))</f>
        <v/>
      </c>
      <c r="C220" s="340" t="str">
        <f>IF($E220="","",VLOOKUP($E220,Lists!$V$2:$Y$101,3,FALSE))</f>
        <v/>
      </c>
      <c r="D220" s="340" t="str">
        <f>IF($E220="","",VLOOKUP($E220,Lists!$V$2:$Y$101,4,FALSE))</f>
        <v/>
      </c>
      <c r="E220" s="246"/>
      <c r="F220" s="257"/>
      <c r="G220" s="248"/>
      <c r="H220" s="249"/>
      <c r="I220" s="344"/>
      <c r="J220" s="258"/>
      <c r="K220" s="259"/>
      <c r="L220" s="259"/>
    </row>
    <row r="221" spans="2:12" s="244" customFormat="1" x14ac:dyDescent="0.35">
      <c r="B221" s="341" t="str">
        <f>IF($E221="","",VLOOKUP($E221,Lists!$V$2:$Y$101,2,FALSE))</f>
        <v/>
      </c>
      <c r="C221" s="340" t="str">
        <f>IF($E221="","",VLOOKUP($E221,Lists!$V$2:$Y$101,3,FALSE))</f>
        <v/>
      </c>
      <c r="D221" s="340" t="str">
        <f>IF($E221="","",VLOOKUP($E221,Lists!$V$2:$Y$101,4,FALSE))</f>
        <v/>
      </c>
      <c r="E221" s="246"/>
      <c r="F221" s="257"/>
      <c r="G221" s="248"/>
      <c r="H221" s="249"/>
      <c r="I221" s="344"/>
      <c r="J221" s="258"/>
      <c r="K221" s="259"/>
      <c r="L221" s="259"/>
    </row>
    <row r="222" spans="2:12" s="244" customFormat="1" x14ac:dyDescent="0.35">
      <c r="B222" s="341" t="str">
        <f>IF($E222="","",VLOOKUP($E222,Lists!$V$2:$Y$101,2,FALSE))</f>
        <v/>
      </c>
      <c r="C222" s="340" t="str">
        <f>IF($E222="","",VLOOKUP($E222,Lists!$V$2:$Y$101,3,FALSE))</f>
        <v/>
      </c>
      <c r="D222" s="340" t="str">
        <f>IF($E222="","",VLOOKUP($E222,Lists!$V$2:$Y$101,4,FALSE))</f>
        <v/>
      </c>
      <c r="E222" s="246"/>
      <c r="F222" s="257"/>
      <c r="G222" s="248"/>
      <c r="H222" s="249"/>
      <c r="I222" s="344"/>
      <c r="J222" s="258"/>
      <c r="K222" s="259"/>
      <c r="L222" s="259"/>
    </row>
    <row r="223" spans="2:12" s="244" customFormat="1" x14ac:dyDescent="0.35">
      <c r="B223" s="341" t="str">
        <f>IF($E223="","",VLOOKUP($E223,Lists!$V$2:$Y$101,2,FALSE))</f>
        <v/>
      </c>
      <c r="C223" s="340" t="str">
        <f>IF($E223="","",VLOOKUP($E223,Lists!$V$2:$Y$101,3,FALSE))</f>
        <v/>
      </c>
      <c r="D223" s="340" t="str">
        <f>IF($E223="","",VLOOKUP($E223,Lists!$V$2:$Y$101,4,FALSE))</f>
        <v/>
      </c>
      <c r="E223" s="246"/>
      <c r="F223" s="257"/>
      <c r="G223" s="248"/>
      <c r="H223" s="249"/>
      <c r="I223" s="344"/>
      <c r="J223" s="258"/>
      <c r="K223" s="259"/>
      <c r="L223" s="259"/>
    </row>
    <row r="224" spans="2:12" s="244" customFormat="1" x14ac:dyDescent="0.35">
      <c r="B224" s="341" t="str">
        <f>IF($E224="","",VLOOKUP($E224,Lists!$V$2:$Y$101,2,FALSE))</f>
        <v/>
      </c>
      <c r="C224" s="340" t="str">
        <f>IF($E224="","",VLOOKUP($E224,Lists!$V$2:$Y$101,3,FALSE))</f>
        <v/>
      </c>
      <c r="D224" s="340" t="str">
        <f>IF($E224="","",VLOOKUP($E224,Lists!$V$2:$Y$101,4,FALSE))</f>
        <v/>
      </c>
      <c r="E224" s="246"/>
      <c r="F224" s="257"/>
      <c r="G224" s="248"/>
      <c r="H224" s="249"/>
      <c r="I224" s="344"/>
      <c r="J224" s="258"/>
      <c r="K224" s="259"/>
      <c r="L224" s="259"/>
    </row>
    <row r="225" spans="2:12" s="244" customFormat="1" x14ac:dyDescent="0.35">
      <c r="B225" s="341" t="str">
        <f>IF($E225="","",VLOOKUP($E225,Lists!$V$2:$Y$101,2,FALSE))</f>
        <v/>
      </c>
      <c r="C225" s="340" t="str">
        <f>IF($E225="","",VLOOKUP($E225,Lists!$V$2:$Y$101,3,FALSE))</f>
        <v/>
      </c>
      <c r="D225" s="340" t="str">
        <f>IF($E225="","",VLOOKUP($E225,Lists!$V$2:$Y$101,4,FALSE))</f>
        <v/>
      </c>
      <c r="E225" s="246"/>
      <c r="F225" s="257"/>
      <c r="G225" s="248"/>
      <c r="H225" s="249"/>
      <c r="I225" s="344"/>
      <c r="J225" s="258"/>
      <c r="K225" s="259"/>
      <c r="L225" s="259"/>
    </row>
    <row r="226" spans="2:12" s="244" customFormat="1" x14ac:dyDescent="0.35">
      <c r="B226" s="341" t="str">
        <f>IF($E226="","",VLOOKUP($E226,Lists!$V$2:$Y$101,2,FALSE))</f>
        <v/>
      </c>
      <c r="C226" s="340" t="str">
        <f>IF($E226="","",VLOOKUP($E226,Lists!$V$2:$Y$101,3,FALSE))</f>
        <v/>
      </c>
      <c r="D226" s="340" t="str">
        <f>IF($E226="","",VLOOKUP($E226,Lists!$V$2:$Y$101,4,FALSE))</f>
        <v/>
      </c>
      <c r="E226" s="246"/>
      <c r="F226" s="257"/>
      <c r="G226" s="248"/>
      <c r="H226" s="249"/>
      <c r="I226" s="344"/>
      <c r="J226" s="258"/>
      <c r="K226" s="259"/>
      <c r="L226" s="259"/>
    </row>
    <row r="227" spans="2:12" s="244" customFormat="1" x14ac:dyDescent="0.35">
      <c r="B227" s="341" t="str">
        <f>IF($E227="","",VLOOKUP($E227,Lists!$V$2:$Y$101,2,FALSE))</f>
        <v/>
      </c>
      <c r="C227" s="340" t="str">
        <f>IF($E227="","",VLOOKUP($E227,Lists!$V$2:$Y$101,3,FALSE))</f>
        <v/>
      </c>
      <c r="D227" s="340" t="str">
        <f>IF($E227="","",VLOOKUP($E227,Lists!$V$2:$Y$101,4,FALSE))</f>
        <v/>
      </c>
      <c r="E227" s="246"/>
      <c r="F227" s="257"/>
      <c r="G227" s="248"/>
      <c r="H227" s="249"/>
      <c r="I227" s="344"/>
      <c r="J227" s="258"/>
      <c r="K227" s="259"/>
      <c r="L227" s="259"/>
    </row>
    <row r="228" spans="2:12" s="244" customFormat="1" x14ac:dyDescent="0.35">
      <c r="B228" s="341" t="str">
        <f>IF($E228="","",VLOOKUP($E228,Lists!$V$2:$Y$101,2,FALSE))</f>
        <v/>
      </c>
      <c r="C228" s="340" t="str">
        <f>IF($E228="","",VLOOKUP($E228,Lists!$V$2:$Y$101,3,FALSE))</f>
        <v/>
      </c>
      <c r="D228" s="340" t="str">
        <f>IF($E228="","",VLOOKUP($E228,Lists!$V$2:$Y$101,4,FALSE))</f>
        <v/>
      </c>
      <c r="E228" s="246"/>
      <c r="F228" s="257"/>
      <c r="G228" s="248"/>
      <c r="H228" s="249"/>
      <c r="I228" s="344"/>
      <c r="J228" s="258"/>
      <c r="K228" s="259"/>
      <c r="L228" s="259"/>
    </row>
    <row r="229" spans="2:12" s="244" customFormat="1" x14ac:dyDescent="0.35">
      <c r="B229" s="341" t="str">
        <f>IF($E229="","",VLOOKUP($E229,Lists!$V$2:$Y$101,2,FALSE))</f>
        <v/>
      </c>
      <c r="C229" s="340" t="str">
        <f>IF($E229="","",VLOOKUP($E229,Lists!$V$2:$Y$101,3,FALSE))</f>
        <v/>
      </c>
      <c r="D229" s="340" t="str">
        <f>IF($E229="","",VLOOKUP($E229,Lists!$V$2:$Y$101,4,FALSE))</f>
        <v/>
      </c>
      <c r="E229" s="246"/>
      <c r="F229" s="257"/>
      <c r="G229" s="248"/>
      <c r="H229" s="249"/>
      <c r="I229" s="344"/>
      <c r="J229" s="258"/>
      <c r="K229" s="259"/>
      <c r="L229" s="259"/>
    </row>
    <row r="230" spans="2:12" s="244" customFormat="1" x14ac:dyDescent="0.35">
      <c r="B230" s="341" t="str">
        <f>IF($E230="","",VLOOKUP($E230,Lists!$V$2:$Y$101,2,FALSE))</f>
        <v/>
      </c>
      <c r="C230" s="340" t="str">
        <f>IF($E230="","",VLOOKUP($E230,Lists!$V$2:$Y$101,3,FALSE))</f>
        <v/>
      </c>
      <c r="D230" s="340" t="str">
        <f>IF($E230="","",VLOOKUP($E230,Lists!$V$2:$Y$101,4,FALSE))</f>
        <v/>
      </c>
      <c r="E230" s="246"/>
      <c r="F230" s="257"/>
      <c r="G230" s="248"/>
      <c r="H230" s="249"/>
      <c r="I230" s="344"/>
      <c r="J230" s="258"/>
      <c r="K230" s="259"/>
      <c r="L230" s="259"/>
    </row>
    <row r="231" spans="2:12" s="244" customFormat="1" x14ac:dyDescent="0.35">
      <c r="B231" s="341" t="str">
        <f>IF($E231="","",VLOOKUP($E231,Lists!$V$2:$Y$101,2,FALSE))</f>
        <v/>
      </c>
      <c r="C231" s="340" t="str">
        <f>IF($E231="","",VLOOKUP($E231,Lists!$V$2:$Y$101,3,FALSE))</f>
        <v/>
      </c>
      <c r="D231" s="340" t="str">
        <f>IF($E231="","",VLOOKUP($E231,Lists!$V$2:$Y$101,4,FALSE))</f>
        <v/>
      </c>
      <c r="E231" s="246"/>
      <c r="F231" s="257"/>
      <c r="G231" s="248"/>
      <c r="H231" s="249"/>
      <c r="I231" s="344"/>
      <c r="J231" s="258"/>
      <c r="K231" s="259"/>
      <c r="L231" s="259"/>
    </row>
    <row r="232" spans="2:12" s="244" customFormat="1" x14ac:dyDescent="0.35">
      <c r="B232" s="341" t="str">
        <f>IF($E232="","",VLOOKUP($E232,Lists!$V$2:$Y$101,2,FALSE))</f>
        <v/>
      </c>
      <c r="C232" s="340" t="str">
        <f>IF($E232="","",VLOOKUP($E232,Lists!$V$2:$Y$101,3,FALSE))</f>
        <v/>
      </c>
      <c r="D232" s="340" t="str">
        <f>IF($E232="","",VLOOKUP($E232,Lists!$V$2:$Y$101,4,FALSE))</f>
        <v/>
      </c>
      <c r="E232" s="246"/>
      <c r="F232" s="257"/>
      <c r="G232" s="248"/>
      <c r="H232" s="249"/>
      <c r="I232" s="344"/>
      <c r="J232" s="258"/>
      <c r="K232" s="259"/>
      <c r="L232" s="259"/>
    </row>
    <row r="233" spans="2:12" s="244" customFormat="1" x14ac:dyDescent="0.35">
      <c r="B233" s="341" t="str">
        <f>IF($E233="","",VLOOKUP($E233,Lists!$V$2:$Y$101,2,FALSE))</f>
        <v/>
      </c>
      <c r="C233" s="340" t="str">
        <f>IF($E233="","",VLOOKUP($E233,Lists!$V$2:$Y$101,3,FALSE))</f>
        <v/>
      </c>
      <c r="D233" s="340" t="str">
        <f>IF($E233="","",VLOOKUP($E233,Lists!$V$2:$Y$101,4,FALSE))</f>
        <v/>
      </c>
      <c r="E233" s="246"/>
      <c r="F233" s="257"/>
      <c r="G233" s="248"/>
      <c r="H233" s="249"/>
      <c r="I233" s="344"/>
      <c r="J233" s="258"/>
      <c r="K233" s="259"/>
      <c r="L233" s="259"/>
    </row>
    <row r="234" spans="2:12" s="244" customFormat="1" x14ac:dyDescent="0.35">
      <c r="B234" s="341" t="str">
        <f>IF($E234="","",VLOOKUP($E234,Lists!$V$2:$Y$101,2,FALSE))</f>
        <v/>
      </c>
      <c r="C234" s="340" t="str">
        <f>IF($E234="","",VLOOKUP($E234,Lists!$V$2:$Y$101,3,FALSE))</f>
        <v/>
      </c>
      <c r="D234" s="340" t="str">
        <f>IF($E234="","",VLOOKUP($E234,Lists!$V$2:$Y$101,4,FALSE))</f>
        <v/>
      </c>
      <c r="E234" s="246"/>
      <c r="F234" s="257"/>
      <c r="G234" s="248"/>
      <c r="H234" s="249"/>
      <c r="I234" s="344"/>
      <c r="J234" s="258"/>
      <c r="K234" s="259"/>
      <c r="L234" s="259"/>
    </row>
    <row r="235" spans="2:12" s="244" customFormat="1" x14ac:dyDescent="0.35">
      <c r="B235" s="341" t="str">
        <f>IF($E235="","",VLOOKUP($E235,Lists!$V$2:$Y$101,2,FALSE))</f>
        <v/>
      </c>
      <c r="C235" s="340" t="str">
        <f>IF($E235="","",VLOOKUP($E235,Lists!$V$2:$Y$101,3,FALSE))</f>
        <v/>
      </c>
      <c r="D235" s="340" t="str">
        <f>IF($E235="","",VLOOKUP($E235,Lists!$V$2:$Y$101,4,FALSE))</f>
        <v/>
      </c>
      <c r="E235" s="246"/>
      <c r="F235" s="257"/>
      <c r="G235" s="248"/>
      <c r="H235" s="249"/>
      <c r="I235" s="344"/>
      <c r="J235" s="258"/>
      <c r="K235" s="259"/>
      <c r="L235" s="259"/>
    </row>
    <row r="236" spans="2:12" s="244" customFormat="1" x14ac:dyDescent="0.35">
      <c r="B236" s="341" t="str">
        <f>IF($E236="","",VLOOKUP($E236,Lists!$V$2:$Y$101,2,FALSE))</f>
        <v/>
      </c>
      <c r="C236" s="340" t="str">
        <f>IF($E236="","",VLOOKUP($E236,Lists!$V$2:$Y$101,3,FALSE))</f>
        <v/>
      </c>
      <c r="D236" s="340" t="str">
        <f>IF($E236="","",VLOOKUP($E236,Lists!$V$2:$Y$101,4,FALSE))</f>
        <v/>
      </c>
      <c r="E236" s="246"/>
      <c r="F236" s="257"/>
      <c r="G236" s="248"/>
      <c r="H236" s="249"/>
      <c r="I236" s="344"/>
      <c r="J236" s="258"/>
      <c r="K236" s="259"/>
      <c r="L236" s="259"/>
    </row>
    <row r="237" spans="2:12" s="244" customFormat="1" x14ac:dyDescent="0.35">
      <c r="B237" s="341" t="str">
        <f>IF($E237="","",VLOOKUP($E237,Lists!$V$2:$Y$101,2,FALSE))</f>
        <v/>
      </c>
      <c r="C237" s="340" t="str">
        <f>IF($E237="","",VLOOKUP($E237,Lists!$V$2:$Y$101,3,FALSE))</f>
        <v/>
      </c>
      <c r="D237" s="340" t="str">
        <f>IF($E237="","",VLOOKUP($E237,Lists!$V$2:$Y$101,4,FALSE))</f>
        <v/>
      </c>
      <c r="E237" s="246"/>
      <c r="F237" s="257"/>
      <c r="G237" s="248"/>
      <c r="H237" s="249"/>
      <c r="I237" s="344"/>
      <c r="J237" s="258"/>
      <c r="K237" s="259"/>
      <c r="L237" s="259"/>
    </row>
    <row r="238" spans="2:12" s="244" customFormat="1" x14ac:dyDescent="0.35">
      <c r="B238" s="341" t="str">
        <f>IF($E238="","",VLOOKUP($E238,Lists!$V$2:$Y$101,2,FALSE))</f>
        <v/>
      </c>
      <c r="C238" s="340" t="str">
        <f>IF($E238="","",VLOOKUP($E238,Lists!$V$2:$Y$101,3,FALSE))</f>
        <v/>
      </c>
      <c r="D238" s="340" t="str">
        <f>IF($E238="","",VLOOKUP($E238,Lists!$V$2:$Y$101,4,FALSE))</f>
        <v/>
      </c>
      <c r="E238" s="246"/>
      <c r="F238" s="257"/>
      <c r="G238" s="248"/>
      <c r="H238" s="249"/>
      <c r="I238" s="344"/>
      <c r="J238" s="258"/>
      <c r="K238" s="259"/>
      <c r="L238" s="259"/>
    </row>
    <row r="239" spans="2:12" s="244" customFormat="1" x14ac:dyDescent="0.35">
      <c r="B239" s="341" t="str">
        <f>IF($E239="","",VLOOKUP($E239,Lists!$V$2:$Y$101,2,FALSE))</f>
        <v/>
      </c>
      <c r="C239" s="340" t="str">
        <f>IF($E239="","",VLOOKUP($E239,Lists!$V$2:$Y$101,3,FALSE))</f>
        <v/>
      </c>
      <c r="D239" s="340" t="str">
        <f>IF($E239="","",VLOOKUP($E239,Lists!$V$2:$Y$101,4,FALSE))</f>
        <v/>
      </c>
      <c r="E239" s="246"/>
      <c r="F239" s="257"/>
      <c r="G239" s="248"/>
      <c r="H239" s="249"/>
      <c r="I239" s="344"/>
      <c r="J239" s="258"/>
      <c r="K239" s="259"/>
      <c r="L239" s="259"/>
    </row>
    <row r="240" spans="2:12" s="244" customFormat="1" x14ac:dyDescent="0.35">
      <c r="B240" s="341" t="str">
        <f>IF($E240="","",VLOOKUP($E240,Lists!$V$2:$Y$101,2,FALSE))</f>
        <v/>
      </c>
      <c r="C240" s="340" t="str">
        <f>IF($E240="","",VLOOKUP($E240,Lists!$V$2:$Y$101,3,FALSE))</f>
        <v/>
      </c>
      <c r="D240" s="340" t="str">
        <f>IF($E240="","",VLOOKUP($E240,Lists!$V$2:$Y$101,4,FALSE))</f>
        <v/>
      </c>
      <c r="E240" s="246"/>
      <c r="F240" s="257"/>
      <c r="G240" s="248"/>
      <c r="H240" s="249"/>
      <c r="I240" s="344"/>
      <c r="J240" s="258"/>
      <c r="K240" s="259"/>
      <c r="L240" s="259"/>
    </row>
    <row r="241" spans="2:12" s="244" customFormat="1" x14ac:dyDescent="0.35">
      <c r="B241" s="341" t="str">
        <f>IF($E241="","",VLOOKUP($E241,Lists!$V$2:$Y$101,2,FALSE))</f>
        <v/>
      </c>
      <c r="C241" s="340" t="str">
        <f>IF($E241="","",VLOOKUP($E241,Lists!$V$2:$Y$101,3,FALSE))</f>
        <v/>
      </c>
      <c r="D241" s="340" t="str">
        <f>IF($E241="","",VLOOKUP($E241,Lists!$V$2:$Y$101,4,FALSE))</f>
        <v/>
      </c>
      <c r="E241" s="246"/>
      <c r="F241" s="257"/>
      <c r="G241" s="248"/>
      <c r="H241" s="249"/>
      <c r="I241" s="344"/>
      <c r="J241" s="258"/>
      <c r="K241" s="259"/>
      <c r="L241" s="259"/>
    </row>
    <row r="242" spans="2:12" s="244" customFormat="1" x14ac:dyDescent="0.35">
      <c r="B242" s="341" t="str">
        <f>IF($E242="","",VLOOKUP($E242,Lists!$V$2:$Y$101,2,FALSE))</f>
        <v/>
      </c>
      <c r="C242" s="340" t="str">
        <f>IF($E242="","",VLOOKUP($E242,Lists!$V$2:$Y$101,3,FALSE))</f>
        <v/>
      </c>
      <c r="D242" s="340" t="str">
        <f>IF($E242="","",VLOOKUP($E242,Lists!$V$2:$Y$101,4,FALSE))</f>
        <v/>
      </c>
      <c r="E242" s="246"/>
      <c r="F242" s="257"/>
      <c r="G242" s="248"/>
      <c r="H242" s="249"/>
      <c r="I242" s="344"/>
      <c r="J242" s="258"/>
      <c r="K242" s="259"/>
      <c r="L242" s="259"/>
    </row>
    <row r="243" spans="2:12" s="244" customFormat="1" x14ac:dyDescent="0.35">
      <c r="B243" s="341" t="str">
        <f>IF($E243="","",VLOOKUP($E243,Lists!$V$2:$Y$101,2,FALSE))</f>
        <v/>
      </c>
      <c r="C243" s="340" t="str">
        <f>IF($E243="","",VLOOKUP($E243,Lists!$V$2:$Y$101,3,FALSE))</f>
        <v/>
      </c>
      <c r="D243" s="340" t="str">
        <f>IF($E243="","",VLOOKUP($E243,Lists!$V$2:$Y$101,4,FALSE))</f>
        <v/>
      </c>
      <c r="E243" s="246"/>
      <c r="F243" s="257"/>
      <c r="G243" s="248"/>
      <c r="H243" s="249"/>
      <c r="I243" s="344"/>
      <c r="J243" s="258"/>
      <c r="K243" s="259"/>
      <c r="L243" s="259"/>
    </row>
    <row r="244" spans="2:12" s="244" customFormat="1" x14ac:dyDescent="0.35">
      <c r="B244" s="341" t="str">
        <f>IF($E244="","",VLOOKUP($E244,Lists!$V$2:$Y$101,2,FALSE))</f>
        <v/>
      </c>
      <c r="C244" s="340" t="str">
        <f>IF($E244="","",VLOOKUP($E244,Lists!$V$2:$Y$101,3,FALSE))</f>
        <v/>
      </c>
      <c r="D244" s="340" t="str">
        <f>IF($E244="","",VLOOKUP($E244,Lists!$V$2:$Y$101,4,FALSE))</f>
        <v/>
      </c>
      <c r="E244" s="246"/>
      <c r="F244" s="257"/>
      <c r="G244" s="248"/>
      <c r="H244" s="249"/>
      <c r="I244" s="344"/>
      <c r="J244" s="258"/>
      <c r="K244" s="259"/>
      <c r="L244" s="259"/>
    </row>
    <row r="245" spans="2:12" s="244" customFormat="1" x14ac:dyDescent="0.35">
      <c r="B245" s="341" t="str">
        <f>IF($E245="","",VLOOKUP($E245,Lists!$V$2:$Y$101,2,FALSE))</f>
        <v/>
      </c>
      <c r="C245" s="340" t="str">
        <f>IF($E245="","",VLOOKUP($E245,Lists!$V$2:$Y$101,3,FALSE))</f>
        <v/>
      </c>
      <c r="D245" s="340" t="str">
        <f>IF($E245="","",VLOOKUP($E245,Lists!$V$2:$Y$101,4,FALSE))</f>
        <v/>
      </c>
      <c r="E245" s="246"/>
      <c r="F245" s="257"/>
      <c r="G245" s="248"/>
      <c r="H245" s="249"/>
      <c r="I245" s="344"/>
      <c r="J245" s="258"/>
      <c r="K245" s="259"/>
      <c r="L245" s="259"/>
    </row>
    <row r="246" spans="2:12" s="244" customFormat="1" x14ac:dyDescent="0.35">
      <c r="B246" s="341" t="str">
        <f>IF($E246="","",VLOOKUP($E246,Lists!$V$2:$Y$101,2,FALSE))</f>
        <v/>
      </c>
      <c r="C246" s="340" t="str">
        <f>IF($E246="","",VLOOKUP($E246,Lists!$V$2:$Y$101,3,FALSE))</f>
        <v/>
      </c>
      <c r="D246" s="340" t="str">
        <f>IF($E246="","",VLOOKUP($E246,Lists!$V$2:$Y$101,4,FALSE))</f>
        <v/>
      </c>
      <c r="E246" s="246"/>
      <c r="F246" s="257"/>
      <c r="G246" s="248"/>
      <c r="H246" s="249"/>
      <c r="I246" s="344"/>
      <c r="J246" s="258"/>
      <c r="K246" s="259"/>
      <c r="L246" s="259"/>
    </row>
    <row r="247" spans="2:12" s="244" customFormat="1" x14ac:dyDescent="0.35">
      <c r="B247" s="341" t="str">
        <f>IF($E247="","",VLOOKUP($E247,Lists!$V$2:$Y$101,2,FALSE))</f>
        <v/>
      </c>
      <c r="C247" s="340" t="str">
        <f>IF($E247="","",VLOOKUP($E247,Lists!$V$2:$Y$101,3,FALSE))</f>
        <v/>
      </c>
      <c r="D247" s="340" t="str">
        <f>IF($E247="","",VLOOKUP($E247,Lists!$V$2:$Y$101,4,FALSE))</f>
        <v/>
      </c>
      <c r="E247" s="246"/>
      <c r="F247" s="257"/>
      <c r="G247" s="248"/>
      <c r="H247" s="249"/>
      <c r="I247" s="344"/>
      <c r="J247" s="258"/>
      <c r="K247" s="259"/>
      <c r="L247" s="259"/>
    </row>
    <row r="248" spans="2:12" s="244" customFormat="1" x14ac:dyDescent="0.35">
      <c r="B248" s="341" t="str">
        <f>IF($E248="","",VLOOKUP($E248,Lists!$V$2:$Y$101,2,FALSE))</f>
        <v/>
      </c>
      <c r="C248" s="340" t="str">
        <f>IF($E248="","",VLOOKUP($E248,Lists!$V$2:$Y$101,3,FALSE))</f>
        <v/>
      </c>
      <c r="D248" s="340" t="str">
        <f>IF($E248="","",VLOOKUP($E248,Lists!$V$2:$Y$101,4,FALSE))</f>
        <v/>
      </c>
      <c r="E248" s="246"/>
      <c r="F248" s="257"/>
      <c r="G248" s="248"/>
      <c r="H248" s="249"/>
      <c r="I248" s="344"/>
      <c r="J248" s="258"/>
      <c r="K248" s="259"/>
      <c r="L248" s="259"/>
    </row>
    <row r="249" spans="2:12" s="244" customFormat="1" x14ac:dyDescent="0.35">
      <c r="B249" s="341" t="str">
        <f>IF($E249="","",VLOOKUP($E249,Lists!$V$2:$Y$101,2,FALSE))</f>
        <v/>
      </c>
      <c r="C249" s="340" t="str">
        <f>IF($E249="","",VLOOKUP($E249,Lists!$V$2:$Y$101,3,FALSE))</f>
        <v/>
      </c>
      <c r="D249" s="340" t="str">
        <f>IF($E249="","",VLOOKUP($E249,Lists!$V$2:$Y$101,4,FALSE))</f>
        <v/>
      </c>
      <c r="E249" s="246"/>
      <c r="F249" s="257"/>
      <c r="G249" s="248"/>
      <c r="H249" s="249"/>
      <c r="I249" s="344"/>
      <c r="J249" s="258"/>
      <c r="K249" s="259"/>
      <c r="L249" s="259"/>
    </row>
    <row r="250" spans="2:12" s="244" customFormat="1" x14ac:dyDescent="0.35">
      <c r="B250" s="341" t="str">
        <f>IF($E250="","",VLOOKUP($E250,Lists!$V$2:$Y$101,2,FALSE))</f>
        <v/>
      </c>
      <c r="C250" s="340" t="str">
        <f>IF($E250="","",VLOOKUP($E250,Lists!$V$2:$Y$101,3,FALSE))</f>
        <v/>
      </c>
      <c r="D250" s="340" t="str">
        <f>IF($E250="","",VLOOKUP($E250,Lists!$V$2:$Y$101,4,FALSE))</f>
        <v/>
      </c>
      <c r="E250" s="246"/>
      <c r="F250" s="257"/>
      <c r="G250" s="248"/>
      <c r="H250" s="249"/>
      <c r="I250" s="344"/>
      <c r="J250" s="258"/>
      <c r="K250" s="259"/>
      <c r="L250" s="259"/>
    </row>
    <row r="251" spans="2:12" s="244" customFormat="1" x14ac:dyDescent="0.35">
      <c r="B251" s="341" t="str">
        <f>IF($E251="","",VLOOKUP($E251,Lists!$V$2:$Y$101,2,FALSE))</f>
        <v/>
      </c>
      <c r="C251" s="340" t="str">
        <f>IF($E251="","",VLOOKUP($E251,Lists!$V$2:$Y$101,3,FALSE))</f>
        <v/>
      </c>
      <c r="D251" s="340" t="str">
        <f>IF($E251="","",VLOOKUP($E251,Lists!$V$2:$Y$101,4,FALSE))</f>
        <v/>
      </c>
      <c r="E251" s="246"/>
      <c r="F251" s="257"/>
      <c r="G251" s="248"/>
      <c r="H251" s="249"/>
      <c r="I251" s="344"/>
      <c r="J251" s="258"/>
      <c r="K251" s="259"/>
      <c r="L251" s="259"/>
    </row>
    <row r="252" spans="2:12" s="244" customFormat="1" x14ac:dyDescent="0.35">
      <c r="B252" s="341" t="str">
        <f>IF($E252="","",VLOOKUP($E252,Lists!$V$2:$Y$101,2,FALSE))</f>
        <v/>
      </c>
      <c r="C252" s="340" t="str">
        <f>IF($E252="","",VLOOKUP($E252,Lists!$V$2:$Y$101,3,FALSE))</f>
        <v/>
      </c>
      <c r="D252" s="340" t="str">
        <f>IF($E252="","",VLOOKUP($E252,Lists!$V$2:$Y$101,4,FALSE))</f>
        <v/>
      </c>
      <c r="E252" s="246"/>
      <c r="F252" s="257"/>
      <c r="G252" s="248"/>
      <c r="H252" s="249"/>
      <c r="I252" s="344"/>
      <c r="J252" s="258"/>
      <c r="K252" s="259"/>
      <c r="L252" s="259"/>
    </row>
    <row r="253" spans="2:12" s="244" customFormat="1" x14ac:dyDescent="0.35">
      <c r="B253" s="341" t="str">
        <f>IF($E253="","",VLOOKUP($E253,Lists!$V$2:$Y$101,2,FALSE))</f>
        <v/>
      </c>
      <c r="C253" s="340" t="str">
        <f>IF($E253="","",VLOOKUP($E253,Lists!$V$2:$Y$101,3,FALSE))</f>
        <v/>
      </c>
      <c r="D253" s="340" t="str">
        <f>IF($E253="","",VLOOKUP($E253,Lists!$V$2:$Y$101,4,FALSE))</f>
        <v/>
      </c>
      <c r="E253" s="246"/>
      <c r="F253" s="257"/>
      <c r="G253" s="248"/>
      <c r="H253" s="249"/>
      <c r="I253" s="344"/>
      <c r="J253" s="258"/>
      <c r="K253" s="259"/>
      <c r="L253" s="259"/>
    </row>
    <row r="254" spans="2:12" s="244" customFormat="1" x14ac:dyDescent="0.35">
      <c r="B254" s="341" t="str">
        <f>IF($E254="","",VLOOKUP($E254,Lists!$V$2:$Y$101,2,FALSE))</f>
        <v/>
      </c>
      <c r="C254" s="340" t="str">
        <f>IF($E254="","",VLOOKUP($E254,Lists!$V$2:$Y$101,3,FALSE))</f>
        <v/>
      </c>
      <c r="D254" s="340" t="str">
        <f>IF($E254="","",VLOOKUP($E254,Lists!$V$2:$Y$101,4,FALSE))</f>
        <v/>
      </c>
      <c r="E254" s="246"/>
      <c r="F254" s="257"/>
      <c r="G254" s="248"/>
      <c r="H254" s="249"/>
      <c r="I254" s="344"/>
      <c r="J254" s="258"/>
      <c r="K254" s="259"/>
      <c r="L254" s="259"/>
    </row>
    <row r="255" spans="2:12" s="244" customFormat="1" x14ac:dyDescent="0.35">
      <c r="B255" s="341" t="str">
        <f>IF($E255="","",VLOOKUP($E255,Lists!$V$2:$Y$101,2,FALSE))</f>
        <v/>
      </c>
      <c r="C255" s="340" t="str">
        <f>IF($E255="","",VLOOKUP($E255,Lists!$V$2:$Y$101,3,FALSE))</f>
        <v/>
      </c>
      <c r="D255" s="340" t="str">
        <f>IF($E255="","",VLOOKUP($E255,Lists!$V$2:$Y$101,4,FALSE))</f>
        <v/>
      </c>
      <c r="E255" s="246"/>
      <c r="F255" s="257"/>
      <c r="G255" s="248"/>
      <c r="H255" s="249"/>
      <c r="I255" s="344"/>
      <c r="J255" s="258"/>
      <c r="K255" s="259"/>
      <c r="L255" s="259"/>
    </row>
    <row r="256" spans="2:12" s="244" customFormat="1" x14ac:dyDescent="0.35">
      <c r="B256" s="341" t="str">
        <f>IF($E256="","",VLOOKUP($E256,Lists!$V$2:$Y$101,2,FALSE))</f>
        <v/>
      </c>
      <c r="C256" s="340" t="str">
        <f>IF($E256="","",VLOOKUP($E256,Lists!$V$2:$Y$101,3,FALSE))</f>
        <v/>
      </c>
      <c r="D256" s="340" t="str">
        <f>IF($E256="","",VLOOKUP($E256,Lists!$V$2:$Y$101,4,FALSE))</f>
        <v/>
      </c>
      <c r="E256" s="246"/>
      <c r="F256" s="257"/>
      <c r="G256" s="248"/>
      <c r="H256" s="249"/>
      <c r="I256" s="344"/>
      <c r="J256" s="258"/>
      <c r="K256" s="259"/>
      <c r="L256" s="259"/>
    </row>
    <row r="257" spans="2:12" s="244" customFormat="1" x14ac:dyDescent="0.35">
      <c r="B257" s="341" t="str">
        <f>IF($E257="","",VLOOKUP($E257,Lists!$V$2:$Y$101,2,FALSE))</f>
        <v/>
      </c>
      <c r="C257" s="340" t="str">
        <f>IF($E257="","",VLOOKUP($E257,Lists!$V$2:$Y$101,3,FALSE))</f>
        <v/>
      </c>
      <c r="D257" s="340" t="str">
        <f>IF($E257="","",VLOOKUP($E257,Lists!$V$2:$Y$101,4,FALSE))</f>
        <v/>
      </c>
      <c r="E257" s="246"/>
      <c r="F257" s="257"/>
      <c r="G257" s="248"/>
      <c r="H257" s="249"/>
      <c r="I257" s="344"/>
      <c r="J257" s="258"/>
      <c r="K257" s="259"/>
      <c r="L257" s="259"/>
    </row>
    <row r="258" spans="2:12" s="244" customFormat="1" x14ac:dyDescent="0.35">
      <c r="B258" s="341" t="str">
        <f>IF($E258="","",VLOOKUP($E258,Lists!$V$2:$Y$101,2,FALSE))</f>
        <v/>
      </c>
      <c r="C258" s="340" t="str">
        <f>IF($E258="","",VLOOKUP($E258,Lists!$V$2:$Y$101,3,FALSE))</f>
        <v/>
      </c>
      <c r="D258" s="340" t="str">
        <f>IF($E258="","",VLOOKUP($E258,Lists!$V$2:$Y$101,4,FALSE))</f>
        <v/>
      </c>
      <c r="E258" s="246"/>
      <c r="F258" s="257"/>
      <c r="G258" s="248"/>
      <c r="H258" s="249"/>
      <c r="I258" s="344"/>
      <c r="J258" s="258"/>
      <c r="K258" s="259"/>
      <c r="L258" s="259"/>
    </row>
    <row r="259" spans="2:12" s="244" customFormat="1" x14ac:dyDescent="0.35">
      <c r="B259" s="341" t="str">
        <f>IF($E259="","",VLOOKUP($E259,Lists!$V$2:$Y$101,2,FALSE))</f>
        <v/>
      </c>
      <c r="C259" s="340" t="str">
        <f>IF($E259="","",VLOOKUP($E259,Lists!$V$2:$Y$101,3,FALSE))</f>
        <v/>
      </c>
      <c r="D259" s="340" t="str">
        <f>IF($E259="","",VLOOKUP($E259,Lists!$V$2:$Y$101,4,FALSE))</f>
        <v/>
      </c>
      <c r="E259" s="246"/>
      <c r="F259" s="257"/>
      <c r="G259" s="248"/>
      <c r="H259" s="249"/>
      <c r="I259" s="344"/>
      <c r="J259" s="258"/>
      <c r="K259" s="259"/>
      <c r="L259" s="259"/>
    </row>
    <row r="260" spans="2:12" s="244" customFormat="1" x14ac:dyDescent="0.35">
      <c r="B260" s="341" t="str">
        <f>IF($E260="","",VLOOKUP($E260,Lists!$V$2:$Y$101,2,FALSE))</f>
        <v/>
      </c>
      <c r="C260" s="340" t="str">
        <f>IF($E260="","",VLOOKUP($E260,Lists!$V$2:$Y$101,3,FALSE))</f>
        <v/>
      </c>
      <c r="D260" s="340" t="str">
        <f>IF($E260="","",VLOOKUP($E260,Lists!$V$2:$Y$101,4,FALSE))</f>
        <v/>
      </c>
      <c r="E260" s="246"/>
      <c r="F260" s="257"/>
      <c r="G260" s="248"/>
      <c r="H260" s="249"/>
      <c r="I260" s="344"/>
      <c r="J260" s="258"/>
      <c r="K260" s="259"/>
      <c r="L260" s="259"/>
    </row>
    <row r="261" spans="2:12" s="244" customFormat="1" x14ac:dyDescent="0.35">
      <c r="B261" s="341" t="str">
        <f>IF($E261="","",VLOOKUP($E261,Lists!$V$2:$Y$101,2,FALSE))</f>
        <v/>
      </c>
      <c r="C261" s="340" t="str">
        <f>IF($E261="","",VLOOKUP($E261,Lists!$V$2:$Y$101,3,FALSE))</f>
        <v/>
      </c>
      <c r="D261" s="340" t="str">
        <f>IF($E261="","",VLOOKUP($E261,Lists!$V$2:$Y$101,4,FALSE))</f>
        <v/>
      </c>
      <c r="E261" s="246"/>
      <c r="F261" s="257"/>
      <c r="G261" s="248"/>
      <c r="H261" s="249"/>
      <c r="I261" s="344"/>
      <c r="J261" s="258"/>
      <c r="K261" s="259"/>
      <c r="L261" s="259"/>
    </row>
    <row r="262" spans="2:12" s="244" customFormat="1" x14ac:dyDescent="0.35">
      <c r="B262" s="341" t="str">
        <f>IF($E262="","",VLOOKUP($E262,Lists!$V$2:$Y$101,2,FALSE))</f>
        <v/>
      </c>
      <c r="C262" s="340" t="str">
        <f>IF($E262="","",VLOOKUP($E262,Lists!$V$2:$Y$101,3,FALSE))</f>
        <v/>
      </c>
      <c r="D262" s="340" t="str">
        <f>IF($E262="","",VLOOKUP($E262,Lists!$V$2:$Y$101,4,FALSE))</f>
        <v/>
      </c>
      <c r="E262" s="246"/>
      <c r="F262" s="257"/>
      <c r="G262" s="248"/>
      <c r="H262" s="249"/>
      <c r="I262" s="344"/>
      <c r="J262" s="258"/>
      <c r="K262" s="259"/>
      <c r="L262" s="259"/>
    </row>
    <row r="263" spans="2:12" s="244" customFormat="1" x14ac:dyDescent="0.35">
      <c r="B263" s="341" t="str">
        <f>IF($E263="","",VLOOKUP($E263,Lists!$V$2:$Y$101,2,FALSE))</f>
        <v/>
      </c>
      <c r="C263" s="340" t="str">
        <f>IF($E263="","",VLOOKUP($E263,Lists!$V$2:$Y$101,3,FALSE))</f>
        <v/>
      </c>
      <c r="D263" s="340" t="str">
        <f>IF($E263="","",VLOOKUP($E263,Lists!$V$2:$Y$101,4,FALSE))</f>
        <v/>
      </c>
      <c r="E263" s="246"/>
      <c r="F263" s="257"/>
      <c r="G263" s="248"/>
      <c r="H263" s="249"/>
      <c r="I263" s="344"/>
      <c r="J263" s="258"/>
      <c r="K263" s="259"/>
      <c r="L263" s="259"/>
    </row>
    <row r="264" spans="2:12" s="244" customFormat="1" x14ac:dyDescent="0.35">
      <c r="B264" s="341" t="str">
        <f>IF($E264="","",VLOOKUP($E264,Lists!$V$2:$Y$101,2,FALSE))</f>
        <v/>
      </c>
      <c r="C264" s="340" t="str">
        <f>IF($E264="","",VLOOKUP($E264,Lists!$V$2:$Y$101,3,FALSE))</f>
        <v/>
      </c>
      <c r="D264" s="340" t="str">
        <f>IF($E264="","",VLOOKUP($E264,Lists!$V$2:$Y$101,4,FALSE))</f>
        <v/>
      </c>
      <c r="E264" s="246"/>
      <c r="F264" s="257"/>
      <c r="G264" s="248"/>
      <c r="H264" s="249"/>
      <c r="I264" s="344"/>
      <c r="J264" s="258"/>
      <c r="K264" s="259"/>
      <c r="L264" s="259"/>
    </row>
    <row r="265" spans="2:12" s="244" customFormat="1" x14ac:dyDescent="0.35">
      <c r="B265" s="341" t="str">
        <f>IF($E265="","",VLOOKUP($E265,Lists!$V$2:$Y$101,2,FALSE))</f>
        <v/>
      </c>
      <c r="C265" s="340" t="str">
        <f>IF($E265="","",VLOOKUP($E265,Lists!$V$2:$Y$101,3,FALSE))</f>
        <v/>
      </c>
      <c r="D265" s="340" t="str">
        <f>IF($E265="","",VLOOKUP($E265,Lists!$V$2:$Y$101,4,FALSE))</f>
        <v/>
      </c>
      <c r="E265" s="246"/>
      <c r="F265" s="257"/>
      <c r="G265" s="248"/>
      <c r="H265" s="249"/>
      <c r="I265" s="344"/>
      <c r="J265" s="258"/>
      <c r="K265" s="259"/>
      <c r="L265" s="259"/>
    </row>
    <row r="266" spans="2:12" s="244" customFormat="1" x14ac:dyDescent="0.35">
      <c r="B266" s="341" t="str">
        <f>IF($E266="","",VLOOKUP($E266,Lists!$V$2:$Y$101,2,FALSE))</f>
        <v/>
      </c>
      <c r="C266" s="340" t="str">
        <f>IF($E266="","",VLOOKUP($E266,Lists!$V$2:$Y$101,3,FALSE))</f>
        <v/>
      </c>
      <c r="D266" s="340" t="str">
        <f>IF($E266="","",VLOOKUP($E266,Lists!$V$2:$Y$101,4,FALSE))</f>
        <v/>
      </c>
      <c r="E266" s="246"/>
      <c r="F266" s="257"/>
      <c r="G266" s="248"/>
      <c r="H266" s="249"/>
      <c r="I266" s="344"/>
      <c r="J266" s="258"/>
      <c r="K266" s="259"/>
      <c r="L266" s="259"/>
    </row>
    <row r="267" spans="2:12" s="244" customFormat="1" x14ac:dyDescent="0.35">
      <c r="B267" s="341" t="str">
        <f>IF($E267="","",VLOOKUP($E267,Lists!$V$2:$Y$101,2,FALSE))</f>
        <v/>
      </c>
      <c r="C267" s="340" t="str">
        <f>IF($E267="","",VLOOKUP($E267,Lists!$V$2:$Y$101,3,FALSE))</f>
        <v/>
      </c>
      <c r="D267" s="340" t="str">
        <f>IF($E267="","",VLOOKUP($E267,Lists!$V$2:$Y$101,4,FALSE))</f>
        <v/>
      </c>
      <c r="E267" s="246"/>
      <c r="F267" s="257"/>
      <c r="G267" s="248"/>
      <c r="H267" s="249"/>
      <c r="I267" s="344"/>
      <c r="J267" s="258"/>
      <c r="K267" s="259"/>
      <c r="L267" s="259"/>
    </row>
    <row r="268" spans="2:12" s="244" customFormat="1" x14ac:dyDescent="0.35">
      <c r="B268" s="341" t="str">
        <f>IF($E268="","",VLOOKUP($E268,Lists!$V$2:$Y$101,2,FALSE))</f>
        <v/>
      </c>
      <c r="C268" s="340" t="str">
        <f>IF($E268="","",VLOOKUP($E268,Lists!$V$2:$Y$101,3,FALSE))</f>
        <v/>
      </c>
      <c r="D268" s="340" t="str">
        <f>IF($E268="","",VLOOKUP($E268,Lists!$V$2:$Y$101,4,FALSE))</f>
        <v/>
      </c>
      <c r="E268" s="246"/>
      <c r="F268" s="257"/>
      <c r="G268" s="248"/>
      <c r="H268" s="249"/>
      <c r="I268" s="344"/>
      <c r="J268" s="258"/>
      <c r="K268" s="259"/>
      <c r="L268" s="259"/>
    </row>
    <row r="269" spans="2:12" s="244" customFormat="1" x14ac:dyDescent="0.35">
      <c r="B269" s="341" t="str">
        <f>IF($E269="","",VLOOKUP($E269,Lists!$V$2:$Y$101,2,FALSE))</f>
        <v/>
      </c>
      <c r="C269" s="340" t="str">
        <f>IF($E269="","",VLOOKUP($E269,Lists!$V$2:$Y$101,3,FALSE))</f>
        <v/>
      </c>
      <c r="D269" s="340" t="str">
        <f>IF($E269="","",VLOOKUP($E269,Lists!$V$2:$Y$101,4,FALSE))</f>
        <v/>
      </c>
      <c r="E269" s="246"/>
      <c r="F269" s="257"/>
      <c r="G269" s="248"/>
      <c r="H269" s="249"/>
      <c r="I269" s="344"/>
      <c r="J269" s="258"/>
      <c r="K269" s="259"/>
      <c r="L269" s="259"/>
    </row>
    <row r="270" spans="2:12" s="244" customFormat="1" x14ac:dyDescent="0.35">
      <c r="B270" s="341" t="str">
        <f>IF($E270="","",VLOOKUP($E270,Lists!$V$2:$Y$101,2,FALSE))</f>
        <v/>
      </c>
      <c r="C270" s="340" t="str">
        <f>IF($E270="","",VLOOKUP($E270,Lists!$V$2:$Y$101,3,FALSE))</f>
        <v/>
      </c>
      <c r="D270" s="340" t="str">
        <f>IF($E270="","",VLOOKUP($E270,Lists!$V$2:$Y$101,4,FALSE))</f>
        <v/>
      </c>
      <c r="E270" s="246"/>
      <c r="F270" s="257"/>
      <c r="G270" s="248"/>
      <c r="H270" s="249"/>
      <c r="I270" s="344"/>
      <c r="J270" s="258"/>
      <c r="K270" s="259"/>
      <c r="L270" s="259"/>
    </row>
    <row r="271" spans="2:12" s="244" customFormat="1" x14ac:dyDescent="0.35">
      <c r="B271" s="341" t="str">
        <f>IF($E271="","",VLOOKUP($E271,Lists!$V$2:$Y$101,2,FALSE))</f>
        <v/>
      </c>
      <c r="C271" s="340" t="str">
        <f>IF($E271="","",VLOOKUP($E271,Lists!$V$2:$Y$101,3,FALSE))</f>
        <v/>
      </c>
      <c r="D271" s="340" t="str">
        <f>IF($E271="","",VLOOKUP($E271,Lists!$V$2:$Y$101,4,FALSE))</f>
        <v/>
      </c>
      <c r="E271" s="246"/>
      <c r="F271" s="257"/>
      <c r="G271" s="248"/>
      <c r="H271" s="249"/>
      <c r="I271" s="344"/>
      <c r="J271" s="258"/>
      <c r="K271" s="259"/>
      <c r="L271" s="259"/>
    </row>
    <row r="272" spans="2:12" s="244" customFormat="1" x14ac:dyDescent="0.35">
      <c r="B272" s="341" t="str">
        <f>IF($E272="","",VLOOKUP($E272,Lists!$V$2:$Y$101,2,FALSE))</f>
        <v/>
      </c>
      <c r="C272" s="340" t="str">
        <f>IF($E272="","",VLOOKUP($E272,Lists!$V$2:$Y$101,3,FALSE))</f>
        <v/>
      </c>
      <c r="D272" s="340" t="str">
        <f>IF($E272="","",VLOOKUP($E272,Lists!$V$2:$Y$101,4,FALSE))</f>
        <v/>
      </c>
      <c r="E272" s="246"/>
      <c r="F272" s="257"/>
      <c r="G272" s="248"/>
      <c r="H272" s="249"/>
      <c r="I272" s="344"/>
      <c r="J272" s="258"/>
      <c r="K272" s="259"/>
      <c r="L272" s="259"/>
    </row>
    <row r="273" spans="2:12" s="244" customFormat="1" x14ac:dyDescent="0.35">
      <c r="B273" s="341" t="str">
        <f>IF($E273="","",VLOOKUP($E273,Lists!$V$2:$Y$101,2,FALSE))</f>
        <v/>
      </c>
      <c r="C273" s="340" t="str">
        <f>IF($E273="","",VLOOKUP($E273,Lists!$V$2:$Y$101,3,FALSE))</f>
        <v/>
      </c>
      <c r="D273" s="340" t="str">
        <f>IF($E273="","",VLOOKUP($E273,Lists!$V$2:$Y$101,4,FALSE))</f>
        <v/>
      </c>
      <c r="E273" s="246"/>
      <c r="F273" s="257"/>
      <c r="G273" s="248"/>
      <c r="H273" s="249"/>
      <c r="I273" s="344"/>
      <c r="J273" s="258"/>
      <c r="K273" s="259"/>
      <c r="L273" s="259"/>
    </row>
    <row r="274" spans="2:12" s="244" customFormat="1" x14ac:dyDescent="0.35">
      <c r="B274" s="341" t="str">
        <f>IF($E274="","",VLOOKUP($E274,Lists!$V$2:$Y$101,2,FALSE))</f>
        <v/>
      </c>
      <c r="C274" s="340" t="str">
        <f>IF($E274="","",VLOOKUP($E274,Lists!$V$2:$Y$101,3,FALSE))</f>
        <v/>
      </c>
      <c r="D274" s="340" t="str">
        <f>IF($E274="","",VLOOKUP($E274,Lists!$V$2:$Y$101,4,FALSE))</f>
        <v/>
      </c>
      <c r="E274" s="246"/>
      <c r="F274" s="257"/>
      <c r="G274" s="248"/>
      <c r="H274" s="249"/>
      <c r="I274" s="344"/>
      <c r="J274" s="258"/>
      <c r="K274" s="259"/>
      <c r="L274" s="259"/>
    </row>
    <row r="275" spans="2:12" s="244" customFormat="1" x14ac:dyDescent="0.35">
      <c r="B275" s="341" t="str">
        <f>IF($E275="","",VLOOKUP($E275,Lists!$V$2:$Y$101,2,FALSE))</f>
        <v/>
      </c>
      <c r="C275" s="340" t="str">
        <f>IF($E275="","",VLOOKUP($E275,Lists!$V$2:$Y$101,3,FALSE))</f>
        <v/>
      </c>
      <c r="D275" s="340" t="str">
        <f>IF($E275="","",VLOOKUP($E275,Lists!$V$2:$Y$101,4,FALSE))</f>
        <v/>
      </c>
      <c r="E275" s="246"/>
      <c r="F275" s="257"/>
      <c r="G275" s="248"/>
      <c r="H275" s="249"/>
      <c r="I275" s="344"/>
      <c r="J275" s="258"/>
      <c r="K275" s="259"/>
      <c r="L275" s="259"/>
    </row>
    <row r="276" spans="2:12" s="244" customFormat="1" x14ac:dyDescent="0.35">
      <c r="B276" s="341" t="str">
        <f>IF($E276="","",VLOOKUP($E276,Lists!$V$2:$Y$101,2,FALSE))</f>
        <v/>
      </c>
      <c r="C276" s="340" t="str">
        <f>IF($E276="","",VLOOKUP($E276,Lists!$V$2:$Y$101,3,FALSE))</f>
        <v/>
      </c>
      <c r="D276" s="340" t="str">
        <f>IF($E276="","",VLOOKUP($E276,Lists!$V$2:$Y$101,4,FALSE))</f>
        <v/>
      </c>
      <c r="E276" s="246"/>
      <c r="F276" s="257"/>
      <c r="G276" s="248"/>
      <c r="H276" s="249"/>
      <c r="I276" s="344"/>
      <c r="J276" s="258"/>
      <c r="K276" s="259"/>
      <c r="L276" s="259"/>
    </row>
    <row r="277" spans="2:12" s="244" customFormat="1" x14ac:dyDescent="0.35">
      <c r="B277" s="341" t="str">
        <f>IF($E277="","",VLOOKUP($E277,Lists!$V$2:$Y$101,2,FALSE))</f>
        <v/>
      </c>
      <c r="C277" s="340" t="str">
        <f>IF($E277="","",VLOOKUP($E277,Lists!$V$2:$Y$101,3,FALSE))</f>
        <v/>
      </c>
      <c r="D277" s="340" t="str">
        <f>IF($E277="","",VLOOKUP($E277,Lists!$V$2:$Y$101,4,FALSE))</f>
        <v/>
      </c>
      <c r="E277" s="246"/>
      <c r="F277" s="257"/>
      <c r="G277" s="248"/>
      <c r="H277" s="249"/>
      <c r="I277" s="344"/>
      <c r="J277" s="258"/>
      <c r="K277" s="259"/>
      <c r="L277" s="259"/>
    </row>
    <row r="278" spans="2:12" s="244" customFormat="1" x14ac:dyDescent="0.35">
      <c r="B278" s="341" t="str">
        <f>IF($E278="","",VLOOKUP($E278,Lists!$V$2:$Y$101,2,FALSE))</f>
        <v/>
      </c>
      <c r="C278" s="340" t="str">
        <f>IF($E278="","",VLOOKUP($E278,Lists!$V$2:$Y$101,3,FALSE))</f>
        <v/>
      </c>
      <c r="D278" s="340" t="str">
        <f>IF($E278="","",VLOOKUP($E278,Lists!$V$2:$Y$101,4,FALSE))</f>
        <v/>
      </c>
      <c r="E278" s="246"/>
      <c r="F278" s="257"/>
      <c r="G278" s="248"/>
      <c r="H278" s="249"/>
      <c r="I278" s="344"/>
      <c r="J278" s="258"/>
      <c r="K278" s="259"/>
      <c r="L278" s="259"/>
    </row>
    <row r="279" spans="2:12" s="244" customFormat="1" x14ac:dyDescent="0.35">
      <c r="B279" s="341" t="str">
        <f>IF($E279="","",VLOOKUP($E279,Lists!$V$2:$Y$101,2,FALSE))</f>
        <v/>
      </c>
      <c r="C279" s="340" t="str">
        <f>IF($E279="","",VLOOKUP($E279,Lists!$V$2:$Y$101,3,FALSE))</f>
        <v/>
      </c>
      <c r="D279" s="340" t="str">
        <f>IF($E279="","",VLOOKUP($E279,Lists!$V$2:$Y$101,4,FALSE))</f>
        <v/>
      </c>
      <c r="E279" s="246"/>
      <c r="F279" s="257"/>
      <c r="G279" s="248"/>
      <c r="H279" s="249"/>
      <c r="I279" s="344"/>
      <c r="J279" s="258"/>
      <c r="K279" s="259"/>
      <c r="L279" s="259"/>
    </row>
    <row r="280" spans="2:12" s="244" customFormat="1" x14ac:dyDescent="0.35">
      <c r="B280" s="341" t="str">
        <f>IF($E280="","",VLOOKUP($E280,Lists!$V$2:$Y$101,2,FALSE))</f>
        <v/>
      </c>
      <c r="C280" s="340" t="str">
        <f>IF($E280="","",VLOOKUP($E280,Lists!$V$2:$Y$101,3,FALSE))</f>
        <v/>
      </c>
      <c r="D280" s="340" t="str">
        <f>IF($E280="","",VLOOKUP($E280,Lists!$V$2:$Y$101,4,FALSE))</f>
        <v/>
      </c>
      <c r="E280" s="246"/>
      <c r="F280" s="257"/>
      <c r="G280" s="248"/>
      <c r="H280" s="249"/>
      <c r="I280" s="344"/>
      <c r="J280" s="258"/>
      <c r="K280" s="259"/>
      <c r="L280" s="259"/>
    </row>
    <row r="281" spans="2:12" s="244" customFormat="1" x14ac:dyDescent="0.35">
      <c r="B281" s="341" t="str">
        <f>IF($E281="","",VLOOKUP($E281,Lists!$V$2:$Y$101,2,FALSE))</f>
        <v/>
      </c>
      <c r="C281" s="340" t="str">
        <f>IF($E281="","",VLOOKUP($E281,Lists!$V$2:$Y$101,3,FALSE))</f>
        <v/>
      </c>
      <c r="D281" s="340" t="str">
        <f>IF($E281="","",VLOOKUP($E281,Lists!$V$2:$Y$101,4,FALSE))</f>
        <v/>
      </c>
      <c r="E281" s="246"/>
      <c r="F281" s="257"/>
      <c r="G281" s="248"/>
      <c r="H281" s="249"/>
      <c r="I281" s="344"/>
      <c r="J281" s="258"/>
      <c r="K281" s="259"/>
      <c r="L281" s="259"/>
    </row>
    <row r="282" spans="2:12" s="244" customFormat="1" x14ac:dyDescent="0.35">
      <c r="B282" s="341" t="str">
        <f>IF($E282="","",VLOOKUP($E282,Lists!$V$2:$Y$101,2,FALSE))</f>
        <v/>
      </c>
      <c r="C282" s="340" t="str">
        <f>IF($E282="","",VLOOKUP($E282,Lists!$V$2:$Y$101,3,FALSE))</f>
        <v/>
      </c>
      <c r="D282" s="340" t="str">
        <f>IF($E282="","",VLOOKUP($E282,Lists!$V$2:$Y$101,4,FALSE))</f>
        <v/>
      </c>
      <c r="E282" s="246"/>
      <c r="F282" s="257"/>
      <c r="G282" s="248"/>
      <c r="H282" s="249"/>
      <c r="I282" s="344"/>
      <c r="J282" s="258"/>
      <c r="K282" s="259"/>
      <c r="L282" s="259"/>
    </row>
    <row r="283" spans="2:12" s="244" customFormat="1" x14ac:dyDescent="0.35">
      <c r="B283" s="341" t="str">
        <f>IF($E283="","",VLOOKUP($E283,Lists!$V$2:$Y$101,2,FALSE))</f>
        <v/>
      </c>
      <c r="C283" s="340" t="str">
        <f>IF($E283="","",VLOOKUP($E283,Lists!$V$2:$Y$101,3,FALSE))</f>
        <v/>
      </c>
      <c r="D283" s="340" t="str">
        <f>IF($E283="","",VLOOKUP($E283,Lists!$V$2:$Y$101,4,FALSE))</f>
        <v/>
      </c>
      <c r="E283" s="246"/>
      <c r="F283" s="257"/>
      <c r="G283" s="248"/>
      <c r="H283" s="249"/>
      <c r="I283" s="344"/>
      <c r="J283" s="258"/>
      <c r="K283" s="259"/>
      <c r="L283" s="259"/>
    </row>
    <row r="284" spans="2:12" s="244" customFormat="1" x14ac:dyDescent="0.35">
      <c r="B284" s="341" t="str">
        <f>IF($E284="","",VLOOKUP($E284,Lists!$V$2:$Y$101,2,FALSE))</f>
        <v/>
      </c>
      <c r="C284" s="340" t="str">
        <f>IF($E284="","",VLOOKUP($E284,Lists!$V$2:$Y$101,3,FALSE))</f>
        <v/>
      </c>
      <c r="D284" s="340" t="str">
        <f>IF($E284="","",VLOOKUP($E284,Lists!$V$2:$Y$101,4,FALSE))</f>
        <v/>
      </c>
      <c r="E284" s="246"/>
      <c r="F284" s="257"/>
      <c r="G284" s="248"/>
      <c r="H284" s="249"/>
      <c r="I284" s="344"/>
      <c r="J284" s="258"/>
      <c r="K284" s="259"/>
      <c r="L284" s="259"/>
    </row>
    <row r="285" spans="2:12" s="244" customFormat="1" x14ac:dyDescent="0.35">
      <c r="B285" s="341" t="str">
        <f>IF($E285="","",VLOOKUP($E285,Lists!$V$2:$Y$101,2,FALSE))</f>
        <v/>
      </c>
      <c r="C285" s="340" t="str">
        <f>IF($E285="","",VLOOKUP($E285,Lists!$V$2:$Y$101,3,FALSE))</f>
        <v/>
      </c>
      <c r="D285" s="340" t="str">
        <f>IF($E285="","",VLOOKUP($E285,Lists!$V$2:$Y$101,4,FALSE))</f>
        <v/>
      </c>
      <c r="E285" s="246"/>
      <c r="F285" s="257"/>
      <c r="G285" s="248"/>
      <c r="H285" s="249"/>
      <c r="I285" s="344"/>
      <c r="J285" s="258"/>
      <c r="K285" s="259"/>
      <c r="L285" s="259"/>
    </row>
    <row r="286" spans="2:12" s="244" customFormat="1" x14ac:dyDescent="0.35">
      <c r="B286" s="341" t="str">
        <f>IF($E286="","",VLOOKUP($E286,Lists!$V$2:$Y$101,2,FALSE))</f>
        <v/>
      </c>
      <c r="C286" s="340" t="str">
        <f>IF($E286="","",VLOOKUP($E286,Lists!$V$2:$Y$101,3,FALSE))</f>
        <v/>
      </c>
      <c r="D286" s="340" t="str">
        <f>IF($E286="","",VLOOKUP($E286,Lists!$V$2:$Y$101,4,FALSE))</f>
        <v/>
      </c>
      <c r="E286" s="246"/>
      <c r="F286" s="257"/>
      <c r="G286" s="248"/>
      <c r="H286" s="249"/>
      <c r="I286" s="344"/>
      <c r="J286" s="258"/>
      <c r="K286" s="259"/>
      <c r="L286" s="259"/>
    </row>
    <row r="287" spans="2:12" s="244" customFormat="1" x14ac:dyDescent="0.35">
      <c r="B287" s="341" t="str">
        <f>IF($E287="","",VLOOKUP($E287,Lists!$V$2:$Y$101,2,FALSE))</f>
        <v/>
      </c>
      <c r="C287" s="340" t="str">
        <f>IF($E287="","",VLOOKUP($E287,Lists!$V$2:$Y$101,3,FALSE))</f>
        <v/>
      </c>
      <c r="D287" s="340" t="str">
        <f>IF($E287="","",VLOOKUP($E287,Lists!$V$2:$Y$101,4,FALSE))</f>
        <v/>
      </c>
      <c r="E287" s="246"/>
      <c r="F287" s="257"/>
      <c r="G287" s="248"/>
      <c r="H287" s="249"/>
      <c r="I287" s="344"/>
      <c r="J287" s="258"/>
      <c r="K287" s="259"/>
      <c r="L287" s="259"/>
    </row>
    <row r="288" spans="2:12" s="244" customFormat="1" x14ac:dyDescent="0.35">
      <c r="B288" s="341" t="str">
        <f>IF($E288="","",VLOOKUP($E288,Lists!$V$2:$Y$101,2,FALSE))</f>
        <v/>
      </c>
      <c r="C288" s="340" t="str">
        <f>IF($E288="","",VLOOKUP($E288,Lists!$V$2:$Y$101,3,FALSE))</f>
        <v/>
      </c>
      <c r="D288" s="340" t="str">
        <f>IF($E288="","",VLOOKUP($E288,Lists!$V$2:$Y$101,4,FALSE))</f>
        <v/>
      </c>
      <c r="E288" s="246"/>
      <c r="F288" s="257"/>
      <c r="G288" s="248"/>
      <c r="H288" s="249"/>
      <c r="I288" s="344"/>
      <c r="J288" s="258"/>
      <c r="K288" s="259"/>
      <c r="L288" s="259"/>
    </row>
    <row r="289" spans="2:12" s="244" customFormat="1" x14ac:dyDescent="0.35">
      <c r="B289" s="341" t="str">
        <f>IF($E289="","",VLOOKUP($E289,Lists!$V$2:$Y$101,2,FALSE))</f>
        <v/>
      </c>
      <c r="C289" s="340" t="str">
        <f>IF($E289="","",VLOOKUP($E289,Lists!$V$2:$Y$101,3,FALSE))</f>
        <v/>
      </c>
      <c r="D289" s="340" t="str">
        <f>IF($E289="","",VLOOKUP($E289,Lists!$V$2:$Y$101,4,FALSE))</f>
        <v/>
      </c>
      <c r="E289" s="246"/>
      <c r="F289" s="257"/>
      <c r="G289" s="248"/>
      <c r="H289" s="249"/>
      <c r="I289" s="344"/>
      <c r="J289" s="258"/>
      <c r="K289" s="259"/>
      <c r="L289" s="259"/>
    </row>
    <row r="290" spans="2:12" s="244" customFormat="1" x14ac:dyDescent="0.35">
      <c r="B290" s="341" t="str">
        <f>IF($E290="","",VLOOKUP($E290,Lists!$V$2:$Y$101,2,FALSE))</f>
        <v/>
      </c>
      <c r="C290" s="340" t="str">
        <f>IF($E290="","",VLOOKUP($E290,Lists!$V$2:$Y$101,3,FALSE))</f>
        <v/>
      </c>
      <c r="D290" s="340" t="str">
        <f>IF($E290="","",VLOOKUP($E290,Lists!$V$2:$Y$101,4,FALSE))</f>
        <v/>
      </c>
      <c r="E290" s="246"/>
      <c r="F290" s="257"/>
      <c r="G290" s="248"/>
      <c r="H290" s="249"/>
      <c r="I290" s="344"/>
      <c r="J290" s="258"/>
      <c r="K290" s="259"/>
      <c r="L290" s="259"/>
    </row>
    <row r="291" spans="2:12" s="244" customFormat="1" x14ac:dyDescent="0.35">
      <c r="B291" s="341" t="str">
        <f>IF($E291="","",VLOOKUP($E291,Lists!$V$2:$Y$101,2,FALSE))</f>
        <v/>
      </c>
      <c r="C291" s="340" t="str">
        <f>IF($E291="","",VLOOKUP($E291,Lists!$V$2:$Y$101,3,FALSE))</f>
        <v/>
      </c>
      <c r="D291" s="340" t="str">
        <f>IF($E291="","",VLOOKUP($E291,Lists!$V$2:$Y$101,4,FALSE))</f>
        <v/>
      </c>
      <c r="E291" s="246"/>
      <c r="F291" s="257"/>
      <c r="G291" s="248"/>
      <c r="H291" s="249"/>
      <c r="I291" s="344"/>
      <c r="J291" s="258"/>
      <c r="K291" s="259"/>
      <c r="L291" s="259"/>
    </row>
    <row r="292" spans="2:12" s="244" customFormat="1" x14ac:dyDescent="0.35">
      <c r="B292" s="341" t="str">
        <f>IF($E292="","",VLOOKUP($E292,Lists!$V$2:$Y$101,2,FALSE))</f>
        <v/>
      </c>
      <c r="C292" s="340" t="str">
        <f>IF($E292="","",VLOOKUP($E292,Lists!$V$2:$Y$101,3,FALSE))</f>
        <v/>
      </c>
      <c r="D292" s="340" t="str">
        <f>IF($E292="","",VLOOKUP($E292,Lists!$V$2:$Y$101,4,FALSE))</f>
        <v/>
      </c>
      <c r="E292" s="246"/>
      <c r="F292" s="257"/>
      <c r="G292" s="248"/>
      <c r="H292" s="249"/>
      <c r="I292" s="344"/>
      <c r="J292" s="258"/>
      <c r="K292" s="259"/>
      <c r="L292" s="259"/>
    </row>
    <row r="293" spans="2:12" s="244" customFormat="1" x14ac:dyDescent="0.35">
      <c r="B293" s="341" t="str">
        <f>IF($E293="","",VLOOKUP($E293,Lists!$V$2:$Y$101,2,FALSE))</f>
        <v/>
      </c>
      <c r="C293" s="340" t="str">
        <f>IF($E293="","",VLOOKUP($E293,Lists!$V$2:$Y$101,3,FALSE))</f>
        <v/>
      </c>
      <c r="D293" s="340" t="str">
        <f>IF($E293="","",VLOOKUP($E293,Lists!$V$2:$Y$101,4,FALSE))</f>
        <v/>
      </c>
      <c r="E293" s="246"/>
      <c r="F293" s="257"/>
      <c r="G293" s="248"/>
      <c r="H293" s="249"/>
      <c r="I293" s="344"/>
      <c r="J293" s="258"/>
      <c r="K293" s="259"/>
      <c r="L293" s="259"/>
    </row>
    <row r="294" spans="2:12" s="244" customFormat="1" x14ac:dyDescent="0.35">
      <c r="B294" s="341" t="str">
        <f>IF($E294="","",VLOOKUP($E294,Lists!$V$2:$Y$101,2,FALSE))</f>
        <v/>
      </c>
      <c r="C294" s="340" t="str">
        <f>IF($E294="","",VLOOKUP($E294,Lists!$V$2:$Y$101,3,FALSE))</f>
        <v/>
      </c>
      <c r="D294" s="340" t="str">
        <f>IF($E294="","",VLOOKUP($E294,Lists!$V$2:$Y$101,4,FALSE))</f>
        <v/>
      </c>
      <c r="E294" s="246"/>
      <c r="F294" s="257"/>
      <c r="G294" s="248"/>
      <c r="H294" s="249"/>
      <c r="I294" s="344"/>
      <c r="J294" s="258"/>
      <c r="K294" s="259"/>
      <c r="L294" s="259"/>
    </row>
    <row r="295" spans="2:12" s="244" customFormat="1" x14ac:dyDescent="0.35">
      <c r="B295" s="341" t="str">
        <f>IF($E295="","",VLOOKUP($E295,Lists!$V$2:$Y$101,2,FALSE))</f>
        <v/>
      </c>
      <c r="C295" s="340" t="str">
        <f>IF($E295="","",VLOOKUP($E295,Lists!$V$2:$Y$101,3,FALSE))</f>
        <v/>
      </c>
      <c r="D295" s="340" t="str">
        <f>IF($E295="","",VLOOKUP($E295,Lists!$V$2:$Y$101,4,FALSE))</f>
        <v/>
      </c>
      <c r="E295" s="246"/>
      <c r="F295" s="257"/>
      <c r="G295" s="248"/>
      <c r="H295" s="249"/>
      <c r="I295" s="344"/>
      <c r="J295" s="258"/>
      <c r="K295" s="259"/>
      <c r="L295" s="259"/>
    </row>
    <row r="296" spans="2:12" s="244" customFormat="1" x14ac:dyDescent="0.35">
      <c r="B296" s="341" t="str">
        <f>IF($E296="","",VLOOKUP($E296,Lists!$V$2:$Y$101,2,FALSE))</f>
        <v/>
      </c>
      <c r="C296" s="340" t="str">
        <f>IF($E296="","",VLOOKUP($E296,Lists!$V$2:$Y$101,3,FALSE))</f>
        <v/>
      </c>
      <c r="D296" s="340" t="str">
        <f>IF($E296="","",VLOOKUP($E296,Lists!$V$2:$Y$101,4,FALSE))</f>
        <v/>
      </c>
      <c r="E296" s="246"/>
      <c r="F296" s="257"/>
      <c r="G296" s="248"/>
      <c r="H296" s="249"/>
      <c r="I296" s="344"/>
      <c r="J296" s="258"/>
      <c r="K296" s="259"/>
      <c r="L296" s="259"/>
    </row>
    <row r="297" spans="2:12" s="244" customFormat="1" x14ac:dyDescent="0.35">
      <c r="B297" s="341" t="str">
        <f>IF($E297="","",VLOOKUP($E297,Lists!$V$2:$Y$101,2,FALSE))</f>
        <v/>
      </c>
      <c r="C297" s="340" t="str">
        <f>IF($E297="","",VLOOKUP($E297,Lists!$V$2:$Y$101,3,FALSE))</f>
        <v/>
      </c>
      <c r="D297" s="340" t="str">
        <f>IF($E297="","",VLOOKUP($E297,Lists!$V$2:$Y$101,4,FALSE))</f>
        <v/>
      </c>
      <c r="E297" s="246"/>
      <c r="F297" s="257"/>
      <c r="G297" s="248"/>
      <c r="H297" s="249"/>
      <c r="I297" s="344"/>
      <c r="J297" s="258"/>
      <c r="K297" s="259"/>
      <c r="L297" s="259"/>
    </row>
    <row r="298" spans="2:12" s="244" customFormat="1" x14ac:dyDescent="0.35">
      <c r="B298" s="341" t="str">
        <f>IF($E298="","",VLOOKUP($E298,Lists!$V$2:$Y$101,2,FALSE))</f>
        <v/>
      </c>
      <c r="C298" s="340" t="str">
        <f>IF($E298="","",VLOOKUP($E298,Lists!$V$2:$Y$101,3,FALSE))</f>
        <v/>
      </c>
      <c r="D298" s="340" t="str">
        <f>IF($E298="","",VLOOKUP($E298,Lists!$V$2:$Y$101,4,FALSE))</f>
        <v/>
      </c>
      <c r="E298" s="246"/>
      <c r="F298" s="257"/>
      <c r="G298" s="248"/>
      <c r="H298" s="249"/>
      <c r="I298" s="344"/>
      <c r="J298" s="258"/>
      <c r="K298" s="259"/>
      <c r="L298" s="259"/>
    </row>
    <row r="299" spans="2:12" s="244" customFormat="1" x14ac:dyDescent="0.35">
      <c r="B299" s="341" t="str">
        <f>IF($E299="","",VLOOKUP($E299,Lists!$V$2:$Y$101,2,FALSE))</f>
        <v/>
      </c>
      <c r="C299" s="340" t="str">
        <f>IF($E299="","",VLOOKUP($E299,Lists!$V$2:$Y$101,3,FALSE))</f>
        <v/>
      </c>
      <c r="D299" s="340" t="str">
        <f>IF($E299="","",VLOOKUP($E299,Lists!$V$2:$Y$101,4,FALSE))</f>
        <v/>
      </c>
      <c r="E299" s="246"/>
      <c r="F299" s="257"/>
      <c r="G299" s="248"/>
      <c r="H299" s="249"/>
      <c r="I299" s="344"/>
      <c r="J299" s="258"/>
      <c r="K299" s="259"/>
      <c r="L299" s="259"/>
    </row>
    <row r="300" spans="2:12" s="244" customFormat="1" x14ac:dyDescent="0.35">
      <c r="B300" s="341" t="str">
        <f>IF($E300="","",VLOOKUP($E300,Lists!$V$2:$Y$101,2,FALSE))</f>
        <v/>
      </c>
      <c r="C300" s="340" t="str">
        <f>IF($E300="","",VLOOKUP($E300,Lists!$V$2:$Y$101,3,FALSE))</f>
        <v/>
      </c>
      <c r="D300" s="340" t="str">
        <f>IF($E300="","",VLOOKUP($E300,Lists!$V$2:$Y$101,4,FALSE))</f>
        <v/>
      </c>
      <c r="E300" s="246"/>
      <c r="F300" s="257"/>
      <c r="G300" s="248"/>
      <c r="H300" s="249"/>
      <c r="I300" s="344"/>
      <c r="J300" s="258"/>
      <c r="K300" s="259"/>
      <c r="L300" s="259"/>
    </row>
    <row r="301" spans="2:12" s="244" customFormat="1" x14ac:dyDescent="0.35">
      <c r="B301" s="341" t="str">
        <f>IF($E301="","",VLOOKUP($E301,Lists!$V$2:$Y$101,2,FALSE))</f>
        <v/>
      </c>
      <c r="C301" s="340" t="str">
        <f>IF($E301="","",VLOOKUP($E301,Lists!$V$2:$Y$101,3,FALSE))</f>
        <v/>
      </c>
      <c r="D301" s="340" t="str">
        <f>IF($E301="","",VLOOKUP($E301,Lists!$V$2:$Y$101,4,FALSE))</f>
        <v/>
      </c>
      <c r="E301" s="246"/>
      <c r="F301" s="257"/>
      <c r="G301" s="248"/>
      <c r="H301" s="249"/>
      <c r="I301" s="344"/>
      <c r="J301" s="258"/>
      <c r="K301" s="259"/>
      <c r="L301" s="259"/>
    </row>
    <row r="302" spans="2:12" s="244" customFormat="1" x14ac:dyDescent="0.35">
      <c r="B302" s="341" t="str">
        <f>IF($E302="","",VLOOKUP($E302,Lists!$V$2:$Y$101,2,FALSE))</f>
        <v/>
      </c>
      <c r="C302" s="340" t="str">
        <f>IF($E302="","",VLOOKUP($E302,Lists!$V$2:$Y$101,3,FALSE))</f>
        <v/>
      </c>
      <c r="D302" s="340" t="str">
        <f>IF($E302="","",VLOOKUP($E302,Lists!$V$2:$Y$101,4,FALSE))</f>
        <v/>
      </c>
      <c r="E302" s="246"/>
      <c r="F302" s="257"/>
      <c r="G302" s="248"/>
      <c r="H302" s="249"/>
      <c r="I302" s="344"/>
      <c r="J302" s="258"/>
      <c r="K302" s="259"/>
      <c r="L302" s="259"/>
    </row>
    <row r="303" spans="2:12" s="244" customFormat="1" x14ac:dyDescent="0.35">
      <c r="B303" s="341" t="str">
        <f>IF($E303="","",VLOOKUP($E303,Lists!$V$2:$Y$101,2,FALSE))</f>
        <v/>
      </c>
      <c r="C303" s="340" t="str">
        <f>IF($E303="","",VLOOKUP($E303,Lists!$V$2:$Y$101,3,FALSE))</f>
        <v/>
      </c>
      <c r="D303" s="340" t="str">
        <f>IF($E303="","",VLOOKUP($E303,Lists!$V$2:$Y$101,4,FALSE))</f>
        <v/>
      </c>
      <c r="E303" s="246"/>
      <c r="F303" s="257"/>
      <c r="G303" s="248"/>
      <c r="H303" s="249"/>
      <c r="I303" s="344"/>
      <c r="J303" s="258"/>
      <c r="K303" s="259"/>
      <c r="L303" s="259"/>
    </row>
    <row r="304" spans="2:12" s="244" customFormat="1" x14ac:dyDescent="0.35">
      <c r="B304" s="341" t="str">
        <f>IF($E304="","",VLOOKUP($E304,Lists!$V$2:$Y$101,2,FALSE))</f>
        <v/>
      </c>
      <c r="C304" s="340" t="str">
        <f>IF($E304="","",VLOOKUP($E304,Lists!$V$2:$Y$101,3,FALSE))</f>
        <v/>
      </c>
      <c r="D304" s="340" t="str">
        <f>IF($E304="","",VLOOKUP($E304,Lists!$V$2:$Y$101,4,FALSE))</f>
        <v/>
      </c>
      <c r="E304" s="246"/>
      <c r="F304" s="257"/>
      <c r="G304" s="248"/>
      <c r="H304" s="249"/>
      <c r="I304" s="344"/>
      <c r="J304" s="258"/>
      <c r="K304" s="259"/>
      <c r="L304" s="259"/>
    </row>
    <row r="305" spans="2:12" s="244" customFormat="1" x14ac:dyDescent="0.35">
      <c r="B305" s="341" t="str">
        <f>IF($E305="","",VLOOKUP($E305,Lists!$V$2:$Y$101,2,FALSE))</f>
        <v/>
      </c>
      <c r="C305" s="340" t="str">
        <f>IF($E305="","",VLOOKUP($E305,Lists!$V$2:$Y$101,3,FALSE))</f>
        <v/>
      </c>
      <c r="D305" s="340" t="str">
        <f>IF($E305="","",VLOOKUP($E305,Lists!$V$2:$Y$101,4,FALSE))</f>
        <v/>
      </c>
      <c r="E305" s="246"/>
      <c r="F305" s="257"/>
      <c r="G305" s="248"/>
      <c r="H305" s="249"/>
      <c r="I305" s="344"/>
      <c r="J305" s="258"/>
      <c r="K305" s="259"/>
      <c r="L305" s="259"/>
    </row>
    <row r="306" spans="2:12" s="244" customFormat="1" x14ac:dyDescent="0.35">
      <c r="B306" s="341" t="str">
        <f>IF($E306="","",VLOOKUP($E306,Lists!$V$2:$Y$101,2,FALSE))</f>
        <v/>
      </c>
      <c r="C306" s="340" t="str">
        <f>IF($E306="","",VLOOKUP($E306,Lists!$V$2:$Y$101,3,FALSE))</f>
        <v/>
      </c>
      <c r="D306" s="340" t="str">
        <f>IF($E306="","",VLOOKUP($E306,Lists!$V$2:$Y$101,4,FALSE))</f>
        <v/>
      </c>
      <c r="E306" s="246"/>
      <c r="F306" s="257"/>
      <c r="G306" s="248"/>
      <c r="H306" s="249"/>
      <c r="I306" s="344"/>
      <c r="J306" s="258"/>
      <c r="K306" s="259"/>
      <c r="L306" s="259"/>
    </row>
    <row r="307" spans="2:12" s="244" customFormat="1" x14ac:dyDescent="0.35">
      <c r="B307" s="341" t="str">
        <f>IF($E307="","",VLOOKUP($E307,Lists!$V$2:$Y$101,2,FALSE))</f>
        <v/>
      </c>
      <c r="C307" s="340" t="str">
        <f>IF($E307="","",VLOOKUP($E307,Lists!$V$2:$Y$101,3,FALSE))</f>
        <v/>
      </c>
      <c r="D307" s="340" t="str">
        <f>IF($E307="","",VLOOKUP($E307,Lists!$V$2:$Y$101,4,FALSE))</f>
        <v/>
      </c>
      <c r="E307" s="246"/>
      <c r="F307" s="257"/>
      <c r="G307" s="248"/>
      <c r="H307" s="249"/>
      <c r="I307" s="344"/>
      <c r="J307" s="258"/>
      <c r="K307" s="259"/>
      <c r="L307" s="259"/>
    </row>
    <row r="308" spans="2:12" s="244" customFormat="1" x14ac:dyDescent="0.35">
      <c r="B308" s="341" t="str">
        <f>IF($E308="","",VLOOKUP($E308,Lists!$V$2:$Y$101,2,FALSE))</f>
        <v/>
      </c>
      <c r="C308" s="340" t="str">
        <f>IF($E308="","",VLOOKUP($E308,Lists!$V$2:$Y$101,3,FALSE))</f>
        <v/>
      </c>
      <c r="D308" s="340" t="str">
        <f>IF($E308="","",VLOOKUP($E308,Lists!$V$2:$Y$101,4,FALSE))</f>
        <v/>
      </c>
      <c r="E308" s="246"/>
      <c r="F308" s="257"/>
      <c r="G308" s="248"/>
      <c r="H308" s="249"/>
      <c r="I308" s="344"/>
      <c r="J308" s="258"/>
      <c r="K308" s="259"/>
      <c r="L308" s="259"/>
    </row>
    <row r="309" spans="2:12" s="244" customFormat="1" x14ac:dyDescent="0.35">
      <c r="B309" s="341" t="str">
        <f>IF($E309="","",VLOOKUP($E309,Lists!$V$2:$Y$101,2,FALSE))</f>
        <v/>
      </c>
      <c r="C309" s="340" t="str">
        <f>IF($E309="","",VLOOKUP($E309,Lists!$V$2:$Y$101,3,FALSE))</f>
        <v/>
      </c>
      <c r="D309" s="340" t="str">
        <f>IF($E309="","",VLOOKUP($E309,Lists!$V$2:$Y$101,4,FALSE))</f>
        <v/>
      </c>
      <c r="E309" s="246"/>
      <c r="F309" s="257"/>
      <c r="G309" s="248"/>
      <c r="H309" s="249"/>
      <c r="I309" s="344"/>
      <c r="J309" s="258"/>
      <c r="K309" s="259"/>
      <c r="L309" s="259"/>
    </row>
    <row r="310" spans="2:12" s="244" customFormat="1" x14ac:dyDescent="0.35">
      <c r="B310" s="341" t="str">
        <f>IF($E310="","",VLOOKUP($E310,Lists!$V$2:$Y$101,2,FALSE))</f>
        <v/>
      </c>
      <c r="C310" s="340" t="str">
        <f>IF($E310="","",VLOOKUP($E310,Lists!$V$2:$Y$101,3,FALSE))</f>
        <v/>
      </c>
      <c r="D310" s="340" t="str">
        <f>IF($E310="","",VLOOKUP($E310,Lists!$V$2:$Y$101,4,FALSE))</f>
        <v/>
      </c>
      <c r="E310" s="246"/>
      <c r="F310" s="257"/>
      <c r="G310" s="248"/>
      <c r="H310" s="249"/>
      <c r="I310" s="344"/>
      <c r="J310" s="258"/>
      <c r="K310" s="259"/>
      <c r="L310" s="259"/>
    </row>
    <row r="311" spans="2:12" s="244" customFormat="1" x14ac:dyDescent="0.35">
      <c r="B311" s="341" t="str">
        <f>IF($E311="","",VLOOKUP($E311,Lists!$V$2:$Y$101,2,FALSE))</f>
        <v/>
      </c>
      <c r="C311" s="340" t="str">
        <f>IF($E311="","",VLOOKUP($E311,Lists!$V$2:$Y$101,3,FALSE))</f>
        <v/>
      </c>
      <c r="D311" s="340" t="str">
        <f>IF($E311="","",VLOOKUP($E311,Lists!$V$2:$Y$101,4,FALSE))</f>
        <v/>
      </c>
      <c r="E311" s="246"/>
      <c r="F311" s="257"/>
      <c r="G311" s="248"/>
      <c r="H311" s="249"/>
      <c r="I311" s="344"/>
      <c r="J311" s="258"/>
      <c r="K311" s="259"/>
      <c r="L311" s="259"/>
    </row>
    <row r="312" spans="2:12" s="244" customFormat="1" x14ac:dyDescent="0.35">
      <c r="B312" s="341" t="str">
        <f>IF($E312="","",VLOOKUP($E312,Lists!$V$2:$Y$101,2,FALSE))</f>
        <v/>
      </c>
      <c r="C312" s="340" t="str">
        <f>IF($E312="","",VLOOKUP($E312,Lists!$V$2:$Y$101,3,FALSE))</f>
        <v/>
      </c>
      <c r="D312" s="340" t="str">
        <f>IF($E312="","",VLOOKUP($E312,Lists!$V$2:$Y$101,4,FALSE))</f>
        <v/>
      </c>
      <c r="E312" s="246"/>
      <c r="F312" s="257"/>
      <c r="G312" s="248"/>
      <c r="H312" s="249"/>
      <c r="I312" s="344"/>
      <c r="J312" s="258"/>
      <c r="K312" s="259"/>
      <c r="L312" s="259"/>
    </row>
    <row r="313" spans="2:12" s="244" customFormat="1" x14ac:dyDescent="0.35">
      <c r="B313" s="341" t="str">
        <f>IF($E313="","",VLOOKUP($E313,Lists!$V$2:$Y$101,2,FALSE))</f>
        <v/>
      </c>
      <c r="C313" s="340" t="str">
        <f>IF($E313="","",VLOOKUP($E313,Lists!$V$2:$Y$101,3,FALSE))</f>
        <v/>
      </c>
      <c r="D313" s="340" t="str">
        <f>IF($E313="","",VLOOKUP($E313,Lists!$V$2:$Y$101,4,FALSE))</f>
        <v/>
      </c>
      <c r="E313" s="246"/>
      <c r="F313" s="257"/>
      <c r="G313" s="248"/>
      <c r="H313" s="249"/>
      <c r="I313" s="344"/>
      <c r="J313" s="258"/>
      <c r="K313" s="259"/>
      <c r="L313" s="259"/>
    </row>
    <row r="314" spans="2:12" s="244" customFormat="1" x14ac:dyDescent="0.35">
      <c r="B314" s="341" t="str">
        <f>IF($E314="","",VLOOKUP($E314,Lists!$V$2:$Y$101,2,FALSE))</f>
        <v/>
      </c>
      <c r="C314" s="340" t="str">
        <f>IF($E314="","",VLOOKUP($E314,Lists!$V$2:$Y$101,3,FALSE))</f>
        <v/>
      </c>
      <c r="D314" s="340" t="str">
        <f>IF($E314="","",VLOOKUP($E314,Lists!$V$2:$Y$101,4,FALSE))</f>
        <v/>
      </c>
      <c r="E314" s="246"/>
      <c r="F314" s="257"/>
      <c r="G314" s="248"/>
      <c r="H314" s="249"/>
      <c r="I314" s="344"/>
      <c r="J314" s="258"/>
      <c r="K314" s="259"/>
      <c r="L314" s="259"/>
    </row>
    <row r="315" spans="2:12" s="244" customFormat="1" x14ac:dyDescent="0.35">
      <c r="B315" s="341" t="str">
        <f>IF($E315="","",VLOOKUP($E315,Lists!$V$2:$Y$101,2,FALSE))</f>
        <v/>
      </c>
      <c r="C315" s="340" t="str">
        <f>IF($E315="","",VLOOKUP($E315,Lists!$V$2:$Y$101,3,FALSE))</f>
        <v/>
      </c>
      <c r="D315" s="340" t="str">
        <f>IF($E315="","",VLOOKUP($E315,Lists!$V$2:$Y$101,4,FALSE))</f>
        <v/>
      </c>
      <c r="E315" s="246"/>
      <c r="F315" s="257"/>
      <c r="G315" s="248"/>
      <c r="H315" s="249"/>
      <c r="I315" s="344"/>
      <c r="J315" s="258"/>
      <c r="K315" s="259"/>
      <c r="L315" s="259"/>
    </row>
    <row r="316" spans="2:12" s="244" customFormat="1" x14ac:dyDescent="0.35">
      <c r="B316" s="341" t="str">
        <f>IF($E316="","",VLOOKUP($E316,Lists!$V$2:$Y$101,2,FALSE))</f>
        <v/>
      </c>
      <c r="C316" s="340" t="str">
        <f>IF($E316="","",VLOOKUP($E316,Lists!$V$2:$Y$101,3,FALSE))</f>
        <v/>
      </c>
      <c r="D316" s="340" t="str">
        <f>IF($E316="","",VLOOKUP($E316,Lists!$V$2:$Y$101,4,FALSE))</f>
        <v/>
      </c>
      <c r="E316" s="246"/>
      <c r="F316" s="257"/>
      <c r="G316" s="248"/>
      <c r="H316" s="249"/>
      <c r="I316" s="344"/>
      <c r="J316" s="258"/>
      <c r="K316" s="259"/>
      <c r="L316" s="259"/>
    </row>
    <row r="317" spans="2:12" s="244" customFormat="1" x14ac:dyDescent="0.35">
      <c r="B317" s="341" t="str">
        <f>IF($E317="","",VLOOKUP($E317,Lists!$V$2:$Y$101,2,FALSE))</f>
        <v/>
      </c>
      <c r="C317" s="340" t="str">
        <f>IF($E317="","",VLOOKUP($E317,Lists!$V$2:$Y$101,3,FALSE))</f>
        <v/>
      </c>
      <c r="D317" s="340" t="str">
        <f>IF($E317="","",VLOOKUP($E317,Lists!$V$2:$Y$101,4,FALSE))</f>
        <v/>
      </c>
      <c r="E317" s="246"/>
      <c r="F317" s="257"/>
      <c r="G317" s="248"/>
      <c r="H317" s="249"/>
      <c r="I317" s="344"/>
      <c r="J317" s="258"/>
      <c r="K317" s="259"/>
      <c r="L317" s="259"/>
    </row>
    <row r="318" spans="2:12" s="244" customFormat="1" x14ac:dyDescent="0.35">
      <c r="B318" s="341" t="str">
        <f>IF($E318="","",VLOOKUP($E318,Lists!$V$2:$Y$101,2,FALSE))</f>
        <v/>
      </c>
      <c r="C318" s="340" t="str">
        <f>IF($E318="","",VLOOKUP($E318,Lists!$V$2:$Y$101,3,FALSE))</f>
        <v/>
      </c>
      <c r="D318" s="340" t="str">
        <f>IF($E318="","",VLOOKUP($E318,Lists!$V$2:$Y$101,4,FALSE))</f>
        <v/>
      </c>
      <c r="E318" s="246"/>
      <c r="F318" s="257"/>
      <c r="G318" s="248"/>
      <c r="H318" s="249"/>
      <c r="I318" s="344"/>
      <c r="J318" s="258"/>
      <c r="K318" s="259"/>
      <c r="L318" s="259"/>
    </row>
    <row r="319" spans="2:12" s="244" customFormat="1" x14ac:dyDescent="0.35">
      <c r="B319" s="341" t="str">
        <f>IF($E319="","",VLOOKUP($E319,Lists!$V$2:$Y$101,2,FALSE))</f>
        <v/>
      </c>
      <c r="C319" s="340" t="str">
        <f>IF($E319="","",VLOOKUP($E319,Lists!$V$2:$Y$101,3,FALSE))</f>
        <v/>
      </c>
      <c r="D319" s="340" t="str">
        <f>IF($E319="","",VLOOKUP($E319,Lists!$V$2:$Y$101,4,FALSE))</f>
        <v/>
      </c>
      <c r="E319" s="246"/>
      <c r="F319" s="257"/>
      <c r="G319" s="248"/>
      <c r="H319" s="249"/>
      <c r="I319" s="344"/>
      <c r="J319" s="258"/>
      <c r="K319" s="259"/>
      <c r="L319" s="259"/>
    </row>
    <row r="320" spans="2:12" s="244" customFormat="1" x14ac:dyDescent="0.35">
      <c r="B320" s="341" t="str">
        <f>IF($E320="","",VLOOKUP($E320,Lists!$V$2:$Y$101,2,FALSE))</f>
        <v/>
      </c>
      <c r="C320" s="340" t="str">
        <f>IF($E320="","",VLOOKUP($E320,Lists!$V$2:$Y$101,3,FALSE))</f>
        <v/>
      </c>
      <c r="D320" s="340" t="str">
        <f>IF($E320="","",VLOOKUP($E320,Lists!$V$2:$Y$101,4,FALSE))</f>
        <v/>
      </c>
      <c r="E320" s="246"/>
      <c r="F320" s="257"/>
      <c r="G320" s="248"/>
      <c r="H320" s="249"/>
      <c r="I320" s="344"/>
      <c r="J320" s="258"/>
      <c r="K320" s="259"/>
      <c r="L320" s="259"/>
    </row>
    <row r="321" spans="2:12" s="244" customFormat="1" x14ac:dyDescent="0.35">
      <c r="B321" s="341" t="str">
        <f>IF($E321="","",VLOOKUP($E321,Lists!$V$2:$Y$101,2,FALSE))</f>
        <v/>
      </c>
      <c r="C321" s="340" t="str">
        <f>IF($E321="","",VLOOKUP($E321,Lists!$V$2:$Y$101,3,FALSE))</f>
        <v/>
      </c>
      <c r="D321" s="340" t="str">
        <f>IF($E321="","",VLOOKUP($E321,Lists!$V$2:$Y$101,4,FALSE))</f>
        <v/>
      </c>
      <c r="E321" s="246"/>
      <c r="F321" s="257"/>
      <c r="G321" s="248"/>
      <c r="H321" s="249"/>
      <c r="I321" s="344"/>
      <c r="J321" s="258"/>
      <c r="K321" s="259"/>
      <c r="L321" s="259"/>
    </row>
    <row r="322" spans="2:12" s="244" customFormat="1" x14ac:dyDescent="0.35">
      <c r="B322" s="341" t="str">
        <f>IF($E322="","",VLOOKUP($E322,Lists!$V$2:$Y$101,2,FALSE))</f>
        <v/>
      </c>
      <c r="C322" s="340" t="str">
        <f>IF($E322="","",VLOOKUP($E322,Lists!$V$2:$Y$101,3,FALSE))</f>
        <v/>
      </c>
      <c r="D322" s="340" t="str">
        <f>IF($E322="","",VLOOKUP($E322,Lists!$V$2:$Y$101,4,FALSE))</f>
        <v/>
      </c>
      <c r="E322" s="246"/>
      <c r="F322" s="257"/>
      <c r="G322" s="248"/>
      <c r="H322" s="249"/>
      <c r="I322" s="344"/>
      <c r="J322" s="258"/>
      <c r="K322" s="259"/>
      <c r="L322" s="259"/>
    </row>
    <row r="323" spans="2:12" s="244" customFormat="1" x14ac:dyDescent="0.35">
      <c r="B323" s="341" t="str">
        <f>IF($E323="","",VLOOKUP($E323,Lists!$V$2:$Y$101,2,FALSE))</f>
        <v/>
      </c>
      <c r="C323" s="340" t="str">
        <f>IF($E323="","",VLOOKUP($E323,Lists!$V$2:$Y$101,3,FALSE))</f>
        <v/>
      </c>
      <c r="D323" s="340" t="str">
        <f>IF($E323="","",VLOOKUP($E323,Lists!$V$2:$Y$101,4,FALSE))</f>
        <v/>
      </c>
      <c r="E323" s="246"/>
      <c r="F323" s="257"/>
      <c r="G323" s="248"/>
      <c r="H323" s="249"/>
      <c r="I323" s="344"/>
      <c r="J323" s="258"/>
      <c r="K323" s="259"/>
      <c r="L323" s="259"/>
    </row>
    <row r="324" spans="2:12" s="244" customFormat="1" x14ac:dyDescent="0.35">
      <c r="B324" s="341" t="str">
        <f>IF($E324="","",VLOOKUP($E324,Lists!$V$2:$Y$101,2,FALSE))</f>
        <v/>
      </c>
      <c r="C324" s="340" t="str">
        <f>IF($E324="","",VLOOKUP($E324,Lists!$V$2:$Y$101,3,FALSE))</f>
        <v/>
      </c>
      <c r="D324" s="340" t="str">
        <f>IF($E324="","",VLOOKUP($E324,Lists!$V$2:$Y$101,4,FALSE))</f>
        <v/>
      </c>
      <c r="E324" s="246"/>
      <c r="F324" s="257"/>
      <c r="G324" s="248"/>
      <c r="H324" s="249"/>
      <c r="I324" s="344"/>
      <c r="J324" s="258"/>
      <c r="K324" s="259"/>
      <c r="L324" s="259"/>
    </row>
    <row r="325" spans="2:12" s="244" customFormat="1" x14ac:dyDescent="0.35">
      <c r="B325" s="341" t="str">
        <f>IF($E325="","",VLOOKUP($E325,Lists!$V$2:$Y$101,2,FALSE))</f>
        <v/>
      </c>
      <c r="C325" s="340" t="str">
        <f>IF($E325="","",VLOOKUP($E325,Lists!$V$2:$Y$101,3,FALSE))</f>
        <v/>
      </c>
      <c r="D325" s="340" t="str">
        <f>IF($E325="","",VLOOKUP($E325,Lists!$V$2:$Y$101,4,FALSE))</f>
        <v/>
      </c>
      <c r="E325" s="246"/>
      <c r="F325" s="257"/>
      <c r="G325" s="248"/>
      <c r="H325" s="249"/>
      <c r="I325" s="344"/>
      <c r="J325" s="258"/>
      <c r="K325" s="259"/>
      <c r="L325" s="259"/>
    </row>
    <row r="326" spans="2:12" s="244" customFormat="1" x14ac:dyDescent="0.35">
      <c r="B326" s="341" t="str">
        <f>IF($E326="","",VLOOKUP($E326,Lists!$V$2:$Y$101,2,FALSE))</f>
        <v/>
      </c>
      <c r="C326" s="340" t="str">
        <f>IF($E326="","",VLOOKUP($E326,Lists!$V$2:$Y$101,3,FALSE))</f>
        <v/>
      </c>
      <c r="D326" s="340" t="str">
        <f>IF($E326="","",VLOOKUP($E326,Lists!$V$2:$Y$101,4,FALSE))</f>
        <v/>
      </c>
      <c r="E326" s="246"/>
      <c r="F326" s="257"/>
      <c r="G326" s="248"/>
      <c r="H326" s="249"/>
      <c r="I326" s="344"/>
      <c r="J326" s="258"/>
      <c r="K326" s="259"/>
      <c r="L326" s="259"/>
    </row>
    <row r="327" spans="2:12" s="244" customFormat="1" x14ac:dyDescent="0.35">
      <c r="B327" s="341" t="str">
        <f>IF($E327="","",VLOOKUP($E327,Lists!$V$2:$Y$101,2,FALSE))</f>
        <v/>
      </c>
      <c r="C327" s="340" t="str">
        <f>IF($E327="","",VLOOKUP($E327,Lists!$V$2:$Y$101,3,FALSE))</f>
        <v/>
      </c>
      <c r="D327" s="340" t="str">
        <f>IF($E327="","",VLOOKUP($E327,Lists!$V$2:$Y$101,4,FALSE))</f>
        <v/>
      </c>
      <c r="E327" s="246"/>
      <c r="F327" s="257"/>
      <c r="G327" s="248"/>
      <c r="H327" s="249"/>
      <c r="I327" s="344"/>
      <c r="J327" s="258"/>
      <c r="K327" s="259"/>
      <c r="L327" s="259"/>
    </row>
    <row r="328" spans="2:12" s="244" customFormat="1" x14ac:dyDescent="0.35">
      <c r="B328" s="341" t="str">
        <f>IF($E328="","",VLOOKUP($E328,Lists!$V$2:$Y$101,2,FALSE))</f>
        <v/>
      </c>
      <c r="C328" s="340" t="str">
        <f>IF($E328="","",VLOOKUP($E328,Lists!$V$2:$Y$101,3,FALSE))</f>
        <v/>
      </c>
      <c r="D328" s="340" t="str">
        <f>IF($E328="","",VLOOKUP($E328,Lists!$V$2:$Y$101,4,FALSE))</f>
        <v/>
      </c>
      <c r="E328" s="246"/>
      <c r="F328" s="257"/>
      <c r="G328" s="248"/>
      <c r="H328" s="249"/>
      <c r="I328" s="344"/>
      <c r="J328" s="258"/>
      <c r="K328" s="259"/>
      <c r="L328" s="259"/>
    </row>
    <row r="329" spans="2:12" s="244" customFormat="1" x14ac:dyDescent="0.35">
      <c r="B329" s="341" t="str">
        <f>IF($E329="","",VLOOKUP($E329,Lists!$V$2:$Y$101,2,FALSE))</f>
        <v/>
      </c>
      <c r="C329" s="340" t="str">
        <f>IF($E329="","",VLOOKUP($E329,Lists!$V$2:$Y$101,3,FALSE))</f>
        <v/>
      </c>
      <c r="D329" s="340" t="str">
        <f>IF($E329="","",VLOOKUP($E329,Lists!$V$2:$Y$101,4,FALSE))</f>
        <v/>
      </c>
      <c r="E329" s="246"/>
      <c r="F329" s="257"/>
      <c r="G329" s="248"/>
      <c r="H329" s="249"/>
      <c r="I329" s="344"/>
      <c r="J329" s="258"/>
      <c r="K329" s="259"/>
      <c r="L329" s="259"/>
    </row>
    <row r="330" spans="2:12" s="244" customFormat="1" x14ac:dyDescent="0.35">
      <c r="B330" s="341" t="str">
        <f>IF($E330="","",VLOOKUP($E330,Lists!$V$2:$Y$101,2,FALSE))</f>
        <v/>
      </c>
      <c r="C330" s="340" t="str">
        <f>IF($E330="","",VLOOKUP($E330,Lists!$V$2:$Y$101,3,FALSE))</f>
        <v/>
      </c>
      <c r="D330" s="340" t="str">
        <f>IF($E330="","",VLOOKUP($E330,Lists!$V$2:$Y$101,4,FALSE))</f>
        <v/>
      </c>
      <c r="E330" s="246"/>
      <c r="F330" s="257"/>
      <c r="G330" s="248"/>
      <c r="H330" s="249"/>
      <c r="I330" s="344"/>
      <c r="J330" s="258"/>
      <c r="K330" s="259"/>
      <c r="L330" s="259"/>
    </row>
    <row r="331" spans="2:12" s="244" customFormat="1" x14ac:dyDescent="0.35">
      <c r="B331" s="341" t="str">
        <f>IF($E331="","",VLOOKUP($E331,Lists!$V$2:$Y$101,2,FALSE))</f>
        <v/>
      </c>
      <c r="C331" s="340" t="str">
        <f>IF($E331="","",VLOOKUP($E331,Lists!$V$2:$Y$101,3,FALSE))</f>
        <v/>
      </c>
      <c r="D331" s="340" t="str">
        <f>IF($E331="","",VLOOKUP($E331,Lists!$V$2:$Y$101,4,FALSE))</f>
        <v/>
      </c>
      <c r="E331" s="246"/>
      <c r="F331" s="257"/>
      <c r="G331" s="248"/>
      <c r="H331" s="249"/>
      <c r="I331" s="344"/>
      <c r="J331" s="258"/>
      <c r="K331" s="259"/>
      <c r="L331" s="259"/>
    </row>
    <row r="332" spans="2:12" s="244" customFormat="1" x14ac:dyDescent="0.35">
      <c r="B332" s="341" t="str">
        <f>IF($E332="","",VLOOKUP($E332,Lists!$V$2:$Y$101,2,FALSE))</f>
        <v/>
      </c>
      <c r="C332" s="340" t="str">
        <f>IF($E332="","",VLOOKUP($E332,Lists!$V$2:$Y$101,3,FALSE))</f>
        <v/>
      </c>
      <c r="D332" s="340" t="str">
        <f>IF($E332="","",VLOOKUP($E332,Lists!$V$2:$Y$101,4,FALSE))</f>
        <v/>
      </c>
      <c r="E332" s="246"/>
      <c r="F332" s="257"/>
      <c r="G332" s="248"/>
      <c r="H332" s="249"/>
      <c r="I332" s="344"/>
      <c r="J332" s="258"/>
      <c r="K332" s="259"/>
      <c r="L332" s="259"/>
    </row>
    <row r="333" spans="2:12" s="244" customFormat="1" x14ac:dyDescent="0.35">
      <c r="B333" s="341" t="str">
        <f>IF($E333="","",VLOOKUP($E333,Lists!$V$2:$Y$101,2,FALSE))</f>
        <v/>
      </c>
      <c r="C333" s="340" t="str">
        <f>IF($E333="","",VLOOKUP($E333,Lists!$V$2:$Y$101,3,FALSE))</f>
        <v/>
      </c>
      <c r="D333" s="340" t="str">
        <f>IF($E333="","",VLOOKUP($E333,Lists!$V$2:$Y$101,4,FALSE))</f>
        <v/>
      </c>
      <c r="E333" s="246"/>
      <c r="F333" s="257"/>
      <c r="G333" s="248"/>
      <c r="H333" s="249"/>
      <c r="I333" s="344"/>
      <c r="J333" s="258"/>
      <c r="K333" s="259"/>
      <c r="L333" s="259"/>
    </row>
    <row r="334" spans="2:12" s="244" customFormat="1" x14ac:dyDescent="0.35">
      <c r="B334" s="341" t="str">
        <f>IF($E334="","",VLOOKUP($E334,Lists!$V$2:$Y$101,2,FALSE))</f>
        <v/>
      </c>
      <c r="C334" s="340" t="str">
        <f>IF($E334="","",VLOOKUP($E334,Lists!$V$2:$Y$101,3,FALSE))</f>
        <v/>
      </c>
      <c r="D334" s="340" t="str">
        <f>IF($E334="","",VLOOKUP($E334,Lists!$V$2:$Y$101,4,FALSE))</f>
        <v/>
      </c>
      <c r="E334" s="246"/>
      <c r="F334" s="257"/>
      <c r="G334" s="248"/>
      <c r="H334" s="249"/>
      <c r="I334" s="344"/>
      <c r="J334" s="258"/>
      <c r="K334" s="259"/>
      <c r="L334" s="259"/>
    </row>
    <row r="335" spans="2:12" s="244" customFormat="1" x14ac:dyDescent="0.35">
      <c r="B335" s="341" t="str">
        <f>IF($E335="","",VLOOKUP($E335,Lists!$V$2:$Y$101,2,FALSE))</f>
        <v/>
      </c>
      <c r="C335" s="340" t="str">
        <f>IF($E335="","",VLOOKUP($E335,Lists!$V$2:$Y$101,3,FALSE))</f>
        <v/>
      </c>
      <c r="D335" s="340" t="str">
        <f>IF($E335="","",VLOOKUP($E335,Lists!$V$2:$Y$101,4,FALSE))</f>
        <v/>
      </c>
      <c r="E335" s="246"/>
      <c r="F335" s="257"/>
      <c r="G335" s="248"/>
      <c r="H335" s="249"/>
      <c r="I335" s="344"/>
      <c r="J335" s="258"/>
      <c r="K335" s="259"/>
      <c r="L335" s="259"/>
    </row>
    <row r="336" spans="2:12" s="244" customFormat="1" x14ac:dyDescent="0.35">
      <c r="B336" s="341" t="str">
        <f>IF($E336="","",VLOOKUP($E336,Lists!$V$2:$Y$101,2,FALSE))</f>
        <v/>
      </c>
      <c r="C336" s="340" t="str">
        <f>IF($E336="","",VLOOKUP($E336,Lists!$V$2:$Y$101,3,FALSE))</f>
        <v/>
      </c>
      <c r="D336" s="340" t="str">
        <f>IF($E336="","",VLOOKUP($E336,Lists!$V$2:$Y$101,4,FALSE))</f>
        <v/>
      </c>
      <c r="E336" s="246"/>
      <c r="F336" s="257"/>
      <c r="G336" s="248"/>
      <c r="H336" s="249"/>
      <c r="I336" s="344"/>
      <c r="J336" s="258"/>
      <c r="K336" s="259"/>
      <c r="L336" s="259"/>
    </row>
    <row r="337" spans="2:12" s="244" customFormat="1" x14ac:dyDescent="0.35">
      <c r="B337" s="341" t="str">
        <f>IF($E337="","",VLOOKUP($E337,Lists!$V$2:$Y$101,2,FALSE))</f>
        <v/>
      </c>
      <c r="C337" s="340" t="str">
        <f>IF($E337="","",VLOOKUP($E337,Lists!$V$2:$Y$101,3,FALSE))</f>
        <v/>
      </c>
      <c r="D337" s="340" t="str">
        <f>IF($E337="","",VLOOKUP($E337,Lists!$V$2:$Y$101,4,FALSE))</f>
        <v/>
      </c>
      <c r="E337" s="246"/>
      <c r="F337" s="257"/>
      <c r="G337" s="248"/>
      <c r="H337" s="249"/>
      <c r="I337" s="344"/>
      <c r="J337" s="258"/>
      <c r="K337" s="259"/>
      <c r="L337" s="259"/>
    </row>
    <row r="338" spans="2:12" s="244" customFormat="1" x14ac:dyDescent="0.35">
      <c r="B338" s="341" t="str">
        <f>IF($E338="","",VLOOKUP($E338,Lists!$V$2:$Y$101,2,FALSE))</f>
        <v/>
      </c>
      <c r="C338" s="340" t="str">
        <f>IF($E338="","",VLOOKUP($E338,Lists!$V$2:$Y$101,3,FALSE))</f>
        <v/>
      </c>
      <c r="D338" s="340" t="str">
        <f>IF($E338="","",VLOOKUP($E338,Lists!$V$2:$Y$101,4,FALSE))</f>
        <v/>
      </c>
      <c r="E338" s="246"/>
      <c r="F338" s="257"/>
      <c r="G338" s="248"/>
      <c r="H338" s="249"/>
      <c r="I338" s="344"/>
      <c r="J338" s="258"/>
      <c r="K338" s="259"/>
      <c r="L338" s="259"/>
    </row>
    <row r="339" spans="2:12" s="244" customFormat="1" x14ac:dyDescent="0.35">
      <c r="B339" s="341" t="str">
        <f>IF($E339="","",VLOOKUP($E339,Lists!$V$2:$Y$101,2,FALSE))</f>
        <v/>
      </c>
      <c r="C339" s="340" t="str">
        <f>IF($E339="","",VLOOKUP($E339,Lists!$V$2:$Y$101,3,FALSE))</f>
        <v/>
      </c>
      <c r="D339" s="340" t="str">
        <f>IF($E339="","",VLOOKUP($E339,Lists!$V$2:$Y$101,4,FALSE))</f>
        <v/>
      </c>
      <c r="E339" s="246"/>
      <c r="F339" s="257"/>
      <c r="G339" s="248"/>
      <c r="H339" s="249"/>
      <c r="I339" s="344"/>
      <c r="J339" s="258"/>
      <c r="K339" s="259"/>
      <c r="L339" s="259"/>
    </row>
    <row r="340" spans="2:12" s="244" customFormat="1" x14ac:dyDescent="0.35">
      <c r="B340" s="341" t="str">
        <f>IF($E340="","",VLOOKUP($E340,Lists!$V$2:$Y$101,2,FALSE))</f>
        <v/>
      </c>
      <c r="C340" s="340" t="str">
        <f>IF($E340="","",VLOOKUP($E340,Lists!$V$2:$Y$101,3,FALSE))</f>
        <v/>
      </c>
      <c r="D340" s="340" t="str">
        <f>IF($E340="","",VLOOKUP($E340,Lists!$V$2:$Y$101,4,FALSE))</f>
        <v/>
      </c>
      <c r="E340" s="246"/>
      <c r="F340" s="257"/>
      <c r="G340" s="248"/>
      <c r="H340" s="249"/>
      <c r="I340" s="344"/>
      <c r="J340" s="258"/>
      <c r="K340" s="259"/>
      <c r="L340" s="259"/>
    </row>
    <row r="341" spans="2:12" s="244" customFormat="1" x14ac:dyDescent="0.35">
      <c r="B341" s="341" t="str">
        <f>IF($E341="","",VLOOKUP($E341,Lists!$V$2:$Y$101,2,FALSE))</f>
        <v/>
      </c>
      <c r="C341" s="340" t="str">
        <f>IF($E341="","",VLOOKUP($E341,Lists!$V$2:$Y$101,3,FALSE))</f>
        <v/>
      </c>
      <c r="D341" s="340" t="str">
        <f>IF($E341="","",VLOOKUP($E341,Lists!$V$2:$Y$101,4,FALSE))</f>
        <v/>
      </c>
      <c r="E341" s="246"/>
      <c r="F341" s="257"/>
      <c r="G341" s="248"/>
      <c r="H341" s="249"/>
      <c r="I341" s="344"/>
      <c r="J341" s="258"/>
      <c r="K341" s="259"/>
      <c r="L341" s="259"/>
    </row>
    <row r="342" spans="2:12" s="244" customFormat="1" x14ac:dyDescent="0.35">
      <c r="B342" s="341" t="str">
        <f>IF($E342="","",VLOOKUP($E342,Lists!$V$2:$Y$101,2,FALSE))</f>
        <v/>
      </c>
      <c r="C342" s="340" t="str">
        <f>IF($E342="","",VLOOKUP($E342,Lists!$V$2:$Y$101,3,FALSE))</f>
        <v/>
      </c>
      <c r="D342" s="340" t="str">
        <f>IF($E342="","",VLOOKUP($E342,Lists!$V$2:$Y$101,4,FALSE))</f>
        <v/>
      </c>
      <c r="E342" s="246"/>
      <c r="F342" s="257"/>
      <c r="G342" s="248"/>
      <c r="H342" s="249"/>
      <c r="I342" s="344"/>
      <c r="J342" s="258"/>
      <c r="K342" s="259"/>
      <c r="L342" s="259"/>
    </row>
    <row r="343" spans="2:12" s="244" customFormat="1" x14ac:dyDescent="0.35">
      <c r="B343" s="341" t="str">
        <f>IF($E343="","",VLOOKUP($E343,Lists!$V$2:$Y$101,2,FALSE))</f>
        <v/>
      </c>
      <c r="C343" s="340" t="str">
        <f>IF($E343="","",VLOOKUP($E343,Lists!$V$2:$Y$101,3,FALSE))</f>
        <v/>
      </c>
      <c r="D343" s="340" t="str">
        <f>IF($E343="","",VLOOKUP($E343,Lists!$V$2:$Y$101,4,FALSE))</f>
        <v/>
      </c>
      <c r="E343" s="246"/>
      <c r="F343" s="257"/>
      <c r="G343" s="248"/>
      <c r="H343" s="249"/>
      <c r="I343" s="344"/>
      <c r="J343" s="258"/>
      <c r="K343" s="259"/>
      <c r="L343" s="259"/>
    </row>
    <row r="344" spans="2:12" s="244" customFormat="1" x14ac:dyDescent="0.35">
      <c r="B344" s="341" t="str">
        <f>IF($E344="","",VLOOKUP($E344,Lists!$V$2:$Y$101,2,FALSE))</f>
        <v/>
      </c>
      <c r="C344" s="340" t="str">
        <f>IF($E344="","",VLOOKUP($E344,Lists!$V$2:$Y$101,3,FALSE))</f>
        <v/>
      </c>
      <c r="D344" s="340" t="str">
        <f>IF($E344="","",VLOOKUP($E344,Lists!$V$2:$Y$101,4,FALSE))</f>
        <v/>
      </c>
      <c r="E344" s="246"/>
      <c r="F344" s="257"/>
      <c r="G344" s="248"/>
      <c r="H344" s="249"/>
      <c r="I344" s="344"/>
      <c r="J344" s="258"/>
      <c r="K344" s="259"/>
      <c r="L344" s="259"/>
    </row>
    <row r="345" spans="2:12" s="244" customFormat="1" x14ac:dyDescent="0.35">
      <c r="B345" s="341" t="str">
        <f>IF($E345="","",VLOOKUP($E345,Lists!$V$2:$Y$101,2,FALSE))</f>
        <v/>
      </c>
      <c r="C345" s="340" t="str">
        <f>IF($E345="","",VLOOKUP($E345,Lists!$V$2:$Y$101,3,FALSE))</f>
        <v/>
      </c>
      <c r="D345" s="340" t="str">
        <f>IF($E345="","",VLOOKUP($E345,Lists!$V$2:$Y$101,4,FALSE))</f>
        <v/>
      </c>
      <c r="E345" s="246"/>
      <c r="F345" s="257"/>
      <c r="G345" s="248"/>
      <c r="H345" s="249"/>
      <c r="I345" s="344"/>
      <c r="J345" s="258"/>
      <c r="K345" s="259"/>
      <c r="L345" s="259"/>
    </row>
    <row r="346" spans="2:12" s="244" customFormat="1" x14ac:dyDescent="0.35">
      <c r="B346" s="341" t="str">
        <f>IF($E346="","",VLOOKUP($E346,Lists!$V$2:$Y$101,2,FALSE))</f>
        <v/>
      </c>
      <c r="C346" s="340" t="str">
        <f>IF($E346="","",VLOOKUP($E346,Lists!$V$2:$Y$101,3,FALSE))</f>
        <v/>
      </c>
      <c r="D346" s="340" t="str">
        <f>IF($E346="","",VLOOKUP($E346,Lists!$V$2:$Y$101,4,FALSE))</f>
        <v/>
      </c>
      <c r="E346" s="246"/>
      <c r="F346" s="257"/>
      <c r="G346" s="248"/>
      <c r="H346" s="249"/>
      <c r="I346" s="344"/>
      <c r="J346" s="258"/>
      <c r="K346" s="259"/>
      <c r="L346" s="259"/>
    </row>
    <row r="347" spans="2:12" s="244" customFormat="1" x14ac:dyDescent="0.35">
      <c r="B347" s="341" t="str">
        <f>IF($E347="","",VLOOKUP($E347,Lists!$V$2:$Y$101,2,FALSE))</f>
        <v/>
      </c>
      <c r="C347" s="340" t="str">
        <f>IF($E347="","",VLOOKUP($E347,Lists!$V$2:$Y$101,3,FALSE))</f>
        <v/>
      </c>
      <c r="D347" s="340" t="str">
        <f>IF($E347="","",VLOOKUP($E347,Lists!$V$2:$Y$101,4,FALSE))</f>
        <v/>
      </c>
      <c r="E347" s="246"/>
      <c r="F347" s="257"/>
      <c r="G347" s="248"/>
      <c r="H347" s="249"/>
      <c r="I347" s="344"/>
      <c r="J347" s="258"/>
      <c r="K347" s="259"/>
      <c r="L347" s="259"/>
    </row>
    <row r="348" spans="2:12" s="244" customFormat="1" x14ac:dyDescent="0.35">
      <c r="B348" s="341" t="str">
        <f>IF($E348="","",VLOOKUP($E348,Lists!$V$2:$Y$101,2,FALSE))</f>
        <v/>
      </c>
      <c r="C348" s="340" t="str">
        <f>IF($E348="","",VLOOKUP($E348,Lists!$V$2:$Y$101,3,FALSE))</f>
        <v/>
      </c>
      <c r="D348" s="340" t="str">
        <f>IF($E348="","",VLOOKUP($E348,Lists!$V$2:$Y$101,4,FALSE))</f>
        <v/>
      </c>
      <c r="E348" s="246"/>
      <c r="F348" s="257"/>
      <c r="G348" s="248"/>
      <c r="H348" s="249"/>
      <c r="I348" s="344"/>
      <c r="J348" s="258"/>
      <c r="K348" s="259"/>
      <c r="L348" s="259"/>
    </row>
    <row r="349" spans="2:12" s="244" customFormat="1" x14ac:dyDescent="0.35">
      <c r="B349" s="341" t="str">
        <f>IF($E349="","",VLOOKUP($E349,Lists!$V$2:$Y$101,2,FALSE))</f>
        <v/>
      </c>
      <c r="C349" s="340" t="str">
        <f>IF($E349="","",VLOOKUP($E349,Lists!$V$2:$Y$101,3,FALSE))</f>
        <v/>
      </c>
      <c r="D349" s="340" t="str">
        <f>IF($E349="","",VLOOKUP($E349,Lists!$V$2:$Y$101,4,FALSE))</f>
        <v/>
      </c>
      <c r="E349" s="246"/>
      <c r="F349" s="257"/>
      <c r="G349" s="248"/>
      <c r="H349" s="249"/>
      <c r="I349" s="344"/>
      <c r="J349" s="258"/>
      <c r="K349" s="259"/>
      <c r="L349" s="259"/>
    </row>
    <row r="350" spans="2:12" s="244" customFormat="1" x14ac:dyDescent="0.35">
      <c r="B350" s="341" t="str">
        <f>IF($E350="","",VLOOKUP($E350,Lists!$V$2:$Y$101,2,FALSE))</f>
        <v/>
      </c>
      <c r="C350" s="340" t="str">
        <f>IF($E350="","",VLOOKUP($E350,Lists!$V$2:$Y$101,3,FALSE))</f>
        <v/>
      </c>
      <c r="D350" s="340" t="str">
        <f>IF($E350="","",VLOOKUP($E350,Lists!$V$2:$Y$101,4,FALSE))</f>
        <v/>
      </c>
      <c r="E350" s="246"/>
      <c r="F350" s="257"/>
      <c r="G350" s="248"/>
      <c r="H350" s="249"/>
      <c r="I350" s="344"/>
      <c r="J350" s="258"/>
      <c r="K350" s="259"/>
      <c r="L350" s="259"/>
    </row>
    <row r="351" spans="2:12" s="244" customFormat="1" x14ac:dyDescent="0.35">
      <c r="B351" s="341" t="str">
        <f>IF($E351="","",VLOOKUP($E351,Lists!$V$2:$Y$101,2,FALSE))</f>
        <v/>
      </c>
      <c r="C351" s="340" t="str">
        <f>IF($E351="","",VLOOKUP($E351,Lists!$V$2:$Y$101,3,FALSE))</f>
        <v/>
      </c>
      <c r="D351" s="340" t="str">
        <f>IF($E351="","",VLOOKUP($E351,Lists!$V$2:$Y$101,4,FALSE))</f>
        <v/>
      </c>
      <c r="E351" s="246"/>
      <c r="F351" s="257"/>
      <c r="G351" s="248"/>
      <c r="H351" s="249"/>
      <c r="I351" s="344"/>
      <c r="J351" s="258"/>
      <c r="K351" s="259"/>
      <c r="L351" s="259"/>
    </row>
    <row r="352" spans="2:12" s="244" customFormat="1" x14ac:dyDescent="0.35">
      <c r="B352" s="341" t="str">
        <f>IF($E352="","",VLOOKUP($E352,Lists!$V$2:$Y$101,2,FALSE))</f>
        <v/>
      </c>
      <c r="C352" s="340" t="str">
        <f>IF($E352="","",VLOOKUP($E352,Lists!$V$2:$Y$101,3,FALSE))</f>
        <v/>
      </c>
      <c r="D352" s="340" t="str">
        <f>IF($E352="","",VLOOKUP($E352,Lists!$V$2:$Y$101,4,FALSE))</f>
        <v/>
      </c>
      <c r="E352" s="246"/>
      <c r="F352" s="257"/>
      <c r="G352" s="248"/>
      <c r="H352" s="249"/>
      <c r="I352" s="344"/>
      <c r="J352" s="258"/>
      <c r="K352" s="259"/>
      <c r="L352" s="259"/>
    </row>
    <row r="353" spans="2:12" s="244" customFormat="1" x14ac:dyDescent="0.35">
      <c r="B353" s="341" t="str">
        <f>IF($E353="","",VLOOKUP($E353,Lists!$V$2:$Y$101,2,FALSE))</f>
        <v/>
      </c>
      <c r="C353" s="340" t="str">
        <f>IF($E353="","",VLOOKUP($E353,Lists!$V$2:$Y$101,3,FALSE))</f>
        <v/>
      </c>
      <c r="D353" s="340" t="str">
        <f>IF($E353="","",VLOOKUP($E353,Lists!$V$2:$Y$101,4,FALSE))</f>
        <v/>
      </c>
      <c r="E353" s="246"/>
      <c r="F353" s="257"/>
      <c r="G353" s="248"/>
      <c r="H353" s="249"/>
      <c r="I353" s="344"/>
      <c r="J353" s="258"/>
      <c r="K353" s="259"/>
      <c r="L353" s="259"/>
    </row>
    <row r="354" spans="2:12" s="244" customFormat="1" x14ac:dyDescent="0.35">
      <c r="B354" s="341" t="str">
        <f>IF($E354="","",VLOOKUP($E354,Lists!$V$2:$Y$101,2,FALSE))</f>
        <v/>
      </c>
      <c r="C354" s="340" t="str">
        <f>IF($E354="","",VLOOKUP($E354,Lists!$V$2:$Y$101,3,FALSE))</f>
        <v/>
      </c>
      <c r="D354" s="340" t="str">
        <f>IF($E354="","",VLOOKUP($E354,Lists!$V$2:$Y$101,4,FALSE))</f>
        <v/>
      </c>
      <c r="E354" s="246"/>
      <c r="F354" s="257"/>
      <c r="G354" s="248"/>
      <c r="H354" s="249"/>
      <c r="I354" s="344"/>
      <c r="J354" s="258"/>
      <c r="K354" s="259"/>
      <c r="L354" s="259"/>
    </row>
    <row r="355" spans="2:12" s="244" customFormat="1" x14ac:dyDescent="0.35">
      <c r="B355" s="341" t="str">
        <f>IF($E355="","",VLOOKUP($E355,Lists!$V$2:$Y$101,2,FALSE))</f>
        <v/>
      </c>
      <c r="C355" s="340" t="str">
        <f>IF($E355="","",VLOOKUP($E355,Lists!$V$2:$Y$101,3,FALSE))</f>
        <v/>
      </c>
      <c r="D355" s="340" t="str">
        <f>IF($E355="","",VLOOKUP($E355,Lists!$V$2:$Y$101,4,FALSE))</f>
        <v/>
      </c>
      <c r="E355" s="246"/>
      <c r="F355" s="257"/>
      <c r="G355" s="248"/>
      <c r="H355" s="249"/>
      <c r="I355" s="344"/>
      <c r="J355" s="258"/>
      <c r="K355" s="259"/>
      <c r="L355" s="259"/>
    </row>
    <row r="356" spans="2:12" s="244" customFormat="1" x14ac:dyDescent="0.35">
      <c r="B356" s="341" t="str">
        <f>IF($E356="","",VLOOKUP($E356,Lists!$V$2:$Y$101,2,FALSE))</f>
        <v/>
      </c>
      <c r="C356" s="340" t="str">
        <f>IF($E356="","",VLOOKUP($E356,Lists!$V$2:$Y$101,3,FALSE))</f>
        <v/>
      </c>
      <c r="D356" s="340" t="str">
        <f>IF($E356="","",VLOOKUP($E356,Lists!$V$2:$Y$101,4,FALSE))</f>
        <v/>
      </c>
      <c r="E356" s="246"/>
      <c r="F356" s="257"/>
      <c r="G356" s="248"/>
      <c r="H356" s="249"/>
      <c r="I356" s="344"/>
      <c r="J356" s="258"/>
      <c r="K356" s="259"/>
      <c r="L356" s="259"/>
    </row>
    <row r="357" spans="2:12" s="244" customFormat="1" x14ac:dyDescent="0.35">
      <c r="B357" s="341" t="str">
        <f>IF($E357="","",VLOOKUP($E357,Lists!$V$2:$Y$101,2,FALSE))</f>
        <v/>
      </c>
      <c r="C357" s="340" t="str">
        <f>IF($E357="","",VLOOKUP($E357,Lists!$V$2:$Y$101,3,FALSE))</f>
        <v/>
      </c>
      <c r="D357" s="340" t="str">
        <f>IF($E357="","",VLOOKUP($E357,Lists!$V$2:$Y$101,4,FALSE))</f>
        <v/>
      </c>
      <c r="E357" s="246"/>
      <c r="F357" s="257"/>
      <c r="G357" s="248"/>
      <c r="H357" s="249"/>
      <c r="I357" s="344"/>
      <c r="J357" s="258"/>
      <c r="K357" s="259"/>
      <c r="L357" s="259"/>
    </row>
    <row r="358" spans="2:12" s="244" customFormat="1" x14ac:dyDescent="0.35">
      <c r="B358" s="341" t="str">
        <f>IF($E358="","",VLOOKUP($E358,Lists!$V$2:$Y$101,2,FALSE))</f>
        <v/>
      </c>
      <c r="C358" s="340" t="str">
        <f>IF($E358="","",VLOOKUP($E358,Lists!$V$2:$Y$101,3,FALSE))</f>
        <v/>
      </c>
      <c r="D358" s="340" t="str">
        <f>IF($E358="","",VLOOKUP($E358,Lists!$V$2:$Y$101,4,FALSE))</f>
        <v/>
      </c>
      <c r="E358" s="246"/>
      <c r="F358" s="257"/>
      <c r="G358" s="248"/>
      <c r="H358" s="249"/>
      <c r="I358" s="344"/>
      <c r="J358" s="258"/>
      <c r="K358" s="259"/>
      <c r="L358" s="259"/>
    </row>
    <row r="359" spans="2:12" s="244" customFormat="1" x14ac:dyDescent="0.35">
      <c r="B359" s="341" t="str">
        <f>IF($E359="","",VLOOKUP($E359,Lists!$V$2:$Y$101,2,FALSE))</f>
        <v/>
      </c>
      <c r="C359" s="340" t="str">
        <f>IF($E359="","",VLOOKUP($E359,Lists!$V$2:$Y$101,3,FALSE))</f>
        <v/>
      </c>
      <c r="D359" s="340" t="str">
        <f>IF($E359="","",VLOOKUP($E359,Lists!$V$2:$Y$101,4,FALSE))</f>
        <v/>
      </c>
      <c r="E359" s="246"/>
      <c r="F359" s="257"/>
      <c r="G359" s="248"/>
      <c r="H359" s="249"/>
      <c r="I359" s="344"/>
      <c r="J359" s="258"/>
      <c r="K359" s="259"/>
      <c r="L359" s="259"/>
    </row>
    <row r="360" spans="2:12" s="244" customFormat="1" x14ac:dyDescent="0.35">
      <c r="B360" s="341" t="str">
        <f>IF($E360="","",VLOOKUP($E360,Lists!$V$2:$Y$101,2,FALSE))</f>
        <v/>
      </c>
      <c r="C360" s="340" t="str">
        <f>IF($E360="","",VLOOKUP($E360,Lists!$V$2:$Y$101,3,FALSE))</f>
        <v/>
      </c>
      <c r="D360" s="340" t="str">
        <f>IF($E360="","",VLOOKUP($E360,Lists!$V$2:$Y$101,4,FALSE))</f>
        <v/>
      </c>
      <c r="E360" s="246"/>
      <c r="F360" s="257"/>
      <c r="G360" s="248"/>
      <c r="H360" s="249"/>
      <c r="I360" s="344"/>
      <c r="J360" s="258"/>
      <c r="K360" s="259"/>
      <c r="L360" s="259"/>
    </row>
    <row r="361" spans="2:12" s="244" customFormat="1" x14ac:dyDescent="0.35">
      <c r="B361" s="341" t="str">
        <f>IF($E361="","",VLOOKUP($E361,Lists!$V$2:$Y$101,2,FALSE))</f>
        <v/>
      </c>
      <c r="C361" s="340" t="str">
        <f>IF($E361="","",VLOOKUP($E361,Lists!$V$2:$Y$101,3,FALSE))</f>
        <v/>
      </c>
      <c r="D361" s="340" t="str">
        <f>IF($E361="","",VLOOKUP($E361,Lists!$V$2:$Y$101,4,FALSE))</f>
        <v/>
      </c>
      <c r="E361" s="246"/>
      <c r="F361" s="257"/>
      <c r="G361" s="248"/>
      <c r="H361" s="249"/>
      <c r="I361" s="344"/>
      <c r="J361" s="258"/>
      <c r="K361" s="259"/>
      <c r="L361" s="259"/>
    </row>
    <row r="362" spans="2:12" s="244" customFormat="1" x14ac:dyDescent="0.35">
      <c r="B362" s="341" t="str">
        <f>IF($E362="","",VLOOKUP($E362,Lists!$V$2:$Y$101,2,FALSE))</f>
        <v/>
      </c>
      <c r="C362" s="340" t="str">
        <f>IF($E362="","",VLOOKUP($E362,Lists!$V$2:$Y$101,3,FALSE))</f>
        <v/>
      </c>
      <c r="D362" s="340" t="str">
        <f>IF($E362="","",VLOOKUP($E362,Lists!$V$2:$Y$101,4,FALSE))</f>
        <v/>
      </c>
      <c r="E362" s="246"/>
      <c r="F362" s="257"/>
      <c r="G362" s="248"/>
      <c r="H362" s="249"/>
      <c r="I362" s="344"/>
      <c r="J362" s="258"/>
      <c r="K362" s="259"/>
      <c r="L362" s="259"/>
    </row>
    <row r="363" spans="2:12" s="244" customFormat="1" x14ac:dyDescent="0.35">
      <c r="B363" s="341" t="str">
        <f>IF($E363="","",VLOOKUP($E363,Lists!$V$2:$Y$101,2,FALSE))</f>
        <v/>
      </c>
      <c r="C363" s="340" t="str">
        <f>IF($E363="","",VLOOKUP($E363,Lists!$V$2:$Y$101,3,FALSE))</f>
        <v/>
      </c>
      <c r="D363" s="340" t="str">
        <f>IF($E363="","",VLOOKUP($E363,Lists!$V$2:$Y$101,4,FALSE))</f>
        <v/>
      </c>
      <c r="E363" s="246"/>
      <c r="F363" s="257"/>
      <c r="G363" s="248"/>
      <c r="H363" s="249"/>
      <c r="I363" s="344"/>
      <c r="J363" s="258"/>
      <c r="K363" s="259"/>
      <c r="L363" s="259"/>
    </row>
    <row r="364" spans="2:12" s="244" customFormat="1" x14ac:dyDescent="0.35">
      <c r="B364" s="341" t="str">
        <f>IF($E364="","",VLOOKUP($E364,Lists!$V$2:$Y$101,2,FALSE))</f>
        <v/>
      </c>
      <c r="C364" s="340" t="str">
        <f>IF($E364="","",VLOOKUP($E364,Lists!$V$2:$Y$101,3,FALSE))</f>
        <v/>
      </c>
      <c r="D364" s="340" t="str">
        <f>IF($E364="","",VLOOKUP($E364,Lists!$V$2:$Y$101,4,FALSE))</f>
        <v/>
      </c>
      <c r="E364" s="246"/>
      <c r="F364" s="257"/>
      <c r="G364" s="248"/>
      <c r="H364" s="249"/>
      <c r="I364" s="344"/>
      <c r="J364" s="258"/>
      <c r="K364" s="259"/>
      <c r="L364" s="259"/>
    </row>
    <row r="365" spans="2:12" s="244" customFormat="1" x14ac:dyDescent="0.35">
      <c r="B365" s="341" t="str">
        <f>IF($E365="","",VLOOKUP($E365,Lists!$V$2:$Y$101,2,FALSE))</f>
        <v/>
      </c>
      <c r="C365" s="340" t="str">
        <f>IF($E365="","",VLOOKUP($E365,Lists!$V$2:$Y$101,3,FALSE))</f>
        <v/>
      </c>
      <c r="D365" s="340" t="str">
        <f>IF($E365="","",VLOOKUP($E365,Lists!$V$2:$Y$101,4,FALSE))</f>
        <v/>
      </c>
      <c r="E365" s="246"/>
      <c r="F365" s="257"/>
      <c r="G365" s="248"/>
      <c r="H365" s="249"/>
      <c r="I365" s="344"/>
      <c r="J365" s="258"/>
      <c r="K365" s="259"/>
      <c r="L365" s="259"/>
    </row>
    <row r="366" spans="2:12" s="244" customFormat="1" x14ac:dyDescent="0.35">
      <c r="B366" s="341" t="str">
        <f>IF($E366="","",VLOOKUP($E366,Lists!$V$2:$Y$101,2,FALSE))</f>
        <v/>
      </c>
      <c r="C366" s="340" t="str">
        <f>IF($E366="","",VLOOKUP($E366,Lists!$V$2:$Y$101,3,FALSE))</f>
        <v/>
      </c>
      <c r="D366" s="340" t="str">
        <f>IF($E366="","",VLOOKUP($E366,Lists!$V$2:$Y$101,4,FALSE))</f>
        <v/>
      </c>
      <c r="E366" s="246"/>
      <c r="F366" s="257"/>
      <c r="G366" s="248"/>
      <c r="H366" s="249"/>
      <c r="I366" s="344"/>
      <c r="J366" s="258"/>
      <c r="K366" s="259"/>
      <c r="L366" s="259"/>
    </row>
    <row r="367" spans="2:12" s="244" customFormat="1" x14ac:dyDescent="0.35">
      <c r="B367" s="341" t="str">
        <f>IF($E367="","",VLOOKUP($E367,Lists!$V$2:$Y$101,2,FALSE))</f>
        <v/>
      </c>
      <c r="C367" s="340" t="str">
        <f>IF($E367="","",VLOOKUP($E367,Lists!$V$2:$Y$101,3,FALSE))</f>
        <v/>
      </c>
      <c r="D367" s="340" t="str">
        <f>IF($E367="","",VLOOKUP($E367,Lists!$V$2:$Y$101,4,FALSE))</f>
        <v/>
      </c>
      <c r="E367" s="246"/>
      <c r="F367" s="257"/>
      <c r="G367" s="248"/>
      <c r="H367" s="249"/>
      <c r="I367" s="344"/>
      <c r="J367" s="258"/>
      <c r="K367" s="259"/>
      <c r="L367" s="259"/>
    </row>
    <row r="368" spans="2:12" s="244" customFormat="1" x14ac:dyDescent="0.35">
      <c r="B368" s="341" t="str">
        <f>IF($E368="","",VLOOKUP($E368,Lists!$V$2:$Y$101,2,FALSE))</f>
        <v/>
      </c>
      <c r="C368" s="340" t="str">
        <f>IF($E368="","",VLOOKUP($E368,Lists!$V$2:$Y$101,3,FALSE))</f>
        <v/>
      </c>
      <c r="D368" s="340" t="str">
        <f>IF($E368="","",VLOOKUP($E368,Lists!$V$2:$Y$101,4,FALSE))</f>
        <v/>
      </c>
      <c r="E368" s="246"/>
      <c r="F368" s="257"/>
      <c r="G368" s="248"/>
      <c r="H368" s="249"/>
      <c r="I368" s="344"/>
      <c r="J368" s="258"/>
      <c r="K368" s="259"/>
      <c r="L368" s="259"/>
    </row>
    <row r="369" spans="2:12" s="244" customFormat="1" x14ac:dyDescent="0.35">
      <c r="B369" s="341" t="str">
        <f>IF($E369="","",VLOOKUP($E369,Lists!$V$2:$Y$101,2,FALSE))</f>
        <v/>
      </c>
      <c r="C369" s="340" t="str">
        <f>IF($E369="","",VLOOKUP($E369,Lists!$V$2:$Y$101,3,FALSE))</f>
        <v/>
      </c>
      <c r="D369" s="340" t="str">
        <f>IF($E369="","",VLOOKUP($E369,Lists!$V$2:$Y$101,4,FALSE))</f>
        <v/>
      </c>
      <c r="E369" s="246"/>
      <c r="F369" s="257"/>
      <c r="G369" s="248"/>
      <c r="H369" s="249"/>
      <c r="I369" s="344"/>
      <c r="J369" s="258"/>
      <c r="K369" s="259"/>
      <c r="L369" s="259"/>
    </row>
    <row r="370" spans="2:12" s="244" customFormat="1" x14ac:dyDescent="0.35">
      <c r="B370" s="341" t="str">
        <f>IF($E370="","",VLOOKUP($E370,Lists!$V$2:$Y$101,2,FALSE))</f>
        <v/>
      </c>
      <c r="C370" s="340" t="str">
        <f>IF($E370="","",VLOOKUP($E370,Lists!$V$2:$Y$101,3,FALSE))</f>
        <v/>
      </c>
      <c r="D370" s="340" t="str">
        <f>IF($E370="","",VLOOKUP($E370,Lists!$V$2:$Y$101,4,FALSE))</f>
        <v/>
      </c>
      <c r="E370" s="246"/>
      <c r="F370" s="257"/>
      <c r="G370" s="248"/>
      <c r="H370" s="249"/>
      <c r="I370" s="344"/>
      <c r="J370" s="258"/>
      <c r="K370" s="259"/>
      <c r="L370" s="259"/>
    </row>
    <row r="371" spans="2:12" s="244" customFormat="1" x14ac:dyDescent="0.35">
      <c r="B371" s="341" t="str">
        <f>IF($E371="","",VLOOKUP($E371,Lists!$V$2:$Y$101,2,FALSE))</f>
        <v/>
      </c>
      <c r="C371" s="340" t="str">
        <f>IF($E371="","",VLOOKUP($E371,Lists!$V$2:$Y$101,3,FALSE))</f>
        <v/>
      </c>
      <c r="D371" s="340" t="str">
        <f>IF($E371="","",VLOOKUP($E371,Lists!$V$2:$Y$101,4,FALSE))</f>
        <v/>
      </c>
      <c r="E371" s="246"/>
      <c r="F371" s="257"/>
      <c r="G371" s="248"/>
      <c r="H371" s="249"/>
      <c r="I371" s="344"/>
      <c r="J371" s="258"/>
      <c r="K371" s="259"/>
      <c r="L371" s="259"/>
    </row>
    <row r="372" spans="2:12" s="244" customFormat="1" x14ac:dyDescent="0.35">
      <c r="B372" s="341" t="str">
        <f>IF($E372="","",VLOOKUP($E372,Lists!$V$2:$Y$101,2,FALSE))</f>
        <v/>
      </c>
      <c r="C372" s="340" t="str">
        <f>IF($E372="","",VLOOKUP($E372,Lists!$V$2:$Y$101,3,FALSE))</f>
        <v/>
      </c>
      <c r="D372" s="340" t="str">
        <f>IF($E372="","",VLOOKUP($E372,Lists!$V$2:$Y$101,4,FALSE))</f>
        <v/>
      </c>
      <c r="E372" s="246"/>
      <c r="F372" s="257"/>
      <c r="G372" s="248"/>
      <c r="H372" s="249"/>
      <c r="I372" s="344"/>
      <c r="J372" s="258"/>
      <c r="K372" s="259"/>
      <c r="L372" s="259"/>
    </row>
    <row r="373" spans="2:12" s="244" customFormat="1" x14ac:dyDescent="0.35">
      <c r="B373" s="341" t="str">
        <f>IF($E373="","",VLOOKUP($E373,Lists!$V$2:$Y$101,2,FALSE))</f>
        <v/>
      </c>
      <c r="C373" s="340" t="str">
        <f>IF($E373="","",VLOOKUP($E373,Lists!$V$2:$Y$101,3,FALSE))</f>
        <v/>
      </c>
      <c r="D373" s="340" t="str">
        <f>IF($E373="","",VLOOKUP($E373,Lists!$V$2:$Y$101,4,FALSE))</f>
        <v/>
      </c>
      <c r="E373" s="246"/>
      <c r="F373" s="257"/>
      <c r="G373" s="248"/>
      <c r="H373" s="249"/>
      <c r="I373" s="344"/>
      <c r="J373" s="258"/>
      <c r="K373" s="259"/>
      <c r="L373" s="259"/>
    </row>
    <row r="374" spans="2:12" s="244" customFormat="1" x14ac:dyDescent="0.35">
      <c r="B374" s="341" t="str">
        <f>IF($E374="","",VLOOKUP($E374,Lists!$V$2:$Y$101,2,FALSE))</f>
        <v/>
      </c>
      <c r="C374" s="340" t="str">
        <f>IF($E374="","",VLOOKUP($E374,Lists!$V$2:$Y$101,3,FALSE))</f>
        <v/>
      </c>
      <c r="D374" s="340" t="str">
        <f>IF($E374="","",VLOOKUP($E374,Lists!$V$2:$Y$101,4,FALSE))</f>
        <v/>
      </c>
      <c r="E374" s="246"/>
      <c r="F374" s="257"/>
      <c r="G374" s="248"/>
      <c r="H374" s="249"/>
      <c r="I374" s="344"/>
      <c r="J374" s="258"/>
      <c r="K374" s="259"/>
      <c r="L374" s="259"/>
    </row>
    <row r="375" spans="2:12" s="244" customFormat="1" x14ac:dyDescent="0.35">
      <c r="B375" s="341" t="str">
        <f>IF($E375="","",VLOOKUP($E375,Lists!$V$2:$Y$101,2,FALSE))</f>
        <v/>
      </c>
      <c r="C375" s="340" t="str">
        <f>IF($E375="","",VLOOKUP($E375,Lists!$V$2:$Y$101,3,FALSE))</f>
        <v/>
      </c>
      <c r="D375" s="340" t="str">
        <f>IF($E375="","",VLOOKUP($E375,Lists!$V$2:$Y$101,4,FALSE))</f>
        <v/>
      </c>
      <c r="E375" s="246"/>
      <c r="F375" s="257"/>
      <c r="G375" s="248"/>
      <c r="H375" s="249"/>
      <c r="I375" s="344"/>
      <c r="J375" s="258"/>
      <c r="K375" s="259"/>
      <c r="L375" s="259"/>
    </row>
    <row r="376" spans="2:12" s="244" customFormat="1" x14ac:dyDescent="0.35">
      <c r="B376" s="341" t="str">
        <f>IF($E376="","",VLOOKUP($E376,Lists!$V$2:$Y$101,2,FALSE))</f>
        <v/>
      </c>
      <c r="C376" s="340" t="str">
        <f>IF($E376="","",VLOOKUP($E376,Lists!$V$2:$Y$101,3,FALSE))</f>
        <v/>
      </c>
      <c r="D376" s="340" t="str">
        <f>IF($E376="","",VLOOKUP($E376,Lists!$V$2:$Y$101,4,FALSE))</f>
        <v/>
      </c>
      <c r="E376" s="246"/>
      <c r="F376" s="257"/>
      <c r="G376" s="248"/>
      <c r="H376" s="249"/>
      <c r="I376" s="344"/>
      <c r="J376" s="258"/>
      <c r="K376" s="259"/>
      <c r="L376" s="259"/>
    </row>
    <row r="377" spans="2:12" s="244" customFormat="1" x14ac:dyDescent="0.35">
      <c r="B377" s="341" t="str">
        <f>IF($E377="","",VLOOKUP($E377,Lists!$V$2:$Y$101,2,FALSE))</f>
        <v/>
      </c>
      <c r="C377" s="340" t="str">
        <f>IF($E377="","",VLOOKUP($E377,Lists!$V$2:$Y$101,3,FALSE))</f>
        <v/>
      </c>
      <c r="D377" s="340" t="str">
        <f>IF($E377="","",VLOOKUP($E377,Lists!$V$2:$Y$101,4,FALSE))</f>
        <v/>
      </c>
      <c r="E377" s="246"/>
      <c r="F377" s="257"/>
      <c r="G377" s="248"/>
      <c r="H377" s="249"/>
      <c r="I377" s="344"/>
      <c r="J377" s="258"/>
      <c r="K377" s="259"/>
      <c r="L377" s="259"/>
    </row>
    <row r="378" spans="2:12" s="244" customFormat="1" x14ac:dyDescent="0.35">
      <c r="B378" s="341" t="str">
        <f>IF($E378="","",VLOOKUP($E378,Lists!$V$2:$Y$101,2,FALSE))</f>
        <v/>
      </c>
      <c r="C378" s="340" t="str">
        <f>IF($E378="","",VLOOKUP($E378,Lists!$V$2:$Y$101,3,FALSE))</f>
        <v/>
      </c>
      <c r="D378" s="340" t="str">
        <f>IF($E378="","",VLOOKUP($E378,Lists!$V$2:$Y$101,4,FALSE))</f>
        <v/>
      </c>
      <c r="E378" s="246"/>
      <c r="F378" s="257"/>
      <c r="G378" s="248"/>
      <c r="H378" s="249"/>
      <c r="I378" s="344"/>
      <c r="J378" s="258"/>
      <c r="K378" s="259"/>
      <c r="L378" s="259"/>
    </row>
    <row r="379" spans="2:12" s="244" customFormat="1" x14ac:dyDescent="0.35">
      <c r="B379" s="341" t="str">
        <f>IF($E379="","",VLOOKUP($E379,Lists!$V$2:$Y$101,2,FALSE))</f>
        <v/>
      </c>
      <c r="C379" s="340" t="str">
        <f>IF($E379="","",VLOOKUP($E379,Lists!$V$2:$Y$101,3,FALSE))</f>
        <v/>
      </c>
      <c r="D379" s="340" t="str">
        <f>IF($E379="","",VLOOKUP($E379,Lists!$V$2:$Y$101,4,FALSE))</f>
        <v/>
      </c>
      <c r="E379" s="246"/>
      <c r="F379" s="257"/>
      <c r="G379" s="248"/>
      <c r="H379" s="249"/>
      <c r="I379" s="344"/>
      <c r="J379" s="258"/>
      <c r="K379" s="259"/>
      <c r="L379" s="259"/>
    </row>
    <row r="380" spans="2:12" s="244" customFormat="1" x14ac:dyDescent="0.35">
      <c r="B380" s="341" t="str">
        <f>IF($E380="","",VLOOKUP($E380,Lists!$V$2:$Y$101,2,FALSE))</f>
        <v/>
      </c>
      <c r="C380" s="340" t="str">
        <f>IF($E380="","",VLOOKUP($E380,Lists!$V$2:$Y$101,3,FALSE))</f>
        <v/>
      </c>
      <c r="D380" s="340" t="str">
        <f>IF($E380="","",VLOOKUP($E380,Lists!$V$2:$Y$101,4,FALSE))</f>
        <v/>
      </c>
      <c r="E380" s="246"/>
      <c r="F380" s="257"/>
      <c r="G380" s="248"/>
      <c r="H380" s="249"/>
      <c r="I380" s="344"/>
      <c r="J380" s="258"/>
      <c r="K380" s="259"/>
      <c r="L380" s="259"/>
    </row>
    <row r="381" spans="2:12" s="244" customFormat="1" x14ac:dyDescent="0.35">
      <c r="B381" s="341" t="str">
        <f>IF($E381="","",VLOOKUP($E381,Lists!$V$2:$Y$101,2,FALSE))</f>
        <v/>
      </c>
      <c r="C381" s="340" t="str">
        <f>IF($E381="","",VLOOKUP($E381,Lists!$V$2:$Y$101,3,FALSE))</f>
        <v/>
      </c>
      <c r="D381" s="340" t="str">
        <f>IF($E381="","",VLOOKUP($E381,Lists!$V$2:$Y$101,4,FALSE))</f>
        <v/>
      </c>
      <c r="E381" s="246"/>
      <c r="F381" s="257"/>
      <c r="G381" s="248"/>
      <c r="H381" s="249"/>
      <c r="I381" s="344"/>
      <c r="J381" s="258"/>
      <c r="K381" s="259"/>
      <c r="L381" s="259"/>
    </row>
    <row r="382" spans="2:12" s="244" customFormat="1" x14ac:dyDescent="0.35">
      <c r="B382" s="341" t="str">
        <f>IF($E382="","",VLOOKUP($E382,Lists!$V$2:$Y$101,2,FALSE))</f>
        <v/>
      </c>
      <c r="C382" s="340" t="str">
        <f>IF($E382="","",VLOOKUP($E382,Lists!$V$2:$Y$101,3,FALSE))</f>
        <v/>
      </c>
      <c r="D382" s="340" t="str">
        <f>IF($E382="","",VLOOKUP($E382,Lists!$V$2:$Y$101,4,FALSE))</f>
        <v/>
      </c>
      <c r="E382" s="246"/>
      <c r="F382" s="257"/>
      <c r="G382" s="248"/>
      <c r="H382" s="249"/>
      <c r="I382" s="344"/>
      <c r="J382" s="258"/>
      <c r="K382" s="259"/>
      <c r="L382" s="259"/>
    </row>
    <row r="383" spans="2:12" s="244" customFormat="1" x14ac:dyDescent="0.35">
      <c r="B383" s="341" t="str">
        <f>IF($E383="","",VLOOKUP($E383,Lists!$V$2:$Y$101,2,FALSE))</f>
        <v/>
      </c>
      <c r="C383" s="340" t="str">
        <f>IF($E383="","",VLOOKUP($E383,Lists!$V$2:$Y$101,3,FALSE))</f>
        <v/>
      </c>
      <c r="D383" s="340" t="str">
        <f>IF($E383="","",VLOOKUP($E383,Lists!$V$2:$Y$101,4,FALSE))</f>
        <v/>
      </c>
      <c r="E383" s="246"/>
      <c r="F383" s="257"/>
      <c r="G383" s="248"/>
      <c r="H383" s="249"/>
      <c r="I383" s="344"/>
      <c r="J383" s="258"/>
      <c r="K383" s="259"/>
      <c r="L383" s="259"/>
    </row>
    <row r="384" spans="2:12" s="244" customFormat="1" x14ac:dyDescent="0.35">
      <c r="B384" s="341" t="str">
        <f>IF($E384="","",VLOOKUP($E384,Lists!$V$2:$Y$101,2,FALSE))</f>
        <v/>
      </c>
      <c r="C384" s="340" t="str">
        <f>IF($E384="","",VLOOKUP($E384,Lists!$V$2:$Y$101,3,FALSE))</f>
        <v/>
      </c>
      <c r="D384" s="340" t="str">
        <f>IF($E384="","",VLOOKUP($E384,Lists!$V$2:$Y$101,4,FALSE))</f>
        <v/>
      </c>
      <c r="E384" s="246"/>
      <c r="F384" s="257"/>
      <c r="G384" s="248"/>
      <c r="H384" s="249"/>
      <c r="I384" s="344"/>
      <c r="J384" s="258"/>
      <c r="K384" s="259"/>
      <c r="L384" s="259"/>
    </row>
    <row r="385" spans="2:12" s="244" customFormat="1" x14ac:dyDescent="0.35">
      <c r="B385" s="341" t="str">
        <f>IF($E385="","",VLOOKUP($E385,Lists!$V$2:$Y$101,2,FALSE))</f>
        <v/>
      </c>
      <c r="C385" s="340" t="str">
        <f>IF($E385="","",VLOOKUP($E385,Lists!$V$2:$Y$101,3,FALSE))</f>
        <v/>
      </c>
      <c r="D385" s="340" t="str">
        <f>IF($E385="","",VLOOKUP($E385,Lists!$V$2:$Y$101,4,FALSE))</f>
        <v/>
      </c>
      <c r="E385" s="246"/>
      <c r="F385" s="257"/>
      <c r="G385" s="248"/>
      <c r="H385" s="249"/>
      <c r="I385" s="344"/>
      <c r="J385" s="258"/>
      <c r="K385" s="259"/>
      <c r="L385" s="259"/>
    </row>
    <row r="386" spans="2:12" s="244" customFormat="1" x14ac:dyDescent="0.35">
      <c r="B386" s="341" t="str">
        <f>IF($E386="","",VLOOKUP($E386,Lists!$V$2:$Y$101,2,FALSE))</f>
        <v/>
      </c>
      <c r="C386" s="340" t="str">
        <f>IF($E386="","",VLOOKUP($E386,Lists!$V$2:$Y$101,3,FALSE))</f>
        <v/>
      </c>
      <c r="D386" s="340" t="str">
        <f>IF($E386="","",VLOOKUP($E386,Lists!$V$2:$Y$101,4,FALSE))</f>
        <v/>
      </c>
      <c r="E386" s="246"/>
      <c r="F386" s="257"/>
      <c r="G386" s="248"/>
      <c r="H386" s="249"/>
      <c r="I386" s="344"/>
      <c r="J386" s="258"/>
      <c r="K386" s="259"/>
      <c r="L386" s="259"/>
    </row>
    <row r="387" spans="2:12" s="244" customFormat="1" x14ac:dyDescent="0.35">
      <c r="B387" s="341" t="str">
        <f>IF($E387="","",VLOOKUP($E387,Lists!$V$2:$Y$101,2,FALSE))</f>
        <v/>
      </c>
      <c r="C387" s="340" t="str">
        <f>IF($E387="","",VLOOKUP($E387,Lists!$V$2:$Y$101,3,FALSE))</f>
        <v/>
      </c>
      <c r="D387" s="340" t="str">
        <f>IF($E387="","",VLOOKUP($E387,Lists!$V$2:$Y$101,4,FALSE))</f>
        <v/>
      </c>
      <c r="E387" s="246"/>
      <c r="F387" s="257"/>
      <c r="G387" s="248"/>
      <c r="H387" s="249"/>
      <c r="I387" s="344"/>
      <c r="J387" s="258"/>
      <c r="K387" s="259"/>
      <c r="L387" s="259"/>
    </row>
    <row r="388" spans="2:12" s="244" customFormat="1" x14ac:dyDescent="0.35">
      <c r="B388" s="341" t="str">
        <f>IF($E388="","",VLOOKUP($E388,Lists!$V$2:$Y$101,2,FALSE))</f>
        <v/>
      </c>
      <c r="C388" s="340" t="str">
        <f>IF($E388="","",VLOOKUP($E388,Lists!$V$2:$Y$101,3,FALSE))</f>
        <v/>
      </c>
      <c r="D388" s="340" t="str">
        <f>IF($E388="","",VLOOKUP($E388,Lists!$V$2:$Y$101,4,FALSE))</f>
        <v/>
      </c>
      <c r="E388" s="246"/>
      <c r="F388" s="257"/>
      <c r="G388" s="248"/>
      <c r="H388" s="249"/>
      <c r="I388" s="344"/>
      <c r="J388" s="258"/>
      <c r="K388" s="259"/>
      <c r="L388" s="259"/>
    </row>
    <row r="389" spans="2:12" s="244" customFormat="1" x14ac:dyDescent="0.35">
      <c r="B389" s="341" t="str">
        <f>IF($E389="","",VLOOKUP($E389,Lists!$V$2:$Y$101,2,FALSE))</f>
        <v/>
      </c>
      <c r="C389" s="340" t="str">
        <f>IF($E389="","",VLOOKUP($E389,Lists!$V$2:$Y$101,3,FALSE))</f>
        <v/>
      </c>
      <c r="D389" s="340" t="str">
        <f>IF($E389="","",VLOOKUP($E389,Lists!$V$2:$Y$101,4,FALSE))</f>
        <v/>
      </c>
      <c r="E389" s="246"/>
      <c r="F389" s="257"/>
      <c r="G389" s="248"/>
      <c r="H389" s="249"/>
      <c r="I389" s="344"/>
      <c r="J389" s="258"/>
      <c r="K389" s="259"/>
      <c r="L389" s="259"/>
    </row>
    <row r="390" spans="2:12" s="244" customFormat="1" x14ac:dyDescent="0.35">
      <c r="B390" s="341" t="str">
        <f>IF($E390="","",VLOOKUP($E390,Lists!$V$2:$Y$101,2,FALSE))</f>
        <v/>
      </c>
      <c r="C390" s="340" t="str">
        <f>IF($E390="","",VLOOKUP($E390,Lists!$V$2:$Y$101,3,FALSE))</f>
        <v/>
      </c>
      <c r="D390" s="340" t="str">
        <f>IF($E390="","",VLOOKUP($E390,Lists!$V$2:$Y$101,4,FALSE))</f>
        <v/>
      </c>
      <c r="E390" s="246"/>
      <c r="F390" s="257"/>
      <c r="G390" s="248"/>
      <c r="H390" s="249"/>
      <c r="I390" s="344"/>
      <c r="J390" s="258"/>
      <c r="K390" s="259"/>
      <c r="L390" s="259"/>
    </row>
    <row r="391" spans="2:12" s="244" customFormat="1" x14ac:dyDescent="0.35">
      <c r="B391" s="341" t="str">
        <f>IF($E391="","",VLOOKUP($E391,Lists!$V$2:$Y$101,2,FALSE))</f>
        <v/>
      </c>
      <c r="C391" s="340" t="str">
        <f>IF($E391="","",VLOOKUP($E391,Lists!$V$2:$Y$101,3,FALSE))</f>
        <v/>
      </c>
      <c r="D391" s="340" t="str">
        <f>IF($E391="","",VLOOKUP($E391,Lists!$V$2:$Y$101,4,FALSE))</f>
        <v/>
      </c>
      <c r="E391" s="246"/>
      <c r="F391" s="257"/>
      <c r="G391" s="248"/>
      <c r="H391" s="249"/>
      <c r="I391" s="344"/>
      <c r="J391" s="258"/>
      <c r="K391" s="259"/>
      <c r="L391" s="259"/>
    </row>
    <row r="392" spans="2:12" s="244" customFormat="1" x14ac:dyDescent="0.35">
      <c r="B392" s="341" t="str">
        <f>IF($E392="","",VLOOKUP($E392,Lists!$V$2:$Y$101,2,FALSE))</f>
        <v/>
      </c>
      <c r="C392" s="340" t="str">
        <f>IF($E392="","",VLOOKUP($E392,Lists!$V$2:$Y$101,3,FALSE))</f>
        <v/>
      </c>
      <c r="D392" s="340" t="str">
        <f>IF($E392="","",VLOOKUP($E392,Lists!$V$2:$Y$101,4,FALSE))</f>
        <v/>
      </c>
      <c r="E392" s="246"/>
      <c r="F392" s="257"/>
      <c r="G392" s="248"/>
      <c r="H392" s="249"/>
      <c r="I392" s="344"/>
      <c r="J392" s="258"/>
      <c r="K392" s="259"/>
      <c r="L392" s="259"/>
    </row>
    <row r="393" spans="2:12" s="244" customFormat="1" x14ac:dyDescent="0.35">
      <c r="B393" s="341" t="str">
        <f>IF($E393="","",VLOOKUP($E393,Lists!$V$2:$Y$101,2,FALSE))</f>
        <v/>
      </c>
      <c r="C393" s="340" t="str">
        <f>IF($E393="","",VLOOKUP($E393,Lists!$V$2:$Y$101,3,FALSE))</f>
        <v/>
      </c>
      <c r="D393" s="340" t="str">
        <f>IF($E393="","",VLOOKUP($E393,Lists!$V$2:$Y$101,4,FALSE))</f>
        <v/>
      </c>
      <c r="E393" s="246"/>
      <c r="F393" s="257"/>
      <c r="G393" s="248"/>
      <c r="H393" s="249"/>
      <c r="I393" s="344"/>
      <c r="J393" s="258"/>
      <c r="K393" s="259"/>
      <c r="L393" s="259"/>
    </row>
    <row r="394" spans="2:12" s="244" customFormat="1" x14ac:dyDescent="0.35">
      <c r="B394" s="341" t="str">
        <f>IF($E394="","",VLOOKUP($E394,Lists!$V$2:$Y$101,2,FALSE))</f>
        <v/>
      </c>
      <c r="C394" s="340" t="str">
        <f>IF($E394="","",VLOOKUP($E394,Lists!$V$2:$Y$101,3,FALSE))</f>
        <v/>
      </c>
      <c r="D394" s="340" t="str">
        <f>IF($E394="","",VLOOKUP($E394,Lists!$V$2:$Y$101,4,FALSE))</f>
        <v/>
      </c>
      <c r="E394" s="246"/>
      <c r="F394" s="257"/>
      <c r="G394" s="248"/>
      <c r="H394" s="249"/>
      <c r="I394" s="344"/>
      <c r="J394" s="258"/>
      <c r="K394" s="259"/>
      <c r="L394" s="259"/>
    </row>
    <row r="395" spans="2:12" s="244" customFormat="1" x14ac:dyDescent="0.35">
      <c r="B395" s="341" t="str">
        <f>IF($E395="","",VLOOKUP($E395,Lists!$V$2:$Y$101,2,FALSE))</f>
        <v/>
      </c>
      <c r="C395" s="340" t="str">
        <f>IF($E395="","",VLOOKUP($E395,Lists!$V$2:$Y$101,3,FALSE))</f>
        <v/>
      </c>
      <c r="D395" s="340" t="str">
        <f>IF($E395="","",VLOOKUP($E395,Lists!$V$2:$Y$101,4,FALSE))</f>
        <v/>
      </c>
      <c r="E395" s="246"/>
      <c r="F395" s="257"/>
      <c r="G395" s="248"/>
      <c r="H395" s="249"/>
      <c r="I395" s="344"/>
      <c r="J395" s="258"/>
      <c r="K395" s="259"/>
      <c r="L395" s="259"/>
    </row>
    <row r="396" spans="2:12" s="244" customFormat="1" x14ac:dyDescent="0.35">
      <c r="B396" s="341" t="str">
        <f>IF($E396="","",VLOOKUP($E396,Lists!$V$2:$Y$101,2,FALSE))</f>
        <v/>
      </c>
      <c r="C396" s="340" t="str">
        <f>IF($E396="","",VLOOKUP($E396,Lists!$V$2:$Y$101,3,FALSE))</f>
        <v/>
      </c>
      <c r="D396" s="340" t="str">
        <f>IF($E396="","",VLOOKUP($E396,Lists!$V$2:$Y$101,4,FALSE))</f>
        <v/>
      </c>
      <c r="E396" s="246"/>
      <c r="F396" s="257"/>
      <c r="G396" s="248"/>
      <c r="H396" s="249"/>
      <c r="I396" s="344"/>
      <c r="J396" s="258"/>
      <c r="K396" s="259"/>
      <c r="L396" s="259"/>
    </row>
    <row r="397" spans="2:12" s="244" customFormat="1" x14ac:dyDescent="0.35">
      <c r="B397" s="341" t="str">
        <f>IF($E397="","",VLOOKUP($E397,Lists!$V$2:$Y$101,2,FALSE))</f>
        <v/>
      </c>
      <c r="C397" s="340" t="str">
        <f>IF($E397="","",VLOOKUP($E397,Lists!$V$2:$Y$101,3,FALSE))</f>
        <v/>
      </c>
      <c r="D397" s="340" t="str">
        <f>IF($E397="","",VLOOKUP($E397,Lists!$V$2:$Y$101,4,FALSE))</f>
        <v/>
      </c>
      <c r="E397" s="246"/>
      <c r="F397" s="257"/>
      <c r="G397" s="248"/>
      <c r="H397" s="249"/>
      <c r="I397" s="344"/>
      <c r="J397" s="258"/>
      <c r="K397" s="259"/>
      <c r="L397" s="259"/>
    </row>
    <row r="398" spans="2:12" s="244" customFormat="1" x14ac:dyDescent="0.35">
      <c r="B398" s="341" t="str">
        <f>IF($E398="","",VLOOKUP($E398,Lists!$V$2:$Y$101,2,FALSE))</f>
        <v/>
      </c>
      <c r="C398" s="340" t="str">
        <f>IF($E398="","",VLOOKUP($E398,Lists!$V$2:$Y$101,3,FALSE))</f>
        <v/>
      </c>
      <c r="D398" s="340" t="str">
        <f>IF($E398="","",VLOOKUP($E398,Lists!$V$2:$Y$101,4,FALSE))</f>
        <v/>
      </c>
      <c r="E398" s="246"/>
      <c r="F398" s="257"/>
      <c r="G398" s="248"/>
      <c r="H398" s="249"/>
      <c r="I398" s="344"/>
      <c r="J398" s="258"/>
      <c r="K398" s="259"/>
      <c r="L398" s="259"/>
    </row>
    <row r="399" spans="2:12" s="244" customFormat="1" x14ac:dyDescent="0.35">
      <c r="B399" s="341" t="str">
        <f>IF($E399="","",VLOOKUP($E399,Lists!$V$2:$Y$101,2,FALSE))</f>
        <v/>
      </c>
      <c r="C399" s="340" t="str">
        <f>IF($E399="","",VLOOKUP($E399,Lists!$V$2:$Y$101,3,FALSE))</f>
        <v/>
      </c>
      <c r="D399" s="340" t="str">
        <f>IF($E399="","",VLOOKUP($E399,Lists!$V$2:$Y$101,4,FALSE))</f>
        <v/>
      </c>
      <c r="E399" s="246"/>
      <c r="F399" s="257"/>
      <c r="G399" s="248"/>
      <c r="H399" s="249"/>
      <c r="I399" s="344"/>
      <c r="J399" s="258"/>
      <c r="K399" s="259"/>
      <c r="L399" s="259"/>
    </row>
    <row r="400" spans="2:12" s="244" customFormat="1" x14ac:dyDescent="0.35">
      <c r="B400" s="341" t="str">
        <f>IF($E400="","",VLOOKUP($E400,Lists!$V$2:$Y$101,2,FALSE))</f>
        <v/>
      </c>
      <c r="C400" s="340" t="str">
        <f>IF($E400="","",VLOOKUP($E400,Lists!$V$2:$Y$101,3,FALSE))</f>
        <v/>
      </c>
      <c r="D400" s="340" t="str">
        <f>IF($E400="","",VLOOKUP($E400,Lists!$V$2:$Y$101,4,FALSE))</f>
        <v/>
      </c>
      <c r="E400" s="246"/>
      <c r="F400" s="257"/>
      <c r="G400" s="248"/>
      <c r="H400" s="249"/>
      <c r="I400" s="344"/>
      <c r="J400" s="258"/>
      <c r="K400" s="259"/>
      <c r="L400" s="259"/>
    </row>
    <row r="401" spans="2:12" s="244" customFormat="1" x14ac:dyDescent="0.35">
      <c r="B401" s="341" t="str">
        <f>IF($E401="","",VLOOKUP($E401,Lists!$V$2:$Y$101,2,FALSE))</f>
        <v/>
      </c>
      <c r="C401" s="340" t="str">
        <f>IF($E401="","",VLOOKUP($E401,Lists!$V$2:$Y$101,3,FALSE))</f>
        <v/>
      </c>
      <c r="D401" s="340" t="str">
        <f>IF($E401="","",VLOOKUP($E401,Lists!$V$2:$Y$101,4,FALSE))</f>
        <v/>
      </c>
      <c r="E401" s="246"/>
      <c r="F401" s="257"/>
      <c r="G401" s="248"/>
      <c r="H401" s="249"/>
      <c r="I401" s="344"/>
      <c r="J401" s="258"/>
      <c r="K401" s="259"/>
      <c r="L401" s="259"/>
    </row>
    <row r="402" spans="2:12" s="244" customFormat="1" x14ac:dyDescent="0.35">
      <c r="B402" s="341" t="str">
        <f>IF($E402="","",VLOOKUP($E402,Lists!$V$2:$Y$101,2,FALSE))</f>
        <v/>
      </c>
      <c r="C402" s="340" t="str">
        <f>IF($E402="","",VLOOKUP($E402,Lists!$V$2:$Y$101,3,FALSE))</f>
        <v/>
      </c>
      <c r="D402" s="340" t="str">
        <f>IF($E402="","",VLOOKUP($E402,Lists!$V$2:$Y$101,4,FALSE))</f>
        <v/>
      </c>
      <c r="E402" s="246"/>
      <c r="F402" s="257"/>
      <c r="G402" s="248"/>
      <c r="H402" s="249"/>
      <c r="I402" s="344"/>
      <c r="J402" s="258"/>
      <c r="K402" s="259"/>
      <c r="L402" s="259"/>
    </row>
    <row r="403" spans="2:12" s="244" customFormat="1" x14ac:dyDescent="0.35">
      <c r="B403" s="341" t="str">
        <f>IF($E403="","",VLOOKUP($E403,Lists!$V$2:$Y$101,2,FALSE))</f>
        <v/>
      </c>
      <c r="C403" s="340" t="str">
        <f>IF($E403="","",VLOOKUP($E403,Lists!$V$2:$Y$101,3,FALSE))</f>
        <v/>
      </c>
      <c r="D403" s="340" t="str">
        <f>IF($E403="","",VLOOKUP($E403,Lists!$V$2:$Y$101,4,FALSE))</f>
        <v/>
      </c>
      <c r="E403" s="246"/>
      <c r="F403" s="257"/>
      <c r="G403" s="248"/>
      <c r="H403" s="249"/>
      <c r="I403" s="344"/>
      <c r="J403" s="258"/>
      <c r="K403" s="259"/>
      <c r="L403" s="259"/>
    </row>
    <row r="404" spans="2:12" s="244" customFormat="1" x14ac:dyDescent="0.35">
      <c r="B404" s="341" t="str">
        <f>IF($E404="","",VLOOKUP($E404,Lists!$V$2:$Y$101,2,FALSE))</f>
        <v/>
      </c>
      <c r="C404" s="340" t="str">
        <f>IF($E404="","",VLOOKUP($E404,Lists!$V$2:$Y$101,3,FALSE))</f>
        <v/>
      </c>
      <c r="D404" s="340" t="str">
        <f>IF($E404="","",VLOOKUP($E404,Lists!$V$2:$Y$101,4,FALSE))</f>
        <v/>
      </c>
      <c r="E404" s="246"/>
      <c r="F404" s="257"/>
      <c r="G404" s="248"/>
      <c r="H404" s="249"/>
      <c r="I404" s="344"/>
      <c r="J404" s="258"/>
      <c r="K404" s="259"/>
      <c r="L404" s="259"/>
    </row>
    <row r="405" spans="2:12" s="244" customFormat="1" x14ac:dyDescent="0.35">
      <c r="B405" s="341" t="str">
        <f>IF($E405="","",VLOOKUP($E405,Lists!$V$2:$Y$101,2,FALSE))</f>
        <v/>
      </c>
      <c r="C405" s="340" t="str">
        <f>IF($E405="","",VLOOKUP($E405,Lists!$V$2:$Y$101,3,FALSE))</f>
        <v/>
      </c>
      <c r="D405" s="340" t="str">
        <f>IF($E405="","",VLOOKUP($E405,Lists!$V$2:$Y$101,4,FALSE))</f>
        <v/>
      </c>
      <c r="E405" s="246"/>
      <c r="F405" s="257"/>
      <c r="G405" s="248"/>
      <c r="H405" s="249"/>
      <c r="I405" s="344"/>
      <c r="J405" s="258"/>
      <c r="K405" s="259"/>
      <c r="L405" s="259"/>
    </row>
    <row r="406" spans="2:12" s="244" customFormat="1" x14ac:dyDescent="0.35">
      <c r="B406" s="341" t="str">
        <f>IF($E406="","",VLOOKUP($E406,Lists!$V$2:$Y$101,2,FALSE))</f>
        <v/>
      </c>
      <c r="C406" s="340" t="str">
        <f>IF($E406="","",VLOOKUP($E406,Lists!$V$2:$Y$101,3,FALSE))</f>
        <v/>
      </c>
      <c r="D406" s="340" t="str">
        <f>IF($E406="","",VLOOKUP($E406,Lists!$V$2:$Y$101,4,FALSE))</f>
        <v/>
      </c>
      <c r="E406" s="246"/>
      <c r="F406" s="257"/>
      <c r="G406" s="248"/>
      <c r="H406" s="249"/>
      <c r="I406" s="344"/>
      <c r="J406" s="258"/>
      <c r="K406" s="259"/>
      <c r="L406" s="259"/>
    </row>
    <row r="407" spans="2:12" s="244" customFormat="1" x14ac:dyDescent="0.35">
      <c r="B407" s="341" t="str">
        <f>IF($E407="","",VLOOKUP($E407,Lists!$V$2:$Y$101,2,FALSE))</f>
        <v/>
      </c>
      <c r="C407" s="340" t="str">
        <f>IF($E407="","",VLOOKUP($E407,Lists!$V$2:$Y$101,3,FALSE))</f>
        <v/>
      </c>
      <c r="D407" s="340" t="str">
        <f>IF($E407="","",VLOOKUP($E407,Lists!$V$2:$Y$101,4,FALSE))</f>
        <v/>
      </c>
      <c r="E407" s="246"/>
      <c r="F407" s="257"/>
      <c r="G407" s="248"/>
      <c r="H407" s="249"/>
      <c r="I407" s="344"/>
      <c r="J407" s="258"/>
      <c r="K407" s="259"/>
      <c r="L407" s="259"/>
    </row>
    <row r="408" spans="2:12" s="244" customFormat="1" x14ac:dyDescent="0.35">
      <c r="B408" s="341" t="str">
        <f>IF($E408="","",VLOOKUP($E408,Lists!$V$2:$Y$101,2,FALSE))</f>
        <v/>
      </c>
      <c r="C408" s="340" t="str">
        <f>IF($E408="","",VLOOKUP($E408,Lists!$V$2:$Y$101,3,FALSE))</f>
        <v/>
      </c>
      <c r="D408" s="340" t="str">
        <f>IF($E408="","",VLOOKUP($E408,Lists!$V$2:$Y$101,4,FALSE))</f>
        <v/>
      </c>
      <c r="E408" s="246"/>
      <c r="F408" s="257"/>
      <c r="G408" s="248"/>
      <c r="H408" s="249"/>
      <c r="I408" s="344"/>
      <c r="J408" s="258"/>
      <c r="K408" s="259"/>
      <c r="L408" s="259"/>
    </row>
    <row r="409" spans="2:12" s="244" customFormat="1" x14ac:dyDescent="0.35">
      <c r="B409" s="341" t="str">
        <f>IF($E409="","",VLOOKUP($E409,Lists!$V$2:$Y$101,2,FALSE))</f>
        <v/>
      </c>
      <c r="C409" s="340" t="str">
        <f>IF($E409="","",VLOOKUP($E409,Lists!$V$2:$Y$101,3,FALSE))</f>
        <v/>
      </c>
      <c r="D409" s="340" t="str">
        <f>IF($E409="","",VLOOKUP($E409,Lists!$V$2:$Y$101,4,FALSE))</f>
        <v/>
      </c>
      <c r="E409" s="246"/>
      <c r="F409" s="257"/>
      <c r="G409" s="248"/>
      <c r="H409" s="249"/>
      <c r="I409" s="344"/>
      <c r="J409" s="258"/>
      <c r="K409" s="259"/>
      <c r="L409" s="259"/>
    </row>
    <row r="410" spans="2:12" s="244" customFormat="1" x14ac:dyDescent="0.35">
      <c r="B410" s="341" t="str">
        <f>IF($E410="","",VLOOKUP($E410,Lists!$V$2:$Y$101,2,FALSE))</f>
        <v/>
      </c>
      <c r="C410" s="340" t="str">
        <f>IF($E410="","",VLOOKUP($E410,Lists!$V$2:$Y$101,3,FALSE))</f>
        <v/>
      </c>
      <c r="D410" s="340" t="str">
        <f>IF($E410="","",VLOOKUP($E410,Lists!$V$2:$Y$101,4,FALSE))</f>
        <v/>
      </c>
      <c r="E410" s="246"/>
      <c r="F410" s="257"/>
      <c r="G410" s="248"/>
      <c r="H410" s="249"/>
      <c r="I410" s="344"/>
      <c r="J410" s="258"/>
      <c r="K410" s="259"/>
      <c r="L410" s="259"/>
    </row>
    <row r="411" spans="2:12" s="244" customFormat="1" x14ac:dyDescent="0.35">
      <c r="B411" s="341" t="str">
        <f>IF($E411="","",VLOOKUP($E411,Lists!$V$2:$Y$101,2,FALSE))</f>
        <v/>
      </c>
      <c r="C411" s="340" t="str">
        <f>IF($E411="","",VLOOKUP($E411,Lists!$V$2:$Y$101,3,FALSE))</f>
        <v/>
      </c>
      <c r="D411" s="340" t="str">
        <f>IF($E411="","",VLOOKUP($E411,Lists!$V$2:$Y$101,4,FALSE))</f>
        <v/>
      </c>
      <c r="E411" s="246"/>
      <c r="F411" s="257"/>
      <c r="G411" s="248"/>
      <c r="H411" s="249"/>
      <c r="I411" s="344"/>
      <c r="J411" s="258"/>
      <c r="K411" s="259"/>
      <c r="L411" s="259"/>
    </row>
    <row r="412" spans="2:12" s="244" customFormat="1" x14ac:dyDescent="0.35">
      <c r="B412" s="341" t="str">
        <f>IF($E412="","",VLOOKUP($E412,Lists!$V$2:$Y$101,2,FALSE))</f>
        <v/>
      </c>
      <c r="C412" s="340" t="str">
        <f>IF($E412="","",VLOOKUP($E412,Lists!$V$2:$Y$101,3,FALSE))</f>
        <v/>
      </c>
      <c r="D412" s="340" t="str">
        <f>IF($E412="","",VLOOKUP($E412,Lists!$V$2:$Y$101,4,FALSE))</f>
        <v/>
      </c>
      <c r="E412" s="246"/>
      <c r="F412" s="257"/>
      <c r="G412" s="248"/>
      <c r="H412" s="249"/>
      <c r="I412" s="344"/>
      <c r="J412" s="258"/>
      <c r="K412" s="259"/>
      <c r="L412" s="259"/>
    </row>
    <row r="413" spans="2:12" s="244" customFormat="1" x14ac:dyDescent="0.35">
      <c r="B413" s="341" t="str">
        <f>IF($E413="","",VLOOKUP($E413,Lists!$V$2:$Y$101,2,FALSE))</f>
        <v/>
      </c>
      <c r="C413" s="340" t="str">
        <f>IF($E413="","",VLOOKUP($E413,Lists!$V$2:$Y$101,3,FALSE))</f>
        <v/>
      </c>
      <c r="D413" s="340" t="str">
        <f>IF($E413="","",VLOOKUP($E413,Lists!$V$2:$Y$101,4,FALSE))</f>
        <v/>
      </c>
      <c r="E413" s="246"/>
      <c r="F413" s="257"/>
      <c r="G413" s="248"/>
      <c r="H413" s="249"/>
      <c r="I413" s="344"/>
      <c r="J413" s="258"/>
      <c r="K413" s="259"/>
      <c r="L413" s="259"/>
    </row>
    <row r="414" spans="2:12" s="244" customFormat="1" x14ac:dyDescent="0.35">
      <c r="B414" s="341" t="str">
        <f>IF($E414="","",VLOOKUP($E414,Lists!$V$2:$Y$101,2,FALSE))</f>
        <v/>
      </c>
      <c r="C414" s="340" t="str">
        <f>IF($E414="","",VLOOKUP($E414,Lists!$V$2:$Y$101,3,FALSE))</f>
        <v/>
      </c>
      <c r="D414" s="340" t="str">
        <f>IF($E414="","",VLOOKUP($E414,Lists!$V$2:$Y$101,4,FALSE))</f>
        <v/>
      </c>
      <c r="E414" s="246"/>
      <c r="F414" s="257"/>
      <c r="G414" s="248"/>
      <c r="H414" s="249"/>
      <c r="I414" s="344"/>
      <c r="J414" s="258"/>
      <c r="K414" s="259"/>
      <c r="L414" s="259"/>
    </row>
    <row r="415" spans="2:12" s="244" customFormat="1" x14ac:dyDescent="0.35">
      <c r="B415" s="341" t="str">
        <f>IF($E415="","",VLOOKUP($E415,Lists!$V$2:$Y$101,2,FALSE))</f>
        <v/>
      </c>
      <c r="C415" s="340" t="str">
        <f>IF($E415="","",VLOOKUP($E415,Lists!$V$2:$Y$101,3,FALSE))</f>
        <v/>
      </c>
      <c r="D415" s="340" t="str">
        <f>IF($E415="","",VLOOKUP($E415,Lists!$V$2:$Y$101,4,FALSE))</f>
        <v/>
      </c>
      <c r="E415" s="246"/>
      <c r="F415" s="257"/>
      <c r="G415" s="248"/>
      <c r="H415" s="249"/>
      <c r="I415" s="344"/>
      <c r="J415" s="258"/>
      <c r="K415" s="259"/>
      <c r="L415" s="259"/>
    </row>
    <row r="416" spans="2:12" s="244" customFormat="1" x14ac:dyDescent="0.35">
      <c r="B416" s="341" t="str">
        <f>IF($E416="","",VLOOKUP($E416,Lists!$V$2:$Y$101,2,FALSE))</f>
        <v/>
      </c>
      <c r="C416" s="340" t="str">
        <f>IF($E416="","",VLOOKUP($E416,Lists!$V$2:$Y$101,3,FALSE))</f>
        <v/>
      </c>
      <c r="D416" s="340" t="str">
        <f>IF($E416="","",VLOOKUP($E416,Lists!$V$2:$Y$101,4,FALSE))</f>
        <v/>
      </c>
      <c r="E416" s="246"/>
      <c r="F416" s="257"/>
      <c r="G416" s="248"/>
      <c r="H416" s="249"/>
      <c r="I416" s="344"/>
      <c r="J416" s="258"/>
      <c r="K416" s="259"/>
      <c r="L416" s="259"/>
    </row>
    <row r="417" spans="2:12" s="244" customFormat="1" x14ac:dyDescent="0.35">
      <c r="B417" s="341" t="str">
        <f>IF($E417="","",VLOOKUP($E417,Lists!$V$2:$Y$101,2,FALSE))</f>
        <v/>
      </c>
      <c r="C417" s="340" t="str">
        <f>IF($E417="","",VLOOKUP($E417,Lists!$V$2:$Y$101,3,FALSE))</f>
        <v/>
      </c>
      <c r="D417" s="340" t="str">
        <f>IF($E417="","",VLOOKUP($E417,Lists!$V$2:$Y$101,4,FALSE))</f>
        <v/>
      </c>
      <c r="E417" s="246"/>
      <c r="F417" s="257"/>
      <c r="G417" s="248"/>
      <c r="H417" s="249"/>
      <c r="I417" s="344"/>
      <c r="J417" s="258"/>
      <c r="K417" s="259"/>
      <c r="L417" s="259"/>
    </row>
    <row r="418" spans="2:12" s="244" customFormat="1" x14ac:dyDescent="0.35">
      <c r="B418" s="341" t="str">
        <f>IF($E418="","",VLOOKUP($E418,Lists!$V$2:$Y$101,2,FALSE))</f>
        <v/>
      </c>
      <c r="C418" s="340" t="str">
        <f>IF($E418="","",VLOOKUP($E418,Lists!$V$2:$Y$101,3,FALSE))</f>
        <v/>
      </c>
      <c r="D418" s="340" t="str">
        <f>IF($E418="","",VLOOKUP($E418,Lists!$V$2:$Y$101,4,FALSE))</f>
        <v/>
      </c>
      <c r="E418" s="246"/>
      <c r="F418" s="257"/>
      <c r="G418" s="248"/>
      <c r="H418" s="249"/>
      <c r="I418" s="344"/>
      <c r="J418" s="258"/>
      <c r="K418" s="259"/>
      <c r="L418" s="259"/>
    </row>
    <row r="419" spans="2:12" s="244" customFormat="1" x14ac:dyDescent="0.35">
      <c r="B419" s="341" t="str">
        <f>IF($E419="","",VLOOKUP($E419,Lists!$V$2:$Y$101,2,FALSE))</f>
        <v/>
      </c>
      <c r="C419" s="340" t="str">
        <f>IF($E419="","",VLOOKUP($E419,Lists!$V$2:$Y$101,3,FALSE))</f>
        <v/>
      </c>
      <c r="D419" s="340" t="str">
        <f>IF($E419="","",VLOOKUP($E419,Lists!$V$2:$Y$101,4,FALSE))</f>
        <v/>
      </c>
      <c r="E419" s="246"/>
      <c r="F419" s="257"/>
      <c r="G419" s="248"/>
      <c r="H419" s="249"/>
      <c r="I419" s="344"/>
      <c r="J419" s="258"/>
      <c r="K419" s="259"/>
      <c r="L419" s="259"/>
    </row>
    <row r="420" spans="2:12" s="244" customFormat="1" x14ac:dyDescent="0.35">
      <c r="B420" s="341" t="str">
        <f>IF($E420="","",VLOOKUP($E420,Lists!$V$2:$Y$101,2,FALSE))</f>
        <v/>
      </c>
      <c r="C420" s="340" t="str">
        <f>IF($E420="","",VLOOKUP($E420,Lists!$V$2:$Y$101,3,FALSE))</f>
        <v/>
      </c>
      <c r="D420" s="340" t="str">
        <f>IF($E420="","",VLOOKUP($E420,Lists!$V$2:$Y$101,4,FALSE))</f>
        <v/>
      </c>
      <c r="E420" s="246"/>
      <c r="F420" s="257"/>
      <c r="G420" s="248"/>
      <c r="H420" s="249"/>
      <c r="I420" s="344"/>
      <c r="J420" s="258"/>
      <c r="K420" s="259"/>
      <c r="L420" s="259"/>
    </row>
    <row r="421" spans="2:12" s="244" customFormat="1" x14ac:dyDescent="0.35">
      <c r="B421" s="341" t="str">
        <f>IF($E421="","",VLOOKUP($E421,Lists!$V$2:$Y$101,2,FALSE))</f>
        <v/>
      </c>
      <c r="C421" s="340" t="str">
        <f>IF($E421="","",VLOOKUP($E421,Lists!$V$2:$Y$101,3,FALSE))</f>
        <v/>
      </c>
      <c r="D421" s="340" t="str">
        <f>IF($E421="","",VLOOKUP($E421,Lists!$V$2:$Y$101,4,FALSE))</f>
        <v/>
      </c>
      <c r="E421" s="246"/>
      <c r="F421" s="257"/>
      <c r="G421" s="248"/>
      <c r="H421" s="249"/>
      <c r="I421" s="344"/>
      <c r="J421" s="258"/>
      <c r="K421" s="259"/>
      <c r="L421" s="259"/>
    </row>
    <row r="422" spans="2:12" s="244" customFormat="1" x14ac:dyDescent="0.35">
      <c r="B422" s="341" t="str">
        <f>IF($E422="","",VLOOKUP($E422,Lists!$V$2:$Y$101,2,FALSE))</f>
        <v/>
      </c>
      <c r="C422" s="340" t="str">
        <f>IF($E422="","",VLOOKUP($E422,Lists!$V$2:$Y$101,3,FALSE))</f>
        <v/>
      </c>
      <c r="D422" s="340" t="str">
        <f>IF($E422="","",VLOOKUP($E422,Lists!$V$2:$Y$101,4,FALSE))</f>
        <v/>
      </c>
      <c r="E422" s="246"/>
      <c r="F422" s="257"/>
      <c r="G422" s="248"/>
      <c r="H422" s="249"/>
      <c r="I422" s="344"/>
      <c r="J422" s="258"/>
      <c r="K422" s="259"/>
      <c r="L422" s="259"/>
    </row>
    <row r="423" spans="2:12" s="244" customFormat="1" x14ac:dyDescent="0.35">
      <c r="B423" s="341" t="str">
        <f>IF($E423="","",VLOOKUP($E423,Lists!$V$2:$Y$101,2,FALSE))</f>
        <v/>
      </c>
      <c r="C423" s="340" t="str">
        <f>IF($E423="","",VLOOKUP($E423,Lists!$V$2:$Y$101,3,FALSE))</f>
        <v/>
      </c>
      <c r="D423" s="340" t="str">
        <f>IF($E423="","",VLOOKUP($E423,Lists!$V$2:$Y$101,4,FALSE))</f>
        <v/>
      </c>
      <c r="E423" s="246"/>
      <c r="F423" s="257"/>
      <c r="G423" s="248"/>
      <c r="H423" s="249"/>
      <c r="I423" s="344"/>
      <c r="J423" s="258"/>
      <c r="K423" s="259"/>
      <c r="L423" s="259"/>
    </row>
    <row r="424" spans="2:12" s="244" customFormat="1" x14ac:dyDescent="0.35">
      <c r="B424" s="341" t="str">
        <f>IF($E424="","",VLOOKUP($E424,Lists!$V$2:$Y$101,2,FALSE))</f>
        <v/>
      </c>
      <c r="C424" s="340" t="str">
        <f>IF($E424="","",VLOOKUP($E424,Lists!$V$2:$Y$101,3,FALSE))</f>
        <v/>
      </c>
      <c r="D424" s="340" t="str">
        <f>IF($E424="","",VLOOKUP($E424,Lists!$V$2:$Y$101,4,FALSE))</f>
        <v/>
      </c>
      <c r="E424" s="246"/>
      <c r="F424" s="257"/>
      <c r="G424" s="248"/>
      <c r="H424" s="249"/>
      <c r="I424" s="344"/>
      <c r="J424" s="258"/>
      <c r="K424" s="259"/>
      <c r="L424" s="259"/>
    </row>
    <row r="425" spans="2:12" s="244" customFormat="1" x14ac:dyDescent="0.35">
      <c r="B425" s="341" t="str">
        <f>IF($E425="","",VLOOKUP($E425,Lists!$V$2:$Y$101,2,FALSE))</f>
        <v/>
      </c>
      <c r="C425" s="340" t="str">
        <f>IF($E425="","",VLOOKUP($E425,Lists!$V$2:$Y$101,3,FALSE))</f>
        <v/>
      </c>
      <c r="D425" s="340" t="str">
        <f>IF($E425="","",VLOOKUP($E425,Lists!$V$2:$Y$101,4,FALSE))</f>
        <v/>
      </c>
      <c r="E425" s="246"/>
      <c r="F425" s="257"/>
      <c r="G425" s="248"/>
      <c r="H425" s="249"/>
      <c r="I425" s="344"/>
      <c r="J425" s="258"/>
      <c r="K425" s="259"/>
      <c r="L425" s="259"/>
    </row>
    <row r="426" spans="2:12" s="244" customFormat="1" x14ac:dyDescent="0.35">
      <c r="B426" s="341" t="str">
        <f>IF($E426="","",VLOOKUP($E426,Lists!$V$2:$Y$101,2,FALSE))</f>
        <v/>
      </c>
      <c r="C426" s="340" t="str">
        <f>IF($E426="","",VLOOKUP($E426,Lists!$V$2:$Y$101,3,FALSE))</f>
        <v/>
      </c>
      <c r="D426" s="340" t="str">
        <f>IF($E426="","",VLOOKUP($E426,Lists!$V$2:$Y$101,4,FALSE))</f>
        <v/>
      </c>
      <c r="E426" s="246"/>
      <c r="F426" s="257"/>
      <c r="G426" s="248"/>
      <c r="H426" s="249"/>
      <c r="I426" s="344"/>
      <c r="J426" s="258"/>
      <c r="K426" s="259"/>
      <c r="L426" s="259"/>
    </row>
    <row r="427" spans="2:12" s="244" customFormat="1" x14ac:dyDescent="0.35">
      <c r="B427" s="341" t="str">
        <f>IF($E427="","",VLOOKUP($E427,Lists!$V$2:$Y$101,2,FALSE))</f>
        <v/>
      </c>
      <c r="C427" s="340" t="str">
        <f>IF($E427="","",VLOOKUP($E427,Lists!$V$2:$Y$101,3,FALSE))</f>
        <v/>
      </c>
      <c r="D427" s="340" t="str">
        <f>IF($E427="","",VLOOKUP($E427,Lists!$V$2:$Y$101,4,FALSE))</f>
        <v/>
      </c>
      <c r="E427" s="246"/>
      <c r="F427" s="257"/>
      <c r="G427" s="248"/>
      <c r="H427" s="249"/>
      <c r="I427" s="344"/>
      <c r="J427" s="258"/>
      <c r="K427" s="259"/>
      <c r="L427" s="259"/>
    </row>
    <row r="428" spans="2:12" s="244" customFormat="1" x14ac:dyDescent="0.35">
      <c r="B428" s="341" t="str">
        <f>IF($E428="","",VLOOKUP($E428,Lists!$V$2:$Y$101,2,FALSE))</f>
        <v/>
      </c>
      <c r="C428" s="340" t="str">
        <f>IF($E428="","",VLOOKUP($E428,Lists!$V$2:$Y$101,3,FALSE))</f>
        <v/>
      </c>
      <c r="D428" s="340" t="str">
        <f>IF($E428="","",VLOOKUP($E428,Lists!$V$2:$Y$101,4,FALSE))</f>
        <v/>
      </c>
      <c r="E428" s="246"/>
      <c r="F428" s="257"/>
      <c r="G428" s="248"/>
      <c r="H428" s="249"/>
      <c r="I428" s="344"/>
      <c r="J428" s="258"/>
      <c r="K428" s="259"/>
      <c r="L428" s="259"/>
    </row>
    <row r="429" spans="2:12" s="244" customFormat="1" x14ac:dyDescent="0.35">
      <c r="B429" s="341" t="str">
        <f>IF($E429="","",VLOOKUP($E429,Lists!$V$2:$Y$101,2,FALSE))</f>
        <v/>
      </c>
      <c r="C429" s="340" t="str">
        <f>IF($E429="","",VLOOKUP($E429,Lists!$V$2:$Y$101,3,FALSE))</f>
        <v/>
      </c>
      <c r="D429" s="340" t="str">
        <f>IF($E429="","",VLOOKUP($E429,Lists!$V$2:$Y$101,4,FALSE))</f>
        <v/>
      </c>
      <c r="E429" s="246"/>
      <c r="F429" s="257"/>
      <c r="G429" s="248"/>
      <c r="H429" s="249"/>
      <c r="I429" s="344"/>
      <c r="J429" s="258"/>
      <c r="K429" s="259"/>
      <c r="L429" s="259"/>
    </row>
    <row r="430" spans="2:12" s="244" customFormat="1" x14ac:dyDescent="0.35">
      <c r="B430" s="341" t="str">
        <f>IF($E430="","",VLOOKUP($E430,Lists!$V$2:$Y$101,2,FALSE))</f>
        <v/>
      </c>
      <c r="C430" s="340" t="str">
        <f>IF($E430="","",VLOOKUP($E430,Lists!$V$2:$Y$101,3,FALSE))</f>
        <v/>
      </c>
      <c r="D430" s="340" t="str">
        <f>IF($E430="","",VLOOKUP($E430,Lists!$V$2:$Y$101,4,FALSE))</f>
        <v/>
      </c>
      <c r="E430" s="246"/>
      <c r="F430" s="257"/>
      <c r="G430" s="248"/>
      <c r="H430" s="249"/>
      <c r="I430" s="344"/>
      <c r="J430" s="258"/>
      <c r="K430" s="259"/>
      <c r="L430" s="259"/>
    </row>
    <row r="431" spans="2:12" s="244" customFormat="1" x14ac:dyDescent="0.35">
      <c r="B431" s="341" t="str">
        <f>IF($E431="","",VLOOKUP($E431,Lists!$V$2:$Y$101,2,FALSE))</f>
        <v/>
      </c>
      <c r="C431" s="340" t="str">
        <f>IF($E431="","",VLOOKUP($E431,Lists!$V$2:$Y$101,3,FALSE))</f>
        <v/>
      </c>
      <c r="D431" s="340" t="str">
        <f>IF($E431="","",VLOOKUP($E431,Lists!$V$2:$Y$101,4,FALSE))</f>
        <v/>
      </c>
      <c r="E431" s="246"/>
      <c r="F431" s="257"/>
      <c r="G431" s="248"/>
      <c r="H431" s="249"/>
      <c r="I431" s="344"/>
      <c r="J431" s="258"/>
      <c r="K431" s="259"/>
      <c r="L431" s="259"/>
    </row>
    <row r="432" spans="2:12" s="244" customFormat="1" x14ac:dyDescent="0.35">
      <c r="B432" s="341" t="str">
        <f>IF($E432="","",VLOOKUP($E432,Lists!$V$2:$Y$101,2,FALSE))</f>
        <v/>
      </c>
      <c r="C432" s="340" t="str">
        <f>IF($E432="","",VLOOKUP($E432,Lists!$V$2:$Y$101,3,FALSE))</f>
        <v/>
      </c>
      <c r="D432" s="340" t="str">
        <f>IF($E432="","",VLOOKUP($E432,Lists!$V$2:$Y$101,4,FALSE))</f>
        <v/>
      </c>
      <c r="E432" s="246"/>
      <c r="F432" s="257"/>
      <c r="G432" s="248"/>
      <c r="H432" s="249"/>
      <c r="I432" s="344"/>
      <c r="J432" s="258"/>
      <c r="K432" s="259"/>
      <c r="L432" s="259"/>
    </row>
    <row r="433" spans="2:12" s="244" customFormat="1" x14ac:dyDescent="0.35">
      <c r="B433" s="341" t="str">
        <f>IF($E433="","",VLOOKUP($E433,Lists!$V$2:$Y$101,2,FALSE))</f>
        <v/>
      </c>
      <c r="C433" s="340" t="str">
        <f>IF($E433="","",VLOOKUP($E433,Lists!$V$2:$Y$101,3,FALSE))</f>
        <v/>
      </c>
      <c r="D433" s="340" t="str">
        <f>IF($E433="","",VLOOKUP($E433,Lists!$V$2:$Y$101,4,FALSE))</f>
        <v/>
      </c>
      <c r="E433" s="246"/>
      <c r="F433" s="257"/>
      <c r="G433" s="248"/>
      <c r="H433" s="249"/>
      <c r="I433" s="344"/>
      <c r="J433" s="258"/>
      <c r="K433" s="259"/>
      <c r="L433" s="259"/>
    </row>
    <row r="434" spans="2:12" s="244" customFormat="1" x14ac:dyDescent="0.35">
      <c r="B434" s="341" t="str">
        <f>IF($E434="","",VLOOKUP($E434,Lists!$V$2:$Y$101,2,FALSE))</f>
        <v/>
      </c>
      <c r="C434" s="340" t="str">
        <f>IF($E434="","",VLOOKUP($E434,Lists!$V$2:$Y$101,3,FALSE))</f>
        <v/>
      </c>
      <c r="D434" s="340" t="str">
        <f>IF($E434="","",VLOOKUP($E434,Lists!$V$2:$Y$101,4,FALSE))</f>
        <v/>
      </c>
      <c r="E434" s="246"/>
      <c r="F434" s="257"/>
      <c r="G434" s="248"/>
      <c r="H434" s="249"/>
      <c r="I434" s="344"/>
      <c r="J434" s="258"/>
      <c r="K434" s="259"/>
      <c r="L434" s="259"/>
    </row>
    <row r="435" spans="2:12" s="244" customFormat="1" x14ac:dyDescent="0.35">
      <c r="B435" s="341" t="str">
        <f>IF($E435="","",VLOOKUP($E435,Lists!$V$2:$Y$101,2,FALSE))</f>
        <v/>
      </c>
      <c r="C435" s="340" t="str">
        <f>IF($E435="","",VLOOKUP($E435,Lists!$V$2:$Y$101,3,FALSE))</f>
        <v/>
      </c>
      <c r="D435" s="340" t="str">
        <f>IF($E435="","",VLOOKUP($E435,Lists!$V$2:$Y$101,4,FALSE))</f>
        <v/>
      </c>
      <c r="E435" s="246"/>
      <c r="F435" s="257"/>
      <c r="G435" s="248"/>
      <c r="H435" s="249"/>
      <c r="I435" s="344"/>
      <c r="J435" s="258"/>
      <c r="K435" s="259"/>
      <c r="L435" s="259"/>
    </row>
    <row r="436" spans="2:12" s="244" customFormat="1" x14ac:dyDescent="0.35">
      <c r="B436" s="341" t="str">
        <f>IF($E436="","",VLOOKUP($E436,Lists!$V$2:$Y$101,2,FALSE))</f>
        <v/>
      </c>
      <c r="C436" s="340" t="str">
        <f>IF($E436="","",VLOOKUP($E436,Lists!$V$2:$Y$101,3,FALSE))</f>
        <v/>
      </c>
      <c r="D436" s="340" t="str">
        <f>IF($E436="","",VLOOKUP($E436,Lists!$V$2:$Y$101,4,FALSE))</f>
        <v/>
      </c>
      <c r="E436" s="246"/>
      <c r="F436" s="257"/>
      <c r="G436" s="248"/>
      <c r="H436" s="249"/>
      <c r="I436" s="344"/>
      <c r="J436" s="258"/>
      <c r="K436" s="259"/>
      <c r="L436" s="259"/>
    </row>
    <row r="437" spans="2:12" s="244" customFormat="1" x14ac:dyDescent="0.35">
      <c r="B437" s="341" t="str">
        <f>IF($E437="","",VLOOKUP($E437,Lists!$V$2:$Y$101,2,FALSE))</f>
        <v/>
      </c>
      <c r="C437" s="340" t="str">
        <f>IF($E437="","",VLOOKUP($E437,Lists!$V$2:$Y$101,3,FALSE))</f>
        <v/>
      </c>
      <c r="D437" s="340" t="str">
        <f>IF($E437="","",VLOOKUP($E437,Lists!$V$2:$Y$101,4,FALSE))</f>
        <v/>
      </c>
      <c r="E437" s="246"/>
      <c r="F437" s="257"/>
      <c r="G437" s="248"/>
      <c r="H437" s="249"/>
      <c r="I437" s="344"/>
      <c r="J437" s="258"/>
      <c r="K437" s="259"/>
      <c r="L437" s="259"/>
    </row>
    <row r="438" spans="2:12" s="244" customFormat="1" x14ac:dyDescent="0.35">
      <c r="B438" s="341" t="str">
        <f>IF($E438="","",VLOOKUP($E438,Lists!$V$2:$Y$101,2,FALSE))</f>
        <v/>
      </c>
      <c r="C438" s="340" t="str">
        <f>IF($E438="","",VLOOKUP($E438,Lists!$V$2:$Y$101,3,FALSE))</f>
        <v/>
      </c>
      <c r="D438" s="340" t="str">
        <f>IF($E438="","",VLOOKUP($E438,Lists!$V$2:$Y$101,4,FALSE))</f>
        <v/>
      </c>
      <c r="E438" s="246"/>
      <c r="F438" s="257"/>
      <c r="G438" s="248"/>
      <c r="H438" s="249"/>
      <c r="I438" s="344"/>
      <c r="J438" s="258"/>
      <c r="K438" s="259"/>
      <c r="L438" s="259"/>
    </row>
    <row r="439" spans="2:12" s="244" customFormat="1" x14ac:dyDescent="0.35">
      <c r="B439" s="341" t="str">
        <f>IF($E439="","",VLOOKUP($E439,Lists!$V$2:$Y$101,2,FALSE))</f>
        <v/>
      </c>
      <c r="C439" s="340" t="str">
        <f>IF($E439="","",VLOOKUP($E439,Lists!$V$2:$Y$101,3,FALSE))</f>
        <v/>
      </c>
      <c r="D439" s="340" t="str">
        <f>IF($E439="","",VLOOKUP($E439,Lists!$V$2:$Y$101,4,FALSE))</f>
        <v/>
      </c>
      <c r="E439" s="246"/>
      <c r="F439" s="257"/>
      <c r="G439" s="248"/>
      <c r="H439" s="249"/>
      <c r="I439" s="344"/>
      <c r="J439" s="258"/>
      <c r="K439" s="259"/>
      <c r="L439" s="259"/>
    </row>
    <row r="440" spans="2:12" s="244" customFormat="1" x14ac:dyDescent="0.35">
      <c r="B440" s="341" t="str">
        <f>IF($E440="","",VLOOKUP($E440,Lists!$V$2:$Y$101,2,FALSE))</f>
        <v/>
      </c>
      <c r="C440" s="340" t="str">
        <f>IF($E440="","",VLOOKUP($E440,Lists!$V$2:$Y$101,3,FALSE))</f>
        <v/>
      </c>
      <c r="D440" s="340" t="str">
        <f>IF($E440="","",VLOOKUP($E440,Lists!$V$2:$Y$101,4,FALSE))</f>
        <v/>
      </c>
      <c r="E440" s="246"/>
      <c r="F440" s="257"/>
      <c r="G440" s="248"/>
      <c r="H440" s="249"/>
      <c r="I440" s="344"/>
      <c r="J440" s="258"/>
      <c r="K440" s="259"/>
      <c r="L440" s="259"/>
    </row>
    <row r="441" spans="2:12" s="244" customFormat="1" x14ac:dyDescent="0.35">
      <c r="B441" s="341" t="str">
        <f>IF($E441="","",VLOOKUP($E441,Lists!$V$2:$Y$101,2,FALSE))</f>
        <v/>
      </c>
      <c r="C441" s="340" t="str">
        <f>IF($E441="","",VLOOKUP($E441,Lists!$V$2:$Y$101,3,FALSE))</f>
        <v/>
      </c>
      <c r="D441" s="340" t="str">
        <f>IF($E441="","",VLOOKUP($E441,Lists!$V$2:$Y$101,4,FALSE))</f>
        <v/>
      </c>
      <c r="E441" s="246"/>
      <c r="F441" s="257"/>
      <c r="G441" s="248"/>
      <c r="H441" s="249"/>
      <c r="I441" s="344"/>
      <c r="J441" s="258"/>
      <c r="K441" s="259"/>
      <c r="L441" s="259"/>
    </row>
    <row r="442" spans="2:12" s="244" customFormat="1" x14ac:dyDescent="0.35">
      <c r="B442" s="341" t="str">
        <f>IF($E442="","",VLOOKUP($E442,Lists!$V$2:$Y$101,2,FALSE))</f>
        <v/>
      </c>
      <c r="C442" s="340" t="str">
        <f>IF($E442="","",VLOOKUP($E442,Lists!$V$2:$Y$101,3,FALSE))</f>
        <v/>
      </c>
      <c r="D442" s="340" t="str">
        <f>IF($E442="","",VLOOKUP($E442,Lists!$V$2:$Y$101,4,FALSE))</f>
        <v/>
      </c>
      <c r="E442" s="246"/>
      <c r="F442" s="257"/>
      <c r="G442" s="248"/>
      <c r="H442" s="249"/>
      <c r="I442" s="344"/>
      <c r="J442" s="258"/>
      <c r="K442" s="259"/>
      <c r="L442" s="259"/>
    </row>
    <row r="443" spans="2:12" s="244" customFormat="1" x14ac:dyDescent="0.35">
      <c r="B443" s="341" t="str">
        <f>IF($E443="","",VLOOKUP($E443,Lists!$V$2:$Y$101,2,FALSE))</f>
        <v/>
      </c>
      <c r="C443" s="340" t="str">
        <f>IF($E443="","",VLOOKUP($E443,Lists!$V$2:$Y$101,3,FALSE))</f>
        <v/>
      </c>
      <c r="D443" s="340" t="str">
        <f>IF($E443="","",VLOOKUP($E443,Lists!$V$2:$Y$101,4,FALSE))</f>
        <v/>
      </c>
      <c r="E443" s="246"/>
      <c r="F443" s="257"/>
      <c r="G443" s="248"/>
      <c r="H443" s="249"/>
      <c r="I443" s="344"/>
      <c r="J443" s="258"/>
      <c r="K443" s="259"/>
      <c r="L443" s="259"/>
    </row>
    <row r="444" spans="2:12" s="244" customFormat="1" x14ac:dyDescent="0.35">
      <c r="B444" s="341" t="str">
        <f>IF($E444="","",VLOOKUP($E444,Lists!$V$2:$Y$101,2,FALSE))</f>
        <v/>
      </c>
      <c r="C444" s="340" t="str">
        <f>IF($E444="","",VLOOKUP($E444,Lists!$V$2:$Y$101,3,FALSE))</f>
        <v/>
      </c>
      <c r="D444" s="340" t="str">
        <f>IF($E444="","",VLOOKUP($E444,Lists!$V$2:$Y$101,4,FALSE))</f>
        <v/>
      </c>
      <c r="E444" s="246"/>
      <c r="F444" s="257"/>
      <c r="G444" s="248"/>
      <c r="H444" s="249"/>
      <c r="I444" s="344"/>
      <c r="J444" s="258"/>
      <c r="K444" s="259"/>
      <c r="L444" s="259"/>
    </row>
    <row r="445" spans="2:12" s="244" customFormat="1" x14ac:dyDescent="0.35">
      <c r="B445" s="341" t="str">
        <f>IF($E445="","",VLOOKUP($E445,Lists!$V$2:$Y$101,2,FALSE))</f>
        <v/>
      </c>
      <c r="C445" s="340" t="str">
        <f>IF($E445="","",VLOOKUP($E445,Lists!$V$2:$Y$101,3,FALSE))</f>
        <v/>
      </c>
      <c r="D445" s="340" t="str">
        <f>IF($E445="","",VLOOKUP($E445,Lists!$V$2:$Y$101,4,FALSE))</f>
        <v/>
      </c>
      <c r="E445" s="246"/>
      <c r="F445" s="257"/>
      <c r="G445" s="248"/>
      <c r="H445" s="249"/>
      <c r="I445" s="344"/>
      <c r="J445" s="258"/>
      <c r="K445" s="259"/>
      <c r="L445" s="259"/>
    </row>
    <row r="446" spans="2:12" s="244" customFormat="1" x14ac:dyDescent="0.35">
      <c r="B446" s="341" t="str">
        <f>IF($E446="","",VLOOKUP($E446,Lists!$V$2:$Y$101,2,FALSE))</f>
        <v/>
      </c>
      <c r="C446" s="340" t="str">
        <f>IF($E446="","",VLOOKUP($E446,Lists!$V$2:$Y$101,3,FALSE))</f>
        <v/>
      </c>
      <c r="D446" s="340" t="str">
        <f>IF($E446="","",VLOOKUP($E446,Lists!$V$2:$Y$101,4,FALSE))</f>
        <v/>
      </c>
      <c r="E446" s="246"/>
      <c r="F446" s="257"/>
      <c r="G446" s="248"/>
      <c r="H446" s="249"/>
      <c r="I446" s="344"/>
      <c r="J446" s="258"/>
      <c r="K446" s="259"/>
      <c r="L446" s="259"/>
    </row>
    <row r="447" spans="2:12" s="244" customFormat="1" x14ac:dyDescent="0.35">
      <c r="B447" s="341" t="str">
        <f>IF($E447="","",VLOOKUP($E447,Lists!$V$2:$Y$101,2,FALSE))</f>
        <v/>
      </c>
      <c r="C447" s="340" t="str">
        <f>IF($E447="","",VLOOKUP($E447,Lists!$V$2:$Y$101,3,FALSE))</f>
        <v/>
      </c>
      <c r="D447" s="340" t="str">
        <f>IF($E447="","",VLOOKUP($E447,Lists!$V$2:$Y$101,4,FALSE))</f>
        <v/>
      </c>
      <c r="E447" s="246"/>
      <c r="F447" s="257"/>
      <c r="G447" s="248"/>
      <c r="H447" s="249"/>
      <c r="I447" s="344"/>
      <c r="J447" s="258"/>
      <c r="K447" s="259"/>
      <c r="L447" s="259"/>
    </row>
    <row r="448" spans="2:12" s="244" customFormat="1" x14ac:dyDescent="0.35">
      <c r="B448" s="341" t="str">
        <f>IF($E448="","",VLOOKUP($E448,Lists!$V$2:$Y$101,2,FALSE))</f>
        <v/>
      </c>
      <c r="C448" s="340" t="str">
        <f>IF($E448="","",VLOOKUP($E448,Lists!$V$2:$Y$101,3,FALSE))</f>
        <v/>
      </c>
      <c r="D448" s="340" t="str">
        <f>IF($E448="","",VLOOKUP($E448,Lists!$V$2:$Y$101,4,FALSE))</f>
        <v/>
      </c>
      <c r="E448" s="246"/>
      <c r="F448" s="257"/>
      <c r="G448" s="248"/>
      <c r="H448" s="249"/>
      <c r="I448" s="344"/>
      <c r="J448" s="258"/>
      <c r="K448" s="259"/>
      <c r="L448" s="259"/>
    </row>
    <row r="449" spans="2:12" s="244" customFormat="1" x14ac:dyDescent="0.35">
      <c r="B449" s="341" t="str">
        <f>IF($E449="","",VLOOKUP($E449,Lists!$V$2:$Y$101,2,FALSE))</f>
        <v/>
      </c>
      <c r="C449" s="340" t="str">
        <f>IF($E449="","",VLOOKUP($E449,Lists!$V$2:$Y$101,3,FALSE))</f>
        <v/>
      </c>
      <c r="D449" s="340" t="str">
        <f>IF($E449="","",VLOOKUP($E449,Lists!$V$2:$Y$101,4,FALSE))</f>
        <v/>
      </c>
      <c r="E449" s="246"/>
      <c r="F449" s="257"/>
      <c r="G449" s="248"/>
      <c r="H449" s="249"/>
      <c r="I449" s="344"/>
      <c r="J449" s="258"/>
      <c r="K449" s="259"/>
      <c r="L449" s="259"/>
    </row>
    <row r="450" spans="2:12" s="244" customFormat="1" x14ac:dyDescent="0.35">
      <c r="B450" s="341" t="str">
        <f>IF($E450="","",VLOOKUP($E450,Lists!$V$2:$Y$101,2,FALSE))</f>
        <v/>
      </c>
      <c r="C450" s="340" t="str">
        <f>IF($E450="","",VLOOKUP($E450,Lists!$V$2:$Y$101,3,FALSE))</f>
        <v/>
      </c>
      <c r="D450" s="340" t="str">
        <f>IF($E450="","",VLOOKUP($E450,Lists!$V$2:$Y$101,4,FALSE))</f>
        <v/>
      </c>
      <c r="E450" s="246"/>
      <c r="F450" s="257"/>
      <c r="G450" s="248"/>
      <c r="H450" s="249"/>
      <c r="I450" s="344"/>
      <c r="J450" s="258"/>
      <c r="K450" s="259"/>
      <c r="L450" s="259"/>
    </row>
    <row r="451" spans="2:12" s="244" customFormat="1" x14ac:dyDescent="0.35">
      <c r="B451" s="341" t="str">
        <f>IF($E451="","",VLOOKUP($E451,Lists!$V$2:$Y$101,2,FALSE))</f>
        <v/>
      </c>
      <c r="C451" s="340" t="str">
        <f>IF($E451="","",VLOOKUP($E451,Lists!$V$2:$Y$101,3,FALSE))</f>
        <v/>
      </c>
      <c r="D451" s="340" t="str">
        <f>IF($E451="","",VLOOKUP($E451,Lists!$V$2:$Y$101,4,FALSE))</f>
        <v/>
      </c>
      <c r="E451" s="246"/>
      <c r="F451" s="257"/>
      <c r="G451" s="248"/>
      <c r="H451" s="249"/>
      <c r="I451" s="344"/>
      <c r="J451" s="258"/>
      <c r="K451" s="259"/>
      <c r="L451" s="259"/>
    </row>
    <row r="452" spans="2:12" s="244" customFormat="1" x14ac:dyDescent="0.35">
      <c r="B452" s="341" t="str">
        <f>IF($E452="","",VLOOKUP($E452,Lists!$V$2:$Y$101,2,FALSE))</f>
        <v/>
      </c>
      <c r="C452" s="340" t="str">
        <f>IF($E452="","",VLOOKUP($E452,Lists!$V$2:$Y$101,3,FALSE))</f>
        <v/>
      </c>
      <c r="D452" s="340" t="str">
        <f>IF($E452="","",VLOOKUP($E452,Lists!$V$2:$Y$101,4,FALSE))</f>
        <v/>
      </c>
      <c r="E452" s="246"/>
      <c r="F452" s="257"/>
      <c r="G452" s="248"/>
      <c r="H452" s="249"/>
      <c r="I452" s="344"/>
      <c r="J452" s="258"/>
      <c r="K452" s="259"/>
      <c r="L452" s="259"/>
    </row>
    <row r="453" spans="2:12" s="244" customFormat="1" x14ac:dyDescent="0.35">
      <c r="B453" s="341" t="str">
        <f>IF($E453="","",VLOOKUP($E453,Lists!$V$2:$Y$101,2,FALSE))</f>
        <v/>
      </c>
      <c r="C453" s="340" t="str">
        <f>IF($E453="","",VLOOKUP($E453,Lists!$V$2:$Y$101,3,FALSE))</f>
        <v/>
      </c>
      <c r="D453" s="340" t="str">
        <f>IF($E453="","",VLOOKUP($E453,Lists!$V$2:$Y$101,4,FALSE))</f>
        <v/>
      </c>
      <c r="E453" s="246"/>
      <c r="F453" s="257"/>
      <c r="G453" s="248"/>
      <c r="H453" s="249"/>
      <c r="I453" s="344"/>
      <c r="J453" s="258"/>
      <c r="K453" s="259"/>
      <c r="L453" s="259"/>
    </row>
    <row r="454" spans="2:12" s="244" customFormat="1" x14ac:dyDescent="0.35">
      <c r="B454" s="341" t="str">
        <f>IF($E454="","",VLOOKUP($E454,Lists!$V$2:$Y$101,2,FALSE))</f>
        <v/>
      </c>
      <c r="C454" s="340" t="str">
        <f>IF($E454="","",VLOOKUP($E454,Lists!$V$2:$Y$101,3,FALSE))</f>
        <v/>
      </c>
      <c r="D454" s="340" t="str">
        <f>IF($E454="","",VLOOKUP($E454,Lists!$V$2:$Y$101,4,FALSE))</f>
        <v/>
      </c>
      <c r="E454" s="246"/>
      <c r="F454" s="257"/>
      <c r="G454" s="248"/>
      <c r="H454" s="249"/>
      <c r="I454" s="344"/>
      <c r="J454" s="258"/>
      <c r="K454" s="259"/>
      <c r="L454" s="259"/>
    </row>
    <row r="455" spans="2:12" s="244" customFormat="1" x14ac:dyDescent="0.35">
      <c r="B455" s="341" t="str">
        <f>IF($E455="","",VLOOKUP($E455,Lists!$V$2:$Y$101,2,FALSE))</f>
        <v/>
      </c>
      <c r="C455" s="340" t="str">
        <f>IF($E455="","",VLOOKUP($E455,Lists!$V$2:$Y$101,3,FALSE))</f>
        <v/>
      </c>
      <c r="D455" s="340" t="str">
        <f>IF($E455="","",VLOOKUP($E455,Lists!$V$2:$Y$101,4,FALSE))</f>
        <v/>
      </c>
      <c r="E455" s="246"/>
      <c r="F455" s="257"/>
      <c r="G455" s="248"/>
      <c r="H455" s="249"/>
      <c r="I455" s="344"/>
      <c r="J455" s="258"/>
      <c r="K455" s="259"/>
      <c r="L455" s="259"/>
    </row>
    <row r="456" spans="2:12" s="244" customFormat="1" x14ac:dyDescent="0.35">
      <c r="B456" s="341" t="str">
        <f>IF($E456="","",VLOOKUP($E456,Lists!$V$2:$Y$101,2,FALSE))</f>
        <v/>
      </c>
      <c r="C456" s="340" t="str">
        <f>IF($E456="","",VLOOKUP($E456,Lists!$V$2:$Y$101,3,FALSE))</f>
        <v/>
      </c>
      <c r="D456" s="340" t="str">
        <f>IF($E456="","",VLOOKUP($E456,Lists!$V$2:$Y$101,4,FALSE))</f>
        <v/>
      </c>
      <c r="E456" s="246"/>
      <c r="F456" s="257"/>
      <c r="G456" s="248"/>
      <c r="H456" s="249"/>
      <c r="I456" s="344"/>
      <c r="J456" s="258"/>
      <c r="K456" s="259"/>
      <c r="L456" s="259"/>
    </row>
    <row r="457" spans="2:12" s="244" customFormat="1" x14ac:dyDescent="0.35">
      <c r="B457" s="341" t="str">
        <f>IF($E457="","",VLOOKUP($E457,Lists!$V$2:$Y$101,2,FALSE))</f>
        <v/>
      </c>
      <c r="C457" s="340" t="str">
        <f>IF($E457="","",VLOOKUP($E457,Lists!$V$2:$Y$101,3,FALSE))</f>
        <v/>
      </c>
      <c r="D457" s="340" t="str">
        <f>IF($E457="","",VLOOKUP($E457,Lists!$V$2:$Y$101,4,FALSE))</f>
        <v/>
      </c>
      <c r="E457" s="246"/>
      <c r="F457" s="257"/>
      <c r="G457" s="248"/>
      <c r="H457" s="249"/>
      <c r="I457" s="344"/>
      <c r="J457" s="258"/>
      <c r="K457" s="259"/>
      <c r="L457" s="259"/>
    </row>
    <row r="458" spans="2:12" s="244" customFormat="1" x14ac:dyDescent="0.35">
      <c r="B458" s="341" t="str">
        <f>IF($E458="","",VLOOKUP($E458,Lists!$V$2:$Y$101,2,FALSE))</f>
        <v/>
      </c>
      <c r="C458" s="340" t="str">
        <f>IF($E458="","",VLOOKUP($E458,Lists!$V$2:$Y$101,3,FALSE))</f>
        <v/>
      </c>
      <c r="D458" s="340" t="str">
        <f>IF($E458="","",VLOOKUP($E458,Lists!$V$2:$Y$101,4,FALSE))</f>
        <v/>
      </c>
      <c r="E458" s="246"/>
      <c r="F458" s="257"/>
      <c r="G458" s="248"/>
      <c r="H458" s="249"/>
      <c r="I458" s="344"/>
      <c r="J458" s="258"/>
      <c r="K458" s="259"/>
      <c r="L458" s="259"/>
    </row>
    <row r="459" spans="2:12" s="244" customFormat="1" x14ac:dyDescent="0.35">
      <c r="B459" s="341" t="str">
        <f>IF($E459="","",VLOOKUP($E459,Lists!$V$2:$Y$101,2,FALSE))</f>
        <v/>
      </c>
      <c r="C459" s="340" t="str">
        <f>IF($E459="","",VLOOKUP($E459,Lists!$V$2:$Y$101,3,FALSE))</f>
        <v/>
      </c>
      <c r="D459" s="340" t="str">
        <f>IF($E459="","",VLOOKUP($E459,Lists!$V$2:$Y$101,4,FALSE))</f>
        <v/>
      </c>
      <c r="E459" s="246"/>
      <c r="F459" s="257"/>
      <c r="G459" s="248"/>
      <c r="H459" s="249"/>
      <c r="I459" s="344"/>
      <c r="J459" s="258"/>
      <c r="K459" s="259"/>
      <c r="L459" s="259"/>
    </row>
    <row r="460" spans="2:12" s="244" customFormat="1" x14ac:dyDescent="0.35">
      <c r="B460" s="341" t="str">
        <f>IF($E460="","",VLOOKUP($E460,Lists!$V$2:$Y$101,2,FALSE))</f>
        <v/>
      </c>
      <c r="C460" s="340" t="str">
        <f>IF($E460="","",VLOOKUP($E460,Lists!$V$2:$Y$101,3,FALSE))</f>
        <v/>
      </c>
      <c r="D460" s="340" t="str">
        <f>IF($E460="","",VLOOKUP($E460,Lists!$V$2:$Y$101,4,FALSE))</f>
        <v/>
      </c>
      <c r="E460" s="246"/>
      <c r="F460" s="257"/>
      <c r="G460" s="248"/>
      <c r="H460" s="249"/>
      <c r="I460" s="344"/>
      <c r="J460" s="258"/>
      <c r="K460" s="259"/>
      <c r="L460" s="259"/>
    </row>
    <row r="461" spans="2:12" s="244" customFormat="1" x14ac:dyDescent="0.35">
      <c r="B461" s="341" t="str">
        <f>IF($E461="","",VLOOKUP($E461,Lists!$V$2:$Y$101,2,FALSE))</f>
        <v/>
      </c>
      <c r="C461" s="340" t="str">
        <f>IF($E461="","",VLOOKUP($E461,Lists!$V$2:$Y$101,3,FALSE))</f>
        <v/>
      </c>
      <c r="D461" s="340" t="str">
        <f>IF($E461="","",VLOOKUP($E461,Lists!$V$2:$Y$101,4,FALSE))</f>
        <v/>
      </c>
      <c r="E461" s="246"/>
      <c r="F461" s="257"/>
      <c r="G461" s="248"/>
      <c r="H461" s="249"/>
      <c r="I461" s="344"/>
      <c r="J461" s="258"/>
      <c r="K461" s="259"/>
      <c r="L461" s="259"/>
    </row>
    <row r="462" spans="2:12" s="244" customFormat="1" x14ac:dyDescent="0.35">
      <c r="B462" s="341" t="str">
        <f>IF($E462="","",VLOOKUP($E462,Lists!$V$2:$Y$101,2,FALSE))</f>
        <v/>
      </c>
      <c r="C462" s="340" t="str">
        <f>IF($E462="","",VLOOKUP($E462,Lists!$V$2:$Y$101,3,FALSE))</f>
        <v/>
      </c>
      <c r="D462" s="340" t="str">
        <f>IF($E462="","",VLOOKUP($E462,Lists!$V$2:$Y$101,4,FALSE))</f>
        <v/>
      </c>
      <c r="E462" s="246"/>
      <c r="F462" s="257"/>
      <c r="G462" s="248"/>
      <c r="H462" s="249"/>
      <c r="I462" s="344"/>
      <c r="J462" s="258"/>
      <c r="K462" s="259"/>
      <c r="L462" s="259"/>
    </row>
    <row r="463" spans="2:12" s="244" customFormat="1" x14ac:dyDescent="0.35">
      <c r="B463" s="341" t="str">
        <f>IF($E463="","",VLOOKUP($E463,Lists!$V$2:$Y$101,2,FALSE))</f>
        <v/>
      </c>
      <c r="C463" s="340" t="str">
        <f>IF($E463="","",VLOOKUP($E463,Lists!$V$2:$Y$101,3,FALSE))</f>
        <v/>
      </c>
      <c r="D463" s="340" t="str">
        <f>IF($E463="","",VLOOKUP($E463,Lists!$V$2:$Y$101,4,FALSE))</f>
        <v/>
      </c>
      <c r="E463" s="246"/>
      <c r="F463" s="257"/>
      <c r="G463" s="248"/>
      <c r="H463" s="249"/>
      <c r="I463" s="344"/>
      <c r="J463" s="258"/>
      <c r="K463" s="259"/>
      <c r="L463" s="259"/>
    </row>
    <row r="464" spans="2:12" s="244" customFormat="1" x14ac:dyDescent="0.35">
      <c r="B464" s="341" t="str">
        <f>IF($E464="","",VLOOKUP($E464,Lists!$V$2:$Y$101,2,FALSE))</f>
        <v/>
      </c>
      <c r="C464" s="340" t="str">
        <f>IF($E464="","",VLOOKUP($E464,Lists!$V$2:$Y$101,3,FALSE))</f>
        <v/>
      </c>
      <c r="D464" s="340" t="str">
        <f>IF($E464="","",VLOOKUP($E464,Lists!$V$2:$Y$101,4,FALSE))</f>
        <v/>
      </c>
      <c r="E464" s="246"/>
      <c r="F464" s="257"/>
      <c r="G464" s="248"/>
      <c r="H464" s="249"/>
      <c r="I464" s="344"/>
      <c r="J464" s="258"/>
      <c r="K464" s="259"/>
      <c r="L464" s="259"/>
    </row>
    <row r="465" spans="2:12" s="244" customFormat="1" x14ac:dyDescent="0.35">
      <c r="B465" s="341" t="str">
        <f>IF($E465="","",VLOOKUP($E465,Lists!$V$2:$Y$101,2,FALSE))</f>
        <v/>
      </c>
      <c r="C465" s="340" t="str">
        <f>IF($E465="","",VLOOKUP($E465,Lists!$V$2:$Y$101,3,FALSE))</f>
        <v/>
      </c>
      <c r="D465" s="340" t="str">
        <f>IF($E465="","",VLOOKUP($E465,Lists!$V$2:$Y$101,4,FALSE))</f>
        <v/>
      </c>
      <c r="E465" s="246"/>
      <c r="F465" s="257"/>
      <c r="G465" s="248"/>
      <c r="H465" s="249"/>
      <c r="I465" s="344"/>
      <c r="J465" s="258"/>
      <c r="K465" s="259"/>
      <c r="L465" s="259"/>
    </row>
    <row r="466" spans="2:12" s="244" customFormat="1" x14ac:dyDescent="0.35">
      <c r="B466" s="341" t="str">
        <f>IF($E466="","",VLOOKUP($E466,Lists!$V$2:$Y$101,2,FALSE))</f>
        <v/>
      </c>
      <c r="C466" s="340" t="str">
        <f>IF($E466="","",VLOOKUP($E466,Lists!$V$2:$Y$101,3,FALSE))</f>
        <v/>
      </c>
      <c r="D466" s="340" t="str">
        <f>IF($E466="","",VLOOKUP($E466,Lists!$V$2:$Y$101,4,FALSE))</f>
        <v/>
      </c>
      <c r="E466" s="246"/>
      <c r="F466" s="257"/>
      <c r="G466" s="248"/>
      <c r="H466" s="249"/>
      <c r="I466" s="344"/>
      <c r="J466" s="258"/>
      <c r="K466" s="259"/>
      <c r="L466" s="259"/>
    </row>
    <row r="467" spans="2:12" s="244" customFormat="1" x14ac:dyDescent="0.35">
      <c r="B467" s="341" t="str">
        <f>IF($E467="","",VLOOKUP($E467,Lists!$V$2:$Y$101,2,FALSE))</f>
        <v/>
      </c>
      <c r="C467" s="340" t="str">
        <f>IF($E467="","",VLOOKUP($E467,Lists!$V$2:$Y$101,3,FALSE))</f>
        <v/>
      </c>
      <c r="D467" s="340" t="str">
        <f>IF($E467="","",VLOOKUP($E467,Lists!$V$2:$Y$101,4,FALSE))</f>
        <v/>
      </c>
      <c r="E467" s="246"/>
      <c r="F467" s="257"/>
      <c r="G467" s="248"/>
      <c r="H467" s="249"/>
      <c r="I467" s="344"/>
      <c r="J467" s="258"/>
      <c r="K467" s="259"/>
      <c r="L467" s="259"/>
    </row>
    <row r="468" spans="2:12" s="244" customFormat="1" x14ac:dyDescent="0.35">
      <c r="B468" s="341" t="str">
        <f>IF($E468="","",VLOOKUP($E468,Lists!$V$2:$Y$101,2,FALSE))</f>
        <v/>
      </c>
      <c r="C468" s="340" t="str">
        <f>IF($E468="","",VLOOKUP($E468,Lists!$V$2:$Y$101,3,FALSE))</f>
        <v/>
      </c>
      <c r="D468" s="340" t="str">
        <f>IF($E468="","",VLOOKUP($E468,Lists!$V$2:$Y$101,4,FALSE))</f>
        <v/>
      </c>
      <c r="E468" s="246"/>
      <c r="F468" s="257"/>
      <c r="G468" s="248"/>
      <c r="H468" s="249"/>
      <c r="I468" s="344"/>
      <c r="J468" s="258"/>
      <c r="K468" s="259"/>
      <c r="L468" s="259"/>
    </row>
    <row r="469" spans="2:12" s="244" customFormat="1" x14ac:dyDescent="0.35">
      <c r="B469" s="341" t="str">
        <f>IF($E469="","",VLOOKUP($E469,Lists!$V$2:$Y$101,2,FALSE))</f>
        <v/>
      </c>
      <c r="C469" s="340" t="str">
        <f>IF($E469="","",VLOOKUP($E469,Lists!$V$2:$Y$101,3,FALSE))</f>
        <v/>
      </c>
      <c r="D469" s="340" t="str">
        <f>IF($E469="","",VLOOKUP($E469,Lists!$V$2:$Y$101,4,FALSE))</f>
        <v/>
      </c>
      <c r="E469" s="246"/>
      <c r="F469" s="257"/>
      <c r="G469" s="248"/>
      <c r="H469" s="249"/>
      <c r="I469" s="344"/>
      <c r="J469" s="258"/>
      <c r="K469" s="259"/>
      <c r="L469" s="259"/>
    </row>
    <row r="470" spans="2:12" s="244" customFormat="1" x14ac:dyDescent="0.35">
      <c r="B470" s="341" t="str">
        <f>IF($E470="","",VLOOKUP($E470,Lists!$V$2:$Y$101,2,FALSE))</f>
        <v/>
      </c>
      <c r="C470" s="340" t="str">
        <f>IF($E470="","",VLOOKUP($E470,Lists!$V$2:$Y$101,3,FALSE))</f>
        <v/>
      </c>
      <c r="D470" s="340" t="str">
        <f>IF($E470="","",VLOOKUP($E470,Lists!$V$2:$Y$101,4,FALSE))</f>
        <v/>
      </c>
      <c r="E470" s="246"/>
      <c r="F470" s="257"/>
      <c r="G470" s="248"/>
      <c r="H470" s="249"/>
      <c r="I470" s="344"/>
      <c r="J470" s="258"/>
      <c r="K470" s="259"/>
      <c r="L470" s="259"/>
    </row>
    <row r="471" spans="2:12" s="244" customFormat="1" x14ac:dyDescent="0.35">
      <c r="B471" s="341" t="str">
        <f>IF($E471="","",VLOOKUP($E471,Lists!$V$2:$Y$101,2,FALSE))</f>
        <v/>
      </c>
      <c r="C471" s="340" t="str">
        <f>IF($E471="","",VLOOKUP($E471,Lists!$V$2:$Y$101,3,FALSE))</f>
        <v/>
      </c>
      <c r="D471" s="340" t="str">
        <f>IF($E471="","",VLOOKUP($E471,Lists!$V$2:$Y$101,4,FALSE))</f>
        <v/>
      </c>
      <c r="E471" s="246"/>
      <c r="F471" s="257"/>
      <c r="G471" s="248"/>
      <c r="H471" s="249"/>
      <c r="I471" s="344"/>
      <c r="J471" s="258"/>
      <c r="K471" s="259"/>
      <c r="L471" s="259"/>
    </row>
    <row r="472" spans="2:12" s="244" customFormat="1" x14ac:dyDescent="0.35">
      <c r="B472" s="341" t="str">
        <f>IF($E472="","",VLOOKUP($E472,Lists!$V$2:$Y$101,2,FALSE))</f>
        <v/>
      </c>
      <c r="C472" s="340" t="str">
        <f>IF($E472="","",VLOOKUP($E472,Lists!$V$2:$Y$101,3,FALSE))</f>
        <v/>
      </c>
      <c r="D472" s="340" t="str">
        <f>IF($E472="","",VLOOKUP($E472,Lists!$V$2:$Y$101,4,FALSE))</f>
        <v/>
      </c>
      <c r="E472" s="246"/>
      <c r="F472" s="257"/>
      <c r="G472" s="248"/>
      <c r="H472" s="249"/>
      <c r="I472" s="344"/>
      <c r="J472" s="258"/>
      <c r="K472" s="259"/>
      <c r="L472" s="259"/>
    </row>
    <row r="473" spans="2:12" s="244" customFormat="1" x14ac:dyDescent="0.35">
      <c r="B473" s="341" t="str">
        <f>IF($E473="","",VLOOKUP($E473,Lists!$V$2:$Y$101,2,FALSE))</f>
        <v/>
      </c>
      <c r="C473" s="340" t="str">
        <f>IF($E473="","",VLOOKUP($E473,Lists!$V$2:$Y$101,3,FALSE))</f>
        <v/>
      </c>
      <c r="D473" s="340" t="str">
        <f>IF($E473="","",VLOOKUP($E473,Lists!$V$2:$Y$101,4,FALSE))</f>
        <v/>
      </c>
      <c r="E473" s="246"/>
      <c r="F473" s="257"/>
      <c r="G473" s="248"/>
      <c r="H473" s="249"/>
      <c r="I473" s="344"/>
      <c r="J473" s="258"/>
      <c r="K473" s="259"/>
      <c r="L473" s="259"/>
    </row>
    <row r="474" spans="2:12" s="244" customFormat="1" x14ac:dyDescent="0.35">
      <c r="B474" s="341" t="str">
        <f>IF($E474="","",VLOOKUP($E474,Lists!$V$2:$Y$101,2,FALSE))</f>
        <v/>
      </c>
      <c r="C474" s="340" t="str">
        <f>IF($E474="","",VLOOKUP($E474,Lists!$V$2:$Y$101,3,FALSE))</f>
        <v/>
      </c>
      <c r="D474" s="340" t="str">
        <f>IF($E474="","",VLOOKUP($E474,Lists!$V$2:$Y$101,4,FALSE))</f>
        <v/>
      </c>
      <c r="E474" s="246"/>
      <c r="F474" s="257"/>
      <c r="G474" s="248"/>
      <c r="H474" s="249"/>
      <c r="I474" s="344"/>
      <c r="J474" s="258"/>
      <c r="K474" s="259"/>
      <c r="L474" s="259"/>
    </row>
    <row r="475" spans="2:12" s="244" customFormat="1" x14ac:dyDescent="0.35">
      <c r="B475" s="341" t="str">
        <f>IF($E475="","",VLOOKUP($E475,Lists!$V$2:$Y$101,2,FALSE))</f>
        <v/>
      </c>
      <c r="C475" s="340" t="str">
        <f>IF($E475="","",VLOOKUP($E475,Lists!$V$2:$Y$101,3,FALSE))</f>
        <v/>
      </c>
      <c r="D475" s="340" t="str">
        <f>IF($E475="","",VLOOKUP($E475,Lists!$V$2:$Y$101,4,FALSE))</f>
        <v/>
      </c>
      <c r="E475" s="246"/>
      <c r="F475" s="257"/>
      <c r="G475" s="248"/>
      <c r="H475" s="249"/>
      <c r="I475" s="344"/>
      <c r="J475" s="258"/>
      <c r="K475" s="259"/>
      <c r="L475" s="259"/>
    </row>
    <row r="476" spans="2:12" s="244" customFormat="1" x14ac:dyDescent="0.35">
      <c r="B476" s="341" t="str">
        <f>IF($E476="","",VLOOKUP($E476,Lists!$V$2:$Y$101,2,FALSE))</f>
        <v/>
      </c>
      <c r="C476" s="340" t="str">
        <f>IF($E476="","",VLOOKUP($E476,Lists!$V$2:$Y$101,3,FALSE))</f>
        <v/>
      </c>
      <c r="D476" s="340" t="str">
        <f>IF($E476="","",VLOOKUP($E476,Lists!$V$2:$Y$101,4,FALSE))</f>
        <v/>
      </c>
      <c r="E476" s="246"/>
      <c r="F476" s="257"/>
      <c r="G476" s="248"/>
      <c r="H476" s="249"/>
      <c r="I476" s="344"/>
      <c r="J476" s="258"/>
      <c r="K476" s="259"/>
      <c r="L476" s="259"/>
    </row>
    <row r="477" spans="2:12" s="244" customFormat="1" x14ac:dyDescent="0.35">
      <c r="B477" s="341" t="str">
        <f>IF($E477="","",VLOOKUP($E477,Lists!$V$2:$Y$101,2,FALSE))</f>
        <v/>
      </c>
      <c r="C477" s="340" t="str">
        <f>IF($E477="","",VLOOKUP($E477,Lists!$V$2:$Y$101,3,FALSE))</f>
        <v/>
      </c>
      <c r="D477" s="340" t="str">
        <f>IF($E477="","",VLOOKUP($E477,Lists!$V$2:$Y$101,4,FALSE))</f>
        <v/>
      </c>
      <c r="E477" s="246"/>
      <c r="F477" s="257"/>
      <c r="G477" s="248"/>
      <c r="H477" s="249"/>
      <c r="I477" s="344"/>
      <c r="J477" s="258"/>
      <c r="K477" s="259"/>
      <c r="L477" s="259"/>
    </row>
    <row r="478" spans="2:12" s="244" customFormat="1" x14ac:dyDescent="0.35">
      <c r="B478" s="341" t="str">
        <f>IF($E478="","",VLOOKUP($E478,Lists!$V$2:$Y$101,2,FALSE))</f>
        <v/>
      </c>
      <c r="C478" s="340" t="str">
        <f>IF($E478="","",VLOOKUP($E478,Lists!$V$2:$Y$101,3,FALSE))</f>
        <v/>
      </c>
      <c r="D478" s="340" t="str">
        <f>IF($E478="","",VLOOKUP($E478,Lists!$V$2:$Y$101,4,FALSE))</f>
        <v/>
      </c>
      <c r="E478" s="246"/>
      <c r="F478" s="257"/>
      <c r="G478" s="248"/>
      <c r="H478" s="249"/>
      <c r="I478" s="344"/>
      <c r="J478" s="258"/>
      <c r="K478" s="259"/>
      <c r="L478" s="259"/>
    </row>
    <row r="479" spans="2:12" s="244" customFormat="1" x14ac:dyDescent="0.35">
      <c r="B479" s="341" t="str">
        <f>IF($E479="","",VLOOKUP($E479,Lists!$V$2:$Y$101,2,FALSE))</f>
        <v/>
      </c>
      <c r="C479" s="340" t="str">
        <f>IF($E479="","",VLOOKUP($E479,Lists!$V$2:$Y$101,3,FALSE))</f>
        <v/>
      </c>
      <c r="D479" s="340" t="str">
        <f>IF($E479="","",VLOOKUP($E479,Lists!$V$2:$Y$101,4,FALSE))</f>
        <v/>
      </c>
      <c r="E479" s="246"/>
      <c r="F479" s="257"/>
      <c r="G479" s="248"/>
      <c r="H479" s="249"/>
      <c r="I479" s="344"/>
      <c r="J479" s="258"/>
      <c r="K479" s="259"/>
      <c r="L479" s="259"/>
    </row>
    <row r="480" spans="2:12" s="244" customFormat="1" x14ac:dyDescent="0.35">
      <c r="B480" s="341" t="str">
        <f>IF($E480="","",VLOOKUP($E480,Lists!$V$2:$Y$101,2,FALSE))</f>
        <v/>
      </c>
      <c r="C480" s="340" t="str">
        <f>IF($E480="","",VLOOKUP($E480,Lists!$V$2:$Y$101,3,FALSE))</f>
        <v/>
      </c>
      <c r="D480" s="340" t="str">
        <f>IF($E480="","",VLOOKUP($E480,Lists!$V$2:$Y$101,4,FALSE))</f>
        <v/>
      </c>
      <c r="E480" s="246"/>
      <c r="F480" s="257"/>
      <c r="G480" s="248"/>
      <c r="H480" s="249"/>
      <c r="I480" s="344"/>
      <c r="J480" s="258"/>
      <c r="K480" s="259"/>
      <c r="L480" s="259"/>
    </row>
    <row r="481" spans="2:12" s="244" customFormat="1" x14ac:dyDescent="0.35">
      <c r="B481" s="341" t="str">
        <f>IF($E481="","",VLOOKUP($E481,Lists!$V$2:$Y$101,2,FALSE))</f>
        <v/>
      </c>
      <c r="C481" s="340" t="str">
        <f>IF($E481="","",VLOOKUP($E481,Lists!$V$2:$Y$101,3,FALSE))</f>
        <v/>
      </c>
      <c r="D481" s="340" t="str">
        <f>IF($E481="","",VLOOKUP($E481,Lists!$V$2:$Y$101,4,FALSE))</f>
        <v/>
      </c>
      <c r="E481" s="246"/>
      <c r="F481" s="257"/>
      <c r="G481" s="248"/>
      <c r="H481" s="249"/>
      <c r="I481" s="344"/>
      <c r="J481" s="258"/>
      <c r="K481" s="259"/>
      <c r="L481" s="259"/>
    </row>
    <row r="482" spans="2:12" s="244" customFormat="1" x14ac:dyDescent="0.35">
      <c r="B482" s="341" t="str">
        <f>IF($E482="","",VLOOKUP($E482,Lists!$V$2:$Y$101,2,FALSE))</f>
        <v/>
      </c>
      <c r="C482" s="340" t="str">
        <f>IF($E482="","",VLOOKUP($E482,Lists!$V$2:$Y$101,3,FALSE))</f>
        <v/>
      </c>
      <c r="D482" s="340" t="str">
        <f>IF($E482="","",VLOOKUP($E482,Lists!$V$2:$Y$101,4,FALSE))</f>
        <v/>
      </c>
      <c r="E482" s="246"/>
      <c r="F482" s="257"/>
      <c r="G482" s="248"/>
      <c r="H482" s="249"/>
      <c r="I482" s="344"/>
      <c r="J482" s="258"/>
      <c r="K482" s="259"/>
      <c r="L482" s="259"/>
    </row>
    <row r="483" spans="2:12" s="244" customFormat="1" x14ac:dyDescent="0.35">
      <c r="B483" s="341" t="str">
        <f>IF($E483="","",VLOOKUP($E483,Lists!$V$2:$Y$101,2,FALSE))</f>
        <v/>
      </c>
      <c r="C483" s="340" t="str">
        <f>IF($E483="","",VLOOKUP($E483,Lists!$V$2:$Y$101,3,FALSE))</f>
        <v/>
      </c>
      <c r="D483" s="340" t="str">
        <f>IF($E483="","",VLOOKUP($E483,Lists!$V$2:$Y$101,4,FALSE))</f>
        <v/>
      </c>
      <c r="E483" s="246"/>
      <c r="F483" s="257"/>
      <c r="G483" s="248"/>
      <c r="H483" s="249"/>
      <c r="I483" s="344"/>
      <c r="J483" s="258"/>
      <c r="K483" s="259"/>
      <c r="L483" s="259"/>
    </row>
    <row r="484" spans="2:12" s="244" customFormat="1" x14ac:dyDescent="0.35">
      <c r="B484" s="341" t="str">
        <f>IF($E484="","",VLOOKUP($E484,Lists!$V$2:$Y$101,2,FALSE))</f>
        <v/>
      </c>
      <c r="C484" s="340" t="str">
        <f>IF($E484="","",VLOOKUP($E484,Lists!$V$2:$Y$101,3,FALSE))</f>
        <v/>
      </c>
      <c r="D484" s="340" t="str">
        <f>IF($E484="","",VLOOKUP($E484,Lists!$V$2:$Y$101,4,FALSE))</f>
        <v/>
      </c>
      <c r="E484" s="246"/>
      <c r="F484" s="257"/>
      <c r="G484" s="248"/>
      <c r="H484" s="249"/>
      <c r="I484" s="344"/>
      <c r="J484" s="258"/>
      <c r="K484" s="259"/>
      <c r="L484" s="259"/>
    </row>
    <row r="485" spans="2:12" s="244" customFormat="1" x14ac:dyDescent="0.35">
      <c r="B485" s="341" t="str">
        <f>IF($E485="","",VLOOKUP($E485,Lists!$V$2:$Y$101,2,FALSE))</f>
        <v/>
      </c>
      <c r="C485" s="340" t="str">
        <f>IF($E485="","",VLOOKUP($E485,Lists!$V$2:$Y$101,3,FALSE))</f>
        <v/>
      </c>
      <c r="D485" s="340" t="str">
        <f>IF($E485="","",VLOOKUP($E485,Lists!$V$2:$Y$101,4,FALSE))</f>
        <v/>
      </c>
      <c r="E485" s="246"/>
      <c r="F485" s="257"/>
      <c r="G485" s="248"/>
      <c r="H485" s="249"/>
      <c r="I485" s="344"/>
      <c r="J485" s="258"/>
      <c r="K485" s="259"/>
      <c r="L485" s="259"/>
    </row>
    <row r="486" spans="2:12" s="244" customFormat="1" x14ac:dyDescent="0.35">
      <c r="B486" s="341" t="str">
        <f>IF($E486="","",VLOOKUP($E486,Lists!$V$2:$Y$101,2,FALSE))</f>
        <v/>
      </c>
      <c r="C486" s="340" t="str">
        <f>IF($E486="","",VLOOKUP($E486,Lists!$V$2:$Y$101,3,FALSE))</f>
        <v/>
      </c>
      <c r="D486" s="340" t="str">
        <f>IF($E486="","",VLOOKUP($E486,Lists!$V$2:$Y$101,4,FALSE))</f>
        <v/>
      </c>
      <c r="E486" s="246"/>
      <c r="F486" s="257"/>
      <c r="G486" s="248"/>
      <c r="H486" s="249"/>
      <c r="I486" s="344"/>
      <c r="J486" s="258"/>
      <c r="K486" s="259"/>
      <c r="L486" s="259"/>
    </row>
    <row r="487" spans="2:12" s="244" customFormat="1" x14ac:dyDescent="0.35">
      <c r="B487" s="341" t="str">
        <f>IF($E487="","",VLOOKUP($E487,Lists!$V$2:$Y$101,2,FALSE))</f>
        <v/>
      </c>
      <c r="C487" s="340" t="str">
        <f>IF($E487="","",VLOOKUP($E487,Lists!$V$2:$Y$101,3,FALSE))</f>
        <v/>
      </c>
      <c r="D487" s="340" t="str">
        <f>IF($E487="","",VLOOKUP($E487,Lists!$V$2:$Y$101,4,FALSE))</f>
        <v/>
      </c>
      <c r="E487" s="246"/>
      <c r="F487" s="257"/>
      <c r="G487" s="248"/>
      <c r="H487" s="249"/>
      <c r="I487" s="344"/>
      <c r="J487" s="258"/>
      <c r="K487" s="259"/>
      <c r="L487" s="259"/>
    </row>
    <row r="488" spans="2:12" s="244" customFormat="1" x14ac:dyDescent="0.35">
      <c r="B488" s="341" t="str">
        <f>IF($E488="","",VLOOKUP($E488,Lists!$V$2:$Y$101,2,FALSE))</f>
        <v/>
      </c>
      <c r="C488" s="340" t="str">
        <f>IF($E488="","",VLOOKUP($E488,Lists!$V$2:$Y$101,3,FALSE))</f>
        <v/>
      </c>
      <c r="D488" s="340" t="str">
        <f>IF($E488="","",VLOOKUP($E488,Lists!$V$2:$Y$101,4,FALSE))</f>
        <v/>
      </c>
      <c r="E488" s="246"/>
      <c r="F488" s="257"/>
      <c r="G488" s="248"/>
      <c r="H488" s="249"/>
      <c r="I488" s="344"/>
      <c r="J488" s="258"/>
      <c r="K488" s="259"/>
      <c r="L488" s="259"/>
    </row>
    <row r="489" spans="2:12" s="244" customFormat="1" x14ac:dyDescent="0.35">
      <c r="B489" s="341" t="str">
        <f>IF($E489="","",VLOOKUP($E489,Lists!$V$2:$Y$101,2,FALSE))</f>
        <v/>
      </c>
      <c r="C489" s="340" t="str">
        <f>IF($E489="","",VLOOKUP($E489,Lists!$V$2:$Y$101,3,FALSE))</f>
        <v/>
      </c>
      <c r="D489" s="340" t="str">
        <f>IF($E489="","",VLOOKUP($E489,Lists!$V$2:$Y$101,4,FALSE))</f>
        <v/>
      </c>
      <c r="E489" s="246"/>
      <c r="F489" s="257"/>
      <c r="G489" s="248"/>
      <c r="H489" s="249"/>
      <c r="I489" s="344"/>
      <c r="J489" s="258"/>
      <c r="K489" s="259"/>
      <c r="L489" s="259"/>
    </row>
    <row r="490" spans="2:12" s="244" customFormat="1" x14ac:dyDescent="0.35">
      <c r="B490" s="341" t="str">
        <f>IF($E490="","",VLOOKUP($E490,Lists!$V$2:$Y$101,2,FALSE))</f>
        <v/>
      </c>
      <c r="C490" s="340" t="str">
        <f>IF($E490="","",VLOOKUP($E490,Lists!$V$2:$Y$101,3,FALSE))</f>
        <v/>
      </c>
      <c r="D490" s="340" t="str">
        <f>IF($E490="","",VLOOKUP($E490,Lists!$V$2:$Y$101,4,FALSE))</f>
        <v/>
      </c>
      <c r="E490" s="246"/>
      <c r="F490" s="257"/>
      <c r="G490" s="248"/>
      <c r="H490" s="249"/>
      <c r="I490" s="344"/>
      <c r="J490" s="258"/>
      <c r="K490" s="259"/>
      <c r="L490" s="259"/>
    </row>
    <row r="491" spans="2:12" s="244" customFormat="1" x14ac:dyDescent="0.35">
      <c r="B491" s="341" t="str">
        <f>IF($E491="","",VLOOKUP($E491,Lists!$V$2:$Y$101,2,FALSE))</f>
        <v/>
      </c>
      <c r="C491" s="340" t="str">
        <f>IF($E491="","",VLOOKUP($E491,Lists!$V$2:$Y$101,3,FALSE))</f>
        <v/>
      </c>
      <c r="D491" s="340" t="str">
        <f>IF($E491="","",VLOOKUP($E491,Lists!$V$2:$Y$101,4,FALSE))</f>
        <v/>
      </c>
      <c r="E491" s="246"/>
      <c r="F491" s="257"/>
      <c r="G491" s="248"/>
      <c r="H491" s="249"/>
      <c r="I491" s="344"/>
      <c r="J491" s="258"/>
      <c r="K491" s="259"/>
      <c r="L491" s="259"/>
    </row>
    <row r="492" spans="2:12" s="244" customFormat="1" x14ac:dyDescent="0.35">
      <c r="B492" s="341" t="str">
        <f>IF($E492="","",VLOOKUP($E492,Lists!$V$2:$Y$101,2,FALSE))</f>
        <v/>
      </c>
      <c r="C492" s="340" t="str">
        <f>IF($E492="","",VLOOKUP($E492,Lists!$V$2:$Y$101,3,FALSE))</f>
        <v/>
      </c>
      <c r="D492" s="340" t="str">
        <f>IF($E492="","",VLOOKUP($E492,Lists!$V$2:$Y$101,4,FALSE))</f>
        <v/>
      </c>
      <c r="E492" s="246"/>
      <c r="F492" s="257"/>
      <c r="G492" s="248"/>
      <c r="H492" s="249"/>
      <c r="I492" s="344"/>
      <c r="J492" s="258"/>
      <c r="K492" s="259"/>
      <c r="L492" s="259"/>
    </row>
    <row r="493" spans="2:12" s="244" customFormat="1" x14ac:dyDescent="0.35">
      <c r="B493" s="341" t="str">
        <f>IF($E493="","",VLOOKUP($E493,Lists!$V$2:$Y$101,2,FALSE))</f>
        <v/>
      </c>
      <c r="C493" s="340" t="str">
        <f>IF($E493="","",VLOOKUP($E493,Lists!$V$2:$Y$101,3,FALSE))</f>
        <v/>
      </c>
      <c r="D493" s="340" t="str">
        <f>IF($E493="","",VLOOKUP($E493,Lists!$V$2:$Y$101,4,FALSE))</f>
        <v/>
      </c>
      <c r="E493" s="246"/>
      <c r="F493" s="257"/>
      <c r="G493" s="248"/>
      <c r="H493" s="249"/>
      <c r="I493" s="344"/>
      <c r="J493" s="258"/>
      <c r="K493" s="259"/>
      <c r="L493" s="259"/>
    </row>
    <row r="494" spans="2:12" s="244" customFormat="1" x14ac:dyDescent="0.35">
      <c r="B494" s="341" t="str">
        <f>IF($E494="","",VLOOKUP($E494,Lists!$V$2:$Y$101,2,FALSE))</f>
        <v/>
      </c>
      <c r="C494" s="340" t="str">
        <f>IF($E494="","",VLOOKUP($E494,Lists!$V$2:$Y$101,3,FALSE))</f>
        <v/>
      </c>
      <c r="D494" s="340" t="str">
        <f>IF($E494="","",VLOOKUP($E494,Lists!$V$2:$Y$101,4,FALSE))</f>
        <v/>
      </c>
      <c r="E494" s="246"/>
      <c r="F494" s="257"/>
      <c r="G494" s="248"/>
      <c r="H494" s="249"/>
      <c r="I494" s="344"/>
      <c r="J494" s="258"/>
      <c r="K494" s="259"/>
      <c r="L494" s="259"/>
    </row>
    <row r="495" spans="2:12" s="244" customFormat="1" x14ac:dyDescent="0.35">
      <c r="B495" s="341" t="str">
        <f>IF($E495="","",VLOOKUP($E495,Lists!$V$2:$Y$101,2,FALSE))</f>
        <v/>
      </c>
      <c r="C495" s="340" t="str">
        <f>IF($E495="","",VLOOKUP($E495,Lists!$V$2:$Y$101,3,FALSE))</f>
        <v/>
      </c>
      <c r="D495" s="340" t="str">
        <f>IF($E495="","",VLOOKUP($E495,Lists!$V$2:$Y$101,4,FALSE))</f>
        <v/>
      </c>
      <c r="E495" s="246"/>
      <c r="F495" s="257"/>
      <c r="G495" s="248"/>
      <c r="H495" s="249"/>
      <c r="I495" s="344"/>
      <c r="J495" s="258"/>
      <c r="K495" s="259"/>
      <c r="L495" s="259"/>
    </row>
    <row r="496" spans="2:12" s="244" customFormat="1" x14ac:dyDescent="0.35">
      <c r="B496" s="341" t="str">
        <f>IF($E496="","",VLOOKUP($E496,Lists!$V$2:$Y$101,2,FALSE))</f>
        <v/>
      </c>
      <c r="C496" s="340" t="str">
        <f>IF($E496="","",VLOOKUP($E496,Lists!$V$2:$Y$101,3,FALSE))</f>
        <v/>
      </c>
      <c r="D496" s="340" t="str">
        <f>IF($E496="","",VLOOKUP($E496,Lists!$V$2:$Y$101,4,FALSE))</f>
        <v/>
      </c>
      <c r="E496" s="246"/>
      <c r="F496" s="257"/>
      <c r="G496" s="248"/>
      <c r="H496" s="249"/>
      <c r="I496" s="344"/>
      <c r="J496" s="258"/>
      <c r="K496" s="259"/>
      <c r="L496" s="259"/>
    </row>
    <row r="497" spans="2:12" s="244" customFormat="1" x14ac:dyDescent="0.35">
      <c r="B497" s="341" t="str">
        <f>IF($E497="","",VLOOKUP($E497,Lists!$V$2:$Y$101,2,FALSE))</f>
        <v/>
      </c>
      <c r="C497" s="340" t="str">
        <f>IF($E497="","",VLOOKUP($E497,Lists!$V$2:$Y$101,3,FALSE))</f>
        <v/>
      </c>
      <c r="D497" s="340" t="str">
        <f>IF($E497="","",VLOOKUP($E497,Lists!$V$2:$Y$101,4,FALSE))</f>
        <v/>
      </c>
      <c r="E497" s="246"/>
      <c r="F497" s="257"/>
      <c r="G497" s="248"/>
      <c r="H497" s="249"/>
      <c r="I497" s="344"/>
      <c r="J497" s="258"/>
      <c r="K497" s="259"/>
      <c r="L497" s="259"/>
    </row>
    <row r="498" spans="2:12" s="244" customFormat="1" x14ac:dyDescent="0.35">
      <c r="B498" s="341" t="str">
        <f>IF($E498="","",VLOOKUP($E498,Lists!$V$2:$Y$101,2,FALSE))</f>
        <v/>
      </c>
      <c r="C498" s="340" t="str">
        <f>IF($E498="","",VLOOKUP($E498,Lists!$V$2:$Y$101,3,FALSE))</f>
        <v/>
      </c>
      <c r="D498" s="340" t="str">
        <f>IF($E498="","",VLOOKUP($E498,Lists!$V$2:$Y$101,4,FALSE))</f>
        <v/>
      </c>
      <c r="E498" s="246"/>
      <c r="F498" s="257"/>
      <c r="G498" s="248"/>
      <c r="H498" s="249"/>
      <c r="I498" s="344"/>
      <c r="J498" s="258"/>
      <c r="K498" s="259"/>
      <c r="L498" s="259"/>
    </row>
    <row r="499" spans="2:12" s="244" customFormat="1" x14ac:dyDescent="0.35">
      <c r="B499" s="341" t="str">
        <f>IF($E499="","",VLOOKUP($E499,Lists!$V$2:$Y$101,2,FALSE))</f>
        <v/>
      </c>
      <c r="C499" s="340" t="str">
        <f>IF($E499="","",VLOOKUP($E499,Lists!$V$2:$Y$101,3,FALSE))</f>
        <v/>
      </c>
      <c r="D499" s="340" t="str">
        <f>IF($E499="","",VLOOKUP($E499,Lists!$V$2:$Y$101,4,FALSE))</f>
        <v/>
      </c>
      <c r="E499" s="246"/>
      <c r="F499" s="257"/>
      <c r="G499" s="248"/>
      <c r="H499" s="249"/>
      <c r="I499" s="344"/>
      <c r="J499" s="258"/>
      <c r="K499" s="259"/>
      <c r="L499" s="259"/>
    </row>
    <row r="500" spans="2:12" s="244" customFormat="1" x14ac:dyDescent="0.35">
      <c r="B500" s="341" t="str">
        <f>IF($E500="","",VLOOKUP($E500,Lists!$V$2:$Y$101,2,FALSE))</f>
        <v/>
      </c>
      <c r="C500" s="340" t="str">
        <f>IF($E500="","",VLOOKUP($E500,Lists!$V$2:$Y$101,3,FALSE))</f>
        <v/>
      </c>
      <c r="D500" s="340" t="str">
        <f>IF($E500="","",VLOOKUP($E500,Lists!$V$2:$Y$101,4,FALSE))</f>
        <v/>
      </c>
      <c r="E500" s="246"/>
      <c r="F500" s="257"/>
      <c r="G500" s="248"/>
      <c r="H500" s="249"/>
      <c r="I500" s="344"/>
      <c r="J500" s="260"/>
      <c r="K500" s="259"/>
      <c r="L500" s="259"/>
    </row>
    <row r="501" spans="2:12" x14ac:dyDescent="0.35">
      <c r="B501" s="9"/>
      <c r="C501" s="9"/>
    </row>
    <row r="502" spans="2:12" x14ac:dyDescent="0.35">
      <c r="B502" s="9"/>
      <c r="C502" s="9"/>
    </row>
    <row r="503" spans="2:12" x14ac:dyDescent="0.35">
      <c r="B503" s="9"/>
      <c r="C503" s="9"/>
    </row>
    <row r="504" spans="2:12" x14ac:dyDescent="0.35">
      <c r="B504" s="9"/>
      <c r="C504" s="9"/>
    </row>
    <row r="505" spans="2:12" x14ac:dyDescent="0.35">
      <c r="B505" s="9"/>
      <c r="C505" s="9"/>
    </row>
    <row r="506" spans="2:12" x14ac:dyDescent="0.35">
      <c r="B506" s="9"/>
      <c r="C506" s="9"/>
    </row>
    <row r="507" spans="2:12" x14ac:dyDescent="0.35">
      <c r="B507" s="9"/>
      <c r="C507" s="9"/>
    </row>
    <row r="508" spans="2:12" x14ac:dyDescent="0.35">
      <c r="B508" s="9"/>
      <c r="C508" s="9"/>
    </row>
    <row r="509" spans="2:12" x14ac:dyDescent="0.35">
      <c r="B509" s="9"/>
      <c r="C509" s="9"/>
    </row>
    <row r="510" spans="2:12" x14ac:dyDescent="0.35">
      <c r="B510" s="9"/>
      <c r="C510" s="9"/>
    </row>
    <row r="511" spans="2:12" x14ac:dyDescent="0.35">
      <c r="B511" s="9"/>
      <c r="C511" s="9"/>
    </row>
    <row r="512" spans="2:12" x14ac:dyDescent="0.35">
      <c r="B512" s="9"/>
      <c r="C512" s="9"/>
    </row>
    <row r="513" spans="2:3" x14ac:dyDescent="0.35">
      <c r="B513" s="9"/>
      <c r="C513" s="9"/>
    </row>
    <row r="514" spans="2:3" x14ac:dyDescent="0.35">
      <c r="B514" s="9"/>
      <c r="C514" s="9"/>
    </row>
    <row r="515" spans="2:3" x14ac:dyDescent="0.35">
      <c r="B515" s="9"/>
      <c r="C515" s="9"/>
    </row>
    <row r="516" spans="2:3" x14ac:dyDescent="0.35">
      <c r="B516" s="9"/>
      <c r="C516" s="9"/>
    </row>
    <row r="517" spans="2:3" x14ac:dyDescent="0.35">
      <c r="B517" s="9"/>
      <c r="C517" s="9"/>
    </row>
    <row r="518" spans="2:3" x14ac:dyDescent="0.35">
      <c r="B518" s="9"/>
      <c r="C518" s="9"/>
    </row>
    <row r="519" spans="2:3" x14ac:dyDescent="0.35">
      <c r="B519" s="9"/>
      <c r="C519" s="9"/>
    </row>
    <row r="520" spans="2:3" x14ac:dyDescent="0.35">
      <c r="B520" s="9"/>
      <c r="C520" s="9"/>
    </row>
    <row r="521" spans="2:3" x14ac:dyDescent="0.35">
      <c r="B521" s="9"/>
      <c r="C521" s="9"/>
    </row>
    <row r="522" spans="2:3" x14ac:dyDescent="0.35">
      <c r="B522" s="9"/>
      <c r="C522" s="9"/>
    </row>
    <row r="523" spans="2:3" x14ac:dyDescent="0.35">
      <c r="B523" s="9"/>
      <c r="C523" s="9"/>
    </row>
    <row r="524" spans="2:3" x14ac:dyDescent="0.35">
      <c r="B524" s="9"/>
      <c r="C524" s="9"/>
    </row>
    <row r="525" spans="2:3" x14ac:dyDescent="0.35">
      <c r="B525" s="9"/>
      <c r="C525" s="9"/>
    </row>
    <row r="526" spans="2:3" x14ac:dyDescent="0.35">
      <c r="B526" s="9"/>
      <c r="C526" s="9"/>
    </row>
    <row r="527" spans="2:3" x14ac:dyDescent="0.35">
      <c r="B527" s="9"/>
      <c r="C527" s="9"/>
    </row>
    <row r="528" spans="2:3" x14ac:dyDescent="0.35">
      <c r="B528" s="9"/>
      <c r="C528" s="9"/>
    </row>
    <row r="529" spans="2:3" x14ac:dyDescent="0.35">
      <c r="B529" s="9"/>
      <c r="C529" s="9"/>
    </row>
    <row r="530" spans="2:3" x14ac:dyDescent="0.35">
      <c r="B530" s="9"/>
      <c r="C530" s="9"/>
    </row>
    <row r="531" spans="2:3" x14ac:dyDescent="0.35">
      <c r="B531" s="9"/>
      <c r="C531" s="9"/>
    </row>
    <row r="532" spans="2:3" x14ac:dyDescent="0.35">
      <c r="B532" s="9"/>
      <c r="C532" s="9"/>
    </row>
    <row r="533" spans="2:3" x14ac:dyDescent="0.35">
      <c r="B533" s="9"/>
      <c r="C533" s="9"/>
    </row>
    <row r="534" spans="2:3" x14ac:dyDescent="0.35">
      <c r="B534" s="9"/>
      <c r="C534" s="9"/>
    </row>
    <row r="535" spans="2:3" x14ac:dyDescent="0.35">
      <c r="B535" s="9"/>
      <c r="C535" s="9"/>
    </row>
    <row r="536" spans="2:3" x14ac:dyDescent="0.35">
      <c r="B536" s="9"/>
      <c r="C536" s="9"/>
    </row>
    <row r="537" spans="2:3" x14ac:dyDescent="0.35">
      <c r="B537" s="9"/>
      <c r="C537" s="9"/>
    </row>
    <row r="538" spans="2:3" x14ac:dyDescent="0.35">
      <c r="B538" s="9"/>
      <c r="C538" s="9"/>
    </row>
    <row r="539" spans="2:3" x14ac:dyDescent="0.35">
      <c r="B539" s="9"/>
      <c r="C539" s="9"/>
    </row>
    <row r="540" spans="2:3" x14ac:dyDescent="0.35">
      <c r="B540" s="9"/>
      <c r="C540" s="9"/>
    </row>
    <row r="541" spans="2:3" x14ac:dyDescent="0.35">
      <c r="B541" s="9"/>
      <c r="C541" s="9"/>
    </row>
    <row r="542" spans="2:3" x14ac:dyDescent="0.35">
      <c r="B542" s="9"/>
      <c r="C542" s="9"/>
    </row>
    <row r="543" spans="2:3" x14ac:dyDescent="0.35">
      <c r="B543" s="9"/>
      <c r="C543" s="9"/>
    </row>
    <row r="544" spans="2:3" x14ac:dyDescent="0.35">
      <c r="B544" s="9"/>
      <c r="C544" s="9"/>
    </row>
    <row r="545" spans="2:3" x14ac:dyDescent="0.35">
      <c r="B545" s="9"/>
      <c r="C545" s="9"/>
    </row>
    <row r="546" spans="2:3" x14ac:dyDescent="0.35">
      <c r="B546" s="9"/>
      <c r="C546" s="9"/>
    </row>
    <row r="547" spans="2:3" x14ac:dyDescent="0.35">
      <c r="B547" s="9"/>
      <c r="C547" s="9"/>
    </row>
    <row r="548" spans="2:3" x14ac:dyDescent="0.35">
      <c r="B548" s="9"/>
      <c r="C548" s="9"/>
    </row>
    <row r="549" spans="2:3" x14ac:dyDescent="0.35">
      <c r="B549" s="9"/>
      <c r="C549" s="9"/>
    </row>
    <row r="550" spans="2:3" x14ac:dyDescent="0.35">
      <c r="B550" s="9"/>
      <c r="C550" s="9"/>
    </row>
    <row r="551" spans="2:3" x14ac:dyDescent="0.35">
      <c r="B551" s="9"/>
      <c r="C551" s="9"/>
    </row>
    <row r="552" spans="2:3" x14ac:dyDescent="0.35">
      <c r="B552" s="9"/>
      <c r="C552" s="9"/>
    </row>
    <row r="553" spans="2:3" x14ac:dyDescent="0.35">
      <c r="B553" s="9"/>
      <c r="C553" s="9"/>
    </row>
    <row r="554" spans="2:3" x14ac:dyDescent="0.35">
      <c r="B554" s="9"/>
      <c r="C554" s="9"/>
    </row>
    <row r="555" spans="2:3" x14ac:dyDescent="0.35">
      <c r="B555" s="9"/>
      <c r="C555" s="9"/>
    </row>
    <row r="556" spans="2:3" x14ac:dyDescent="0.35">
      <c r="B556" s="9"/>
      <c r="C556" s="9"/>
    </row>
    <row r="557" spans="2:3" x14ac:dyDescent="0.35">
      <c r="B557" s="9"/>
      <c r="C557" s="9"/>
    </row>
    <row r="558" spans="2:3" x14ac:dyDescent="0.35">
      <c r="B558" s="9"/>
      <c r="C558" s="9"/>
    </row>
    <row r="559" spans="2:3" x14ac:dyDescent="0.35">
      <c r="B559" s="9"/>
      <c r="C559" s="9"/>
    </row>
    <row r="560" spans="2:3" x14ac:dyDescent="0.35">
      <c r="B560" s="9"/>
      <c r="C560" s="9"/>
    </row>
    <row r="561" spans="2:3" x14ac:dyDescent="0.35">
      <c r="B561" s="9"/>
      <c r="C561" s="9"/>
    </row>
    <row r="562" spans="2:3" x14ac:dyDescent="0.35">
      <c r="B562" s="9"/>
      <c r="C562" s="9"/>
    </row>
    <row r="563" spans="2:3" x14ac:dyDescent="0.35">
      <c r="B563" s="9"/>
      <c r="C563" s="9"/>
    </row>
    <row r="564" spans="2:3" x14ac:dyDescent="0.35">
      <c r="B564" s="9"/>
      <c r="C564" s="9"/>
    </row>
    <row r="565" spans="2:3" x14ac:dyDescent="0.35">
      <c r="B565" s="9"/>
      <c r="C565" s="9"/>
    </row>
    <row r="566" spans="2:3" x14ac:dyDescent="0.35">
      <c r="B566" s="9"/>
      <c r="C566" s="9"/>
    </row>
    <row r="567" spans="2:3" x14ac:dyDescent="0.35">
      <c r="B567" s="9"/>
      <c r="C567" s="9"/>
    </row>
    <row r="568" spans="2:3" x14ac:dyDescent="0.35">
      <c r="B568" s="9"/>
      <c r="C568" s="9"/>
    </row>
    <row r="569" spans="2:3" x14ac:dyDescent="0.35">
      <c r="B569" s="9"/>
      <c r="C569" s="9"/>
    </row>
    <row r="570" spans="2:3" x14ac:dyDescent="0.35">
      <c r="B570" s="9"/>
      <c r="C570" s="9"/>
    </row>
    <row r="571" spans="2:3" x14ac:dyDescent="0.35">
      <c r="B571" s="9"/>
      <c r="C571" s="9"/>
    </row>
    <row r="572" spans="2:3" x14ac:dyDescent="0.35">
      <c r="B572" s="9"/>
      <c r="C572" s="9"/>
    </row>
    <row r="573" spans="2:3" x14ac:dyDescent="0.35">
      <c r="B573" s="9"/>
      <c r="C573" s="9"/>
    </row>
    <row r="574" spans="2:3" x14ac:dyDescent="0.35">
      <c r="B574" s="9"/>
      <c r="C574" s="9"/>
    </row>
    <row r="575" spans="2:3" x14ac:dyDescent="0.35">
      <c r="B575" s="9"/>
      <c r="C575" s="9"/>
    </row>
    <row r="576" spans="2:3" x14ac:dyDescent="0.35">
      <c r="B576" s="9"/>
      <c r="C576" s="9"/>
    </row>
    <row r="577" spans="2:3" x14ac:dyDescent="0.35">
      <c r="B577" s="9"/>
      <c r="C577" s="9"/>
    </row>
    <row r="578" spans="2:3" x14ac:dyDescent="0.35">
      <c r="B578" s="9"/>
      <c r="C578" s="9"/>
    </row>
    <row r="579" spans="2:3" x14ac:dyDescent="0.35">
      <c r="B579" s="9"/>
      <c r="C579" s="9"/>
    </row>
    <row r="580" spans="2:3" x14ac:dyDescent="0.35">
      <c r="B580" s="9"/>
      <c r="C580" s="9"/>
    </row>
    <row r="581" spans="2:3" x14ac:dyDescent="0.35">
      <c r="B581" s="9"/>
      <c r="C581" s="9"/>
    </row>
    <row r="582" spans="2:3" x14ac:dyDescent="0.35">
      <c r="B582" s="9"/>
      <c r="C582" s="9"/>
    </row>
    <row r="583" spans="2:3" x14ac:dyDescent="0.35">
      <c r="B583" s="9"/>
      <c r="C583" s="9"/>
    </row>
    <row r="584" spans="2:3" x14ac:dyDescent="0.35">
      <c r="B584" s="9"/>
      <c r="C584" s="9"/>
    </row>
    <row r="585" spans="2:3" x14ac:dyDescent="0.35">
      <c r="B585" s="9"/>
      <c r="C585" s="9"/>
    </row>
    <row r="586" spans="2:3" x14ac:dyDescent="0.35">
      <c r="B586" s="9"/>
      <c r="C586" s="9"/>
    </row>
    <row r="587" spans="2:3" x14ac:dyDescent="0.35">
      <c r="B587" s="9"/>
      <c r="C587" s="9"/>
    </row>
    <row r="588" spans="2:3" x14ac:dyDescent="0.35">
      <c r="B588" s="9"/>
      <c r="C588" s="9"/>
    </row>
    <row r="589" spans="2:3" x14ac:dyDescent="0.35">
      <c r="B589" s="9"/>
      <c r="C589" s="9"/>
    </row>
    <row r="590" spans="2:3" x14ac:dyDescent="0.35">
      <c r="B590" s="9"/>
      <c r="C590" s="9"/>
    </row>
    <row r="591" spans="2:3" x14ac:dyDescent="0.35">
      <c r="B591" s="9"/>
      <c r="C591" s="9"/>
    </row>
    <row r="592" spans="2:3" x14ac:dyDescent="0.35">
      <c r="B592" s="9"/>
      <c r="C592" s="9"/>
    </row>
    <row r="593" spans="2:3" x14ac:dyDescent="0.35">
      <c r="B593" s="9"/>
      <c r="C593" s="9"/>
    </row>
    <row r="594" spans="2:3" x14ac:dyDescent="0.35">
      <c r="B594" s="9"/>
      <c r="C594" s="9"/>
    </row>
    <row r="595" spans="2:3" x14ac:dyDescent="0.35">
      <c r="B595" s="9"/>
      <c r="C595" s="9"/>
    </row>
    <row r="596" spans="2:3" x14ac:dyDescent="0.35">
      <c r="B596" s="9"/>
      <c r="C596" s="9"/>
    </row>
    <row r="597" spans="2:3" x14ac:dyDescent="0.35">
      <c r="B597" s="9"/>
      <c r="C597" s="9"/>
    </row>
    <row r="598" spans="2:3" x14ac:dyDescent="0.35">
      <c r="B598" s="9"/>
      <c r="C598" s="9"/>
    </row>
    <row r="599" spans="2:3" x14ac:dyDescent="0.35">
      <c r="B599" s="9"/>
      <c r="C599" s="9"/>
    </row>
    <row r="600" spans="2:3" x14ac:dyDescent="0.35">
      <c r="B600" s="9"/>
      <c r="C600" s="9"/>
    </row>
    <row r="601" spans="2:3" x14ac:dyDescent="0.35">
      <c r="B601" s="9"/>
      <c r="C601" s="9"/>
    </row>
    <row r="602" spans="2:3" x14ac:dyDescent="0.35">
      <c r="B602" s="9"/>
      <c r="C602" s="9"/>
    </row>
    <row r="603" spans="2:3" x14ac:dyDescent="0.35">
      <c r="B603" s="9"/>
      <c r="C603" s="9"/>
    </row>
    <row r="604" spans="2:3" x14ac:dyDescent="0.35">
      <c r="B604" s="9"/>
      <c r="C604" s="9"/>
    </row>
    <row r="605" spans="2:3" x14ac:dyDescent="0.35">
      <c r="B605" s="9"/>
      <c r="C605" s="9"/>
    </row>
    <row r="606" spans="2:3" x14ac:dyDescent="0.35">
      <c r="B606" s="9"/>
      <c r="C606" s="9"/>
    </row>
    <row r="607" spans="2:3" x14ac:dyDescent="0.35">
      <c r="B607" s="9"/>
      <c r="C607" s="9"/>
    </row>
    <row r="608" spans="2:3" x14ac:dyDescent="0.35">
      <c r="B608" s="9"/>
      <c r="C608" s="9"/>
    </row>
    <row r="609" spans="2:3" x14ac:dyDescent="0.35">
      <c r="B609" s="9"/>
      <c r="C609" s="9"/>
    </row>
    <row r="610" spans="2:3" x14ac:dyDescent="0.35">
      <c r="B610" s="9"/>
      <c r="C610" s="9"/>
    </row>
    <row r="611" spans="2:3" x14ac:dyDescent="0.35">
      <c r="B611" s="9"/>
      <c r="C611" s="9"/>
    </row>
    <row r="612" spans="2:3" x14ac:dyDescent="0.35">
      <c r="B612" s="9"/>
      <c r="C612" s="9"/>
    </row>
    <row r="613" spans="2:3" x14ac:dyDescent="0.35">
      <c r="B613" s="9"/>
      <c r="C613" s="9"/>
    </row>
    <row r="614" spans="2:3" x14ac:dyDescent="0.35">
      <c r="B614" s="9"/>
      <c r="C614" s="9"/>
    </row>
    <row r="615" spans="2:3" x14ac:dyDescent="0.35">
      <c r="B615" s="9"/>
      <c r="C615" s="9"/>
    </row>
    <row r="616" spans="2:3" x14ac:dyDescent="0.35">
      <c r="B616" s="9"/>
      <c r="C616" s="9"/>
    </row>
    <row r="617" spans="2:3" x14ac:dyDescent="0.35">
      <c r="B617" s="9"/>
      <c r="C617" s="9"/>
    </row>
    <row r="618" spans="2:3" x14ac:dyDescent="0.35">
      <c r="B618" s="9"/>
      <c r="C618" s="9"/>
    </row>
    <row r="619" spans="2:3" x14ac:dyDescent="0.35">
      <c r="B619" s="9"/>
      <c r="C619" s="9"/>
    </row>
    <row r="620" spans="2:3" x14ac:dyDescent="0.35">
      <c r="B620" s="9"/>
      <c r="C620" s="9"/>
    </row>
    <row r="621" spans="2:3" x14ac:dyDescent="0.35">
      <c r="B621" s="9"/>
      <c r="C621" s="9"/>
    </row>
    <row r="622" spans="2:3" x14ac:dyDescent="0.35">
      <c r="B622" s="9"/>
      <c r="C622" s="9"/>
    </row>
    <row r="623" spans="2:3" x14ac:dyDescent="0.35">
      <c r="B623" s="9"/>
      <c r="C623" s="9"/>
    </row>
    <row r="624" spans="2:3" x14ac:dyDescent="0.35">
      <c r="B624" s="9"/>
      <c r="C624" s="9"/>
    </row>
    <row r="625" spans="2:3" x14ac:dyDescent="0.35">
      <c r="B625" s="9"/>
      <c r="C625" s="9"/>
    </row>
    <row r="626" spans="2:3" x14ac:dyDescent="0.35">
      <c r="B626" s="9"/>
      <c r="C626" s="9"/>
    </row>
    <row r="627" spans="2:3" x14ac:dyDescent="0.35">
      <c r="B627" s="9"/>
      <c r="C627" s="9"/>
    </row>
    <row r="628" spans="2:3" x14ac:dyDescent="0.35">
      <c r="B628" s="9"/>
      <c r="C628" s="9"/>
    </row>
    <row r="629" spans="2:3" x14ac:dyDescent="0.35">
      <c r="B629" s="9"/>
      <c r="C629" s="9"/>
    </row>
    <row r="630" spans="2:3" x14ac:dyDescent="0.35">
      <c r="B630" s="9"/>
      <c r="C630" s="9"/>
    </row>
    <row r="631" spans="2:3" x14ac:dyDescent="0.35">
      <c r="B631" s="9"/>
      <c r="C631" s="9"/>
    </row>
    <row r="632" spans="2:3" x14ac:dyDescent="0.35">
      <c r="B632" s="9"/>
      <c r="C632" s="9"/>
    </row>
    <row r="633" spans="2:3" x14ac:dyDescent="0.35">
      <c r="B633" s="9"/>
      <c r="C633" s="9"/>
    </row>
    <row r="634" spans="2:3" x14ac:dyDescent="0.35">
      <c r="B634" s="9"/>
      <c r="C634" s="9"/>
    </row>
    <row r="635" spans="2:3" x14ac:dyDescent="0.35">
      <c r="B635" s="9"/>
      <c r="C635" s="9"/>
    </row>
    <row r="636" spans="2:3" x14ac:dyDescent="0.35">
      <c r="B636" s="9"/>
      <c r="C636" s="9"/>
    </row>
    <row r="637" spans="2:3" x14ac:dyDescent="0.35">
      <c r="B637" s="9"/>
      <c r="C637" s="9"/>
    </row>
    <row r="638" spans="2:3" x14ac:dyDescent="0.35">
      <c r="B638" s="9"/>
      <c r="C638" s="9"/>
    </row>
    <row r="639" spans="2:3" x14ac:dyDescent="0.35">
      <c r="B639" s="9"/>
      <c r="C639" s="9"/>
    </row>
    <row r="640" spans="2:3" x14ac:dyDescent="0.35">
      <c r="B640" s="9"/>
      <c r="C640" s="9"/>
    </row>
    <row r="641" spans="2:3" x14ac:dyDescent="0.35">
      <c r="B641" s="9"/>
      <c r="C641" s="9"/>
    </row>
    <row r="642" spans="2:3" x14ac:dyDescent="0.35">
      <c r="B642" s="9"/>
      <c r="C642" s="9"/>
    </row>
    <row r="643" spans="2:3" x14ac:dyDescent="0.35">
      <c r="B643" s="9"/>
      <c r="C643" s="9"/>
    </row>
    <row r="644" spans="2:3" x14ac:dyDescent="0.35">
      <c r="B644" s="9"/>
      <c r="C644" s="9"/>
    </row>
    <row r="645" spans="2:3" x14ac:dyDescent="0.35">
      <c r="B645" s="9"/>
      <c r="C645" s="9"/>
    </row>
    <row r="646" spans="2:3" x14ac:dyDescent="0.35">
      <c r="B646" s="9"/>
      <c r="C646" s="9"/>
    </row>
    <row r="647" spans="2:3" x14ac:dyDescent="0.35">
      <c r="B647" s="9"/>
      <c r="C647" s="9"/>
    </row>
    <row r="648" spans="2:3" x14ac:dyDescent="0.35">
      <c r="B648" s="9"/>
      <c r="C648" s="9"/>
    </row>
    <row r="649" spans="2:3" x14ac:dyDescent="0.35">
      <c r="B649" s="9"/>
      <c r="C649" s="9"/>
    </row>
    <row r="650" spans="2:3" x14ac:dyDescent="0.35">
      <c r="B650" s="9"/>
      <c r="C650" s="9"/>
    </row>
    <row r="651" spans="2:3" x14ac:dyDescent="0.35">
      <c r="B651" s="9"/>
      <c r="C651" s="9"/>
    </row>
    <row r="652" spans="2:3" x14ac:dyDescent="0.35">
      <c r="B652" s="9"/>
      <c r="C652" s="9"/>
    </row>
    <row r="653" spans="2:3" x14ac:dyDescent="0.35">
      <c r="B653" s="9"/>
      <c r="C653" s="9"/>
    </row>
    <row r="654" spans="2:3" x14ac:dyDescent="0.35">
      <c r="B654" s="9"/>
      <c r="C654" s="9"/>
    </row>
    <row r="655" spans="2:3" x14ac:dyDescent="0.35">
      <c r="B655" s="9"/>
      <c r="C655" s="9"/>
    </row>
    <row r="656" spans="2:3" x14ac:dyDescent="0.35">
      <c r="B656" s="9"/>
      <c r="C656" s="9"/>
    </row>
    <row r="657" spans="2:3" x14ac:dyDescent="0.35">
      <c r="B657" s="9"/>
      <c r="C657" s="9"/>
    </row>
    <row r="658" spans="2:3" x14ac:dyDescent="0.35">
      <c r="B658" s="9"/>
      <c r="C658" s="9"/>
    </row>
    <row r="659" spans="2:3" x14ac:dyDescent="0.35">
      <c r="B659" s="9"/>
      <c r="C659" s="9"/>
    </row>
    <row r="660" spans="2:3" x14ac:dyDescent="0.35">
      <c r="B660" s="9"/>
      <c r="C660" s="9"/>
    </row>
    <row r="661" spans="2:3" x14ac:dyDescent="0.35">
      <c r="B661" s="9"/>
      <c r="C661" s="9"/>
    </row>
    <row r="662" spans="2:3" x14ac:dyDescent="0.35">
      <c r="B662" s="9"/>
      <c r="C662" s="9"/>
    </row>
    <row r="663" spans="2:3" x14ac:dyDescent="0.35">
      <c r="B663" s="9"/>
      <c r="C663" s="9"/>
    </row>
    <row r="664" spans="2:3" x14ac:dyDescent="0.35">
      <c r="B664" s="9"/>
      <c r="C664" s="9"/>
    </row>
    <row r="665" spans="2:3" x14ac:dyDescent="0.35">
      <c r="B665" s="9"/>
      <c r="C665" s="9"/>
    </row>
    <row r="666" spans="2:3" x14ac:dyDescent="0.35">
      <c r="B666" s="9"/>
      <c r="C666" s="9"/>
    </row>
    <row r="667" spans="2:3" x14ac:dyDescent="0.35">
      <c r="B667" s="9"/>
      <c r="C667" s="9"/>
    </row>
    <row r="668" spans="2:3" x14ac:dyDescent="0.35">
      <c r="B668" s="9"/>
      <c r="C668" s="9"/>
    </row>
    <row r="669" spans="2:3" x14ac:dyDescent="0.35">
      <c r="B669" s="9"/>
      <c r="C669" s="9"/>
    </row>
    <row r="670" spans="2:3" x14ac:dyDescent="0.35">
      <c r="B670" s="9"/>
      <c r="C670" s="9"/>
    </row>
    <row r="671" spans="2:3" x14ac:dyDescent="0.35">
      <c r="B671" s="9"/>
      <c r="C671" s="9"/>
    </row>
    <row r="672" spans="2:3" x14ac:dyDescent="0.35">
      <c r="B672" s="9"/>
      <c r="C672" s="9"/>
    </row>
    <row r="673" spans="2:3" x14ac:dyDescent="0.35">
      <c r="B673" s="9"/>
      <c r="C673" s="9"/>
    </row>
    <row r="674" spans="2:3" x14ac:dyDescent="0.35">
      <c r="B674" s="9"/>
      <c r="C674" s="9"/>
    </row>
    <row r="675" spans="2:3" x14ac:dyDescent="0.35">
      <c r="B675" s="9"/>
      <c r="C675" s="9"/>
    </row>
    <row r="676" spans="2:3" x14ac:dyDescent="0.35">
      <c r="B676" s="9"/>
      <c r="C676" s="9"/>
    </row>
    <row r="677" spans="2:3" x14ac:dyDescent="0.35">
      <c r="B677" s="9"/>
      <c r="C677" s="9"/>
    </row>
    <row r="678" spans="2:3" x14ac:dyDescent="0.35">
      <c r="B678" s="9"/>
      <c r="C678" s="9"/>
    </row>
    <row r="679" spans="2:3" x14ac:dyDescent="0.35">
      <c r="B679" s="9"/>
      <c r="C679" s="9"/>
    </row>
    <row r="680" spans="2:3" x14ac:dyDescent="0.35">
      <c r="B680" s="9"/>
      <c r="C680" s="9"/>
    </row>
    <row r="681" spans="2:3" x14ac:dyDescent="0.35">
      <c r="B681" s="9"/>
      <c r="C681" s="9"/>
    </row>
    <row r="682" spans="2:3" x14ac:dyDescent="0.35">
      <c r="B682" s="9"/>
      <c r="C682" s="9"/>
    </row>
    <row r="683" spans="2:3" x14ac:dyDescent="0.35">
      <c r="B683" s="9"/>
      <c r="C683" s="9"/>
    </row>
    <row r="684" spans="2:3" x14ac:dyDescent="0.35">
      <c r="B684" s="9"/>
      <c r="C684" s="9"/>
    </row>
    <row r="685" spans="2:3" x14ac:dyDescent="0.35">
      <c r="B685" s="9"/>
      <c r="C685" s="9"/>
    </row>
    <row r="686" spans="2:3" x14ac:dyDescent="0.35">
      <c r="B686" s="9"/>
      <c r="C686" s="9"/>
    </row>
    <row r="687" spans="2:3" x14ac:dyDescent="0.35">
      <c r="B687" s="9"/>
      <c r="C687" s="9"/>
    </row>
    <row r="688" spans="2:3" x14ac:dyDescent="0.35">
      <c r="B688" s="9"/>
      <c r="C688" s="9"/>
    </row>
    <row r="689" spans="2:3" x14ac:dyDescent="0.35">
      <c r="B689" s="9"/>
      <c r="C689" s="9"/>
    </row>
    <row r="690" spans="2:3" x14ac:dyDescent="0.35">
      <c r="B690" s="9"/>
      <c r="C690" s="9"/>
    </row>
    <row r="691" spans="2:3" x14ac:dyDescent="0.35">
      <c r="B691" s="9"/>
      <c r="C691" s="9"/>
    </row>
    <row r="692" spans="2:3" x14ac:dyDescent="0.35">
      <c r="B692" s="9"/>
      <c r="C692" s="9"/>
    </row>
    <row r="693" spans="2:3" x14ac:dyDescent="0.35">
      <c r="B693" s="9"/>
      <c r="C693" s="9"/>
    </row>
    <row r="694" spans="2:3" x14ac:dyDescent="0.35">
      <c r="B694" s="9"/>
      <c r="C694" s="9"/>
    </row>
    <row r="695" spans="2:3" x14ac:dyDescent="0.35">
      <c r="B695" s="9"/>
      <c r="C695" s="9"/>
    </row>
    <row r="696" spans="2:3" x14ac:dyDescent="0.35">
      <c r="B696" s="9"/>
      <c r="C696" s="9"/>
    </row>
    <row r="697" spans="2:3" x14ac:dyDescent="0.35">
      <c r="B697" s="9"/>
      <c r="C697" s="9"/>
    </row>
    <row r="698" spans="2:3" x14ac:dyDescent="0.35">
      <c r="B698" s="9"/>
      <c r="C698" s="9"/>
    </row>
    <row r="699" spans="2:3" x14ac:dyDescent="0.35">
      <c r="B699" s="9"/>
      <c r="C699" s="9"/>
    </row>
    <row r="700" spans="2:3" x14ac:dyDescent="0.35">
      <c r="B700" s="9"/>
      <c r="C700" s="9"/>
    </row>
    <row r="701" spans="2:3" x14ac:dyDescent="0.35">
      <c r="B701" s="9"/>
      <c r="C701" s="9"/>
    </row>
    <row r="702" spans="2:3" x14ac:dyDescent="0.35">
      <c r="B702" s="9"/>
      <c r="C702" s="9"/>
    </row>
    <row r="703" spans="2:3" x14ac:dyDescent="0.35">
      <c r="B703" s="9"/>
      <c r="C703" s="9"/>
    </row>
    <row r="704" spans="2:3" x14ac:dyDescent="0.35">
      <c r="B704" s="9"/>
      <c r="C704" s="9"/>
    </row>
    <row r="705" spans="2:3" x14ac:dyDescent="0.35">
      <c r="B705" s="9"/>
      <c r="C705" s="9"/>
    </row>
    <row r="706" spans="2:3" x14ac:dyDescent="0.35">
      <c r="B706" s="9"/>
      <c r="C706" s="9"/>
    </row>
    <row r="707" spans="2:3" x14ac:dyDescent="0.35">
      <c r="B707" s="9"/>
      <c r="C707" s="9"/>
    </row>
    <row r="708" spans="2:3" x14ac:dyDescent="0.35">
      <c r="B708" s="9"/>
      <c r="C708" s="9"/>
    </row>
    <row r="709" spans="2:3" x14ac:dyDescent="0.35">
      <c r="B709" s="9"/>
      <c r="C709" s="9"/>
    </row>
    <row r="710" spans="2:3" x14ac:dyDescent="0.35">
      <c r="B710" s="9"/>
      <c r="C710" s="9"/>
    </row>
    <row r="711" spans="2:3" x14ac:dyDescent="0.35">
      <c r="B711" s="9"/>
      <c r="C711" s="9"/>
    </row>
    <row r="712" spans="2:3" x14ac:dyDescent="0.35">
      <c r="B712" s="9"/>
      <c r="C712" s="9"/>
    </row>
    <row r="713" spans="2:3" x14ac:dyDescent="0.35">
      <c r="B713" s="9"/>
      <c r="C713" s="9"/>
    </row>
    <row r="714" spans="2:3" x14ac:dyDescent="0.35">
      <c r="B714" s="9"/>
      <c r="C714" s="9"/>
    </row>
    <row r="715" spans="2:3" x14ac:dyDescent="0.35">
      <c r="B715" s="9"/>
      <c r="C715" s="9"/>
    </row>
    <row r="716" spans="2:3" x14ac:dyDescent="0.35">
      <c r="B716" s="9"/>
      <c r="C716" s="9"/>
    </row>
    <row r="717" spans="2:3" x14ac:dyDescent="0.35">
      <c r="B717" s="9"/>
      <c r="C717" s="9"/>
    </row>
    <row r="718" spans="2:3" x14ac:dyDescent="0.35">
      <c r="B718" s="9"/>
      <c r="C718" s="9"/>
    </row>
    <row r="719" spans="2:3" x14ac:dyDescent="0.35">
      <c r="B719" s="9"/>
      <c r="C719" s="9"/>
    </row>
    <row r="720" spans="2:3" x14ac:dyDescent="0.35">
      <c r="B720" s="9"/>
      <c r="C720" s="9"/>
    </row>
    <row r="721" spans="2:3" x14ac:dyDescent="0.35">
      <c r="B721" s="9"/>
      <c r="C721" s="9"/>
    </row>
    <row r="722" spans="2:3" x14ac:dyDescent="0.35">
      <c r="B722" s="9"/>
      <c r="C722" s="9"/>
    </row>
    <row r="723" spans="2:3" x14ac:dyDescent="0.35">
      <c r="B723" s="9"/>
      <c r="C723" s="9"/>
    </row>
    <row r="724" spans="2:3" x14ac:dyDescent="0.35">
      <c r="B724" s="9"/>
      <c r="C724" s="9"/>
    </row>
    <row r="725" spans="2:3" x14ac:dyDescent="0.35">
      <c r="B725" s="9"/>
      <c r="C725" s="9"/>
    </row>
    <row r="726" spans="2:3" x14ac:dyDescent="0.35">
      <c r="B726" s="9"/>
      <c r="C726" s="9"/>
    </row>
    <row r="727" spans="2:3" x14ac:dyDescent="0.35">
      <c r="B727" s="9"/>
      <c r="C727" s="9"/>
    </row>
    <row r="728" spans="2:3" x14ac:dyDescent="0.35">
      <c r="B728" s="9"/>
      <c r="C728" s="9"/>
    </row>
    <row r="729" spans="2:3" x14ac:dyDescent="0.35">
      <c r="B729" s="9"/>
      <c r="C729" s="9"/>
    </row>
    <row r="730" spans="2:3" x14ac:dyDescent="0.35">
      <c r="B730" s="9"/>
      <c r="C730" s="9"/>
    </row>
    <row r="731" spans="2:3" x14ac:dyDescent="0.35">
      <c r="B731" s="9"/>
      <c r="C731" s="9"/>
    </row>
    <row r="732" spans="2:3" x14ac:dyDescent="0.35">
      <c r="B732" s="9"/>
      <c r="C732" s="9"/>
    </row>
    <row r="733" spans="2:3" x14ac:dyDescent="0.35">
      <c r="B733" s="9"/>
      <c r="C733" s="9"/>
    </row>
    <row r="734" spans="2:3" x14ac:dyDescent="0.35">
      <c r="B734" s="9"/>
      <c r="C734" s="9"/>
    </row>
    <row r="735" spans="2:3" x14ac:dyDescent="0.35">
      <c r="B735" s="9"/>
      <c r="C735" s="9"/>
    </row>
    <row r="736" spans="2:3" x14ac:dyDescent="0.35">
      <c r="B736" s="9"/>
      <c r="C736" s="9"/>
    </row>
    <row r="737" spans="2:3" x14ac:dyDescent="0.35">
      <c r="B737" s="9"/>
      <c r="C737" s="9"/>
    </row>
    <row r="738" spans="2:3" x14ac:dyDescent="0.35">
      <c r="B738" s="9"/>
      <c r="C738" s="9"/>
    </row>
    <row r="739" spans="2:3" x14ac:dyDescent="0.35">
      <c r="B739" s="9"/>
      <c r="C739" s="9"/>
    </row>
    <row r="740" spans="2:3" x14ac:dyDescent="0.35">
      <c r="B740" s="9"/>
      <c r="C740" s="9"/>
    </row>
    <row r="741" spans="2:3" x14ac:dyDescent="0.35">
      <c r="B741" s="9"/>
      <c r="C741" s="9"/>
    </row>
    <row r="742" spans="2:3" x14ac:dyDescent="0.35">
      <c r="B742" s="9"/>
      <c r="C742" s="9"/>
    </row>
    <row r="743" spans="2:3" x14ac:dyDescent="0.35">
      <c r="B743" s="9"/>
      <c r="C743" s="9"/>
    </row>
    <row r="744" spans="2:3" x14ac:dyDescent="0.35">
      <c r="B744" s="9"/>
      <c r="C744" s="9"/>
    </row>
    <row r="745" spans="2:3" x14ac:dyDescent="0.35">
      <c r="B745" s="9"/>
      <c r="C745" s="9"/>
    </row>
    <row r="746" spans="2:3" x14ac:dyDescent="0.35">
      <c r="B746" s="9"/>
      <c r="C746" s="9"/>
    </row>
    <row r="747" spans="2:3" x14ac:dyDescent="0.35">
      <c r="B747" s="9"/>
      <c r="C747" s="9"/>
    </row>
    <row r="748" spans="2:3" x14ac:dyDescent="0.35">
      <c r="B748" s="9"/>
      <c r="C748" s="9"/>
    </row>
    <row r="749" spans="2:3" x14ac:dyDescent="0.35">
      <c r="B749" s="9"/>
      <c r="C749" s="9"/>
    </row>
    <row r="750" spans="2:3" x14ac:dyDescent="0.35">
      <c r="B750" s="9"/>
      <c r="C750" s="9"/>
    </row>
    <row r="751" spans="2:3" x14ac:dyDescent="0.35">
      <c r="B751" s="9"/>
      <c r="C751" s="9"/>
    </row>
    <row r="752" spans="2:3" x14ac:dyDescent="0.35">
      <c r="B752" s="9"/>
      <c r="C752" s="9"/>
    </row>
    <row r="753" spans="2:3" x14ac:dyDescent="0.35">
      <c r="B753" s="9"/>
      <c r="C753" s="9"/>
    </row>
    <row r="754" spans="2:3" x14ac:dyDescent="0.35">
      <c r="B754" s="9"/>
      <c r="C754" s="9"/>
    </row>
    <row r="755" spans="2:3" x14ac:dyDescent="0.35">
      <c r="B755" s="9"/>
      <c r="C755" s="9"/>
    </row>
    <row r="756" spans="2:3" x14ac:dyDescent="0.35">
      <c r="B756" s="9"/>
      <c r="C756" s="9"/>
    </row>
    <row r="757" spans="2:3" x14ac:dyDescent="0.35">
      <c r="B757" s="9"/>
      <c r="C757" s="9"/>
    </row>
    <row r="758" spans="2:3" x14ac:dyDescent="0.35">
      <c r="B758" s="9"/>
      <c r="C758" s="9"/>
    </row>
    <row r="759" spans="2:3" x14ac:dyDescent="0.35">
      <c r="B759" s="9"/>
      <c r="C759" s="9"/>
    </row>
    <row r="760" spans="2:3" x14ac:dyDescent="0.35">
      <c r="B760" s="9"/>
      <c r="C760" s="9"/>
    </row>
    <row r="761" spans="2:3" x14ac:dyDescent="0.35">
      <c r="B761" s="9"/>
      <c r="C761" s="9"/>
    </row>
    <row r="762" spans="2:3" x14ac:dyDescent="0.35">
      <c r="B762" s="9"/>
      <c r="C762" s="9"/>
    </row>
    <row r="763" spans="2:3" x14ac:dyDescent="0.35">
      <c r="B763" s="9"/>
      <c r="C763" s="9"/>
    </row>
    <row r="764" spans="2:3" x14ac:dyDescent="0.35">
      <c r="B764" s="9"/>
      <c r="C764" s="9"/>
    </row>
    <row r="765" spans="2:3" x14ac:dyDescent="0.35">
      <c r="B765" s="9"/>
      <c r="C765" s="9"/>
    </row>
    <row r="766" spans="2:3" x14ac:dyDescent="0.35">
      <c r="B766" s="9"/>
      <c r="C766" s="9"/>
    </row>
    <row r="767" spans="2:3" x14ac:dyDescent="0.35">
      <c r="B767" s="9"/>
      <c r="C767" s="9"/>
    </row>
    <row r="768" spans="2:3" x14ac:dyDescent="0.35">
      <c r="B768" s="9"/>
      <c r="C768" s="9"/>
    </row>
    <row r="769" spans="2:3" x14ac:dyDescent="0.35">
      <c r="B769" s="9"/>
      <c r="C769" s="9"/>
    </row>
    <row r="770" spans="2:3" x14ac:dyDescent="0.35">
      <c r="B770" s="9"/>
      <c r="C770" s="9"/>
    </row>
    <row r="771" spans="2:3" x14ac:dyDescent="0.35">
      <c r="B771" s="9"/>
      <c r="C771" s="9"/>
    </row>
    <row r="772" spans="2:3" x14ac:dyDescent="0.35">
      <c r="B772" s="9"/>
      <c r="C772" s="9"/>
    </row>
    <row r="773" spans="2:3" x14ac:dyDescent="0.35">
      <c r="B773" s="9"/>
      <c r="C773" s="9"/>
    </row>
    <row r="774" spans="2:3" x14ac:dyDescent="0.35">
      <c r="B774" s="9"/>
      <c r="C774" s="9"/>
    </row>
    <row r="775" spans="2:3" x14ac:dyDescent="0.35">
      <c r="B775" s="9"/>
      <c r="C775" s="9"/>
    </row>
    <row r="776" spans="2:3" x14ac:dyDescent="0.35">
      <c r="B776" s="9"/>
      <c r="C776" s="9"/>
    </row>
    <row r="777" spans="2:3" x14ac:dyDescent="0.35">
      <c r="B777" s="9"/>
      <c r="C777" s="9"/>
    </row>
    <row r="778" spans="2:3" x14ac:dyDescent="0.35">
      <c r="B778" s="9"/>
      <c r="C778" s="9"/>
    </row>
    <row r="779" spans="2:3" x14ac:dyDescent="0.35">
      <c r="B779" s="9"/>
      <c r="C779" s="9"/>
    </row>
    <row r="780" spans="2:3" x14ac:dyDescent="0.35">
      <c r="B780" s="9"/>
      <c r="C780" s="9"/>
    </row>
    <row r="781" spans="2:3" x14ac:dyDescent="0.35">
      <c r="B781" s="9"/>
      <c r="C781" s="9"/>
    </row>
    <row r="782" spans="2:3" x14ac:dyDescent="0.35">
      <c r="B782" s="9"/>
      <c r="C782" s="9"/>
    </row>
    <row r="783" spans="2:3" x14ac:dyDescent="0.35">
      <c r="B783" s="9"/>
      <c r="C783" s="9"/>
    </row>
    <row r="784" spans="2:3" x14ac:dyDescent="0.35">
      <c r="B784" s="9"/>
      <c r="C784" s="9"/>
    </row>
    <row r="785" spans="2:3" x14ac:dyDescent="0.35">
      <c r="B785" s="9"/>
      <c r="C785" s="9"/>
    </row>
    <row r="786" spans="2:3" x14ac:dyDescent="0.35">
      <c r="B786" s="9"/>
      <c r="C786" s="9"/>
    </row>
    <row r="787" spans="2:3" x14ac:dyDescent="0.35">
      <c r="B787" s="9"/>
      <c r="C787" s="9"/>
    </row>
    <row r="788" spans="2:3" x14ac:dyDescent="0.35">
      <c r="B788" s="9"/>
      <c r="C788" s="9"/>
    </row>
    <row r="789" spans="2:3" x14ac:dyDescent="0.35">
      <c r="B789" s="9"/>
      <c r="C789" s="9"/>
    </row>
    <row r="790" spans="2:3" x14ac:dyDescent="0.35">
      <c r="B790" s="9"/>
      <c r="C790" s="9"/>
    </row>
    <row r="791" spans="2:3" x14ac:dyDescent="0.35">
      <c r="B791" s="9"/>
      <c r="C791" s="9"/>
    </row>
    <row r="792" spans="2:3" x14ac:dyDescent="0.35">
      <c r="B792" s="9"/>
      <c r="C792" s="9"/>
    </row>
    <row r="793" spans="2:3" x14ac:dyDescent="0.35">
      <c r="B793" s="9"/>
      <c r="C793" s="9"/>
    </row>
    <row r="794" spans="2:3" x14ac:dyDescent="0.35">
      <c r="B794" s="9"/>
      <c r="C794" s="9"/>
    </row>
    <row r="795" spans="2:3" x14ac:dyDescent="0.35">
      <c r="B795" s="9"/>
      <c r="C795" s="9"/>
    </row>
    <row r="796" spans="2:3" x14ac:dyDescent="0.35">
      <c r="B796" s="9"/>
      <c r="C796" s="9"/>
    </row>
    <row r="797" spans="2:3" x14ac:dyDescent="0.35">
      <c r="B797" s="9"/>
      <c r="C797" s="9"/>
    </row>
    <row r="798" spans="2:3" x14ac:dyDescent="0.35">
      <c r="B798" s="9"/>
      <c r="C798" s="9"/>
    </row>
    <row r="799" spans="2:3" x14ac:dyDescent="0.35">
      <c r="B799" s="9"/>
      <c r="C799" s="9"/>
    </row>
    <row r="800" spans="2:3" x14ac:dyDescent="0.35">
      <c r="B800" s="9"/>
      <c r="C800" s="9"/>
    </row>
    <row r="801" spans="2:3" x14ac:dyDescent="0.35">
      <c r="B801" s="9"/>
      <c r="C801" s="9"/>
    </row>
    <row r="802" spans="2:3" x14ac:dyDescent="0.35">
      <c r="B802" s="9"/>
      <c r="C802" s="9"/>
    </row>
    <row r="803" spans="2:3" x14ac:dyDescent="0.35">
      <c r="B803" s="9"/>
      <c r="C803" s="9"/>
    </row>
    <row r="804" spans="2:3" x14ac:dyDescent="0.35">
      <c r="B804" s="9"/>
      <c r="C804" s="9"/>
    </row>
    <row r="805" spans="2:3" x14ac:dyDescent="0.35">
      <c r="B805" s="9"/>
      <c r="C805" s="9"/>
    </row>
    <row r="806" spans="2:3" x14ac:dyDescent="0.35">
      <c r="B806" s="9"/>
      <c r="C806" s="9"/>
    </row>
    <row r="807" spans="2:3" x14ac:dyDescent="0.35">
      <c r="B807" s="9"/>
      <c r="C807" s="9"/>
    </row>
    <row r="808" spans="2:3" x14ac:dyDescent="0.35">
      <c r="B808" s="9"/>
      <c r="C808" s="9"/>
    </row>
    <row r="809" spans="2:3" x14ac:dyDescent="0.35">
      <c r="B809" s="9"/>
      <c r="C809" s="9"/>
    </row>
    <row r="810" spans="2:3" x14ac:dyDescent="0.35">
      <c r="B810" s="9"/>
      <c r="C810" s="9"/>
    </row>
    <row r="811" spans="2:3" x14ac:dyDescent="0.35">
      <c r="B811" s="9"/>
      <c r="C811" s="9"/>
    </row>
    <row r="812" spans="2:3" x14ac:dyDescent="0.35">
      <c r="B812" s="9"/>
      <c r="C812" s="9"/>
    </row>
    <row r="813" spans="2:3" x14ac:dyDescent="0.35">
      <c r="B813" s="9"/>
      <c r="C813" s="9"/>
    </row>
    <row r="814" spans="2:3" x14ac:dyDescent="0.35">
      <c r="B814" s="9"/>
      <c r="C814" s="9"/>
    </row>
    <row r="815" spans="2:3" x14ac:dyDescent="0.35">
      <c r="B815" s="9"/>
      <c r="C815" s="9"/>
    </row>
    <row r="816" spans="2:3" x14ac:dyDescent="0.35">
      <c r="B816" s="9"/>
      <c r="C816" s="9"/>
    </row>
    <row r="817" spans="2:3" x14ac:dyDescent="0.35">
      <c r="B817" s="9"/>
      <c r="C817" s="9"/>
    </row>
    <row r="818" spans="2:3" x14ac:dyDescent="0.35">
      <c r="B818" s="9"/>
      <c r="C818" s="9"/>
    </row>
    <row r="819" spans="2:3" x14ac:dyDescent="0.35">
      <c r="B819" s="9"/>
      <c r="C819" s="9"/>
    </row>
    <row r="820" spans="2:3" x14ac:dyDescent="0.35">
      <c r="B820" s="9"/>
      <c r="C820" s="9"/>
    </row>
    <row r="821" spans="2:3" x14ac:dyDescent="0.35">
      <c r="B821" s="9"/>
      <c r="C821" s="9"/>
    </row>
    <row r="822" spans="2:3" x14ac:dyDescent="0.35">
      <c r="B822" s="9"/>
      <c r="C822" s="9"/>
    </row>
    <row r="823" spans="2:3" x14ac:dyDescent="0.35">
      <c r="B823" s="9"/>
      <c r="C823" s="9"/>
    </row>
    <row r="824" spans="2:3" x14ac:dyDescent="0.35">
      <c r="B824" s="9"/>
      <c r="C824" s="9"/>
    </row>
    <row r="825" spans="2:3" x14ac:dyDescent="0.35">
      <c r="B825" s="9"/>
      <c r="C825" s="9"/>
    </row>
    <row r="826" spans="2:3" x14ac:dyDescent="0.35">
      <c r="B826" s="9"/>
      <c r="C826" s="9"/>
    </row>
    <row r="827" spans="2:3" x14ac:dyDescent="0.35">
      <c r="B827" s="9"/>
      <c r="C827" s="9"/>
    </row>
    <row r="828" spans="2:3" x14ac:dyDescent="0.35">
      <c r="B828" s="9"/>
      <c r="C828" s="9"/>
    </row>
    <row r="829" spans="2:3" x14ac:dyDescent="0.35">
      <c r="B829" s="9"/>
      <c r="C829" s="9"/>
    </row>
    <row r="830" spans="2:3" x14ac:dyDescent="0.35">
      <c r="B830" s="9"/>
      <c r="C830" s="9"/>
    </row>
    <row r="831" spans="2:3" x14ac:dyDescent="0.35">
      <c r="B831" s="9"/>
      <c r="C831" s="9"/>
    </row>
    <row r="832" spans="2:3" x14ac:dyDescent="0.35">
      <c r="B832" s="9"/>
      <c r="C832" s="9"/>
    </row>
    <row r="833" spans="2:3" x14ac:dyDescent="0.35">
      <c r="B833" s="9"/>
      <c r="C833" s="9"/>
    </row>
    <row r="834" spans="2:3" x14ac:dyDescent="0.35">
      <c r="B834" s="9"/>
      <c r="C834" s="9"/>
    </row>
    <row r="835" spans="2:3" x14ac:dyDescent="0.35">
      <c r="B835" s="9"/>
      <c r="C835" s="9"/>
    </row>
    <row r="836" spans="2:3" x14ac:dyDescent="0.35">
      <c r="B836" s="9"/>
      <c r="C836" s="9"/>
    </row>
    <row r="837" spans="2:3" x14ac:dyDescent="0.35">
      <c r="B837" s="9"/>
      <c r="C837" s="9"/>
    </row>
    <row r="838" spans="2:3" x14ac:dyDescent="0.35">
      <c r="B838" s="9"/>
      <c r="C838" s="9"/>
    </row>
    <row r="839" spans="2:3" x14ac:dyDescent="0.35">
      <c r="B839" s="9"/>
      <c r="C839" s="9"/>
    </row>
    <row r="840" spans="2:3" x14ac:dyDescent="0.35">
      <c r="B840" s="9"/>
      <c r="C840" s="9"/>
    </row>
    <row r="841" spans="2:3" x14ac:dyDescent="0.35">
      <c r="B841" s="9"/>
      <c r="C841" s="9"/>
    </row>
    <row r="842" spans="2:3" x14ac:dyDescent="0.35">
      <c r="B842" s="9"/>
      <c r="C842" s="9"/>
    </row>
    <row r="843" spans="2:3" x14ac:dyDescent="0.35">
      <c r="B843" s="9"/>
      <c r="C843" s="9"/>
    </row>
    <row r="844" spans="2:3" x14ac:dyDescent="0.35">
      <c r="B844" s="9"/>
      <c r="C844" s="9"/>
    </row>
    <row r="845" spans="2:3" x14ac:dyDescent="0.35">
      <c r="B845" s="9"/>
      <c r="C845" s="9"/>
    </row>
    <row r="846" spans="2:3" x14ac:dyDescent="0.35">
      <c r="B846" s="9"/>
      <c r="C846" s="9"/>
    </row>
    <row r="847" spans="2:3" x14ac:dyDescent="0.35">
      <c r="B847" s="9"/>
      <c r="C847" s="9"/>
    </row>
    <row r="848" spans="2:3" x14ac:dyDescent="0.35">
      <c r="B848" s="9"/>
      <c r="C848" s="9"/>
    </row>
    <row r="849" spans="2:3" x14ac:dyDescent="0.35">
      <c r="B849" s="9"/>
      <c r="C849" s="9"/>
    </row>
    <row r="850" spans="2:3" x14ac:dyDescent="0.35">
      <c r="B850" s="9"/>
      <c r="C850" s="9"/>
    </row>
    <row r="851" spans="2:3" x14ac:dyDescent="0.35">
      <c r="B851" s="9"/>
      <c r="C851" s="9"/>
    </row>
    <row r="852" spans="2:3" x14ac:dyDescent="0.35">
      <c r="B852" s="9"/>
      <c r="C852" s="9"/>
    </row>
    <row r="853" spans="2:3" x14ac:dyDescent="0.35">
      <c r="B853" s="9"/>
      <c r="C853" s="9"/>
    </row>
    <row r="854" spans="2:3" x14ac:dyDescent="0.35">
      <c r="B854" s="9"/>
      <c r="C854" s="9"/>
    </row>
    <row r="855" spans="2:3" x14ac:dyDescent="0.35">
      <c r="B855" s="9"/>
      <c r="C855" s="9"/>
    </row>
    <row r="856" spans="2:3" x14ac:dyDescent="0.35">
      <c r="B856" s="9"/>
      <c r="C856" s="9"/>
    </row>
    <row r="857" spans="2:3" x14ac:dyDescent="0.35">
      <c r="B857" s="9"/>
      <c r="C857" s="9"/>
    </row>
    <row r="858" spans="2:3" x14ac:dyDescent="0.35">
      <c r="B858" s="9"/>
      <c r="C858" s="9"/>
    </row>
    <row r="859" spans="2:3" x14ac:dyDescent="0.35">
      <c r="B859" s="9"/>
      <c r="C859" s="9"/>
    </row>
    <row r="860" spans="2:3" x14ac:dyDescent="0.35">
      <c r="B860" s="9"/>
      <c r="C860" s="9"/>
    </row>
    <row r="861" spans="2:3" x14ac:dyDescent="0.35">
      <c r="B861" s="9"/>
      <c r="C861" s="9"/>
    </row>
    <row r="862" spans="2:3" x14ac:dyDescent="0.35">
      <c r="B862" s="9"/>
      <c r="C862" s="9"/>
    </row>
    <row r="863" spans="2:3" x14ac:dyDescent="0.35">
      <c r="B863" s="9"/>
      <c r="C863" s="9"/>
    </row>
    <row r="864" spans="2:3" x14ac:dyDescent="0.35">
      <c r="B864" s="9"/>
      <c r="C864" s="9"/>
    </row>
    <row r="865" spans="2:3" x14ac:dyDescent="0.35">
      <c r="B865" s="9"/>
      <c r="C865" s="9"/>
    </row>
    <row r="866" spans="2:3" x14ac:dyDescent="0.35">
      <c r="B866" s="9"/>
      <c r="C866" s="9"/>
    </row>
    <row r="867" spans="2:3" x14ac:dyDescent="0.35">
      <c r="B867" s="9"/>
      <c r="C867" s="9"/>
    </row>
    <row r="868" spans="2:3" x14ac:dyDescent="0.35">
      <c r="B868" s="9"/>
      <c r="C868" s="9"/>
    </row>
    <row r="869" spans="2:3" x14ac:dyDescent="0.35">
      <c r="B869" s="9"/>
      <c r="C869" s="9"/>
    </row>
    <row r="870" spans="2:3" x14ac:dyDescent="0.35">
      <c r="B870" s="9"/>
      <c r="C870" s="9"/>
    </row>
    <row r="871" spans="2:3" x14ac:dyDescent="0.35">
      <c r="B871" s="9"/>
      <c r="C871" s="9"/>
    </row>
    <row r="872" spans="2:3" x14ac:dyDescent="0.35">
      <c r="B872" s="9"/>
      <c r="C872" s="9"/>
    </row>
    <row r="873" spans="2:3" x14ac:dyDescent="0.35">
      <c r="B873" s="9"/>
      <c r="C873" s="9"/>
    </row>
    <row r="874" spans="2:3" x14ac:dyDescent="0.35">
      <c r="B874" s="9"/>
      <c r="C874" s="9"/>
    </row>
    <row r="875" spans="2:3" x14ac:dyDescent="0.35">
      <c r="B875" s="9"/>
      <c r="C875" s="9"/>
    </row>
    <row r="876" spans="2:3" x14ac:dyDescent="0.35">
      <c r="B876" s="9"/>
      <c r="C876" s="9"/>
    </row>
    <row r="877" spans="2:3" x14ac:dyDescent="0.35">
      <c r="B877" s="9"/>
      <c r="C877" s="9"/>
    </row>
    <row r="878" spans="2:3" x14ac:dyDescent="0.35">
      <c r="B878" s="9"/>
      <c r="C878" s="9"/>
    </row>
    <row r="879" spans="2:3" x14ac:dyDescent="0.35">
      <c r="B879" s="9"/>
      <c r="C879" s="9"/>
    </row>
    <row r="880" spans="2:3" x14ac:dyDescent="0.35">
      <c r="B880" s="9"/>
      <c r="C880" s="9"/>
    </row>
    <row r="881" spans="2:3" x14ac:dyDescent="0.35">
      <c r="B881" s="9"/>
      <c r="C881" s="9"/>
    </row>
    <row r="882" spans="2:3" x14ac:dyDescent="0.35">
      <c r="B882" s="9"/>
      <c r="C882" s="9"/>
    </row>
    <row r="883" spans="2:3" x14ac:dyDescent="0.35">
      <c r="B883" s="9"/>
      <c r="C883" s="9"/>
    </row>
    <row r="884" spans="2:3" x14ac:dyDescent="0.35">
      <c r="B884" s="9"/>
      <c r="C884" s="9"/>
    </row>
    <row r="885" spans="2:3" x14ac:dyDescent="0.35">
      <c r="B885" s="9"/>
      <c r="C885" s="9"/>
    </row>
    <row r="886" spans="2:3" x14ac:dyDescent="0.35">
      <c r="B886" s="9"/>
      <c r="C886" s="9"/>
    </row>
    <row r="887" spans="2:3" x14ac:dyDescent="0.35">
      <c r="B887" s="9"/>
      <c r="C887" s="9"/>
    </row>
    <row r="888" spans="2:3" x14ac:dyDescent="0.35">
      <c r="B888" s="9"/>
      <c r="C888" s="9"/>
    </row>
    <row r="889" spans="2:3" x14ac:dyDescent="0.35">
      <c r="B889" s="9"/>
      <c r="C889" s="9"/>
    </row>
    <row r="890" spans="2:3" x14ac:dyDescent="0.35">
      <c r="B890" s="9"/>
      <c r="C890" s="9"/>
    </row>
    <row r="891" spans="2:3" x14ac:dyDescent="0.35">
      <c r="B891" s="9"/>
      <c r="C891" s="9"/>
    </row>
    <row r="892" spans="2:3" x14ac:dyDescent="0.35">
      <c r="B892" s="9"/>
      <c r="C892" s="9"/>
    </row>
    <row r="893" spans="2:3" x14ac:dyDescent="0.35">
      <c r="B893" s="9"/>
      <c r="C893" s="9"/>
    </row>
    <row r="894" spans="2:3" x14ac:dyDescent="0.35">
      <c r="B894" s="9"/>
      <c r="C894" s="9"/>
    </row>
    <row r="895" spans="2:3" x14ac:dyDescent="0.35">
      <c r="B895" s="9"/>
      <c r="C895" s="9"/>
    </row>
    <row r="896" spans="2:3" x14ac:dyDescent="0.35">
      <c r="B896" s="9"/>
      <c r="C896" s="9"/>
    </row>
    <row r="897" spans="2:3" x14ac:dyDescent="0.35">
      <c r="B897" s="9"/>
      <c r="C897" s="9"/>
    </row>
    <row r="898" spans="2:3" x14ac:dyDescent="0.35">
      <c r="B898" s="9"/>
      <c r="C898" s="9"/>
    </row>
    <row r="899" spans="2:3" x14ac:dyDescent="0.35">
      <c r="B899" s="9"/>
      <c r="C899" s="9"/>
    </row>
    <row r="900" spans="2:3" x14ac:dyDescent="0.35">
      <c r="B900" s="9"/>
      <c r="C900" s="9"/>
    </row>
    <row r="901" spans="2:3" x14ac:dyDescent="0.35">
      <c r="B901" s="9"/>
      <c r="C901" s="9"/>
    </row>
    <row r="902" spans="2:3" x14ac:dyDescent="0.35">
      <c r="B902" s="9"/>
      <c r="C902" s="9"/>
    </row>
    <row r="903" spans="2:3" x14ac:dyDescent="0.35">
      <c r="B903" s="9"/>
      <c r="C903" s="9"/>
    </row>
    <row r="904" spans="2:3" x14ac:dyDescent="0.35">
      <c r="B904" s="9"/>
      <c r="C904" s="9"/>
    </row>
    <row r="905" spans="2:3" x14ac:dyDescent="0.35">
      <c r="B905" s="9"/>
      <c r="C905" s="9"/>
    </row>
    <row r="906" spans="2:3" x14ac:dyDescent="0.35">
      <c r="B906" s="9"/>
      <c r="C906" s="9"/>
    </row>
    <row r="907" spans="2:3" x14ac:dyDescent="0.35">
      <c r="B907" s="9"/>
      <c r="C907" s="9"/>
    </row>
    <row r="908" spans="2:3" x14ac:dyDescent="0.35">
      <c r="B908" s="9"/>
      <c r="C908" s="9"/>
    </row>
    <row r="909" spans="2:3" x14ac:dyDescent="0.35">
      <c r="B909" s="9"/>
      <c r="C909" s="9"/>
    </row>
    <row r="910" spans="2:3" x14ac:dyDescent="0.35">
      <c r="B910" s="9"/>
      <c r="C910" s="9"/>
    </row>
    <row r="911" spans="2:3" x14ac:dyDescent="0.35">
      <c r="B911" s="9"/>
      <c r="C911" s="9"/>
    </row>
    <row r="912" spans="2:3" x14ac:dyDescent="0.35">
      <c r="B912" s="9"/>
      <c r="C912" s="9"/>
    </row>
    <row r="913" spans="2:3" x14ac:dyDescent="0.35">
      <c r="B913" s="9"/>
      <c r="C913" s="9"/>
    </row>
    <row r="914" spans="2:3" x14ac:dyDescent="0.35">
      <c r="B914" s="9"/>
      <c r="C914" s="9"/>
    </row>
    <row r="915" spans="2:3" x14ac:dyDescent="0.35">
      <c r="B915" s="9"/>
      <c r="C915" s="9"/>
    </row>
    <row r="916" spans="2:3" x14ac:dyDescent="0.35">
      <c r="B916" s="9"/>
      <c r="C916" s="9"/>
    </row>
    <row r="917" spans="2:3" x14ac:dyDescent="0.35">
      <c r="B917" s="9"/>
      <c r="C917" s="9"/>
    </row>
    <row r="918" spans="2:3" x14ac:dyDescent="0.35">
      <c r="B918" s="9"/>
      <c r="C918" s="9"/>
    </row>
    <row r="919" spans="2:3" x14ac:dyDescent="0.35">
      <c r="B919" s="9"/>
      <c r="C919" s="9"/>
    </row>
    <row r="920" spans="2:3" x14ac:dyDescent="0.35">
      <c r="B920" s="9"/>
      <c r="C920" s="9"/>
    </row>
    <row r="921" spans="2:3" x14ac:dyDescent="0.35">
      <c r="B921" s="9"/>
      <c r="C921" s="9"/>
    </row>
    <row r="922" spans="2:3" x14ac:dyDescent="0.35">
      <c r="B922" s="9"/>
      <c r="C922" s="9"/>
    </row>
    <row r="923" spans="2:3" x14ac:dyDescent="0.35">
      <c r="B923" s="9"/>
      <c r="C923" s="9"/>
    </row>
    <row r="924" spans="2:3" x14ac:dyDescent="0.35">
      <c r="B924" s="9"/>
      <c r="C924" s="9"/>
    </row>
    <row r="925" spans="2:3" x14ac:dyDescent="0.35">
      <c r="B925" s="9"/>
      <c r="C925" s="9"/>
    </row>
    <row r="926" spans="2:3" x14ac:dyDescent="0.35">
      <c r="B926" s="9"/>
      <c r="C926" s="9"/>
    </row>
    <row r="927" spans="2:3" x14ac:dyDescent="0.35">
      <c r="B927" s="9"/>
      <c r="C927" s="9"/>
    </row>
    <row r="928" spans="2:3" x14ac:dyDescent="0.35">
      <c r="B928" s="9"/>
      <c r="C928" s="9"/>
    </row>
    <row r="929" spans="2:3" x14ac:dyDescent="0.35">
      <c r="B929" s="9"/>
      <c r="C929" s="9"/>
    </row>
    <row r="930" spans="2:3" x14ac:dyDescent="0.35">
      <c r="B930" s="9"/>
      <c r="C930" s="9"/>
    </row>
    <row r="931" spans="2:3" x14ac:dyDescent="0.35">
      <c r="B931" s="9"/>
      <c r="C931" s="9"/>
    </row>
    <row r="932" spans="2:3" x14ac:dyDescent="0.35">
      <c r="B932" s="9"/>
      <c r="C932" s="9"/>
    </row>
    <row r="933" spans="2:3" x14ac:dyDescent="0.35">
      <c r="B933" s="9"/>
      <c r="C933" s="9"/>
    </row>
    <row r="934" spans="2:3" x14ac:dyDescent="0.35">
      <c r="B934" s="9"/>
      <c r="C934" s="9"/>
    </row>
    <row r="935" spans="2:3" x14ac:dyDescent="0.35">
      <c r="B935" s="9"/>
      <c r="C935" s="9"/>
    </row>
    <row r="936" spans="2:3" x14ac:dyDescent="0.35">
      <c r="B936" s="9"/>
      <c r="C936" s="9"/>
    </row>
    <row r="937" spans="2:3" x14ac:dyDescent="0.35">
      <c r="B937" s="9"/>
      <c r="C937" s="9"/>
    </row>
    <row r="938" spans="2:3" x14ac:dyDescent="0.35">
      <c r="B938" s="9"/>
      <c r="C938" s="9"/>
    </row>
    <row r="939" spans="2:3" x14ac:dyDescent="0.35">
      <c r="B939" s="9"/>
      <c r="C939" s="9"/>
    </row>
    <row r="940" spans="2:3" x14ac:dyDescent="0.35">
      <c r="B940" s="9"/>
      <c r="C940" s="9"/>
    </row>
    <row r="941" spans="2:3" x14ac:dyDescent="0.35">
      <c r="B941" s="9"/>
      <c r="C941" s="9"/>
    </row>
    <row r="942" spans="2:3" x14ac:dyDescent="0.35">
      <c r="B942" s="9"/>
      <c r="C942" s="9"/>
    </row>
    <row r="943" spans="2:3" x14ac:dyDescent="0.35">
      <c r="B943" s="9"/>
      <c r="C943" s="9"/>
    </row>
    <row r="944" spans="2:3" x14ac:dyDescent="0.35">
      <c r="B944" s="9"/>
      <c r="C944" s="9"/>
    </row>
    <row r="945" spans="2:3" x14ac:dyDescent="0.35">
      <c r="B945" s="9"/>
      <c r="C945" s="9"/>
    </row>
    <row r="946" spans="2:3" x14ac:dyDescent="0.35">
      <c r="B946" s="9"/>
      <c r="C946" s="9"/>
    </row>
    <row r="947" spans="2:3" x14ac:dyDescent="0.35">
      <c r="B947" s="9"/>
      <c r="C947" s="9"/>
    </row>
    <row r="948" spans="2:3" x14ac:dyDescent="0.35">
      <c r="B948" s="9"/>
      <c r="C948" s="9"/>
    </row>
    <row r="949" spans="2:3" x14ac:dyDescent="0.35">
      <c r="B949" s="9"/>
      <c r="C949" s="9"/>
    </row>
    <row r="950" spans="2:3" x14ac:dyDescent="0.35">
      <c r="B950" s="9"/>
      <c r="C950" s="9"/>
    </row>
    <row r="951" spans="2:3" x14ac:dyDescent="0.35">
      <c r="B951" s="9"/>
      <c r="C951" s="9"/>
    </row>
    <row r="952" spans="2:3" x14ac:dyDescent="0.35">
      <c r="B952" s="9"/>
      <c r="C952" s="9"/>
    </row>
    <row r="953" spans="2:3" x14ac:dyDescent="0.35">
      <c r="B953" s="9"/>
      <c r="C953" s="9"/>
    </row>
    <row r="954" spans="2:3" x14ac:dyDescent="0.35">
      <c r="B954" s="9"/>
      <c r="C954" s="9"/>
    </row>
    <row r="955" spans="2:3" x14ac:dyDescent="0.35">
      <c r="B955" s="9"/>
      <c r="C955" s="9"/>
    </row>
    <row r="956" spans="2:3" x14ac:dyDescent="0.35">
      <c r="B956" s="9"/>
      <c r="C956" s="9"/>
    </row>
    <row r="957" spans="2:3" x14ac:dyDescent="0.35">
      <c r="B957" s="9"/>
      <c r="C957" s="9"/>
    </row>
    <row r="958" spans="2:3" x14ac:dyDescent="0.35">
      <c r="B958" s="9"/>
      <c r="C958" s="9"/>
    </row>
    <row r="959" spans="2:3" x14ac:dyDescent="0.35">
      <c r="B959" s="9"/>
      <c r="C959" s="9"/>
    </row>
    <row r="960" spans="2:3" x14ac:dyDescent="0.35">
      <c r="B960" s="9"/>
      <c r="C960" s="9"/>
    </row>
    <row r="961" spans="2:3" x14ac:dyDescent="0.35">
      <c r="B961" s="9"/>
      <c r="C961" s="9"/>
    </row>
    <row r="962" spans="2:3" x14ac:dyDescent="0.35">
      <c r="B962" s="9"/>
      <c r="C962" s="9"/>
    </row>
    <row r="963" spans="2:3" x14ac:dyDescent="0.35">
      <c r="B963" s="9"/>
      <c r="C963" s="9"/>
    </row>
    <row r="964" spans="2:3" x14ac:dyDescent="0.35">
      <c r="B964" s="9"/>
      <c r="C964" s="9"/>
    </row>
    <row r="965" spans="2:3" x14ac:dyDescent="0.35">
      <c r="B965" s="9"/>
      <c r="C965" s="9"/>
    </row>
    <row r="966" spans="2:3" x14ac:dyDescent="0.35">
      <c r="B966" s="9"/>
      <c r="C966" s="9"/>
    </row>
    <row r="967" spans="2:3" x14ac:dyDescent="0.35">
      <c r="B967" s="9"/>
      <c r="C967" s="9"/>
    </row>
    <row r="968" spans="2:3" x14ac:dyDescent="0.35">
      <c r="B968" s="9"/>
      <c r="C968" s="9"/>
    </row>
    <row r="969" spans="2:3" x14ac:dyDescent="0.35">
      <c r="B969" s="9"/>
      <c r="C969" s="9"/>
    </row>
    <row r="970" spans="2:3" x14ac:dyDescent="0.35">
      <c r="B970" s="9"/>
      <c r="C970" s="9"/>
    </row>
    <row r="971" spans="2:3" x14ac:dyDescent="0.35">
      <c r="B971" s="9"/>
      <c r="C971" s="9"/>
    </row>
    <row r="972" spans="2:3" x14ac:dyDescent="0.35">
      <c r="B972" s="9"/>
      <c r="C972" s="9"/>
    </row>
    <row r="973" spans="2:3" x14ac:dyDescent="0.35">
      <c r="B973" s="9"/>
      <c r="C973" s="9"/>
    </row>
    <row r="974" spans="2:3" x14ac:dyDescent="0.35">
      <c r="B974" s="9"/>
      <c r="C974" s="9"/>
    </row>
    <row r="975" spans="2:3" x14ac:dyDescent="0.35">
      <c r="B975" s="9"/>
      <c r="C975" s="9"/>
    </row>
    <row r="976" spans="2:3" x14ac:dyDescent="0.35">
      <c r="B976" s="9"/>
      <c r="C976" s="9"/>
    </row>
    <row r="977" spans="2:3" x14ac:dyDescent="0.35">
      <c r="B977" s="9"/>
      <c r="C977" s="9"/>
    </row>
    <row r="978" spans="2:3" x14ac:dyDescent="0.35">
      <c r="B978" s="9"/>
      <c r="C978" s="9"/>
    </row>
    <row r="979" spans="2:3" x14ac:dyDescent="0.35">
      <c r="B979" s="9"/>
      <c r="C979" s="9"/>
    </row>
    <row r="980" spans="2:3" x14ac:dyDescent="0.35">
      <c r="B980" s="9"/>
      <c r="C980" s="9"/>
    </row>
    <row r="981" spans="2:3" x14ac:dyDescent="0.35">
      <c r="B981" s="9"/>
      <c r="C981" s="9"/>
    </row>
    <row r="982" spans="2:3" x14ac:dyDescent="0.35">
      <c r="B982" s="9"/>
      <c r="C982" s="9"/>
    </row>
    <row r="983" spans="2:3" x14ac:dyDescent="0.35">
      <c r="B983" s="9"/>
      <c r="C983" s="9"/>
    </row>
    <row r="984" spans="2:3" x14ac:dyDescent="0.35">
      <c r="B984" s="9"/>
      <c r="C984" s="9"/>
    </row>
    <row r="985" spans="2:3" x14ac:dyDescent="0.35">
      <c r="B985" s="9"/>
      <c r="C985" s="9"/>
    </row>
    <row r="986" spans="2:3" x14ac:dyDescent="0.35">
      <c r="B986" s="9"/>
      <c r="C986" s="9"/>
    </row>
    <row r="987" spans="2:3" x14ac:dyDescent="0.35">
      <c r="B987" s="9"/>
      <c r="C987" s="9"/>
    </row>
    <row r="988" spans="2:3" x14ac:dyDescent="0.35">
      <c r="B988" s="9"/>
      <c r="C988" s="9"/>
    </row>
    <row r="989" spans="2:3" x14ac:dyDescent="0.35">
      <c r="B989" s="9"/>
      <c r="C989" s="9"/>
    </row>
    <row r="990" spans="2:3" x14ac:dyDescent="0.35">
      <c r="B990" s="9"/>
      <c r="C990" s="9"/>
    </row>
    <row r="991" spans="2:3" x14ac:dyDescent="0.35">
      <c r="B991" s="9"/>
      <c r="C991" s="9"/>
    </row>
    <row r="992" spans="2:3" x14ac:dyDescent="0.35">
      <c r="B992" s="9"/>
      <c r="C992" s="9"/>
    </row>
    <row r="993" spans="2:3" x14ac:dyDescent="0.35">
      <c r="B993" s="9"/>
      <c r="C993" s="9"/>
    </row>
    <row r="994" spans="2:3" x14ac:dyDescent="0.35">
      <c r="B994" s="9"/>
      <c r="C994" s="9"/>
    </row>
    <row r="995" spans="2:3" x14ac:dyDescent="0.35">
      <c r="B995" s="9"/>
      <c r="C995" s="9"/>
    </row>
    <row r="996" spans="2:3" x14ac:dyDescent="0.35">
      <c r="B996" s="9"/>
      <c r="C996" s="9"/>
    </row>
    <row r="997" spans="2:3" x14ac:dyDescent="0.35">
      <c r="B997" s="9"/>
      <c r="C997" s="9"/>
    </row>
    <row r="998" spans="2:3" x14ac:dyDescent="0.35">
      <c r="B998" s="9"/>
      <c r="C998" s="9"/>
    </row>
    <row r="999" spans="2:3" x14ac:dyDescent="0.35">
      <c r="B999" s="9"/>
      <c r="C999" s="9"/>
    </row>
    <row r="1000" spans="2:3" x14ac:dyDescent="0.35">
      <c r="B1000" s="9"/>
      <c r="C1000" s="9"/>
    </row>
    <row r="1001" spans="2:3" x14ac:dyDescent="0.35">
      <c r="B1001" s="9"/>
      <c r="C1001" s="9"/>
    </row>
    <row r="1002" spans="2:3" x14ac:dyDescent="0.35">
      <c r="B1002" s="9"/>
      <c r="C1002" s="9"/>
    </row>
    <row r="1003" spans="2:3" x14ac:dyDescent="0.35">
      <c r="B1003" s="9"/>
      <c r="C1003" s="9"/>
    </row>
    <row r="1004" spans="2:3" x14ac:dyDescent="0.35">
      <c r="B1004" s="9"/>
      <c r="C1004" s="9"/>
    </row>
    <row r="1005" spans="2:3" x14ac:dyDescent="0.35">
      <c r="B1005" s="9"/>
      <c r="C1005" s="9"/>
    </row>
    <row r="1006" spans="2:3" x14ac:dyDescent="0.35">
      <c r="B1006" s="9"/>
      <c r="C1006" s="9"/>
    </row>
    <row r="1007" spans="2:3" x14ac:dyDescent="0.35">
      <c r="B1007" s="9"/>
      <c r="C1007" s="9"/>
    </row>
    <row r="1008" spans="2:3" x14ac:dyDescent="0.35">
      <c r="B1008" s="9"/>
      <c r="C1008" s="9"/>
    </row>
    <row r="1009" spans="2:3" x14ac:dyDescent="0.35">
      <c r="B1009" s="9"/>
      <c r="C1009" s="9"/>
    </row>
    <row r="1010" spans="2:3" x14ac:dyDescent="0.35">
      <c r="B1010" s="9"/>
      <c r="C1010" s="9"/>
    </row>
    <row r="1011" spans="2:3" x14ac:dyDescent="0.35">
      <c r="B1011" s="9"/>
      <c r="C1011" s="9"/>
    </row>
    <row r="1012" spans="2:3" x14ac:dyDescent="0.35">
      <c r="B1012" s="9"/>
      <c r="C1012" s="9"/>
    </row>
    <row r="1013" spans="2:3" x14ac:dyDescent="0.35">
      <c r="B1013" s="9"/>
      <c r="C1013" s="9"/>
    </row>
    <row r="1014" spans="2:3" x14ac:dyDescent="0.35">
      <c r="B1014" s="9"/>
      <c r="C1014" s="9"/>
    </row>
    <row r="1015" spans="2:3" x14ac:dyDescent="0.35">
      <c r="B1015" s="9"/>
      <c r="C1015" s="9"/>
    </row>
    <row r="1016" spans="2:3" x14ac:dyDescent="0.35">
      <c r="B1016" s="9"/>
      <c r="C1016" s="9"/>
    </row>
    <row r="1017" spans="2:3" x14ac:dyDescent="0.35">
      <c r="B1017" s="9"/>
      <c r="C1017" s="9"/>
    </row>
    <row r="1018" spans="2:3" x14ac:dyDescent="0.35">
      <c r="B1018" s="9"/>
      <c r="C1018" s="9"/>
    </row>
    <row r="1019" spans="2:3" x14ac:dyDescent="0.35">
      <c r="B1019" s="9"/>
      <c r="C1019" s="9"/>
    </row>
    <row r="1020" spans="2:3" x14ac:dyDescent="0.35">
      <c r="B1020" s="9"/>
      <c r="C1020" s="9"/>
    </row>
    <row r="1021" spans="2:3" x14ac:dyDescent="0.35">
      <c r="B1021" s="9"/>
      <c r="C1021" s="9"/>
    </row>
    <row r="1022" spans="2:3" x14ac:dyDescent="0.35">
      <c r="B1022" s="9"/>
      <c r="C1022" s="9"/>
    </row>
    <row r="1023" spans="2:3" x14ac:dyDescent="0.35">
      <c r="B1023" s="9"/>
      <c r="C1023" s="9"/>
    </row>
    <row r="1024" spans="2:3" x14ac:dyDescent="0.35">
      <c r="B1024" s="9"/>
      <c r="C1024" s="9"/>
    </row>
    <row r="1025" spans="2:3" x14ac:dyDescent="0.35">
      <c r="B1025" s="9"/>
      <c r="C1025" s="9"/>
    </row>
    <row r="1026" spans="2:3" x14ac:dyDescent="0.35">
      <c r="B1026" s="9"/>
      <c r="C1026" s="9"/>
    </row>
    <row r="1027" spans="2:3" x14ac:dyDescent="0.35">
      <c r="B1027" s="9"/>
      <c r="C1027" s="9"/>
    </row>
    <row r="1028" spans="2:3" x14ac:dyDescent="0.35">
      <c r="B1028" s="9"/>
      <c r="C1028" s="9"/>
    </row>
    <row r="1029" spans="2:3" x14ac:dyDescent="0.35">
      <c r="B1029" s="9"/>
      <c r="C1029" s="9"/>
    </row>
    <row r="1030" spans="2:3" x14ac:dyDescent="0.35">
      <c r="B1030" s="9"/>
      <c r="C1030" s="9"/>
    </row>
    <row r="1031" spans="2:3" x14ac:dyDescent="0.35">
      <c r="B1031" s="9"/>
      <c r="C1031" s="9"/>
    </row>
    <row r="1032" spans="2:3" x14ac:dyDescent="0.35">
      <c r="B1032" s="9"/>
      <c r="C1032" s="9"/>
    </row>
    <row r="1033" spans="2:3" x14ac:dyDescent="0.35">
      <c r="B1033" s="9"/>
      <c r="C1033" s="9"/>
    </row>
    <row r="1034" spans="2:3" x14ac:dyDescent="0.35">
      <c r="B1034" s="9"/>
      <c r="C1034" s="9"/>
    </row>
    <row r="1035" spans="2:3" x14ac:dyDescent="0.35">
      <c r="B1035" s="9"/>
      <c r="C1035" s="9"/>
    </row>
    <row r="1036" spans="2:3" x14ac:dyDescent="0.35">
      <c r="B1036" s="9"/>
      <c r="C1036" s="9"/>
    </row>
    <row r="1037" spans="2:3" x14ac:dyDescent="0.35">
      <c r="B1037" s="9"/>
      <c r="C1037" s="9"/>
    </row>
    <row r="1038" spans="2:3" x14ac:dyDescent="0.35">
      <c r="B1038" s="9"/>
      <c r="C1038" s="9"/>
    </row>
    <row r="1039" spans="2:3" x14ac:dyDescent="0.35">
      <c r="B1039" s="9"/>
      <c r="C1039" s="9"/>
    </row>
    <row r="1040" spans="2:3" x14ac:dyDescent="0.35">
      <c r="B1040" s="9"/>
      <c r="C1040" s="9"/>
    </row>
    <row r="1041" spans="2:3" x14ac:dyDescent="0.35">
      <c r="B1041" s="9"/>
      <c r="C1041" s="9"/>
    </row>
    <row r="1042" spans="2:3" x14ac:dyDescent="0.35">
      <c r="B1042" s="9"/>
      <c r="C1042" s="9"/>
    </row>
    <row r="1043" spans="2:3" x14ac:dyDescent="0.35">
      <c r="B1043" s="9"/>
      <c r="C1043" s="9"/>
    </row>
    <row r="1044" spans="2:3" x14ac:dyDescent="0.35">
      <c r="B1044" s="9"/>
      <c r="C1044" s="9"/>
    </row>
    <row r="1045" spans="2:3" x14ac:dyDescent="0.35">
      <c r="B1045" s="9"/>
      <c r="C1045" s="9"/>
    </row>
    <row r="1046" spans="2:3" x14ac:dyDescent="0.35">
      <c r="B1046" s="9"/>
      <c r="C1046" s="9"/>
    </row>
    <row r="1047" spans="2:3" x14ac:dyDescent="0.35">
      <c r="B1047" s="9"/>
      <c r="C1047" s="9"/>
    </row>
    <row r="1048" spans="2:3" x14ac:dyDescent="0.35">
      <c r="B1048" s="9"/>
      <c r="C1048" s="9"/>
    </row>
    <row r="1049" spans="2:3" x14ac:dyDescent="0.35">
      <c r="B1049" s="9"/>
      <c r="C1049" s="9"/>
    </row>
    <row r="1050" spans="2:3" x14ac:dyDescent="0.35">
      <c r="B1050" s="9"/>
      <c r="C1050" s="9"/>
    </row>
    <row r="1051" spans="2:3" x14ac:dyDescent="0.35">
      <c r="B1051" s="9"/>
      <c r="C1051" s="9"/>
    </row>
    <row r="1052" spans="2:3" x14ac:dyDescent="0.35">
      <c r="B1052" s="9"/>
      <c r="C1052" s="9"/>
    </row>
    <row r="1053" spans="2:3" x14ac:dyDescent="0.35">
      <c r="B1053" s="9"/>
      <c r="C1053" s="9"/>
    </row>
    <row r="1054" spans="2:3" x14ac:dyDescent="0.35">
      <c r="B1054" s="9"/>
      <c r="C1054" s="9"/>
    </row>
    <row r="1055" spans="2:3" x14ac:dyDescent="0.35">
      <c r="B1055" s="9"/>
      <c r="C1055" s="9"/>
    </row>
    <row r="1056" spans="2:3" x14ac:dyDescent="0.35">
      <c r="B1056" s="9"/>
      <c r="C1056" s="9"/>
    </row>
    <row r="1057" spans="2:3" x14ac:dyDescent="0.35">
      <c r="B1057" s="9"/>
      <c r="C1057" s="9"/>
    </row>
    <row r="1058" spans="2:3" x14ac:dyDescent="0.35">
      <c r="B1058" s="9"/>
      <c r="C1058" s="9"/>
    </row>
    <row r="1059" spans="2:3" x14ac:dyDescent="0.35">
      <c r="B1059" s="9"/>
      <c r="C1059" s="9"/>
    </row>
    <row r="1060" spans="2:3" x14ac:dyDescent="0.35">
      <c r="B1060" s="9"/>
      <c r="C1060" s="9"/>
    </row>
    <row r="1061" spans="2:3" x14ac:dyDescent="0.35">
      <c r="B1061" s="9"/>
      <c r="C1061" s="9"/>
    </row>
    <row r="1062" spans="2:3" x14ac:dyDescent="0.35">
      <c r="B1062" s="9"/>
      <c r="C1062" s="9"/>
    </row>
    <row r="1063" spans="2:3" x14ac:dyDescent="0.35">
      <c r="B1063" s="9"/>
      <c r="C1063" s="9"/>
    </row>
    <row r="1064" spans="2:3" x14ac:dyDescent="0.35">
      <c r="B1064" s="9"/>
      <c r="C1064" s="9"/>
    </row>
    <row r="1065" spans="2:3" x14ac:dyDescent="0.35">
      <c r="B1065" s="9"/>
      <c r="C1065" s="9"/>
    </row>
    <row r="1066" spans="2:3" x14ac:dyDescent="0.35">
      <c r="B1066" s="9"/>
      <c r="C1066" s="9"/>
    </row>
    <row r="1067" spans="2:3" x14ac:dyDescent="0.35">
      <c r="B1067" s="9"/>
      <c r="C1067" s="9"/>
    </row>
    <row r="1068" spans="2:3" x14ac:dyDescent="0.35">
      <c r="B1068" s="9"/>
      <c r="C1068" s="9"/>
    </row>
    <row r="1069" spans="2:3" x14ac:dyDescent="0.35">
      <c r="B1069" s="9"/>
      <c r="C1069" s="9"/>
    </row>
    <row r="1070" spans="2:3" x14ac:dyDescent="0.35">
      <c r="B1070" s="9"/>
      <c r="C1070" s="9"/>
    </row>
    <row r="1071" spans="2:3" x14ac:dyDescent="0.35">
      <c r="B1071" s="9"/>
      <c r="C1071" s="9"/>
    </row>
    <row r="1072" spans="2:3" x14ac:dyDescent="0.35">
      <c r="B1072" s="9"/>
      <c r="C1072" s="9"/>
    </row>
    <row r="1073" spans="2:3" x14ac:dyDescent="0.35">
      <c r="B1073" s="9"/>
      <c r="C1073" s="9"/>
    </row>
    <row r="1074" spans="2:3" x14ac:dyDescent="0.35">
      <c r="B1074" s="9"/>
      <c r="C1074" s="9"/>
    </row>
    <row r="1075" spans="2:3" x14ac:dyDescent="0.35">
      <c r="B1075" s="9"/>
      <c r="C1075" s="9"/>
    </row>
    <row r="1076" spans="2:3" x14ac:dyDescent="0.35">
      <c r="B1076" s="9"/>
      <c r="C1076" s="9"/>
    </row>
    <row r="1077" spans="2:3" x14ac:dyDescent="0.35">
      <c r="B1077" s="9"/>
      <c r="C1077" s="9"/>
    </row>
    <row r="1078" spans="2:3" x14ac:dyDescent="0.35">
      <c r="B1078" s="9"/>
      <c r="C1078" s="9"/>
    </row>
    <row r="1079" spans="2:3" x14ac:dyDescent="0.35">
      <c r="B1079" s="9"/>
      <c r="C1079" s="9"/>
    </row>
    <row r="1080" spans="2:3" x14ac:dyDescent="0.35">
      <c r="B1080" s="9"/>
      <c r="C1080" s="9"/>
    </row>
    <row r="1081" spans="2:3" x14ac:dyDescent="0.35">
      <c r="B1081" s="9"/>
      <c r="C1081" s="9"/>
    </row>
    <row r="1082" spans="2:3" x14ac:dyDescent="0.35">
      <c r="B1082" s="9"/>
      <c r="C1082" s="9"/>
    </row>
    <row r="1083" spans="2:3" x14ac:dyDescent="0.35">
      <c r="B1083" s="9"/>
      <c r="C1083" s="9"/>
    </row>
    <row r="1084" spans="2:3" x14ac:dyDescent="0.35">
      <c r="B1084" s="9"/>
      <c r="C1084" s="9"/>
    </row>
    <row r="1085" spans="2:3" x14ac:dyDescent="0.35">
      <c r="B1085" s="9"/>
      <c r="C1085" s="9"/>
    </row>
    <row r="1086" spans="2:3" x14ac:dyDescent="0.35">
      <c r="B1086" s="9"/>
      <c r="C1086" s="9"/>
    </row>
    <row r="1087" spans="2:3" x14ac:dyDescent="0.35">
      <c r="B1087" s="9"/>
      <c r="C1087" s="9"/>
    </row>
    <row r="1088" spans="2:3" x14ac:dyDescent="0.35">
      <c r="B1088" s="9"/>
      <c r="C1088" s="9"/>
    </row>
    <row r="1089" spans="2:3" x14ac:dyDescent="0.35">
      <c r="B1089" s="9"/>
      <c r="C1089" s="9"/>
    </row>
    <row r="1090" spans="2:3" x14ac:dyDescent="0.35">
      <c r="B1090" s="9"/>
      <c r="C1090" s="9"/>
    </row>
    <row r="1091" spans="2:3" x14ac:dyDescent="0.35">
      <c r="B1091" s="9"/>
      <c r="C1091" s="9"/>
    </row>
    <row r="1092" spans="2:3" x14ac:dyDescent="0.35">
      <c r="B1092" s="9"/>
      <c r="C1092" s="9"/>
    </row>
    <row r="1093" spans="2:3" x14ac:dyDescent="0.35">
      <c r="B1093" s="9"/>
      <c r="C1093" s="9"/>
    </row>
    <row r="1094" spans="2:3" x14ac:dyDescent="0.35">
      <c r="B1094" s="9"/>
      <c r="C1094" s="9"/>
    </row>
    <row r="1095" spans="2:3" x14ac:dyDescent="0.35">
      <c r="B1095" s="9"/>
      <c r="C1095" s="9"/>
    </row>
    <row r="1096" spans="2:3" x14ac:dyDescent="0.35">
      <c r="B1096" s="9"/>
      <c r="C1096" s="9"/>
    </row>
    <row r="1097" spans="2:3" x14ac:dyDescent="0.35">
      <c r="B1097" s="9"/>
      <c r="C1097" s="9"/>
    </row>
    <row r="1098" spans="2:3" x14ac:dyDescent="0.35">
      <c r="B1098" s="9"/>
      <c r="C1098" s="9"/>
    </row>
    <row r="1099" spans="2:3" x14ac:dyDescent="0.35">
      <c r="B1099" s="9"/>
      <c r="C1099" s="9"/>
    </row>
    <row r="1100" spans="2:3" x14ac:dyDescent="0.35">
      <c r="B1100" s="9"/>
      <c r="C1100" s="9"/>
    </row>
    <row r="1101" spans="2:3" x14ac:dyDescent="0.35">
      <c r="B1101" s="9"/>
      <c r="C1101" s="9"/>
    </row>
    <row r="1102" spans="2:3" x14ac:dyDescent="0.35">
      <c r="B1102" s="9"/>
      <c r="C1102" s="9"/>
    </row>
    <row r="1103" spans="2:3" x14ac:dyDescent="0.35">
      <c r="B1103" s="9"/>
      <c r="C1103" s="9"/>
    </row>
    <row r="1104" spans="2:3" x14ac:dyDescent="0.35">
      <c r="B1104" s="9"/>
      <c r="C1104" s="9"/>
    </row>
    <row r="1105" spans="2:3" x14ac:dyDescent="0.35">
      <c r="B1105" s="9"/>
      <c r="C1105" s="9"/>
    </row>
    <row r="1106" spans="2:3" x14ac:dyDescent="0.35">
      <c r="B1106" s="9"/>
      <c r="C1106" s="9"/>
    </row>
    <row r="1107" spans="2:3" x14ac:dyDescent="0.35">
      <c r="B1107" s="9"/>
      <c r="C1107" s="9"/>
    </row>
    <row r="1108" spans="2:3" x14ac:dyDescent="0.35">
      <c r="B1108" s="9"/>
      <c r="C1108" s="9"/>
    </row>
  </sheetData>
  <sheetProtection algorithmName="SHA-512" hashValue="1KReXHHbbtHVDWY0SmOlFYyZnaS013fkeEroU76WBVPy6U1nTwnz+YcfMT32aFfxh7PYPuCZtWVbMURuR5iRnQ==" saltValue="NKAWoBOBCBqKF6onywtxfg==" spinCount="100000" sheet="1" sort="0" autoFilter="0"/>
  <dataValidations count="6">
    <dataValidation type="list" allowBlank="1" showInputMessage="1" showErrorMessage="1" sqref="F24:F1048576" xr:uid="{00000000-0002-0000-0700-000001000000}">
      <formula1>"Inoperative, Out of Control"</formula1>
    </dataValidation>
    <dataValidation type="list" allowBlank="1" showInputMessage="1" showErrorMessage="1" sqref="J501:J1048576" xr:uid="{00000000-0002-0000-0700-000002000000}">
      <formula1>"Control Equipment Problems, Process Problems, Other Known Causes, Other Unknown Causes"</formula1>
    </dataValidation>
    <dataValidation type="list" allowBlank="1" showInputMessage="1" showErrorMessage="1" sqref="E24:E1048576 D501:D1048576" xr:uid="{00000000-0002-0000-0700-000003000000}">
      <formula1>CEMID</formula1>
    </dataValidation>
    <dataValidation type="date" operator="greaterThan" allowBlank="1" showInputMessage="1" showErrorMessage="1" sqref="G24:G500" xr:uid="{00000000-0002-0000-0700-000005000000}">
      <formula1>42736</formula1>
    </dataValidation>
    <dataValidation type="decimal" operator="greaterThanOrEqual" allowBlank="1" showInputMessage="1" showErrorMessage="1" sqref="I24:I500" xr:uid="{CF2D6F70-89FC-4912-9917-15C8BC751A1C}">
      <formula1>0</formula1>
    </dataValidation>
    <dataValidation type="time" operator="greaterThanOrEqual" allowBlank="1" showInputMessage="1" showErrorMessage="1" sqref="H24:H500" xr:uid="{FDF88274-0365-4968-980C-EFAB4EAA665B}">
      <formula1>0</formula1>
    </dataValidation>
  </dataValidations>
  <pageMargins left="0.7" right="0.7" top="0.75" bottom="0.75" header="0.3" footer="0.3"/>
  <pageSetup pageOrder="overThenDown" orientation="landscape"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haredContentType xmlns="Microsoft.SharePoint.Taxonomy.ContentTypeSync" SourceId="29f62856-1543-49d4-a736-4569d363f533" ContentTypeId="0x0101" PreviousValue="false"/>
</file>

<file path=customXml/item2.xml><?xml version="1.0" encoding="utf-8"?>
<p:properties xmlns:p="http://schemas.microsoft.com/office/2006/metadata/properties" xmlns:xsi="http://www.w3.org/2001/XMLSchema-instance" xmlns:pc="http://schemas.microsoft.com/office/infopath/2007/PartnerControls">
  <documentManagement>
    <_Source xmlns="http://schemas.microsoft.com/sharepoint/v3/fields" xsi:nil="true"/>
    <Language xmlns="http://schemas.microsoft.com/sharepoint/v3">English</Language>
    <j747ac98061d40f0aa7bd47e1db5675d xmlns="4ffa91fb-a0ff-4ac5-b2db-65c790d184a4">
      <Terms xmlns="http://schemas.microsoft.com/office/infopath/2007/PartnerControls"/>
    </j747ac98061d40f0aa7bd47e1db5675d>
    <External_x0020_Contributor xmlns="4ffa91fb-a0ff-4ac5-b2db-65c790d184a4" xsi:nil="true"/>
    <TaxKeywordTaxHTField xmlns="4ffa91fb-a0ff-4ac5-b2db-65c790d184a4">
      <Terms xmlns="http://schemas.microsoft.com/office/infopath/2007/PartnerControls"/>
    </TaxKeywordTaxHTField>
    <Record xmlns="4ffa91fb-a0ff-4ac5-b2db-65c790d184a4">Shared</Record>
    <Rights xmlns="4ffa91fb-a0ff-4ac5-b2db-65c790d184a4" xsi:nil="true"/>
    <Document_x0020_Creation_x0020_Date xmlns="4ffa91fb-a0ff-4ac5-b2db-65c790d184a4">2018-11-05T05:00:00+00:00</Document_x0020_Creation_x0020_Date>
    <EPA_x0020_Office xmlns="4ffa91fb-a0ff-4ac5-b2db-65c790d184a4">OAR-OAQPS-SLPG-MPG</EPA_x0020_Office>
    <CategoryDescription xmlns="http://schemas.microsoft.com/sharepoint.v3" xsi:nil="true"/>
    <Identifier xmlns="4ffa91fb-a0ff-4ac5-b2db-65c790d184a4" xsi:nil="true"/>
    <_Coverage xmlns="http://schemas.microsoft.com/sharepoint/v3/fields" xsi:nil="true"/>
    <Creator xmlns="4ffa91fb-a0ff-4ac5-b2db-65c790d184a4">
      <UserInfo>
        <DisplayName>Mcginn, Kevin</DisplayName>
        <AccountId>4109</AccountId>
        <AccountType/>
      </UserInfo>
    </Creator>
    <EPA_x0020_Related_x0020_Documents xmlns="4ffa91fb-a0ff-4ac5-b2db-65c790d184a4" xsi:nil="true"/>
    <EPA_x0020_Contributor xmlns="4ffa91fb-a0ff-4ac5-b2db-65c790d184a4">
      <UserInfo>
        <DisplayName/>
        <AccountId xsi:nil="true"/>
        <AccountType/>
      </UserInfo>
    </EPA_x0020_Contributor>
    <TaxCatchAll xmlns="4ffa91fb-a0ff-4ac5-b2db-65c790d184a4" xsi:nil="true"/>
    <_ip_UnifiedCompliancePolicyUIAction xmlns="http://schemas.microsoft.com/sharepoint/v3" xsi:nil="true"/>
    <_ip_UnifiedCompliancePolicyProperties xmlns="http://schemas.microsoft.com/sharepoint/v3"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52C2644CEF3BE14BA984F9E32D274554" ma:contentTypeVersion="16" ma:contentTypeDescription="Create a new document." ma:contentTypeScope="" ma:versionID="d513bca65c16c20fa6621e38b2352deb">
  <xsd:schema xmlns:xsd="http://www.w3.org/2001/XMLSchema" xmlns:xs="http://www.w3.org/2001/XMLSchema" xmlns:p="http://schemas.microsoft.com/office/2006/metadata/properties" xmlns:ns1="http://schemas.microsoft.com/sharepoint/v3" xmlns:ns2="4ffa91fb-a0ff-4ac5-b2db-65c790d184a4" xmlns:ns3="http://schemas.microsoft.com/sharepoint.v3" xmlns:ns4="http://schemas.microsoft.com/sharepoint/v3/fields" xmlns:ns5="02fe02c4-dc41-46ff-9d52-90c0a1b1f611" xmlns:ns6="96fc5250-dc30-4f01-945b-7e46a880eeb3" targetNamespace="http://schemas.microsoft.com/office/2006/metadata/properties" ma:root="true" ma:fieldsID="a96de173cb04a30135a30bb001169eca" ns1:_="" ns2:_="" ns3:_="" ns4:_="" ns5:_="" ns6:_="">
    <xsd:import namespace="http://schemas.microsoft.com/sharepoint/v3"/>
    <xsd:import namespace="4ffa91fb-a0ff-4ac5-b2db-65c790d184a4"/>
    <xsd:import namespace="http://schemas.microsoft.com/sharepoint.v3"/>
    <xsd:import namespace="http://schemas.microsoft.com/sharepoint/v3/fields"/>
    <xsd:import namespace="02fe02c4-dc41-46ff-9d52-90c0a1b1f611"/>
    <xsd:import namespace="96fc5250-dc30-4f01-945b-7e46a880eeb3"/>
    <xsd:element name="properties">
      <xsd:complexType>
        <xsd:sequence>
          <xsd:element name="documentManagement">
            <xsd:complexType>
              <xsd:all>
                <xsd:element ref="ns2:Document_x0020_Creation_x0020_Date" minOccurs="0"/>
                <xsd:element ref="ns2:Creator" minOccurs="0"/>
                <xsd:element ref="ns2:EPA_x0020_Office" minOccurs="0"/>
                <xsd:element ref="ns2:Record" minOccurs="0"/>
                <xsd:element ref="ns3:CategoryDescription" minOccurs="0"/>
                <xsd:element ref="ns2:Identifier" minOccurs="0"/>
                <xsd:element ref="ns2:EPA_x0020_Contributor" minOccurs="0"/>
                <xsd:element ref="ns2:External_x0020_Contributor" minOccurs="0"/>
                <xsd:element ref="ns4:_Coverage" minOccurs="0"/>
                <xsd:element ref="ns2:EPA_x0020_Related_x0020_Documents" minOccurs="0"/>
                <xsd:element ref="ns4:_Source" minOccurs="0"/>
                <xsd:element ref="ns2:Rights" minOccurs="0"/>
                <xsd:element ref="ns1:Language" minOccurs="0"/>
                <xsd:element ref="ns2:j747ac98061d40f0aa7bd47e1db5675d" minOccurs="0"/>
                <xsd:element ref="ns2:TaxKeywordTaxHTField" minOccurs="0"/>
                <xsd:element ref="ns2:TaxCatchAllLabel" minOccurs="0"/>
                <xsd:element ref="ns2:TaxCatchAll" minOccurs="0"/>
                <xsd:element ref="ns5:MediaServiceMetadata" minOccurs="0"/>
                <xsd:element ref="ns5:MediaServiceFastMetadata" minOccurs="0"/>
                <xsd:element ref="ns6:SharedWithUsers" minOccurs="0"/>
                <xsd:element ref="ns6:SharedWithDetails" minOccurs="0"/>
                <xsd:element ref="ns5:MediaServiceDateTaken" minOccurs="0"/>
                <xsd:element ref="ns5:MediaServiceAutoTags" minOccurs="0"/>
                <xsd:element ref="ns5:MediaServiceOCR" minOccurs="0"/>
                <xsd:element ref="ns5:MediaServiceGenerationTime" minOccurs="0"/>
                <xsd:element ref="ns5:MediaServiceEventHashCode" minOccurs="0"/>
                <xsd:element ref="ns1:_ip_UnifiedCompliancePolicyProperties" minOccurs="0"/>
                <xsd:element ref="ns1:_ip_UnifiedCompliancePolicyUIAction" minOccurs="0"/>
                <xsd:element ref="ns5:MediaLengthInSeconds" minOccurs="0"/>
                <xsd:element ref="ns5:MediaServiceObjectDetectorVersions" minOccurs="0"/>
                <xsd:element ref="ns5: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Language" ma:index="17" nillable="true" ma:displayName="Language" ma:default="English" ma:description="Select the document language from the drop down." ma:format="Dropdown" ma:internalName="Language" ma:readOnly="false">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urkey)"/>
          <xsd:enumeration value="Ukrainian (Ukraine)"/>
          <xsd:enumeration value="Urdu (Islamic Republic of Pakistan)"/>
          <xsd:enumeration value="Vietnamese (Vietnam)"/>
        </xsd:restriction>
      </xsd:simpleType>
    </xsd:element>
    <xsd:element name="_ip_UnifiedCompliancePolicyProperties" ma:index="37" nillable="true" ma:displayName="Unified Compliance Policy Properties" ma:hidden="true" ma:internalName="_ip_UnifiedCompliancePolicyProperties">
      <xsd:simpleType>
        <xsd:restriction base="dms:Note"/>
      </xsd:simpleType>
    </xsd:element>
    <xsd:element name="_ip_UnifiedCompliancePolicyUIAction" ma:index="38"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ffa91fb-a0ff-4ac5-b2db-65c790d184a4" elementFormDefault="qualified">
    <xsd:import namespace="http://schemas.microsoft.com/office/2006/documentManagement/types"/>
    <xsd:import namespace="http://schemas.microsoft.com/office/infopath/2007/PartnerControls"/>
    <xsd:element name="Document_x0020_Creation_x0020_Date" ma:index="2" nillable="true" ma:displayName="Document Date" ma:default="[today]" ma:description="Enter the date this document was last modified. The upload date has been entered by default." ma:format="DateOnly" ma:internalName="Document_x0020_Creation_x0020_Date" ma:readOnly="false">
      <xsd:simpleType>
        <xsd:restriction base="dms:DateTime"/>
      </xsd:simpleType>
    </xsd:element>
    <xsd:element name="Creator" ma:index="3" nillable="true" ma:displayName="Creator" ma:description="Enter the person primarily responsible for the document. The name of the person uploading the document has been entered by default." ma:list="UserInfo" ma:SharePointGroup="0" ma:internalName="Creator"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PA_x0020_Office" ma:index="4" nillable="true" ma:displayName="EPA Office" ma:description="Enter the EPA organization primarily responsible for the document. The office of the person uploading the document has been entered by default." ma:internalName="EPA_x0020_Office" ma:readOnly="false">
      <xsd:simpleType>
        <xsd:restriction base="dms:Text">
          <xsd:maxLength value="255"/>
        </xsd:restriction>
      </xsd:simpleType>
    </xsd:element>
    <xsd:element name="Record" ma:index="5" nillable="true" ma:displayName="Record" ma:default="Shared" ma:description="For documents that provide evidence of EPA decisions and actions, select &quot;Shared&quot; (open access) or &quot;Private&quot; (restricted access)." ma:format="Dropdown" ma:internalName="Record">
      <xsd:simpleType>
        <xsd:restriction base="dms:Choice">
          <xsd:enumeration value="None"/>
          <xsd:enumeration value="Shared"/>
          <xsd:enumeration value="Private"/>
        </xsd:restriction>
      </xsd:simpleType>
    </xsd:element>
    <xsd:element name="Identifier" ma:index="9" nillable="true" ma:displayName="Identifier" ma:description="Enter all EPA identification numbers applicable to this document, one on each line." ma:internalName="Identifier" ma:readOnly="false">
      <xsd:simpleType>
        <xsd:restriction base="dms:Note">
          <xsd:maxLength value="255"/>
        </xsd:restriction>
      </xsd:simpleType>
    </xsd:element>
    <xsd:element name="EPA_x0020_Contributor" ma:index="11" nillable="true" ma:displayName="EPA Contributor" ma:description="Enter an EPA person who contributed to the creation of the document but is not the primary author." ma:list="UserInfo" ma:SharePointGroup="0" ma:internalName="EPA_x0020_Contributor"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xternal_x0020_Contributor" ma:index="12" nillable="true" ma:displayName="External Contributor" ma:description="Enter a non-EPA person who contributed to the creation of the document but is not the primary author." ma:internalName="External_x0020_Contributor" ma:readOnly="false">
      <xsd:simpleType>
        <xsd:restriction base="dms:Note">
          <xsd:maxLength value="255"/>
        </xsd:restriction>
      </xsd:simpleType>
    </xsd:element>
    <xsd:element name="EPA_x0020_Related_x0020_Documents" ma:index="14" nillable="true" ma:displayName="Other Related Documents" ma:description="Enter any related document." ma:internalName="EPA_x0020_Related_x0020_Documents" ma:readOnly="false">
      <xsd:simpleType>
        <xsd:restriction base="dms:Note">
          <xsd:maxLength value="255"/>
        </xsd:restriction>
      </xsd:simpleType>
    </xsd:element>
    <xsd:element name="Rights" ma:index="16" nillable="true" ma:displayName="Rights" ma:description="Enter information about intellectual property rights held over the document (e.g. copyright, patent, trademark)." ma:internalName="Rights" ma:readOnly="false">
      <xsd:simpleType>
        <xsd:restriction base="dms:Note">
          <xsd:maxLength value="255"/>
        </xsd:restriction>
      </xsd:simpleType>
    </xsd:element>
    <xsd:element name="j747ac98061d40f0aa7bd47e1db5675d" ma:index="19" nillable="true" ma:taxonomy="true" ma:internalName="j747ac98061d40f0aa7bd47e1db5675d" ma:taxonomyFieldName="Document_x0020_Type" ma:displayName="Document Type" ma:readOnly="false" ma:default="" ma:fieldId="{3747ac98-061d-40f0-aa7b-d47e1db5675d}" ma:sspId="29f62856-1543-49d4-a736-4569d363f533" ma:termSetId="e06cd6a9-a175-4da0-81cb-8dba7aa394ab" ma:anchorId="00000000-0000-0000-0000-000000000000" ma:open="false" ma:isKeyword="false">
      <xsd:complexType>
        <xsd:sequence>
          <xsd:element ref="pc:Terms" minOccurs="0" maxOccurs="1"/>
        </xsd:sequence>
      </xsd:complexType>
    </xsd:element>
    <xsd:element name="TaxKeywordTaxHTField" ma:index="21" nillable="true" ma:taxonomy="true" ma:internalName="TaxKeywordTaxHTField" ma:taxonomyFieldName="TaxKeyword" ma:displayName="Enterprise Keywords" ma:readOnly="false" ma:fieldId="{23f27201-bee3-471e-b2e7-b64fd8b7ca38}" ma:taxonomyMulti="true" ma:sspId="29f62856-1543-49d4-a736-4569d363f533" ma:termSetId="00000000-0000-0000-0000-000000000000" ma:anchorId="00000000-0000-0000-0000-000000000000" ma:open="true" ma:isKeyword="true">
      <xsd:complexType>
        <xsd:sequence>
          <xsd:element ref="pc:Terms" minOccurs="0" maxOccurs="1"/>
        </xsd:sequence>
      </xsd:complexType>
    </xsd:element>
    <xsd:element name="TaxCatchAllLabel" ma:index="23" nillable="true" ma:displayName="Taxonomy Catch All Column1" ma:hidden="true" ma:list="{9205dcaf-ae28-4449-b177-6e6c07e37888}" ma:internalName="TaxCatchAllLabel" ma:readOnly="true" ma:showField="CatchAllDataLabel" ma:web="96fc5250-dc30-4f01-945b-7e46a880eeb3">
      <xsd:complexType>
        <xsd:complexContent>
          <xsd:extension base="dms:MultiChoiceLookup">
            <xsd:sequence>
              <xsd:element name="Value" type="dms:Lookup" maxOccurs="unbounded" minOccurs="0" nillable="true"/>
            </xsd:sequence>
          </xsd:extension>
        </xsd:complexContent>
      </xsd:complexType>
    </xsd:element>
    <xsd:element name="TaxCatchAll" ma:index="24" nillable="true" ma:displayName="Taxonomy Catch All Column" ma:hidden="true" ma:list="{9205dcaf-ae28-4449-b177-6e6c07e37888}" ma:internalName="TaxCatchAll" ma:showField="CatchAllData" ma:web="96fc5250-dc30-4f01-945b-7e46a880eeb3">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CategoryDescription" ma:index="6" nillable="true" ma:displayName="Description" ma:description="Enter a brief description." ma:internalName="CategoryDescription" ma:readOnly="fals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_Coverage" ma:index="13" nillable="true" ma:displayName="Coverage" ma:description="Enter the geographic location, jurisdiction, or time period for which the document is relevant." ma:internalName="_Coverage" ma:readOnly="false">
      <xsd:simpleType>
        <xsd:restriction base="dms:Text">
          <xsd:maxLength value="255"/>
        </xsd:restriction>
      </xsd:simpleType>
    </xsd:element>
    <xsd:element name="_Source" ma:index="15" nillable="true" ma:displayName="Source" ma:description="Enter a source from which the document is derived." ma:internalName="_Source" ma:readOnly="fals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2fe02c4-dc41-46ff-9d52-90c0a1b1f611" elementFormDefault="qualified">
    <xsd:import namespace="http://schemas.microsoft.com/office/2006/documentManagement/types"/>
    <xsd:import namespace="http://schemas.microsoft.com/office/infopath/2007/PartnerControls"/>
    <xsd:element name="MediaServiceMetadata" ma:index="28" nillable="true" ma:displayName="MediaServiceMetadata" ma:hidden="true" ma:internalName="MediaServiceMetadata" ma:readOnly="true">
      <xsd:simpleType>
        <xsd:restriction base="dms:Note"/>
      </xsd:simpleType>
    </xsd:element>
    <xsd:element name="MediaServiceFastMetadata" ma:index="29" nillable="true" ma:displayName="MediaServiceFastMetadata" ma:hidden="true" ma:internalName="MediaServiceFastMetadata" ma:readOnly="true">
      <xsd:simpleType>
        <xsd:restriction base="dms:Note"/>
      </xsd:simpleType>
    </xsd:element>
    <xsd:element name="MediaServiceDateTaken" ma:index="32" nillable="true" ma:displayName="MediaServiceDateTaken" ma:hidden="true" ma:internalName="MediaServiceDateTaken" ma:readOnly="true">
      <xsd:simpleType>
        <xsd:restriction base="dms:Text"/>
      </xsd:simpleType>
    </xsd:element>
    <xsd:element name="MediaServiceAutoTags" ma:index="33" nillable="true" ma:displayName="Tags" ma:internalName="MediaServiceAutoTags" ma:readOnly="true">
      <xsd:simpleType>
        <xsd:restriction base="dms:Text"/>
      </xsd:simpleType>
    </xsd:element>
    <xsd:element name="MediaServiceOCR" ma:index="34" nillable="true" ma:displayName="Extracted Text" ma:internalName="MediaServiceOCR" ma:readOnly="true">
      <xsd:simpleType>
        <xsd:restriction base="dms:Note">
          <xsd:maxLength value="255"/>
        </xsd:restriction>
      </xsd:simpleType>
    </xsd:element>
    <xsd:element name="MediaServiceGenerationTime" ma:index="35" nillable="true" ma:displayName="MediaServiceGenerationTime" ma:hidden="true" ma:internalName="MediaServiceGenerationTime" ma:readOnly="true">
      <xsd:simpleType>
        <xsd:restriction base="dms:Text"/>
      </xsd:simpleType>
    </xsd:element>
    <xsd:element name="MediaServiceEventHashCode" ma:index="36" nillable="true" ma:displayName="MediaServiceEventHashCode" ma:hidden="true" ma:internalName="MediaServiceEventHashCode" ma:readOnly="true">
      <xsd:simpleType>
        <xsd:restriction base="dms:Text"/>
      </xsd:simpleType>
    </xsd:element>
    <xsd:element name="MediaLengthInSeconds" ma:index="39" nillable="true" ma:displayName="MediaLengthInSeconds" ma:hidden="true" ma:internalName="MediaLengthInSeconds" ma:readOnly="true">
      <xsd:simpleType>
        <xsd:restriction base="dms:Unknown"/>
      </xsd:simpleType>
    </xsd:element>
    <xsd:element name="MediaServiceObjectDetectorVersions" ma:index="40" nillable="true" ma:displayName="MediaServiceObjectDetectorVersions" ma:hidden="true" ma:indexed="true" ma:internalName="MediaServiceObjectDetectorVersions" ma:readOnly="true">
      <xsd:simpleType>
        <xsd:restriction base="dms:Text"/>
      </xsd:simpleType>
    </xsd:element>
    <xsd:element name="MediaServiceSearchProperties" ma:index="4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6fc5250-dc30-4f01-945b-7e46a880eeb3" elementFormDefault="qualified">
    <xsd:import namespace="http://schemas.microsoft.com/office/2006/documentManagement/types"/>
    <xsd:import namespace="http://schemas.microsoft.com/office/infopath/2007/PartnerControls"/>
    <xsd:element name="SharedWithUsers" ma:index="3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3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5"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F90D8C1-899C-432A-A59E-ABEC8BFE4F6C}">
  <ds:schemaRefs>
    <ds:schemaRef ds:uri="Microsoft.SharePoint.Taxonomy.ContentTypeSync"/>
  </ds:schemaRefs>
</ds:datastoreItem>
</file>

<file path=customXml/itemProps2.xml><?xml version="1.0" encoding="utf-8"?>
<ds:datastoreItem xmlns:ds="http://schemas.openxmlformats.org/officeDocument/2006/customXml" ds:itemID="{BA3CE2B3-AC52-4228-B1F0-F1AEC0BFF29B}">
  <ds:schemaRefs>
    <ds:schemaRef ds:uri="http://purl.org/dc/elements/1.1/"/>
    <ds:schemaRef ds:uri="http://purl.org/dc/terms/"/>
    <ds:schemaRef ds:uri="3dcaa8dd-69bb-4434-9a41-0922d27df4fd"/>
    <ds:schemaRef ds:uri="http://schemas.microsoft.com/office/2006/metadata/properties"/>
    <ds:schemaRef ds:uri="http://schemas.microsoft.com/office/infopath/2007/PartnerControls"/>
    <ds:schemaRef ds:uri="http://schemas.openxmlformats.org/package/2006/metadata/core-properties"/>
    <ds:schemaRef ds:uri="e61ac00b-0d4f-42a1-b880-88bbeab503f5"/>
    <ds:schemaRef ds:uri="http://schemas.microsoft.com/sharepoint/v3/fields"/>
    <ds:schemaRef ds:uri="http://www.w3.org/XML/1998/namespace"/>
    <ds:schemaRef ds:uri="http://schemas.microsoft.com/sharepoint.v3"/>
    <ds:schemaRef ds:uri="http://schemas.microsoft.com/office/2006/documentManagement/types"/>
    <ds:schemaRef ds:uri="4ffa91fb-a0ff-4ac5-b2db-65c790d184a4"/>
    <ds:schemaRef ds:uri="http://schemas.microsoft.com/sharepoint/v3"/>
    <ds:schemaRef ds:uri="http://purl.org/dc/dcmitype/"/>
  </ds:schemaRefs>
</ds:datastoreItem>
</file>

<file path=customXml/itemProps3.xml><?xml version="1.0" encoding="utf-8"?>
<ds:datastoreItem xmlns:ds="http://schemas.openxmlformats.org/officeDocument/2006/customXml" ds:itemID="{92BE1D80-DDD3-4A05-A4E0-D5031A14C917}"/>
</file>

<file path=customXml/itemProps4.xml><?xml version="1.0" encoding="utf-8"?>
<ds:datastoreItem xmlns:ds="http://schemas.openxmlformats.org/officeDocument/2006/customXml" ds:itemID="{BA64B708-8B99-4642-9003-A689815719F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8</vt:i4>
      </vt:variant>
    </vt:vector>
  </HeadingPairs>
  <TitlesOfParts>
    <vt:vector size="23" baseType="lpstr">
      <vt:lpstr>Lists</vt:lpstr>
      <vt:lpstr>Welcome</vt:lpstr>
      <vt:lpstr>Company_Information</vt:lpstr>
      <vt:lpstr>Certifications</vt:lpstr>
      <vt:lpstr>Deviation_NoCMS</vt:lpstr>
      <vt:lpstr>Affected_Sources</vt:lpstr>
      <vt:lpstr>CMS_Identification</vt:lpstr>
      <vt:lpstr>Malfunction</vt:lpstr>
      <vt:lpstr>CMS_Detail</vt:lpstr>
      <vt:lpstr>CMS_Summary_Report</vt:lpstr>
      <vt:lpstr>Limits_Details_w_CMS</vt:lpstr>
      <vt:lpstr>Limits_Summary_Report_w_CMS</vt:lpstr>
      <vt:lpstr>Description_of_Changes</vt:lpstr>
      <vt:lpstr>Revisions</vt:lpstr>
      <vt:lpstr>Worksheet Map</vt:lpstr>
      <vt:lpstr>Affected_Sources!DeviationCauses</vt:lpstr>
      <vt:lpstr>Deviation_NoCMS!DeviationCauses</vt:lpstr>
      <vt:lpstr>DeviationCauses</vt:lpstr>
      <vt:lpstr>Affected_Sources!EmissionLimits</vt:lpstr>
      <vt:lpstr>Deviation_NoCMS!EmissionLimits</vt:lpstr>
      <vt:lpstr>EmissionLimits</vt:lpstr>
      <vt:lpstr>Pollutant</vt:lpstr>
      <vt:lpstr>states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Mcginn, Kevin</dc:creator>
  <cp:keywords/>
  <cp:lastModifiedBy>Goehl, Eric</cp:lastModifiedBy>
  <cp:lastPrinted>2019-12-16T21:03:31Z</cp:lastPrinted>
  <dcterms:created xsi:type="dcterms:W3CDTF">2018-04-02T21:13:16Z</dcterms:created>
  <dcterms:modified xsi:type="dcterms:W3CDTF">2025-07-14T19:51:50Z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0x01010052C2644CEF3BE14BA984F9E32D274554</vt:lpwstr>
  </property>
  <property fmtid="{D5CDD505-2E9C-101B-9397-08002B2CF9AE}" pid="3" name="TaxKeyword">
    <vt:lpwstr/>
  </property>
  <property fmtid="{D5CDD505-2E9C-101B-9397-08002B2CF9AE}" pid="4" name="EPA Subject">
    <vt:lpwstr/>
  </property>
  <property fmtid="{D5CDD505-2E9C-101B-9397-08002B2CF9AE}" pid="5" name="Document Type">
    <vt:lpwstr/>
  </property>
  <property fmtid="{D5CDD505-2E9C-101B-9397-08002B2CF9AE}" pid="6" name="e3f09c3df709400db2417a7161762d62">
    <vt:lpwstr/>
  </property>
  <property fmtid="{D5CDD505-2E9C-101B-9397-08002B2CF9AE}" pid="7" name="MediaServiceImageTags">
    <vt:lpwstr/>
  </property>
  <property fmtid="{D5CDD505-2E9C-101B-9397-08002B2CF9AE}" pid="8" name="Document_x0020_Type">
    <vt:lpwstr/>
  </property>
  <property fmtid="{D5CDD505-2E9C-101B-9397-08002B2CF9AE}" pid="9" name="EPA_x0020_Subject">
    <vt:lpwstr/>
  </property>
</Properties>
</file>