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CCD\ICR\ICR 1695 (NRSI Cert)\ICR 1695.15 (NRSI Cert 2025 Renewal)\First FR Notice\Forms\"/>
    </mc:Choice>
  </mc:AlternateContent>
  <xr:revisionPtr revIDLastSave="0" documentId="8_{85D0884B-4EAD-42AB-A2F3-99E1480BF840}"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s>
  <definedNames>
    <definedName name="_xlnm._FilterDatabase" localSheetId="1" hidden="1">Sheet2!$A$3:$A$5</definedName>
    <definedName name="Preconditioning">Sheet2!$A$1:$A$2</definedName>
    <definedName name="_xlnm.Print_Area" localSheetId="0">Sheet1!$A$1:$X$38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2" i="1" l="1"/>
  <c r="X32" i="1" s="1"/>
  <c r="W31" i="1"/>
  <c r="X31" i="1" s="1"/>
  <c r="W30" i="1"/>
  <c r="X30" i="1" s="1"/>
  <c r="W29" i="1"/>
  <c r="X29" i="1" s="1"/>
  <c r="W28" i="1"/>
  <c r="X28" i="1" s="1"/>
  <c r="W27" i="1"/>
  <c r="X27" i="1" s="1"/>
  <c r="W26" i="1"/>
  <c r="X26" i="1" s="1"/>
  <c r="W25" i="1"/>
  <c r="X25" i="1" s="1"/>
  <c r="W24" i="1"/>
  <c r="X24" i="1" s="1"/>
  <c r="W23" i="1"/>
  <c r="X23" i="1" s="1"/>
  <c r="W22" i="1"/>
  <c r="X22" i="1" s="1"/>
  <c r="W21" i="1"/>
  <c r="X21" i="1" s="1"/>
  <c r="W20" i="1"/>
  <c r="X20" i="1" s="1"/>
  <c r="W19" i="1"/>
  <c r="X19" i="1" s="1"/>
  <c r="S32" i="1"/>
  <c r="T32" i="1"/>
  <c r="S31" i="1"/>
  <c r="T31" i="1"/>
  <c r="S30" i="1"/>
  <c r="T30" i="1" s="1"/>
  <c r="S29" i="1"/>
  <c r="T29" i="1"/>
  <c r="S28" i="1"/>
  <c r="T28" i="1" s="1"/>
  <c r="S27" i="1"/>
  <c r="T27" i="1"/>
  <c r="S26" i="1"/>
  <c r="T26" i="1" s="1"/>
  <c r="S25" i="1"/>
  <c r="T25" i="1"/>
  <c r="S24" i="1"/>
  <c r="T24" i="1" s="1"/>
  <c r="S23" i="1"/>
  <c r="T23" i="1"/>
  <c r="S22" i="1"/>
  <c r="T22" i="1" s="1"/>
  <c r="S21" i="1"/>
  <c r="T21" i="1"/>
  <c r="S20" i="1"/>
  <c r="T20" i="1" s="1"/>
  <c r="S19" i="1"/>
  <c r="S33" i="1" s="1"/>
  <c r="T19" i="1"/>
  <c r="T33" i="1" s="1"/>
  <c r="O32" i="1"/>
  <c r="P32" i="1" s="1"/>
  <c r="O31" i="1"/>
  <c r="P31" i="1" s="1"/>
  <c r="O30" i="1"/>
  <c r="P30" i="1" s="1"/>
  <c r="O29" i="1"/>
  <c r="P29" i="1" s="1"/>
  <c r="O28" i="1"/>
  <c r="P28" i="1" s="1"/>
  <c r="O27" i="1"/>
  <c r="P27" i="1" s="1"/>
  <c r="O26" i="1"/>
  <c r="P26" i="1" s="1"/>
  <c r="O25" i="1"/>
  <c r="P25" i="1" s="1"/>
  <c r="O24" i="1"/>
  <c r="P24" i="1" s="1"/>
  <c r="O23" i="1"/>
  <c r="P23" i="1" s="1"/>
  <c r="O22" i="1"/>
  <c r="P22" i="1"/>
  <c r="O21" i="1"/>
  <c r="P21" i="1" s="1"/>
  <c r="O20" i="1"/>
  <c r="P20" i="1" s="1"/>
  <c r="O19" i="1"/>
  <c r="K32" i="1"/>
  <c r="L32" i="1" s="1"/>
  <c r="K31" i="1"/>
  <c r="L31" i="1" s="1"/>
  <c r="K30" i="1"/>
  <c r="L30" i="1" s="1"/>
  <c r="K29" i="1"/>
  <c r="L29" i="1" s="1"/>
  <c r="K28" i="1"/>
  <c r="L28" i="1" s="1"/>
  <c r="K27" i="1"/>
  <c r="L27" i="1" s="1"/>
  <c r="K26" i="1"/>
  <c r="L26" i="1" s="1"/>
  <c r="K25" i="1"/>
  <c r="L25" i="1"/>
  <c r="K24" i="1"/>
  <c r="L24" i="1" s="1"/>
  <c r="K23" i="1"/>
  <c r="L23" i="1"/>
  <c r="K22" i="1"/>
  <c r="L22" i="1" s="1"/>
  <c r="K21" i="1"/>
  <c r="L21" i="1" s="1"/>
  <c r="K20" i="1"/>
  <c r="L20" i="1" s="1"/>
  <c r="K19" i="1"/>
  <c r="K33" i="1" s="1"/>
  <c r="L19" i="1"/>
  <c r="G32" i="1"/>
  <c r="H32" i="1" s="1"/>
  <c r="G31" i="1"/>
  <c r="G30" i="1"/>
  <c r="H30" i="1" s="1"/>
  <c r="G29" i="1"/>
  <c r="H29" i="1" s="1"/>
  <c r="G28" i="1"/>
  <c r="H28" i="1" s="1"/>
  <c r="G27" i="1"/>
  <c r="G26" i="1"/>
  <c r="H26" i="1" s="1"/>
  <c r="G25" i="1"/>
  <c r="H25" i="1" s="1"/>
  <c r="G24" i="1"/>
  <c r="H24" i="1" s="1"/>
  <c r="G23" i="1"/>
  <c r="G22" i="1"/>
  <c r="G21" i="1"/>
  <c r="H21" i="1" s="1"/>
  <c r="G20" i="1"/>
  <c r="H20" i="1" s="1"/>
  <c r="G19" i="1"/>
  <c r="C32" i="1"/>
  <c r="C31" i="1"/>
  <c r="C30" i="1"/>
  <c r="C29" i="1"/>
  <c r="C28" i="1"/>
  <c r="C27" i="1"/>
  <c r="C26" i="1"/>
  <c r="C25" i="1"/>
  <c r="C24" i="1"/>
  <c r="C23" i="1"/>
  <c r="C22" i="1"/>
  <c r="C21" i="1"/>
  <c r="C20" i="1"/>
  <c r="C19" i="1"/>
  <c r="C33" i="1" s="1"/>
  <c r="G14" i="1"/>
  <c r="H15" i="1" s="1"/>
  <c r="H19" i="1"/>
  <c r="H22" i="1"/>
  <c r="H23" i="1"/>
  <c r="H27" i="1"/>
  <c r="H31" i="1"/>
  <c r="X33" i="1" l="1"/>
  <c r="W33" i="1"/>
  <c r="O33" i="1"/>
  <c r="P19" i="1"/>
  <c r="P33" i="1" s="1"/>
  <c r="L33" i="1"/>
  <c r="G33" i="1"/>
  <c r="H33" i="1"/>
  <c r="D19" i="1"/>
  <c r="D30" i="1"/>
  <c r="D24" i="1"/>
  <c r="D25" i="1"/>
  <c r="D26" i="1"/>
  <c r="D31" i="1"/>
  <c r="D27" i="1"/>
  <c r="D32" i="1"/>
  <c r="D20" i="1"/>
  <c r="D28" i="1"/>
  <c r="D21" i="1"/>
  <c r="D22" i="1"/>
  <c r="D29" i="1"/>
  <c r="D23" i="1"/>
  <c r="D38" i="1" l="1"/>
  <c r="D33" i="1"/>
  <c r="D36" i="1" s="1"/>
</calcChain>
</file>

<file path=xl/sharedStrings.xml><?xml version="1.0" encoding="utf-8"?>
<sst xmlns="http://schemas.openxmlformats.org/spreadsheetml/2006/main" count="75" uniqueCount="54">
  <si>
    <t>Manufacturer:</t>
  </si>
  <si>
    <t>Manufacturer code:</t>
  </si>
  <si>
    <t>Name</t>
  </si>
  <si>
    <t>Address</t>
  </si>
  <si>
    <t>Test Facility:</t>
  </si>
  <si>
    <t>Preconditiong:</t>
  </si>
  <si>
    <t>Test Fuel:</t>
  </si>
  <si>
    <t>Sample Length (mm):</t>
  </si>
  <si>
    <t>Inner Diameter (mm):</t>
  </si>
  <si>
    <t>Sample 2
Daily measurement (g)</t>
  </si>
  <si>
    <t>Sample 1 
Daily measurement (g)</t>
  </si>
  <si>
    <t>Sample 3
Daily measurement (g)</t>
  </si>
  <si>
    <t>--</t>
  </si>
  <si>
    <r>
      <t>Sample 1 
Daily permeation rate (g/m</t>
    </r>
    <r>
      <rPr>
        <b/>
        <vertAlign val="superscript"/>
        <sz val="10"/>
        <rFont val="Arial"/>
        <family val="2"/>
      </rPr>
      <t>2</t>
    </r>
    <r>
      <rPr>
        <b/>
        <sz val="10"/>
        <rFont val="Arial"/>
        <family val="2"/>
      </rPr>
      <t>/d)</t>
    </r>
  </si>
  <si>
    <r>
      <t>Sample 2
Daily permeation rate (g/m</t>
    </r>
    <r>
      <rPr>
        <b/>
        <vertAlign val="superscript"/>
        <sz val="10"/>
        <rFont val="Arial"/>
        <family val="2"/>
      </rPr>
      <t>2</t>
    </r>
    <r>
      <rPr>
        <b/>
        <sz val="10"/>
        <rFont val="Arial"/>
        <family val="2"/>
      </rPr>
      <t>/d)</t>
    </r>
  </si>
  <si>
    <t>Emission Family Name:</t>
  </si>
  <si>
    <t>At least 4 weeks @ 43 C ± 5C</t>
  </si>
  <si>
    <t>At least 8 weeks @ 23 C ± 5C</t>
  </si>
  <si>
    <t>Sample 6
Daily measurement (g)</t>
  </si>
  <si>
    <r>
      <t>Sample 6
Daily permeation rate (g/m</t>
    </r>
    <r>
      <rPr>
        <b/>
        <vertAlign val="superscript"/>
        <sz val="10"/>
        <rFont val="Arial"/>
        <family val="2"/>
      </rPr>
      <t>2</t>
    </r>
    <r>
      <rPr>
        <b/>
        <sz val="10"/>
        <rFont val="Arial"/>
        <family val="2"/>
      </rPr>
      <t>/d)</t>
    </r>
  </si>
  <si>
    <r>
      <t>Sample 5
Daily permeation rate (g/m</t>
    </r>
    <r>
      <rPr>
        <b/>
        <vertAlign val="superscript"/>
        <sz val="10"/>
        <rFont val="Arial"/>
        <family val="2"/>
      </rPr>
      <t>2</t>
    </r>
    <r>
      <rPr>
        <b/>
        <sz val="10"/>
        <rFont val="Arial"/>
        <family val="2"/>
      </rPr>
      <t>/d)</t>
    </r>
  </si>
  <si>
    <t>Sample 5
Daily measurement (g)</t>
  </si>
  <si>
    <r>
      <t>Sample 4
Daily permeation rate (g/m</t>
    </r>
    <r>
      <rPr>
        <b/>
        <vertAlign val="superscript"/>
        <sz val="10"/>
        <rFont val="Arial"/>
        <family val="2"/>
      </rPr>
      <t>2</t>
    </r>
    <r>
      <rPr>
        <b/>
        <sz val="10"/>
        <rFont val="Arial"/>
        <family val="2"/>
      </rPr>
      <t>/d)</t>
    </r>
  </si>
  <si>
    <t>Sample 4
Daily measurement (g)</t>
  </si>
  <si>
    <r>
      <t>Sample 3
Daily permeation rate (g/m</t>
    </r>
    <r>
      <rPr>
        <b/>
        <vertAlign val="superscript"/>
        <sz val="10"/>
        <rFont val="Arial"/>
        <family val="2"/>
      </rPr>
      <t>2</t>
    </r>
    <r>
      <rPr>
        <b/>
        <sz val="10"/>
        <rFont val="Arial"/>
        <family val="2"/>
      </rPr>
      <t>/d)</t>
    </r>
  </si>
  <si>
    <r>
      <t>Internal Surface Area (m</t>
    </r>
    <r>
      <rPr>
        <b/>
        <vertAlign val="superscript"/>
        <sz val="10"/>
        <rFont val="Arial"/>
        <family val="2"/>
      </rPr>
      <t>2</t>
    </r>
    <r>
      <rPr>
        <b/>
        <sz val="10"/>
        <rFont val="Arial"/>
        <family val="2"/>
      </rPr>
      <t>):</t>
    </r>
  </si>
  <si>
    <t xml:space="preserve">      For Straight Line hoses</t>
  </si>
  <si>
    <t>Internal Surface Area as Calculated by Manufacturer from non-straight line hoses</t>
  </si>
  <si>
    <t>Internal Surface area (m2) used in calculation:</t>
  </si>
  <si>
    <t>Test Temperature:</t>
  </si>
  <si>
    <t>Model Year:</t>
  </si>
  <si>
    <t>CE10 (Fuel C + 10% Ethanol)</t>
  </si>
  <si>
    <t>E10 (EPA Cert Gasoline + 10% Ethanol)</t>
  </si>
  <si>
    <t>23C</t>
  </si>
  <si>
    <t>40C</t>
  </si>
  <si>
    <t>If 40 C is chosen, the permeation standard does not change</t>
  </si>
  <si>
    <t>Sample 1 
Permeation Losses (g/day)</t>
  </si>
  <si>
    <t>Daily Measurements - Do not leave blank rows between data points</t>
  </si>
  <si>
    <t>Date</t>
  </si>
  <si>
    <t>AVERAGE</t>
  </si>
  <si>
    <t>Maximum Average Permeation Loss (g/day):</t>
  </si>
  <si>
    <t>(Please enter this value in Verify as the "Maximum Permeation Loss")</t>
  </si>
  <si>
    <t>Sample 2
Permeation Losses (g/day)</t>
  </si>
  <si>
    <t>Sample 3
Permeation Losses (g/day)</t>
  </si>
  <si>
    <t>Sample 4
Permeation Losses (g/day)</t>
  </si>
  <si>
    <t>Sample 5
Permeation Losses (g/day)</t>
  </si>
  <si>
    <t>Sample 6
Permeation Losses (g/day)</t>
  </si>
  <si>
    <r>
      <rPr>
        <b/>
        <sz val="10"/>
        <rFont val="Arial"/>
        <family val="2"/>
      </rPr>
      <t>Maximum Average Permeation Level (g/m</t>
    </r>
    <r>
      <rPr>
        <b/>
        <vertAlign val="superscript"/>
        <sz val="10"/>
        <rFont val="Arial"/>
        <family val="2"/>
      </rPr>
      <t>2</t>
    </r>
    <r>
      <rPr>
        <b/>
        <sz val="10"/>
        <rFont val="Arial"/>
        <family val="2"/>
      </rPr>
      <t>/d):</t>
    </r>
  </si>
  <si>
    <t>Paperwork Reduction Act Notice</t>
  </si>
  <si>
    <t>OMB No. 2060-0338</t>
  </si>
  <si>
    <t xml:space="preserve">Approval Expires on </t>
  </si>
  <si>
    <t>EPA Form  5900-454</t>
  </si>
  <si>
    <t>This collection of information is approved by OMB under the Paperwork Reduction Act, 44 U.S.C. 3501 et seq. (OMB Control No. 2060-0338). Responses to this collection of information are mandatory (40 CFR 1060). An agency may not conduct or sponsor, and a person is not required to respond to, a collection of information unless it displays a currently valid OMB control number. The public reporting and recordkeeping burden for this collection of information is estimated to be 4 hours per response. Send comments on the Agency’s need for this information, the accuracy of the provided burden estimates and any suggested methods for minimizing respondent burden to the Information Engagement Division Director, U.S. Environmental Protection Agency (2821T), 1200 Pennsylvania Ave., NW, Washington, D.C. 20460. Include the OMB control number in any correspondence. Do not send the completed form to this address.</t>
  </si>
  <si>
    <t>1/31/20XX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</si>
</sst>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409]d\-mmm\-yyyy;@"/>
    <numFmt numFmtId="166" formatCode="0.000_);[Red]\(0.000\)"/>
  </numFmts>
  <fonts count="12" x14ac:knownFonts="1">
    <font>
      <sz val="10"/>
      <name val="Arial"/>
    </font>
    <font>
      <b/>
      <sz val="10"/>
      <name val="Arial"/>
      <family val="2"/>
    </font>
    <font>
      <sz val="8"/>
      <name val="Arial"/>
      <family val="2"/>
    </font>
    <font>
      <b/>
      <vertAlign val="superscript"/>
      <sz val="10"/>
      <name val="Arial"/>
      <family val="2"/>
    </font>
    <font>
      <b/>
      <sz val="16"/>
      <name val="Arial"/>
      <family val="2"/>
    </font>
    <font>
      <sz val="16"/>
      <name val="Arial"/>
      <family val="2"/>
    </font>
    <font>
      <b/>
      <sz val="10"/>
      <name val="Arial"/>
      <family val="2"/>
    </font>
    <font>
      <b/>
      <sz val="10"/>
      <color indexed="10"/>
      <name val="Arial"/>
      <family val="2"/>
    </font>
    <font>
      <sz val="10"/>
      <name val="Arial"/>
      <family val="2"/>
    </font>
    <font>
      <sz val="10"/>
      <name val="Arial"/>
      <family val="2"/>
    </font>
    <font>
      <b/>
      <sz val="9"/>
      <name val="Arial"/>
      <family val="2"/>
    </font>
    <font>
      <sz val="10"/>
      <color rgb="FFFF0000"/>
      <name val="Arial"/>
      <family val="2"/>
    </font>
  </fonts>
  <fills count="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lightUp"/>
    </fill>
    <fill>
      <patternFill patternType="solid">
        <fgColor rgb="FFCFEDB9"/>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xf numFmtId="0" fontId="0" fillId="0" borderId="0" xfId="0" applyFill="1" applyBorder="1"/>
    <xf numFmtId="0" fontId="1" fillId="0" borderId="0" xfId="0" applyFont="1" applyAlignment="1">
      <alignment wrapText="1"/>
    </xf>
    <xf numFmtId="0" fontId="0" fillId="0" borderId="0" xfId="0" applyFill="1" applyBorder="1" applyAlignment="1"/>
    <xf numFmtId="0" fontId="6" fillId="0" borderId="0" xfId="0" applyFont="1"/>
    <xf numFmtId="2" fontId="0" fillId="2" borderId="1" xfId="0" quotePrefix="1" applyNumberFormat="1" applyFill="1" applyBorder="1" applyAlignment="1" applyProtection="1">
      <alignment horizontal="center"/>
      <protection hidden="1"/>
    </xf>
    <xf numFmtId="2" fontId="0" fillId="2" borderId="2" xfId="0" quotePrefix="1" applyNumberFormat="1" applyFill="1" applyBorder="1" applyAlignment="1" applyProtection="1">
      <alignment horizontal="center"/>
      <protection hidden="1"/>
    </xf>
    <xf numFmtId="2" fontId="0" fillId="2" borderId="3" xfId="0" applyNumberFormat="1" applyFill="1" applyBorder="1" applyAlignment="1" applyProtection="1">
      <alignment horizontal="center"/>
      <protection hidden="1"/>
    </xf>
    <xf numFmtId="0" fontId="0" fillId="3" borderId="5" xfId="0" applyFill="1" applyBorder="1"/>
    <xf numFmtId="1" fontId="0" fillId="2" borderId="5" xfId="0" applyNumberFormat="1" applyFill="1" applyBorder="1" applyProtection="1">
      <protection hidden="1"/>
    </xf>
    <xf numFmtId="0" fontId="0" fillId="2" borderId="5" xfId="0" applyFill="1" applyBorder="1"/>
    <xf numFmtId="0" fontId="0" fillId="2" borderId="0" xfId="0" applyFill="1"/>
    <xf numFmtId="164" fontId="0" fillId="2" borderId="4" xfId="0" applyNumberFormat="1" applyFill="1" applyBorder="1" applyAlignment="1" applyProtection="1">
      <alignment horizontal="center"/>
      <protection hidden="1"/>
    </xf>
    <xf numFmtId="0" fontId="0" fillId="3" borderId="6" xfId="0" applyFill="1" applyBorder="1" applyAlignment="1"/>
    <xf numFmtId="0" fontId="0" fillId="3" borderId="7" xfId="0" applyFill="1" applyBorder="1" applyAlignment="1"/>
    <xf numFmtId="0" fontId="0" fillId="3" borderId="8" xfId="0" applyFill="1" applyBorder="1" applyAlignment="1"/>
    <xf numFmtId="0" fontId="0" fillId="3" borderId="9" xfId="0" applyFill="1" applyBorder="1" applyAlignment="1"/>
    <xf numFmtId="0" fontId="0" fillId="3" borderId="10" xfId="0" applyFill="1" applyBorder="1" applyAlignment="1"/>
    <xf numFmtId="0" fontId="0" fillId="3" borderId="11" xfId="0" applyFill="1" applyBorder="1" applyAlignment="1"/>
    <xf numFmtId="0" fontId="0" fillId="3" borderId="12" xfId="0" applyFill="1" applyBorder="1" applyAlignment="1"/>
    <xf numFmtId="0" fontId="0" fillId="3" borderId="13" xfId="0" applyFill="1" applyBorder="1" applyAlignment="1"/>
    <xf numFmtId="0" fontId="1" fillId="0" borderId="14" xfId="0" applyFont="1" applyBorder="1" applyAlignment="1">
      <alignment horizontal="center" vertical="top" wrapText="1"/>
    </xf>
    <xf numFmtId="0" fontId="1" fillId="0" borderId="9" xfId="0" applyFont="1" applyBorder="1" applyAlignment="1">
      <alignment horizontal="center" vertical="top" wrapText="1"/>
    </xf>
    <xf numFmtId="0" fontId="7" fillId="0" borderId="0" xfId="0" applyFont="1"/>
    <xf numFmtId="0" fontId="9" fillId="3" borderId="6" xfId="0" applyFont="1" applyFill="1" applyBorder="1" applyAlignment="1"/>
    <xf numFmtId="0" fontId="1" fillId="0" borderId="0" xfId="0" applyFont="1" applyAlignment="1">
      <alignment horizontal="center"/>
    </xf>
    <xf numFmtId="0" fontId="9" fillId="0" borderId="0" xfId="0" applyFont="1" applyAlignment="1">
      <alignment horizontal="left"/>
    </xf>
    <xf numFmtId="0" fontId="1" fillId="0" borderId="14" xfId="0" applyFont="1" applyBorder="1" applyAlignment="1">
      <alignment horizontal="center" vertical="center" wrapText="1"/>
    </xf>
    <xf numFmtId="164" fontId="0" fillId="2" borderId="15" xfId="0" applyNumberFormat="1" applyFill="1" applyBorder="1" applyAlignment="1" applyProtection="1">
      <alignment horizontal="center"/>
      <protection hidden="1"/>
    </xf>
    <xf numFmtId="2" fontId="0" fillId="2" borderId="17" xfId="0" applyNumberFormat="1" applyFill="1" applyBorder="1" applyAlignment="1" applyProtection="1">
      <alignment horizontal="center"/>
      <protection hidden="1"/>
    </xf>
    <xf numFmtId="0" fontId="1" fillId="0" borderId="18"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top" wrapText="1"/>
    </xf>
    <xf numFmtId="165" fontId="0" fillId="3" borderId="21" xfId="0" applyNumberFormat="1" applyFill="1" applyBorder="1" applyAlignment="1">
      <alignment horizontal="center"/>
    </xf>
    <xf numFmtId="0" fontId="0" fillId="0" borderId="10" xfId="0" applyBorder="1"/>
    <xf numFmtId="0" fontId="0" fillId="0" borderId="0" xfId="0" applyBorder="1"/>
    <xf numFmtId="164" fontId="1" fillId="5" borderId="23" xfId="0" applyNumberFormat="1" applyFont="1" applyFill="1" applyBorder="1" applyAlignment="1">
      <alignment horizontal="center"/>
    </xf>
    <xf numFmtId="2" fontId="1" fillId="5" borderId="24" xfId="0" applyNumberFormat="1" applyFont="1" applyFill="1" applyBorder="1" applyAlignment="1">
      <alignment horizontal="center"/>
    </xf>
    <xf numFmtId="2" fontId="1" fillId="5" borderId="7" xfId="0" applyNumberFormat="1" applyFont="1" applyFill="1" applyBorder="1" applyAlignment="1">
      <alignment horizontal="center"/>
    </xf>
    <xf numFmtId="164" fontId="1" fillId="5" borderId="25" xfId="0" applyNumberFormat="1" applyFont="1" applyFill="1" applyBorder="1" applyAlignment="1">
      <alignment horizontal="center"/>
    </xf>
    <xf numFmtId="0" fontId="1" fillId="0" borderId="25" xfId="0" applyFont="1" applyFill="1" applyBorder="1" applyAlignment="1">
      <alignment horizontal="center"/>
    </xf>
    <xf numFmtId="164" fontId="1" fillId="5" borderId="20" xfId="0" applyNumberFormat="1" applyFont="1" applyFill="1" applyBorder="1" applyAlignment="1">
      <alignment horizontal="center"/>
    </xf>
    <xf numFmtId="2" fontId="1" fillId="5" borderId="24" xfId="0" applyNumberFormat="1" applyFont="1" applyFill="1" applyBorder="1" applyAlignment="1" applyProtection="1">
      <alignment horizontal="center"/>
      <protection hidden="1"/>
    </xf>
    <xf numFmtId="0" fontId="1" fillId="0" borderId="23" xfId="0" applyFont="1" applyBorder="1" applyAlignment="1">
      <alignment horizontal="center" vertical="top" wrapText="1"/>
    </xf>
    <xf numFmtId="0" fontId="1" fillId="0" borderId="24" xfId="0" applyFont="1" applyBorder="1" applyAlignment="1">
      <alignment horizontal="center" vertical="top" wrapText="1"/>
    </xf>
    <xf numFmtId="0" fontId="1" fillId="0" borderId="26" xfId="0" applyFont="1" applyBorder="1" applyAlignment="1">
      <alignment horizontal="center" vertical="top" wrapText="1"/>
    </xf>
    <xf numFmtId="0" fontId="0" fillId="0" borderId="0" xfId="0" applyFill="1"/>
    <xf numFmtId="165" fontId="8" fillId="3" borderId="16" xfId="0" applyNumberFormat="1" applyFont="1" applyFill="1" applyBorder="1" applyAlignment="1">
      <alignment horizontal="center"/>
    </xf>
    <xf numFmtId="0" fontId="8" fillId="0" borderId="10" xfId="0" applyFont="1" applyBorder="1" applyAlignment="1">
      <alignment horizontal="left"/>
    </xf>
    <xf numFmtId="0" fontId="1" fillId="0" borderId="27" xfId="0" applyFont="1" applyBorder="1" applyAlignment="1">
      <alignment horizontal="center" vertical="top" wrapText="1"/>
    </xf>
    <xf numFmtId="0" fontId="1" fillId="0" borderId="0" xfId="0" applyFont="1" applyBorder="1" applyAlignment="1">
      <alignment horizontal="center" vertical="center" wrapText="1"/>
    </xf>
    <xf numFmtId="0" fontId="1" fillId="0" borderId="28" xfId="0" applyFont="1" applyBorder="1" applyAlignment="1">
      <alignment horizontal="center" vertical="top" wrapText="1"/>
    </xf>
    <xf numFmtId="0" fontId="0" fillId="0" borderId="20" xfId="0" applyBorder="1"/>
    <xf numFmtId="0" fontId="0" fillId="0" borderId="7" xfId="0" applyBorder="1"/>
    <xf numFmtId="0" fontId="0" fillId="0" borderId="11" xfId="0" applyBorder="1"/>
    <xf numFmtId="164" fontId="1" fillId="4" borderId="23" xfId="0" applyNumberFormat="1" applyFont="1" applyFill="1" applyBorder="1" applyAlignment="1">
      <alignment horizontal="center"/>
    </xf>
    <xf numFmtId="2" fontId="1" fillId="4" borderId="18" xfId="0" applyNumberFormat="1" applyFont="1" applyFill="1" applyBorder="1" applyAlignment="1" applyProtection="1">
      <alignment horizontal="center"/>
      <protection hidden="1"/>
    </xf>
    <xf numFmtId="2" fontId="1" fillId="4" borderId="23" xfId="0" applyNumberFormat="1" applyFont="1" applyFill="1" applyBorder="1" applyAlignment="1">
      <alignment horizontal="center"/>
    </xf>
    <xf numFmtId="2" fontId="1" fillId="4" borderId="18" xfId="0" applyNumberFormat="1" applyFont="1" applyFill="1" applyBorder="1" applyAlignment="1">
      <alignment horizontal="center"/>
    </xf>
    <xf numFmtId="165" fontId="0" fillId="3" borderId="21" xfId="0" applyNumberFormat="1" applyFill="1" applyBorder="1" applyAlignment="1" applyProtection="1">
      <alignment horizontal="center"/>
    </xf>
    <xf numFmtId="2" fontId="0" fillId="3" borderId="16" xfId="0" applyNumberFormat="1" applyFill="1" applyBorder="1" applyAlignment="1" applyProtection="1">
      <alignment horizontal="center"/>
    </xf>
    <xf numFmtId="2" fontId="0" fillId="3" borderId="22" xfId="0" applyNumberFormat="1" applyFill="1" applyBorder="1" applyAlignment="1" applyProtection="1">
      <alignment horizontal="center"/>
    </xf>
    <xf numFmtId="166" fontId="0" fillId="2" borderId="5" xfId="0" applyNumberFormat="1" applyFill="1" applyBorder="1" applyProtection="1">
      <protection hidden="1"/>
    </xf>
    <xf numFmtId="165" fontId="8" fillId="3" borderId="16" xfId="0" applyNumberFormat="1" applyFont="1" applyFill="1" applyBorder="1" applyAlignment="1" applyProtection="1">
      <alignment horizontal="center"/>
    </xf>
    <xf numFmtId="2" fontId="0" fillId="3" borderId="1" xfId="0" applyNumberFormat="1" applyFill="1" applyBorder="1" applyAlignment="1" applyProtection="1">
      <alignment horizontal="center"/>
    </xf>
    <xf numFmtId="2" fontId="0" fillId="3" borderId="4" xfId="0" applyNumberFormat="1" applyFill="1" applyBorder="1" applyAlignment="1" applyProtection="1">
      <alignment horizontal="center"/>
    </xf>
    <xf numFmtId="164" fontId="0" fillId="3" borderId="1" xfId="0" applyNumberFormat="1" applyFill="1" applyBorder="1" applyAlignment="1" applyProtection="1">
      <alignment horizontal="center"/>
    </xf>
    <xf numFmtId="164" fontId="0" fillId="3" borderId="4" xfId="0" applyNumberFormat="1" applyFill="1" applyBorder="1" applyAlignment="1" applyProtection="1">
      <alignment horizontal="center"/>
    </xf>
    <xf numFmtId="0" fontId="1" fillId="0" borderId="0" xfId="0" applyFont="1" applyAlignment="1">
      <alignment wrapText="1"/>
    </xf>
    <xf numFmtId="0" fontId="0" fillId="0" borderId="0" xfId="0" applyAlignment="1">
      <alignment wrapText="1"/>
    </xf>
    <xf numFmtId="0" fontId="1" fillId="0" borderId="0" xfId="0" applyFont="1" applyAlignment="1"/>
    <xf numFmtId="0" fontId="4" fillId="0" borderId="6" xfId="0" applyFont="1" applyBorder="1" applyAlignment="1">
      <alignment horizontal="left"/>
    </xf>
    <xf numFmtId="0" fontId="5" fillId="0" borderId="20" xfId="0" applyFont="1" applyBorder="1" applyAlignment="1">
      <alignment horizontal="left"/>
    </xf>
    <xf numFmtId="0" fontId="0" fillId="0" borderId="20" xfId="0" applyBorder="1" applyAlignment="1">
      <alignment horizontal="left"/>
    </xf>
    <xf numFmtId="0" fontId="1" fillId="0" borderId="0" xfId="0" applyFont="1" applyAlignment="1">
      <alignment horizontal="left"/>
    </xf>
    <xf numFmtId="0" fontId="9" fillId="0" borderId="0" xfId="0" applyFont="1" applyAlignment="1">
      <alignment horizontal="left"/>
    </xf>
    <xf numFmtId="0" fontId="11" fillId="0" borderId="0" xfId="0" applyFont="1" applyAlignment="1">
      <alignment horizontal="center"/>
    </xf>
    <xf numFmtId="0" fontId="1" fillId="0" borderId="11" xfId="0" applyFont="1" applyBorder="1" applyAlignment="1"/>
    <xf numFmtId="0" fontId="1" fillId="0" borderId="0" xfId="0" applyFont="1" applyBorder="1" applyAlignment="1"/>
    <xf numFmtId="0" fontId="10" fillId="0" borderId="0" xfId="0" applyFont="1" applyAlignment="1"/>
    <xf numFmtId="0" fontId="1" fillId="6" borderId="29" xfId="0" applyFont="1" applyFill="1" applyBorder="1" applyAlignment="1">
      <alignment horizontal="center"/>
    </xf>
    <xf numFmtId="0" fontId="1" fillId="6" borderId="30" xfId="0" applyFont="1" applyFill="1" applyBorder="1" applyAlignment="1">
      <alignment horizontal="center"/>
    </xf>
    <xf numFmtId="0" fontId="1" fillId="6" borderId="31" xfId="0" applyFont="1" applyFill="1" applyBorder="1" applyAlignment="1">
      <alignment horizontal="center"/>
    </xf>
    <xf numFmtId="0" fontId="2" fillId="6" borderId="32" xfId="0" applyFont="1" applyFill="1" applyBorder="1" applyAlignment="1">
      <alignment horizontal="left" vertical="top" wrapText="1"/>
    </xf>
    <xf numFmtId="0" fontId="2" fillId="6" borderId="33" xfId="0" applyFont="1" applyFill="1" applyBorder="1" applyAlignment="1">
      <alignment horizontal="left" vertical="top" wrapText="1"/>
    </xf>
    <xf numFmtId="0" fontId="2" fillId="6" borderId="34" xfId="0" applyFont="1" applyFill="1" applyBorder="1" applyAlignment="1">
      <alignment horizontal="left" vertical="top" wrapText="1"/>
    </xf>
    <xf numFmtId="0" fontId="2" fillId="6" borderId="35" xfId="0" applyFont="1" applyFill="1" applyBorder="1" applyAlignment="1">
      <alignment horizontal="left" vertical="top" wrapText="1"/>
    </xf>
    <xf numFmtId="0" fontId="2" fillId="6" borderId="0" xfId="0" applyFont="1" applyFill="1" applyAlignment="1">
      <alignment horizontal="left" vertical="top" wrapText="1"/>
    </xf>
    <xf numFmtId="0" fontId="2" fillId="6" borderId="36" xfId="0" applyFont="1" applyFill="1" applyBorder="1" applyAlignment="1">
      <alignment horizontal="left" vertical="top" wrapText="1"/>
    </xf>
    <xf numFmtId="0" fontId="2" fillId="6" borderId="37" xfId="0" applyFont="1" applyFill="1" applyBorder="1" applyAlignment="1">
      <alignment horizontal="left" vertical="top" wrapText="1"/>
    </xf>
    <xf numFmtId="0" fontId="2" fillId="6" borderId="38" xfId="0" applyFont="1" applyFill="1" applyBorder="1" applyAlignment="1">
      <alignment horizontal="left" vertical="top" wrapText="1"/>
    </xf>
    <xf numFmtId="0" fontId="2" fillId="6" borderId="39" xfId="0" applyFont="1" applyFill="1" applyBorder="1" applyAlignment="1">
      <alignment horizontal="left" vertical="top" wrapText="1"/>
    </xf>
    <xf numFmtId="0" fontId="8" fillId="6" borderId="32" xfId="0" applyFont="1" applyFill="1" applyBorder="1" applyAlignment="1">
      <alignment horizontal="center"/>
    </xf>
    <xf numFmtId="0" fontId="8" fillId="6" borderId="34" xfId="0" applyFont="1" applyFill="1" applyBorder="1" applyAlignment="1">
      <alignment horizontal="center"/>
    </xf>
    <xf numFmtId="0" fontId="8" fillId="6" borderId="35" xfId="0" applyFont="1" applyFill="1" applyBorder="1" applyAlignment="1">
      <alignment horizontal="center"/>
    </xf>
    <xf numFmtId="0" fontId="8" fillId="6" borderId="36" xfId="0" applyFont="1" applyFill="1" applyBorder="1" applyAlignment="1">
      <alignment horizontal="center"/>
    </xf>
    <xf numFmtId="14" fontId="8" fillId="6" borderId="35" xfId="0" applyNumberFormat="1" applyFont="1" applyFill="1" applyBorder="1" applyAlignment="1">
      <alignment horizontal="center"/>
    </xf>
    <xf numFmtId="14" fontId="8" fillId="6" borderId="36" xfId="0" applyNumberFormat="1" applyFont="1" applyFill="1" applyBorder="1" applyAlignment="1">
      <alignment horizontal="center"/>
    </xf>
    <xf numFmtId="0" fontId="8" fillId="6" borderId="37" xfId="0" applyFont="1" applyFill="1" applyBorder="1" applyAlignment="1">
      <alignment horizontal="center"/>
    </xf>
    <xf numFmtId="0" fontId="8" fillId="6" borderId="39" xfId="0" applyFont="1" applyFill="1"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7</xdr:col>
      <xdr:colOff>9525</xdr:colOff>
      <xdr:row>9</xdr:row>
      <xdr:rowOff>0</xdr:rowOff>
    </xdr:from>
    <xdr:to>
      <xdr:col>7</xdr:col>
      <xdr:colOff>209550</xdr:colOff>
      <xdr:row>14</xdr:row>
      <xdr:rowOff>0</xdr:rowOff>
    </xdr:to>
    <xdr:sp macro="" textlink="">
      <xdr:nvSpPr>
        <xdr:cNvPr id="1144" name="AutoShape 6">
          <a:extLst>
            <a:ext uri="{FF2B5EF4-FFF2-40B4-BE49-F238E27FC236}">
              <a16:creationId xmlns:a16="http://schemas.microsoft.com/office/drawing/2014/main" id="{00000000-0008-0000-0000-000078040000}"/>
            </a:ext>
          </a:extLst>
        </xdr:cNvPr>
        <xdr:cNvSpPr>
          <a:spLocks/>
        </xdr:cNvSpPr>
      </xdr:nvSpPr>
      <xdr:spPr bwMode="auto">
        <a:xfrm>
          <a:off x="6810375" y="1704975"/>
          <a:ext cx="200025" cy="1200150"/>
        </a:xfrm>
        <a:prstGeom prst="rightBrace">
          <a:avLst>
            <a:gd name="adj1" fmla="val 50000"/>
            <a:gd name="adj2" fmla="val 50000"/>
          </a:avLst>
        </a:prstGeom>
        <a:noFill/>
        <a:ln w="9525">
          <a:solidFill>
            <a:srgbClr val="000000"/>
          </a:solidFill>
          <a:round/>
          <a:headEnd/>
          <a:tailEnd/>
        </a:ln>
      </xdr:spPr>
    </xdr:sp>
    <xdr:clientData/>
  </xdr:twoCellAnchor>
  <xdr:twoCellAnchor editAs="oneCell">
    <xdr:from>
      <xdr:col>0</xdr:col>
      <xdr:colOff>190500</xdr:colOff>
      <xdr:row>0</xdr:row>
      <xdr:rowOff>38100</xdr:rowOff>
    </xdr:from>
    <xdr:to>
      <xdr:col>1</xdr:col>
      <xdr:colOff>410054</xdr:colOff>
      <xdr:row>0</xdr:row>
      <xdr:rowOff>1172054</xdr:rowOff>
    </xdr:to>
    <xdr:pic>
      <xdr:nvPicPr>
        <xdr:cNvPr id="3" name="Picture 2">
          <a:extLst>
            <a:ext uri="{FF2B5EF4-FFF2-40B4-BE49-F238E27FC236}">
              <a16:creationId xmlns:a16="http://schemas.microsoft.com/office/drawing/2014/main" id="{CCE480A8-8421-7292-1F0B-3B2DC1EB323C}"/>
            </a:ext>
          </a:extLst>
        </xdr:cNvPr>
        <xdr:cNvPicPr>
          <a:picLocks noChangeAspect="1"/>
        </xdr:cNvPicPr>
      </xdr:nvPicPr>
      <xdr:blipFill>
        <a:blip xmlns:r="http://schemas.openxmlformats.org/officeDocument/2006/relationships" r:embed="rId1"/>
        <a:stretch>
          <a:fillRect/>
        </a:stretch>
      </xdr:blipFill>
      <xdr:spPr>
        <a:xfrm>
          <a:off x="190500" y="38100"/>
          <a:ext cx="1133954" cy="11339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5"/>
  <sheetViews>
    <sheetView tabSelected="1" zoomScaleNormal="100" workbookViewId="0">
      <selection activeCell="D14" sqref="D14"/>
    </sheetView>
  </sheetViews>
  <sheetFormatPr defaultRowHeight="12.75" x14ac:dyDescent="0.2"/>
  <cols>
    <col min="1" max="1" width="13.7109375" bestFit="1" customWidth="1"/>
    <col min="2" max="9" width="14.7109375" customWidth="1"/>
    <col min="10" max="10" width="13.85546875" customWidth="1"/>
    <col min="11" max="12" width="14.7109375" customWidth="1"/>
    <col min="13" max="13" width="13.85546875" customWidth="1"/>
    <col min="14" max="15" width="14.7109375" customWidth="1"/>
    <col min="16" max="16" width="13.85546875" customWidth="1"/>
    <col min="17" max="18" width="14.7109375" customWidth="1"/>
    <col min="19" max="19" width="13.85546875" customWidth="1"/>
    <col min="20" max="20" width="13.42578125" customWidth="1"/>
    <col min="21" max="21" width="13.140625" customWidth="1"/>
    <col min="22" max="22" width="14.85546875" customWidth="1"/>
    <col min="23" max="23" width="13.85546875" customWidth="1"/>
    <col min="24" max="24" width="13" customWidth="1"/>
  </cols>
  <sheetData>
    <row r="1" spans="1:41" ht="100.5" customHeight="1" thickBot="1" x14ac:dyDescent="0.25">
      <c r="A1" s="102"/>
      <c r="B1" s="102"/>
      <c r="C1" s="102"/>
      <c r="D1" s="102"/>
      <c r="E1" s="102"/>
      <c r="F1" s="102"/>
      <c r="G1" s="102"/>
      <c r="H1" s="102"/>
      <c r="I1" s="102"/>
      <c r="J1" s="102"/>
      <c r="K1" s="102"/>
      <c r="L1" s="102"/>
      <c r="M1" s="102"/>
      <c r="N1" s="102"/>
      <c r="O1" s="102"/>
      <c r="P1" s="102"/>
      <c r="Q1" s="102"/>
      <c r="R1" s="102"/>
      <c r="S1" s="102"/>
      <c r="T1" s="102"/>
      <c r="U1" s="102"/>
      <c r="V1" s="102"/>
      <c r="W1" s="102"/>
      <c r="X1" s="102"/>
    </row>
    <row r="2" spans="1:41" ht="13.5" thickBot="1" x14ac:dyDescent="0.25">
      <c r="A2" s="1" t="s">
        <v>0</v>
      </c>
      <c r="B2" s="26"/>
      <c r="C2" s="16"/>
      <c r="E2" s="72" t="s">
        <v>1</v>
      </c>
      <c r="F2" s="79"/>
      <c r="G2" s="10"/>
    </row>
    <row r="3" spans="1:41" ht="13.5" thickBot="1" x14ac:dyDescent="0.25"/>
    <row r="4" spans="1:41" ht="26.25" thickBot="1" x14ac:dyDescent="0.25">
      <c r="A4" s="4" t="s">
        <v>15</v>
      </c>
      <c r="B4" s="15"/>
      <c r="C4" s="16"/>
      <c r="E4" s="1" t="s">
        <v>30</v>
      </c>
      <c r="G4" s="10"/>
      <c r="O4" s="82" t="s">
        <v>48</v>
      </c>
      <c r="P4" s="83"/>
      <c r="Q4" s="83"/>
      <c r="R4" s="84"/>
      <c r="T4" s="94" t="s">
        <v>49</v>
      </c>
      <c r="U4" s="95"/>
      <c r="AO4" t="s">
        <v>31</v>
      </c>
    </row>
    <row r="5" spans="1:41" ht="13.5" thickBot="1" x14ac:dyDescent="0.25">
      <c r="N5" s="6"/>
      <c r="O5" s="85" t="s">
        <v>52</v>
      </c>
      <c r="P5" s="86"/>
      <c r="Q5" s="86"/>
      <c r="R5" s="87"/>
      <c r="T5" s="96" t="s">
        <v>50</v>
      </c>
      <c r="U5" s="97"/>
      <c r="AO5" t="s">
        <v>32</v>
      </c>
    </row>
    <row r="6" spans="1:41" ht="13.5" thickBot="1" x14ac:dyDescent="0.25">
      <c r="A6" s="1" t="s">
        <v>4</v>
      </c>
      <c r="B6" s="17"/>
      <c r="C6" s="18"/>
      <c r="D6" t="s">
        <v>2</v>
      </c>
      <c r="E6" s="72" t="s">
        <v>5</v>
      </c>
      <c r="F6" s="80"/>
      <c r="G6" s="15" t="s">
        <v>16</v>
      </c>
      <c r="H6" s="16"/>
      <c r="O6" s="88"/>
      <c r="P6" s="89"/>
      <c r="Q6" s="89"/>
      <c r="R6" s="90"/>
      <c r="T6" s="98" t="s">
        <v>53</v>
      </c>
      <c r="U6" s="99"/>
    </row>
    <row r="7" spans="1:41" ht="13.5" thickBot="1" x14ac:dyDescent="0.25">
      <c r="B7" s="19"/>
      <c r="C7" s="20"/>
      <c r="D7" t="s">
        <v>3</v>
      </c>
      <c r="G7" s="5"/>
      <c r="H7" s="5"/>
      <c r="O7" s="88"/>
      <c r="P7" s="89"/>
      <c r="Q7" s="89"/>
      <c r="R7" s="90"/>
      <c r="T7" s="100" t="s">
        <v>51</v>
      </c>
      <c r="U7" s="101"/>
      <c r="AO7" t="s">
        <v>33</v>
      </c>
    </row>
    <row r="8" spans="1:41" ht="13.5" thickBot="1" x14ac:dyDescent="0.25">
      <c r="B8" s="21"/>
      <c r="C8" s="22"/>
      <c r="E8" s="1" t="s">
        <v>29</v>
      </c>
      <c r="G8" s="10" t="s">
        <v>33</v>
      </c>
      <c r="H8" s="25" t="s">
        <v>35</v>
      </c>
      <c r="O8" s="88"/>
      <c r="P8" s="89"/>
      <c r="Q8" s="89"/>
      <c r="R8" s="90"/>
      <c r="AO8" t="s">
        <v>34</v>
      </c>
    </row>
    <row r="9" spans="1:41" ht="13.5" thickBot="1" x14ac:dyDescent="0.25">
      <c r="O9" s="88"/>
      <c r="P9" s="89"/>
      <c r="Q9" s="89"/>
      <c r="R9" s="90"/>
    </row>
    <row r="10" spans="1:41" ht="13.5" thickBot="1" x14ac:dyDescent="0.25">
      <c r="A10" s="1" t="s">
        <v>6</v>
      </c>
      <c r="B10" s="15" t="s">
        <v>31</v>
      </c>
      <c r="C10" s="16"/>
      <c r="E10" s="72" t="s">
        <v>7</v>
      </c>
      <c r="F10" s="79"/>
      <c r="G10" s="10"/>
      <c r="O10" s="88"/>
      <c r="P10" s="89"/>
      <c r="Q10" s="89"/>
      <c r="R10" s="90"/>
    </row>
    <row r="11" spans="1:41" ht="13.5" thickBot="1" x14ac:dyDescent="0.25">
      <c r="O11" s="88"/>
      <c r="P11" s="89"/>
      <c r="Q11" s="89"/>
      <c r="R11" s="90"/>
    </row>
    <row r="12" spans="1:41" ht="13.5" thickBot="1" x14ac:dyDescent="0.25">
      <c r="E12" s="72" t="s">
        <v>8</v>
      </c>
      <c r="F12" s="79"/>
      <c r="G12" s="10"/>
      <c r="O12" s="88"/>
      <c r="P12" s="89"/>
      <c r="Q12" s="89"/>
      <c r="R12" s="90"/>
    </row>
    <row r="13" spans="1:41" ht="13.5" thickBot="1" x14ac:dyDescent="0.25">
      <c r="E13" s="2"/>
      <c r="F13" s="2"/>
      <c r="G13" s="3"/>
      <c r="H13" t="s">
        <v>26</v>
      </c>
      <c r="O13" s="88"/>
      <c r="P13" s="89"/>
      <c r="Q13" s="89"/>
      <c r="R13" s="90"/>
    </row>
    <row r="14" spans="1:41" ht="40.700000000000003" customHeight="1" thickBot="1" x14ac:dyDescent="0.25">
      <c r="E14" s="72" t="s">
        <v>25</v>
      </c>
      <c r="F14" s="72"/>
      <c r="G14" s="12">
        <f>G12*G10*3.1417*10^-6</f>
        <v>0</v>
      </c>
      <c r="J14" s="70" t="s">
        <v>27</v>
      </c>
      <c r="K14" s="71"/>
      <c r="L14" s="10">
        <v>0</v>
      </c>
      <c r="O14" s="91"/>
      <c r="P14" s="92"/>
      <c r="Q14" s="92"/>
      <c r="R14" s="93"/>
      <c r="T14" s="37"/>
    </row>
    <row r="15" spans="1:41" ht="13.5" thickBot="1" x14ac:dyDescent="0.25">
      <c r="E15" t="s">
        <v>28</v>
      </c>
      <c r="H15" s="13">
        <f>IF(G14&gt;0,G14,L14)</f>
        <v>0</v>
      </c>
      <c r="Y15" s="56"/>
    </row>
    <row r="16" spans="1:41" ht="21" thickBot="1" x14ac:dyDescent="0.35">
      <c r="A16" s="73" t="s">
        <v>37</v>
      </c>
      <c r="B16" s="74"/>
      <c r="C16" s="74"/>
      <c r="D16" s="74"/>
      <c r="E16" s="74"/>
      <c r="F16" s="74"/>
      <c r="G16" s="74"/>
      <c r="H16" s="74"/>
      <c r="I16" s="74"/>
      <c r="J16" s="74"/>
      <c r="K16" s="75"/>
      <c r="L16" s="75"/>
      <c r="M16" s="75"/>
      <c r="N16" s="75"/>
      <c r="O16" s="75"/>
      <c r="P16" s="75"/>
      <c r="Q16" s="75"/>
      <c r="R16" s="75"/>
      <c r="S16" s="75"/>
      <c r="T16" s="54"/>
      <c r="U16" s="54"/>
      <c r="V16" s="54"/>
      <c r="W16" s="54"/>
      <c r="X16" s="55"/>
    </row>
    <row r="17" spans="1:24" ht="53.45" customHeight="1" thickBot="1" x14ac:dyDescent="0.25">
      <c r="A17" s="32" t="s">
        <v>38</v>
      </c>
      <c r="B17" s="45" t="s">
        <v>10</v>
      </c>
      <c r="C17" s="45" t="s">
        <v>36</v>
      </c>
      <c r="D17" s="24" t="s">
        <v>13</v>
      </c>
      <c r="E17" s="33" t="s">
        <v>38</v>
      </c>
      <c r="F17" s="45" t="s">
        <v>9</v>
      </c>
      <c r="G17" s="23" t="s">
        <v>42</v>
      </c>
      <c r="H17" s="46" t="s">
        <v>14</v>
      </c>
      <c r="I17" s="33" t="s">
        <v>38</v>
      </c>
      <c r="J17" s="23" t="s">
        <v>11</v>
      </c>
      <c r="K17" s="47" t="s">
        <v>43</v>
      </c>
      <c r="L17" s="46" t="s">
        <v>24</v>
      </c>
      <c r="M17" s="33" t="s">
        <v>38</v>
      </c>
      <c r="N17" s="34" t="s">
        <v>23</v>
      </c>
      <c r="O17" s="47" t="s">
        <v>44</v>
      </c>
      <c r="P17" s="46" t="s">
        <v>22</v>
      </c>
      <c r="Q17" s="29" t="s">
        <v>38</v>
      </c>
      <c r="R17" s="45" t="s">
        <v>21</v>
      </c>
      <c r="S17" s="23" t="s">
        <v>45</v>
      </c>
      <c r="T17" s="51" t="s">
        <v>20</v>
      </c>
      <c r="U17" s="52" t="s">
        <v>38</v>
      </c>
      <c r="V17" s="53" t="s">
        <v>18</v>
      </c>
      <c r="W17" s="53" t="s">
        <v>46</v>
      </c>
      <c r="X17" s="51" t="s">
        <v>19</v>
      </c>
    </row>
    <row r="18" spans="1:24" x14ac:dyDescent="0.2">
      <c r="A18" s="49"/>
      <c r="B18" s="62"/>
      <c r="C18" s="7" t="s">
        <v>12</v>
      </c>
      <c r="D18" s="8" t="s">
        <v>12</v>
      </c>
      <c r="E18" s="65"/>
      <c r="F18" s="62"/>
      <c r="G18" s="7" t="s">
        <v>12</v>
      </c>
      <c r="H18" s="8" t="s">
        <v>12</v>
      </c>
      <c r="I18" s="65"/>
      <c r="J18" s="62"/>
      <c r="K18" s="8" t="s">
        <v>12</v>
      </c>
      <c r="L18" s="8" t="s">
        <v>12</v>
      </c>
      <c r="M18" s="65"/>
      <c r="N18" s="66"/>
      <c r="O18" s="8" t="s">
        <v>12</v>
      </c>
      <c r="P18" s="8" t="s">
        <v>12</v>
      </c>
      <c r="Q18" s="65"/>
      <c r="R18" s="66"/>
      <c r="S18" s="8" t="s">
        <v>12</v>
      </c>
      <c r="T18" s="8" t="s">
        <v>12</v>
      </c>
      <c r="U18" s="65"/>
      <c r="V18" s="68"/>
      <c r="W18" s="8" t="s">
        <v>12</v>
      </c>
      <c r="X18" s="8" t="s">
        <v>12</v>
      </c>
    </row>
    <row r="19" spans="1:24" x14ac:dyDescent="0.2">
      <c r="A19" s="35"/>
      <c r="B19" s="63"/>
      <c r="C19" s="14" t="str">
        <f>IF(B19="","",IF((B18-B19)&lt;0,0,((B18-B19)/(A19-A18))))</f>
        <v/>
      </c>
      <c r="D19" s="9" t="str">
        <f>IF(C19="","",C19/$H$15)</f>
        <v/>
      </c>
      <c r="E19" s="61"/>
      <c r="F19" s="63"/>
      <c r="G19" s="14" t="str">
        <f>IF(F19="","",IF((F18-F19)&lt;0,0,((F18-F19)/(E19-E18))))</f>
        <v/>
      </c>
      <c r="H19" s="9" t="str">
        <f>IF(G19="","",G19/$H$15)</f>
        <v/>
      </c>
      <c r="I19" s="61"/>
      <c r="J19" s="63"/>
      <c r="K19" s="14" t="str">
        <f>IF(J19="","",IF((J18-J19)&lt;0,0,((J18-J19)/(I19-I18))))</f>
        <v/>
      </c>
      <c r="L19" s="9" t="str">
        <f>IF(K19="","",K19/$H$15)</f>
        <v/>
      </c>
      <c r="M19" s="61"/>
      <c r="N19" s="67"/>
      <c r="O19" s="14" t="str">
        <f>IF(N19="","",IF((N18-N19)&lt;0,0,((N18-N19)/(M19-M18))))</f>
        <v/>
      </c>
      <c r="P19" s="9" t="str">
        <f>IF(O19="","",O19/$H$15)</f>
        <v/>
      </c>
      <c r="Q19" s="61"/>
      <c r="R19" s="67"/>
      <c r="S19" s="14" t="str">
        <f>IF(R19="","",IF((R18-R19)&lt;0,0,((R18-R19)/(Q19-Q18))))</f>
        <v/>
      </c>
      <c r="T19" s="9" t="str">
        <f>IF(S19="","",S19/$H$15)</f>
        <v/>
      </c>
      <c r="U19" s="61"/>
      <c r="V19" s="69"/>
      <c r="W19" s="14" t="str">
        <f>IF(V19="","",IF((V18-V19)&lt;0,0,((V18-V19)/(U19-U18))))</f>
        <v/>
      </c>
      <c r="X19" s="9" t="str">
        <f>IF(W19="","",W19/$H$15)</f>
        <v/>
      </c>
    </row>
    <row r="20" spans="1:24" x14ac:dyDescent="0.2">
      <c r="A20" s="61"/>
      <c r="B20" s="63"/>
      <c r="C20" s="14" t="str">
        <f t="shared" ref="C20:C32" si="0">IF(B20="","",IF((B19-B20)&lt;0,0,((B19-B20)/(A20-A19))))</f>
        <v/>
      </c>
      <c r="D20" s="9" t="str">
        <f t="shared" ref="D20:D32" si="1">IF(C20="","",C20/$H$15)</f>
        <v/>
      </c>
      <c r="E20" s="61"/>
      <c r="F20" s="63"/>
      <c r="G20" s="14" t="str">
        <f t="shared" ref="G20:G32" si="2">IF(F20="","",IF((F19-F20)&lt;0,0,((F19-F20)/(E20-E19))))</f>
        <v/>
      </c>
      <c r="H20" s="9" t="str">
        <f t="shared" ref="H20:H32" si="3">IF(G20="","",G20/$H$15)</f>
        <v/>
      </c>
      <c r="I20" s="61"/>
      <c r="J20" s="63"/>
      <c r="K20" s="14" t="str">
        <f t="shared" ref="K20:K32" si="4">IF(J20="","",IF((J19-J20)&lt;0,0,((J19-J20)/(I20-I19))))</f>
        <v/>
      </c>
      <c r="L20" s="9" t="str">
        <f t="shared" ref="L20:L32" si="5">IF(K20="","",K20/$H$15)</f>
        <v/>
      </c>
      <c r="M20" s="61"/>
      <c r="N20" s="67"/>
      <c r="O20" s="14" t="str">
        <f t="shared" ref="O20:O32" si="6">IF(N20="","",IF((N19-N20)&lt;0,0,((N19-N20)/(M20-M19))))</f>
        <v/>
      </c>
      <c r="P20" s="9" t="str">
        <f t="shared" ref="P20:P32" si="7">IF(O20="","",O20/$H$15)</f>
        <v/>
      </c>
      <c r="Q20" s="61"/>
      <c r="R20" s="67"/>
      <c r="S20" s="14" t="str">
        <f t="shared" ref="S20:S32" si="8">IF(R20="","",IF((R19-R20)&lt;0,0,((R19-R20)/(Q20-Q19))))</f>
        <v/>
      </c>
      <c r="T20" s="9" t="str">
        <f t="shared" ref="T20:T32" si="9">IF(S20="","",S20/$H$15)</f>
        <v/>
      </c>
      <c r="U20" s="61"/>
      <c r="V20" s="69"/>
      <c r="W20" s="14" t="str">
        <f t="shared" ref="W20:W32" si="10">IF(V20="","",IF((V19-V20)&lt;0,0,((V19-V20)/(U20-U19))))</f>
        <v/>
      </c>
      <c r="X20" s="9" t="str">
        <f t="shared" ref="X20:X32" si="11">IF(W20="","",W20/$H$15)</f>
        <v/>
      </c>
    </row>
    <row r="21" spans="1:24" x14ac:dyDescent="0.2">
      <c r="A21" s="61"/>
      <c r="B21" s="63"/>
      <c r="C21" s="14" t="str">
        <f t="shared" si="0"/>
        <v/>
      </c>
      <c r="D21" s="9" t="str">
        <f t="shared" si="1"/>
        <v/>
      </c>
      <c r="E21" s="61"/>
      <c r="F21" s="63"/>
      <c r="G21" s="14" t="str">
        <f t="shared" si="2"/>
        <v/>
      </c>
      <c r="H21" s="9" t="str">
        <f t="shared" si="3"/>
        <v/>
      </c>
      <c r="I21" s="61"/>
      <c r="J21" s="63"/>
      <c r="K21" s="14" t="str">
        <f t="shared" si="4"/>
        <v/>
      </c>
      <c r="L21" s="9" t="str">
        <f t="shared" si="5"/>
        <v/>
      </c>
      <c r="M21" s="61"/>
      <c r="N21" s="67"/>
      <c r="O21" s="14" t="str">
        <f t="shared" si="6"/>
        <v/>
      </c>
      <c r="P21" s="9" t="str">
        <f t="shared" si="7"/>
        <v/>
      </c>
      <c r="Q21" s="61"/>
      <c r="R21" s="67"/>
      <c r="S21" s="14" t="str">
        <f t="shared" si="8"/>
        <v/>
      </c>
      <c r="T21" s="9" t="str">
        <f t="shared" si="9"/>
        <v/>
      </c>
      <c r="U21" s="61"/>
      <c r="V21" s="69"/>
      <c r="W21" s="14" t="str">
        <f t="shared" si="10"/>
        <v/>
      </c>
      <c r="X21" s="9" t="str">
        <f t="shared" si="11"/>
        <v/>
      </c>
    </row>
    <row r="22" spans="1:24" x14ac:dyDescent="0.2">
      <c r="A22" s="61"/>
      <c r="B22" s="63"/>
      <c r="C22" s="14" t="str">
        <f t="shared" si="0"/>
        <v/>
      </c>
      <c r="D22" s="9" t="str">
        <f t="shared" si="1"/>
        <v/>
      </c>
      <c r="E22" s="61"/>
      <c r="F22" s="63"/>
      <c r="G22" s="14" t="str">
        <f t="shared" si="2"/>
        <v/>
      </c>
      <c r="H22" s="9" t="str">
        <f t="shared" si="3"/>
        <v/>
      </c>
      <c r="I22" s="61"/>
      <c r="J22" s="63"/>
      <c r="K22" s="14" t="str">
        <f t="shared" si="4"/>
        <v/>
      </c>
      <c r="L22" s="9" t="str">
        <f t="shared" si="5"/>
        <v/>
      </c>
      <c r="M22" s="61"/>
      <c r="N22" s="67"/>
      <c r="O22" s="14" t="str">
        <f t="shared" si="6"/>
        <v/>
      </c>
      <c r="P22" s="9" t="str">
        <f t="shared" si="7"/>
        <v/>
      </c>
      <c r="Q22" s="61"/>
      <c r="R22" s="67"/>
      <c r="S22" s="14" t="str">
        <f t="shared" si="8"/>
        <v/>
      </c>
      <c r="T22" s="9" t="str">
        <f t="shared" si="9"/>
        <v/>
      </c>
      <c r="U22" s="61"/>
      <c r="V22" s="69"/>
      <c r="W22" s="14" t="str">
        <f t="shared" si="10"/>
        <v/>
      </c>
      <c r="X22" s="9" t="str">
        <f t="shared" si="11"/>
        <v/>
      </c>
    </row>
    <row r="23" spans="1:24" x14ac:dyDescent="0.2">
      <c r="A23" s="61"/>
      <c r="B23" s="63"/>
      <c r="C23" s="14" t="str">
        <f t="shared" si="0"/>
        <v/>
      </c>
      <c r="D23" s="9" t="str">
        <f t="shared" si="1"/>
        <v/>
      </c>
      <c r="E23" s="61"/>
      <c r="F23" s="63"/>
      <c r="G23" s="14" t="str">
        <f t="shared" si="2"/>
        <v/>
      </c>
      <c r="H23" s="9" t="str">
        <f t="shared" si="3"/>
        <v/>
      </c>
      <c r="I23" s="61"/>
      <c r="J23" s="63"/>
      <c r="K23" s="14" t="str">
        <f t="shared" si="4"/>
        <v/>
      </c>
      <c r="L23" s="9" t="str">
        <f t="shared" si="5"/>
        <v/>
      </c>
      <c r="M23" s="61"/>
      <c r="N23" s="67"/>
      <c r="O23" s="14" t="str">
        <f t="shared" si="6"/>
        <v/>
      </c>
      <c r="P23" s="9" t="str">
        <f t="shared" si="7"/>
        <v/>
      </c>
      <c r="Q23" s="61"/>
      <c r="R23" s="67"/>
      <c r="S23" s="14" t="str">
        <f t="shared" si="8"/>
        <v/>
      </c>
      <c r="T23" s="9" t="str">
        <f t="shared" si="9"/>
        <v/>
      </c>
      <c r="U23" s="61"/>
      <c r="V23" s="69"/>
      <c r="W23" s="14" t="str">
        <f t="shared" si="10"/>
        <v/>
      </c>
      <c r="X23" s="9" t="str">
        <f t="shared" si="11"/>
        <v/>
      </c>
    </row>
    <row r="24" spans="1:24" x14ac:dyDescent="0.2">
      <c r="A24" s="61"/>
      <c r="B24" s="63"/>
      <c r="C24" s="14" t="str">
        <f t="shared" si="0"/>
        <v/>
      </c>
      <c r="D24" s="9" t="str">
        <f t="shared" si="1"/>
        <v/>
      </c>
      <c r="E24" s="61"/>
      <c r="F24" s="63"/>
      <c r="G24" s="14" t="str">
        <f t="shared" si="2"/>
        <v/>
      </c>
      <c r="H24" s="9" t="str">
        <f t="shared" si="3"/>
        <v/>
      </c>
      <c r="I24" s="61"/>
      <c r="J24" s="63"/>
      <c r="K24" s="14" t="str">
        <f t="shared" si="4"/>
        <v/>
      </c>
      <c r="L24" s="9" t="str">
        <f t="shared" si="5"/>
        <v/>
      </c>
      <c r="M24" s="61"/>
      <c r="N24" s="67"/>
      <c r="O24" s="14" t="str">
        <f t="shared" si="6"/>
        <v/>
      </c>
      <c r="P24" s="9" t="str">
        <f t="shared" si="7"/>
        <v/>
      </c>
      <c r="Q24" s="61"/>
      <c r="R24" s="67"/>
      <c r="S24" s="14" t="str">
        <f t="shared" si="8"/>
        <v/>
      </c>
      <c r="T24" s="9" t="str">
        <f t="shared" si="9"/>
        <v/>
      </c>
      <c r="U24" s="61"/>
      <c r="V24" s="69"/>
      <c r="W24" s="14" t="str">
        <f t="shared" si="10"/>
        <v/>
      </c>
      <c r="X24" s="9" t="str">
        <f t="shared" si="11"/>
        <v/>
      </c>
    </row>
    <row r="25" spans="1:24" x14ac:dyDescent="0.2">
      <c r="A25" s="61"/>
      <c r="B25" s="63"/>
      <c r="C25" s="14" t="str">
        <f t="shared" si="0"/>
        <v/>
      </c>
      <c r="D25" s="9" t="str">
        <f t="shared" si="1"/>
        <v/>
      </c>
      <c r="E25" s="61"/>
      <c r="F25" s="63"/>
      <c r="G25" s="14" t="str">
        <f t="shared" si="2"/>
        <v/>
      </c>
      <c r="H25" s="9" t="str">
        <f t="shared" si="3"/>
        <v/>
      </c>
      <c r="I25" s="61"/>
      <c r="J25" s="63"/>
      <c r="K25" s="14" t="str">
        <f t="shared" si="4"/>
        <v/>
      </c>
      <c r="L25" s="9" t="str">
        <f t="shared" si="5"/>
        <v/>
      </c>
      <c r="M25" s="61"/>
      <c r="N25" s="67"/>
      <c r="O25" s="14" t="str">
        <f t="shared" si="6"/>
        <v/>
      </c>
      <c r="P25" s="9" t="str">
        <f t="shared" si="7"/>
        <v/>
      </c>
      <c r="Q25" s="61"/>
      <c r="R25" s="67"/>
      <c r="S25" s="14" t="str">
        <f t="shared" si="8"/>
        <v/>
      </c>
      <c r="T25" s="9" t="str">
        <f t="shared" si="9"/>
        <v/>
      </c>
      <c r="U25" s="61"/>
      <c r="V25" s="69"/>
      <c r="W25" s="14" t="str">
        <f t="shared" si="10"/>
        <v/>
      </c>
      <c r="X25" s="9" t="str">
        <f t="shared" si="11"/>
        <v/>
      </c>
    </row>
    <row r="26" spans="1:24" x14ac:dyDescent="0.2">
      <c r="A26" s="61"/>
      <c r="B26" s="63"/>
      <c r="C26" s="14" t="str">
        <f t="shared" si="0"/>
        <v/>
      </c>
      <c r="D26" s="9" t="str">
        <f t="shared" si="1"/>
        <v/>
      </c>
      <c r="E26" s="61"/>
      <c r="F26" s="63"/>
      <c r="G26" s="14" t="str">
        <f t="shared" si="2"/>
        <v/>
      </c>
      <c r="H26" s="9" t="str">
        <f t="shared" si="3"/>
        <v/>
      </c>
      <c r="I26" s="61"/>
      <c r="J26" s="63"/>
      <c r="K26" s="14" t="str">
        <f t="shared" si="4"/>
        <v/>
      </c>
      <c r="L26" s="9" t="str">
        <f t="shared" si="5"/>
        <v/>
      </c>
      <c r="M26" s="61"/>
      <c r="N26" s="67"/>
      <c r="O26" s="14" t="str">
        <f t="shared" si="6"/>
        <v/>
      </c>
      <c r="P26" s="9" t="str">
        <f t="shared" si="7"/>
        <v/>
      </c>
      <c r="Q26" s="61"/>
      <c r="R26" s="67"/>
      <c r="S26" s="14" t="str">
        <f t="shared" si="8"/>
        <v/>
      </c>
      <c r="T26" s="9" t="str">
        <f t="shared" si="9"/>
        <v/>
      </c>
      <c r="U26" s="61"/>
      <c r="V26" s="69"/>
      <c r="W26" s="14" t="str">
        <f t="shared" si="10"/>
        <v/>
      </c>
      <c r="X26" s="9" t="str">
        <f t="shared" si="11"/>
        <v/>
      </c>
    </row>
    <row r="27" spans="1:24" x14ac:dyDescent="0.2">
      <c r="A27" s="61"/>
      <c r="B27" s="63"/>
      <c r="C27" s="14" t="str">
        <f t="shared" si="0"/>
        <v/>
      </c>
      <c r="D27" s="9" t="str">
        <f t="shared" si="1"/>
        <v/>
      </c>
      <c r="E27" s="61"/>
      <c r="F27" s="63"/>
      <c r="G27" s="14" t="str">
        <f t="shared" si="2"/>
        <v/>
      </c>
      <c r="H27" s="9" t="str">
        <f t="shared" si="3"/>
        <v/>
      </c>
      <c r="I27" s="61"/>
      <c r="J27" s="63"/>
      <c r="K27" s="14" t="str">
        <f t="shared" si="4"/>
        <v/>
      </c>
      <c r="L27" s="9" t="str">
        <f t="shared" si="5"/>
        <v/>
      </c>
      <c r="M27" s="61"/>
      <c r="N27" s="67"/>
      <c r="O27" s="14" t="str">
        <f t="shared" si="6"/>
        <v/>
      </c>
      <c r="P27" s="9" t="str">
        <f t="shared" si="7"/>
        <v/>
      </c>
      <c r="Q27" s="61"/>
      <c r="R27" s="67"/>
      <c r="S27" s="14" t="str">
        <f t="shared" si="8"/>
        <v/>
      </c>
      <c r="T27" s="9" t="str">
        <f t="shared" si="9"/>
        <v/>
      </c>
      <c r="U27" s="61"/>
      <c r="V27" s="69"/>
      <c r="W27" s="14" t="str">
        <f t="shared" si="10"/>
        <v/>
      </c>
      <c r="X27" s="9" t="str">
        <f t="shared" si="11"/>
        <v/>
      </c>
    </row>
    <row r="28" spans="1:24" x14ac:dyDescent="0.2">
      <c r="A28" s="61"/>
      <c r="B28" s="63"/>
      <c r="C28" s="14" t="str">
        <f t="shared" si="0"/>
        <v/>
      </c>
      <c r="D28" s="9" t="str">
        <f t="shared" si="1"/>
        <v/>
      </c>
      <c r="E28" s="61"/>
      <c r="F28" s="63"/>
      <c r="G28" s="14" t="str">
        <f t="shared" si="2"/>
        <v/>
      </c>
      <c r="H28" s="9" t="str">
        <f t="shared" si="3"/>
        <v/>
      </c>
      <c r="I28" s="61"/>
      <c r="J28" s="63"/>
      <c r="K28" s="14" t="str">
        <f t="shared" si="4"/>
        <v/>
      </c>
      <c r="L28" s="9" t="str">
        <f t="shared" si="5"/>
        <v/>
      </c>
      <c r="M28" s="61"/>
      <c r="N28" s="67"/>
      <c r="O28" s="14" t="str">
        <f t="shared" si="6"/>
        <v/>
      </c>
      <c r="P28" s="9" t="str">
        <f t="shared" si="7"/>
        <v/>
      </c>
      <c r="Q28" s="61"/>
      <c r="R28" s="67"/>
      <c r="S28" s="14" t="str">
        <f t="shared" si="8"/>
        <v/>
      </c>
      <c r="T28" s="9" t="str">
        <f t="shared" si="9"/>
        <v/>
      </c>
      <c r="U28" s="61"/>
      <c r="V28" s="69"/>
      <c r="W28" s="14" t="str">
        <f t="shared" si="10"/>
        <v/>
      </c>
      <c r="X28" s="9" t="str">
        <f t="shared" si="11"/>
        <v/>
      </c>
    </row>
    <row r="29" spans="1:24" x14ac:dyDescent="0.2">
      <c r="A29" s="61"/>
      <c r="B29" s="63"/>
      <c r="C29" s="14" t="str">
        <f t="shared" si="0"/>
        <v/>
      </c>
      <c r="D29" s="9" t="str">
        <f t="shared" si="1"/>
        <v/>
      </c>
      <c r="E29" s="61"/>
      <c r="F29" s="63"/>
      <c r="G29" s="14" t="str">
        <f t="shared" si="2"/>
        <v/>
      </c>
      <c r="H29" s="9" t="str">
        <f t="shared" si="3"/>
        <v/>
      </c>
      <c r="I29" s="61"/>
      <c r="J29" s="63"/>
      <c r="K29" s="14" t="str">
        <f t="shared" si="4"/>
        <v/>
      </c>
      <c r="L29" s="9" t="str">
        <f t="shared" si="5"/>
        <v/>
      </c>
      <c r="M29" s="61"/>
      <c r="N29" s="67"/>
      <c r="O29" s="14" t="str">
        <f t="shared" si="6"/>
        <v/>
      </c>
      <c r="P29" s="9" t="str">
        <f t="shared" si="7"/>
        <v/>
      </c>
      <c r="Q29" s="61"/>
      <c r="R29" s="67"/>
      <c r="S29" s="14" t="str">
        <f t="shared" si="8"/>
        <v/>
      </c>
      <c r="T29" s="9" t="str">
        <f t="shared" si="9"/>
        <v/>
      </c>
      <c r="U29" s="61"/>
      <c r="V29" s="69"/>
      <c r="W29" s="14" t="str">
        <f t="shared" si="10"/>
        <v/>
      </c>
      <c r="X29" s="9" t="str">
        <f t="shared" si="11"/>
        <v/>
      </c>
    </row>
    <row r="30" spans="1:24" x14ac:dyDescent="0.2">
      <c r="A30" s="61"/>
      <c r="B30" s="63"/>
      <c r="C30" s="14" t="str">
        <f t="shared" si="0"/>
        <v/>
      </c>
      <c r="D30" s="9" t="str">
        <f t="shared" si="1"/>
        <v/>
      </c>
      <c r="E30" s="61"/>
      <c r="F30" s="63"/>
      <c r="G30" s="14" t="str">
        <f t="shared" si="2"/>
        <v/>
      </c>
      <c r="H30" s="9" t="str">
        <f t="shared" si="3"/>
        <v/>
      </c>
      <c r="I30" s="61"/>
      <c r="J30" s="63"/>
      <c r="K30" s="14" t="str">
        <f t="shared" si="4"/>
        <v/>
      </c>
      <c r="L30" s="9" t="str">
        <f t="shared" si="5"/>
        <v/>
      </c>
      <c r="M30" s="61"/>
      <c r="N30" s="67"/>
      <c r="O30" s="14" t="str">
        <f t="shared" si="6"/>
        <v/>
      </c>
      <c r="P30" s="9" t="str">
        <f t="shared" si="7"/>
        <v/>
      </c>
      <c r="Q30" s="61"/>
      <c r="R30" s="67"/>
      <c r="S30" s="14" t="str">
        <f t="shared" si="8"/>
        <v/>
      </c>
      <c r="T30" s="9" t="str">
        <f t="shared" si="9"/>
        <v/>
      </c>
      <c r="U30" s="61"/>
      <c r="V30" s="69"/>
      <c r="W30" s="14" t="str">
        <f t="shared" si="10"/>
        <v/>
      </c>
      <c r="X30" s="9" t="str">
        <f t="shared" si="11"/>
        <v/>
      </c>
    </row>
    <row r="31" spans="1:24" x14ac:dyDescent="0.2">
      <c r="A31" s="61"/>
      <c r="B31" s="63"/>
      <c r="C31" s="14" t="str">
        <f t="shared" si="0"/>
        <v/>
      </c>
      <c r="D31" s="9" t="str">
        <f t="shared" si="1"/>
        <v/>
      </c>
      <c r="E31" s="61"/>
      <c r="F31" s="63"/>
      <c r="G31" s="14" t="str">
        <f t="shared" si="2"/>
        <v/>
      </c>
      <c r="H31" s="9" t="str">
        <f t="shared" si="3"/>
        <v/>
      </c>
      <c r="I31" s="61"/>
      <c r="J31" s="63"/>
      <c r="K31" s="14" t="str">
        <f t="shared" si="4"/>
        <v/>
      </c>
      <c r="L31" s="9" t="str">
        <f t="shared" si="5"/>
        <v/>
      </c>
      <c r="M31" s="61"/>
      <c r="N31" s="67"/>
      <c r="O31" s="14" t="str">
        <f t="shared" si="6"/>
        <v/>
      </c>
      <c r="P31" s="9" t="str">
        <f t="shared" si="7"/>
        <v/>
      </c>
      <c r="Q31" s="61"/>
      <c r="R31" s="67"/>
      <c r="S31" s="14" t="str">
        <f t="shared" si="8"/>
        <v/>
      </c>
      <c r="T31" s="9" t="str">
        <f t="shared" si="9"/>
        <v/>
      </c>
      <c r="U31" s="61"/>
      <c r="V31" s="69"/>
      <c r="W31" s="14" t="str">
        <f t="shared" si="10"/>
        <v/>
      </c>
      <c r="X31" s="9" t="str">
        <f t="shared" si="11"/>
        <v/>
      </c>
    </row>
    <row r="32" spans="1:24" ht="13.5" thickBot="1" x14ac:dyDescent="0.25">
      <c r="A32" s="61"/>
      <c r="B32" s="63"/>
      <c r="C32" s="30" t="str">
        <f t="shared" si="0"/>
        <v/>
      </c>
      <c r="D32" s="31" t="str">
        <f t="shared" si="1"/>
        <v/>
      </c>
      <c r="E32" s="61"/>
      <c r="F32" s="63"/>
      <c r="G32" s="30" t="str">
        <f t="shared" si="2"/>
        <v/>
      </c>
      <c r="H32" s="31" t="str">
        <f t="shared" si="3"/>
        <v/>
      </c>
      <c r="I32" s="61"/>
      <c r="J32" s="63"/>
      <c r="K32" s="30" t="str">
        <f t="shared" si="4"/>
        <v/>
      </c>
      <c r="L32" s="31" t="str">
        <f t="shared" si="5"/>
        <v/>
      </c>
      <c r="M32" s="61"/>
      <c r="N32" s="67"/>
      <c r="O32" s="30" t="str">
        <f t="shared" si="6"/>
        <v/>
      </c>
      <c r="P32" s="31" t="str">
        <f t="shared" si="7"/>
        <v/>
      </c>
      <c r="Q32" s="61"/>
      <c r="R32" s="67"/>
      <c r="S32" s="30" t="str">
        <f t="shared" si="8"/>
        <v/>
      </c>
      <c r="T32" s="31" t="str">
        <f t="shared" si="9"/>
        <v/>
      </c>
      <c r="U32" s="61"/>
      <c r="V32" s="69"/>
      <c r="W32" s="30" t="str">
        <f t="shared" si="10"/>
        <v/>
      </c>
      <c r="X32" s="31" t="str">
        <f t="shared" si="11"/>
        <v/>
      </c>
    </row>
    <row r="33" spans="1:24" s="27" customFormat="1" ht="13.5" thickBot="1" x14ac:dyDescent="0.25">
      <c r="A33" s="42" t="s">
        <v>39</v>
      </c>
      <c r="B33" s="57"/>
      <c r="C33" s="43" t="str">
        <f>IF(C19="","",AVERAGE(C19:C32))</f>
        <v/>
      </c>
      <c r="D33" s="44" t="str">
        <f>IF((D19)="","",AVERAGE(D19:D32))</f>
        <v/>
      </c>
      <c r="E33" s="58"/>
      <c r="F33" s="59"/>
      <c r="G33" s="38" t="str">
        <f>IF((G19)="","",AVERAGE(G19:G32))</f>
        <v/>
      </c>
      <c r="H33" s="40" t="str">
        <f>IF((H19)="","",AVERAGE(H19:H32))</f>
        <v/>
      </c>
      <c r="I33" s="60"/>
      <c r="J33" s="59"/>
      <c r="K33" s="38" t="str">
        <f>IF((K19)="","",AVERAGE(K19:K32))</f>
        <v/>
      </c>
      <c r="L33" s="40" t="str">
        <f>IF((L19)="","",AVERAGE(L18:L32))</f>
        <v/>
      </c>
      <c r="M33" s="60"/>
      <c r="N33" s="59"/>
      <c r="O33" s="41" t="str">
        <f>IF((O19)="","",AVERAGE(O19:O32))</f>
        <v/>
      </c>
      <c r="P33" s="40" t="str">
        <f>IF((P19)="","",AVERAGE(P19:P32))</f>
        <v/>
      </c>
      <c r="Q33" s="60"/>
      <c r="R33" s="59"/>
      <c r="S33" s="38" t="str">
        <f>IF((S19)="","",AVERAGE(S19:S32))</f>
        <v/>
      </c>
      <c r="T33" s="40" t="str">
        <f>IF((T19)="","",AVERAGE(T19:T32))</f>
        <v/>
      </c>
      <c r="U33" s="60"/>
      <c r="V33" s="59"/>
      <c r="W33" s="38" t="str">
        <f>IF((W19)="","",AVERAGE(W19:W32))</f>
        <v/>
      </c>
      <c r="X33" s="39" t="str">
        <f>IF((X19)="","",AVERAGE(X19:X32))</f>
        <v/>
      </c>
    </row>
    <row r="34" spans="1:24" x14ac:dyDescent="0.2">
      <c r="H34" s="37"/>
      <c r="I34" s="37"/>
      <c r="J34" s="37"/>
      <c r="K34" s="37"/>
      <c r="X34" s="37"/>
    </row>
    <row r="35" spans="1:24" ht="13.5" thickBot="1" x14ac:dyDescent="0.25">
      <c r="A35" s="78"/>
      <c r="B35" s="78"/>
      <c r="C35" s="78"/>
      <c r="H35" s="37"/>
      <c r="I35" s="37"/>
    </row>
    <row r="36" spans="1:24" ht="15" thickBot="1" x14ac:dyDescent="0.25">
      <c r="A36" s="72" t="s">
        <v>47</v>
      </c>
      <c r="B36" s="81"/>
      <c r="C36" s="81"/>
      <c r="D36" s="11" t="str">
        <f>IF((D33)="","",MAX(D33,H33,L33,P33,T33,X33))</f>
        <v/>
      </c>
      <c r="T36" s="48"/>
      <c r="X36" s="36"/>
    </row>
    <row r="37" spans="1:24" ht="13.5" thickBot="1" x14ac:dyDescent="0.25"/>
    <row r="38" spans="1:24" ht="13.5" thickBot="1" x14ac:dyDescent="0.25">
      <c r="A38" s="76" t="s">
        <v>40</v>
      </c>
      <c r="B38" s="76"/>
      <c r="C38" s="76"/>
      <c r="D38" s="64" t="str">
        <f>IF((C33)="","",MAX(C33,G33,K33,O33,S33,W33))</f>
        <v/>
      </c>
      <c r="E38" s="50" t="s">
        <v>41</v>
      </c>
      <c r="F38" s="28"/>
    </row>
    <row r="39" spans="1:24" x14ac:dyDescent="0.2">
      <c r="A39" s="77"/>
      <c r="B39" s="77"/>
      <c r="C39" s="77"/>
    </row>
    <row r="44" spans="1:24" x14ac:dyDescent="0.2">
      <c r="C44" s="37"/>
    </row>
    <row r="45" spans="1:24" x14ac:dyDescent="0.2">
      <c r="C45" s="37"/>
    </row>
  </sheetData>
  <protectedRanges>
    <protectedRange sqref="B2 B4 B6:B8 B10 G2 G4 G6 G10 G12 L14 G8" name="Range1"/>
    <protectedRange sqref="A18:A32" name="Range1_1" securityDescriptor=""/>
    <protectedRange sqref="B18:B32" name="Range1_2" securityDescriptor=""/>
    <protectedRange sqref="E18:E32" name="Range1_3" securityDescriptor=""/>
    <protectedRange sqref="F18:F32" name="Range1_5" securityDescriptor=""/>
    <protectedRange sqref="I18:I32" name="Range1_6" securityDescriptor=""/>
    <protectedRange sqref="J18:J32" name="Range1_7" securityDescriptor=""/>
    <protectedRange sqref="M18:M32" name="Range1_8" securityDescriptor=""/>
    <protectedRange sqref="N18:N32" name="Range1_9" securityDescriptor=""/>
    <protectedRange sqref="Q18:R32" name="Range1_10" securityDescriptor=""/>
    <protectedRange sqref="U18:V32" name="Range1_11" securityDescriptor=""/>
  </protectedRanges>
  <mergeCells count="18">
    <mergeCell ref="A1:X1"/>
    <mergeCell ref="O4:R4"/>
    <mergeCell ref="O5:R14"/>
    <mergeCell ref="T4:U4"/>
    <mergeCell ref="T5:U5"/>
    <mergeCell ref="T6:U6"/>
    <mergeCell ref="T7:U7"/>
    <mergeCell ref="E2:F2"/>
    <mergeCell ref="E6:F6"/>
    <mergeCell ref="E10:F10"/>
    <mergeCell ref="E12:F12"/>
    <mergeCell ref="A36:C36"/>
    <mergeCell ref="J14:K14"/>
    <mergeCell ref="E14:F14"/>
    <mergeCell ref="A16:S16"/>
    <mergeCell ref="A38:C38"/>
    <mergeCell ref="A39:C39"/>
    <mergeCell ref="A35:C35"/>
  </mergeCells>
  <phoneticPr fontId="2" type="noConversion"/>
  <dataValidations disablePrompts="1" count="3">
    <dataValidation type="list" allowBlank="1" showInputMessage="1" showErrorMessage="1" sqref="G6" xr:uid="{00000000-0002-0000-0000-000000000000}">
      <formula1>Preconditioning</formula1>
    </dataValidation>
    <dataValidation type="list" allowBlank="1" showInputMessage="1" showErrorMessage="1" sqref="B10" xr:uid="{00000000-0002-0000-0000-000001000000}">
      <formula1>$AO$4:$AO$5</formula1>
    </dataValidation>
    <dataValidation type="list" allowBlank="1" showInputMessage="1" showErrorMessage="1" sqref="G8" xr:uid="{00000000-0002-0000-0000-000002000000}">
      <formula1>$AO$7:$AO$8</formula1>
    </dataValidation>
  </dataValidations>
  <printOptions headings="1" gridLines="1"/>
  <pageMargins left="0.28000000000000003" right="0.16" top="1" bottom="0.75" header="0.5" footer="0.5"/>
  <pageSetup scale="39" orientation="landscape" r:id="rId1"/>
  <headerFooter alignWithMargins="0">
    <oddHeader>&amp;L&amp;G&amp;CFuel Line Test Data &amp;ROffice of Transportation and Air Quality
April 2016</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5" sqref="A5:A6"/>
    </sheetView>
  </sheetViews>
  <sheetFormatPr defaultRowHeight="12.75" x14ac:dyDescent="0.2"/>
  <cols>
    <col min="1" max="1" width="26.7109375" bestFit="1" customWidth="1"/>
  </cols>
  <sheetData>
    <row r="1" spans="1:1" x14ac:dyDescent="0.2">
      <c r="A1" t="s">
        <v>16</v>
      </c>
    </row>
    <row r="2" spans="1:1" x14ac:dyDescent="0.2">
      <c r="A2" t="s">
        <v>17</v>
      </c>
    </row>
    <row r="3" spans="1:1" x14ac:dyDescent="0.2">
      <c r="A3" s="6"/>
    </row>
    <row r="5" spans="1:1" x14ac:dyDescent="0.2">
      <c r="A5" t="s">
        <v>31</v>
      </c>
    </row>
    <row r="6" spans="1:1" x14ac:dyDescent="0.2">
      <c r="A6" t="s">
        <v>32</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Preconditioning</vt:lpstr>
      <vt:lpstr>Sheet1!Print_Area</vt:lpstr>
    </vt:vector>
  </TitlesOfParts>
  <Company>NVFEL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Line Test Data (April 2016)</dc:title>
  <dc:subject>This document is a manufacturer Fuel Line Test Data Sheet which must be submitted at time of certification.</dc:subject>
  <dc:creator>U.S. EPA, OAR, Office of Transportation and Air Quality, Compliance Division</dc:creator>
  <cp:keywords>fuel,line,test,data,manufacturer,certification</cp:keywords>
  <cp:lastModifiedBy>Davis, Julian</cp:lastModifiedBy>
  <cp:lastPrinted>2016-04-08T13:54:57Z</cp:lastPrinted>
  <dcterms:created xsi:type="dcterms:W3CDTF">2009-03-13T17:52:08Z</dcterms:created>
  <dcterms:modified xsi:type="dcterms:W3CDTF">2025-10-08T18:44:03Z</dcterms:modified>
</cp:coreProperties>
</file>