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usdagcc-my.sharepoint.com/personal/jenna_mayer_usda_gov/Documents/Desktop/"/>
    </mc:Choice>
  </mc:AlternateContent>
  <xr:revisionPtr revIDLastSave="2" documentId="8_{D3D5C9A9-F8E1-4362-BA81-35D9BFBA0EB6}" xr6:coauthVersionLast="47" xr6:coauthVersionMax="47" xr10:uidLastSave="{C30621E6-2439-4440-B48E-23A570E40C83}"/>
  <bookViews>
    <workbookView xWindow="28680" yWindow="-120" windowWidth="29040" windowHeight="17520" xr2:uid="{00000000-000D-0000-FFFF-FFFF00000000}"/>
  </bookViews>
  <sheets>
    <sheet name="Burden Summary" sheetId="1" r:id="rId1"/>
    <sheet name="Federal Cost Summary" sheetId="5" r:id="rId2"/>
    <sheet name="Labor Rates" sheetId="3" r:id="rId3"/>
    <sheet name="ESRI_MAPINFO_SHEET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5" l="1"/>
  <c r="J11" i="1"/>
  <c r="I7" i="1"/>
  <c r="I5" i="1"/>
  <c r="K5" i="1" s="1"/>
  <c r="M5" i="1" s="1"/>
  <c r="I6" i="1"/>
  <c r="K6" i="1" s="1"/>
  <c r="M6" i="1" s="1"/>
  <c r="K7" i="1"/>
  <c r="M7" i="1" s="1"/>
  <c r="I8" i="1"/>
  <c r="K8" i="1" s="1"/>
  <c r="M8" i="1" s="1"/>
  <c r="I9" i="1"/>
  <c r="K9" i="1" s="1"/>
  <c r="M9" i="1" s="1"/>
  <c r="I10" i="1"/>
  <c r="K10" i="1" s="1"/>
  <c r="M10" i="1" s="1"/>
  <c r="E8" i="5" l="1"/>
  <c r="E9" i="5" l="1"/>
  <c r="E7" i="5"/>
  <c r="E10" i="5" s="1"/>
  <c r="E13" i="5" s="1"/>
  <c r="M11" i="1" l="1"/>
  <c r="K11" i="1" l="1"/>
</calcChain>
</file>

<file path=xl/sharedStrings.xml><?xml version="1.0" encoding="utf-8"?>
<sst xmlns="http://schemas.openxmlformats.org/spreadsheetml/2006/main" count="80" uniqueCount="57">
  <si>
    <t>Respondent Category</t>
  </si>
  <si>
    <t>Hourly Wage Rate</t>
  </si>
  <si>
    <t>Total Annualized Cost of Respondent Burden</t>
  </si>
  <si>
    <t>State Agency</t>
  </si>
  <si>
    <t>Type of Respondent</t>
  </si>
  <si>
    <t>Number of Respondents</t>
  </si>
  <si>
    <t>Frequency of Response</t>
  </si>
  <si>
    <t>Total Annual Responses</t>
  </si>
  <si>
    <t>Hours per Response</t>
  </si>
  <si>
    <t>Annual Burden (hours)</t>
  </si>
  <si>
    <t>Number</t>
  </si>
  <si>
    <t>Data Source</t>
  </si>
  <si>
    <t>Form</t>
  </si>
  <si>
    <t>A</t>
  </si>
  <si>
    <t>B</t>
  </si>
  <si>
    <t>C</t>
  </si>
  <si>
    <t>D</t>
  </si>
  <si>
    <t>E</t>
  </si>
  <si>
    <t>F</t>
  </si>
  <si>
    <t>Not Applicable</t>
  </si>
  <si>
    <t>State Agency Reporting Burden Total</t>
  </si>
  <si>
    <t>FNS SNAP D-SNAP ICR Reporting Estimate (OMB Control No. 0584-0336)</t>
  </si>
  <si>
    <t>FNS SNAP D-SNAP ICR Labor Rates (OMB Control No. 0584-0336)</t>
  </si>
  <si>
    <t>Program Analyst (GS-13/1) </t>
  </si>
  <si>
    <t>Division Director (GS-15/1) </t>
  </si>
  <si>
    <t>Costs to Federal workers  </t>
  </si>
  <si>
    <t>Add 50% Federal Share of State Cost (See Table A.12.B.1) </t>
  </si>
  <si>
    <t>Estimated Total Annual Burden Hours </t>
  </si>
  <si>
    <t>Type</t>
  </si>
  <si>
    <r>
      <t>Review of State agency D-SNAP requests  </t>
    </r>
    <r>
      <rPr>
        <i/>
        <sz val="11"/>
        <color rgb="FF000000"/>
        <rFont val="Calibri"/>
        <family val="2"/>
        <scheme val="minor"/>
      </rPr>
      <t> </t>
    </r>
  </si>
  <si>
    <r>
      <t>Estimated Hourly Wage Rate</t>
    </r>
    <r>
      <rPr>
        <i/>
        <sz val="11"/>
        <color rgb="FF000000"/>
        <rFont val="Calibri"/>
        <family val="2"/>
        <scheme val="minor"/>
      </rPr>
      <t> </t>
    </r>
  </si>
  <si>
    <r>
      <t>Cost (US$) (approx.)</t>
    </r>
    <r>
      <rPr>
        <i/>
        <sz val="11"/>
        <color rgb="FF000000"/>
        <rFont val="Calibri"/>
        <family val="2"/>
        <scheme val="minor"/>
      </rPr>
      <t> </t>
    </r>
  </si>
  <si>
    <r>
      <t xml:space="preserve">Total Federal cost </t>
    </r>
    <r>
      <rPr>
        <sz val="11"/>
        <color rgb="FF000000"/>
        <rFont val="Calibri"/>
        <family val="2"/>
        <scheme val="minor"/>
      </rPr>
      <t>(Federal workers cost + 50% State Cost) </t>
    </r>
  </si>
  <si>
    <t>FNS SNAP D-SNAP ICR Federal Cost Estimate (OMB Control No. 0584-0336)</t>
  </si>
  <si>
    <r>
      <t>Branch Chief </t>
    </r>
    <r>
      <rPr>
        <sz val="11"/>
        <color rgb="FF000000"/>
        <rFont val="Calibri"/>
        <family val="2"/>
        <scheme val="minor"/>
      </rPr>
      <t>(GS-14/1) </t>
    </r>
  </si>
  <si>
    <t>Activity</t>
  </si>
  <si>
    <t>Citation</t>
  </si>
  <si>
    <t>Sec 5(h)(1) the Food and Nutrition Act of 2008</t>
  </si>
  <si>
    <t>G</t>
  </si>
  <si>
    <t>H = F x G</t>
  </si>
  <si>
    <t>I</t>
  </si>
  <si>
    <t>J = H x I</t>
  </si>
  <si>
    <t>K</t>
  </si>
  <si>
    <t>L = J x K</t>
  </si>
  <si>
    <t>Submission of D-SNAP modification and/or extension request</t>
  </si>
  <si>
    <t>State Agency Program Manager</t>
  </si>
  <si>
    <t>Submission of a sample application</t>
  </si>
  <si>
    <t>Submission of a draft press release</t>
  </si>
  <si>
    <t>Submission of daily reports</t>
  </si>
  <si>
    <t>Submission of a D-SNAP post disaster review report</t>
  </si>
  <si>
    <t>Preparation of IC request (20 hours by Program Analyst GS-13/1) </t>
  </si>
  <si>
    <t xml:space="preserve">Bureau of Labor Statistics (BLS) Occupational Employment and Wages Statistics data from May 2024; Occupation Code 11-9151 Social and Community Service Managers, Median Hourly Wage Rate for State Government = $42.39. Available at https://data.bls.gov/oes/#/industry/999200. We have multiplied this wage rate by 1.33 to represent fully-loaded wages, resulting in a reimbursement value of $56.38 ($42.39 x 1.33) per burden hour. </t>
  </si>
  <si>
    <t>OPM Salary Table data for 2025, including locality pay for Washington-Baltimore-Arlington, DC-MD-WV-PA, for GS-13/1 = $57.78. Available at https://www.opm.gov/policy-data-oversight/pay-leave/salaries-wages/salary-tables/pdf/2025/DCB_h.pdf We have multiplied this wage rate by 1.33 to represent fully-loaded wages.</t>
  </si>
  <si>
    <r>
      <t>Branch Chief </t>
    </r>
    <r>
      <rPr>
        <strike/>
        <sz val="11"/>
        <color rgb="FFD13438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>(GS-14/1) </t>
    </r>
  </si>
  <si>
    <t>OPM Salary Table data for 2025, including locality pay for Washington-Baltimore-Arlington, DC-MD-WV-PA, for GS-14/1 = $68.27. Available at https://www.opm.gov/policy-data-oversight/pay-leave/salaries-wages/salary-tables/pdf/2025/DCB_h.pdf. We have multiplied this wage rate by 1.33 to represent fully-loaded wages.</t>
  </si>
  <si>
    <t>OPM Salary Table data for 2025, including locality pay for Washington-Baltimore-Arlington, DC-MD-WV-PA, for GS-15/1 = $80.31. Available at https://www.opm.gov/policy-data-oversight/pay-leave/salaries-wages/salary-tables/pdf/2025/DCB_h.pdf. We have multiplied this wage rate by 1.33 to represent fully-loaded wages.</t>
  </si>
  <si>
    <t>Submission of D-SNAP Waiver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</si>
</sst>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trike/>
      <sz val="11"/>
      <color rgb="FFD1343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8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8" fontId="7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8" fontId="5" fillId="0" borderId="14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0" fontId="11" fillId="0" borderId="1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vertical="center" wrapText="1"/>
    </xf>
    <xf numFmtId="164" fontId="11" fillId="0" borderId="19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wrapText="1"/>
    </xf>
    <xf numFmtId="164" fontId="2" fillId="0" borderId="11" xfId="1" applyNumberFormat="1" applyFont="1" applyBorder="1" applyAlignment="1">
      <alignment horizontal="center" vertical="center"/>
    </xf>
    <xf numFmtId="164" fontId="1" fillId="0" borderId="13" xfId="1" applyNumberFormat="1" applyFont="1" applyFill="1" applyBorder="1" applyAlignment="1">
      <alignment horizontal="center" wrapText="1"/>
    </xf>
    <xf numFmtId="0" fontId="11" fillId="0" borderId="11" xfId="0" applyFont="1" applyBorder="1" applyAlignment="1">
      <alignment horizontal="left" vertical="center" wrapText="1"/>
    </xf>
    <xf numFmtId="8" fontId="11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11" fillId="0" borderId="15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15"/>
  <sheetViews>
    <sheetView tabSelected="1" topLeftCell="C1" zoomScale="115" zoomScaleNormal="115" workbookViewId="0">
      <selection activeCell="G17" sqref="G17"/>
    </sheetView>
  </sheetViews>
  <sheetFormatPr defaultColWidth="9.140625" defaultRowHeight="15" x14ac:dyDescent="0.25"/>
  <cols>
    <col min="2" max="2" width="12.42578125" customWidth="1"/>
    <col min="3" max="3" width="18.85546875" customWidth="1"/>
    <col min="4" max="4" width="29.85546875" customWidth="1"/>
    <col min="5" max="5" width="21.140625" customWidth="1"/>
    <col min="6" max="6" width="13.7109375" customWidth="1"/>
    <col min="7" max="7" width="19.28515625" customWidth="1"/>
    <col min="8" max="8" width="13.140625" customWidth="1"/>
    <col min="9" max="9" width="14.140625" customWidth="1"/>
    <col min="11" max="11" width="11" customWidth="1"/>
    <col min="12" max="12" width="11.7109375" customWidth="1"/>
    <col min="13" max="13" width="12" customWidth="1"/>
  </cols>
  <sheetData>
    <row r="1" spans="2:13" ht="15.75" thickBot="1" x14ac:dyDescent="0.3"/>
    <row r="2" spans="2:13" ht="15.75" thickBot="1" x14ac:dyDescent="0.3">
      <c r="B2" s="52" t="s">
        <v>21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4"/>
    </row>
    <row r="3" spans="2:13" ht="64.5" x14ac:dyDescent="0.25">
      <c r="B3" s="11" t="s">
        <v>0</v>
      </c>
      <c r="C3" s="12" t="s">
        <v>4</v>
      </c>
      <c r="D3" s="12" t="s">
        <v>35</v>
      </c>
      <c r="E3" s="12" t="s">
        <v>36</v>
      </c>
      <c r="F3" s="12" t="s">
        <v>12</v>
      </c>
      <c r="G3" s="12" t="s">
        <v>5</v>
      </c>
      <c r="H3" s="12" t="s">
        <v>6</v>
      </c>
      <c r="I3" s="12" t="s">
        <v>7</v>
      </c>
      <c r="J3" s="12" t="s">
        <v>8</v>
      </c>
      <c r="K3" s="12" t="s">
        <v>9</v>
      </c>
      <c r="L3" s="24" t="s">
        <v>1</v>
      </c>
      <c r="M3" s="43" t="s">
        <v>2</v>
      </c>
    </row>
    <row r="4" spans="2:13" x14ac:dyDescent="0.25">
      <c r="B4" s="13" t="s">
        <v>13</v>
      </c>
      <c r="C4" s="10" t="s">
        <v>14</v>
      </c>
      <c r="D4" s="10" t="s">
        <v>15</v>
      </c>
      <c r="E4" s="10" t="s">
        <v>16</v>
      </c>
      <c r="F4" s="10" t="s">
        <v>17</v>
      </c>
      <c r="G4" s="10" t="s">
        <v>18</v>
      </c>
      <c r="H4" s="10" t="s">
        <v>38</v>
      </c>
      <c r="I4" s="10" t="s">
        <v>39</v>
      </c>
      <c r="J4" s="10" t="s">
        <v>40</v>
      </c>
      <c r="K4" s="10" t="s">
        <v>41</v>
      </c>
      <c r="L4" s="10" t="s">
        <v>42</v>
      </c>
      <c r="M4" s="14" t="s">
        <v>43</v>
      </c>
    </row>
    <row r="5" spans="2:13" s="3" customFormat="1" ht="25.5" x14ac:dyDescent="0.25">
      <c r="B5" s="15" t="s">
        <v>3</v>
      </c>
      <c r="C5" s="6" t="s">
        <v>45</v>
      </c>
      <c r="D5" s="7" t="s">
        <v>56</v>
      </c>
      <c r="E5" s="7" t="s">
        <v>37</v>
      </c>
      <c r="F5" s="4" t="s">
        <v>19</v>
      </c>
      <c r="G5" s="8">
        <v>9</v>
      </c>
      <c r="H5" s="8">
        <v>2</v>
      </c>
      <c r="I5" s="20">
        <f t="shared" ref="I5:I9" si="0">G5*H5</f>
        <v>18</v>
      </c>
      <c r="J5" s="9">
        <v>15</v>
      </c>
      <c r="K5" s="8">
        <f>I5*J5</f>
        <v>270</v>
      </c>
      <c r="L5" s="5">
        <v>28.2</v>
      </c>
      <c r="M5" s="44">
        <f>K5*L5</f>
        <v>7614</v>
      </c>
    </row>
    <row r="6" spans="2:13" s="3" customFormat="1" ht="25.5" x14ac:dyDescent="0.25">
      <c r="B6" s="15" t="s">
        <v>3</v>
      </c>
      <c r="C6" s="6" t="s">
        <v>45</v>
      </c>
      <c r="D6" s="18" t="s">
        <v>44</v>
      </c>
      <c r="E6" s="7" t="s">
        <v>37</v>
      </c>
      <c r="F6" s="19" t="s">
        <v>19</v>
      </c>
      <c r="G6" s="20">
        <v>4</v>
      </c>
      <c r="H6" s="20">
        <v>2</v>
      </c>
      <c r="I6" s="20">
        <f t="shared" si="0"/>
        <v>8</v>
      </c>
      <c r="J6" s="22">
        <v>3</v>
      </c>
      <c r="K6" s="8">
        <f t="shared" ref="K6:K10" si="1">I6*J6</f>
        <v>24</v>
      </c>
      <c r="L6" s="21">
        <v>28.2</v>
      </c>
      <c r="M6" s="44">
        <f t="shared" ref="M6:M10" si="2">K6*L6</f>
        <v>676.8</v>
      </c>
    </row>
    <row r="7" spans="2:13" s="3" customFormat="1" ht="25.5" x14ac:dyDescent="0.25">
      <c r="B7" s="16" t="s">
        <v>3</v>
      </c>
      <c r="C7" s="6" t="s">
        <v>45</v>
      </c>
      <c r="D7" s="18" t="s">
        <v>46</v>
      </c>
      <c r="E7" s="7" t="s">
        <v>37</v>
      </c>
      <c r="F7" s="19" t="s">
        <v>19</v>
      </c>
      <c r="G7" s="20">
        <v>9</v>
      </c>
      <c r="H7" s="20">
        <v>2</v>
      </c>
      <c r="I7" s="20">
        <f>G7*H7</f>
        <v>18</v>
      </c>
      <c r="J7" s="22">
        <v>1</v>
      </c>
      <c r="K7" s="8">
        <f t="shared" si="1"/>
        <v>18</v>
      </c>
      <c r="L7" s="21">
        <v>28.2</v>
      </c>
      <c r="M7" s="44">
        <f t="shared" si="2"/>
        <v>507.59999999999997</v>
      </c>
    </row>
    <row r="8" spans="2:13" s="3" customFormat="1" ht="25.5" x14ac:dyDescent="0.25">
      <c r="B8" s="15" t="s">
        <v>3</v>
      </c>
      <c r="C8" s="6" t="s">
        <v>45</v>
      </c>
      <c r="D8" s="18" t="s">
        <v>47</v>
      </c>
      <c r="E8" s="7" t="s">
        <v>37</v>
      </c>
      <c r="F8" s="19" t="s">
        <v>19</v>
      </c>
      <c r="G8" s="20">
        <v>9</v>
      </c>
      <c r="H8" s="20">
        <v>2</v>
      </c>
      <c r="I8" s="20">
        <f t="shared" si="0"/>
        <v>18</v>
      </c>
      <c r="J8" s="22">
        <v>2</v>
      </c>
      <c r="K8" s="8">
        <f t="shared" si="1"/>
        <v>36</v>
      </c>
      <c r="L8" s="21">
        <v>28.2</v>
      </c>
      <c r="M8" s="44">
        <f t="shared" si="2"/>
        <v>1015.1999999999999</v>
      </c>
    </row>
    <row r="9" spans="2:13" s="3" customFormat="1" ht="25.5" x14ac:dyDescent="0.25">
      <c r="B9" s="15" t="s">
        <v>3</v>
      </c>
      <c r="C9" s="6" t="s">
        <v>45</v>
      </c>
      <c r="D9" s="18" t="s">
        <v>48</v>
      </c>
      <c r="E9" s="7" t="s">
        <v>37</v>
      </c>
      <c r="F9" s="19" t="s">
        <v>19</v>
      </c>
      <c r="G9" s="20">
        <v>9</v>
      </c>
      <c r="H9" s="20">
        <v>20</v>
      </c>
      <c r="I9" s="20">
        <f t="shared" si="0"/>
        <v>180</v>
      </c>
      <c r="J9" s="22">
        <v>2</v>
      </c>
      <c r="K9" s="8">
        <f t="shared" si="1"/>
        <v>360</v>
      </c>
      <c r="L9" s="21">
        <v>28.2</v>
      </c>
      <c r="M9" s="44">
        <f t="shared" si="2"/>
        <v>10152</v>
      </c>
    </row>
    <row r="10" spans="2:13" s="3" customFormat="1" ht="26.25" thickBot="1" x14ac:dyDescent="0.3">
      <c r="B10" s="16" t="s">
        <v>3</v>
      </c>
      <c r="C10" s="17" t="s">
        <v>45</v>
      </c>
      <c r="D10" s="18" t="s">
        <v>49</v>
      </c>
      <c r="E10" s="18" t="s">
        <v>37</v>
      </c>
      <c r="F10" s="19" t="s">
        <v>19</v>
      </c>
      <c r="G10" s="20">
        <v>9</v>
      </c>
      <c r="H10" s="20">
        <v>2</v>
      </c>
      <c r="I10" s="20">
        <f>G10*H10</f>
        <v>18</v>
      </c>
      <c r="J10" s="22">
        <v>10</v>
      </c>
      <c r="K10" s="8">
        <f t="shared" si="1"/>
        <v>180</v>
      </c>
      <c r="L10" s="21">
        <v>28.2</v>
      </c>
      <c r="M10" s="44">
        <f t="shared" si="2"/>
        <v>5076</v>
      </c>
    </row>
    <row r="11" spans="2:13" ht="15.75" thickBot="1" x14ac:dyDescent="0.3">
      <c r="B11" s="55" t="s">
        <v>20</v>
      </c>
      <c r="C11" s="56"/>
      <c r="D11" s="56"/>
      <c r="E11" s="56"/>
      <c r="F11" s="56"/>
      <c r="G11" s="77">
        <v>9</v>
      </c>
      <c r="H11" s="23">
        <v>30</v>
      </c>
      <c r="I11" s="77">
        <v>270</v>
      </c>
      <c r="J11" s="23">
        <f>SUM(J5:J10)</f>
        <v>33</v>
      </c>
      <c r="K11" s="23">
        <f>SUM(K5:K10)</f>
        <v>888</v>
      </c>
      <c r="L11" s="25">
        <v>25.38</v>
      </c>
      <c r="M11" s="45">
        <f>SUM(M5:M10)</f>
        <v>25041.599999999999</v>
      </c>
    </row>
    <row r="13" spans="2:13" x14ac:dyDescent="0.25">
      <c r="B13" s="51"/>
      <c r="C13" s="51"/>
      <c r="D13" s="51"/>
      <c r="E13" s="2"/>
    </row>
    <row r="14" spans="2:13" x14ac:dyDescent="0.25">
      <c r="B14" s="1"/>
      <c r="C14" s="1"/>
      <c r="D14" s="1"/>
      <c r="E14" s="1"/>
      <c r="F14" s="1"/>
    </row>
    <row r="15" spans="2:13" ht="14.45" customHeight="1" x14ac:dyDescent="0.25">
      <c r="B15" s="1"/>
      <c r="C15" s="1"/>
      <c r="D15" s="1"/>
      <c r="E15" s="1"/>
      <c r="F15" s="1"/>
    </row>
  </sheetData>
  <mergeCells count="3">
    <mergeCell ref="B13:D13"/>
    <mergeCell ref="B2:M2"/>
    <mergeCell ref="B11:F11"/>
  </mergeCells>
  <pageMargins left="0.7" right="0.7" top="0.75" bottom="0.75" header="0.3" footer="0.3"/>
  <pageSetup scale="66" fitToHeight="0" orientation="landscape" r:id="rId1"/>
  <headerFooter>
    <oddHeader>&amp;L&amp;F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F13"/>
  <sheetViews>
    <sheetView workbookViewId="0">
      <selection activeCell="E22" sqref="E22"/>
    </sheetView>
  </sheetViews>
  <sheetFormatPr defaultRowHeight="15" x14ac:dyDescent="0.25"/>
  <cols>
    <col min="2" max="2" width="25.42578125" customWidth="1"/>
    <col min="3" max="3" width="16" customWidth="1"/>
    <col min="4" max="4" width="16.28515625" customWidth="1"/>
    <col min="5" max="5" width="14.42578125" customWidth="1"/>
    <col min="6" max="6" width="11.5703125" customWidth="1"/>
  </cols>
  <sheetData>
    <row r="4" spans="2:6" ht="15.75" thickBot="1" x14ac:dyDescent="0.3"/>
    <row r="5" spans="2:6" ht="15.75" thickBot="1" x14ac:dyDescent="0.3">
      <c r="B5" s="65" t="s">
        <v>33</v>
      </c>
      <c r="C5" s="66"/>
      <c r="D5" s="66"/>
      <c r="E5" s="67"/>
    </row>
    <row r="6" spans="2:6" ht="42" customHeight="1" x14ac:dyDescent="0.25">
      <c r="B6" s="30" t="s">
        <v>29</v>
      </c>
      <c r="C6" s="31" t="s">
        <v>27</v>
      </c>
      <c r="D6" s="31" t="s">
        <v>30</v>
      </c>
      <c r="E6" s="32" t="s">
        <v>31</v>
      </c>
    </row>
    <row r="7" spans="2:6" x14ac:dyDescent="0.25">
      <c r="B7" s="28" t="s">
        <v>23</v>
      </c>
      <c r="C7" s="29">
        <v>140</v>
      </c>
      <c r="D7" s="26">
        <v>76.849999999999994</v>
      </c>
      <c r="E7" s="33">
        <f>C7*D7</f>
        <v>10759</v>
      </c>
    </row>
    <row r="8" spans="2:6" x14ac:dyDescent="0.25">
      <c r="B8" s="28" t="s">
        <v>34</v>
      </c>
      <c r="C8" s="29">
        <v>28</v>
      </c>
      <c r="D8" s="26">
        <v>90.8</v>
      </c>
      <c r="E8" s="33">
        <f>C8*D8</f>
        <v>2542.4</v>
      </c>
    </row>
    <row r="9" spans="2:6" ht="15.75" thickBot="1" x14ac:dyDescent="0.3">
      <c r="B9" s="39" t="s">
        <v>24</v>
      </c>
      <c r="C9" s="40">
        <v>14</v>
      </c>
      <c r="D9" s="41">
        <v>106.81</v>
      </c>
      <c r="E9" s="37">
        <f>C9*D9</f>
        <v>1495.3400000000001</v>
      </c>
      <c r="F9" s="27"/>
    </row>
    <row r="10" spans="2:6" x14ac:dyDescent="0.25">
      <c r="B10" s="57" t="s">
        <v>25</v>
      </c>
      <c r="C10" s="58"/>
      <c r="D10" s="58"/>
      <c r="E10" s="38">
        <f>SUM(E7:E9)</f>
        <v>14796.74</v>
      </c>
      <c r="F10" s="27"/>
    </row>
    <row r="11" spans="2:6" x14ac:dyDescent="0.25">
      <c r="B11" s="59" t="s">
        <v>50</v>
      </c>
      <c r="C11" s="60"/>
      <c r="D11" s="60"/>
      <c r="E11" s="36">
        <f>20*D7</f>
        <v>1537</v>
      </c>
      <c r="F11" s="27"/>
    </row>
    <row r="12" spans="2:6" ht="15.95" customHeight="1" thickBot="1" x14ac:dyDescent="0.3">
      <c r="B12" s="61" t="s">
        <v>26</v>
      </c>
      <c r="C12" s="62"/>
      <c r="D12" s="62"/>
      <c r="E12" s="34">
        <v>25041.599999999999</v>
      </c>
    </row>
    <row r="13" spans="2:6" ht="15.75" thickBot="1" x14ac:dyDescent="0.3">
      <c r="B13" s="63" t="s">
        <v>32</v>
      </c>
      <c r="C13" s="64"/>
      <c r="D13" s="64"/>
      <c r="E13" s="35">
        <f>SUM(E10:E12)</f>
        <v>41375.339999999997</v>
      </c>
      <c r="F13" s="27"/>
    </row>
  </sheetData>
  <mergeCells count="5">
    <mergeCell ref="B10:D10"/>
    <mergeCell ref="B11:D11"/>
    <mergeCell ref="B12:D12"/>
    <mergeCell ref="B13:D13"/>
    <mergeCell ref="B5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9"/>
  <sheetViews>
    <sheetView workbookViewId="0">
      <selection activeCell="G10" sqref="G10"/>
    </sheetView>
  </sheetViews>
  <sheetFormatPr defaultRowHeight="15" x14ac:dyDescent="0.25"/>
  <cols>
    <col min="2" max="2" width="17" style="2" customWidth="1"/>
    <col min="3" max="3" width="13.140625" style="2" customWidth="1"/>
    <col min="4" max="4" width="70.28515625" style="2" customWidth="1"/>
  </cols>
  <sheetData>
    <row r="2" spans="2:4" ht="15.75" thickBot="1" x14ac:dyDescent="0.3"/>
    <row r="3" spans="2:4" ht="15.75" thickBot="1" x14ac:dyDescent="0.3">
      <c r="B3" s="68" t="s">
        <v>22</v>
      </c>
      <c r="C3" s="69"/>
      <c r="D3" s="70"/>
    </row>
    <row r="4" spans="2:4" ht="38.1" customHeight="1" x14ac:dyDescent="0.25">
      <c r="B4" s="71" t="s">
        <v>28</v>
      </c>
      <c r="C4" s="73" t="s">
        <v>10</v>
      </c>
      <c r="D4" s="75" t="s">
        <v>11</v>
      </c>
    </row>
    <row r="5" spans="2:4" x14ac:dyDescent="0.25">
      <c r="B5" s="72"/>
      <c r="C5" s="74"/>
      <c r="D5" s="76"/>
    </row>
    <row r="6" spans="2:4" ht="106.5" customHeight="1" x14ac:dyDescent="0.25">
      <c r="B6" s="42" t="s">
        <v>45</v>
      </c>
      <c r="C6" s="47">
        <v>56.38</v>
      </c>
      <c r="D6" s="46" t="s">
        <v>51</v>
      </c>
    </row>
    <row r="7" spans="2:4" ht="82.5" customHeight="1" x14ac:dyDescent="0.25">
      <c r="B7" s="28" t="s">
        <v>23</v>
      </c>
      <c r="C7" s="26">
        <v>76.849999999999994</v>
      </c>
      <c r="D7" s="48" t="s">
        <v>52</v>
      </c>
    </row>
    <row r="8" spans="2:4" ht="75" x14ac:dyDescent="0.25">
      <c r="B8" s="28" t="s">
        <v>53</v>
      </c>
      <c r="C8" s="26">
        <v>90.8</v>
      </c>
      <c r="D8" s="49" t="s">
        <v>54</v>
      </c>
    </row>
    <row r="9" spans="2:4" ht="83.25" customHeight="1" thickBot="1" x14ac:dyDescent="0.3">
      <c r="B9" s="39" t="s">
        <v>24</v>
      </c>
      <c r="C9" s="41">
        <v>106.81</v>
      </c>
      <c r="D9" s="50" t="s">
        <v>55</v>
      </c>
    </row>
  </sheetData>
  <mergeCells count="4">
    <mergeCell ref="B3:D3"/>
    <mergeCell ref="B4:B5"/>
    <mergeCell ref="C4:C5"/>
    <mergeCell ref="D4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Rank xmlns="9dbcbb5a-2d39-43bd-b6c7-d27f844c7fb7">5</Rank>
    <Description0 xmlns="9dbcbb5a-2d39-43bd-b6c7-d27f844c7fb7">Standard Burden Table</Description0>
  </documentManagement>
</p:properties>
</file>

<file path=customXml/itemProps1.xml><?xml version="1.0" encoding="utf-8"?>
<ds:datastoreItem xmlns:ds="http://schemas.openxmlformats.org/officeDocument/2006/customXml" ds:itemID="{D2D79E7D-14BD-4F80-8D02-46B7ADEAD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86B366A-CECF-4249-BFA6-5713D425C3CB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0E0E67-CA88-4439-9995-1BD02DF171E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9dbcbb5a-2d39-43bd-b6c7-d27f844c7fb7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Burden Summary</vt:lpstr>
      <vt:lpstr>Federal Cost Summary</vt:lpstr>
      <vt:lpstr>Labor 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Eliot Kriviski</dc:creator>
  <cp:lastModifiedBy>Mayer, Jenna - FNS</cp:lastModifiedBy>
  <cp:lastPrinted>2019-03-20T18:22:28Z</cp:lastPrinted>
  <dcterms:created xsi:type="dcterms:W3CDTF">2013-01-08T21:49:18Z</dcterms:created>
  <dcterms:modified xsi:type="dcterms:W3CDTF">2025-11-19T21:35:18Z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400</vt:r8>
  </property>
  <property fmtid="{D5CDD505-2E9C-101B-9397-08002B2CF9AE}" pid="4" name="ESRI_WORKBOOK_ID">
    <vt:lpwstr>f4111a5e76654a3dbd553cf058000a8e</vt:lpwstr>
  </property>
</Properties>
</file>