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usdagcc.sharepoint.com/sites/ams/AMS-NOP/standards/PRA/25-MERGE/"/>
    </mc:Choice>
  </mc:AlternateContent>
  <xr:revisionPtr revIDLastSave="11" documentId="8_{0A68D6B7-BC30-44B0-A9A2-9AED284B570F}" xr6:coauthVersionLast="47" xr6:coauthVersionMax="47" xr10:uidLastSave="{051475E7-DF5F-4BD2-B7E1-2360BD7ADFA7}"/>
  <bookViews>
    <workbookView xWindow="-120" yWindow="-120" windowWidth="29040" windowHeight="15720" xr2:uid="{FCB13C42-67A5-4143-BF21-07F88F7D776D}"/>
  </bookViews>
  <sheets>
    <sheet name="AMS 71 Grid" sheetId="1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0" i="19" l="1"/>
  <c r="C70" i="19"/>
  <c r="F34" i="19"/>
  <c r="H34" i="19" s="1"/>
  <c r="F15" i="19"/>
  <c r="E70" i="19" s="1"/>
  <c r="K32" i="19"/>
  <c r="K31" i="19"/>
  <c r="K70" i="19" s="1"/>
  <c r="F71" i="19" l="1"/>
  <c r="H15" i="19"/>
  <c r="G70" i="19"/>
  <c r="K71" i="19" l="1"/>
</calcChain>
</file>

<file path=xl/sharedStrings.xml><?xml version="1.0" encoding="utf-8"?>
<sst xmlns="http://schemas.openxmlformats.org/spreadsheetml/2006/main" count="240" uniqueCount="143">
  <si>
    <t>TITLE OF INFORMATION COLLECTION DOCUMENT</t>
  </si>
  <si>
    <t>OMB NO.</t>
  </si>
  <si>
    <t>DATE PREPARED</t>
  </si>
  <si>
    <t>IDENTIFICATION OF REPORTING OR RECORDKEEPING REQUIREMENT</t>
  </si>
  <si>
    <t>ANNUAL BURDEN</t>
  </si>
  <si>
    <t>REPORTS</t>
  </si>
  <si>
    <t>RECORDS</t>
  </si>
  <si>
    <t>DESCRIPTION</t>
  </si>
  <si>
    <t>(A)</t>
  </si>
  <si>
    <t>(B)</t>
  </si>
  <si>
    <t>(C)</t>
  </si>
  <si>
    <t>(D)</t>
  </si>
  <si>
    <t>(E)</t>
  </si>
  <si>
    <t>(F)</t>
  </si>
  <si>
    <t>(G)</t>
  </si>
  <si>
    <t>(H)</t>
  </si>
  <si>
    <t>(I)</t>
  </si>
  <si>
    <t>(J)</t>
  </si>
  <si>
    <t>(K)</t>
  </si>
  <si>
    <t>none</t>
  </si>
  <si>
    <t>SECTION OF REGS.</t>
  </si>
  <si>
    <t>National Organic Program</t>
  </si>
  <si>
    <t>0581-0191</t>
  </si>
  <si>
    <t>NO. OF RESPONDENTS</t>
  </si>
  <si>
    <t>NO OF RESPONSES PER RESPONDENT</t>
  </si>
  <si>
    <t>HOURS PER RESPONSE</t>
  </si>
  <si>
    <t>NO. OF RECORD-KEEPERS</t>
  </si>
  <si>
    <t>ANNUAL HOURS PER RECORD-KEEPER</t>
  </si>
  <si>
    <r>
      <t xml:space="preserve">INSTRUCTIONS: </t>
    </r>
    <r>
      <rPr>
        <sz val="9"/>
        <rFont val="Times New Roman"/>
        <family val="1"/>
      </rPr>
      <t xml:space="preserve">Use this form when a single information collection document involves multiple reporting and record-keeping requirements. The totals of the figures in cols. should be entered in item 13 of OMB-83-1:
cols. (D) &amp;/or (I) = 13a (respondent is only counted once);
cols. F &amp; I = 13b; cols. H &amp; K = 13c.
(F)Total/(D)Total = (E)Average
(H)Total/(F)Total = (G)Average
(K)Total/(I)Total = (J)Average
</t>
    </r>
    <r>
      <rPr>
        <b/>
        <sz val="9"/>
        <rFont val="Times New Roman"/>
        <family val="1"/>
      </rPr>
      <t xml:space="preserve">NOTE:  </t>
    </r>
    <r>
      <rPr>
        <sz val="9"/>
        <rFont val="Times New Roman"/>
        <family val="1"/>
      </rPr>
      <t>The columns will calculate automatically. If Col. E's response is something other than annually, i.e., 1/6 years, list as "1/6" &amp; decimal will display.</t>
    </r>
  </si>
  <si>
    <t>TOTAL ANNUAL RESPONSES
(Col. D x E)</t>
  </si>
  <si>
    <t>FORMS NO(s)
(If "none" so state)</t>
  </si>
  <si>
    <t>TOTAL RECORD-KEEPING HOURS
(Col. I x J)</t>
  </si>
  <si>
    <t>Petitioners petition to amend the National List.</t>
  </si>
  <si>
    <t>Respondents: Exempt organic operations</t>
  </si>
  <si>
    <t>Respondents: certified organic operations</t>
  </si>
  <si>
    <t>Respondents: certifying agents (USDA accredited)</t>
  </si>
  <si>
    <t>Respondents: organic inspectors (working with USDA accredited certifying agent)</t>
  </si>
  <si>
    <t>Respondents: public petitioners</t>
  </si>
  <si>
    <t>Respondents: State organic programs</t>
  </si>
  <si>
    <t>Operations are permitted to represent their products as "organic" without certification, if they follow the USDA organic regulations as described for exempt operations and maintain records of their compliance.</t>
  </si>
  <si>
    <t>- Subpart B (Applicability)
§205.100-§205.199;
- Subpart C (Organic Production and Handling Requirements)
§205.200-§205.299; 
- Subpart D (Labels, Labeling, and Market Information)
§205.300-§205.399;
- Subpart E (Certification)
§205.400-§205.499;
- Subpart G (Administrative)
§205.600-§205.600.</t>
  </si>
  <si>
    <t>- Subpart B (Applicability)
§205.100-§205.199;
- Subpart C (Organic Production and Handling Requirements)
§205.200-§205.299; 
- Subpart D (Labels, Labeling, and Market Information)
§205.300-§205.399;
- Subpart E (Certification)
§205.400-§205.499.</t>
  </si>
  <si>
    <t>To participate, applicants submit a survey and evaluation to be a mentor or mentee.</t>
  </si>
  <si>
    <t>Public Law 117 - 2 - American Rescue Plan Act of 2021</t>
  </si>
  <si>
    <t>Respondents: Complainants</t>
  </si>
  <si>
    <t>- Subpart B (Applicability)
§205.100-§205.199;
- Subpart C (Organic Production and Handling Requirements)
§205.200-§205.299; 
- Subpart E (Certification)
§205.400-§205.499;
- Subpart F (Accreditation of Certifying Agents)
§205.500-§205.599;
- Subpart G (Administrative)
§205.600-§205.699.</t>
  </si>
  <si>
    <t>Certified organic operations and applicants seeking certification maintain an Organic System Plan (OSP) and related documentation required to demonstrate compliance with the USDA organic regulations. Making records available for review during their on-site inspections, and submitting records demonstrating compliance to their certifier on an annual basis (or as necessary).</t>
  </si>
  <si>
    <t>Members of the public who voluntarily submit allegations of fraudulant organic activities (complaints) through the USDA NOP's online Complaint Portal.</t>
  </si>
  <si>
    <t>- Subpart E (Certification)
§205.400-§205.499;
- Subpart F (Accreditation of Certifying Agents)
§205.500-§205.599;
- Subpart G (Administrative)
§205.600-§205.699.</t>
  </si>
  <si>
    <t>Organic inspectors schedule and conduct on-site annual inspections of certified organic operations and applicants seeking certification. Inspectors also conduct unannounced inspections and residue sampling as necessary. All records related to inspections are turned over to the certifying agent.</t>
  </si>
  <si>
    <t>- Subpart G (Administrative)
§205.600-§205.699.</t>
  </si>
  <si>
    <t>Certifying agents apply for and renew their accreditation with the USDA NOP using OMB-approved form TM-10CG. Certifying agents process certification initial and renewal applications from operations, oversee the scheduling of inspections (including unannounced inspections and inspections with residue testing), and maintain records documenting inspection findings. Report inspection findings to connected operation, issue USDA organic certificate, and submit data to the USDA NOP Organic Integrity Database. Issue certificates of import to the United States using OMB-approved form NOP 2110-1 for operations seeking international equivalency. Issue certificates of export from the United States using OMB-approved form TM-11 for operations seeking export products as USDA certified organic.</t>
  </si>
  <si>
    <t>TM-10CG;
NOP 2110-1;
TM-11.</t>
  </si>
  <si>
    <t>- Subpart G (Administrative) - State Organic Programs
§205.620-§205.639</t>
  </si>
  <si>
    <t>State organic programs submit program plan to the Secretary for review and approval, and submit any revisions to the program to the Secretary for review and approval. The Secretary reviews State organic programs not less than once during each 5-year period following the date of the initial program approval.</t>
  </si>
  <si>
    <t>TOTAL ANNUAL RESPONSES = Columns "F" + "I" for OMB 83i Q. 13b</t>
  </si>
  <si>
    <t>total annual reporting responses</t>
  </si>
  <si>
    <t>total annual reporting hours</t>
  </si>
  <si>
    <t>total annual recordkeeping hours</t>
  </si>
  <si>
    <t>total recordkeepers</t>
  </si>
  <si>
    <t>total respondents</t>
  </si>
  <si>
    <t>TOTAL ANNUAL HOURS REQUESTED (Burden) = Columns "H" + "K" for OMB 83i Q. 13c</t>
  </si>
  <si>
    <t>TOTAL REPORTING HOURS (Col. F x G)</t>
  </si>
  <si>
    <t>-</t>
  </si>
  <si>
    <t>Respondents: Participants in Transition to Organic Partnership Program</t>
  </si>
  <si>
    <t>7 CFR 205.103 and 205.510(b)(1)</t>
  </si>
  <si>
    <t>Certified Operations  &amp; Certifying Agents maintain records for not less than 5 years</t>
  </si>
  <si>
    <t>None</t>
  </si>
  <si>
    <t>7 CFR 205.510(b)(2)</t>
  </si>
  <si>
    <t>Certifying Agents maintain records for not less than 10 years</t>
  </si>
  <si>
    <t>OOL</t>
  </si>
  <si>
    <t xml:space="preserve">7 CFR 205.236 </t>
  </si>
  <si>
    <t>Origin of livestock. (d) A request for a variance to allow sourcing of transitioned animals between certified operations must adhere to the following: (i) The certified operation selling the transitioned animals is part of a bankruptcy proceeding or a forced sale; or (ii) The certified operation has become insolvent, must liquidate its animals, and as a result has initiated a formal process to cease its operations; or (iii) The certified operation wishes to conduct an intergenerational transfer of transitioned animals to an immediate family member.</t>
  </si>
  <si>
    <t xml:space="preserve">(d)(2) A certifying agent must request a variance on behalf of a certified operation, in writing, to the Administrator within ten days of receiving the request of variance from the operation. The variance request shall include documentation to demonstrate one or more of the circumstances listed in paragraph (d)(1) of this section. </t>
  </si>
  <si>
    <t>205.103</t>
  </si>
  <si>
    <t>Certified operators maintain records for not less than 5 years</t>
  </si>
  <si>
    <t>OLPS</t>
  </si>
  <si>
    <t>205.101(c)</t>
  </si>
  <si>
    <t xml:space="preserve">Subpart B -- APPLICABILITY exempt producers and handlers (11.5% of current total certified that are exempt from organic certification) document compliance and maintain records for not less than 3 years.
</t>
  </si>
  <si>
    <t>205.200, .201, .400, .401, &amp;.406</t>
  </si>
  <si>
    <t>New operations submit their initial organic system plan: including one-time reading of the rule's applicable regulatory requirements and preparation of all practices, procedures, and information necessary to comply with new livestock and poultry requirements.</t>
  </si>
  <si>
    <t>Current certified operations submit updated Organic System Plan (OSP):  including one-time reading of the rule's applicable regulatory requirements and preparation of all practices, procedures, and information necessary to comply with new livestock and poultry requirements</t>
  </si>
  <si>
    <t>205.403</t>
  </si>
  <si>
    <t xml:space="preserve">Current and new livestock and poultry operations first on-site inspection that includes new livestock and poultry practices and procedures </t>
  </si>
  <si>
    <t xml:space="preserve">None </t>
  </si>
  <si>
    <t>205.402</t>
  </si>
  <si>
    <t>Review of Application/Updates
agents review and process OSP applications/updates from livestock and poultry operations in compliance with new requirements for the first time and maintain records</t>
  </si>
  <si>
    <t>205.404(b)   205.406(d)</t>
  </si>
  <si>
    <t>Provide information and training to operations regarding livestock and poultry requirements</t>
  </si>
  <si>
    <t xml:space="preserve">205.501 (a)(2-4), (6-7), (11)(v), (15) &amp; (20-21);  205.503 (a -b), (d)(1-2) &amp; (c-e); 205.504(a -e); 205.510(a)(1-2), and 205.642 </t>
  </si>
  <si>
    <t>Accreditation of Certifying Agents -  Form TM-10CG - Provide Policies, Procedures, Evidence of Expertise and Ability,  describe organizational units, primary location, areas of certification (crops, livestock, &amp; handling), States &amp; foreign countries where they operate, lists of currently certified operations, conduct &amp; provide results of performance evaluations of personnel &amp; inspectors, conduct program evaluations of their certification activities,  provide procedures for  residue testing, and other information that will assist in evaluating their application, and comply with any other requirements. Includes one-time preparation of practices and procedures necessary to comply with new livestock and poultry practice requirements</t>
  </si>
  <si>
    <t>205.501 (a)(4)-(a)(6)</t>
  </si>
  <si>
    <t>Provide training to Certification Review Personnel and Inspectors regarding new livestock and poultry practices</t>
  </si>
  <si>
    <t>Certification Review Personnel receive training regarding new livestock and poultry practices</t>
  </si>
  <si>
    <t>TM-10CG</t>
  </si>
  <si>
    <t>205.403                    205.406(b)</t>
  </si>
  <si>
    <t>Inspectors provide on-site inspection reports addressing new requirements for livestock and poultry operations to the certifying agent</t>
  </si>
  <si>
    <t>Inspectors receive 5 hours of training per new livestock and poultry practices</t>
  </si>
  <si>
    <t>205.621(c)</t>
  </si>
  <si>
    <t>States update State Organic Program to the Secretary.</t>
  </si>
  <si>
    <t>Subpart B -- Applicability - certified operators  maintain records for not less than 5 years</t>
  </si>
  <si>
    <t>205.400(b)  205.406(a)(1)(i); 205.201(a)(1) - (6), 205.401d           205.406(a)(3)</t>
  </si>
  <si>
    <t xml:space="preserve">New Group of Handlers that were previously excluded from certification must get certified. Traders and brokers of organic products that faciliate the trade of, but do not directly produce, process, or manufacture agricultural products, are now required to be certified as organic and must submit initial Organic System Plan (OSP). </t>
  </si>
  <si>
    <t>New operations that are required to be certified under current rules must now include a description of the new monitoring practices and procedures to verify suppliers in the supply chain and organic status of products received to prevent organic fraud in their initial Organic System Plan (OSP)</t>
  </si>
  <si>
    <t>205.400(b)  205.406(a)(1)(i), 205.201(a)(1) - (6), 205.401d           205.406(a)(3)</t>
  </si>
  <si>
    <t>Currently certified operations (farmers and handlers) must now include a description of the new monitoring practices and procedures to verify suppliers in the supply chain and organic status of products received to prevent organic fraud when they update their OSP</t>
  </si>
  <si>
    <t xml:space="preserve">205.201(c) </t>
  </si>
  <si>
    <t>In addition to paragraph (a) of this section, a producer group operation’s OSP must describe its internal control system. </t>
  </si>
  <si>
    <t>205.400(g)(5)</t>
  </si>
  <si>
    <t xml:space="preserve">In addition to paragraphs (a) through (f) of this section, a producer group operation must:  Identify, prevent and address conflicts of interest, and provide training on compliance with organic regulations and ICS procedures to all personnel and members; </t>
  </si>
  <si>
    <t xml:space="preserve">205.300(c) </t>
  </si>
  <si>
    <t xml:space="preserve">NOP Import Certificates: Organic products produced in a foreign country and exported for sale in the United States must ... arrive in the United States associated with a valid NOP Import Certificate (Form NOP 2110-1, approved under 0581-0191) from a certifying agent.  Persons wishing to export organic products to the US must obtain a NOP Import Certificate through their certifying agent. </t>
  </si>
  <si>
    <t xml:space="preserve">(5) Upon receipt of the shipment, the organic importer of record must ensure the shipment is accompanied by a verified  NOP Import Certificate, </t>
  </si>
  <si>
    <t>205.307</t>
  </si>
  <si>
    <t xml:space="preserve">Labeling of bulk nonretail containers - domestic products </t>
  </si>
  <si>
    <t>205.507</t>
  </si>
  <si>
    <t>Labeling of bulk nonretail containers -international products</t>
  </si>
  <si>
    <t>SOE</t>
  </si>
  <si>
    <t>Agents upload all data for each operation into Organic Integrity Database and issue certificates of organic operation using federated organic certificate template for the first time.</t>
  </si>
  <si>
    <t>205.501(a)(10-13)</t>
  </si>
  <si>
    <t>Certifying agents develop fraud prevention and reporting procedures</t>
  </si>
  <si>
    <t>Certifying agents develop procedures to demonstrate that they are sufficiently staffed and that all persons who perform certification review activities and on-site inspections (inspectors) are qualified.</t>
  </si>
  <si>
    <t>205.663</t>
  </si>
  <si>
    <t>Certifying agents develop mediation procedures as per §205.504(b)</t>
  </si>
  <si>
    <t>Certifying agents must demonstrate that all persons (500/75 = 6/3=2) who perform on-site inspections (inspectors) are observed performing on-site inspections at least once every three  years (2)</t>
  </si>
  <si>
    <t>New certifying agent reviewing staff (14% of current certifying agent review staff - assumes an equal loss of personnel due to BLS separation rates for ag inspectors) must have 40 hours of additional training their first year. Certifiers are already offering at least 10 hours, so new burden hours are 40.  Calculated as five (5) 8 hour trainings</t>
  </si>
  <si>
    <t>205.500(c)(2)</t>
  </si>
  <si>
    <t xml:space="preserve">USDA Accredited Domestic Based Certifying Agents with only domestic ops that do not import foreign produced product.  </t>
  </si>
  <si>
    <t xml:space="preserve">USDA Accredited Domestic Based Certifying Agents with 8% of Foreign Operations certified under USDA </t>
  </si>
  <si>
    <t>USDA Accredited Foreign Based Certifying Agents with 92% of foreign operations certified under USDA</t>
  </si>
  <si>
    <t>Foreign Accredited Foreign Based Certifying Agents  with foreign operations that export to the U.S.</t>
  </si>
  <si>
    <t xml:space="preserve">Subpart F - Accreditation of Certifying Agents -  Form TM-10CG - Provide Policies, Procedures, Evidence of Expertise and Ability certification activities: New 1 hour of recordkeeping for new procedures &amp; 5 new  activities related to this rule support TM-10CG (approved 0581-0191)  for this SOE.  </t>
  </si>
  <si>
    <t>Subpart F - Accreditation of Certifying Agents                                                                An NOP Import Certificate, or equivalent, must be associated with all imports entering the US. NOP accredited domestic and foreign certifying agents (46) or foreign accredited certifiers (32), must verify the quantities of product being exported to and imported into the US.  The NOP Import Certificate is electronic and generated on Customs and Border Protection's ACE system. (Form Approved  0581-0191)</t>
  </si>
  <si>
    <t xml:space="preserve">205.403(a)(3)     </t>
  </si>
  <si>
    <t>Inspectors - unannounced inspections conducted on 5% of operations - 50% of those will count as full complete annual inspections. 50% are partial inspections focused on following up on specific concerns, so they are over and above the annual inspection. These unnannounced inspections include the new requirement for trace back and mass balance audits. The inspections are calculated to take half the time as would be required of a full inspection.</t>
  </si>
  <si>
    <t>New inspectors (14% of current inspectors - assumes an equal loss of inspectors due to BLS separation rates) must have 40 hours of additional training their first year. Certifiers are already offering at least 10 hours, so new burden hours are 40.  Calculated as five (5) 8 hour trainings</t>
  </si>
  <si>
    <t>Respondents: Foreign Governments</t>
  </si>
  <si>
    <t>205.511 (a)-(e)</t>
  </si>
  <si>
    <t>Recognition and Equivalence of foreign governments: AMS establishes arrangements with foreign governments accrediting their certifying agents to facilitate the international trade of organic products per 205.500(c)-(d) and shall conduct peer reviews of each trade arrangement periodically to verify that the foreign government’s technical requirements and conformity assessment system, as applicable, continue to be at least equivalent to the requirements of the Act, and will determine whether the arrangement should be continued. Estimating one foreign government peer review per year</t>
  </si>
  <si>
    <t>Recognition and Equivalence of foreign governments: AMS establishes arrangements with foreign governments accrediting their certifying agents to facilitate the international trade of organic products per 205.500(c)-(d) and shall conduct peer reviews of each trade arrangement periodically to verify that the foreign government’s technical requirements and conformity assessment system, as applicable, continue to be at least equivalent to the requirements of the Act, and will determine whether the arrangement should be continued. All foreign governments with whom we have trade arrangements need to maintain records</t>
  </si>
  <si>
    <t>NOP 2110-1</t>
  </si>
  <si>
    <t>INTERNAL</t>
  </si>
  <si>
    <t>Merge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</si>
</sst>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00"/>
    <numFmt numFmtId="165" formatCode="#,##0.0"/>
    <numFmt numFmtId="166" formatCode="mm/dd/yyyy"/>
  </numFmts>
  <fonts count="8" x14ac:knownFonts="1">
    <font>
      <sz val="11"/>
      <color theme="1"/>
      <name val="Calibri"/>
      <family val="2"/>
      <scheme val="minor"/>
    </font>
    <font>
      <sz val="11"/>
      <color rgb="FF3F3F76"/>
      <name val="Calibri"/>
      <family val="2"/>
      <scheme val="minor"/>
    </font>
    <font>
      <sz val="9"/>
      <name val="Times New Roman"/>
      <family val="1"/>
    </font>
    <font>
      <b/>
      <sz val="9"/>
      <name val="Times New Roman"/>
      <family val="1"/>
    </font>
    <font>
      <sz val="9"/>
      <color theme="1"/>
      <name val="Times New Roman"/>
      <family val="1"/>
    </font>
    <font>
      <sz val="9"/>
      <color rgb="FF3F3F76"/>
      <name val="Times New Roman"/>
      <family val="1"/>
    </font>
    <font>
      <sz val="8"/>
      <name val="Times New Roman"/>
      <family val="1"/>
    </font>
    <font>
      <b/>
      <sz val="8"/>
      <name val="Times New Roman"/>
      <family val="1"/>
    </font>
  </fonts>
  <fills count="3">
    <fill>
      <patternFill patternType="none"/>
    </fill>
    <fill>
      <patternFill patternType="gray125"/>
    </fill>
    <fill>
      <patternFill patternType="solid">
        <fgColor rgb="FFFFCC99"/>
      </patternFill>
    </fill>
  </fills>
  <borders count="26">
    <border>
      <left/>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s>
  <cellStyleXfs count="2">
    <xf numFmtId="0" fontId="0" fillId="0" borderId="0"/>
    <xf numFmtId="0" fontId="1" fillId="2" borderId="17" applyNumberFormat="0" applyAlignment="0" applyProtection="0"/>
  </cellStyleXfs>
  <cellXfs count="86">
    <xf numFmtId="0" fontId="0" fillId="0" borderId="0" xfId="0"/>
    <xf numFmtId="0" fontId="2" fillId="0" borderId="0" xfId="0" applyFont="1"/>
    <xf numFmtId="0" fontId="2" fillId="0" borderId="0" xfId="0" applyFont="1" applyAlignment="1" applyProtection="1">
      <alignment wrapText="1"/>
      <protection locked="0"/>
    </xf>
    <xf numFmtId="0" fontId="2" fillId="0" borderId="0" xfId="0" applyFont="1" applyProtection="1">
      <protection locked="0"/>
    </xf>
    <xf numFmtId="2" fontId="2" fillId="0" borderId="3" xfId="0" applyNumberFormat="1" applyFont="1" applyBorder="1"/>
    <xf numFmtId="0" fontId="2" fillId="0" borderId="4" xfId="0" applyFont="1" applyBorder="1" applyAlignment="1">
      <alignment horizontal="center" vertical="center" wrapText="1"/>
    </xf>
    <xf numFmtId="0" fontId="3" fillId="0" borderId="4" xfId="0" applyFont="1" applyBorder="1" applyAlignment="1">
      <alignment horizontal="center"/>
    </xf>
    <xf numFmtId="2" fontId="2" fillId="0" borderId="4" xfId="0" applyNumberFormat="1" applyFont="1" applyBorder="1" applyAlignment="1">
      <alignment horizontal="center" vertical="center" wrapText="1"/>
    </xf>
    <xf numFmtId="0" fontId="3" fillId="0" borderId="4" xfId="0" applyFont="1" applyBorder="1" applyAlignment="1">
      <alignment horizontal="center" wrapText="1"/>
    </xf>
    <xf numFmtId="2" fontId="3" fillId="0" borderId="4" xfId="0" applyNumberFormat="1" applyFont="1" applyBorder="1" applyAlignment="1">
      <alignment horizontal="center"/>
    </xf>
    <xf numFmtId="0" fontId="3" fillId="0" borderId="4" xfId="0" applyFont="1" applyBorder="1"/>
    <xf numFmtId="165" fontId="2" fillId="0" borderId="2" xfId="0" applyNumberFormat="1" applyFont="1" applyBorder="1" applyAlignment="1" applyProtection="1">
      <alignment horizontal="center" vertical="center" wrapText="1"/>
      <protection locked="0"/>
    </xf>
    <xf numFmtId="165" fontId="2" fillId="0" borderId="3" xfId="0" applyNumberFormat="1" applyFont="1" applyBorder="1" applyAlignment="1" applyProtection="1">
      <alignment vertical="center"/>
      <protection locked="0"/>
    </xf>
    <xf numFmtId="165" fontId="2" fillId="0" borderId="2" xfId="0" applyNumberFormat="1" applyFont="1" applyBorder="1" applyAlignment="1">
      <alignment vertical="center"/>
    </xf>
    <xf numFmtId="165" fontId="2" fillId="0" borderId="1" xfId="0" applyNumberFormat="1" applyFont="1" applyBorder="1" applyAlignment="1" applyProtection="1">
      <alignment horizontal="left" vertical="center" wrapText="1"/>
      <protection locked="0"/>
    </xf>
    <xf numFmtId="165" fontId="5" fillId="2" borderId="17" xfId="1" applyNumberFormat="1" applyFont="1" applyAlignment="1" applyProtection="1">
      <alignment vertical="center"/>
      <protection locked="0"/>
    </xf>
    <xf numFmtId="3" fontId="5" fillId="2" borderId="17" xfId="1" applyNumberFormat="1" applyFont="1" applyAlignment="1" applyProtection="1">
      <alignment vertical="center"/>
      <protection locked="0"/>
    </xf>
    <xf numFmtId="3" fontId="2" fillId="0" borderId="0" xfId="0" applyNumberFormat="1" applyFont="1" applyAlignment="1">
      <alignment vertical="center"/>
    </xf>
    <xf numFmtId="165" fontId="3" fillId="0" borderId="22" xfId="0" applyNumberFormat="1" applyFont="1" applyBorder="1"/>
    <xf numFmtId="165" fontId="2" fillId="0" borderId="4" xfId="0" applyNumberFormat="1" applyFont="1" applyBorder="1" applyAlignment="1" applyProtection="1">
      <alignment vertical="top" wrapText="1"/>
      <protection locked="0"/>
    </xf>
    <xf numFmtId="165" fontId="2" fillId="0" borderId="4" xfId="0" applyNumberFormat="1" applyFont="1" applyBorder="1" applyAlignment="1" applyProtection="1">
      <alignment horizontal="center" vertical="center" wrapText="1"/>
      <protection locked="0"/>
    </xf>
    <xf numFmtId="3" fontId="5" fillId="2" borderId="4" xfId="1" applyNumberFormat="1" applyFont="1" applyBorder="1" applyAlignment="1" applyProtection="1">
      <alignment vertical="center"/>
      <protection locked="0"/>
    </xf>
    <xf numFmtId="165" fontId="5" fillId="2" borderId="4" xfId="1" applyNumberFormat="1" applyFont="1" applyBorder="1" applyAlignment="1" applyProtection="1">
      <alignment vertical="center"/>
      <protection locked="0"/>
    </xf>
    <xf numFmtId="165" fontId="2" fillId="0" borderId="4" xfId="0" applyNumberFormat="1" applyFont="1" applyBorder="1" applyAlignment="1">
      <alignment vertical="center"/>
    </xf>
    <xf numFmtId="165" fontId="2" fillId="0" borderId="4" xfId="0" applyNumberFormat="1" applyFont="1" applyBorder="1" applyAlignment="1" applyProtection="1">
      <alignment vertical="center"/>
      <protection locked="0"/>
    </xf>
    <xf numFmtId="165" fontId="2" fillId="0" borderId="4" xfId="0" applyNumberFormat="1" applyFont="1" applyBorder="1" applyAlignment="1" applyProtection="1">
      <alignment vertical="center" wrapText="1"/>
      <protection locked="0"/>
    </xf>
    <xf numFmtId="165" fontId="2" fillId="0" borderId="4" xfId="0" quotePrefix="1" applyNumberFormat="1" applyFont="1" applyBorder="1" applyAlignment="1" applyProtection="1">
      <alignment horizontal="left" vertical="center" wrapText="1"/>
      <protection locked="0"/>
    </xf>
    <xf numFmtId="165" fontId="2" fillId="0" borderId="4" xfId="0" applyNumberFormat="1" applyFont="1" applyBorder="1" applyAlignment="1" applyProtection="1">
      <alignment horizontal="left" vertical="center" wrapText="1"/>
      <protection locked="0"/>
    </xf>
    <xf numFmtId="49" fontId="6" fillId="0" borderId="20" xfId="0" applyNumberFormat="1" applyFont="1" applyBorder="1" applyAlignment="1">
      <alignment vertical="center"/>
    </xf>
    <xf numFmtId="49" fontId="7" fillId="0" borderId="20" xfId="0" applyNumberFormat="1" applyFont="1" applyBorder="1" applyAlignment="1">
      <alignment horizontal="right" vertical="center"/>
    </xf>
    <xf numFmtId="3" fontId="3" fillId="0" borderId="23" xfId="0" applyNumberFormat="1" applyFont="1" applyBorder="1" applyAlignment="1">
      <alignment horizontal="center" vertical="center"/>
    </xf>
    <xf numFmtId="1" fontId="7" fillId="0" borderId="25" xfId="0" applyNumberFormat="1" applyFont="1" applyBorder="1" applyAlignment="1">
      <alignment horizontal="right" vertical="center" wrapText="1"/>
    </xf>
    <xf numFmtId="165" fontId="3" fillId="0" borderId="21" xfId="0" applyNumberFormat="1" applyFont="1" applyBorder="1" applyAlignment="1">
      <alignment horizontal="center" vertical="center"/>
    </xf>
    <xf numFmtId="3" fontId="7" fillId="0" borderId="24" xfId="0" applyNumberFormat="1" applyFont="1" applyBorder="1" applyAlignment="1">
      <alignment horizontal="right" vertical="center" wrapText="1"/>
    </xf>
    <xf numFmtId="0" fontId="7" fillId="0" borderId="20" xfId="0" applyFont="1" applyBorder="1" applyAlignment="1">
      <alignment horizontal="right" vertical="center" wrapText="1"/>
    </xf>
    <xf numFmtId="3" fontId="7" fillId="0" borderId="25" xfId="0" applyNumberFormat="1" applyFont="1" applyBorder="1" applyAlignment="1">
      <alignment horizontal="right" vertical="center" wrapText="1"/>
    </xf>
    <xf numFmtId="0" fontId="3" fillId="0" borderId="0" xfId="0" applyFont="1"/>
    <xf numFmtId="165" fontId="2" fillId="0" borderId="1" xfId="0" applyNumberFormat="1" applyFont="1" applyBorder="1" applyAlignment="1" applyProtection="1">
      <alignment vertical="top" wrapText="1"/>
      <protection locked="0"/>
    </xf>
    <xf numFmtId="165" fontId="3" fillId="0" borderId="7" xfId="0" applyNumberFormat="1" applyFont="1" applyBorder="1" applyAlignment="1" applyProtection="1">
      <alignment horizontal="left" vertical="center" wrapText="1"/>
      <protection locked="0"/>
    </xf>
    <xf numFmtId="165" fontId="3" fillId="0" borderId="8" xfId="0" applyNumberFormat="1" applyFont="1" applyBorder="1" applyAlignment="1" applyProtection="1">
      <alignment horizontal="left" vertical="center" wrapText="1"/>
      <protection locked="0"/>
    </xf>
    <xf numFmtId="165" fontId="3" fillId="0" borderId="16" xfId="0" applyNumberFormat="1" applyFont="1" applyBorder="1" applyAlignment="1" applyProtection="1">
      <alignment horizontal="left" vertical="center" wrapText="1"/>
      <protection locked="0"/>
    </xf>
    <xf numFmtId="49" fontId="3" fillId="0" borderId="18" xfId="0" applyNumberFormat="1" applyFont="1" applyBorder="1" applyAlignment="1">
      <alignment horizontal="right" wrapText="1"/>
    </xf>
    <xf numFmtId="49" fontId="3" fillId="0" borderId="19" xfId="0" applyNumberFormat="1" applyFont="1" applyBorder="1" applyAlignment="1">
      <alignment horizontal="right" wrapText="1"/>
    </xf>
    <xf numFmtId="49" fontId="3" fillId="0" borderId="14" xfId="0" applyNumberFormat="1" applyFont="1" applyBorder="1" applyAlignment="1">
      <alignment horizontal="right" wrapText="1"/>
    </xf>
    <xf numFmtId="1" fontId="3" fillId="0" borderId="18" xfId="0" applyNumberFormat="1" applyFont="1" applyBorder="1" applyAlignment="1">
      <alignment horizontal="center" wrapText="1"/>
    </xf>
    <xf numFmtId="1" fontId="3" fillId="0" borderId="19" xfId="0" applyNumberFormat="1" applyFont="1" applyBorder="1" applyAlignment="1">
      <alignment horizontal="center" wrapText="1"/>
    </xf>
    <xf numFmtId="1" fontId="3" fillId="0" borderId="14" xfId="0" applyNumberFormat="1" applyFont="1" applyBorder="1" applyAlignment="1">
      <alignment horizont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2" fontId="3"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3" fillId="0" borderId="4" xfId="0" applyFont="1" applyBorder="1" applyAlignment="1">
      <alignment horizontal="center" vertical="center"/>
    </xf>
    <xf numFmtId="49" fontId="3" fillId="0" borderId="7" xfId="0" applyNumberFormat="1" applyFont="1" applyBorder="1" applyAlignment="1" applyProtection="1">
      <alignment horizontal="left" vertical="center" wrapText="1"/>
      <protection locked="0"/>
    </xf>
    <xf numFmtId="49" fontId="3" fillId="0" borderId="8" xfId="0" applyNumberFormat="1" applyFont="1" applyBorder="1" applyAlignment="1" applyProtection="1">
      <alignment horizontal="left" vertical="center" wrapText="1"/>
      <protection locked="0"/>
    </xf>
    <xf numFmtId="49" fontId="3" fillId="0" borderId="16" xfId="0" applyNumberFormat="1" applyFont="1" applyBorder="1" applyAlignment="1" applyProtection="1">
      <alignment horizontal="left" vertical="center" wrapText="1"/>
      <protection locked="0"/>
    </xf>
    <xf numFmtId="165" fontId="3" fillId="0" borderId="4" xfId="0" applyNumberFormat="1" applyFont="1" applyBorder="1" applyAlignment="1" applyProtection="1">
      <alignment horizontal="left" vertical="center" wrapText="1"/>
      <protection locked="0"/>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 xfId="0" applyFont="1" applyBorder="1" applyAlignment="1">
      <alignment horizontal="left" vertical="top" wrapText="1"/>
    </xf>
    <xf numFmtId="0" fontId="3" fillId="0" borderId="0" xfId="0" applyFont="1" applyAlignment="1">
      <alignment horizontal="left" vertical="top"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0" fontId="3" fillId="0" borderId="11" xfId="0" applyFont="1" applyBorder="1" applyAlignment="1">
      <alignment horizontal="left" vertical="top" wrapText="1"/>
    </xf>
    <xf numFmtId="0" fontId="3" fillId="0" borderId="10" xfId="0" applyFont="1" applyBorder="1" applyAlignment="1">
      <alignment horizontal="left" vertical="top"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6" xfId="0" applyFont="1" applyBorder="1" applyAlignment="1">
      <alignment horizontal="center" vertical="center" wrapText="1"/>
    </xf>
    <xf numFmtId="0" fontId="2" fillId="0" borderId="7" xfId="0" applyFont="1" applyBorder="1" applyAlignment="1">
      <alignment horizontal="center" vertical="center"/>
    </xf>
    <xf numFmtId="0" fontId="2" fillId="0" borderId="16" xfId="0" applyFont="1" applyBorder="1" applyAlignment="1">
      <alignment horizontal="center" vertical="center"/>
    </xf>
    <xf numFmtId="164" fontId="4" fillId="0" borderId="6"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12" xfId="0" applyNumberFormat="1" applyFont="1" applyBorder="1" applyAlignment="1">
      <alignment horizontal="center" vertical="center" wrapText="1"/>
    </xf>
    <xf numFmtId="164" fontId="4" fillId="0" borderId="11"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66" fontId="2" fillId="0" borderId="7" xfId="0" applyNumberFormat="1" applyFont="1" applyBorder="1" applyAlignment="1">
      <alignment horizontal="center" vertical="center" wrapText="1"/>
    </xf>
    <xf numFmtId="166" fontId="2" fillId="0" borderId="16" xfId="0" applyNumberFormat="1" applyFont="1" applyBorder="1" applyAlignment="1">
      <alignment horizontal="center" vertical="center" wrapText="1"/>
    </xf>
  </cellXfs>
  <cellStyles count="2">
    <cellStyle name="Input" xfId="1" builtinId="20"/>
    <cellStyle name="Normal" xfId="0" builtinId="0"/>
  </cellStyles>
  <dxfs count="4">
    <dxf>
      <font>
        <b/>
        <i val="0"/>
        <strike val="0"/>
      </font>
      <fill>
        <patternFill>
          <bgColor theme="2"/>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strike val="0"/>
      </font>
      <fill>
        <patternFill>
          <bgColor theme="9" tint="0.79998168889431442"/>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Table Style 1" pivot="0" count="2" xr9:uid="{06D8C994-99F6-4F7A-8B49-5323D0B25370}">
      <tableStyleElement type="wholeTable" dxfId="3"/>
      <tableStyleElement type="headerRow" dxfId="2"/>
    </tableStyle>
    <tableStyle name="Table Style 2" pivot="0" count="2" xr9:uid="{12F4EC17-82C3-4E3A-9AFB-36924716A3CC}">
      <tableStyleElement type="wholeTable" dxfId="1"/>
      <tableStyleElement type="firstColumn" dxfId="0"/>
    </tableStyle>
  </tableStyles>
  <colors>
    <mruColors>
      <color rgb="FFF5EADF"/>
      <color rgb="FFDEBC9A"/>
      <color rgb="FFF6E7D6"/>
      <color rgb="FFF2F2F2"/>
      <color rgb="FFFFECB7"/>
      <color rgb="FFFF7C80"/>
      <color rgb="FFCEFD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EA431-C7AB-4ED1-B8D1-F9BEE423766B}">
  <sheetPr>
    <tabColor rgb="FFFF0000"/>
  </sheetPr>
  <dimension ref="A2:M71"/>
  <sheetViews>
    <sheetView tabSelected="1" zoomScale="70" zoomScaleNormal="70" workbookViewId="0">
      <pane ySplit="9" topLeftCell="A61" activePane="bottomLeft" state="frozen"/>
      <selection activeCell="A21" sqref="A21"/>
      <selection pane="bottomLeft" activeCell="I68" sqref="I68"/>
    </sheetView>
  </sheetViews>
  <sheetFormatPr defaultRowHeight="12" x14ac:dyDescent="0.2"/>
  <cols>
    <col min="1" max="1" width="21.5703125" style="1" customWidth="1"/>
    <col min="2" max="2" width="41.85546875" style="1" customWidth="1"/>
    <col min="3" max="3" width="10.42578125" style="2" customWidth="1"/>
    <col min="4" max="4" width="13.85546875" style="3" customWidth="1"/>
    <col min="5" max="5" width="13.42578125" style="3" customWidth="1"/>
    <col min="6" max="6" width="16.140625" style="1" customWidth="1"/>
    <col min="7" max="7" width="14.42578125" style="3" customWidth="1"/>
    <col min="8" max="8" width="13.42578125" style="1" customWidth="1"/>
    <col min="9" max="9" width="12" style="3" customWidth="1"/>
    <col min="10" max="10" width="12.42578125" style="3" customWidth="1"/>
    <col min="11" max="11" width="16.5703125" style="4" customWidth="1"/>
    <col min="12" max="12" width="8.7109375" style="1"/>
    <col min="13" max="13" width="8.7109375" style="36"/>
    <col min="14" max="249" width="8.7109375" style="1"/>
    <col min="250" max="250" width="11" style="1" customWidth="1"/>
    <col min="251" max="255" width="7.5703125" style="1" customWidth="1"/>
    <col min="256" max="256" width="10.42578125" style="1" customWidth="1"/>
    <col min="257" max="257" width="8.7109375" style="1"/>
    <col min="258" max="258" width="11.5703125" style="1" bestFit="1" customWidth="1"/>
    <col min="259" max="259" width="14" style="1" customWidth="1"/>
    <col min="260" max="260" width="8.7109375" style="1"/>
    <col min="261" max="261" width="13.42578125" style="1" customWidth="1"/>
    <col min="262" max="262" width="12" style="1" customWidth="1"/>
    <col min="263" max="263" width="8.7109375" style="1"/>
    <col min="264" max="264" width="12.5703125" style="1" customWidth="1"/>
    <col min="265" max="505" width="8.7109375" style="1"/>
    <col min="506" max="506" width="11" style="1" customWidth="1"/>
    <col min="507" max="511" width="7.5703125" style="1" customWidth="1"/>
    <col min="512" max="512" width="10.42578125" style="1" customWidth="1"/>
    <col min="513" max="513" width="8.7109375" style="1"/>
    <col min="514" max="514" width="11.5703125" style="1" bestFit="1" customWidth="1"/>
    <col min="515" max="515" width="14" style="1" customWidth="1"/>
    <col min="516" max="516" width="8.7109375" style="1"/>
    <col min="517" max="517" width="13.42578125" style="1" customWidth="1"/>
    <col min="518" max="518" width="12" style="1" customWidth="1"/>
    <col min="519" max="519" width="8.7109375" style="1"/>
    <col min="520" max="520" width="12.5703125" style="1" customWidth="1"/>
    <col min="521" max="761" width="8.7109375" style="1"/>
    <col min="762" max="762" width="11" style="1" customWidth="1"/>
    <col min="763" max="767" width="7.5703125" style="1" customWidth="1"/>
    <col min="768" max="768" width="10.42578125" style="1" customWidth="1"/>
    <col min="769" max="769" width="8.7109375" style="1"/>
    <col min="770" max="770" width="11.5703125" style="1" bestFit="1" customWidth="1"/>
    <col min="771" max="771" width="14" style="1" customWidth="1"/>
    <col min="772" max="772" width="8.7109375" style="1"/>
    <col min="773" max="773" width="13.42578125" style="1" customWidth="1"/>
    <col min="774" max="774" width="12" style="1" customWidth="1"/>
    <col min="775" max="775" width="8.7109375" style="1"/>
    <col min="776" max="776" width="12.5703125" style="1" customWidth="1"/>
    <col min="777" max="1017" width="8.7109375" style="1"/>
    <col min="1018" max="1018" width="11" style="1" customWidth="1"/>
    <col min="1019" max="1023" width="7.5703125" style="1" customWidth="1"/>
    <col min="1024" max="1024" width="10.42578125" style="1" customWidth="1"/>
    <col min="1025" max="1025" width="8.7109375" style="1"/>
    <col min="1026" max="1026" width="11.5703125" style="1" bestFit="1" customWidth="1"/>
    <col min="1027" max="1027" width="14" style="1" customWidth="1"/>
    <col min="1028" max="1028" width="8.7109375" style="1"/>
    <col min="1029" max="1029" width="13.42578125" style="1" customWidth="1"/>
    <col min="1030" max="1030" width="12" style="1" customWidth="1"/>
    <col min="1031" max="1031" width="8.7109375" style="1"/>
    <col min="1032" max="1032" width="12.5703125" style="1" customWidth="1"/>
    <col min="1033" max="1273" width="8.7109375" style="1"/>
    <col min="1274" max="1274" width="11" style="1" customWidth="1"/>
    <col min="1275" max="1279" width="7.5703125" style="1" customWidth="1"/>
    <col min="1280" max="1280" width="10.42578125" style="1" customWidth="1"/>
    <col min="1281" max="1281" width="8.7109375" style="1"/>
    <col min="1282" max="1282" width="11.5703125" style="1" bestFit="1" customWidth="1"/>
    <col min="1283" max="1283" width="14" style="1" customWidth="1"/>
    <col min="1284" max="1284" width="8.7109375" style="1"/>
    <col min="1285" max="1285" width="13.42578125" style="1" customWidth="1"/>
    <col min="1286" max="1286" width="12" style="1" customWidth="1"/>
    <col min="1287" max="1287" width="8.7109375" style="1"/>
    <col min="1288" max="1288" width="12.5703125" style="1" customWidth="1"/>
    <col min="1289" max="1529" width="8.7109375" style="1"/>
    <col min="1530" max="1530" width="11" style="1" customWidth="1"/>
    <col min="1531" max="1535" width="7.5703125" style="1" customWidth="1"/>
    <col min="1536" max="1536" width="10.42578125" style="1" customWidth="1"/>
    <col min="1537" max="1537" width="8.7109375" style="1"/>
    <col min="1538" max="1538" width="11.5703125" style="1" bestFit="1" customWidth="1"/>
    <col min="1539" max="1539" width="14" style="1" customWidth="1"/>
    <col min="1540" max="1540" width="8.7109375" style="1"/>
    <col min="1541" max="1541" width="13.42578125" style="1" customWidth="1"/>
    <col min="1542" max="1542" width="12" style="1" customWidth="1"/>
    <col min="1543" max="1543" width="8.7109375" style="1"/>
    <col min="1544" max="1544" width="12.5703125" style="1" customWidth="1"/>
    <col min="1545" max="1785" width="8.7109375" style="1"/>
    <col min="1786" max="1786" width="11" style="1" customWidth="1"/>
    <col min="1787" max="1791" width="7.5703125" style="1" customWidth="1"/>
    <col min="1792" max="1792" width="10.42578125" style="1" customWidth="1"/>
    <col min="1793" max="1793" width="8.7109375" style="1"/>
    <col min="1794" max="1794" width="11.5703125" style="1" bestFit="1" customWidth="1"/>
    <col min="1795" max="1795" width="14" style="1" customWidth="1"/>
    <col min="1796" max="1796" width="8.7109375" style="1"/>
    <col min="1797" max="1797" width="13.42578125" style="1" customWidth="1"/>
    <col min="1798" max="1798" width="12" style="1" customWidth="1"/>
    <col min="1799" max="1799" width="8.7109375" style="1"/>
    <col min="1800" max="1800" width="12.5703125" style="1" customWidth="1"/>
    <col min="1801" max="2041" width="8.7109375" style="1"/>
    <col min="2042" max="2042" width="11" style="1" customWidth="1"/>
    <col min="2043" max="2047" width="7.5703125" style="1" customWidth="1"/>
    <col min="2048" max="2048" width="10.42578125" style="1" customWidth="1"/>
    <col min="2049" max="2049" width="8.7109375" style="1"/>
    <col min="2050" max="2050" width="11.5703125" style="1" bestFit="1" customWidth="1"/>
    <col min="2051" max="2051" width="14" style="1" customWidth="1"/>
    <col min="2052" max="2052" width="8.7109375" style="1"/>
    <col min="2053" max="2053" width="13.42578125" style="1" customWidth="1"/>
    <col min="2054" max="2054" width="12" style="1" customWidth="1"/>
    <col min="2055" max="2055" width="8.7109375" style="1"/>
    <col min="2056" max="2056" width="12.5703125" style="1" customWidth="1"/>
    <col min="2057" max="2297" width="8.7109375" style="1"/>
    <col min="2298" max="2298" width="11" style="1" customWidth="1"/>
    <col min="2299" max="2303" width="7.5703125" style="1" customWidth="1"/>
    <col min="2304" max="2304" width="10.42578125" style="1" customWidth="1"/>
    <col min="2305" max="2305" width="8.7109375" style="1"/>
    <col min="2306" max="2306" width="11.5703125" style="1" bestFit="1" customWidth="1"/>
    <col min="2307" max="2307" width="14" style="1" customWidth="1"/>
    <col min="2308" max="2308" width="8.7109375" style="1"/>
    <col min="2309" max="2309" width="13.42578125" style="1" customWidth="1"/>
    <col min="2310" max="2310" width="12" style="1" customWidth="1"/>
    <col min="2311" max="2311" width="8.7109375" style="1"/>
    <col min="2312" max="2312" width="12.5703125" style="1" customWidth="1"/>
    <col min="2313" max="2553" width="8.7109375" style="1"/>
    <col min="2554" max="2554" width="11" style="1" customWidth="1"/>
    <col min="2555" max="2559" width="7.5703125" style="1" customWidth="1"/>
    <col min="2560" max="2560" width="10.42578125" style="1" customWidth="1"/>
    <col min="2561" max="2561" width="8.7109375" style="1"/>
    <col min="2562" max="2562" width="11.5703125" style="1" bestFit="1" customWidth="1"/>
    <col min="2563" max="2563" width="14" style="1" customWidth="1"/>
    <col min="2564" max="2564" width="8.7109375" style="1"/>
    <col min="2565" max="2565" width="13.42578125" style="1" customWidth="1"/>
    <col min="2566" max="2566" width="12" style="1" customWidth="1"/>
    <col min="2567" max="2567" width="8.7109375" style="1"/>
    <col min="2568" max="2568" width="12.5703125" style="1" customWidth="1"/>
    <col min="2569" max="2809" width="8.7109375" style="1"/>
    <col min="2810" max="2810" width="11" style="1" customWidth="1"/>
    <col min="2811" max="2815" width="7.5703125" style="1" customWidth="1"/>
    <col min="2816" max="2816" width="10.42578125" style="1" customWidth="1"/>
    <col min="2817" max="2817" width="8.7109375" style="1"/>
    <col min="2818" max="2818" width="11.5703125" style="1" bestFit="1" customWidth="1"/>
    <col min="2819" max="2819" width="14" style="1" customWidth="1"/>
    <col min="2820" max="2820" width="8.7109375" style="1"/>
    <col min="2821" max="2821" width="13.42578125" style="1" customWidth="1"/>
    <col min="2822" max="2822" width="12" style="1" customWidth="1"/>
    <col min="2823" max="2823" width="8.7109375" style="1"/>
    <col min="2824" max="2824" width="12.5703125" style="1" customWidth="1"/>
    <col min="2825" max="3065" width="8.7109375" style="1"/>
    <col min="3066" max="3066" width="11" style="1" customWidth="1"/>
    <col min="3067" max="3071" width="7.5703125" style="1" customWidth="1"/>
    <col min="3072" max="3072" width="10.42578125" style="1" customWidth="1"/>
    <col min="3073" max="3073" width="8.7109375" style="1"/>
    <col min="3074" max="3074" width="11.5703125" style="1" bestFit="1" customWidth="1"/>
    <col min="3075" max="3075" width="14" style="1" customWidth="1"/>
    <col min="3076" max="3076" width="8.7109375" style="1"/>
    <col min="3077" max="3077" width="13.42578125" style="1" customWidth="1"/>
    <col min="3078" max="3078" width="12" style="1" customWidth="1"/>
    <col min="3079" max="3079" width="8.7109375" style="1"/>
    <col min="3080" max="3080" width="12.5703125" style="1" customWidth="1"/>
    <col min="3081" max="3321" width="8.7109375" style="1"/>
    <col min="3322" max="3322" width="11" style="1" customWidth="1"/>
    <col min="3323" max="3327" width="7.5703125" style="1" customWidth="1"/>
    <col min="3328" max="3328" width="10.42578125" style="1" customWidth="1"/>
    <col min="3329" max="3329" width="8.7109375" style="1"/>
    <col min="3330" max="3330" width="11.5703125" style="1" bestFit="1" customWidth="1"/>
    <col min="3331" max="3331" width="14" style="1" customWidth="1"/>
    <col min="3332" max="3332" width="8.7109375" style="1"/>
    <col min="3333" max="3333" width="13.42578125" style="1" customWidth="1"/>
    <col min="3334" max="3334" width="12" style="1" customWidth="1"/>
    <col min="3335" max="3335" width="8.7109375" style="1"/>
    <col min="3336" max="3336" width="12.5703125" style="1" customWidth="1"/>
    <col min="3337" max="3577" width="8.7109375" style="1"/>
    <col min="3578" max="3578" width="11" style="1" customWidth="1"/>
    <col min="3579" max="3583" width="7.5703125" style="1" customWidth="1"/>
    <col min="3584" max="3584" width="10.42578125" style="1" customWidth="1"/>
    <col min="3585" max="3585" width="8.7109375" style="1"/>
    <col min="3586" max="3586" width="11.5703125" style="1" bestFit="1" customWidth="1"/>
    <col min="3587" max="3587" width="14" style="1" customWidth="1"/>
    <col min="3588" max="3588" width="8.7109375" style="1"/>
    <col min="3589" max="3589" width="13.42578125" style="1" customWidth="1"/>
    <col min="3590" max="3590" width="12" style="1" customWidth="1"/>
    <col min="3591" max="3591" width="8.7109375" style="1"/>
    <col min="3592" max="3592" width="12.5703125" style="1" customWidth="1"/>
    <col min="3593" max="3833" width="8.7109375" style="1"/>
    <col min="3834" max="3834" width="11" style="1" customWidth="1"/>
    <col min="3835" max="3839" width="7.5703125" style="1" customWidth="1"/>
    <col min="3840" max="3840" width="10.42578125" style="1" customWidth="1"/>
    <col min="3841" max="3841" width="8.7109375" style="1"/>
    <col min="3842" max="3842" width="11.5703125" style="1" bestFit="1" customWidth="1"/>
    <col min="3843" max="3843" width="14" style="1" customWidth="1"/>
    <col min="3844" max="3844" width="8.7109375" style="1"/>
    <col min="3845" max="3845" width="13.42578125" style="1" customWidth="1"/>
    <col min="3846" max="3846" width="12" style="1" customWidth="1"/>
    <col min="3847" max="3847" width="8.7109375" style="1"/>
    <col min="3848" max="3848" width="12.5703125" style="1" customWidth="1"/>
    <col min="3849" max="4089" width="8.7109375" style="1"/>
    <col min="4090" max="4090" width="11" style="1" customWidth="1"/>
    <col min="4091" max="4095" width="7.5703125" style="1" customWidth="1"/>
    <col min="4096" max="4096" width="10.42578125" style="1" customWidth="1"/>
    <col min="4097" max="4097" width="8.7109375" style="1"/>
    <col min="4098" max="4098" width="11.5703125" style="1" bestFit="1" customWidth="1"/>
    <col min="4099" max="4099" width="14" style="1" customWidth="1"/>
    <col min="4100" max="4100" width="8.7109375" style="1"/>
    <col min="4101" max="4101" width="13.42578125" style="1" customWidth="1"/>
    <col min="4102" max="4102" width="12" style="1" customWidth="1"/>
    <col min="4103" max="4103" width="8.7109375" style="1"/>
    <col min="4104" max="4104" width="12.5703125" style="1" customWidth="1"/>
    <col min="4105" max="4345" width="8.7109375" style="1"/>
    <col min="4346" max="4346" width="11" style="1" customWidth="1"/>
    <col min="4347" max="4351" width="7.5703125" style="1" customWidth="1"/>
    <col min="4352" max="4352" width="10.42578125" style="1" customWidth="1"/>
    <col min="4353" max="4353" width="8.7109375" style="1"/>
    <col min="4354" max="4354" width="11.5703125" style="1" bestFit="1" customWidth="1"/>
    <col min="4355" max="4355" width="14" style="1" customWidth="1"/>
    <col min="4356" max="4356" width="8.7109375" style="1"/>
    <col min="4357" max="4357" width="13.42578125" style="1" customWidth="1"/>
    <col min="4358" max="4358" width="12" style="1" customWidth="1"/>
    <col min="4359" max="4359" width="8.7109375" style="1"/>
    <col min="4360" max="4360" width="12.5703125" style="1" customWidth="1"/>
    <col min="4361" max="4601" width="8.7109375" style="1"/>
    <col min="4602" max="4602" width="11" style="1" customWidth="1"/>
    <col min="4603" max="4607" width="7.5703125" style="1" customWidth="1"/>
    <col min="4608" max="4608" width="10.42578125" style="1" customWidth="1"/>
    <col min="4609" max="4609" width="8.7109375" style="1"/>
    <col min="4610" max="4610" width="11.5703125" style="1" bestFit="1" customWidth="1"/>
    <col min="4611" max="4611" width="14" style="1" customWidth="1"/>
    <col min="4612" max="4612" width="8.7109375" style="1"/>
    <col min="4613" max="4613" width="13.42578125" style="1" customWidth="1"/>
    <col min="4614" max="4614" width="12" style="1" customWidth="1"/>
    <col min="4615" max="4615" width="8.7109375" style="1"/>
    <col min="4616" max="4616" width="12.5703125" style="1" customWidth="1"/>
    <col min="4617" max="4857" width="8.7109375" style="1"/>
    <col min="4858" max="4858" width="11" style="1" customWidth="1"/>
    <col min="4859" max="4863" width="7.5703125" style="1" customWidth="1"/>
    <col min="4864" max="4864" width="10.42578125" style="1" customWidth="1"/>
    <col min="4865" max="4865" width="8.7109375" style="1"/>
    <col min="4866" max="4866" width="11.5703125" style="1" bestFit="1" customWidth="1"/>
    <col min="4867" max="4867" width="14" style="1" customWidth="1"/>
    <col min="4868" max="4868" width="8.7109375" style="1"/>
    <col min="4869" max="4869" width="13.42578125" style="1" customWidth="1"/>
    <col min="4870" max="4870" width="12" style="1" customWidth="1"/>
    <col min="4871" max="4871" width="8.7109375" style="1"/>
    <col min="4872" max="4872" width="12.5703125" style="1" customWidth="1"/>
    <col min="4873" max="5113" width="8.7109375" style="1"/>
    <col min="5114" max="5114" width="11" style="1" customWidth="1"/>
    <col min="5115" max="5119" width="7.5703125" style="1" customWidth="1"/>
    <col min="5120" max="5120" width="10.42578125" style="1" customWidth="1"/>
    <col min="5121" max="5121" width="8.7109375" style="1"/>
    <col min="5122" max="5122" width="11.5703125" style="1" bestFit="1" customWidth="1"/>
    <col min="5123" max="5123" width="14" style="1" customWidth="1"/>
    <col min="5124" max="5124" width="8.7109375" style="1"/>
    <col min="5125" max="5125" width="13.42578125" style="1" customWidth="1"/>
    <col min="5126" max="5126" width="12" style="1" customWidth="1"/>
    <col min="5127" max="5127" width="8.7109375" style="1"/>
    <col min="5128" max="5128" width="12.5703125" style="1" customWidth="1"/>
    <col min="5129" max="5369" width="8.7109375" style="1"/>
    <col min="5370" max="5370" width="11" style="1" customWidth="1"/>
    <col min="5371" max="5375" width="7.5703125" style="1" customWidth="1"/>
    <col min="5376" max="5376" width="10.42578125" style="1" customWidth="1"/>
    <col min="5377" max="5377" width="8.7109375" style="1"/>
    <col min="5378" max="5378" width="11.5703125" style="1" bestFit="1" customWidth="1"/>
    <col min="5379" max="5379" width="14" style="1" customWidth="1"/>
    <col min="5380" max="5380" width="8.7109375" style="1"/>
    <col min="5381" max="5381" width="13.42578125" style="1" customWidth="1"/>
    <col min="5382" max="5382" width="12" style="1" customWidth="1"/>
    <col min="5383" max="5383" width="8.7109375" style="1"/>
    <col min="5384" max="5384" width="12.5703125" style="1" customWidth="1"/>
    <col min="5385" max="5625" width="8.7109375" style="1"/>
    <col min="5626" max="5626" width="11" style="1" customWidth="1"/>
    <col min="5627" max="5631" width="7.5703125" style="1" customWidth="1"/>
    <col min="5632" max="5632" width="10.42578125" style="1" customWidth="1"/>
    <col min="5633" max="5633" width="8.7109375" style="1"/>
    <col min="5634" max="5634" width="11.5703125" style="1" bestFit="1" customWidth="1"/>
    <col min="5635" max="5635" width="14" style="1" customWidth="1"/>
    <col min="5636" max="5636" width="8.7109375" style="1"/>
    <col min="5637" max="5637" width="13.42578125" style="1" customWidth="1"/>
    <col min="5638" max="5638" width="12" style="1" customWidth="1"/>
    <col min="5639" max="5639" width="8.7109375" style="1"/>
    <col min="5640" max="5640" width="12.5703125" style="1" customWidth="1"/>
    <col min="5641" max="5881" width="8.7109375" style="1"/>
    <col min="5882" max="5882" width="11" style="1" customWidth="1"/>
    <col min="5883" max="5887" width="7.5703125" style="1" customWidth="1"/>
    <col min="5888" max="5888" width="10.42578125" style="1" customWidth="1"/>
    <col min="5889" max="5889" width="8.7109375" style="1"/>
    <col min="5890" max="5890" width="11.5703125" style="1" bestFit="1" customWidth="1"/>
    <col min="5891" max="5891" width="14" style="1" customWidth="1"/>
    <col min="5892" max="5892" width="8.7109375" style="1"/>
    <col min="5893" max="5893" width="13.42578125" style="1" customWidth="1"/>
    <col min="5894" max="5894" width="12" style="1" customWidth="1"/>
    <col min="5895" max="5895" width="8.7109375" style="1"/>
    <col min="5896" max="5896" width="12.5703125" style="1" customWidth="1"/>
    <col min="5897" max="6137" width="8.7109375" style="1"/>
    <col min="6138" max="6138" width="11" style="1" customWidth="1"/>
    <col min="6139" max="6143" width="7.5703125" style="1" customWidth="1"/>
    <col min="6144" max="6144" width="10.42578125" style="1" customWidth="1"/>
    <col min="6145" max="6145" width="8.7109375" style="1"/>
    <col min="6146" max="6146" width="11.5703125" style="1" bestFit="1" customWidth="1"/>
    <col min="6147" max="6147" width="14" style="1" customWidth="1"/>
    <col min="6148" max="6148" width="8.7109375" style="1"/>
    <col min="6149" max="6149" width="13.42578125" style="1" customWidth="1"/>
    <col min="6150" max="6150" width="12" style="1" customWidth="1"/>
    <col min="6151" max="6151" width="8.7109375" style="1"/>
    <col min="6152" max="6152" width="12.5703125" style="1" customWidth="1"/>
    <col min="6153" max="6393" width="8.7109375" style="1"/>
    <col min="6394" max="6394" width="11" style="1" customWidth="1"/>
    <col min="6395" max="6399" width="7.5703125" style="1" customWidth="1"/>
    <col min="6400" max="6400" width="10.42578125" style="1" customWidth="1"/>
    <col min="6401" max="6401" width="8.7109375" style="1"/>
    <col min="6402" max="6402" width="11.5703125" style="1" bestFit="1" customWidth="1"/>
    <col min="6403" max="6403" width="14" style="1" customWidth="1"/>
    <col min="6404" max="6404" width="8.7109375" style="1"/>
    <col min="6405" max="6405" width="13.42578125" style="1" customWidth="1"/>
    <col min="6406" max="6406" width="12" style="1" customWidth="1"/>
    <col min="6407" max="6407" width="8.7109375" style="1"/>
    <col min="6408" max="6408" width="12.5703125" style="1" customWidth="1"/>
    <col min="6409" max="6649" width="8.7109375" style="1"/>
    <col min="6650" max="6650" width="11" style="1" customWidth="1"/>
    <col min="6651" max="6655" width="7.5703125" style="1" customWidth="1"/>
    <col min="6656" max="6656" width="10.42578125" style="1" customWidth="1"/>
    <col min="6657" max="6657" width="8.7109375" style="1"/>
    <col min="6658" max="6658" width="11.5703125" style="1" bestFit="1" customWidth="1"/>
    <col min="6659" max="6659" width="14" style="1" customWidth="1"/>
    <col min="6660" max="6660" width="8.7109375" style="1"/>
    <col min="6661" max="6661" width="13.42578125" style="1" customWidth="1"/>
    <col min="6662" max="6662" width="12" style="1" customWidth="1"/>
    <col min="6663" max="6663" width="8.7109375" style="1"/>
    <col min="6664" max="6664" width="12.5703125" style="1" customWidth="1"/>
    <col min="6665" max="6905" width="8.7109375" style="1"/>
    <col min="6906" max="6906" width="11" style="1" customWidth="1"/>
    <col min="6907" max="6911" width="7.5703125" style="1" customWidth="1"/>
    <col min="6912" max="6912" width="10.42578125" style="1" customWidth="1"/>
    <col min="6913" max="6913" width="8.7109375" style="1"/>
    <col min="6914" max="6914" width="11.5703125" style="1" bestFit="1" customWidth="1"/>
    <col min="6915" max="6915" width="14" style="1" customWidth="1"/>
    <col min="6916" max="6916" width="8.7109375" style="1"/>
    <col min="6917" max="6917" width="13.42578125" style="1" customWidth="1"/>
    <col min="6918" max="6918" width="12" style="1" customWidth="1"/>
    <col min="6919" max="6919" width="8.7109375" style="1"/>
    <col min="6920" max="6920" width="12.5703125" style="1" customWidth="1"/>
    <col min="6921" max="7161" width="8.7109375" style="1"/>
    <col min="7162" max="7162" width="11" style="1" customWidth="1"/>
    <col min="7163" max="7167" width="7.5703125" style="1" customWidth="1"/>
    <col min="7168" max="7168" width="10.42578125" style="1" customWidth="1"/>
    <col min="7169" max="7169" width="8.7109375" style="1"/>
    <col min="7170" max="7170" width="11.5703125" style="1" bestFit="1" customWidth="1"/>
    <col min="7171" max="7171" width="14" style="1" customWidth="1"/>
    <col min="7172" max="7172" width="8.7109375" style="1"/>
    <col min="7173" max="7173" width="13.42578125" style="1" customWidth="1"/>
    <col min="7174" max="7174" width="12" style="1" customWidth="1"/>
    <col min="7175" max="7175" width="8.7109375" style="1"/>
    <col min="7176" max="7176" width="12.5703125" style="1" customWidth="1"/>
    <col min="7177" max="7417" width="8.7109375" style="1"/>
    <col min="7418" max="7418" width="11" style="1" customWidth="1"/>
    <col min="7419" max="7423" width="7.5703125" style="1" customWidth="1"/>
    <col min="7424" max="7424" width="10.42578125" style="1" customWidth="1"/>
    <col min="7425" max="7425" width="8.7109375" style="1"/>
    <col min="7426" max="7426" width="11.5703125" style="1" bestFit="1" customWidth="1"/>
    <col min="7427" max="7427" width="14" style="1" customWidth="1"/>
    <col min="7428" max="7428" width="8.7109375" style="1"/>
    <col min="7429" max="7429" width="13.42578125" style="1" customWidth="1"/>
    <col min="7430" max="7430" width="12" style="1" customWidth="1"/>
    <col min="7431" max="7431" width="8.7109375" style="1"/>
    <col min="7432" max="7432" width="12.5703125" style="1" customWidth="1"/>
    <col min="7433" max="7673" width="8.7109375" style="1"/>
    <col min="7674" max="7674" width="11" style="1" customWidth="1"/>
    <col min="7675" max="7679" width="7.5703125" style="1" customWidth="1"/>
    <col min="7680" max="7680" width="10.42578125" style="1" customWidth="1"/>
    <col min="7681" max="7681" width="8.7109375" style="1"/>
    <col min="7682" max="7682" width="11.5703125" style="1" bestFit="1" customWidth="1"/>
    <col min="7683" max="7683" width="14" style="1" customWidth="1"/>
    <col min="7684" max="7684" width="8.7109375" style="1"/>
    <col min="7685" max="7685" width="13.42578125" style="1" customWidth="1"/>
    <col min="7686" max="7686" width="12" style="1" customWidth="1"/>
    <col min="7687" max="7687" width="8.7109375" style="1"/>
    <col min="7688" max="7688" width="12.5703125" style="1" customWidth="1"/>
    <col min="7689" max="7929" width="8.7109375" style="1"/>
    <col min="7930" max="7930" width="11" style="1" customWidth="1"/>
    <col min="7931" max="7935" width="7.5703125" style="1" customWidth="1"/>
    <col min="7936" max="7936" width="10.42578125" style="1" customWidth="1"/>
    <col min="7937" max="7937" width="8.7109375" style="1"/>
    <col min="7938" max="7938" width="11.5703125" style="1" bestFit="1" customWidth="1"/>
    <col min="7939" max="7939" width="14" style="1" customWidth="1"/>
    <col min="7940" max="7940" width="8.7109375" style="1"/>
    <col min="7941" max="7941" width="13.42578125" style="1" customWidth="1"/>
    <col min="7942" max="7942" width="12" style="1" customWidth="1"/>
    <col min="7943" max="7943" width="8.7109375" style="1"/>
    <col min="7944" max="7944" width="12.5703125" style="1" customWidth="1"/>
    <col min="7945" max="8185" width="8.7109375" style="1"/>
    <col min="8186" max="8186" width="11" style="1" customWidth="1"/>
    <col min="8187" max="8191" width="7.5703125" style="1" customWidth="1"/>
    <col min="8192" max="8192" width="10.42578125" style="1" customWidth="1"/>
    <col min="8193" max="8193" width="8.7109375" style="1"/>
    <col min="8194" max="8194" width="11.5703125" style="1" bestFit="1" customWidth="1"/>
    <col min="8195" max="8195" width="14" style="1" customWidth="1"/>
    <col min="8196" max="8196" width="8.7109375" style="1"/>
    <col min="8197" max="8197" width="13.42578125" style="1" customWidth="1"/>
    <col min="8198" max="8198" width="12" style="1" customWidth="1"/>
    <col min="8199" max="8199" width="8.7109375" style="1"/>
    <col min="8200" max="8200" width="12.5703125" style="1" customWidth="1"/>
    <col min="8201" max="8441" width="8.7109375" style="1"/>
    <col min="8442" max="8442" width="11" style="1" customWidth="1"/>
    <col min="8443" max="8447" width="7.5703125" style="1" customWidth="1"/>
    <col min="8448" max="8448" width="10.42578125" style="1" customWidth="1"/>
    <col min="8449" max="8449" width="8.7109375" style="1"/>
    <col min="8450" max="8450" width="11.5703125" style="1" bestFit="1" customWidth="1"/>
    <col min="8451" max="8451" width="14" style="1" customWidth="1"/>
    <col min="8452" max="8452" width="8.7109375" style="1"/>
    <col min="8453" max="8453" width="13.42578125" style="1" customWidth="1"/>
    <col min="8454" max="8454" width="12" style="1" customWidth="1"/>
    <col min="8455" max="8455" width="8.7109375" style="1"/>
    <col min="8456" max="8456" width="12.5703125" style="1" customWidth="1"/>
    <col min="8457" max="8697" width="8.7109375" style="1"/>
    <col min="8698" max="8698" width="11" style="1" customWidth="1"/>
    <col min="8699" max="8703" width="7.5703125" style="1" customWidth="1"/>
    <col min="8704" max="8704" width="10.42578125" style="1" customWidth="1"/>
    <col min="8705" max="8705" width="8.7109375" style="1"/>
    <col min="8706" max="8706" width="11.5703125" style="1" bestFit="1" customWidth="1"/>
    <col min="8707" max="8707" width="14" style="1" customWidth="1"/>
    <col min="8708" max="8708" width="8.7109375" style="1"/>
    <col min="8709" max="8709" width="13.42578125" style="1" customWidth="1"/>
    <col min="8710" max="8710" width="12" style="1" customWidth="1"/>
    <col min="8711" max="8711" width="8.7109375" style="1"/>
    <col min="8712" max="8712" width="12.5703125" style="1" customWidth="1"/>
    <col min="8713" max="8953" width="8.7109375" style="1"/>
    <col min="8954" max="8954" width="11" style="1" customWidth="1"/>
    <col min="8955" max="8959" width="7.5703125" style="1" customWidth="1"/>
    <col min="8960" max="8960" width="10.42578125" style="1" customWidth="1"/>
    <col min="8961" max="8961" width="8.7109375" style="1"/>
    <col min="8962" max="8962" width="11.5703125" style="1" bestFit="1" customWidth="1"/>
    <col min="8963" max="8963" width="14" style="1" customWidth="1"/>
    <col min="8964" max="8964" width="8.7109375" style="1"/>
    <col min="8965" max="8965" width="13.42578125" style="1" customWidth="1"/>
    <col min="8966" max="8966" width="12" style="1" customWidth="1"/>
    <col min="8967" max="8967" width="8.7109375" style="1"/>
    <col min="8968" max="8968" width="12.5703125" style="1" customWidth="1"/>
    <col min="8969" max="9209" width="8.7109375" style="1"/>
    <col min="9210" max="9210" width="11" style="1" customWidth="1"/>
    <col min="9211" max="9215" width="7.5703125" style="1" customWidth="1"/>
    <col min="9216" max="9216" width="10.42578125" style="1" customWidth="1"/>
    <col min="9217" max="9217" width="8.7109375" style="1"/>
    <col min="9218" max="9218" width="11.5703125" style="1" bestFit="1" customWidth="1"/>
    <col min="9219" max="9219" width="14" style="1" customWidth="1"/>
    <col min="9220" max="9220" width="8.7109375" style="1"/>
    <col min="9221" max="9221" width="13.42578125" style="1" customWidth="1"/>
    <col min="9222" max="9222" width="12" style="1" customWidth="1"/>
    <col min="9223" max="9223" width="8.7109375" style="1"/>
    <col min="9224" max="9224" width="12.5703125" style="1" customWidth="1"/>
    <col min="9225" max="9465" width="8.7109375" style="1"/>
    <col min="9466" max="9466" width="11" style="1" customWidth="1"/>
    <col min="9467" max="9471" width="7.5703125" style="1" customWidth="1"/>
    <col min="9472" max="9472" width="10.42578125" style="1" customWidth="1"/>
    <col min="9473" max="9473" width="8.7109375" style="1"/>
    <col min="9474" max="9474" width="11.5703125" style="1" bestFit="1" customWidth="1"/>
    <col min="9475" max="9475" width="14" style="1" customWidth="1"/>
    <col min="9476" max="9476" width="8.7109375" style="1"/>
    <col min="9477" max="9477" width="13.42578125" style="1" customWidth="1"/>
    <col min="9478" max="9478" width="12" style="1" customWidth="1"/>
    <col min="9479" max="9479" width="8.7109375" style="1"/>
    <col min="9480" max="9480" width="12.5703125" style="1" customWidth="1"/>
    <col min="9481" max="9721" width="8.7109375" style="1"/>
    <col min="9722" max="9722" width="11" style="1" customWidth="1"/>
    <col min="9723" max="9727" width="7.5703125" style="1" customWidth="1"/>
    <col min="9728" max="9728" width="10.42578125" style="1" customWidth="1"/>
    <col min="9729" max="9729" width="8.7109375" style="1"/>
    <col min="9730" max="9730" width="11.5703125" style="1" bestFit="1" customWidth="1"/>
    <col min="9731" max="9731" width="14" style="1" customWidth="1"/>
    <col min="9732" max="9732" width="8.7109375" style="1"/>
    <col min="9733" max="9733" width="13.42578125" style="1" customWidth="1"/>
    <col min="9734" max="9734" width="12" style="1" customWidth="1"/>
    <col min="9735" max="9735" width="8.7109375" style="1"/>
    <col min="9736" max="9736" width="12.5703125" style="1" customWidth="1"/>
    <col min="9737" max="9977" width="8.7109375" style="1"/>
    <col min="9978" max="9978" width="11" style="1" customWidth="1"/>
    <col min="9979" max="9983" width="7.5703125" style="1" customWidth="1"/>
    <col min="9984" max="9984" width="10.42578125" style="1" customWidth="1"/>
    <col min="9985" max="9985" width="8.7109375" style="1"/>
    <col min="9986" max="9986" width="11.5703125" style="1" bestFit="1" customWidth="1"/>
    <col min="9987" max="9987" width="14" style="1" customWidth="1"/>
    <col min="9988" max="9988" width="8.7109375" style="1"/>
    <col min="9989" max="9989" width="13.42578125" style="1" customWidth="1"/>
    <col min="9990" max="9990" width="12" style="1" customWidth="1"/>
    <col min="9991" max="9991" width="8.7109375" style="1"/>
    <col min="9992" max="9992" width="12.5703125" style="1" customWidth="1"/>
    <col min="9993" max="10233" width="8.7109375" style="1"/>
    <col min="10234" max="10234" width="11" style="1" customWidth="1"/>
    <col min="10235" max="10239" width="7.5703125" style="1" customWidth="1"/>
    <col min="10240" max="10240" width="10.42578125" style="1" customWidth="1"/>
    <col min="10241" max="10241" width="8.7109375" style="1"/>
    <col min="10242" max="10242" width="11.5703125" style="1" bestFit="1" customWidth="1"/>
    <col min="10243" max="10243" width="14" style="1" customWidth="1"/>
    <col min="10244" max="10244" width="8.7109375" style="1"/>
    <col min="10245" max="10245" width="13.42578125" style="1" customWidth="1"/>
    <col min="10246" max="10246" width="12" style="1" customWidth="1"/>
    <col min="10247" max="10247" width="8.7109375" style="1"/>
    <col min="10248" max="10248" width="12.5703125" style="1" customWidth="1"/>
    <col min="10249" max="10489" width="8.7109375" style="1"/>
    <col min="10490" max="10490" width="11" style="1" customWidth="1"/>
    <col min="10491" max="10495" width="7.5703125" style="1" customWidth="1"/>
    <col min="10496" max="10496" width="10.42578125" style="1" customWidth="1"/>
    <col min="10497" max="10497" width="8.7109375" style="1"/>
    <col min="10498" max="10498" width="11.5703125" style="1" bestFit="1" customWidth="1"/>
    <col min="10499" max="10499" width="14" style="1" customWidth="1"/>
    <col min="10500" max="10500" width="8.7109375" style="1"/>
    <col min="10501" max="10501" width="13.42578125" style="1" customWidth="1"/>
    <col min="10502" max="10502" width="12" style="1" customWidth="1"/>
    <col min="10503" max="10503" width="8.7109375" style="1"/>
    <col min="10504" max="10504" width="12.5703125" style="1" customWidth="1"/>
    <col min="10505" max="10745" width="8.7109375" style="1"/>
    <col min="10746" max="10746" width="11" style="1" customWidth="1"/>
    <col min="10747" max="10751" width="7.5703125" style="1" customWidth="1"/>
    <col min="10752" max="10752" width="10.42578125" style="1" customWidth="1"/>
    <col min="10753" max="10753" width="8.7109375" style="1"/>
    <col min="10754" max="10754" width="11.5703125" style="1" bestFit="1" customWidth="1"/>
    <col min="10755" max="10755" width="14" style="1" customWidth="1"/>
    <col min="10756" max="10756" width="8.7109375" style="1"/>
    <col min="10757" max="10757" width="13.42578125" style="1" customWidth="1"/>
    <col min="10758" max="10758" width="12" style="1" customWidth="1"/>
    <col min="10759" max="10759" width="8.7109375" style="1"/>
    <col min="10760" max="10760" width="12.5703125" style="1" customWidth="1"/>
    <col min="10761" max="11001" width="8.7109375" style="1"/>
    <col min="11002" max="11002" width="11" style="1" customWidth="1"/>
    <col min="11003" max="11007" width="7.5703125" style="1" customWidth="1"/>
    <col min="11008" max="11008" width="10.42578125" style="1" customWidth="1"/>
    <col min="11009" max="11009" width="8.7109375" style="1"/>
    <col min="11010" max="11010" width="11.5703125" style="1" bestFit="1" customWidth="1"/>
    <col min="11011" max="11011" width="14" style="1" customWidth="1"/>
    <col min="11012" max="11012" width="8.7109375" style="1"/>
    <col min="11013" max="11013" width="13.42578125" style="1" customWidth="1"/>
    <col min="11014" max="11014" width="12" style="1" customWidth="1"/>
    <col min="11015" max="11015" width="8.7109375" style="1"/>
    <col min="11016" max="11016" width="12.5703125" style="1" customWidth="1"/>
    <col min="11017" max="11257" width="8.7109375" style="1"/>
    <col min="11258" max="11258" width="11" style="1" customWidth="1"/>
    <col min="11259" max="11263" width="7.5703125" style="1" customWidth="1"/>
    <col min="11264" max="11264" width="10.42578125" style="1" customWidth="1"/>
    <col min="11265" max="11265" width="8.7109375" style="1"/>
    <col min="11266" max="11266" width="11.5703125" style="1" bestFit="1" customWidth="1"/>
    <col min="11267" max="11267" width="14" style="1" customWidth="1"/>
    <col min="11268" max="11268" width="8.7109375" style="1"/>
    <col min="11269" max="11269" width="13.42578125" style="1" customWidth="1"/>
    <col min="11270" max="11270" width="12" style="1" customWidth="1"/>
    <col min="11271" max="11271" width="8.7109375" style="1"/>
    <col min="11272" max="11272" width="12.5703125" style="1" customWidth="1"/>
    <col min="11273" max="11513" width="8.7109375" style="1"/>
    <col min="11514" max="11514" width="11" style="1" customWidth="1"/>
    <col min="11515" max="11519" width="7.5703125" style="1" customWidth="1"/>
    <col min="11520" max="11520" width="10.42578125" style="1" customWidth="1"/>
    <col min="11521" max="11521" width="8.7109375" style="1"/>
    <col min="11522" max="11522" width="11.5703125" style="1" bestFit="1" customWidth="1"/>
    <col min="11523" max="11523" width="14" style="1" customWidth="1"/>
    <col min="11524" max="11524" width="8.7109375" style="1"/>
    <col min="11525" max="11525" width="13.42578125" style="1" customWidth="1"/>
    <col min="11526" max="11526" width="12" style="1" customWidth="1"/>
    <col min="11527" max="11527" width="8.7109375" style="1"/>
    <col min="11528" max="11528" width="12.5703125" style="1" customWidth="1"/>
    <col min="11529" max="11769" width="8.7109375" style="1"/>
    <col min="11770" max="11770" width="11" style="1" customWidth="1"/>
    <col min="11771" max="11775" width="7.5703125" style="1" customWidth="1"/>
    <col min="11776" max="11776" width="10.42578125" style="1" customWidth="1"/>
    <col min="11777" max="11777" width="8.7109375" style="1"/>
    <col min="11778" max="11778" width="11.5703125" style="1" bestFit="1" customWidth="1"/>
    <col min="11779" max="11779" width="14" style="1" customWidth="1"/>
    <col min="11780" max="11780" width="8.7109375" style="1"/>
    <col min="11781" max="11781" width="13.42578125" style="1" customWidth="1"/>
    <col min="11782" max="11782" width="12" style="1" customWidth="1"/>
    <col min="11783" max="11783" width="8.7109375" style="1"/>
    <col min="11784" max="11784" width="12.5703125" style="1" customWidth="1"/>
    <col min="11785" max="12025" width="8.7109375" style="1"/>
    <col min="12026" max="12026" width="11" style="1" customWidth="1"/>
    <col min="12027" max="12031" width="7.5703125" style="1" customWidth="1"/>
    <col min="12032" max="12032" width="10.42578125" style="1" customWidth="1"/>
    <col min="12033" max="12033" width="8.7109375" style="1"/>
    <col min="12034" max="12034" width="11.5703125" style="1" bestFit="1" customWidth="1"/>
    <col min="12035" max="12035" width="14" style="1" customWidth="1"/>
    <col min="12036" max="12036" width="8.7109375" style="1"/>
    <col min="12037" max="12037" width="13.42578125" style="1" customWidth="1"/>
    <col min="12038" max="12038" width="12" style="1" customWidth="1"/>
    <col min="12039" max="12039" width="8.7109375" style="1"/>
    <col min="12040" max="12040" width="12.5703125" style="1" customWidth="1"/>
    <col min="12041" max="12281" width="8.7109375" style="1"/>
    <col min="12282" max="12282" width="11" style="1" customWidth="1"/>
    <col min="12283" max="12287" width="7.5703125" style="1" customWidth="1"/>
    <col min="12288" max="12288" width="10.42578125" style="1" customWidth="1"/>
    <col min="12289" max="12289" width="8.7109375" style="1"/>
    <col min="12290" max="12290" width="11.5703125" style="1" bestFit="1" customWidth="1"/>
    <col min="12291" max="12291" width="14" style="1" customWidth="1"/>
    <col min="12292" max="12292" width="8.7109375" style="1"/>
    <col min="12293" max="12293" width="13.42578125" style="1" customWidth="1"/>
    <col min="12294" max="12294" width="12" style="1" customWidth="1"/>
    <col min="12295" max="12295" width="8.7109375" style="1"/>
    <col min="12296" max="12296" width="12.5703125" style="1" customWidth="1"/>
    <col min="12297" max="12537" width="8.7109375" style="1"/>
    <col min="12538" max="12538" width="11" style="1" customWidth="1"/>
    <col min="12539" max="12543" width="7.5703125" style="1" customWidth="1"/>
    <col min="12544" max="12544" width="10.42578125" style="1" customWidth="1"/>
    <col min="12545" max="12545" width="8.7109375" style="1"/>
    <col min="12546" max="12546" width="11.5703125" style="1" bestFit="1" customWidth="1"/>
    <col min="12547" max="12547" width="14" style="1" customWidth="1"/>
    <col min="12548" max="12548" width="8.7109375" style="1"/>
    <col min="12549" max="12549" width="13.42578125" style="1" customWidth="1"/>
    <col min="12550" max="12550" width="12" style="1" customWidth="1"/>
    <col min="12551" max="12551" width="8.7109375" style="1"/>
    <col min="12552" max="12552" width="12.5703125" style="1" customWidth="1"/>
    <col min="12553" max="12793" width="8.7109375" style="1"/>
    <col min="12794" max="12794" width="11" style="1" customWidth="1"/>
    <col min="12795" max="12799" width="7.5703125" style="1" customWidth="1"/>
    <col min="12800" max="12800" width="10.42578125" style="1" customWidth="1"/>
    <col min="12801" max="12801" width="8.7109375" style="1"/>
    <col min="12802" max="12802" width="11.5703125" style="1" bestFit="1" customWidth="1"/>
    <col min="12803" max="12803" width="14" style="1" customWidth="1"/>
    <col min="12804" max="12804" width="8.7109375" style="1"/>
    <col min="12805" max="12805" width="13.42578125" style="1" customWidth="1"/>
    <col min="12806" max="12806" width="12" style="1" customWidth="1"/>
    <col min="12807" max="12807" width="8.7109375" style="1"/>
    <col min="12808" max="12808" width="12.5703125" style="1" customWidth="1"/>
    <col min="12809" max="13049" width="8.7109375" style="1"/>
    <col min="13050" max="13050" width="11" style="1" customWidth="1"/>
    <col min="13051" max="13055" width="7.5703125" style="1" customWidth="1"/>
    <col min="13056" max="13056" width="10.42578125" style="1" customWidth="1"/>
    <col min="13057" max="13057" width="8.7109375" style="1"/>
    <col min="13058" max="13058" width="11.5703125" style="1" bestFit="1" customWidth="1"/>
    <col min="13059" max="13059" width="14" style="1" customWidth="1"/>
    <col min="13060" max="13060" width="8.7109375" style="1"/>
    <col min="13061" max="13061" width="13.42578125" style="1" customWidth="1"/>
    <col min="13062" max="13062" width="12" style="1" customWidth="1"/>
    <col min="13063" max="13063" width="8.7109375" style="1"/>
    <col min="13064" max="13064" width="12.5703125" style="1" customWidth="1"/>
    <col min="13065" max="13305" width="8.7109375" style="1"/>
    <col min="13306" max="13306" width="11" style="1" customWidth="1"/>
    <col min="13307" max="13311" width="7.5703125" style="1" customWidth="1"/>
    <col min="13312" max="13312" width="10.42578125" style="1" customWidth="1"/>
    <col min="13313" max="13313" width="8.7109375" style="1"/>
    <col min="13314" max="13314" width="11.5703125" style="1" bestFit="1" customWidth="1"/>
    <col min="13315" max="13315" width="14" style="1" customWidth="1"/>
    <col min="13316" max="13316" width="8.7109375" style="1"/>
    <col min="13317" max="13317" width="13.42578125" style="1" customWidth="1"/>
    <col min="13318" max="13318" width="12" style="1" customWidth="1"/>
    <col min="13319" max="13319" width="8.7109375" style="1"/>
    <col min="13320" max="13320" width="12.5703125" style="1" customWidth="1"/>
    <col min="13321" max="13561" width="8.7109375" style="1"/>
    <col min="13562" max="13562" width="11" style="1" customWidth="1"/>
    <col min="13563" max="13567" width="7.5703125" style="1" customWidth="1"/>
    <col min="13568" max="13568" width="10.42578125" style="1" customWidth="1"/>
    <col min="13569" max="13569" width="8.7109375" style="1"/>
    <col min="13570" max="13570" width="11.5703125" style="1" bestFit="1" customWidth="1"/>
    <col min="13571" max="13571" width="14" style="1" customWidth="1"/>
    <col min="13572" max="13572" width="8.7109375" style="1"/>
    <col min="13573" max="13573" width="13.42578125" style="1" customWidth="1"/>
    <col min="13574" max="13574" width="12" style="1" customWidth="1"/>
    <col min="13575" max="13575" width="8.7109375" style="1"/>
    <col min="13576" max="13576" width="12.5703125" style="1" customWidth="1"/>
    <col min="13577" max="13817" width="8.7109375" style="1"/>
    <col min="13818" max="13818" width="11" style="1" customWidth="1"/>
    <col min="13819" max="13823" width="7.5703125" style="1" customWidth="1"/>
    <col min="13824" max="13824" width="10.42578125" style="1" customWidth="1"/>
    <col min="13825" max="13825" width="8.7109375" style="1"/>
    <col min="13826" max="13826" width="11.5703125" style="1" bestFit="1" customWidth="1"/>
    <col min="13827" max="13827" width="14" style="1" customWidth="1"/>
    <col min="13828" max="13828" width="8.7109375" style="1"/>
    <col min="13829" max="13829" width="13.42578125" style="1" customWidth="1"/>
    <col min="13830" max="13830" width="12" style="1" customWidth="1"/>
    <col min="13831" max="13831" width="8.7109375" style="1"/>
    <col min="13832" max="13832" width="12.5703125" style="1" customWidth="1"/>
    <col min="13833" max="14073" width="8.7109375" style="1"/>
    <col min="14074" max="14074" width="11" style="1" customWidth="1"/>
    <col min="14075" max="14079" width="7.5703125" style="1" customWidth="1"/>
    <col min="14080" max="14080" width="10.42578125" style="1" customWidth="1"/>
    <col min="14081" max="14081" width="8.7109375" style="1"/>
    <col min="14082" max="14082" width="11.5703125" style="1" bestFit="1" customWidth="1"/>
    <col min="14083" max="14083" width="14" style="1" customWidth="1"/>
    <col min="14084" max="14084" width="8.7109375" style="1"/>
    <col min="14085" max="14085" width="13.42578125" style="1" customWidth="1"/>
    <col min="14086" max="14086" width="12" style="1" customWidth="1"/>
    <col min="14087" max="14087" width="8.7109375" style="1"/>
    <col min="14088" max="14088" width="12.5703125" style="1" customWidth="1"/>
    <col min="14089" max="14329" width="8.7109375" style="1"/>
    <col min="14330" max="14330" width="11" style="1" customWidth="1"/>
    <col min="14331" max="14335" width="7.5703125" style="1" customWidth="1"/>
    <col min="14336" max="14336" width="10.42578125" style="1" customWidth="1"/>
    <col min="14337" max="14337" width="8.7109375" style="1"/>
    <col min="14338" max="14338" width="11.5703125" style="1" bestFit="1" customWidth="1"/>
    <col min="14339" max="14339" width="14" style="1" customWidth="1"/>
    <col min="14340" max="14340" width="8.7109375" style="1"/>
    <col min="14341" max="14341" width="13.42578125" style="1" customWidth="1"/>
    <col min="14342" max="14342" width="12" style="1" customWidth="1"/>
    <col min="14343" max="14343" width="8.7109375" style="1"/>
    <col min="14344" max="14344" width="12.5703125" style="1" customWidth="1"/>
    <col min="14345" max="14585" width="8.7109375" style="1"/>
    <col min="14586" max="14586" width="11" style="1" customWidth="1"/>
    <col min="14587" max="14591" width="7.5703125" style="1" customWidth="1"/>
    <col min="14592" max="14592" width="10.42578125" style="1" customWidth="1"/>
    <col min="14593" max="14593" width="8.7109375" style="1"/>
    <col min="14594" max="14594" width="11.5703125" style="1" bestFit="1" customWidth="1"/>
    <col min="14595" max="14595" width="14" style="1" customWidth="1"/>
    <col min="14596" max="14596" width="8.7109375" style="1"/>
    <col min="14597" max="14597" width="13.42578125" style="1" customWidth="1"/>
    <col min="14598" max="14598" width="12" style="1" customWidth="1"/>
    <col min="14599" max="14599" width="8.7109375" style="1"/>
    <col min="14600" max="14600" width="12.5703125" style="1" customWidth="1"/>
    <col min="14601" max="14841" width="8.7109375" style="1"/>
    <col min="14842" max="14842" width="11" style="1" customWidth="1"/>
    <col min="14843" max="14847" width="7.5703125" style="1" customWidth="1"/>
    <col min="14848" max="14848" width="10.42578125" style="1" customWidth="1"/>
    <col min="14849" max="14849" width="8.7109375" style="1"/>
    <col min="14850" max="14850" width="11.5703125" style="1" bestFit="1" customWidth="1"/>
    <col min="14851" max="14851" width="14" style="1" customWidth="1"/>
    <col min="14852" max="14852" width="8.7109375" style="1"/>
    <col min="14853" max="14853" width="13.42578125" style="1" customWidth="1"/>
    <col min="14854" max="14854" width="12" style="1" customWidth="1"/>
    <col min="14855" max="14855" width="8.7109375" style="1"/>
    <col min="14856" max="14856" width="12.5703125" style="1" customWidth="1"/>
    <col min="14857" max="15097" width="8.7109375" style="1"/>
    <col min="15098" max="15098" width="11" style="1" customWidth="1"/>
    <col min="15099" max="15103" width="7.5703125" style="1" customWidth="1"/>
    <col min="15104" max="15104" width="10.42578125" style="1" customWidth="1"/>
    <col min="15105" max="15105" width="8.7109375" style="1"/>
    <col min="15106" max="15106" width="11.5703125" style="1" bestFit="1" customWidth="1"/>
    <col min="15107" max="15107" width="14" style="1" customWidth="1"/>
    <col min="15108" max="15108" width="8.7109375" style="1"/>
    <col min="15109" max="15109" width="13.42578125" style="1" customWidth="1"/>
    <col min="15110" max="15110" width="12" style="1" customWidth="1"/>
    <col min="15111" max="15111" width="8.7109375" style="1"/>
    <col min="15112" max="15112" width="12.5703125" style="1" customWidth="1"/>
    <col min="15113" max="15353" width="8.7109375" style="1"/>
    <col min="15354" max="15354" width="11" style="1" customWidth="1"/>
    <col min="15355" max="15359" width="7.5703125" style="1" customWidth="1"/>
    <col min="15360" max="15360" width="10.42578125" style="1" customWidth="1"/>
    <col min="15361" max="15361" width="8.7109375" style="1"/>
    <col min="15362" max="15362" width="11.5703125" style="1" bestFit="1" customWidth="1"/>
    <col min="15363" max="15363" width="14" style="1" customWidth="1"/>
    <col min="15364" max="15364" width="8.7109375" style="1"/>
    <col min="15365" max="15365" width="13.42578125" style="1" customWidth="1"/>
    <col min="15366" max="15366" width="12" style="1" customWidth="1"/>
    <col min="15367" max="15367" width="8.7109375" style="1"/>
    <col min="15368" max="15368" width="12.5703125" style="1" customWidth="1"/>
    <col min="15369" max="15609" width="8.7109375" style="1"/>
    <col min="15610" max="15610" width="11" style="1" customWidth="1"/>
    <col min="15611" max="15615" width="7.5703125" style="1" customWidth="1"/>
    <col min="15616" max="15616" width="10.42578125" style="1" customWidth="1"/>
    <col min="15617" max="15617" width="8.7109375" style="1"/>
    <col min="15618" max="15618" width="11.5703125" style="1" bestFit="1" customWidth="1"/>
    <col min="15619" max="15619" width="14" style="1" customWidth="1"/>
    <col min="15620" max="15620" width="8.7109375" style="1"/>
    <col min="15621" max="15621" width="13.42578125" style="1" customWidth="1"/>
    <col min="15622" max="15622" width="12" style="1" customWidth="1"/>
    <col min="15623" max="15623" width="8.7109375" style="1"/>
    <col min="15624" max="15624" width="12.5703125" style="1" customWidth="1"/>
    <col min="15625" max="15865" width="8.7109375" style="1"/>
    <col min="15866" max="15866" width="11" style="1" customWidth="1"/>
    <col min="15867" max="15871" width="7.5703125" style="1" customWidth="1"/>
    <col min="15872" max="15872" width="10.42578125" style="1" customWidth="1"/>
    <col min="15873" max="15873" width="8.7109375" style="1"/>
    <col min="15874" max="15874" width="11.5703125" style="1" bestFit="1" customWidth="1"/>
    <col min="15875" max="15875" width="14" style="1" customWidth="1"/>
    <col min="15876" max="15876" width="8.7109375" style="1"/>
    <col min="15877" max="15877" width="13.42578125" style="1" customWidth="1"/>
    <col min="15878" max="15878" width="12" style="1" customWidth="1"/>
    <col min="15879" max="15879" width="8.7109375" style="1"/>
    <col min="15880" max="15880" width="12.5703125" style="1" customWidth="1"/>
    <col min="15881" max="16121" width="8.7109375" style="1"/>
    <col min="16122" max="16122" width="11" style="1" customWidth="1"/>
    <col min="16123" max="16127" width="7.5703125" style="1" customWidth="1"/>
    <col min="16128" max="16128" width="10.42578125" style="1" customWidth="1"/>
    <col min="16129" max="16129" width="8.7109375" style="1"/>
    <col min="16130" max="16130" width="11.5703125" style="1" bestFit="1" customWidth="1"/>
    <col min="16131" max="16131" width="14" style="1" customWidth="1"/>
    <col min="16132" max="16132" width="8.7109375" style="1"/>
    <col min="16133" max="16133" width="13.42578125" style="1" customWidth="1"/>
    <col min="16134" max="16134" width="12" style="1" customWidth="1"/>
    <col min="16135" max="16135" width="8.7109375" style="1"/>
    <col min="16136" max="16136" width="12.5703125" style="1" customWidth="1"/>
    <col min="16137" max="16376" width="8.7109375" style="1"/>
    <col min="16377" max="16384" width="9" style="1" customWidth="1"/>
  </cols>
  <sheetData>
    <row r="2" spans="1:13" ht="28.15" customHeight="1" x14ac:dyDescent="0.2">
      <c r="A2" s="59" t="s">
        <v>28</v>
      </c>
      <c r="B2" s="60"/>
      <c r="C2" s="60"/>
      <c r="D2" s="60"/>
      <c r="E2" s="61"/>
      <c r="F2" s="68" t="s">
        <v>0</v>
      </c>
      <c r="G2" s="69"/>
      <c r="H2" s="69"/>
      <c r="I2" s="70"/>
      <c r="J2" s="74" t="s">
        <v>1</v>
      </c>
      <c r="K2" s="75"/>
    </row>
    <row r="3" spans="1:13" ht="30" customHeight="1" x14ac:dyDescent="0.2">
      <c r="A3" s="62"/>
      <c r="B3" s="63"/>
      <c r="C3" s="63"/>
      <c r="D3" s="63"/>
      <c r="E3" s="64"/>
      <c r="F3" s="71"/>
      <c r="G3" s="72"/>
      <c r="H3" s="72"/>
      <c r="I3" s="73"/>
      <c r="J3" s="76" t="s">
        <v>22</v>
      </c>
      <c r="K3" s="77"/>
    </row>
    <row r="4" spans="1:13" ht="19.899999999999999" customHeight="1" x14ac:dyDescent="0.2">
      <c r="A4" s="62"/>
      <c r="B4" s="63"/>
      <c r="C4" s="63"/>
      <c r="D4" s="63"/>
      <c r="E4" s="64"/>
      <c r="F4" s="78" t="s">
        <v>21</v>
      </c>
      <c r="G4" s="79"/>
      <c r="H4" s="79"/>
      <c r="I4" s="80"/>
      <c r="J4" s="74" t="s">
        <v>2</v>
      </c>
      <c r="K4" s="75"/>
    </row>
    <row r="5" spans="1:13" ht="33.6" customHeight="1" x14ac:dyDescent="0.2">
      <c r="A5" s="65"/>
      <c r="B5" s="66"/>
      <c r="C5" s="66"/>
      <c r="D5" s="66"/>
      <c r="E5" s="67"/>
      <c r="F5" s="81"/>
      <c r="G5" s="82"/>
      <c r="H5" s="82"/>
      <c r="I5" s="83"/>
      <c r="J5" s="84">
        <v>45982</v>
      </c>
      <c r="K5" s="85"/>
    </row>
    <row r="6" spans="1:13" ht="25.5" customHeight="1" x14ac:dyDescent="0.2">
      <c r="A6" s="47" t="s">
        <v>3</v>
      </c>
      <c r="B6" s="48"/>
      <c r="C6" s="49"/>
      <c r="D6" s="50" t="s">
        <v>4</v>
      </c>
      <c r="E6" s="50"/>
      <c r="F6" s="50"/>
      <c r="G6" s="50"/>
      <c r="H6" s="50"/>
      <c r="I6" s="50"/>
      <c r="J6" s="50"/>
      <c r="K6" s="50"/>
    </row>
    <row r="7" spans="1:13" ht="18" customHeight="1" x14ac:dyDescent="0.2">
      <c r="A7" s="51" t="s">
        <v>20</v>
      </c>
      <c r="B7" s="52" t="s">
        <v>7</v>
      </c>
      <c r="C7" s="51" t="s">
        <v>30</v>
      </c>
      <c r="D7" s="54" t="s">
        <v>5</v>
      </c>
      <c r="E7" s="54"/>
      <c r="F7" s="54"/>
      <c r="G7" s="54"/>
      <c r="H7" s="54"/>
      <c r="I7" s="50" t="s">
        <v>6</v>
      </c>
      <c r="J7" s="50"/>
      <c r="K7" s="50"/>
    </row>
    <row r="8" spans="1:13" ht="54.6" customHeight="1" x14ac:dyDescent="0.2">
      <c r="A8" s="51"/>
      <c r="B8" s="53"/>
      <c r="C8" s="51"/>
      <c r="D8" s="5" t="s">
        <v>23</v>
      </c>
      <c r="E8" s="5" t="s">
        <v>24</v>
      </c>
      <c r="F8" s="5" t="s">
        <v>29</v>
      </c>
      <c r="G8" s="5" t="s">
        <v>25</v>
      </c>
      <c r="H8" s="5" t="s">
        <v>62</v>
      </c>
      <c r="I8" s="5" t="s">
        <v>26</v>
      </c>
      <c r="J8" s="5" t="s">
        <v>27</v>
      </c>
      <c r="K8" s="7" t="s">
        <v>31</v>
      </c>
      <c r="M8" s="36" t="s">
        <v>141</v>
      </c>
    </row>
    <row r="9" spans="1:13" ht="19.5" customHeight="1" x14ac:dyDescent="0.2">
      <c r="A9" s="6" t="s">
        <v>8</v>
      </c>
      <c r="B9" s="10" t="s">
        <v>9</v>
      </c>
      <c r="C9" s="8" t="s">
        <v>10</v>
      </c>
      <c r="D9" s="6" t="s">
        <v>11</v>
      </c>
      <c r="E9" s="6" t="s">
        <v>12</v>
      </c>
      <c r="F9" s="6" t="s">
        <v>13</v>
      </c>
      <c r="G9" s="6" t="s">
        <v>14</v>
      </c>
      <c r="H9" s="6" t="s">
        <v>15</v>
      </c>
      <c r="I9" s="6" t="s">
        <v>16</v>
      </c>
      <c r="J9" s="6" t="s">
        <v>17</v>
      </c>
      <c r="K9" s="9" t="s">
        <v>18</v>
      </c>
      <c r="M9" s="36" t="s">
        <v>142</v>
      </c>
    </row>
    <row r="10" spans="1:13" ht="21" customHeight="1" x14ac:dyDescent="0.2">
      <c r="A10" s="55" t="s">
        <v>33</v>
      </c>
      <c r="B10" s="56"/>
      <c r="C10" s="56"/>
      <c r="D10" s="56"/>
      <c r="E10" s="56"/>
      <c r="F10" s="56"/>
      <c r="G10" s="56"/>
      <c r="H10" s="56"/>
      <c r="I10" s="56"/>
      <c r="J10" s="56"/>
      <c r="K10" s="57"/>
    </row>
    <row r="11" spans="1:13" ht="175.15" customHeight="1" x14ac:dyDescent="0.2">
      <c r="A11" s="26" t="s">
        <v>41</v>
      </c>
      <c r="B11" s="19" t="s">
        <v>39</v>
      </c>
      <c r="C11" s="20" t="s">
        <v>19</v>
      </c>
      <c r="D11" s="21">
        <v>0</v>
      </c>
      <c r="E11" s="22">
        <v>0</v>
      </c>
      <c r="F11" s="23">
        <v>0</v>
      </c>
      <c r="G11" s="22">
        <v>0</v>
      </c>
      <c r="H11" s="23">
        <v>0</v>
      </c>
      <c r="I11" s="21">
        <v>3087.98</v>
      </c>
      <c r="J11" s="22">
        <v>26</v>
      </c>
      <c r="K11" s="24">
        <v>80287.48</v>
      </c>
    </row>
    <row r="12" spans="1:13" ht="63.95" customHeight="1" x14ac:dyDescent="0.2">
      <c r="A12" s="26" t="s">
        <v>77</v>
      </c>
      <c r="B12" s="19" t="s">
        <v>78</v>
      </c>
      <c r="C12" s="20" t="s">
        <v>67</v>
      </c>
      <c r="D12" s="21"/>
      <c r="E12" s="22"/>
      <c r="F12" s="23"/>
      <c r="G12" s="22"/>
      <c r="H12" s="23"/>
      <c r="I12" s="21">
        <v>682.755</v>
      </c>
      <c r="J12" s="22">
        <v>1</v>
      </c>
      <c r="K12" s="24">
        <v>682.755</v>
      </c>
      <c r="M12" s="36" t="s">
        <v>76</v>
      </c>
    </row>
    <row r="13" spans="1:13" ht="21.6" customHeight="1" x14ac:dyDescent="0.2">
      <c r="A13" s="38" t="s">
        <v>34</v>
      </c>
      <c r="B13" s="39"/>
      <c r="C13" s="39"/>
      <c r="D13" s="39"/>
      <c r="E13" s="39"/>
      <c r="F13" s="39"/>
      <c r="G13" s="39"/>
      <c r="H13" s="39"/>
      <c r="I13" s="39"/>
      <c r="J13" s="39"/>
      <c r="K13" s="40"/>
    </row>
    <row r="14" spans="1:13" ht="207" customHeight="1" x14ac:dyDescent="0.2">
      <c r="A14" s="26" t="s">
        <v>40</v>
      </c>
      <c r="B14" s="19" t="s">
        <v>46</v>
      </c>
      <c r="C14" s="20" t="s">
        <v>19</v>
      </c>
      <c r="D14" s="21">
        <v>46480.34</v>
      </c>
      <c r="E14" s="22">
        <v>1</v>
      </c>
      <c r="F14" s="23">
        <v>46480.34</v>
      </c>
      <c r="G14" s="22">
        <v>8</v>
      </c>
      <c r="H14" s="23">
        <v>371842.72</v>
      </c>
      <c r="I14" s="21">
        <v>46480.34</v>
      </c>
      <c r="J14" s="22">
        <v>52</v>
      </c>
      <c r="K14" s="24">
        <v>2416977.6799999997</v>
      </c>
    </row>
    <row r="15" spans="1:13" ht="143.44999999999999" customHeight="1" x14ac:dyDescent="0.2">
      <c r="A15" s="26" t="s">
        <v>71</v>
      </c>
      <c r="B15" s="19" t="s">
        <v>72</v>
      </c>
      <c r="C15" s="20" t="s">
        <v>67</v>
      </c>
      <c r="D15" s="21">
        <v>28</v>
      </c>
      <c r="E15" s="22">
        <v>1</v>
      </c>
      <c r="F15" s="23">
        <f>D15*E15</f>
        <v>28</v>
      </c>
      <c r="G15" s="22">
        <v>1</v>
      </c>
      <c r="H15" s="23">
        <f>SUM(F15*G15)</f>
        <v>28</v>
      </c>
      <c r="I15" s="21" t="s">
        <v>63</v>
      </c>
      <c r="J15" s="22" t="s">
        <v>63</v>
      </c>
      <c r="K15" s="24" t="s">
        <v>63</v>
      </c>
      <c r="M15" s="36" t="s">
        <v>70</v>
      </c>
    </row>
    <row r="16" spans="1:13" ht="32.450000000000003" customHeight="1" x14ac:dyDescent="0.2">
      <c r="A16" s="26" t="s">
        <v>74</v>
      </c>
      <c r="B16" s="19" t="s">
        <v>75</v>
      </c>
      <c r="C16" s="20" t="s">
        <v>67</v>
      </c>
      <c r="D16" s="21"/>
      <c r="E16" s="22"/>
      <c r="F16" s="23"/>
      <c r="G16" s="22"/>
      <c r="H16" s="23"/>
      <c r="I16" s="21">
        <v>6411.96</v>
      </c>
      <c r="J16" s="22">
        <v>2</v>
      </c>
      <c r="K16" s="24">
        <v>12823.92</v>
      </c>
      <c r="M16" s="36" t="s">
        <v>76</v>
      </c>
    </row>
    <row r="17" spans="1:13" ht="80.099999999999994" customHeight="1" x14ac:dyDescent="0.2">
      <c r="A17" s="26" t="s">
        <v>79</v>
      </c>
      <c r="B17" s="19" t="s">
        <v>80</v>
      </c>
      <c r="C17" s="20" t="s">
        <v>67</v>
      </c>
      <c r="D17" s="21">
        <v>474.96000000000004</v>
      </c>
      <c r="E17" s="22">
        <v>1</v>
      </c>
      <c r="F17" s="23">
        <v>474.96000000000004</v>
      </c>
      <c r="G17" s="22">
        <v>6</v>
      </c>
      <c r="H17" s="23">
        <v>2849.76</v>
      </c>
      <c r="I17" s="21"/>
      <c r="J17" s="22"/>
      <c r="K17" s="24"/>
      <c r="M17" s="36" t="s">
        <v>76</v>
      </c>
    </row>
    <row r="18" spans="1:13" ht="77.099999999999994" customHeight="1" x14ac:dyDescent="0.2">
      <c r="A18" s="26" t="s">
        <v>79</v>
      </c>
      <c r="B18" s="19" t="s">
        <v>81</v>
      </c>
      <c r="C18" s="20" t="s">
        <v>67</v>
      </c>
      <c r="D18" s="21">
        <v>5937</v>
      </c>
      <c r="E18" s="22">
        <v>1</v>
      </c>
      <c r="F18" s="23">
        <v>5937</v>
      </c>
      <c r="G18" s="22">
        <v>6</v>
      </c>
      <c r="H18" s="23">
        <v>35622</v>
      </c>
      <c r="I18" s="21"/>
      <c r="J18" s="22"/>
      <c r="K18" s="24"/>
      <c r="M18" s="36" t="s">
        <v>76</v>
      </c>
    </row>
    <row r="19" spans="1:13" ht="45" customHeight="1" x14ac:dyDescent="0.2">
      <c r="A19" s="26" t="s">
        <v>82</v>
      </c>
      <c r="B19" s="19" t="s">
        <v>83</v>
      </c>
      <c r="C19" s="20" t="s">
        <v>84</v>
      </c>
      <c r="D19" s="21">
        <v>6411.96</v>
      </c>
      <c r="E19" s="22">
        <v>1</v>
      </c>
      <c r="F19" s="23">
        <v>6411.96</v>
      </c>
      <c r="G19" s="22">
        <v>2</v>
      </c>
      <c r="H19" s="23">
        <v>12823.92</v>
      </c>
      <c r="I19" s="21"/>
      <c r="J19" s="22"/>
      <c r="K19" s="24"/>
      <c r="M19" s="36" t="s">
        <v>76</v>
      </c>
    </row>
    <row r="20" spans="1:13" ht="30.6" customHeight="1" x14ac:dyDescent="0.2">
      <c r="A20" s="26" t="s">
        <v>74</v>
      </c>
      <c r="B20" s="19" t="s">
        <v>100</v>
      </c>
      <c r="C20" s="20" t="s">
        <v>67</v>
      </c>
      <c r="D20" s="21"/>
      <c r="E20" s="22"/>
      <c r="F20" s="23">
        <v>0</v>
      </c>
      <c r="G20" s="22"/>
      <c r="H20" s="23">
        <v>0</v>
      </c>
      <c r="I20" s="21">
        <v>47363.775000000001</v>
      </c>
      <c r="J20" s="22">
        <v>0.25</v>
      </c>
      <c r="K20" s="24">
        <v>11840.94375</v>
      </c>
      <c r="M20" s="36" t="s">
        <v>117</v>
      </c>
    </row>
    <row r="21" spans="1:13" ht="89.1" customHeight="1" x14ac:dyDescent="0.2">
      <c r="A21" s="26" t="s">
        <v>101</v>
      </c>
      <c r="B21" s="19" t="s">
        <v>102</v>
      </c>
      <c r="C21" s="20"/>
      <c r="D21" s="21">
        <v>3364</v>
      </c>
      <c r="E21" s="22">
        <v>1</v>
      </c>
      <c r="F21" s="23">
        <v>3364</v>
      </c>
      <c r="G21" s="22">
        <v>40</v>
      </c>
      <c r="H21" s="23">
        <v>134560</v>
      </c>
      <c r="I21" s="21">
        <v>3364</v>
      </c>
      <c r="J21" s="22">
        <v>10</v>
      </c>
      <c r="K21" s="24">
        <v>33640</v>
      </c>
      <c r="M21" s="36" t="s">
        <v>117</v>
      </c>
    </row>
    <row r="22" spans="1:13" ht="86.45" customHeight="1" x14ac:dyDescent="0.2">
      <c r="A22" s="26" t="s">
        <v>101</v>
      </c>
      <c r="B22" s="19" t="s">
        <v>103</v>
      </c>
      <c r="C22" s="20" t="s">
        <v>67</v>
      </c>
      <c r="D22" s="21">
        <v>2638.7749999999996</v>
      </c>
      <c r="E22" s="22">
        <v>1</v>
      </c>
      <c r="F22" s="23">
        <v>2638.7749999999996</v>
      </c>
      <c r="G22" s="22">
        <v>0.5</v>
      </c>
      <c r="H22" s="23">
        <v>1319.3874999999998</v>
      </c>
      <c r="I22" s="21"/>
      <c r="J22" s="22"/>
      <c r="K22" s="24"/>
      <c r="M22" s="36" t="s">
        <v>117</v>
      </c>
    </row>
    <row r="23" spans="1:13" ht="75" customHeight="1" x14ac:dyDescent="0.2">
      <c r="A23" s="26" t="s">
        <v>104</v>
      </c>
      <c r="B23" s="19" t="s">
        <v>105</v>
      </c>
      <c r="C23" s="20" t="s">
        <v>67</v>
      </c>
      <c r="D23" s="21">
        <v>44725</v>
      </c>
      <c r="E23" s="22">
        <v>1</v>
      </c>
      <c r="F23" s="23">
        <v>44725</v>
      </c>
      <c r="G23" s="22">
        <v>0.5</v>
      </c>
      <c r="H23" s="23">
        <v>22362.5</v>
      </c>
      <c r="I23" s="21"/>
      <c r="J23" s="22"/>
      <c r="K23" s="24"/>
      <c r="M23" s="36" t="s">
        <v>117</v>
      </c>
    </row>
    <row r="24" spans="1:13" ht="39.950000000000003" customHeight="1" x14ac:dyDescent="0.2">
      <c r="A24" s="26" t="s">
        <v>106</v>
      </c>
      <c r="B24" s="19" t="s">
        <v>107</v>
      </c>
      <c r="C24" s="20" t="s">
        <v>67</v>
      </c>
      <c r="D24" s="21">
        <v>5900</v>
      </c>
      <c r="E24" s="22">
        <v>1</v>
      </c>
      <c r="F24" s="23">
        <v>5900</v>
      </c>
      <c r="G24" s="22">
        <v>2</v>
      </c>
      <c r="H24" s="23">
        <v>11800</v>
      </c>
      <c r="I24" s="21"/>
      <c r="J24" s="22"/>
      <c r="K24" s="24"/>
      <c r="M24" s="36" t="s">
        <v>117</v>
      </c>
    </row>
    <row r="25" spans="1:13" ht="78.95" customHeight="1" x14ac:dyDescent="0.2">
      <c r="A25" s="26" t="s">
        <v>108</v>
      </c>
      <c r="B25" s="19" t="s">
        <v>109</v>
      </c>
      <c r="C25" s="20" t="s">
        <v>67</v>
      </c>
      <c r="D25" s="21">
        <v>5900</v>
      </c>
      <c r="E25" s="22">
        <v>1</v>
      </c>
      <c r="F25" s="23">
        <v>5900</v>
      </c>
      <c r="G25" s="22">
        <v>5</v>
      </c>
      <c r="H25" s="23">
        <v>29500</v>
      </c>
      <c r="I25" s="21"/>
      <c r="J25" s="22"/>
      <c r="K25" s="24"/>
      <c r="M25" s="36" t="s">
        <v>117</v>
      </c>
    </row>
    <row r="26" spans="1:13" ht="113.45" customHeight="1" x14ac:dyDescent="0.2">
      <c r="A26" s="26" t="s">
        <v>110</v>
      </c>
      <c r="B26" s="19" t="s">
        <v>111</v>
      </c>
      <c r="C26" s="20"/>
      <c r="D26" s="21">
        <v>3856</v>
      </c>
      <c r="E26" s="22">
        <v>4</v>
      </c>
      <c r="F26" s="23">
        <v>15424</v>
      </c>
      <c r="G26" s="22">
        <v>0.5</v>
      </c>
      <c r="H26" s="23">
        <v>7712</v>
      </c>
      <c r="I26" s="21"/>
      <c r="J26" s="22"/>
      <c r="K26" s="24"/>
      <c r="M26" s="36" t="s">
        <v>117</v>
      </c>
    </row>
    <row r="27" spans="1:13" ht="51" customHeight="1" x14ac:dyDescent="0.2">
      <c r="A27" s="26" t="s">
        <v>110</v>
      </c>
      <c r="B27" s="19" t="s">
        <v>112</v>
      </c>
      <c r="C27" s="20" t="s">
        <v>67</v>
      </c>
      <c r="D27" s="21">
        <v>1350</v>
      </c>
      <c r="E27" s="22">
        <v>59.34</v>
      </c>
      <c r="F27" s="23">
        <v>80109</v>
      </c>
      <c r="G27" s="22">
        <v>0.1</v>
      </c>
      <c r="H27" s="23">
        <v>8010.9000000000005</v>
      </c>
      <c r="I27" s="21"/>
      <c r="J27" s="22"/>
      <c r="K27" s="24"/>
      <c r="M27" s="36" t="s">
        <v>117</v>
      </c>
    </row>
    <row r="28" spans="1:13" ht="26.45" customHeight="1" x14ac:dyDescent="0.2">
      <c r="A28" s="26" t="s">
        <v>113</v>
      </c>
      <c r="B28" s="19" t="s">
        <v>114</v>
      </c>
      <c r="C28" s="20"/>
      <c r="D28" s="21">
        <v>29929.38725</v>
      </c>
      <c r="E28" s="22">
        <v>6.5282659604065234</v>
      </c>
      <c r="F28" s="23">
        <v>195387</v>
      </c>
      <c r="G28" s="22">
        <v>0.1</v>
      </c>
      <c r="H28" s="23">
        <v>19538.7</v>
      </c>
      <c r="I28" s="21"/>
      <c r="J28" s="22"/>
      <c r="K28" s="24"/>
      <c r="M28" s="36" t="s">
        <v>117</v>
      </c>
    </row>
    <row r="29" spans="1:13" ht="26.45" customHeight="1" x14ac:dyDescent="0.2">
      <c r="A29" s="26" t="s">
        <v>115</v>
      </c>
      <c r="B29" s="19" t="s">
        <v>116</v>
      </c>
      <c r="C29" s="20"/>
      <c r="D29" s="21">
        <v>3856</v>
      </c>
      <c r="E29" s="22">
        <v>20.775155601659751</v>
      </c>
      <c r="F29" s="23">
        <v>80109</v>
      </c>
      <c r="G29" s="22">
        <v>0.1</v>
      </c>
      <c r="H29" s="23">
        <v>8010.9000000000005</v>
      </c>
      <c r="I29" s="21"/>
      <c r="J29" s="22"/>
      <c r="K29" s="24"/>
      <c r="M29" s="36" t="s">
        <v>117</v>
      </c>
    </row>
    <row r="30" spans="1:13" ht="24" customHeight="1" x14ac:dyDescent="0.2">
      <c r="A30" s="58" t="s">
        <v>35</v>
      </c>
      <c r="B30" s="58"/>
      <c r="C30" s="58"/>
      <c r="D30" s="58"/>
      <c r="E30" s="58"/>
      <c r="F30" s="58"/>
      <c r="G30" s="58"/>
      <c r="H30" s="58"/>
      <c r="I30" s="58"/>
      <c r="J30" s="58"/>
      <c r="K30" s="58"/>
    </row>
    <row r="31" spans="1:13" ht="36.950000000000003" customHeight="1" x14ac:dyDescent="0.2">
      <c r="A31" s="26" t="s">
        <v>65</v>
      </c>
      <c r="B31" s="19" t="s">
        <v>66</v>
      </c>
      <c r="C31" s="20" t="s">
        <v>67</v>
      </c>
      <c r="D31" s="21" t="s">
        <v>63</v>
      </c>
      <c r="E31" s="22" t="s">
        <v>63</v>
      </c>
      <c r="F31" s="23" t="s">
        <v>63</v>
      </c>
      <c r="G31" s="22" t="s">
        <v>63</v>
      </c>
      <c r="H31" s="23" t="s">
        <v>63</v>
      </c>
      <c r="I31" s="21">
        <v>28</v>
      </c>
      <c r="J31" s="22">
        <v>0.25</v>
      </c>
      <c r="K31" s="24">
        <f>SUM(I31*J31)</f>
        <v>7</v>
      </c>
      <c r="M31" s="36" t="s">
        <v>70</v>
      </c>
    </row>
    <row r="32" spans="1:13" ht="33" customHeight="1" x14ac:dyDescent="0.2">
      <c r="A32" s="26" t="s">
        <v>68</v>
      </c>
      <c r="B32" s="19" t="s">
        <v>69</v>
      </c>
      <c r="C32" s="20" t="s">
        <v>67</v>
      </c>
      <c r="D32" s="21" t="s">
        <v>63</v>
      </c>
      <c r="E32" s="22" t="s">
        <v>63</v>
      </c>
      <c r="F32" s="23" t="s">
        <v>63</v>
      </c>
      <c r="G32" s="22" t="s">
        <v>63</v>
      </c>
      <c r="H32" s="23" t="s">
        <v>63</v>
      </c>
      <c r="I32" s="21">
        <v>28</v>
      </c>
      <c r="J32" s="22">
        <v>0.25</v>
      </c>
      <c r="K32" s="24">
        <f>SUM(I32*J32)</f>
        <v>7</v>
      </c>
      <c r="M32" s="36" t="s">
        <v>70</v>
      </c>
    </row>
    <row r="33" spans="1:13" ht="224.45" customHeight="1" x14ac:dyDescent="0.2">
      <c r="A33" s="26" t="s">
        <v>45</v>
      </c>
      <c r="B33" s="19" t="s">
        <v>51</v>
      </c>
      <c r="C33" s="20" t="s">
        <v>52</v>
      </c>
      <c r="D33" s="21">
        <v>76</v>
      </c>
      <c r="E33" s="22">
        <v>1834.7502631578946</v>
      </c>
      <c r="F33" s="23">
        <v>139441.01999999999</v>
      </c>
      <c r="G33" s="22">
        <v>5</v>
      </c>
      <c r="H33" s="23">
        <v>697205.1</v>
      </c>
      <c r="I33" s="21">
        <v>76</v>
      </c>
      <c r="J33" s="22">
        <v>5</v>
      </c>
      <c r="K33" s="24">
        <v>380</v>
      </c>
    </row>
    <row r="34" spans="1:13" ht="87" customHeight="1" x14ac:dyDescent="0.2">
      <c r="A34" s="26" t="s">
        <v>71</v>
      </c>
      <c r="B34" s="19" t="s">
        <v>73</v>
      </c>
      <c r="C34" s="20" t="s">
        <v>67</v>
      </c>
      <c r="D34" s="21">
        <v>28</v>
      </c>
      <c r="E34" s="22">
        <v>1</v>
      </c>
      <c r="F34" s="23">
        <f>D34*E34</f>
        <v>28</v>
      </c>
      <c r="G34" s="22">
        <v>2</v>
      </c>
      <c r="H34" s="23">
        <f t="shared" ref="H34" si="0">SUM(F34*G34)</f>
        <v>56</v>
      </c>
      <c r="I34" s="21" t="s">
        <v>63</v>
      </c>
      <c r="J34" s="22" t="s">
        <v>63</v>
      </c>
      <c r="K34" s="24" t="s">
        <v>63</v>
      </c>
      <c r="M34" s="36" t="s">
        <v>70</v>
      </c>
    </row>
    <row r="35" spans="1:13" ht="65.099999999999994" customHeight="1" x14ac:dyDescent="0.2">
      <c r="A35" s="26" t="s">
        <v>85</v>
      </c>
      <c r="B35" s="19" t="s">
        <v>86</v>
      </c>
      <c r="C35" s="20" t="s">
        <v>67</v>
      </c>
      <c r="D35" s="21">
        <v>58</v>
      </c>
      <c r="E35" s="22">
        <v>110.55103448275862</v>
      </c>
      <c r="F35" s="23">
        <v>6411.96</v>
      </c>
      <c r="G35" s="22">
        <v>2</v>
      </c>
      <c r="H35" s="23">
        <v>12823.92</v>
      </c>
      <c r="I35" s="21">
        <v>58</v>
      </c>
      <c r="J35" s="22">
        <v>1</v>
      </c>
      <c r="K35" s="24">
        <v>58</v>
      </c>
      <c r="M35" s="36" t="s">
        <v>76</v>
      </c>
    </row>
    <row r="36" spans="1:13" ht="34.5" customHeight="1" x14ac:dyDescent="0.2">
      <c r="A36" s="26" t="s">
        <v>87</v>
      </c>
      <c r="B36" s="19" t="s">
        <v>88</v>
      </c>
      <c r="C36" s="20" t="s">
        <v>67</v>
      </c>
      <c r="D36" s="21">
        <v>58</v>
      </c>
      <c r="E36" s="22">
        <v>1</v>
      </c>
      <c r="F36" s="23">
        <v>7094.7150000000001</v>
      </c>
      <c r="G36" s="22">
        <v>3</v>
      </c>
      <c r="H36" s="23">
        <v>21284.145</v>
      </c>
      <c r="I36" s="21"/>
      <c r="J36" s="22"/>
      <c r="K36" s="24"/>
      <c r="M36" s="36" t="s">
        <v>76</v>
      </c>
    </row>
    <row r="37" spans="1:13" ht="194.45" customHeight="1" x14ac:dyDescent="0.2">
      <c r="A37" s="26" t="s">
        <v>89</v>
      </c>
      <c r="B37" s="19" t="s">
        <v>90</v>
      </c>
      <c r="C37" s="20" t="s">
        <v>94</v>
      </c>
      <c r="D37" s="21">
        <v>58</v>
      </c>
      <c r="E37" s="22">
        <v>1</v>
      </c>
      <c r="F37" s="23">
        <v>58</v>
      </c>
      <c r="G37" s="22">
        <v>2</v>
      </c>
      <c r="H37" s="23">
        <v>116</v>
      </c>
      <c r="I37" s="21">
        <v>58</v>
      </c>
      <c r="J37" s="22">
        <v>1</v>
      </c>
      <c r="K37" s="24">
        <v>58</v>
      </c>
      <c r="M37" s="36" t="s">
        <v>76</v>
      </c>
    </row>
    <row r="38" spans="1:13" ht="42.95" customHeight="1" x14ac:dyDescent="0.2">
      <c r="A38" s="26" t="s">
        <v>91</v>
      </c>
      <c r="B38" s="19" t="s">
        <v>92</v>
      </c>
      <c r="C38" s="20"/>
      <c r="D38" s="21">
        <v>58</v>
      </c>
      <c r="E38" s="22">
        <v>2</v>
      </c>
      <c r="F38" s="23">
        <v>116</v>
      </c>
      <c r="G38" s="22">
        <v>5</v>
      </c>
      <c r="H38" s="23">
        <v>580</v>
      </c>
      <c r="I38" s="21"/>
      <c r="J38" s="22"/>
      <c r="K38" s="24"/>
      <c r="M38" s="36" t="s">
        <v>76</v>
      </c>
    </row>
    <row r="39" spans="1:13" ht="29.1" customHeight="1" x14ac:dyDescent="0.2">
      <c r="A39" s="26" t="s">
        <v>91</v>
      </c>
      <c r="B39" s="19" t="s">
        <v>93</v>
      </c>
      <c r="C39" s="20"/>
      <c r="D39" s="21">
        <v>58</v>
      </c>
      <c r="E39" s="22">
        <v>1.4650000000000001</v>
      </c>
      <c r="F39" s="23">
        <v>84.97</v>
      </c>
      <c r="G39" s="22">
        <v>5</v>
      </c>
      <c r="H39" s="23">
        <v>424.85</v>
      </c>
      <c r="I39" s="21"/>
      <c r="J39" s="22"/>
      <c r="K39" s="24"/>
      <c r="M39" s="36" t="s">
        <v>76</v>
      </c>
    </row>
    <row r="40" spans="1:13" ht="54" customHeight="1" x14ac:dyDescent="0.2">
      <c r="A40" s="26" t="s">
        <v>87</v>
      </c>
      <c r="B40" s="19" t="s">
        <v>118</v>
      </c>
      <c r="C40" s="20"/>
      <c r="D40" s="21">
        <v>75</v>
      </c>
      <c r="E40" s="22">
        <v>676.37033333333341</v>
      </c>
      <c r="F40" s="23">
        <v>50727.775000000009</v>
      </c>
      <c r="G40" s="22">
        <v>0.5</v>
      </c>
      <c r="H40" s="23">
        <v>25363.887500000004</v>
      </c>
      <c r="I40" s="21"/>
      <c r="J40" s="22"/>
      <c r="K40" s="24"/>
      <c r="M40" s="36" t="s">
        <v>117</v>
      </c>
    </row>
    <row r="41" spans="1:13" ht="84.6" customHeight="1" x14ac:dyDescent="0.2">
      <c r="A41" s="26" t="s">
        <v>89</v>
      </c>
      <c r="B41" s="19" t="s">
        <v>131</v>
      </c>
      <c r="C41" s="20" t="s">
        <v>94</v>
      </c>
      <c r="D41" s="21"/>
      <c r="E41" s="22"/>
      <c r="F41" s="23"/>
      <c r="G41" s="22"/>
      <c r="H41" s="23"/>
      <c r="I41" s="21">
        <v>75</v>
      </c>
      <c r="J41" s="22">
        <v>1</v>
      </c>
      <c r="K41" s="24">
        <v>75</v>
      </c>
      <c r="M41" s="36" t="s">
        <v>117</v>
      </c>
    </row>
    <row r="42" spans="1:13" ht="32.1" customHeight="1" x14ac:dyDescent="0.2">
      <c r="A42" s="26" t="s">
        <v>119</v>
      </c>
      <c r="B42" s="19" t="s">
        <v>120</v>
      </c>
      <c r="C42" s="20"/>
      <c r="D42" s="21">
        <v>75</v>
      </c>
      <c r="E42" s="22">
        <v>1</v>
      </c>
      <c r="F42" s="23">
        <v>75</v>
      </c>
      <c r="G42" s="22">
        <v>2</v>
      </c>
      <c r="H42" s="23">
        <v>150</v>
      </c>
      <c r="I42" s="21"/>
      <c r="J42" s="22"/>
      <c r="K42" s="24"/>
      <c r="M42" s="36" t="s">
        <v>117</v>
      </c>
    </row>
    <row r="43" spans="1:13" ht="63.6" customHeight="1" x14ac:dyDescent="0.2">
      <c r="A43" s="26" t="s">
        <v>91</v>
      </c>
      <c r="B43" s="19" t="s">
        <v>121</v>
      </c>
      <c r="C43" s="20"/>
      <c r="D43" s="21">
        <v>75</v>
      </c>
      <c r="E43" s="22">
        <v>1</v>
      </c>
      <c r="F43" s="23">
        <v>75</v>
      </c>
      <c r="G43" s="22">
        <v>1</v>
      </c>
      <c r="H43" s="23">
        <v>75</v>
      </c>
      <c r="I43" s="21"/>
      <c r="J43" s="22"/>
      <c r="K43" s="24"/>
      <c r="M43" s="36" t="s">
        <v>117</v>
      </c>
    </row>
    <row r="44" spans="1:13" ht="31.5" customHeight="1" x14ac:dyDescent="0.2">
      <c r="A44" s="26" t="s">
        <v>122</v>
      </c>
      <c r="B44" s="19" t="s">
        <v>123</v>
      </c>
      <c r="C44" s="20"/>
      <c r="D44" s="21">
        <v>75</v>
      </c>
      <c r="E44" s="22">
        <v>1</v>
      </c>
      <c r="F44" s="23">
        <v>75</v>
      </c>
      <c r="G44" s="22">
        <v>1</v>
      </c>
      <c r="H44" s="23">
        <v>75</v>
      </c>
      <c r="I44" s="21"/>
      <c r="J44" s="22"/>
      <c r="K44" s="24"/>
      <c r="M44" s="36" t="s">
        <v>117</v>
      </c>
    </row>
    <row r="45" spans="1:13" ht="61.5" customHeight="1" x14ac:dyDescent="0.2">
      <c r="A45" s="26" t="s">
        <v>91</v>
      </c>
      <c r="B45" s="19" t="s">
        <v>124</v>
      </c>
      <c r="C45" s="20"/>
      <c r="D45" s="21">
        <v>75</v>
      </c>
      <c r="E45" s="22">
        <v>2</v>
      </c>
      <c r="F45" s="23">
        <v>150</v>
      </c>
      <c r="G45" s="22">
        <v>7.5</v>
      </c>
      <c r="H45" s="23">
        <v>1125</v>
      </c>
      <c r="I45" s="21"/>
      <c r="J45" s="22"/>
      <c r="K45" s="24"/>
      <c r="M45" s="36" t="s">
        <v>117</v>
      </c>
    </row>
    <row r="46" spans="1:13" ht="101.1" customHeight="1" x14ac:dyDescent="0.2">
      <c r="A46" s="26" t="s">
        <v>91</v>
      </c>
      <c r="B46" s="19" t="s">
        <v>125</v>
      </c>
      <c r="C46" s="20"/>
      <c r="D46" s="21">
        <v>35</v>
      </c>
      <c r="E46" s="22">
        <v>5</v>
      </c>
      <c r="F46" s="23">
        <v>175</v>
      </c>
      <c r="G46" s="22">
        <v>8</v>
      </c>
      <c r="H46" s="23">
        <v>1400</v>
      </c>
      <c r="I46" s="21"/>
      <c r="J46" s="22"/>
      <c r="K46" s="24"/>
      <c r="M46" s="36" t="s">
        <v>117</v>
      </c>
    </row>
    <row r="47" spans="1:13" ht="120.6" customHeight="1" x14ac:dyDescent="0.2">
      <c r="A47" s="26" t="s">
        <v>126</v>
      </c>
      <c r="B47" s="19" t="s">
        <v>132</v>
      </c>
      <c r="C47" s="20" t="s">
        <v>140</v>
      </c>
      <c r="D47" s="21"/>
      <c r="E47" s="22"/>
      <c r="F47" s="23"/>
      <c r="G47" s="22"/>
      <c r="H47" s="23"/>
      <c r="I47" s="21"/>
      <c r="J47" s="22"/>
      <c r="K47" s="24"/>
      <c r="M47" s="36" t="s">
        <v>117</v>
      </c>
    </row>
    <row r="48" spans="1:13" ht="40.5" customHeight="1" x14ac:dyDescent="0.2">
      <c r="A48" s="26"/>
      <c r="B48" s="19" t="s">
        <v>127</v>
      </c>
      <c r="C48" s="20"/>
      <c r="D48" s="21">
        <v>30</v>
      </c>
      <c r="E48" s="22">
        <v>0</v>
      </c>
      <c r="F48" s="23">
        <v>0</v>
      </c>
      <c r="G48" s="22">
        <v>0.5</v>
      </c>
      <c r="H48" s="23">
        <v>0</v>
      </c>
      <c r="I48" s="21"/>
      <c r="J48" s="22"/>
      <c r="K48" s="24"/>
      <c r="M48" s="36" t="s">
        <v>117</v>
      </c>
    </row>
    <row r="49" spans="1:13" ht="38.450000000000003" customHeight="1" x14ac:dyDescent="0.2">
      <c r="A49" s="26"/>
      <c r="B49" s="19" t="s">
        <v>128</v>
      </c>
      <c r="C49" s="20"/>
      <c r="D49" s="21">
        <v>15</v>
      </c>
      <c r="E49" s="22">
        <v>427.24799999999999</v>
      </c>
      <c r="F49" s="23">
        <v>6408.72</v>
      </c>
      <c r="G49" s="22">
        <v>0.5</v>
      </c>
      <c r="H49" s="23">
        <v>3204.36</v>
      </c>
      <c r="I49" s="21"/>
      <c r="J49" s="22"/>
      <c r="K49" s="24"/>
      <c r="M49" s="36" t="s">
        <v>117</v>
      </c>
    </row>
    <row r="50" spans="1:13" ht="36" customHeight="1" x14ac:dyDescent="0.2">
      <c r="A50" s="26"/>
      <c r="B50" s="19" t="s">
        <v>129</v>
      </c>
      <c r="C50" s="20"/>
      <c r="D50" s="21">
        <v>30</v>
      </c>
      <c r="E50" s="22">
        <v>1228.338</v>
      </c>
      <c r="F50" s="23">
        <v>36850.14</v>
      </c>
      <c r="G50" s="22">
        <v>0.5</v>
      </c>
      <c r="H50" s="23">
        <v>18425.07</v>
      </c>
      <c r="I50" s="21"/>
      <c r="J50" s="22"/>
      <c r="K50" s="24"/>
      <c r="M50" s="36" t="s">
        <v>117</v>
      </c>
    </row>
    <row r="51" spans="1:13" ht="37.5" customHeight="1" x14ac:dyDescent="0.2">
      <c r="A51" s="26"/>
      <c r="B51" s="19" t="s">
        <v>130</v>
      </c>
      <c r="C51" s="20"/>
      <c r="D51" s="21">
        <v>30</v>
      </c>
      <c r="E51" s="22">
        <v>1228.338</v>
      </c>
      <c r="F51" s="23">
        <v>36850.14</v>
      </c>
      <c r="G51" s="22">
        <v>0.5</v>
      </c>
      <c r="H51" s="23">
        <v>18425.07</v>
      </c>
      <c r="I51" s="21"/>
      <c r="J51" s="22"/>
      <c r="K51" s="24"/>
      <c r="M51" s="36" t="s">
        <v>117</v>
      </c>
    </row>
    <row r="52" spans="1:13" ht="27.6" customHeight="1" x14ac:dyDescent="0.2">
      <c r="A52" s="38" t="s">
        <v>36</v>
      </c>
      <c r="B52" s="39"/>
      <c r="C52" s="39"/>
      <c r="D52" s="39"/>
      <c r="E52" s="39"/>
      <c r="F52" s="39"/>
      <c r="G52" s="39"/>
      <c r="H52" s="39"/>
      <c r="I52" s="39"/>
      <c r="J52" s="39"/>
      <c r="K52" s="40"/>
    </row>
    <row r="53" spans="1:13" ht="133.9" customHeight="1" x14ac:dyDescent="0.2">
      <c r="A53" s="26" t="s">
        <v>48</v>
      </c>
      <c r="B53" s="19" t="s">
        <v>49</v>
      </c>
      <c r="C53" s="20" t="s">
        <v>67</v>
      </c>
      <c r="D53" s="21">
        <v>193</v>
      </c>
      <c r="E53" s="22">
        <v>240.83077720207251</v>
      </c>
      <c r="F53" s="23">
        <v>46480.34</v>
      </c>
      <c r="G53" s="22">
        <v>8</v>
      </c>
      <c r="H53" s="23">
        <v>371842.72</v>
      </c>
      <c r="I53" s="21">
        <v>0</v>
      </c>
      <c r="J53" s="22">
        <v>0</v>
      </c>
      <c r="K53" s="24">
        <v>0</v>
      </c>
    </row>
    <row r="54" spans="1:13" ht="44.1" customHeight="1" x14ac:dyDescent="0.2">
      <c r="A54" s="26" t="s">
        <v>95</v>
      </c>
      <c r="B54" s="19" t="s">
        <v>96</v>
      </c>
      <c r="C54" s="20" t="s">
        <v>67</v>
      </c>
      <c r="D54" s="21">
        <v>191.92</v>
      </c>
      <c r="E54" s="22">
        <v>33.409545644018344</v>
      </c>
      <c r="F54" s="23">
        <v>6411.96</v>
      </c>
      <c r="G54" s="22">
        <v>2</v>
      </c>
      <c r="H54" s="23">
        <v>12823.92</v>
      </c>
      <c r="I54" s="21"/>
      <c r="J54" s="22"/>
      <c r="K54" s="24">
        <v>0</v>
      </c>
      <c r="M54" s="36" t="s">
        <v>76</v>
      </c>
    </row>
    <row r="55" spans="1:13" ht="29.1" customHeight="1" x14ac:dyDescent="0.2">
      <c r="A55" s="26" t="s">
        <v>91</v>
      </c>
      <c r="B55" s="19" t="s">
        <v>97</v>
      </c>
      <c r="C55" s="20" t="s">
        <v>67</v>
      </c>
      <c r="D55" s="21">
        <v>191.92</v>
      </c>
      <c r="E55" s="22">
        <v>1</v>
      </c>
      <c r="F55" s="23">
        <v>191.92</v>
      </c>
      <c r="G55" s="22">
        <v>5</v>
      </c>
      <c r="H55" s="23">
        <v>959.59999999999991</v>
      </c>
      <c r="I55" s="21"/>
      <c r="J55" s="22"/>
      <c r="K55" s="24"/>
      <c r="M55" s="36" t="s">
        <v>76</v>
      </c>
    </row>
    <row r="56" spans="1:13" ht="129.6" customHeight="1" x14ac:dyDescent="0.2">
      <c r="A56" s="26" t="s">
        <v>133</v>
      </c>
      <c r="B56" s="19" t="s">
        <v>134</v>
      </c>
      <c r="C56" s="20" t="s">
        <v>67</v>
      </c>
      <c r="D56" s="21">
        <v>250</v>
      </c>
      <c r="E56" s="22">
        <v>5.0727775000000008</v>
      </c>
      <c r="F56" s="23">
        <v>1268.1943750000003</v>
      </c>
      <c r="G56" s="22">
        <v>5</v>
      </c>
      <c r="H56" s="23">
        <v>6340.9718750000011</v>
      </c>
      <c r="I56" s="21"/>
      <c r="J56" s="22"/>
      <c r="K56" s="24"/>
      <c r="M56" s="36" t="s">
        <v>117</v>
      </c>
    </row>
    <row r="57" spans="1:13" ht="78.95" customHeight="1" x14ac:dyDescent="0.2">
      <c r="A57" s="26" t="s">
        <v>91</v>
      </c>
      <c r="B57" s="19" t="s">
        <v>135</v>
      </c>
      <c r="C57" s="20" t="s">
        <v>67</v>
      </c>
      <c r="D57" s="21">
        <v>35</v>
      </c>
      <c r="E57" s="22">
        <v>5</v>
      </c>
      <c r="F57" s="23">
        <v>175</v>
      </c>
      <c r="G57" s="22">
        <v>8</v>
      </c>
      <c r="H57" s="23">
        <v>1400</v>
      </c>
      <c r="I57" s="21"/>
      <c r="J57" s="22"/>
      <c r="K57" s="24"/>
      <c r="M57" s="36" t="s">
        <v>117</v>
      </c>
    </row>
    <row r="58" spans="1:13" ht="29.45" customHeight="1" x14ac:dyDescent="0.2">
      <c r="A58" s="38" t="s">
        <v>37</v>
      </c>
      <c r="B58" s="39"/>
      <c r="C58" s="39"/>
      <c r="D58" s="39"/>
      <c r="E58" s="39"/>
      <c r="F58" s="39"/>
      <c r="G58" s="39"/>
      <c r="H58" s="39"/>
      <c r="I58" s="39"/>
      <c r="J58" s="39"/>
      <c r="K58" s="40"/>
    </row>
    <row r="59" spans="1:13" ht="44.1" customHeight="1" x14ac:dyDescent="0.2">
      <c r="A59" s="26" t="s">
        <v>50</v>
      </c>
      <c r="B59" s="19" t="s">
        <v>32</v>
      </c>
      <c r="C59" s="20" t="s">
        <v>67</v>
      </c>
      <c r="D59" s="21">
        <v>13.5</v>
      </c>
      <c r="E59" s="22">
        <v>1</v>
      </c>
      <c r="F59" s="23">
        <v>13.5</v>
      </c>
      <c r="G59" s="22">
        <v>30</v>
      </c>
      <c r="H59" s="23">
        <v>405</v>
      </c>
      <c r="I59" s="21">
        <v>0</v>
      </c>
      <c r="J59" s="22">
        <v>0</v>
      </c>
      <c r="K59" s="24">
        <v>0</v>
      </c>
    </row>
    <row r="60" spans="1:13" ht="32.1" customHeight="1" x14ac:dyDescent="0.2">
      <c r="A60" s="38" t="s">
        <v>38</v>
      </c>
      <c r="B60" s="39"/>
      <c r="C60" s="39"/>
      <c r="D60" s="39"/>
      <c r="E60" s="39"/>
      <c r="F60" s="39"/>
      <c r="G60" s="39"/>
      <c r="H60" s="39"/>
      <c r="I60" s="39"/>
      <c r="J60" s="39"/>
      <c r="K60" s="40"/>
    </row>
    <row r="61" spans="1:13" ht="86.45" customHeight="1" x14ac:dyDescent="0.2">
      <c r="A61" s="26" t="s">
        <v>53</v>
      </c>
      <c r="B61" s="19" t="s">
        <v>54</v>
      </c>
      <c r="C61" s="20" t="s">
        <v>19</v>
      </c>
      <c r="D61" s="21">
        <v>1</v>
      </c>
      <c r="E61" s="22">
        <v>0.2</v>
      </c>
      <c r="F61" s="23">
        <v>0.2</v>
      </c>
      <c r="G61" s="22">
        <v>50</v>
      </c>
      <c r="H61" s="23">
        <v>10</v>
      </c>
      <c r="I61" s="21">
        <v>0</v>
      </c>
      <c r="J61" s="22">
        <v>0</v>
      </c>
      <c r="K61" s="24">
        <v>0</v>
      </c>
    </row>
    <row r="62" spans="1:13" ht="26.45" customHeight="1" x14ac:dyDescent="0.2">
      <c r="A62" s="26" t="s">
        <v>98</v>
      </c>
      <c r="B62" s="19" t="s">
        <v>99</v>
      </c>
      <c r="C62" s="20" t="s">
        <v>67</v>
      </c>
      <c r="D62" s="21">
        <v>1</v>
      </c>
      <c r="E62" s="22">
        <v>1</v>
      </c>
      <c r="F62" s="23">
        <v>1</v>
      </c>
      <c r="G62" s="22">
        <v>2</v>
      </c>
      <c r="H62" s="23">
        <v>2</v>
      </c>
      <c r="I62" s="21">
        <v>1</v>
      </c>
      <c r="J62" s="22">
        <v>1</v>
      </c>
      <c r="K62" s="24">
        <v>1</v>
      </c>
      <c r="M62" s="36" t="s">
        <v>76</v>
      </c>
    </row>
    <row r="63" spans="1:13" ht="29.45" customHeight="1" x14ac:dyDescent="0.2">
      <c r="A63" s="38" t="s">
        <v>64</v>
      </c>
      <c r="B63" s="39"/>
      <c r="C63" s="39"/>
      <c r="D63" s="39"/>
      <c r="E63" s="39"/>
      <c r="F63" s="39"/>
      <c r="G63" s="39"/>
      <c r="H63" s="39"/>
      <c r="I63" s="39"/>
      <c r="J63" s="39"/>
      <c r="K63" s="40"/>
    </row>
    <row r="64" spans="1:13" ht="39.6" customHeight="1" x14ac:dyDescent="0.2">
      <c r="A64" s="14" t="s">
        <v>43</v>
      </c>
      <c r="B64" s="37" t="s">
        <v>42</v>
      </c>
      <c r="C64" s="11" t="s">
        <v>19</v>
      </c>
      <c r="D64" s="16">
        <v>4833.3599999999997</v>
      </c>
      <c r="E64" s="15">
        <v>1</v>
      </c>
      <c r="F64" s="17">
        <v>4833.3599999999997</v>
      </c>
      <c r="G64" s="15">
        <v>0.25</v>
      </c>
      <c r="H64" s="13">
        <v>1208.3399999999999</v>
      </c>
      <c r="I64" s="16">
        <v>0</v>
      </c>
      <c r="J64" s="15">
        <v>0</v>
      </c>
      <c r="K64" s="12">
        <v>0</v>
      </c>
    </row>
    <row r="65" spans="1:13" ht="24" customHeight="1" x14ac:dyDescent="0.2">
      <c r="A65" s="38" t="s">
        <v>44</v>
      </c>
      <c r="B65" s="39"/>
      <c r="C65" s="39"/>
      <c r="D65" s="39"/>
      <c r="E65" s="39"/>
      <c r="F65" s="39"/>
      <c r="G65" s="39"/>
      <c r="H65" s="39"/>
      <c r="I65" s="39"/>
      <c r="J65" s="39"/>
      <c r="K65" s="40"/>
    </row>
    <row r="66" spans="1:13" ht="52.5" customHeight="1" x14ac:dyDescent="0.2">
      <c r="A66" s="27" t="s">
        <v>19</v>
      </c>
      <c r="B66" s="25" t="s">
        <v>47</v>
      </c>
      <c r="C66" s="20" t="s">
        <v>19</v>
      </c>
      <c r="D66" s="21">
        <v>600</v>
      </c>
      <c r="E66" s="22">
        <v>1</v>
      </c>
      <c r="F66" s="23">
        <v>600</v>
      </c>
      <c r="G66" s="22">
        <v>0.5</v>
      </c>
      <c r="H66" s="23">
        <v>300</v>
      </c>
      <c r="I66" s="21">
        <v>0</v>
      </c>
      <c r="J66" s="22">
        <v>0</v>
      </c>
      <c r="K66" s="24">
        <v>0</v>
      </c>
    </row>
    <row r="67" spans="1:13" ht="27" customHeight="1" x14ac:dyDescent="0.2">
      <c r="A67" s="38" t="s">
        <v>136</v>
      </c>
      <c r="B67" s="39"/>
      <c r="C67" s="39"/>
      <c r="D67" s="39"/>
      <c r="E67" s="39"/>
      <c r="F67" s="39"/>
      <c r="G67" s="39"/>
      <c r="H67" s="39"/>
      <c r="I67" s="39"/>
      <c r="J67" s="39"/>
      <c r="K67" s="40"/>
    </row>
    <row r="68" spans="1:13" ht="174" customHeight="1" x14ac:dyDescent="0.2">
      <c r="A68" s="27" t="s">
        <v>137</v>
      </c>
      <c r="B68" s="19" t="s">
        <v>138</v>
      </c>
      <c r="C68" s="20"/>
      <c r="D68" s="21">
        <v>8</v>
      </c>
      <c r="E68" s="22">
        <v>1</v>
      </c>
      <c r="F68" s="23">
        <v>1</v>
      </c>
      <c r="G68" s="22">
        <v>60</v>
      </c>
      <c r="H68" s="23">
        <v>60</v>
      </c>
      <c r="I68" s="21"/>
      <c r="J68" s="22"/>
      <c r="K68" s="24"/>
      <c r="M68" s="36" t="s">
        <v>117</v>
      </c>
    </row>
    <row r="69" spans="1:13" ht="179.45" customHeight="1" x14ac:dyDescent="0.2">
      <c r="A69" s="27" t="s">
        <v>137</v>
      </c>
      <c r="B69" s="19" t="s">
        <v>139</v>
      </c>
      <c r="C69" s="20"/>
      <c r="D69" s="21">
        <v>8</v>
      </c>
      <c r="E69" s="22"/>
      <c r="F69" s="23"/>
      <c r="G69" s="22"/>
      <c r="H69" s="23"/>
      <c r="I69" s="21">
        <v>8</v>
      </c>
      <c r="J69" s="22">
        <v>10</v>
      </c>
      <c r="K69" s="24">
        <v>80</v>
      </c>
      <c r="M69" s="36" t="s">
        <v>117</v>
      </c>
    </row>
    <row r="70" spans="1:13" ht="45.95" customHeight="1" thickBot="1" x14ac:dyDescent="0.25">
      <c r="A70" s="28"/>
      <c r="B70" s="29" t="s">
        <v>60</v>
      </c>
      <c r="C70" s="30">
        <f>SUM(D14,D33,D56,D59,D61,D64,D66,D68,I11)</f>
        <v>55350.18</v>
      </c>
      <c r="D70" s="31" t="s">
        <v>56</v>
      </c>
      <c r="E70" s="32">
        <f>SUM(F11:F12,F14:F29,F33:F51,F53:F57,F59,F61:F62,F64,F66,F68:F69)</f>
        <v>837486.94937499985</v>
      </c>
      <c r="F70" s="33" t="s">
        <v>57</v>
      </c>
      <c r="G70" s="32">
        <f>SUM(H11:H12,H14:H29,H33:H51,H53:H57,H59,H61:H62,H64,H66,H68:H69)</f>
        <v>1862066.7418750001</v>
      </c>
      <c r="H70" s="34" t="s">
        <v>59</v>
      </c>
      <c r="I70" s="30">
        <f>SUM(I11,I20,I33,I62,I69)</f>
        <v>50536.755000000005</v>
      </c>
      <c r="J70" s="35" t="s">
        <v>58</v>
      </c>
      <c r="K70" s="30">
        <f>SUM(K11:K12,K14:K29,K31:K51,K53:K57,K59,K61:K62,K64,K66,K68:K69)</f>
        <v>2556918.7787499996</v>
      </c>
    </row>
    <row r="71" spans="1:13" ht="27.95" customHeight="1" thickBot="1" x14ac:dyDescent="0.25">
      <c r="A71" s="41" t="s">
        <v>55</v>
      </c>
      <c r="B71" s="42"/>
      <c r="C71" s="42"/>
      <c r="D71" s="42"/>
      <c r="E71" s="43"/>
      <c r="F71" s="18">
        <f>SUM(E70+I70)</f>
        <v>888023.70437499986</v>
      </c>
      <c r="G71" s="44" t="s">
        <v>61</v>
      </c>
      <c r="H71" s="45"/>
      <c r="I71" s="45"/>
      <c r="J71" s="46"/>
      <c r="K71" s="18">
        <f>SUM(G70+K70)</f>
        <v>4418985.5206249999</v>
      </c>
    </row>
  </sheetData>
  <mergeCells count="25">
    <mergeCell ref="A2:E5"/>
    <mergeCell ref="F2:I3"/>
    <mergeCell ref="J2:K2"/>
    <mergeCell ref="J3:K3"/>
    <mergeCell ref="F4:I5"/>
    <mergeCell ref="J4:K4"/>
    <mergeCell ref="J5:K5"/>
    <mergeCell ref="A60:K60"/>
    <mergeCell ref="A6:C6"/>
    <mergeCell ref="D6:K6"/>
    <mergeCell ref="A7:A8"/>
    <mergeCell ref="B7:B8"/>
    <mergeCell ref="C7:C8"/>
    <mergeCell ref="D7:H7"/>
    <mergeCell ref="I7:K7"/>
    <mergeCell ref="A10:K10"/>
    <mergeCell ref="A13:K13"/>
    <mergeCell ref="A30:K30"/>
    <mergeCell ref="A52:K52"/>
    <mergeCell ref="A58:K58"/>
    <mergeCell ref="A63:K63"/>
    <mergeCell ref="A65:K65"/>
    <mergeCell ref="A67:K67"/>
    <mergeCell ref="A71:E71"/>
    <mergeCell ref="G71:J7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083CB14BAFB7479AD2D1CBB069F90C" ma:contentTypeVersion="6" ma:contentTypeDescription="Create a new document." ma:contentTypeScope="" ma:versionID="884663dd6f2c299bfa95899bad180040">
  <xsd:schema xmlns:xsd="http://www.w3.org/2001/XMLSchema" xmlns:xs="http://www.w3.org/2001/XMLSchema" xmlns:p="http://schemas.microsoft.com/office/2006/metadata/properties" xmlns:ns2="aa16a7f6-ad7c-47b6-99e8-107db7961b82" xmlns:ns3="a04419eb-7f90-4092-a6f1-7c0553266d52" targetNamespace="http://schemas.microsoft.com/office/2006/metadata/properties" ma:root="true" ma:fieldsID="343ff9dbebe88813f385a69efb72e0d8" ns2:_="" ns3:_="">
    <xsd:import namespace="aa16a7f6-ad7c-47b6-99e8-107db7961b82"/>
    <xsd:import namespace="a04419eb-7f90-4092-a6f1-7c0553266d5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16a7f6-ad7c-47b6-99e8-107db7961b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04419eb-7f90-4092-a6f1-7c0553266d5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aa16a7f6-ad7c-47b6-99e8-107db7961b82">THTAUHCSY2F2-1030858816-1794</_dlc_DocId>
    <_dlc_DocIdUrl xmlns="aa16a7f6-ad7c-47b6-99e8-107db7961b82">
      <Url>https://usdagcc.sharepoint.com/sites/ams/AMS-NOP/standards/_layouts/15/DocIdRedir.aspx?ID=THTAUHCSY2F2-1030858816-1794</Url>
      <Description>THTAUHCSY2F2-1030858816-1794</Description>
    </_dlc_DocIdUrl>
  </documentManagement>
</p:properties>
</file>

<file path=customXml/itemProps1.xml><?xml version="1.0" encoding="utf-8"?>
<ds:datastoreItem xmlns:ds="http://schemas.openxmlformats.org/officeDocument/2006/customXml" ds:itemID="{A12F2A9F-9E39-4EFD-AB6F-8FBFE3AD3F77}">
  <ds:schemaRefs>
    <ds:schemaRef ds:uri="http://schemas.microsoft.com/sharepoint/v3/contenttype/forms"/>
  </ds:schemaRefs>
</ds:datastoreItem>
</file>

<file path=customXml/itemProps2.xml><?xml version="1.0" encoding="utf-8"?>
<ds:datastoreItem xmlns:ds="http://schemas.openxmlformats.org/officeDocument/2006/customXml" ds:itemID="{71406DBA-99AE-4CFE-9E1B-7C741EA67D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16a7f6-ad7c-47b6-99e8-107db7961b82"/>
    <ds:schemaRef ds:uri="a04419eb-7f90-4092-a6f1-7c0553266d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BED57A-C7FB-470C-B40B-80D3669C73F0}">
  <ds:schemaRefs>
    <ds:schemaRef ds:uri="http://schemas.microsoft.com/sharepoint/events"/>
  </ds:schemaRefs>
</ds:datastoreItem>
</file>

<file path=customXml/itemProps4.xml><?xml version="1.0" encoding="utf-8"?>
<ds:datastoreItem xmlns:ds="http://schemas.openxmlformats.org/officeDocument/2006/customXml" ds:itemID="{BC1C1E7E-99F6-4BF3-8650-C5113E3FC9EE}">
  <ds:schemaRefs>
    <ds:schemaRef ds:uri="http://purl.org/dc/terms/"/>
    <ds:schemaRef ds:uri="http://schemas.openxmlformats.org/package/2006/metadata/core-properties"/>
    <ds:schemaRef ds:uri="http://www.w3.org/XML/1998/namespace"/>
    <ds:schemaRef ds:uri="http://purl.org/dc/elements/1.1/"/>
    <ds:schemaRef ds:uri="http://purl.org/dc/dcmitype/"/>
    <ds:schemaRef ds:uri="http://schemas.microsoft.com/office/2006/metadata/properties"/>
    <ds:schemaRef ds:uri="http://schemas.microsoft.com/office/infopath/2007/PartnerControls"/>
    <ds:schemaRef ds:uri="http://schemas.microsoft.com/office/2006/documentManagement/types"/>
    <ds:schemaRef ds:uri="a04419eb-7f90-4092-a6f1-7c0553266d52"/>
    <ds:schemaRef ds:uri="aa16a7f6-ad7c-47b6-99e8-107db7961b82"/>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AMS 71 Grid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AMS 71 Grid: OMB No 0581-0191</dc:title>
  <dc:subject/>
  <dc:creator>Andrea.Holm@usda.gov</dc:creator>
  <cp:keywords/>
  <dc:description/>
  <cp:lastModifiedBy>Edmondson, Jason - MRP-AMS</cp:lastModifiedBy>
  <cp:revision/>
  <dcterms:created xsi:type="dcterms:W3CDTF">2021-11-05T16:30:26Z</dcterms:created>
  <dcterms:modified xsi:type="dcterms:W3CDTF">2025-11-21T15:49:10Z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0x0101003C083CB14BAFB7479AD2D1CBB069F90C</vt:lpwstr>
  </property>
  <property fmtid="{D5CDD505-2E9C-101B-9397-08002B2CF9AE}" pid="3" name="_dlc_DocIdItemGuid">
    <vt:lpwstr>a95f136f-5818-4b68-8735-201eedc7b32c</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SharedWithUsers">
    <vt:lpwstr>336;#Nia James;#15;#Jay K. Carey;#322;#Jared Kosters</vt:lpwstr>
  </property>
  <property fmtid="{D5CDD505-2E9C-101B-9397-08002B2CF9AE}" pid="8" name="Order">
    <vt:r8>7335000</vt:r8>
  </property>
</Properties>
</file>