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nih-my.sharepoint.com/personal/lcooper_hrsa_gov/Documents/Desktop/Files for H Drive/0247/Hospital forms/HRSA 99-1 (Reconciliation)/"/>
    </mc:Choice>
  </mc:AlternateContent>
  <xr:revisionPtr revIDLastSave="4" documentId="11_3E0E5979CA1B113FE85BA722557D4B7B47788685" xr6:coauthVersionLast="47" xr6:coauthVersionMax="47" xr10:uidLastSave="{5A94B289-4DE2-493C-A083-0CD4ACEE7D12}"/>
  <bookViews>
    <workbookView xWindow="-120" yWindow="-120" windowWidth="29040" windowHeight="15720" tabRatio="882" xr2:uid="{00000000-000D-0000-FFFF-FFFF00000000}"/>
  </bookViews>
  <sheets>
    <sheet name="HRSA 99 -1 Cover Page" sheetId="17" r:id="rId1"/>
    <sheet name="HRSA 99-1 Page 1 of 4" sheetId="10" r:id="rId2"/>
    <sheet name="HRSA 99-1 Page 2 of 4" sheetId="11" r:id="rId3"/>
    <sheet name="HRSA 99-1 Page 3 of 4" sheetId="13" r:id="rId4"/>
    <sheet name="HRSA 99-1 Page 4 of 4" sheetId="14" r:id="rId5"/>
  </sheets>
  <definedNames>
    <definedName name="_xlnm.Print_Area" localSheetId="0">'HRSA 99 -1 Cover Page'!$A$1:$J$51</definedName>
    <definedName name="_xlnm.Print_Area" localSheetId="1">'HRSA 99-1 Page 1 of 4'!$A$1:$I$39</definedName>
    <definedName name="_xlnm.Print_Area" localSheetId="2">'HRSA 99-1 Page 2 of 4'!$A$1:$I$41</definedName>
    <definedName name="_xlnm.Print_Area" localSheetId="4">'HRSA 99-1 Page 4 of 4'!$A$1:$H$41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14" l="1"/>
  <c r="H17" i="13"/>
  <c r="I17" i="11"/>
  <c r="G17" i="14"/>
  <c r="G17" i="13"/>
  <c r="H17" i="11"/>
  <c r="F17" i="14"/>
  <c r="F17" i="13"/>
  <c r="F17" i="11"/>
  <c r="I24" i="11" l="1"/>
  <c r="H24" i="11"/>
  <c r="H35" i="14" l="1"/>
  <c r="H36" i="14" s="1"/>
  <c r="G35" i="14"/>
  <c r="G36" i="14" s="1"/>
  <c r="H29" i="14"/>
  <c r="H30" i="14" s="1"/>
  <c r="G29" i="14"/>
  <c r="G30" i="14" s="1"/>
  <c r="F29" i="14"/>
  <c r="F30" i="14" s="1"/>
  <c r="G24" i="14"/>
  <c r="G26" i="14" s="1"/>
  <c r="G24" i="13"/>
  <c r="G26" i="13" s="1"/>
  <c r="C6" i="14"/>
  <c r="B7" i="14"/>
  <c r="D7" i="14"/>
  <c r="H7" i="14"/>
  <c r="C8" i="14"/>
  <c r="E9" i="14"/>
  <c r="F24" i="14"/>
  <c r="F26" i="14" s="1"/>
  <c r="H24" i="14"/>
  <c r="H26" i="14" s="1"/>
  <c r="F35" i="14"/>
  <c r="F36" i="14" s="1"/>
  <c r="G31" i="14" l="1"/>
  <c r="G38" i="14" s="1"/>
  <c r="H31" i="14"/>
  <c r="H38" i="14" s="1"/>
  <c r="H37" i="14"/>
  <c r="F31" i="14"/>
  <c r="F38" i="14" s="1"/>
  <c r="F37" i="14"/>
  <c r="G37" i="14"/>
  <c r="I29" i="11" l="1"/>
  <c r="I30" i="11" s="1"/>
  <c r="F24" i="11"/>
  <c r="G22" i="10"/>
  <c r="F24" i="13"/>
  <c r="F26" i="13" s="1"/>
  <c r="I31" i="11" l="1"/>
  <c r="I26" i="10"/>
  <c r="I35" i="10"/>
  <c r="H26" i="10"/>
  <c r="H26" i="11"/>
  <c r="H37" i="11" s="1"/>
  <c r="H24" i="13"/>
  <c r="H26" i="13" s="1"/>
  <c r="G37" i="13"/>
  <c r="H21" i="10" s="1"/>
  <c r="I22" i="10"/>
  <c r="F29" i="11"/>
  <c r="F30" i="11" s="1"/>
  <c r="H7" i="13"/>
  <c r="F29" i="13"/>
  <c r="F30" i="13" s="1"/>
  <c r="I35" i="11"/>
  <c r="I36" i="11" s="1"/>
  <c r="H29" i="11"/>
  <c r="H30" i="11" s="1"/>
  <c r="H31" i="11" s="1"/>
  <c r="H35" i="11"/>
  <c r="H36" i="11" s="1"/>
  <c r="H31" i="10"/>
  <c r="H29" i="13"/>
  <c r="H30" i="13" s="1"/>
  <c r="H31" i="13" s="1"/>
  <c r="H35" i="13"/>
  <c r="H36" i="13" s="1"/>
  <c r="G29" i="13"/>
  <c r="G30" i="13" s="1"/>
  <c r="G31" i="13" s="1"/>
  <c r="G35" i="13"/>
  <c r="G36" i="13" s="1"/>
  <c r="H22" i="10"/>
  <c r="F35" i="13"/>
  <c r="F36" i="13" s="1"/>
  <c r="F35" i="11"/>
  <c r="F36" i="11" s="1"/>
  <c r="I7" i="11"/>
  <c r="E9" i="11"/>
  <c r="C8" i="11"/>
  <c r="D7" i="11"/>
  <c r="B7" i="11"/>
  <c r="C6" i="11"/>
  <c r="E9" i="13"/>
  <c r="C8" i="13"/>
  <c r="D7" i="13"/>
  <c r="B7" i="13"/>
  <c r="C6" i="13"/>
  <c r="G38" i="13" l="1"/>
  <c r="H30" i="10" s="1"/>
  <c r="H35" i="10"/>
  <c r="G25" i="11"/>
  <c r="H38" i="11"/>
  <c r="F37" i="13"/>
  <c r="I31" i="10"/>
  <c r="F31" i="13"/>
  <c r="F38" i="13" s="1"/>
  <c r="G30" i="10" s="1"/>
  <c r="H37" i="13"/>
  <c r="I21" i="10" s="1"/>
  <c r="H38" i="13"/>
  <c r="I30" i="10" s="1"/>
  <c r="H20" i="10"/>
  <c r="H23" i="10" s="1"/>
  <c r="H25" i="10" s="1"/>
  <c r="G31" i="10"/>
  <c r="I38" i="11"/>
  <c r="I26" i="11"/>
  <c r="I37" i="11" s="1"/>
  <c r="G21" i="10" l="1"/>
  <c r="F31" i="11"/>
  <c r="F38" i="11" s="1"/>
  <c r="G29" i="10" s="1"/>
  <c r="G32" i="10" s="1"/>
  <c r="G34" i="10" s="1"/>
  <c r="G26" i="11"/>
  <c r="F26" i="11"/>
  <c r="F37" i="11" s="1"/>
  <c r="G20" i="10" s="1"/>
  <c r="I20" i="10"/>
  <c r="I23" i="10" s="1"/>
  <c r="I25" i="10" s="1"/>
  <c r="H29" i="10"/>
  <c r="H32" i="10" s="1"/>
  <c r="H34" i="10" s="1"/>
  <c r="I29" i="10"/>
  <c r="I32" i="10" s="1"/>
  <c r="I34" i="10" s="1"/>
  <c r="H27" i="10"/>
  <c r="G30" i="11" l="1"/>
  <c r="G31" i="11" s="1"/>
  <c r="G38" i="11" s="1"/>
  <c r="G35" i="10" s="1"/>
  <c r="G36" i="10" s="1"/>
  <c r="G23" i="10"/>
  <c r="G25" i="10" s="1"/>
  <c r="G29" i="11"/>
  <c r="G28" i="11" s="1"/>
  <c r="G27" i="11" s="1"/>
  <c r="G37" i="11"/>
  <c r="I36" i="10"/>
  <c r="I27" i="10"/>
  <c r="H36" i="10"/>
  <c r="G26" i="10" l="1"/>
  <c r="G27" i="10" l="1"/>
</calcChain>
</file>

<file path=xl/sharedStrings.xml><?xml version="1.0" encoding="utf-8"?>
<sst xmlns="http://schemas.openxmlformats.org/spreadsheetml/2006/main" count="235" uniqueCount="131">
  <si>
    <t>Inclusive dates of the subject cost reporting period</t>
  </si>
  <si>
    <t>Status of MCR</t>
  </si>
  <si>
    <t>Enter the lesser of lines 4.06 and 4.07</t>
  </si>
  <si>
    <t>Unweighted resident FTE count for allopathic and osteopathic residents beyond their initial residency period</t>
  </si>
  <si>
    <t>Unweighted resident FTE count for dental and podiatric programs</t>
  </si>
  <si>
    <t>Unweighted resident FTE count for dental and podiatric residents in their initial residency period</t>
  </si>
  <si>
    <t>Weighted resident FTE count for dental and podiatric programs</t>
  </si>
  <si>
    <t>Total weighted resident FTE count</t>
  </si>
  <si>
    <t>Section 4</t>
  </si>
  <si>
    <t>Unweighted resident FTE count for allopathic and osteopathic programs.</t>
  </si>
  <si>
    <t>Weighted resident FTE count for allopathic an osteopathic residents beyond their initial residency period</t>
  </si>
  <si>
    <t>Weighted resident FTE count for allopathic osteopathic programs</t>
  </si>
  <si>
    <t>Unweighted resident FTE count for dental and podiatric resident beyond their initial residency period</t>
  </si>
  <si>
    <t>Weighted resident FTE count for dental and podiatric residents beyond their initial residency period</t>
  </si>
  <si>
    <t>Section 1</t>
  </si>
  <si>
    <t>Section 2</t>
  </si>
  <si>
    <t>Section 3</t>
  </si>
  <si>
    <t>AVERAGE OF WEIGHTED RESIDENT FTE COUNTS</t>
  </si>
  <si>
    <t>Total unweighted resident FTE count</t>
  </si>
  <si>
    <t>Unweighted resident FTE count for allopathic and osteopathic residents in their initial residency period</t>
  </si>
  <si>
    <t>(From)</t>
  </si>
  <si>
    <t>(To)</t>
  </si>
  <si>
    <t>AVERAGE OF UNWEIGHTED RESIDENT FTE COUNTS</t>
  </si>
  <si>
    <t>Children's Hospitals Graduate Medical Education Payment Program                                                                                                                                                               Determination of Weighted and Unweighted Resident FTE Counts</t>
  </si>
  <si>
    <t>Name of Applicant:</t>
  </si>
  <si>
    <t xml:space="preserve"> </t>
  </si>
  <si>
    <t>Are you a new children's hospital that has not completed three full Medicare cost reporting periods?                                       (Please place  'n' for no or 'y' for yes  in the cell to the right)</t>
  </si>
  <si>
    <t>HOSPITAL DATA</t>
  </si>
  <si>
    <t>MCR DATA</t>
  </si>
  <si>
    <t>Department of Health and Human Services</t>
  </si>
  <si>
    <t>OMB N0. 0915-0247</t>
  </si>
  <si>
    <t>Health Resources and Services Administration</t>
  </si>
  <si>
    <t>Created in MS Excel 7.0</t>
  </si>
  <si>
    <t>Unweighted resident FTE count for allopathic and osteopathic programs (from the 1996 cap year)</t>
  </si>
  <si>
    <t>Total unweighted resident FTE count for the hospital's prior cost reporting period</t>
  </si>
  <si>
    <t>Total unweighted resident FTE count for the hospital's penultimate cost reporting period</t>
  </si>
  <si>
    <t>1996 CAP YEAR</t>
  </si>
  <si>
    <t>Total unweighted resident FTE count for the hospital's most recently completed cost reporting period</t>
  </si>
  <si>
    <t>Weighted resident FTE count for allopathic and osteopathic programs following application of the resident FTE adjusted cap</t>
  </si>
  <si>
    <t>Section 5</t>
  </si>
  <si>
    <t>DETERMINATION OF FTE RESIDENT COUNT FOR THE HOSPITAL'S  PRIOR COST REPORTING PERIOD</t>
  </si>
  <si>
    <t>Section 6</t>
  </si>
  <si>
    <t>To be completed by hospital</t>
  </si>
  <si>
    <t>MCR   DATA</t>
  </si>
  <si>
    <t>FI       DATA</t>
  </si>
  <si>
    <t>FI        DATA</t>
  </si>
  <si>
    <t>FI      DATA</t>
  </si>
  <si>
    <t>Type of Application (check box to the left)</t>
  </si>
  <si>
    <t>Type of Application (check  box to the left)</t>
  </si>
  <si>
    <t>FFY</t>
  </si>
  <si>
    <t>______Initial Application</t>
  </si>
  <si>
    <t>______Reconciliation Application</t>
  </si>
  <si>
    <t>_____Initial Application</t>
  </si>
  <si>
    <t>_____Reconciliation Application</t>
  </si>
  <si>
    <t>____Initial Application</t>
  </si>
  <si>
    <t>Fiscal Year in which applying for funding:</t>
  </si>
  <si>
    <t>City:</t>
  </si>
  <si>
    <t>Medicare Provider Number:</t>
  </si>
  <si>
    <t>State:</t>
  </si>
  <si>
    <t>Zip Code:</t>
  </si>
  <si>
    <t>For CHGME FI          Use Only</t>
  </si>
  <si>
    <t>For CHGME FI      Use Only</t>
  </si>
  <si>
    <t>For CHGME FI              Use Only</t>
  </si>
  <si>
    <t>For CHGME FI       Use Only</t>
  </si>
  <si>
    <t>DETERMINATION OF FTE RESIDENT COUNT FOR THE HOSPITAL'S  PENULTIMATE COST REPORTING PERIOD</t>
  </si>
  <si>
    <t>DETERMINATION OF FTE RESIDENT COUNT                                       FOR THE HOSPITAL'S                                                                             MOST RECENTLY COMPLETED COST REPORTING PERIOD</t>
  </si>
  <si>
    <t>DETERMINATION OF RESIDENT FTE CAP                                                                             FOR THE HOSPITAL'S MOST RECENT COST REPORTING PERIOD                          ENDING ON OR BEFORE DECEMBER 31, 1996</t>
  </si>
  <si>
    <t>1996 Cap Year</t>
  </si>
  <si>
    <t>Grand Total:  Unweighted resident FTE Count</t>
  </si>
  <si>
    <t>Grand Total:  Weighted resident FTE Count</t>
  </si>
  <si>
    <t xml:space="preserve">§422 of the MMA </t>
  </si>
  <si>
    <t>Rolling average of unweighted resident FTE count</t>
  </si>
  <si>
    <t>Adjusted rolling average of unweighted resident FTE count</t>
  </si>
  <si>
    <t>Rolling average of weighted resident FTE count</t>
  </si>
  <si>
    <t>Total weighted resident FTE count for the hospital's most recently completed cost reporting period</t>
  </si>
  <si>
    <t>Total weighted resident FTE count for the hospital's prior cost reporting period</t>
  </si>
  <si>
    <t>Total weighted resident FTE count for the hospital's penultimate cost reporting period</t>
  </si>
  <si>
    <t>Adjusted rolling average of weighted resident FTE count</t>
  </si>
  <si>
    <t>Add On:  Unweighted resident FTE count meeting the criteria for an exception</t>
  </si>
  <si>
    <t xml:space="preserve">Add On:  Unweighted resident FTE count from MMA §422 </t>
  </si>
  <si>
    <t>Add On:  Weighted resident FTE count meeting the criteria for an exception</t>
  </si>
  <si>
    <t xml:space="preserve">Add On:  Weighted resident FTE count from MMA §422 </t>
  </si>
  <si>
    <t xml:space="preserve">HOSPITAL DATA  </t>
  </si>
  <si>
    <t>HRSA 99-1 Page 1 of 4</t>
  </si>
  <si>
    <t>HRSA 99-1 Page 2 of 4</t>
  </si>
  <si>
    <t>HRSA 99-1 Page 3 of 4</t>
  </si>
  <si>
    <t>HRSA 99-1 Page 4 of 4</t>
  </si>
  <si>
    <t>Public Burden Statement</t>
  </si>
  <si>
    <t xml:space="preserve">
CHILDREN’S HOSPITALS GRADUATE MEDICAL EDUCATION PAYMENT PROGRAM
APPLICATION FORM HRSA 99-1
</t>
  </si>
  <si>
    <t>4.05a</t>
  </si>
  <si>
    <t>5.05a</t>
  </si>
  <si>
    <t>6.05a</t>
  </si>
  <si>
    <t>4.04a</t>
  </si>
  <si>
    <t>4.04b</t>
  </si>
  <si>
    <t>5.04a</t>
  </si>
  <si>
    <t>5.04b</t>
  </si>
  <si>
    <t>6.04a</t>
  </si>
  <si>
    <t>6.04b</t>
  </si>
  <si>
    <t xml:space="preserve">Unweighted resident FTE count for allopathic and osteopathic programs (from the 1996 cap year) </t>
  </si>
  <si>
    <t>4.05b</t>
  </si>
  <si>
    <t>Created in MS Excel 10</t>
  </si>
  <si>
    <t>5.05b</t>
  </si>
  <si>
    <t>Enter the lesser of lines 5.06 and 5.07</t>
  </si>
  <si>
    <t>Enter the lesser of lines 6.06 and 6.07</t>
  </si>
  <si>
    <t>6.05b</t>
  </si>
  <si>
    <t>S/R/P</t>
  </si>
  <si>
    <r>
      <rPr>
        <b/>
        <sz val="10"/>
        <rFont val="Times New Roman"/>
        <family val="1"/>
      </rPr>
      <t>Reduction</t>
    </r>
    <r>
      <rPr>
        <sz val="10"/>
        <rFont val="Times New Roman"/>
        <family val="1"/>
      </rPr>
      <t xml:space="preserve"> (to the cap) for the unweighted resident FTE count for allopathic and osteopathic programs due to </t>
    </r>
    <r>
      <rPr>
        <b/>
        <sz val="10"/>
        <rFont val="Calibri"/>
        <family val="2"/>
      </rPr>
      <t>§</t>
    </r>
    <r>
      <rPr>
        <b/>
        <sz val="10"/>
        <rFont val="Times New Roman"/>
        <family val="1"/>
      </rPr>
      <t xml:space="preserve"> 5503 of ACA</t>
    </r>
  </si>
  <si>
    <r>
      <rPr>
        <b/>
        <sz val="10"/>
        <rFont val="Times New Roman"/>
        <family val="1"/>
      </rPr>
      <t>Adjustment</t>
    </r>
    <r>
      <rPr>
        <sz val="10"/>
        <rFont val="Times New Roman"/>
        <family val="1"/>
      </rPr>
      <t xml:space="preserve"> (plus or minus) for the unweighted resident FTE count for allopathic and osteopathic programs for </t>
    </r>
    <r>
      <rPr>
        <b/>
        <sz val="10"/>
        <rFont val="Times New Roman"/>
        <family val="1"/>
      </rPr>
      <t>affiliated programs</t>
    </r>
  </si>
  <si>
    <r>
      <rPr>
        <b/>
        <sz val="10"/>
        <rFont val="Times New Roman"/>
        <family val="1"/>
      </rPr>
      <t>Addition</t>
    </r>
    <r>
      <rPr>
        <sz val="10"/>
        <rFont val="Times New Roman"/>
        <family val="1"/>
      </rPr>
      <t xml:space="preserve"> (to the cap) for the unweighted resident FTE count for allopathic and osteopathic programs due to </t>
    </r>
    <r>
      <rPr>
        <b/>
        <sz val="10"/>
        <rFont val="Times New Roman"/>
        <family val="1"/>
      </rPr>
      <t>§ 5506 of ACA</t>
    </r>
    <r>
      <rPr>
        <sz val="10"/>
        <rFont val="Times New Roman"/>
        <family val="1"/>
      </rPr>
      <t xml:space="preserve"> (add-on)</t>
    </r>
  </si>
  <si>
    <r>
      <rPr>
        <b/>
        <sz val="10"/>
        <rFont val="Times New Roman"/>
        <family val="1"/>
      </rPr>
      <t>Reduction</t>
    </r>
    <r>
      <rPr>
        <sz val="10"/>
        <rFont val="Times New Roman"/>
        <family val="1"/>
      </rPr>
      <t xml:space="preserve"> (to the cap) for the unweighted resident FTE count for allopathic and osteopathic programs due to </t>
    </r>
    <r>
      <rPr>
        <b/>
        <sz val="10"/>
        <rFont val="Arial"/>
        <family val="2"/>
      </rPr>
      <t xml:space="preserve">§ </t>
    </r>
    <r>
      <rPr>
        <b/>
        <sz val="10"/>
        <rFont val="Times New Roman"/>
        <family val="1"/>
      </rPr>
      <t>422 of the MMA</t>
    </r>
  </si>
  <si>
    <r>
      <rPr>
        <b/>
        <sz val="10"/>
        <rFont val="Times New Roman"/>
        <family val="1"/>
      </rPr>
      <t>Addition</t>
    </r>
    <r>
      <rPr>
        <sz val="10"/>
        <rFont val="Times New Roman"/>
        <family val="1"/>
      </rPr>
      <t xml:space="preserve"> (to the cap) for the unweighted resident FTE count for allopathic and osteopathic programs due to </t>
    </r>
    <r>
      <rPr>
        <b/>
        <sz val="10"/>
        <rFont val="Times New Roman"/>
        <family val="1"/>
      </rPr>
      <t xml:space="preserve">42 CFR 413.79(e) </t>
    </r>
    <r>
      <rPr>
        <sz val="10"/>
        <rFont val="Times New Roman"/>
        <family val="1"/>
      </rPr>
      <t>(add-on)</t>
    </r>
  </si>
  <si>
    <t>S</t>
  </si>
  <si>
    <r>
      <t xml:space="preserve">FTE adjusted cap or 2013 CHGME Reauthorization cap due to </t>
    </r>
    <r>
      <rPr>
        <b/>
        <sz val="9"/>
        <rFont val="Times New Roman"/>
        <family val="1"/>
      </rPr>
      <t>Public Law 113–98</t>
    </r>
  </si>
  <si>
    <t>Expiration Date:   XX/XX/20XX</t>
  </si>
  <si>
    <t>(Rev. 04-2016)</t>
  </si>
  <si>
    <r>
      <rPr>
        <b/>
        <sz val="8"/>
        <rFont val="Times New Roman"/>
        <family val="1"/>
      </rPr>
      <t>Addition</t>
    </r>
    <r>
      <rPr>
        <sz val="8"/>
        <rFont val="Times New Roman"/>
        <family val="1"/>
      </rPr>
      <t xml:space="preserve"> (to the cap) for the unweighted resident FTE count for allopathic and osteopathic programs due to </t>
    </r>
    <r>
      <rPr>
        <b/>
        <sz val="8"/>
        <rFont val="Times New Roman"/>
        <family val="1"/>
      </rPr>
      <t>42 CFR 413.79(e)</t>
    </r>
    <r>
      <rPr>
        <sz val="8"/>
        <rFont val="Times New Roman"/>
        <family val="1"/>
      </rPr>
      <t xml:space="preserve"> (add-on)</t>
    </r>
  </si>
  <si>
    <r>
      <rPr>
        <b/>
        <sz val="8"/>
        <rFont val="Times New Roman"/>
        <family val="1"/>
      </rPr>
      <t>Reduction</t>
    </r>
    <r>
      <rPr>
        <sz val="8"/>
        <rFont val="Times New Roman"/>
        <family val="1"/>
      </rPr>
      <t xml:space="preserve"> (to the cap) for the unweighted resident FTE count for allopathic and osteopathic programs due to </t>
    </r>
    <r>
      <rPr>
        <b/>
        <sz val="8"/>
        <rFont val="Arial"/>
        <family val="2"/>
      </rPr>
      <t xml:space="preserve">§ </t>
    </r>
    <r>
      <rPr>
        <b/>
        <sz val="8"/>
        <rFont val="Times New Roman"/>
        <family val="1"/>
      </rPr>
      <t>422 of the MMA</t>
    </r>
  </si>
  <si>
    <r>
      <rPr>
        <b/>
        <sz val="8"/>
        <rFont val="Times New Roman"/>
        <family val="1"/>
      </rPr>
      <t>Reduction</t>
    </r>
    <r>
      <rPr>
        <sz val="8"/>
        <rFont val="Times New Roman"/>
        <family val="1"/>
      </rPr>
      <t xml:space="preserve"> (to the cap) for the unweighted resident FTE count for allopathic and osteopathic programs due to </t>
    </r>
    <r>
      <rPr>
        <b/>
        <sz val="8"/>
        <rFont val="Calibri"/>
        <family val="2"/>
      </rPr>
      <t xml:space="preserve">§ </t>
    </r>
    <r>
      <rPr>
        <b/>
        <sz val="8"/>
        <rFont val="Times New Roman"/>
        <family val="1"/>
      </rPr>
      <t>5503 of ACA</t>
    </r>
  </si>
  <si>
    <r>
      <rPr>
        <b/>
        <sz val="8"/>
        <rFont val="Times New Roman"/>
        <family val="1"/>
      </rPr>
      <t>Adjustment</t>
    </r>
    <r>
      <rPr>
        <sz val="8"/>
        <rFont val="Times New Roman"/>
        <family val="1"/>
      </rPr>
      <t xml:space="preserve"> (plus or minus) for the unweighted resident FTE count for allopathic and osteopathic programs for </t>
    </r>
    <r>
      <rPr>
        <b/>
        <sz val="8"/>
        <rFont val="Times New Roman"/>
        <family val="1"/>
      </rPr>
      <t>affiliated programs</t>
    </r>
  </si>
  <si>
    <r>
      <rPr>
        <b/>
        <sz val="8"/>
        <rFont val="Times New Roman"/>
        <family val="1"/>
      </rPr>
      <t>Addition</t>
    </r>
    <r>
      <rPr>
        <sz val="8"/>
        <rFont val="Times New Roman"/>
        <family val="1"/>
      </rPr>
      <t xml:space="preserve"> (to the cap) for the unweighted resident FTE count for allopathic and osteopathic programs due to </t>
    </r>
    <r>
      <rPr>
        <b/>
        <sz val="8"/>
        <rFont val="Times New Roman"/>
        <family val="1"/>
      </rPr>
      <t>§ 5506 of ACA</t>
    </r>
    <r>
      <rPr>
        <sz val="8"/>
        <rFont val="Times New Roman"/>
        <family val="1"/>
      </rPr>
      <t xml:space="preserve"> (add-on)</t>
    </r>
  </si>
  <si>
    <r>
      <t xml:space="preserve">FTE adjusted cap or 2013 CHGME Reauthorization cap due to </t>
    </r>
    <r>
      <rPr>
        <b/>
        <sz val="8"/>
        <rFont val="Times New Roman"/>
        <family val="1"/>
      </rPr>
      <t>Public Law 113–98</t>
    </r>
  </si>
  <si>
    <r>
      <rPr>
        <b/>
        <sz val="9"/>
        <rFont val="Times New Roman"/>
        <family val="1"/>
      </rPr>
      <t>Addition</t>
    </r>
    <r>
      <rPr>
        <sz val="9"/>
        <rFont val="Times New Roman"/>
        <family val="1"/>
      </rPr>
      <t xml:space="preserve"> (to the cap) for the unweighted resident FTE count for allopathic and osteopathic programs due to </t>
    </r>
    <r>
      <rPr>
        <b/>
        <sz val="9"/>
        <rFont val="Times New Roman"/>
        <family val="1"/>
      </rPr>
      <t>42 CFR 413.79(e)</t>
    </r>
    <r>
      <rPr>
        <sz val="9"/>
        <rFont val="Times New Roman"/>
        <family val="1"/>
      </rPr>
      <t xml:space="preserve"> (add-on)</t>
    </r>
  </si>
  <si>
    <r>
      <rPr>
        <b/>
        <sz val="9"/>
        <rFont val="Times New Roman"/>
        <family val="1"/>
      </rPr>
      <t>Reduction</t>
    </r>
    <r>
      <rPr>
        <sz val="9"/>
        <rFont val="Times New Roman"/>
        <family val="1"/>
      </rPr>
      <t xml:space="preserve"> (to the cap) for the unweighted resident FTE count for allopathic and osteopathic programs due to </t>
    </r>
    <r>
      <rPr>
        <b/>
        <sz val="9"/>
        <rFont val="Arial"/>
        <family val="2"/>
      </rPr>
      <t xml:space="preserve">§ </t>
    </r>
    <r>
      <rPr>
        <b/>
        <sz val="9"/>
        <rFont val="Times New Roman"/>
        <family val="1"/>
      </rPr>
      <t>422 of the MMA</t>
    </r>
  </si>
  <si>
    <r>
      <rPr>
        <b/>
        <sz val="9"/>
        <rFont val="Times New Roman"/>
        <family val="1"/>
      </rPr>
      <t>Reduction</t>
    </r>
    <r>
      <rPr>
        <sz val="9"/>
        <rFont val="Times New Roman"/>
        <family val="1"/>
      </rPr>
      <t xml:space="preserve"> (to the cap) for the unweighted resident FTE count for allopathic and osteopathic programs due to </t>
    </r>
    <r>
      <rPr>
        <b/>
        <sz val="9"/>
        <rFont val="Calibri"/>
        <family val="2"/>
      </rPr>
      <t>§</t>
    </r>
    <r>
      <rPr>
        <b/>
        <sz val="9"/>
        <rFont val="Times New Roman"/>
        <family val="1"/>
      </rPr>
      <t xml:space="preserve"> 5503 of ACA</t>
    </r>
  </si>
  <si>
    <r>
      <rPr>
        <b/>
        <sz val="9"/>
        <rFont val="Times New Roman"/>
        <family val="1"/>
      </rPr>
      <t>Adjustment</t>
    </r>
    <r>
      <rPr>
        <sz val="9"/>
        <rFont val="Times New Roman"/>
        <family val="1"/>
      </rPr>
      <t xml:space="preserve"> (plus or minus) for the unweighted resident FTE count for allopathic and osteopathic programs for </t>
    </r>
    <r>
      <rPr>
        <b/>
        <sz val="9"/>
        <rFont val="Times New Roman"/>
        <family val="1"/>
      </rPr>
      <t>affiliated programs</t>
    </r>
  </si>
  <si>
    <r>
      <rPr>
        <b/>
        <sz val="9"/>
        <rFont val="Times New Roman"/>
        <family val="1"/>
      </rPr>
      <t>Addition</t>
    </r>
    <r>
      <rPr>
        <sz val="9"/>
        <rFont val="Times New Roman"/>
        <family val="1"/>
      </rPr>
      <t xml:space="preserve"> (to the cap) for the unweighted resident FTE count for allopathic and osteopathic programs due to </t>
    </r>
    <r>
      <rPr>
        <b/>
        <sz val="9"/>
        <rFont val="Times New Roman"/>
        <family val="1"/>
      </rPr>
      <t>§ 5506 of ACA</t>
    </r>
    <r>
      <rPr>
        <sz val="9"/>
        <rFont val="Times New Roman"/>
        <family val="1"/>
      </rPr>
      <t xml:space="preserve"> (add-on)</t>
    </r>
  </si>
  <si>
    <t>FI DATA</t>
  </si>
  <si>
    <t xml:space="preserve">Unweighted (UW) resident FTE count for allopathic and osteopathic (osteo) programs (from the 1996 cap year) </t>
  </si>
  <si>
    <r>
      <rPr>
        <b/>
        <sz val="10"/>
        <rFont val="Times New Roman"/>
        <family val="1"/>
      </rPr>
      <t xml:space="preserve">Addition </t>
    </r>
    <r>
      <rPr>
        <sz val="10"/>
        <rFont val="Times New Roman"/>
        <family val="1"/>
      </rPr>
      <t xml:space="preserve">(to the cap) for the UW FTE resident count for allopathic (and osteo) programs due to </t>
    </r>
    <r>
      <rPr>
        <b/>
        <sz val="10"/>
        <rFont val="Times New Roman"/>
        <family val="1"/>
      </rPr>
      <t>§5503 of ACA, § 126, 127, and/or 131 of the CAA</t>
    </r>
  </si>
  <si>
    <r>
      <rPr>
        <b/>
        <sz val="8"/>
        <rFont val="Times New Roman"/>
        <family val="1"/>
      </rPr>
      <t xml:space="preserve">Addition </t>
    </r>
    <r>
      <rPr>
        <sz val="8"/>
        <rFont val="Times New Roman"/>
        <family val="1"/>
      </rPr>
      <t xml:space="preserve">(to the cap) for the UW FTE resident count for allopathic (and osteo) programs due to </t>
    </r>
    <r>
      <rPr>
        <b/>
        <sz val="8"/>
        <rFont val="Times New Roman"/>
        <family val="1"/>
      </rPr>
      <t>§5503 of ACA, § 126, 127, and/or 131 of the CAA</t>
    </r>
  </si>
  <si>
    <t xml:space="preserve">Public Burden Statement: The purpose of this information collection is to obtain performance data for the following: HRSA Grantees and cooperative agreement recipients, public health, and applications. In addition, these data will facilitate the ability to demonstrate alignment between BHW programs and CHGME Payment Program’s participating children’s hospitals. An agency may not conduct or sponsor, and a person is not required to respond to, a collection of information unless it displays a currently valid OMB control number. The OMB control number for this information collection is 0915-0247 and it is valid until 12/31/2025. Public reporting burden for this collection of information is estimated to average 3.7 hours per response, including the time for reviewing instructions, searching existing data sources, and completing and reviewing the collection of information. Send comments regarding this burden estimate or any other aspect of this collection of information, including suggestions for reducing this burden, to HRSA Information Collection Clearance Officer, 5600 Fishers Lane, Room 14NWH04, Rockville, Maryland, 20857.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</si>
</sst>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9" x14ac:knownFonts="1">
    <font>
      <sz val="10"/>
      <name val="Arial"/>
    </font>
    <font>
      <sz val="10"/>
      <name val="Arial"/>
      <family val="2"/>
    </font>
    <font>
      <u/>
      <sz val="10"/>
      <color indexed="12"/>
      <name val="Arial"/>
      <family val="2"/>
    </font>
    <font>
      <sz val="10"/>
      <name val="Times New Roman"/>
      <family val="1"/>
    </font>
    <font>
      <sz val="11"/>
      <name val="Times New Roman"/>
      <family val="1"/>
    </font>
    <font>
      <b/>
      <sz val="11"/>
      <name val="Times New Roman"/>
      <family val="1"/>
    </font>
    <font>
      <b/>
      <sz val="10"/>
      <name val="Times New Roman"/>
      <family val="1"/>
    </font>
    <font>
      <i/>
      <sz val="8"/>
      <name val="Times New Roman"/>
      <family val="1"/>
    </font>
    <font>
      <u/>
      <sz val="10"/>
      <color indexed="12"/>
      <name val="Times New Roman"/>
      <family val="1"/>
    </font>
    <font>
      <i/>
      <sz val="9"/>
      <name val="Times New Roman"/>
      <family val="1"/>
    </font>
    <font>
      <i/>
      <sz val="10"/>
      <name val="Times New Roman"/>
      <family val="1"/>
    </font>
    <font>
      <sz val="10"/>
      <name val="Arial"/>
      <family val="2"/>
    </font>
    <font>
      <sz val="10"/>
      <color indexed="12"/>
      <name val="Times New Roman"/>
      <family val="1"/>
    </font>
    <font>
      <b/>
      <sz val="12"/>
      <name val="Times New Roman"/>
      <family val="1"/>
    </font>
    <font>
      <sz val="12"/>
      <name val="Times New Roman"/>
      <family val="1"/>
    </font>
    <font>
      <sz val="8"/>
      <name val="Times New Roman"/>
      <family val="1"/>
    </font>
    <font>
      <b/>
      <sz val="10"/>
      <name val="Arial"/>
      <family val="2"/>
    </font>
    <font>
      <b/>
      <sz val="14"/>
      <name val="Times New Roman"/>
      <family val="1"/>
    </font>
    <font>
      <sz val="12"/>
      <name val="Arial"/>
      <family val="2"/>
    </font>
    <font>
      <sz val="8"/>
      <name val="Arial"/>
      <family val="2"/>
    </font>
    <font>
      <sz val="10"/>
      <color indexed="22"/>
      <name val="Times New Roman"/>
      <family val="1"/>
    </font>
    <font>
      <b/>
      <sz val="16"/>
      <name val="Times New Roman"/>
      <family val="1"/>
    </font>
    <font>
      <sz val="16"/>
      <name val="Arial"/>
      <family val="2"/>
    </font>
    <font>
      <sz val="11"/>
      <name val="Arial"/>
      <family val="2"/>
    </font>
    <font>
      <sz val="10"/>
      <color rgb="FF0000FF"/>
      <name val="Times New Roman"/>
      <family val="1"/>
    </font>
    <font>
      <b/>
      <sz val="10"/>
      <name val="Calibri"/>
      <family val="2"/>
    </font>
    <font>
      <sz val="9"/>
      <name val="Times New Roman"/>
      <family val="1"/>
    </font>
    <font>
      <b/>
      <sz val="9"/>
      <name val="Times New Roman"/>
      <family val="1"/>
    </font>
    <font>
      <b/>
      <sz val="8"/>
      <name val="Times New Roman"/>
      <family val="1"/>
    </font>
    <font>
      <sz val="8"/>
      <color indexed="12"/>
      <name val="Times New Roman"/>
      <family val="1"/>
    </font>
    <font>
      <sz val="8"/>
      <color rgb="FF0000FF"/>
      <name val="Times New Roman"/>
      <family val="1"/>
    </font>
    <font>
      <b/>
      <sz val="8"/>
      <name val="Arial"/>
      <family val="2"/>
    </font>
    <font>
      <b/>
      <sz val="8"/>
      <name val="Calibri"/>
      <family val="2"/>
    </font>
    <font>
      <sz val="9"/>
      <name val="Arial"/>
      <family val="2"/>
    </font>
    <font>
      <b/>
      <sz val="9"/>
      <color indexed="48"/>
      <name val="Times New Roman"/>
      <family val="1"/>
    </font>
    <font>
      <sz val="9"/>
      <color indexed="12"/>
      <name val="Times New Roman"/>
      <family val="1"/>
    </font>
    <font>
      <sz val="9"/>
      <color rgb="FF0000FF"/>
      <name val="Times New Roman"/>
      <family val="1"/>
    </font>
    <font>
      <b/>
      <sz val="9"/>
      <name val="Arial"/>
      <family val="2"/>
    </font>
    <font>
      <b/>
      <sz val="9"/>
      <name val="Calibri"/>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385">
    <xf numFmtId="0" fontId="0" fillId="0" borderId="0" xfId="0"/>
    <xf numFmtId="0" fontId="3" fillId="0" borderId="1" xfId="0" applyFont="1" applyBorder="1" applyAlignment="1" applyProtection="1">
      <alignment horizontal="center"/>
      <protection locked="0"/>
    </xf>
    <xf numFmtId="0" fontId="3" fillId="2" borderId="1" xfId="0" applyFont="1" applyFill="1" applyBorder="1"/>
    <xf numFmtId="2" fontId="12" fillId="0" borderId="1" xfId="0" applyNumberFormat="1" applyFont="1" applyBorder="1" applyAlignment="1" applyProtection="1">
      <alignment horizontal="center"/>
      <protection hidden="1"/>
    </xf>
    <xf numFmtId="2" fontId="12" fillId="2" borderId="1" xfId="0" applyNumberFormat="1" applyFont="1" applyFill="1" applyBorder="1" applyAlignment="1" applyProtection="1">
      <alignment horizontal="center"/>
      <protection hidden="1"/>
    </xf>
    <xf numFmtId="0" fontId="4" fillId="2" borderId="1" xfId="0" applyFont="1" applyFill="1" applyBorder="1"/>
    <xf numFmtId="2" fontId="6" fillId="0" borderId="1" xfId="0" applyNumberFormat="1" applyFont="1" applyBorder="1" applyAlignment="1">
      <alignment horizontal="center"/>
    </xf>
    <xf numFmtId="0" fontId="6" fillId="0" borderId="1" xfId="0" applyFont="1" applyBorder="1" applyAlignment="1">
      <alignment horizontal="center" vertical="top"/>
    </xf>
    <xf numFmtId="164" fontId="10" fillId="0" borderId="2" xfId="0" applyNumberFormat="1" applyFont="1" applyBorder="1" applyAlignment="1" applyProtection="1">
      <alignment horizontal="center" vertical="top"/>
      <protection locked="0"/>
    </xf>
    <xf numFmtId="164" fontId="10" fillId="0" borderId="1" xfId="0" applyNumberFormat="1" applyFont="1" applyBorder="1" applyAlignment="1" applyProtection="1">
      <alignment horizontal="center" vertical="top"/>
      <protection locked="0"/>
    </xf>
    <xf numFmtId="2" fontId="8" fillId="0" borderId="1" xfId="1" quotePrefix="1" applyNumberFormat="1" applyFont="1" applyBorder="1" applyAlignment="1" applyProtection="1">
      <alignment horizontal="center" vertical="top"/>
      <protection hidden="1"/>
    </xf>
    <xf numFmtId="2" fontId="8" fillId="2" borderId="3" xfId="1" quotePrefix="1" applyNumberFormat="1" applyFont="1" applyFill="1" applyBorder="1" applyAlignment="1" applyProtection="1">
      <alignment horizontal="center" vertical="top"/>
      <protection hidden="1"/>
    </xf>
    <xf numFmtId="2" fontId="8" fillId="2" borderId="1" xfId="1" quotePrefix="1" applyNumberFormat="1" applyFont="1" applyFill="1" applyBorder="1" applyAlignment="1" applyProtection="1">
      <alignment horizontal="center" vertical="top"/>
      <protection hidden="1"/>
    </xf>
    <xf numFmtId="2" fontId="12" fillId="0" borderId="1" xfId="0" applyNumberFormat="1" applyFont="1" applyBorder="1" applyAlignment="1" applyProtection="1">
      <alignment horizontal="center" vertical="top"/>
      <protection hidden="1"/>
    </xf>
    <xf numFmtId="2" fontId="12" fillId="2" borderId="1" xfId="0" applyNumberFormat="1" applyFont="1" applyFill="1" applyBorder="1" applyAlignment="1" applyProtection="1">
      <alignment horizontal="center" vertical="top"/>
      <protection hidden="1"/>
    </xf>
    <xf numFmtId="2" fontId="3" fillId="0" borderId="1" xfId="0" applyNumberFormat="1" applyFont="1" applyBorder="1" applyAlignment="1" applyProtection="1">
      <alignment horizontal="center" vertical="top"/>
      <protection locked="0"/>
    </xf>
    <xf numFmtId="2" fontId="3" fillId="2" borderId="1" xfId="0" applyNumberFormat="1" applyFont="1" applyFill="1" applyBorder="1" applyAlignment="1">
      <alignment horizontal="center" vertical="top"/>
    </xf>
    <xf numFmtId="2" fontId="12" fillId="0" borderId="3" xfId="0" applyNumberFormat="1" applyFont="1" applyBorder="1" applyAlignment="1" applyProtection="1">
      <alignment horizontal="center"/>
      <protection hidden="1"/>
    </xf>
    <xf numFmtId="2" fontId="12" fillId="2" borderId="3" xfId="0" applyNumberFormat="1" applyFont="1" applyFill="1" applyBorder="1" applyAlignment="1" applyProtection="1">
      <alignment horizontal="center"/>
      <protection hidden="1"/>
    </xf>
    <xf numFmtId="0" fontId="6" fillId="0" borderId="0" xfId="0" applyFont="1" applyAlignment="1">
      <alignment horizontal="left"/>
    </xf>
    <xf numFmtId="49" fontId="6" fillId="0" borderId="0" xfId="0" applyNumberFormat="1" applyFont="1" applyAlignment="1">
      <alignment horizontal="right"/>
    </xf>
    <xf numFmtId="0" fontId="1" fillId="0" borderId="0" xfId="0" applyFont="1"/>
    <xf numFmtId="0" fontId="3" fillId="0" borderId="0" xfId="0" applyFont="1"/>
    <xf numFmtId="0" fontId="11" fillId="0" borderId="0" xfId="0" applyFont="1"/>
    <xf numFmtId="0" fontId="6" fillId="0" borderId="1" xfId="0" applyFont="1" applyBorder="1" applyAlignment="1">
      <alignment horizontal="left"/>
    </xf>
    <xf numFmtId="0" fontId="6" fillId="0" borderId="1" xfId="0" applyFont="1" applyBorder="1" applyAlignment="1">
      <alignment horizontal="center" vertical="top" wrapText="1"/>
    </xf>
    <xf numFmtId="2" fontId="3" fillId="2" borderId="3" xfId="0" applyNumberFormat="1" applyFont="1" applyFill="1" applyBorder="1" applyAlignment="1">
      <alignment horizontal="center"/>
    </xf>
    <xf numFmtId="2" fontId="3" fillId="0" borderId="3" xfId="0" applyNumberFormat="1" applyFont="1" applyBorder="1" applyAlignment="1" applyProtection="1">
      <alignment horizontal="center"/>
      <protection locked="0"/>
    </xf>
    <xf numFmtId="0" fontId="6" fillId="0" borderId="2" xfId="0" applyFont="1" applyBorder="1" applyAlignment="1">
      <alignment horizontal="center" vertical="top" wrapText="1"/>
    </xf>
    <xf numFmtId="0" fontId="6" fillId="2" borderId="1" xfId="0" applyFont="1" applyFill="1" applyBorder="1" applyAlignment="1">
      <alignment horizontal="center" vertical="top" wrapText="1"/>
    </xf>
    <xf numFmtId="2" fontId="6" fillId="0" borderId="1" xfId="0" applyNumberFormat="1" applyFont="1" applyBorder="1" applyAlignment="1">
      <alignment horizontal="center" vertical="top"/>
    </xf>
    <xf numFmtId="2" fontId="3" fillId="0" borderId="3" xfId="0" applyNumberFormat="1" applyFont="1" applyBorder="1" applyAlignment="1" applyProtection="1">
      <alignment horizontal="center" vertical="top"/>
      <protection locked="0"/>
    </xf>
    <xf numFmtId="2" fontId="3" fillId="2" borderId="3" xfId="0" applyNumberFormat="1" applyFont="1" applyFill="1" applyBorder="1" applyAlignment="1">
      <alignment horizontal="center" vertical="top"/>
    </xf>
    <xf numFmtId="2" fontId="12" fillId="0" borderId="3" xfId="0" applyNumberFormat="1" applyFont="1" applyBorder="1" applyAlignment="1" applyProtection="1">
      <alignment horizontal="center"/>
      <protection locked="0"/>
    </xf>
    <xf numFmtId="2" fontId="3" fillId="2" borderId="3" xfId="0" applyNumberFormat="1" applyFont="1" applyFill="1" applyBorder="1" applyAlignment="1" applyProtection="1">
      <alignment horizontal="center"/>
      <protection hidden="1"/>
    </xf>
    <xf numFmtId="2" fontId="3" fillId="0" borderId="3" xfId="0" applyNumberFormat="1" applyFont="1" applyBorder="1" applyAlignment="1" applyProtection="1">
      <alignment horizontal="center"/>
      <protection hidden="1"/>
    </xf>
    <xf numFmtId="2" fontId="12" fillId="0" borderId="3" xfId="0" quotePrefix="1" applyNumberFormat="1" applyFont="1" applyBorder="1" applyAlignment="1" applyProtection="1">
      <alignment horizontal="center"/>
      <protection hidden="1"/>
    </xf>
    <xf numFmtId="0" fontId="6" fillId="0" borderId="0" xfId="0" applyFont="1" applyAlignment="1">
      <alignment horizontal="center" vertical="top"/>
    </xf>
    <xf numFmtId="0" fontId="6" fillId="0" borderId="0" xfId="0" applyFont="1" applyAlignment="1">
      <alignment horizontal="left" vertical="top" wrapText="1"/>
    </xf>
    <xf numFmtId="2" fontId="12" fillId="0" borderId="0" xfId="0" applyNumberFormat="1" applyFont="1" applyAlignment="1" applyProtection="1">
      <alignment horizontal="center" vertical="top"/>
      <protection hidden="1"/>
    </xf>
    <xf numFmtId="0" fontId="15" fillId="0" borderId="0" xfId="0" applyFont="1" applyAlignment="1">
      <alignment horizontal="left"/>
    </xf>
    <xf numFmtId="0" fontId="15" fillId="0" borderId="0" xfId="0" applyFont="1"/>
    <xf numFmtId="0" fontId="6" fillId="0" borderId="2" xfId="0" applyFont="1" applyBorder="1" applyAlignment="1">
      <alignment horizontal="left"/>
    </xf>
    <xf numFmtId="0" fontId="7" fillId="0" borderId="4" xfId="0" applyFont="1" applyBorder="1" applyAlignment="1">
      <alignment horizontal="right" vertical="center"/>
    </xf>
    <xf numFmtId="0" fontId="3" fillId="3" borderId="0" xfId="0" applyFont="1" applyFill="1"/>
    <xf numFmtId="0" fontId="16" fillId="0" borderId="8" xfId="0" applyFont="1" applyBorder="1" applyAlignment="1">
      <alignment horizontal="left"/>
    </xf>
    <xf numFmtId="0" fontId="3" fillId="3" borderId="0" xfId="0" applyFont="1" applyFill="1" applyAlignment="1">
      <alignment horizontal="right"/>
    </xf>
    <xf numFmtId="0" fontId="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2" fontId="5" fillId="0" borderId="0" xfId="0" applyNumberFormat="1" applyFont="1" applyAlignment="1">
      <alignment horizontal="center" vertical="center"/>
    </xf>
    <xf numFmtId="0" fontId="3" fillId="0" borderId="0" xfId="0" applyFont="1" applyAlignment="1">
      <alignment horizontal="left" vertical="center"/>
    </xf>
    <xf numFmtId="2" fontId="12" fillId="0" borderId="0" xfId="0" applyNumberFormat="1" applyFont="1" applyAlignment="1" applyProtection="1">
      <alignment horizontal="center"/>
      <protection hidden="1"/>
    </xf>
    <xf numFmtId="0" fontId="6" fillId="0" borderId="4" xfId="0" applyFont="1" applyBorder="1" applyAlignment="1">
      <alignment horizontal="right"/>
    </xf>
    <xf numFmtId="0" fontId="13" fillId="0" borderId="0" xfId="0" applyFont="1" applyAlignment="1">
      <alignment horizontal="center" vertical="center" wrapText="1"/>
    </xf>
    <xf numFmtId="49" fontId="5" fillId="0" borderId="0" xfId="0" applyNumberFormat="1" applyFont="1" applyAlignment="1" applyProtection="1">
      <alignment horizontal="center" vertical="center"/>
      <protection locked="0"/>
    </xf>
    <xf numFmtId="2" fontId="6" fillId="0" borderId="0" xfId="0" applyNumberFormat="1" applyFont="1" applyAlignment="1">
      <alignment horizontal="center"/>
    </xf>
    <xf numFmtId="2" fontId="6" fillId="0" borderId="0" xfId="0" applyNumberFormat="1" applyFont="1" applyAlignment="1">
      <alignment horizontal="center" vertical="top"/>
    </xf>
    <xf numFmtId="2" fontId="3" fillId="0" borderId="0" xfId="0" applyNumberFormat="1" applyFont="1" applyAlignment="1" applyProtection="1">
      <alignment horizontal="center" vertical="top"/>
      <protection locked="0"/>
    </xf>
    <xf numFmtId="2" fontId="8" fillId="0" borderId="0" xfId="1" quotePrefix="1" applyNumberFormat="1" applyFont="1" applyBorder="1" applyAlignment="1" applyProtection="1">
      <alignment horizontal="center" vertical="top"/>
      <protection hidden="1"/>
    </xf>
    <xf numFmtId="0" fontId="6" fillId="0" borderId="0" xfId="0" applyFont="1" applyAlignment="1">
      <alignment horizontal="center" vertical="center"/>
    </xf>
    <xf numFmtId="0" fontId="3" fillId="0" borderId="0" xfId="0" applyFont="1" applyAlignment="1">
      <alignment horizontal="left" vertical="top"/>
    </xf>
    <xf numFmtId="0" fontId="6" fillId="0" borderId="0" xfId="0" applyFont="1" applyAlignment="1" applyProtection="1">
      <alignment vertical="top"/>
      <protection locked="0"/>
    </xf>
    <xf numFmtId="0" fontId="6" fillId="0" borderId="0" xfId="0" applyFont="1" applyAlignment="1">
      <alignment horizontal="left" vertical="top"/>
    </xf>
    <xf numFmtId="14" fontId="9" fillId="0" borderId="0" xfId="0" applyNumberFormat="1" applyFont="1"/>
    <xf numFmtId="0" fontId="4" fillId="0" borderId="0" xfId="0" applyFont="1"/>
    <xf numFmtId="2" fontId="3" fillId="0" borderId="0" xfId="0" applyNumberFormat="1" applyFont="1" applyAlignment="1">
      <alignment horizontal="center" vertical="top"/>
    </xf>
    <xf numFmtId="2" fontId="4" fillId="0" borderId="0" xfId="0" applyNumberFormat="1" applyFont="1" applyAlignment="1">
      <alignment horizontal="center" vertical="top"/>
    </xf>
    <xf numFmtId="2" fontId="8" fillId="0" borderId="0" xfId="1" quotePrefix="1" applyNumberFormat="1" applyFont="1" applyFill="1" applyBorder="1" applyAlignment="1" applyProtection="1">
      <alignment horizontal="center" vertical="top"/>
      <protection hidden="1"/>
    </xf>
    <xf numFmtId="0" fontId="0" fillId="0" borderId="0" xfId="0" applyAlignment="1">
      <alignment wrapText="1"/>
    </xf>
    <xf numFmtId="0" fontId="3" fillId="2" borderId="9" xfId="0" applyFont="1" applyFill="1" applyBorder="1" applyAlignment="1">
      <alignment horizontal="center"/>
    </xf>
    <xf numFmtId="0" fontId="3" fillId="2" borderId="9" xfId="0" applyFont="1" applyFill="1" applyBorder="1"/>
    <xf numFmtId="2" fontId="6" fillId="0" borderId="1" xfId="0" applyNumberFormat="1" applyFont="1" applyBorder="1" applyAlignment="1">
      <alignment horizontal="center" vertical="center"/>
    </xf>
    <xf numFmtId="2" fontId="6" fillId="0" borderId="3" xfId="0" applyNumberFormat="1" applyFont="1" applyBorder="1" applyAlignment="1">
      <alignment horizontal="center" vertical="center"/>
    </xf>
    <xf numFmtId="2" fontId="24" fillId="2" borderId="3" xfId="0" applyNumberFormat="1" applyFont="1" applyFill="1" applyBorder="1" applyAlignment="1" applyProtection="1">
      <alignment horizontal="center"/>
      <protection hidden="1"/>
    </xf>
    <xf numFmtId="164" fontId="7" fillId="0" borderId="1" xfId="0" applyNumberFormat="1" applyFont="1" applyBorder="1" applyAlignment="1" applyProtection="1">
      <alignment horizontal="center"/>
      <protection locked="0"/>
    </xf>
    <xf numFmtId="0" fontId="3" fillId="0" borderId="8" xfId="0" applyFont="1" applyBorder="1" applyProtection="1">
      <protection locked="0"/>
    </xf>
    <xf numFmtId="164" fontId="7" fillId="4" borderId="1" xfId="0" applyNumberFormat="1" applyFont="1" applyFill="1" applyBorder="1" applyAlignment="1" applyProtection="1">
      <alignment horizontal="center"/>
      <protection locked="0"/>
    </xf>
    <xf numFmtId="164" fontId="10" fillId="4" borderId="2" xfId="0" applyNumberFormat="1" applyFont="1" applyFill="1" applyBorder="1" applyAlignment="1" applyProtection="1">
      <alignment horizontal="center" vertical="top"/>
      <protection locked="0"/>
    </xf>
    <xf numFmtId="164" fontId="10" fillId="4" borderId="1" xfId="0" applyNumberFormat="1" applyFont="1" applyFill="1" applyBorder="1" applyAlignment="1" applyProtection="1">
      <alignment horizontal="center" vertical="top"/>
      <protection locked="0"/>
    </xf>
    <xf numFmtId="2" fontId="12" fillId="4" borderId="1" xfId="0" applyNumberFormat="1" applyFont="1" applyFill="1" applyBorder="1" applyAlignment="1">
      <alignment horizontal="center" vertical="top"/>
    </xf>
    <xf numFmtId="2" fontId="8" fillId="0" borderId="1" xfId="1" quotePrefix="1" applyNumberFormat="1" applyFont="1" applyBorder="1" applyAlignment="1" applyProtection="1">
      <alignment horizontal="center" vertical="center"/>
      <protection hidden="1"/>
    </xf>
    <xf numFmtId="2" fontId="12" fillId="2" borderId="1" xfId="0" applyNumberFormat="1" applyFont="1" applyFill="1" applyBorder="1" applyAlignment="1" applyProtection="1">
      <alignment horizontal="center" vertical="center"/>
      <protection hidden="1"/>
    </xf>
    <xf numFmtId="2" fontId="8" fillId="2" borderId="1" xfId="1" quotePrefix="1" applyNumberFormat="1" applyFont="1" applyFill="1" applyBorder="1" applyAlignment="1" applyProtection="1">
      <alignment horizontal="center" vertical="center"/>
      <protection hidden="1"/>
    </xf>
    <xf numFmtId="2" fontId="12" fillId="0" borderId="1" xfId="0" applyNumberFormat="1" applyFont="1" applyBorder="1" applyAlignment="1" applyProtection="1">
      <alignment horizontal="center" vertical="center"/>
      <protection hidden="1"/>
    </xf>
    <xf numFmtId="2" fontId="12" fillId="4" borderId="1" xfId="0" applyNumberFormat="1" applyFont="1" applyFill="1" applyBorder="1" applyAlignment="1" applyProtection="1">
      <alignment horizontal="center"/>
      <protection hidden="1"/>
    </xf>
    <xf numFmtId="2" fontId="3" fillId="0" borderId="1" xfId="0" applyNumberFormat="1" applyFont="1" applyBorder="1" applyAlignment="1" applyProtection="1">
      <alignment horizontal="center"/>
      <protection hidden="1"/>
    </xf>
    <xf numFmtId="0" fontId="15" fillId="3" borderId="0" xfId="0" applyFont="1" applyFill="1"/>
    <xf numFmtId="0" fontId="19" fillId="0" borderId="0" xfId="0" applyFont="1"/>
    <xf numFmtId="0" fontId="15" fillId="3" borderId="0" xfId="0" applyFont="1" applyFill="1" applyAlignment="1">
      <alignment horizontal="right"/>
    </xf>
    <xf numFmtId="0" fontId="28" fillId="0" borderId="1" xfId="0" applyFont="1" applyBorder="1" applyAlignment="1">
      <alignment horizontal="left"/>
    </xf>
    <xf numFmtId="49" fontId="28" fillId="0" borderId="0" xfId="0" applyNumberFormat="1" applyFont="1" applyAlignment="1">
      <alignment horizontal="right"/>
    </xf>
    <xf numFmtId="0" fontId="28" fillId="0" borderId="1" xfId="0" applyFont="1" applyBorder="1" applyAlignment="1">
      <alignment horizontal="center" vertical="center" wrapText="1"/>
    </xf>
    <xf numFmtId="0" fontId="28" fillId="2" borderId="1" xfId="0" applyFont="1" applyFill="1" applyBorder="1" applyAlignment="1">
      <alignment horizontal="center" vertical="top" wrapText="1"/>
    </xf>
    <xf numFmtId="2" fontId="28" fillId="0" borderId="1" xfId="0" applyNumberFormat="1" applyFont="1" applyBorder="1" applyAlignment="1">
      <alignment horizontal="center" vertical="center"/>
    </xf>
    <xf numFmtId="0" fontId="15" fillId="0" borderId="1" xfId="0" applyFont="1" applyBorder="1" applyAlignment="1" applyProtection="1">
      <alignment horizontal="center"/>
      <protection locked="0"/>
    </xf>
    <xf numFmtId="0" fontId="15" fillId="2" borderId="1" xfId="0" applyFont="1" applyFill="1" applyBorder="1" applyAlignment="1">
      <alignment horizontal="center"/>
    </xf>
    <xf numFmtId="2" fontId="29" fillId="0" borderId="3" xfId="0" applyNumberFormat="1" applyFont="1" applyBorder="1" applyAlignment="1" applyProtection="1">
      <alignment horizontal="center"/>
      <protection hidden="1"/>
    </xf>
    <xf numFmtId="2" fontId="30" fillId="2" borderId="3" xfId="0" applyNumberFormat="1" applyFont="1" applyFill="1" applyBorder="1" applyAlignment="1" applyProtection="1">
      <alignment horizontal="center"/>
      <protection hidden="1"/>
    </xf>
    <xf numFmtId="2" fontId="29" fillId="2" borderId="3" xfId="0" applyNumberFormat="1" applyFont="1" applyFill="1" applyBorder="1" applyAlignment="1" applyProtection="1">
      <alignment horizontal="center"/>
      <protection hidden="1"/>
    </xf>
    <xf numFmtId="2" fontId="15" fillId="0" borderId="3" xfId="0" applyNumberFormat="1" applyFont="1" applyBorder="1" applyAlignment="1" applyProtection="1">
      <alignment horizontal="center"/>
      <protection locked="0"/>
    </xf>
    <xf numFmtId="2" fontId="15" fillId="2" borderId="3" xfId="0" applyNumberFormat="1" applyFont="1" applyFill="1" applyBorder="1" applyAlignment="1">
      <alignment horizontal="center"/>
    </xf>
    <xf numFmtId="2" fontId="15" fillId="4" borderId="3" xfId="0" applyNumberFormat="1" applyFont="1" applyFill="1" applyBorder="1" applyAlignment="1">
      <alignment horizontal="center"/>
    </xf>
    <xf numFmtId="2" fontId="29" fillId="0" borderId="1" xfId="0" applyNumberFormat="1" applyFont="1" applyBorder="1" applyAlignment="1" applyProtection="1">
      <alignment horizontal="center"/>
      <protection hidden="1"/>
    </xf>
    <xf numFmtId="2" fontId="29" fillId="4" borderId="1" xfId="0" applyNumberFormat="1" applyFont="1" applyFill="1" applyBorder="1" applyAlignment="1" applyProtection="1">
      <alignment horizontal="center"/>
      <protection hidden="1"/>
    </xf>
    <xf numFmtId="2" fontId="29" fillId="2" borderId="1" xfId="0" applyNumberFormat="1" applyFont="1" applyFill="1" applyBorder="1" applyAlignment="1" applyProtection="1">
      <alignment horizontal="center"/>
      <protection hidden="1"/>
    </xf>
    <xf numFmtId="2" fontId="15" fillId="0" borderId="3" xfId="0" applyNumberFormat="1" applyFont="1" applyBorder="1" applyAlignment="1" applyProtection="1">
      <alignment horizontal="center"/>
      <protection hidden="1"/>
    </xf>
    <xf numFmtId="2" fontId="15" fillId="2" borderId="3" xfId="0" applyNumberFormat="1" applyFont="1" applyFill="1" applyBorder="1" applyAlignment="1" applyProtection="1">
      <alignment horizontal="center"/>
      <protection hidden="1"/>
    </xf>
    <xf numFmtId="2" fontId="29" fillId="0" borderId="3" xfId="0" quotePrefix="1" applyNumberFormat="1" applyFont="1" applyBorder="1" applyAlignment="1" applyProtection="1">
      <alignment horizontal="center"/>
      <protection hidden="1"/>
    </xf>
    <xf numFmtId="0" fontId="26" fillId="3" borderId="0" xfId="0" applyFont="1" applyFill="1"/>
    <xf numFmtId="0" fontId="33" fillId="0" borderId="0" xfId="0" applyFont="1"/>
    <xf numFmtId="0" fontId="27" fillId="0" borderId="1" xfId="0" applyFont="1" applyBorder="1" applyAlignment="1">
      <alignment horizontal="left"/>
    </xf>
    <xf numFmtId="0" fontId="27" fillId="0" borderId="0" xfId="0" applyFont="1" applyAlignment="1">
      <alignment horizontal="left"/>
    </xf>
    <xf numFmtId="49" fontId="27" fillId="0" borderId="0" xfId="0" applyNumberFormat="1" applyFont="1" applyAlignment="1">
      <alignment horizontal="right"/>
    </xf>
    <xf numFmtId="0" fontId="27" fillId="0" borderId="1" xfId="0" applyFont="1" applyBorder="1" applyAlignment="1">
      <alignment horizontal="center" vertical="center" wrapText="1"/>
    </xf>
    <xf numFmtId="0" fontId="27" fillId="2" borderId="1" xfId="0" applyFont="1" applyFill="1" applyBorder="1" applyAlignment="1">
      <alignment horizontal="center" vertical="top" wrapText="1"/>
    </xf>
    <xf numFmtId="0" fontId="9" fillId="0" borderId="4" xfId="0" applyFont="1" applyBorder="1" applyAlignment="1">
      <alignment horizontal="right" vertical="top"/>
    </xf>
    <xf numFmtId="164" fontId="9" fillId="0" borderId="1" xfId="0" applyNumberFormat="1" applyFont="1" applyBorder="1" applyAlignment="1" applyProtection="1">
      <alignment horizontal="center"/>
      <protection locked="0"/>
    </xf>
    <xf numFmtId="164" fontId="9" fillId="4" borderId="1" xfId="0" applyNumberFormat="1" applyFont="1" applyFill="1" applyBorder="1" applyAlignment="1" applyProtection="1">
      <alignment horizontal="center"/>
      <protection locked="0"/>
    </xf>
    <xf numFmtId="2" fontId="27" fillId="0" borderId="1" xfId="0" applyNumberFormat="1" applyFont="1" applyBorder="1" applyAlignment="1">
      <alignment horizontal="center" vertical="center"/>
    </xf>
    <xf numFmtId="0" fontId="26" fillId="0" borderId="1" xfId="0" applyFont="1" applyBorder="1" applyAlignment="1" applyProtection="1">
      <alignment horizontal="center"/>
      <protection locked="0"/>
    </xf>
    <xf numFmtId="0" fontId="26" fillId="2" borderId="1" xfId="0" applyFont="1" applyFill="1" applyBorder="1"/>
    <xf numFmtId="2" fontId="35" fillId="0" borderId="3" xfId="0" applyNumberFormat="1" applyFont="1" applyBorder="1" applyAlignment="1" applyProtection="1">
      <alignment horizontal="center"/>
      <protection hidden="1"/>
    </xf>
    <xf numFmtId="2" fontId="36" fillId="2" borderId="3" xfId="0" applyNumberFormat="1" applyFont="1" applyFill="1" applyBorder="1" applyAlignment="1" applyProtection="1">
      <alignment horizontal="center"/>
      <protection hidden="1"/>
    </xf>
    <xf numFmtId="2" fontId="35" fillId="2" borderId="3" xfId="0" applyNumberFormat="1" applyFont="1" applyFill="1" applyBorder="1" applyAlignment="1" applyProtection="1">
      <alignment horizontal="center"/>
      <protection hidden="1"/>
    </xf>
    <xf numFmtId="2" fontId="26" fillId="0" borderId="3" xfId="0" applyNumberFormat="1" applyFont="1" applyBorder="1" applyAlignment="1" applyProtection="1">
      <alignment horizontal="center"/>
      <protection locked="0"/>
    </xf>
    <xf numFmtId="2" fontId="26" fillId="2" borderId="3" xfId="0" applyNumberFormat="1" applyFont="1" applyFill="1" applyBorder="1" applyAlignment="1">
      <alignment horizontal="center"/>
    </xf>
    <xf numFmtId="2" fontId="26" fillId="4" borderId="3" xfId="0" applyNumberFormat="1" applyFont="1" applyFill="1" applyBorder="1" applyAlignment="1">
      <alignment horizontal="center"/>
    </xf>
    <xf numFmtId="2" fontId="35" fillId="0" borderId="1" xfId="0" applyNumberFormat="1" applyFont="1" applyBorder="1" applyAlignment="1" applyProtection="1">
      <alignment horizontal="center"/>
      <protection hidden="1"/>
    </xf>
    <xf numFmtId="2" fontId="35" fillId="4" borderId="1" xfId="0" applyNumberFormat="1" applyFont="1" applyFill="1" applyBorder="1" applyAlignment="1" applyProtection="1">
      <alignment horizontal="center"/>
      <protection hidden="1"/>
    </xf>
    <xf numFmtId="2" fontId="26" fillId="4" borderId="3" xfId="0" applyNumberFormat="1" applyFont="1" applyFill="1" applyBorder="1" applyAlignment="1" applyProtection="1">
      <alignment horizontal="center"/>
      <protection hidden="1"/>
    </xf>
    <xf numFmtId="2" fontId="26" fillId="4" borderId="1" xfId="0" applyNumberFormat="1" applyFont="1" applyFill="1" applyBorder="1" applyAlignment="1" applyProtection="1">
      <alignment horizontal="center"/>
      <protection hidden="1"/>
    </xf>
    <xf numFmtId="2" fontId="26" fillId="0" borderId="3" xfId="0" applyNumberFormat="1" applyFont="1" applyBorder="1" applyAlignment="1" applyProtection="1">
      <alignment horizontal="center"/>
      <protection hidden="1"/>
    </xf>
    <xf numFmtId="2" fontId="27" fillId="0" borderId="3" xfId="0" applyNumberFormat="1" applyFont="1" applyBorder="1" applyAlignment="1">
      <alignment horizontal="center" vertical="center"/>
    </xf>
    <xf numFmtId="2" fontId="26" fillId="2" borderId="3" xfId="0" applyNumberFormat="1" applyFont="1" applyFill="1" applyBorder="1" applyAlignment="1" applyProtection="1">
      <alignment horizontal="center"/>
      <protection hidden="1"/>
    </xf>
    <xf numFmtId="2" fontId="35" fillId="2" borderId="1" xfId="0" applyNumberFormat="1" applyFont="1" applyFill="1" applyBorder="1" applyAlignment="1" applyProtection="1">
      <alignment horizontal="center"/>
      <protection hidden="1"/>
    </xf>
    <xf numFmtId="0" fontId="26" fillId="0" borderId="0" xfId="0" applyFont="1"/>
    <xf numFmtId="0" fontId="26" fillId="0" borderId="0" xfId="0" applyFont="1" applyAlignment="1">
      <alignment horizontal="left"/>
    </xf>
    <xf numFmtId="0" fontId="3" fillId="3" borderId="0" xfId="0" applyFont="1" applyFill="1" applyAlignment="1">
      <alignment horizontal="right"/>
    </xf>
    <xf numFmtId="0" fontId="14" fillId="0" borderId="10" xfId="0" applyFont="1" applyBorder="1" applyAlignment="1">
      <alignment horizontal="left" vertical="center" wrapText="1"/>
    </xf>
    <xf numFmtId="0" fontId="18" fillId="0" borderId="0" xfId="0" applyFont="1" applyAlignment="1">
      <alignment horizontal="left" vertical="center" wrapText="1"/>
    </xf>
    <xf numFmtId="0" fontId="18" fillId="0" borderId="11" xfId="0" applyFont="1" applyBorder="1" applyAlignment="1">
      <alignment horizontal="left" vertical="center" wrapText="1"/>
    </xf>
    <xf numFmtId="0" fontId="18" fillId="0" borderId="10" xfId="0" applyFont="1" applyBorder="1" applyAlignment="1">
      <alignment horizontal="left" vertical="center" wrapText="1"/>
    </xf>
    <xf numFmtId="0" fontId="0" fillId="0" borderId="10" xfId="0" applyBorder="1" applyAlignment="1">
      <alignment vertical="center" wrapText="1"/>
    </xf>
    <xf numFmtId="0" fontId="0" fillId="0" borderId="0" xfId="0" applyAlignment="1">
      <alignment vertical="center" wrapText="1"/>
    </xf>
    <xf numFmtId="0" fontId="0" fillId="0" borderId="11"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17" fillId="0" borderId="12" xfId="0" applyFont="1" applyBorder="1" applyAlignment="1">
      <alignment horizontal="center" vertical="center" wrapText="1"/>
    </xf>
    <xf numFmtId="0" fontId="0" fillId="0" borderId="13" xfId="0" applyBorder="1" applyAlignment="1">
      <alignment horizontal="center" wrapText="1"/>
    </xf>
    <xf numFmtId="0" fontId="0" fillId="0" borderId="14" xfId="0" applyBorder="1" applyAlignment="1">
      <alignment horizontal="center" wrapText="1"/>
    </xf>
    <xf numFmtId="0" fontId="17" fillId="0" borderId="10" xfId="0" applyFont="1" applyBorder="1" applyAlignment="1">
      <alignment horizontal="center" vertical="center" wrapText="1"/>
    </xf>
    <xf numFmtId="0" fontId="0" fillId="0" borderId="0" xfId="0" applyAlignment="1">
      <alignment horizontal="center" wrapText="1"/>
    </xf>
    <xf numFmtId="0" fontId="0" fillId="0" borderId="11" xfId="0" applyBorder="1" applyAlignment="1">
      <alignment horizontal="center" wrapText="1"/>
    </xf>
    <xf numFmtId="0" fontId="0" fillId="0" borderId="10" xfId="0" applyBorder="1" applyAlignment="1">
      <alignment horizontal="center" wrapText="1"/>
    </xf>
    <xf numFmtId="0" fontId="21" fillId="0" borderId="0" xfId="0" applyFont="1" applyAlignment="1">
      <alignment horizontal="center" wrapText="1"/>
    </xf>
    <xf numFmtId="0" fontId="22" fillId="0" borderId="0" xfId="0" applyFont="1" applyAlignment="1">
      <alignment horizontal="center" wrapText="1"/>
    </xf>
    <xf numFmtId="0" fontId="0" fillId="0" borderId="0" xfId="0" applyAlignment="1">
      <alignment wrapText="1"/>
    </xf>
    <xf numFmtId="0" fontId="6" fillId="0" borderId="4" xfId="0" applyFont="1" applyBorder="1" applyAlignment="1">
      <alignment horizontal="left" vertical="top" wrapText="1"/>
    </xf>
    <xf numFmtId="0" fontId="6" fillId="0" borderId="15" xfId="0" applyFont="1" applyBorder="1" applyAlignment="1">
      <alignment horizontal="left" vertical="top" wrapText="1"/>
    </xf>
    <xf numFmtId="0" fontId="6" fillId="0" borderId="8" xfId="0" applyFont="1" applyBorder="1" applyAlignment="1">
      <alignment horizontal="left" vertical="top" wrapText="1"/>
    </xf>
    <xf numFmtId="0" fontId="3" fillId="0" borderId="4" xfId="0" applyFont="1" applyBorder="1" applyAlignment="1">
      <alignment horizontal="left" vertical="top"/>
    </xf>
    <xf numFmtId="0" fontId="3" fillId="0" borderId="15" xfId="0" applyFont="1" applyBorder="1" applyAlignment="1">
      <alignment horizontal="left" vertical="top"/>
    </xf>
    <xf numFmtId="0" fontId="3" fillId="0" borderId="8" xfId="0" applyFont="1" applyBorder="1" applyAlignment="1">
      <alignment horizontal="left" vertical="top"/>
    </xf>
    <xf numFmtId="0" fontId="3" fillId="0" borderId="1" xfId="0" applyFont="1" applyBorder="1" applyAlignment="1">
      <alignment horizontal="left" vertical="top" wrapText="1"/>
    </xf>
    <xf numFmtId="49" fontId="6" fillId="0" borderId="4" xfId="0" applyNumberFormat="1" applyFont="1" applyBorder="1" applyAlignment="1">
      <alignment horizontal="right"/>
    </xf>
    <xf numFmtId="0" fontId="0" fillId="0" borderId="8" xfId="0" applyBorder="1" applyAlignment="1">
      <alignment horizontal="right"/>
    </xf>
    <xf numFmtId="0" fontId="3" fillId="0" borderId="12" xfId="0" applyFont="1" applyBorder="1" applyAlignment="1">
      <alignment vertical="top" wrapText="1"/>
    </xf>
    <xf numFmtId="0" fontId="3" fillId="0" borderId="13" xfId="0" applyFont="1" applyBorder="1" applyAlignment="1">
      <alignment vertical="top" wrapText="1"/>
    </xf>
    <xf numFmtId="0" fontId="3" fillId="0" borderId="14" xfId="0" applyFont="1" applyBorder="1" applyAlignment="1">
      <alignment vertical="top" wrapText="1"/>
    </xf>
    <xf numFmtId="0" fontId="3" fillId="0" borderId="5" xfId="0" applyFont="1" applyBorder="1" applyAlignment="1">
      <alignment vertical="top" wrapText="1"/>
    </xf>
    <xf numFmtId="0" fontId="3" fillId="0" borderId="6" xfId="0" applyFont="1" applyBorder="1" applyAlignment="1">
      <alignment vertical="top" wrapText="1"/>
    </xf>
    <xf numFmtId="0" fontId="3" fillId="0" borderId="7" xfId="0" applyFont="1" applyBorder="1" applyAlignment="1">
      <alignment vertical="top" wrapText="1"/>
    </xf>
    <xf numFmtId="0" fontId="10" fillId="0" borderId="4" xfId="0" applyFont="1" applyBorder="1" applyAlignment="1">
      <alignment horizontal="right" vertical="top"/>
    </xf>
    <xf numFmtId="0" fontId="10" fillId="0" borderId="8" xfId="0" applyFont="1" applyBorder="1" applyAlignment="1">
      <alignment horizontal="right" vertical="top"/>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6" fillId="0" borderId="1" xfId="0" applyFont="1" applyBorder="1" applyAlignment="1">
      <alignment horizontal="center" vertical="center"/>
    </xf>
    <xf numFmtId="0" fontId="3" fillId="0" borderId="1" xfId="0" applyFont="1" applyBorder="1" applyAlignment="1">
      <alignment vertical="top" wrapText="1"/>
    </xf>
    <xf numFmtId="0" fontId="6" fillId="0" borderId="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8" xfId="0" applyFont="1" applyBorder="1" applyAlignment="1">
      <alignment horizontal="center" vertical="center" wrapText="1"/>
    </xf>
    <xf numFmtId="49" fontId="5" fillId="0" borderId="21" xfId="0" applyNumberFormat="1" applyFont="1" applyBorder="1" applyAlignment="1" applyProtection="1">
      <alignment horizontal="center" vertical="center"/>
      <protection locked="0"/>
    </xf>
    <xf numFmtId="49" fontId="4" fillId="0" borderId="22" xfId="0" applyNumberFormat="1" applyFont="1" applyBorder="1" applyAlignment="1">
      <alignment horizontal="center" vertical="center"/>
    </xf>
    <xf numFmtId="0" fontId="6" fillId="0" borderId="16" xfId="0" applyFont="1" applyBorder="1" applyAlignment="1" applyProtection="1">
      <alignment vertical="top" wrapText="1"/>
      <protection locked="0"/>
    </xf>
    <xf numFmtId="0" fontId="3" fillId="0" borderId="0" xfId="0" applyFont="1" applyAlignment="1">
      <alignment vertical="top" wrapText="1"/>
    </xf>
    <xf numFmtId="0" fontId="3" fillId="0" borderId="0" xfId="0" applyFont="1"/>
    <xf numFmtId="0" fontId="3" fillId="0" borderId="17" xfId="0" applyFont="1" applyBorder="1"/>
    <xf numFmtId="0" fontId="3" fillId="0" borderId="18" xfId="0" applyFont="1" applyBorder="1" applyAlignment="1">
      <alignment vertical="top" wrapText="1"/>
    </xf>
    <xf numFmtId="0" fontId="3" fillId="0" borderId="19" xfId="0" applyFont="1" applyBorder="1" applyAlignment="1">
      <alignment vertical="top" wrapText="1"/>
    </xf>
    <xf numFmtId="0" fontId="3" fillId="0" borderId="19" xfId="0" applyFont="1" applyBorder="1"/>
    <xf numFmtId="0" fontId="3" fillId="0" borderId="20" xfId="0" applyFont="1" applyBorder="1"/>
    <xf numFmtId="0" fontId="6" fillId="0" borderId="9" xfId="0" applyFont="1" applyBorder="1" applyAlignment="1">
      <alignment horizontal="center" vertical="center" wrapText="1"/>
    </xf>
    <xf numFmtId="2" fontId="6" fillId="0" borderId="1" xfId="0" applyNumberFormat="1" applyFont="1" applyBorder="1" applyAlignment="1">
      <alignment horizontal="center" vertical="top"/>
    </xf>
    <xf numFmtId="0" fontId="3" fillId="0" borderId="1" xfId="0" applyFont="1" applyBorder="1" applyAlignment="1">
      <alignment horizontal="left"/>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164" fontId="10" fillId="4" borderId="3" xfId="0" applyNumberFormat="1" applyFont="1" applyFill="1" applyBorder="1" applyAlignment="1" applyProtection="1">
      <alignment horizontal="center" vertical="top"/>
      <protection locked="0"/>
    </xf>
    <xf numFmtId="164" fontId="10" fillId="4" borderId="2" xfId="0" applyNumberFormat="1" applyFont="1" applyFill="1" applyBorder="1" applyAlignment="1" applyProtection="1">
      <alignment horizontal="center" vertical="top"/>
      <protection locked="0"/>
    </xf>
    <xf numFmtId="0" fontId="6" fillId="0" borderId="5" xfId="0" applyFont="1" applyBorder="1" applyAlignment="1">
      <alignment horizontal="left"/>
    </xf>
    <xf numFmtId="0" fontId="6" fillId="0" borderId="6" xfId="0" applyFont="1" applyBorder="1" applyAlignment="1">
      <alignment horizontal="left"/>
    </xf>
    <xf numFmtId="0" fontId="6" fillId="0" borderId="7" xfId="0" applyFont="1" applyBorder="1" applyAlignment="1">
      <alignment horizontal="left"/>
    </xf>
    <xf numFmtId="0" fontId="6" fillId="0" borderId="10" xfId="0" applyFont="1" applyBorder="1" applyAlignment="1">
      <alignment horizontal="center" vertical="center" wrapText="1"/>
    </xf>
    <xf numFmtId="0" fontId="6" fillId="0" borderId="0" xfId="0" applyFont="1" applyAlignment="1">
      <alignment horizontal="center" vertical="center" wrapText="1"/>
    </xf>
    <xf numFmtId="0" fontId="6" fillId="0" borderId="11" xfId="0" applyFont="1" applyBorder="1" applyAlignment="1">
      <alignment horizontal="center" vertical="center" wrapText="1"/>
    </xf>
    <xf numFmtId="0" fontId="6" fillId="2" borderId="5" xfId="0" applyFont="1" applyFill="1" applyBorder="1" applyAlignment="1">
      <alignment horizontal="center" vertical="top" wrapText="1"/>
    </xf>
    <xf numFmtId="0" fontId="6" fillId="2" borderId="7" xfId="0" applyFont="1" applyFill="1" applyBorder="1" applyAlignment="1">
      <alignment horizontal="center" vertical="top" wrapText="1"/>
    </xf>
    <xf numFmtId="0" fontId="6" fillId="0" borderId="4" xfId="0" applyFont="1" applyBorder="1" applyAlignment="1">
      <alignment horizontal="left"/>
    </xf>
    <xf numFmtId="0" fontId="6" fillId="0" borderId="15" xfId="0" applyFont="1" applyBorder="1" applyAlignment="1">
      <alignment horizontal="left"/>
    </xf>
    <xf numFmtId="0" fontId="3" fillId="0" borderId="8" xfId="0" applyFont="1" applyBorder="1" applyAlignment="1">
      <alignment horizontal="left"/>
    </xf>
    <xf numFmtId="0" fontId="6" fillId="0" borderId="8" xfId="0" applyFont="1" applyBorder="1" applyAlignment="1">
      <alignment horizontal="left"/>
    </xf>
    <xf numFmtId="49" fontId="6" fillId="0" borderId="4" xfId="0" applyNumberFormat="1" applyFont="1" applyBorder="1" applyAlignment="1">
      <alignment horizontal="left"/>
    </xf>
    <xf numFmtId="49" fontId="6" fillId="0" borderId="15" xfId="0" applyNumberFormat="1" applyFont="1" applyBorder="1" applyAlignment="1">
      <alignment horizontal="left"/>
    </xf>
    <xf numFmtId="0" fontId="3" fillId="0" borderId="15" xfId="0" applyFont="1" applyBorder="1" applyAlignment="1">
      <alignment horizontal="left"/>
    </xf>
    <xf numFmtId="0" fontId="13" fillId="0" borderId="12" xfId="0" applyFont="1" applyBorder="1" applyAlignment="1">
      <alignment horizontal="center" vertical="center" wrapText="1"/>
    </xf>
    <xf numFmtId="0" fontId="0" fillId="0" borderId="13" xfId="0" applyBorder="1"/>
    <xf numFmtId="0" fontId="0" fillId="0" borderId="1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15" xfId="0" applyBorder="1" applyAlignment="1">
      <alignment horizontal="left"/>
    </xf>
    <xf numFmtId="0" fontId="0" fillId="0" borderId="8" xfId="0" applyBorder="1" applyAlignment="1">
      <alignment horizontal="left"/>
    </xf>
    <xf numFmtId="0" fontId="6" fillId="0" borderId="4" xfId="0" applyFont="1" applyBorder="1"/>
    <xf numFmtId="0" fontId="6" fillId="0" borderId="15" xfId="0" applyFont="1" applyBorder="1"/>
    <xf numFmtId="0" fontId="6" fillId="0" borderId="8" xfId="0" applyFont="1" applyBorder="1"/>
    <xf numFmtId="0" fontId="3" fillId="0" borderId="1"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1" xfId="0" applyFont="1" applyBorder="1" applyAlignment="1">
      <alignment horizontal="left" vertical="center"/>
    </xf>
    <xf numFmtId="0" fontId="3" fillId="0" borderId="4" xfId="0" applyFont="1" applyBorder="1" applyAlignment="1">
      <alignment horizontal="left" vertical="center" wrapText="1"/>
    </xf>
    <xf numFmtId="0" fontId="3" fillId="0" borderId="15"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left" vertical="center" wrapText="1"/>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6" fillId="0" borderId="4" xfId="0" applyFont="1" applyBorder="1" applyAlignment="1">
      <alignment horizontal="right"/>
    </xf>
    <xf numFmtId="0" fontId="6" fillId="0" borderId="15" xfId="0" applyFont="1" applyBorder="1" applyAlignment="1">
      <alignment horizontal="right"/>
    </xf>
    <xf numFmtId="0" fontId="6" fillId="0" borderId="8" xfId="0" applyFont="1" applyBorder="1" applyAlignment="1">
      <alignment horizontal="right"/>
    </xf>
    <xf numFmtId="0" fontId="6" fillId="0" borderId="12" xfId="0" applyFont="1" applyBorder="1" applyAlignment="1" applyProtection="1">
      <alignment horizontal="center" vertical="center" wrapText="1"/>
      <protection hidden="1"/>
    </xf>
    <xf numFmtId="0" fontId="6" fillId="0" borderId="13" xfId="0" applyFont="1" applyBorder="1" applyAlignment="1" applyProtection="1">
      <alignment horizontal="center" vertical="center" wrapText="1"/>
      <protection hidden="1"/>
    </xf>
    <xf numFmtId="0" fontId="6" fillId="0" borderId="14" xfId="0" applyFont="1" applyBorder="1" applyAlignment="1" applyProtection="1">
      <alignment horizontal="center" vertical="center" wrapText="1"/>
      <protection hidden="1"/>
    </xf>
    <xf numFmtId="0" fontId="6" fillId="0" borderId="10" xfId="0" applyFont="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6" fillId="0" borderId="11" xfId="0" applyFont="1" applyBorder="1" applyAlignment="1" applyProtection="1">
      <alignment horizontal="center" vertical="center" wrapText="1"/>
      <protection hidden="1"/>
    </xf>
    <xf numFmtId="0" fontId="6" fillId="0" borderId="5" xfId="0" applyFont="1" applyBorder="1" applyAlignment="1" applyProtection="1">
      <alignment horizontal="center" vertical="center" wrapText="1"/>
      <protection hidden="1"/>
    </xf>
    <xf numFmtId="0" fontId="6" fillId="0" borderId="6" xfId="0" applyFont="1" applyBorder="1" applyAlignment="1" applyProtection="1">
      <alignment horizontal="center" vertical="center" wrapText="1"/>
      <protection hidden="1"/>
    </xf>
    <xf numFmtId="0" fontId="6" fillId="0" borderId="7" xfId="0" applyFont="1" applyBorder="1" applyAlignment="1" applyProtection="1">
      <alignment horizontal="center" vertical="center" wrapText="1"/>
      <protection hidden="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164" fontId="7" fillId="0" borderId="3" xfId="0" applyNumberFormat="1" applyFont="1" applyBorder="1" applyAlignment="1" applyProtection="1">
      <alignment horizontal="center"/>
      <protection locked="0"/>
    </xf>
    <xf numFmtId="164" fontId="7" fillId="0" borderId="2" xfId="0" applyNumberFormat="1" applyFont="1" applyBorder="1" applyAlignment="1" applyProtection="1">
      <alignment horizontal="center"/>
      <protection locked="0"/>
    </xf>
    <xf numFmtId="0" fontId="26" fillId="0" borderId="4" xfId="0" applyFont="1" applyBorder="1" applyAlignment="1">
      <alignment horizontal="left" vertical="center" wrapText="1"/>
    </xf>
    <xf numFmtId="0" fontId="26" fillId="0" borderId="15" xfId="0" applyFont="1" applyBorder="1" applyAlignment="1">
      <alignment horizontal="left" vertical="center" wrapText="1"/>
    </xf>
    <xf numFmtId="0" fontId="26" fillId="0" borderId="8" xfId="0" applyFont="1" applyBorder="1" applyAlignment="1">
      <alignment horizontal="left" vertical="center" wrapText="1"/>
    </xf>
    <xf numFmtId="0" fontId="3" fillId="3" borderId="0" xfId="0" applyFont="1" applyFill="1"/>
    <xf numFmtId="2" fontId="20" fillId="2" borderId="3" xfId="0" applyNumberFormat="1" applyFont="1" applyFill="1" applyBorder="1" applyAlignment="1" applyProtection="1">
      <alignment horizontal="center"/>
      <protection locked="0"/>
    </xf>
    <xf numFmtId="0" fontId="0" fillId="0" borderId="9" xfId="0" applyBorder="1" applyAlignment="1">
      <alignment horizontal="center"/>
    </xf>
    <xf numFmtId="0" fontId="0" fillId="0" borderId="2" xfId="0" applyBorder="1" applyAlignment="1">
      <alignment horizontal="center"/>
    </xf>
    <xf numFmtId="0" fontId="6" fillId="0" borderId="12" xfId="0" applyFont="1" applyBorder="1" applyAlignment="1">
      <alignment horizontal="left"/>
    </xf>
    <xf numFmtId="0" fontId="6" fillId="0" borderId="14" xfId="0" applyFont="1" applyBorder="1" applyAlignment="1">
      <alignment horizontal="left"/>
    </xf>
    <xf numFmtId="0" fontId="3" fillId="0" borderId="8" xfId="0" applyFont="1" applyBorder="1"/>
    <xf numFmtId="49" fontId="6" fillId="0" borderId="4" xfId="0" applyNumberFormat="1" applyFont="1" applyBorder="1"/>
    <xf numFmtId="0" fontId="3" fillId="0" borderId="15" xfId="0" applyFont="1" applyBorder="1"/>
    <xf numFmtId="0" fontId="6" fillId="0" borderId="1" xfId="0" applyFont="1" applyBorder="1" applyAlignment="1">
      <alignment horizontal="center" vertical="center" wrapText="1"/>
    </xf>
    <xf numFmtId="0" fontId="7" fillId="2" borderId="3" xfId="0" quotePrefix="1" applyFont="1" applyFill="1" applyBorder="1" applyAlignment="1">
      <alignment horizontal="center"/>
    </xf>
    <xf numFmtId="0" fontId="7" fillId="2" borderId="2" xfId="0" quotePrefix="1" applyFont="1" applyFill="1" applyBorder="1" applyAlignment="1">
      <alignment horizontal="center"/>
    </xf>
    <xf numFmtId="0" fontId="6" fillId="2" borderId="1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5" fillId="0" borderId="12" xfId="0" applyFont="1" applyBorder="1" applyAlignment="1">
      <alignment horizontal="center" vertical="center" wrapText="1"/>
    </xf>
    <xf numFmtId="0" fontId="4" fillId="0" borderId="13" xfId="0" applyFont="1" applyBorder="1" applyAlignment="1">
      <alignment horizontal="center"/>
    </xf>
    <xf numFmtId="0" fontId="4" fillId="0" borderId="14" xfId="0" applyFont="1" applyBorder="1"/>
    <xf numFmtId="0" fontId="23" fillId="0" borderId="5" xfId="0" applyFont="1" applyBorder="1"/>
    <xf numFmtId="0" fontId="23" fillId="0" borderId="6" xfId="0" applyFont="1" applyBorder="1"/>
    <xf numFmtId="0" fontId="23" fillId="0" borderId="7" xfId="0" applyFont="1" applyBorder="1"/>
    <xf numFmtId="2" fontId="6" fillId="0" borderId="1" xfId="0" applyNumberFormat="1" applyFont="1" applyBorder="1" applyAlignment="1">
      <alignment horizontal="center" vertical="center"/>
    </xf>
    <xf numFmtId="0" fontId="15" fillId="0" borderId="1" xfId="0" applyFont="1" applyBorder="1" applyAlignment="1">
      <alignment horizontal="left" vertical="center" wrapText="1"/>
    </xf>
    <xf numFmtId="0" fontId="15" fillId="0" borderId="4" xfId="0" applyFont="1" applyBorder="1" applyAlignment="1">
      <alignment horizontal="left" vertical="center" wrapText="1"/>
    </xf>
    <xf numFmtId="0" fontId="15" fillId="0" borderId="15" xfId="0" applyFont="1" applyBorder="1" applyAlignment="1">
      <alignment horizontal="left" vertical="center" wrapText="1"/>
    </xf>
    <xf numFmtId="0" fontId="15" fillId="0" borderId="8" xfId="0" applyFont="1" applyBorder="1" applyAlignment="1">
      <alignment horizontal="left" vertical="center" wrapText="1"/>
    </xf>
    <xf numFmtId="0" fontId="28" fillId="0" borderId="4" xfId="0" applyFont="1" applyBorder="1" applyAlignment="1">
      <alignment horizontal="left"/>
    </xf>
    <xf numFmtId="0" fontId="28" fillId="0" borderId="15" xfId="0" applyFont="1" applyBorder="1" applyAlignment="1">
      <alignment horizontal="left"/>
    </xf>
    <xf numFmtId="0" fontId="28" fillId="0" borderId="7" xfId="0" applyFont="1" applyBorder="1" applyAlignment="1">
      <alignment horizontal="left"/>
    </xf>
    <xf numFmtId="0" fontId="28" fillId="0" borderId="12" xfId="0" applyFont="1" applyBorder="1" applyAlignment="1">
      <alignment horizontal="left"/>
    </xf>
    <xf numFmtId="0" fontId="28" fillId="0" borderId="14" xfId="0" applyFont="1" applyBorder="1" applyAlignment="1">
      <alignment horizontal="left"/>
    </xf>
    <xf numFmtId="0" fontId="28" fillId="0" borderId="4" xfId="0" applyFont="1" applyBorder="1"/>
    <xf numFmtId="0" fontId="28" fillId="0" borderId="15" xfId="0" applyFont="1" applyBorder="1"/>
    <xf numFmtId="0" fontId="28" fillId="0" borderId="8" xfId="0" applyFont="1" applyBorder="1"/>
    <xf numFmtId="0" fontId="15" fillId="2" borderId="2" xfId="0" applyFont="1" applyFill="1" applyBorder="1" applyAlignment="1">
      <alignment horizontal="center"/>
    </xf>
    <xf numFmtId="2" fontId="28" fillId="0" borderId="1" xfId="0" applyNumberFormat="1" applyFont="1" applyBorder="1" applyAlignment="1">
      <alignment horizontal="center" vertical="center"/>
    </xf>
    <xf numFmtId="0" fontId="15" fillId="0" borderId="12" xfId="0" applyFont="1" applyBorder="1" applyAlignment="1">
      <alignment vertical="center" wrapText="1"/>
    </xf>
    <xf numFmtId="0" fontId="15" fillId="0" borderId="13" xfId="0" applyFont="1" applyBorder="1" applyAlignment="1">
      <alignment vertical="center" wrapText="1"/>
    </xf>
    <xf numFmtId="0" fontId="15" fillId="0" borderId="14" xfId="0" applyFont="1" applyBorder="1" applyAlignment="1">
      <alignment vertical="center" wrapText="1"/>
    </xf>
    <xf numFmtId="0" fontId="15" fillId="0" borderId="5" xfId="0" applyFont="1" applyBorder="1" applyAlignment="1">
      <alignment vertical="center" wrapText="1"/>
    </xf>
    <xf numFmtId="0" fontId="15" fillId="0" borderId="6" xfId="0" applyFont="1" applyBorder="1" applyAlignment="1">
      <alignment vertical="center" wrapText="1"/>
    </xf>
    <xf numFmtId="0" fontId="15" fillId="0" borderId="7" xfId="0" applyFont="1" applyBorder="1" applyAlignment="1">
      <alignment vertical="center" wrapText="1"/>
    </xf>
    <xf numFmtId="0" fontId="15" fillId="0" borderId="1" xfId="0" applyFont="1" applyBorder="1" applyAlignment="1">
      <alignment horizontal="left" vertical="center"/>
    </xf>
    <xf numFmtId="0" fontId="15" fillId="0" borderId="12" xfId="0" applyFont="1" applyBorder="1" applyAlignment="1">
      <alignment horizontal="left" vertical="center" wrapText="1"/>
    </xf>
    <xf numFmtId="0" fontId="15" fillId="0" borderId="13" xfId="0" applyFont="1" applyBorder="1" applyAlignment="1">
      <alignment horizontal="left" vertical="center" wrapText="1"/>
    </xf>
    <xf numFmtId="0" fontId="15" fillId="0" borderId="14" xfId="0" applyFont="1" applyBorder="1" applyAlignment="1">
      <alignment horizontal="left" vertical="center" wrapText="1"/>
    </xf>
    <xf numFmtId="0" fontId="15" fillId="3" borderId="0" xfId="0" applyFont="1" applyFill="1" applyAlignment="1">
      <alignment horizontal="right"/>
    </xf>
    <xf numFmtId="0" fontId="15" fillId="0" borderId="8" xfId="0" applyFont="1" applyBorder="1"/>
    <xf numFmtId="0" fontId="28" fillId="0" borderId="8" xfId="0" applyFont="1" applyBorder="1" applyAlignment="1">
      <alignment horizontal="left"/>
    </xf>
    <xf numFmtId="0" fontId="28" fillId="0" borderId="1" xfId="0" applyFont="1" applyBorder="1" applyAlignment="1">
      <alignment horizontal="center" vertical="top" wrapText="1"/>
    </xf>
    <xf numFmtId="0" fontId="28" fillId="2" borderId="12" xfId="0" applyFont="1" applyFill="1" applyBorder="1" applyAlignment="1">
      <alignment horizontal="center" vertical="center" wrapText="1"/>
    </xf>
    <xf numFmtId="0" fontId="28" fillId="2" borderId="14"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28" fillId="0" borderId="1" xfId="0" applyFont="1" applyBorder="1" applyAlignment="1">
      <alignment horizontal="center" vertical="center" wrapText="1"/>
    </xf>
    <xf numFmtId="0" fontId="28" fillId="0" borderId="1" xfId="0" applyFont="1" applyBorder="1" applyAlignment="1" applyProtection="1">
      <alignment horizontal="center" vertical="center" wrapText="1"/>
      <protection hidden="1"/>
    </xf>
    <xf numFmtId="0" fontId="19" fillId="0" borderId="8" xfId="0" applyFont="1" applyBorder="1" applyAlignment="1">
      <alignment horizontal="left"/>
    </xf>
    <xf numFmtId="0" fontId="28" fillId="0" borderId="12"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49" fontId="28" fillId="0" borderId="4" xfId="0" applyNumberFormat="1" applyFont="1" applyBorder="1"/>
    <xf numFmtId="0" fontId="15" fillId="0" borderId="15" xfId="0" applyFont="1" applyBorder="1"/>
    <xf numFmtId="49" fontId="28" fillId="0" borderId="4" xfId="0" applyNumberFormat="1" applyFont="1" applyBorder="1" applyAlignment="1">
      <alignment horizontal="left"/>
    </xf>
    <xf numFmtId="0" fontId="19" fillId="0" borderId="15" xfId="0" applyFont="1" applyBorder="1" applyAlignment="1">
      <alignment horizontal="left"/>
    </xf>
    <xf numFmtId="49" fontId="28" fillId="0" borderId="4" xfId="0" applyNumberFormat="1" applyFont="1" applyBorder="1" applyAlignment="1">
      <alignment horizontal="right"/>
    </xf>
    <xf numFmtId="0" fontId="19" fillId="0" borderId="8" xfId="0" applyFont="1" applyBorder="1" applyAlignment="1">
      <alignment horizontal="right"/>
    </xf>
    <xf numFmtId="0" fontId="27" fillId="0" borderId="3"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12" xfId="0" applyFont="1" applyBorder="1" applyAlignment="1" applyProtection="1">
      <alignment horizontal="center" vertical="center" wrapText="1"/>
      <protection hidden="1"/>
    </xf>
    <xf numFmtId="0" fontId="27" fillId="0" borderId="13" xfId="0" applyFont="1" applyBorder="1" applyAlignment="1" applyProtection="1">
      <alignment horizontal="center" vertical="center" wrapText="1"/>
      <protection hidden="1"/>
    </xf>
    <xf numFmtId="0" fontId="27" fillId="0" borderId="14" xfId="0" applyFont="1" applyBorder="1" applyAlignment="1" applyProtection="1">
      <alignment horizontal="center" vertical="center" wrapText="1"/>
      <protection hidden="1"/>
    </xf>
    <xf numFmtId="0" fontId="27" fillId="0" borderId="10" xfId="0" applyFont="1" applyBorder="1" applyAlignment="1" applyProtection="1">
      <alignment horizontal="center" vertical="center" wrapText="1"/>
      <protection hidden="1"/>
    </xf>
    <xf numFmtId="0" fontId="27" fillId="0" borderId="0" xfId="0" applyFont="1" applyAlignment="1" applyProtection="1">
      <alignment horizontal="center" vertical="center" wrapText="1"/>
      <protection hidden="1"/>
    </xf>
    <xf numFmtId="0" fontId="27" fillId="0" borderId="11" xfId="0" applyFont="1" applyBorder="1" applyAlignment="1" applyProtection="1">
      <alignment horizontal="center" vertical="center" wrapText="1"/>
      <protection hidden="1"/>
    </xf>
    <xf numFmtId="0" fontId="27" fillId="0" borderId="5" xfId="0" applyFont="1" applyBorder="1" applyAlignment="1" applyProtection="1">
      <alignment horizontal="center" vertical="center" wrapText="1"/>
      <protection hidden="1"/>
    </xf>
    <xf numFmtId="0" fontId="27" fillId="0" borderId="6" xfId="0" applyFont="1" applyBorder="1" applyAlignment="1" applyProtection="1">
      <alignment horizontal="center" vertical="center" wrapText="1"/>
      <protection hidden="1"/>
    </xf>
    <xf numFmtId="0" fontId="27" fillId="0" borderId="7" xfId="0" applyFont="1" applyBorder="1" applyAlignment="1" applyProtection="1">
      <alignment horizontal="center" vertical="center" wrapText="1"/>
      <protection hidden="1"/>
    </xf>
    <xf numFmtId="0" fontId="27" fillId="0" borderId="3" xfId="0" applyFont="1" applyBorder="1" applyAlignment="1">
      <alignment horizontal="center" vertical="top" wrapText="1"/>
    </xf>
    <xf numFmtId="0" fontId="27" fillId="0" borderId="2" xfId="0" applyFont="1" applyBorder="1" applyAlignment="1">
      <alignment horizontal="center" vertical="top" wrapText="1"/>
    </xf>
    <xf numFmtId="0" fontId="27" fillId="2" borderId="12" xfId="0" applyFont="1" applyFill="1" applyBorder="1" applyAlignment="1">
      <alignment horizontal="center" vertical="top" wrapText="1"/>
    </xf>
    <xf numFmtId="0" fontId="27" fillId="2" borderId="14" xfId="0" applyFont="1" applyFill="1" applyBorder="1" applyAlignment="1">
      <alignment horizontal="center" vertical="top" wrapText="1"/>
    </xf>
    <xf numFmtId="0" fontId="27" fillId="2" borderId="5" xfId="0" applyFont="1" applyFill="1" applyBorder="1" applyAlignment="1">
      <alignment horizontal="center" vertical="top" wrapText="1"/>
    </xf>
    <xf numFmtId="0" fontId="27" fillId="2" borderId="7" xfId="0" applyFont="1" applyFill="1" applyBorder="1" applyAlignment="1">
      <alignment horizontal="center" vertical="top" wrapText="1"/>
    </xf>
    <xf numFmtId="0" fontId="27" fillId="0" borderId="4" xfId="0" applyFont="1" applyBorder="1" applyAlignment="1">
      <alignment horizontal="left"/>
    </xf>
    <xf numFmtId="0" fontId="27" fillId="0" borderId="8" xfId="0" applyFont="1" applyBorder="1" applyAlignment="1">
      <alignment horizontal="left"/>
    </xf>
    <xf numFmtId="0" fontId="27" fillId="0" borderId="15" xfId="0" applyFont="1" applyBorder="1" applyAlignment="1">
      <alignment horizontal="left"/>
    </xf>
    <xf numFmtId="49" fontId="27" fillId="0" borderId="4" xfId="0" applyNumberFormat="1" applyFont="1" applyBorder="1" applyAlignment="1">
      <alignment horizontal="left"/>
    </xf>
    <xf numFmtId="49" fontId="27" fillId="0" borderId="8" xfId="0" applyNumberFormat="1" applyFont="1" applyBorder="1" applyAlignment="1">
      <alignment horizontal="left"/>
    </xf>
    <xf numFmtId="49" fontId="34" fillId="0" borderId="4" xfId="0" applyNumberFormat="1" applyFont="1" applyBorder="1" applyAlignment="1">
      <alignment horizontal="left"/>
    </xf>
    <xf numFmtId="49" fontId="34" fillId="0" borderId="15" xfId="0" applyNumberFormat="1" applyFont="1" applyBorder="1" applyAlignment="1">
      <alignment horizontal="left"/>
    </xf>
    <xf numFmtId="49" fontId="34" fillId="0" borderId="8" xfId="0" applyNumberFormat="1" applyFont="1" applyBorder="1" applyAlignment="1">
      <alignment horizontal="left"/>
    </xf>
    <xf numFmtId="0" fontId="27" fillId="0" borderId="4" xfId="0" applyFont="1" applyBorder="1" applyAlignment="1">
      <alignment horizontal="right"/>
    </xf>
    <xf numFmtId="0" fontId="27" fillId="0" borderId="15" xfId="0" applyFont="1" applyBorder="1" applyAlignment="1">
      <alignment horizontal="right"/>
    </xf>
    <xf numFmtId="0" fontId="27" fillId="0" borderId="8" xfId="0" applyFont="1" applyBorder="1" applyAlignment="1">
      <alignment horizontal="right"/>
    </xf>
    <xf numFmtId="0" fontId="9" fillId="2" borderId="3" xfId="0" quotePrefix="1" applyFont="1" applyFill="1" applyBorder="1" applyAlignment="1">
      <alignment horizontal="center"/>
    </xf>
    <xf numFmtId="0" fontId="9" fillId="2" borderId="2" xfId="0" quotePrefix="1" applyFont="1" applyFill="1" applyBorder="1" applyAlignment="1">
      <alignment horizontal="center"/>
    </xf>
    <xf numFmtId="0" fontId="26" fillId="0" borderId="4" xfId="0" applyFont="1" applyBorder="1" applyAlignment="1">
      <alignment horizontal="left" vertical="center"/>
    </xf>
    <xf numFmtId="0" fontId="26" fillId="0" borderId="15" xfId="0" applyFont="1" applyBorder="1" applyAlignment="1">
      <alignment horizontal="left" vertical="center"/>
    </xf>
    <xf numFmtId="0" fontId="26" fillId="0" borderId="8" xfId="0" applyFont="1" applyBorder="1" applyAlignment="1">
      <alignment horizontal="left" vertical="center"/>
    </xf>
    <xf numFmtId="2" fontId="27" fillId="0" borderId="3" xfId="0" applyNumberFormat="1" applyFont="1" applyBorder="1" applyAlignment="1">
      <alignment horizontal="center" vertical="top"/>
    </xf>
    <xf numFmtId="2" fontId="27" fillId="0" borderId="2" xfId="0" applyNumberFormat="1" applyFont="1" applyBorder="1" applyAlignment="1">
      <alignment horizontal="center" vertical="top"/>
    </xf>
    <xf numFmtId="0" fontId="26" fillId="0" borderId="12" xfId="0" applyFont="1" applyBorder="1" applyAlignment="1">
      <alignment vertical="top" wrapText="1"/>
    </xf>
    <xf numFmtId="0" fontId="26" fillId="0" borderId="13" xfId="0" applyFont="1" applyBorder="1" applyAlignment="1">
      <alignment vertical="top" wrapText="1"/>
    </xf>
    <xf numFmtId="0" fontId="26" fillId="0" borderId="14" xfId="0" applyFont="1" applyBorder="1" applyAlignment="1">
      <alignment vertical="top" wrapText="1"/>
    </xf>
    <xf numFmtId="0" fontId="26" fillId="0" borderId="5" xfId="0" applyFont="1" applyBorder="1" applyAlignment="1">
      <alignment vertical="top" wrapText="1"/>
    </xf>
    <xf numFmtId="0" fontId="26" fillId="0" borderId="6" xfId="0" applyFont="1" applyBorder="1" applyAlignment="1">
      <alignment vertical="top" wrapText="1"/>
    </xf>
    <xf numFmtId="0" fontId="26" fillId="0" borderId="7" xfId="0" applyFont="1" applyBorder="1" applyAlignment="1">
      <alignment vertical="top" wrapText="1"/>
    </xf>
    <xf numFmtId="0" fontId="26" fillId="0" borderId="1" xfId="0" applyFont="1" applyBorder="1" applyAlignment="1">
      <alignment horizontal="left" vertical="center"/>
    </xf>
    <xf numFmtId="0" fontId="26" fillId="3" borderId="0" xfId="0" applyFont="1" applyFill="1" applyAlignment="1">
      <alignment horizontal="right"/>
    </xf>
    <xf numFmtId="49" fontId="27" fillId="0" borderId="4" xfId="0" applyNumberFormat="1" applyFont="1" applyBorder="1"/>
    <xf numFmtId="49" fontId="27" fillId="0" borderId="15" xfId="0" applyNumberFormat="1" applyFont="1" applyBorder="1"/>
    <xf numFmtId="49" fontId="27" fillId="0" borderId="8" xfId="0" applyNumberFormat="1" applyFont="1" applyBorder="1"/>
    <xf numFmtId="49" fontId="27" fillId="0" borderId="15" xfId="0" applyNumberFormat="1" applyFont="1" applyBorder="1" applyAlignment="1">
      <alignment horizontal="left"/>
    </xf>
    <xf numFmtId="0" fontId="27" fillId="0" borderId="4"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8"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1"/>
  <sheetViews>
    <sheetView tabSelected="1" topLeftCell="A14" workbookViewId="0">
      <selection activeCell="B24" sqref="B24:I37"/>
    </sheetView>
  </sheetViews>
  <sheetFormatPr defaultColWidth="10" defaultRowHeight="12.75" customHeight="1" x14ac:dyDescent="0.2"/>
  <sheetData>
    <row r="1" spans="1:10" s="21" customFormat="1" ht="12.75" customHeight="1" x14ac:dyDescent="0.2">
      <c r="A1" s="44" t="s">
        <v>29</v>
      </c>
      <c r="B1" s="44"/>
      <c r="C1" s="44"/>
      <c r="D1" s="44"/>
      <c r="E1" s="44"/>
      <c r="F1" s="44"/>
      <c r="G1" s="44"/>
      <c r="H1" s="44"/>
      <c r="I1" s="137" t="s">
        <v>30</v>
      </c>
      <c r="J1" s="137"/>
    </row>
    <row r="2" spans="1:10" s="21" customFormat="1" ht="12.75" customHeight="1" x14ac:dyDescent="0.2">
      <c r="A2" s="44" t="s">
        <v>31</v>
      </c>
      <c r="B2" s="44"/>
      <c r="C2" s="44"/>
      <c r="D2" s="44"/>
      <c r="E2" s="44"/>
      <c r="F2" s="44"/>
      <c r="G2" s="44"/>
      <c r="H2" s="137" t="s">
        <v>113</v>
      </c>
      <c r="I2" s="137"/>
      <c r="J2" s="137"/>
    </row>
    <row r="3" spans="1:10" s="21" customFormat="1" ht="12.75" customHeight="1" x14ac:dyDescent="0.2">
      <c r="A3" s="44"/>
      <c r="B3" s="44"/>
      <c r="C3" s="44"/>
      <c r="D3" s="44"/>
      <c r="E3" s="44"/>
      <c r="F3" s="44"/>
      <c r="G3" s="44"/>
      <c r="H3" s="44"/>
      <c r="I3" s="44"/>
      <c r="J3" s="44"/>
    </row>
    <row r="4" spans="1:10" ht="12.75" customHeight="1" x14ac:dyDescent="0.2">
      <c r="A4" s="53"/>
      <c r="B4" s="155" t="s">
        <v>88</v>
      </c>
      <c r="C4" s="156"/>
      <c r="D4" s="156"/>
      <c r="E4" s="156"/>
      <c r="F4" s="156"/>
      <c r="G4" s="156"/>
      <c r="H4" s="156"/>
      <c r="I4" s="156"/>
    </row>
    <row r="5" spans="1:10" ht="12.75" customHeight="1" x14ac:dyDescent="0.2">
      <c r="B5" s="156"/>
      <c r="C5" s="156"/>
      <c r="D5" s="156"/>
      <c r="E5" s="156"/>
      <c r="F5" s="156"/>
      <c r="G5" s="156"/>
      <c r="H5" s="156"/>
      <c r="I5" s="156"/>
    </row>
    <row r="6" spans="1:10" s="21" customFormat="1" ht="12.75" customHeight="1" x14ac:dyDescent="0.2">
      <c r="A6" s="19"/>
      <c r="B6" s="156"/>
      <c r="C6" s="156"/>
      <c r="D6" s="156"/>
      <c r="E6" s="156"/>
      <c r="F6" s="156"/>
      <c r="G6" s="156"/>
      <c r="H6" s="156"/>
      <c r="I6" s="156"/>
      <c r="J6"/>
    </row>
    <row r="7" spans="1:10" s="21" customFormat="1" ht="12.75" customHeight="1" x14ac:dyDescent="0.2">
      <c r="A7" s="19"/>
      <c r="B7" s="156"/>
      <c r="C7" s="156"/>
      <c r="D7" s="156"/>
      <c r="E7" s="156"/>
      <c r="F7" s="156"/>
      <c r="G7" s="156"/>
      <c r="H7" s="156"/>
      <c r="I7" s="156"/>
      <c r="J7" s="19"/>
    </row>
    <row r="8" spans="1:10" s="21" customFormat="1" ht="12.75" customHeight="1" x14ac:dyDescent="0.2">
      <c r="A8" s="19"/>
      <c r="B8" s="156"/>
      <c r="C8" s="156"/>
      <c r="D8" s="156"/>
      <c r="E8" s="156"/>
      <c r="F8" s="156"/>
      <c r="G8" s="156"/>
      <c r="H8" s="156"/>
      <c r="I8" s="156"/>
      <c r="J8"/>
    </row>
    <row r="9" spans="1:10" s="21" customFormat="1" ht="12.75" customHeight="1" x14ac:dyDescent="0.2">
      <c r="A9" s="19"/>
      <c r="B9" s="156"/>
      <c r="C9" s="156"/>
      <c r="D9" s="156"/>
      <c r="E9" s="156"/>
      <c r="F9" s="156"/>
      <c r="G9" s="156"/>
      <c r="H9" s="156"/>
      <c r="I9" s="156"/>
      <c r="J9"/>
    </row>
    <row r="10" spans="1:10" s="21" customFormat="1" ht="12.75" customHeight="1" x14ac:dyDescent="0.2">
      <c r="A10" s="19"/>
      <c r="B10" s="156"/>
      <c r="C10" s="156"/>
      <c r="D10" s="156"/>
      <c r="E10" s="156"/>
      <c r="F10" s="156"/>
      <c r="G10" s="156"/>
      <c r="H10" s="156"/>
      <c r="I10" s="156"/>
      <c r="J10"/>
    </row>
    <row r="11" spans="1:10" ht="12.75" customHeight="1" x14ac:dyDescent="0.2">
      <c r="A11" s="61"/>
      <c r="B11" s="157"/>
      <c r="C11" s="157"/>
      <c r="D11" s="157"/>
      <c r="E11" s="157"/>
      <c r="F11" s="157"/>
      <c r="G11" s="157"/>
      <c r="H11" s="157"/>
      <c r="I11" s="157"/>
      <c r="J11" s="54"/>
    </row>
    <row r="12" spans="1:10" ht="12.75" customHeight="1" x14ac:dyDescent="0.2">
      <c r="B12" s="157"/>
      <c r="C12" s="157"/>
      <c r="D12" s="157"/>
      <c r="E12" s="157"/>
      <c r="F12" s="157"/>
      <c r="G12" s="157"/>
      <c r="H12" s="157"/>
      <c r="I12" s="157"/>
    </row>
    <row r="13" spans="1:10" ht="12.75" customHeight="1" x14ac:dyDescent="0.2">
      <c r="B13" s="157"/>
      <c r="C13" s="157"/>
      <c r="D13" s="157"/>
      <c r="E13" s="157"/>
      <c r="F13" s="157"/>
      <c r="G13" s="157"/>
      <c r="H13" s="157"/>
      <c r="I13" s="157"/>
    </row>
    <row r="14" spans="1:10" ht="12.75" customHeight="1" x14ac:dyDescent="0.2">
      <c r="B14" s="157"/>
      <c r="C14" s="157"/>
      <c r="D14" s="157"/>
      <c r="E14" s="157"/>
      <c r="F14" s="157"/>
      <c r="G14" s="157"/>
      <c r="H14" s="157"/>
      <c r="I14" s="157"/>
    </row>
    <row r="15" spans="1:10" ht="12.75" customHeight="1" x14ac:dyDescent="0.2">
      <c r="B15" s="68"/>
      <c r="C15" s="68"/>
      <c r="D15" s="68"/>
      <c r="E15" s="68"/>
      <c r="F15" s="68"/>
      <c r="G15" s="68"/>
      <c r="H15" s="68"/>
      <c r="I15" s="68"/>
    </row>
    <row r="16" spans="1:10" ht="12.75" customHeight="1" x14ac:dyDescent="0.2">
      <c r="B16" s="68"/>
      <c r="C16" s="68"/>
      <c r="D16" s="68"/>
      <c r="E16" s="68"/>
      <c r="F16" s="68"/>
      <c r="G16" s="68"/>
      <c r="H16" s="68"/>
      <c r="I16" s="68"/>
    </row>
    <row r="17" spans="1:10" ht="12.75" customHeight="1" x14ac:dyDescent="0.2">
      <c r="B17" s="68"/>
      <c r="C17" s="68"/>
      <c r="D17" s="68"/>
      <c r="E17" s="68"/>
      <c r="F17" s="68"/>
      <c r="G17" s="68"/>
      <c r="H17" s="68"/>
      <c r="I17" s="68"/>
    </row>
    <row r="18" spans="1:10" ht="12.75" customHeight="1" x14ac:dyDescent="0.2">
      <c r="B18" s="68"/>
      <c r="C18" s="68"/>
      <c r="D18" s="68"/>
      <c r="E18" s="68"/>
      <c r="F18" s="68"/>
      <c r="G18" s="68"/>
      <c r="H18" s="68"/>
      <c r="I18" s="68"/>
    </row>
    <row r="19" spans="1:10" ht="12.75" customHeight="1" x14ac:dyDescent="0.2">
      <c r="B19" s="68"/>
      <c r="C19" s="68"/>
      <c r="D19" s="68"/>
      <c r="E19" s="68"/>
      <c r="F19" s="68"/>
      <c r="G19" s="68"/>
      <c r="H19" s="68"/>
      <c r="I19" s="68"/>
    </row>
    <row r="20" spans="1:10" ht="12.75" customHeight="1" x14ac:dyDescent="0.2">
      <c r="A20" s="59"/>
      <c r="B20" s="59"/>
      <c r="C20" s="59"/>
      <c r="D20" s="59"/>
      <c r="E20" s="59"/>
      <c r="F20" s="59"/>
      <c r="G20" s="59"/>
      <c r="H20" s="37"/>
      <c r="I20" s="37"/>
      <c r="J20" s="37"/>
    </row>
    <row r="21" spans="1:10" ht="12.75" customHeight="1" x14ac:dyDescent="0.2">
      <c r="A21" s="59"/>
      <c r="B21" s="148" t="s">
        <v>87</v>
      </c>
      <c r="C21" s="149"/>
      <c r="D21" s="149"/>
      <c r="E21" s="149"/>
      <c r="F21" s="149"/>
      <c r="G21" s="149"/>
      <c r="H21" s="149"/>
      <c r="I21" s="150"/>
      <c r="J21" s="37"/>
    </row>
    <row r="22" spans="1:10" ht="12.75" customHeight="1" x14ac:dyDescent="0.2">
      <c r="A22" s="59"/>
      <c r="B22" s="151"/>
      <c r="C22" s="152"/>
      <c r="D22" s="152"/>
      <c r="E22" s="152"/>
      <c r="F22" s="152"/>
      <c r="G22" s="152"/>
      <c r="H22" s="152"/>
      <c r="I22" s="153"/>
      <c r="J22" s="37"/>
    </row>
    <row r="23" spans="1:10" ht="12.75" customHeight="1" x14ac:dyDescent="0.2">
      <c r="A23" s="59"/>
      <c r="B23" s="154"/>
      <c r="C23" s="152"/>
      <c r="D23" s="152"/>
      <c r="E23" s="152"/>
      <c r="F23" s="152"/>
      <c r="G23" s="152"/>
      <c r="H23" s="152"/>
      <c r="I23" s="153"/>
      <c r="J23" s="37"/>
    </row>
    <row r="24" spans="1:10" s="21" customFormat="1" ht="12.75" customHeight="1" x14ac:dyDescent="0.2">
      <c r="A24" s="59"/>
      <c r="B24" s="138" t="s">
        <v>130</v>
      </c>
      <c r="C24" s="139"/>
      <c r="D24" s="139"/>
      <c r="E24" s="139"/>
      <c r="F24" s="139"/>
      <c r="G24" s="139"/>
      <c r="H24" s="139"/>
      <c r="I24" s="140"/>
      <c r="J24" s="59"/>
    </row>
    <row r="25" spans="1:10" ht="40.5" customHeight="1" x14ac:dyDescent="0.2">
      <c r="A25" s="56"/>
      <c r="B25" s="141"/>
      <c r="C25" s="139"/>
      <c r="D25" s="139"/>
      <c r="E25" s="139"/>
      <c r="F25" s="139"/>
      <c r="G25" s="139"/>
      <c r="H25" s="139"/>
      <c r="I25" s="140"/>
      <c r="J25" s="63"/>
    </row>
    <row r="26" spans="1:10" ht="12.75" customHeight="1" x14ac:dyDescent="0.2">
      <c r="A26" s="56"/>
      <c r="B26" s="141"/>
      <c r="C26" s="139"/>
      <c r="D26" s="139"/>
      <c r="E26" s="139"/>
      <c r="F26" s="139"/>
      <c r="G26" s="139"/>
      <c r="H26" s="139"/>
      <c r="I26" s="140"/>
      <c r="J26" s="22"/>
    </row>
    <row r="27" spans="1:10" ht="12.75" customHeight="1" x14ac:dyDescent="0.25">
      <c r="A27" s="55"/>
      <c r="B27" s="141"/>
      <c r="C27" s="139"/>
      <c r="D27" s="139"/>
      <c r="E27" s="139"/>
      <c r="F27" s="139"/>
      <c r="G27" s="139"/>
      <c r="H27" s="139"/>
      <c r="I27" s="140"/>
      <c r="J27" s="64"/>
    </row>
    <row r="28" spans="1:10" ht="12.75" customHeight="1" x14ac:dyDescent="0.2">
      <c r="A28" s="56"/>
      <c r="B28" s="141"/>
      <c r="C28" s="139"/>
      <c r="D28" s="139"/>
      <c r="E28" s="139"/>
      <c r="F28" s="139"/>
      <c r="G28" s="139"/>
      <c r="H28" s="139"/>
      <c r="I28" s="140"/>
      <c r="J28" s="66"/>
    </row>
    <row r="29" spans="1:10" s="21" customFormat="1" ht="12.75" customHeight="1" x14ac:dyDescent="0.2">
      <c r="A29" s="59"/>
      <c r="B29" s="141"/>
      <c r="C29" s="139"/>
      <c r="D29" s="139"/>
      <c r="E29" s="139"/>
      <c r="F29" s="139"/>
      <c r="G29" s="139"/>
      <c r="H29" s="139"/>
      <c r="I29" s="140"/>
      <c r="J29" s="59"/>
    </row>
    <row r="30" spans="1:10" ht="12.75" customHeight="1" x14ac:dyDescent="0.2">
      <c r="A30" s="37"/>
      <c r="B30" s="141"/>
      <c r="C30" s="139"/>
      <c r="D30" s="139"/>
      <c r="E30" s="139"/>
      <c r="F30" s="139"/>
      <c r="G30" s="139"/>
      <c r="H30" s="139"/>
      <c r="I30" s="140"/>
      <c r="J30" s="67"/>
    </row>
    <row r="31" spans="1:10" ht="12.75" customHeight="1" x14ac:dyDescent="0.2">
      <c r="A31" s="37"/>
      <c r="B31" s="141"/>
      <c r="C31" s="139"/>
      <c r="D31" s="139"/>
      <c r="E31" s="139"/>
      <c r="F31" s="139"/>
      <c r="G31" s="139"/>
      <c r="H31" s="139"/>
      <c r="I31" s="140"/>
      <c r="J31" s="67"/>
    </row>
    <row r="32" spans="1:10" ht="12.75" customHeight="1" x14ac:dyDescent="0.2">
      <c r="A32" s="37"/>
      <c r="B32" s="141"/>
      <c r="C32" s="139"/>
      <c r="D32" s="139"/>
      <c r="E32" s="139"/>
      <c r="F32" s="139"/>
      <c r="G32" s="139"/>
      <c r="H32" s="139"/>
      <c r="I32" s="140"/>
      <c r="J32" s="67"/>
    </row>
    <row r="33" spans="1:10" ht="12.75" customHeight="1" x14ac:dyDescent="0.2">
      <c r="A33" s="37"/>
      <c r="B33" s="141"/>
      <c r="C33" s="139"/>
      <c r="D33" s="139"/>
      <c r="E33" s="139"/>
      <c r="F33" s="139"/>
      <c r="G33" s="139"/>
      <c r="H33" s="139"/>
      <c r="I33" s="140"/>
      <c r="J33" s="39"/>
    </row>
    <row r="34" spans="1:10" ht="12.75" customHeight="1" x14ac:dyDescent="0.2">
      <c r="A34" s="37"/>
      <c r="B34" s="142"/>
      <c r="C34" s="143"/>
      <c r="D34" s="143"/>
      <c r="E34" s="143"/>
      <c r="F34" s="143"/>
      <c r="G34" s="143"/>
      <c r="H34" s="143"/>
      <c r="I34" s="144"/>
      <c r="J34" s="65"/>
    </row>
    <row r="35" spans="1:10" ht="12.75" customHeight="1" x14ac:dyDescent="0.2">
      <c r="A35" s="37"/>
      <c r="B35" s="142"/>
      <c r="C35" s="143"/>
      <c r="D35" s="143"/>
      <c r="E35" s="143"/>
      <c r="F35" s="143"/>
      <c r="G35" s="143"/>
      <c r="H35" s="143"/>
      <c r="I35" s="144"/>
      <c r="J35" s="39"/>
    </row>
    <row r="36" spans="1:10" ht="12.75" customHeight="1" x14ac:dyDescent="0.2">
      <c r="A36" s="37"/>
      <c r="B36" s="142"/>
      <c r="C36" s="143"/>
      <c r="D36" s="143"/>
      <c r="E36" s="143"/>
      <c r="F36" s="143"/>
      <c r="G36" s="143"/>
      <c r="H36" s="143"/>
      <c r="I36" s="144"/>
      <c r="J36" s="39"/>
    </row>
    <row r="37" spans="1:10" ht="12.75" customHeight="1" x14ac:dyDescent="0.2">
      <c r="A37" s="37"/>
      <c r="B37" s="145"/>
      <c r="C37" s="146"/>
      <c r="D37" s="146"/>
      <c r="E37" s="146"/>
      <c r="F37" s="146"/>
      <c r="G37" s="146"/>
      <c r="H37" s="146"/>
      <c r="I37" s="147"/>
      <c r="J37" s="39"/>
    </row>
    <row r="38" spans="1:10" s="21" customFormat="1" ht="12.75" customHeight="1" x14ac:dyDescent="0.2">
      <c r="A38" s="59"/>
      <c r="B38" s="59"/>
      <c r="C38" s="59"/>
      <c r="D38" s="59"/>
      <c r="E38" s="59"/>
      <c r="F38" s="59"/>
      <c r="G38" s="59"/>
      <c r="H38" s="59"/>
      <c r="I38" s="59"/>
      <c r="J38" s="59"/>
    </row>
    <row r="39" spans="1:10" ht="12.75" customHeight="1" x14ac:dyDescent="0.2">
      <c r="A39" s="37"/>
      <c r="B39" s="60"/>
      <c r="C39" s="60"/>
      <c r="D39" s="60"/>
      <c r="E39" s="60"/>
      <c r="F39" s="60"/>
      <c r="G39" s="60"/>
      <c r="H39" s="58"/>
      <c r="I39" s="51"/>
      <c r="J39" s="67"/>
    </row>
    <row r="40" spans="1:10" ht="12.75" customHeight="1" x14ac:dyDescent="0.2">
      <c r="A40" s="37"/>
      <c r="B40" s="60"/>
      <c r="C40" s="60"/>
      <c r="D40" s="60"/>
      <c r="E40" s="60"/>
      <c r="F40" s="60"/>
      <c r="G40" s="60"/>
      <c r="H40" s="58"/>
      <c r="I40" s="51"/>
      <c r="J40" s="67"/>
    </row>
    <row r="41" spans="1:10" ht="12.75" customHeight="1" x14ac:dyDescent="0.2">
      <c r="A41" s="37"/>
      <c r="B41" s="60"/>
      <c r="C41" s="60"/>
      <c r="D41" s="60"/>
      <c r="E41" s="60"/>
      <c r="F41" s="60"/>
      <c r="G41" s="60"/>
      <c r="H41" s="58"/>
      <c r="I41" s="67"/>
      <c r="J41" s="67"/>
    </row>
    <row r="42" spans="1:10" ht="12.75" customHeight="1" x14ac:dyDescent="0.2">
      <c r="A42" s="37"/>
      <c r="B42" s="60"/>
      <c r="C42" s="60"/>
      <c r="D42" s="60"/>
      <c r="E42" s="60"/>
      <c r="F42" s="60"/>
      <c r="G42" s="60"/>
      <c r="H42" s="39"/>
      <c r="I42" s="39"/>
      <c r="J42" s="39"/>
    </row>
    <row r="43" spans="1:10" ht="12.75" customHeight="1" x14ac:dyDescent="0.2">
      <c r="A43" s="37"/>
      <c r="B43" s="60"/>
      <c r="C43" s="60"/>
      <c r="D43" s="60"/>
      <c r="E43" s="60"/>
      <c r="F43" s="60"/>
      <c r="G43" s="60"/>
      <c r="H43" s="57"/>
      <c r="I43" s="65"/>
      <c r="J43" s="65"/>
    </row>
    <row r="44" spans="1:10" ht="12.75" customHeight="1" x14ac:dyDescent="0.2">
      <c r="A44" s="37"/>
      <c r="B44" s="60"/>
      <c r="C44" s="60"/>
      <c r="D44" s="60"/>
      <c r="E44" s="60"/>
      <c r="F44" s="60"/>
      <c r="G44" s="60"/>
      <c r="H44" s="39"/>
      <c r="I44" s="39"/>
      <c r="J44" s="39"/>
    </row>
    <row r="45" spans="1:10" ht="12.75" customHeight="1" x14ac:dyDescent="0.2">
      <c r="A45" s="37"/>
      <c r="B45" s="60"/>
      <c r="C45" s="60"/>
      <c r="D45" s="60"/>
      <c r="E45" s="60"/>
      <c r="F45" s="60"/>
      <c r="G45" s="60"/>
      <c r="H45" s="39"/>
      <c r="I45" s="39"/>
      <c r="J45" s="39"/>
    </row>
    <row r="46" spans="1:10" ht="12.75" customHeight="1" x14ac:dyDescent="0.2">
      <c r="A46" s="37"/>
      <c r="B46" s="62"/>
      <c r="C46" s="62"/>
      <c r="D46" s="62"/>
      <c r="E46" s="62"/>
      <c r="F46" s="62"/>
      <c r="G46" s="62"/>
      <c r="H46" s="39"/>
      <c r="I46" s="39"/>
      <c r="J46" s="39"/>
    </row>
    <row r="47" spans="1:10" ht="12.75" customHeight="1" x14ac:dyDescent="0.2">
      <c r="A47" s="37"/>
      <c r="B47" s="62"/>
      <c r="C47" s="62"/>
      <c r="D47" s="62"/>
      <c r="E47" s="62"/>
      <c r="F47" s="62"/>
      <c r="G47" s="62"/>
      <c r="H47" s="39"/>
      <c r="I47" s="39"/>
      <c r="J47" s="39"/>
    </row>
    <row r="48" spans="1:10" ht="12.75" customHeight="1" x14ac:dyDescent="0.2">
      <c r="A48" s="37"/>
      <c r="B48" s="62"/>
      <c r="C48" s="62"/>
      <c r="D48" s="62"/>
      <c r="E48" s="62"/>
      <c r="F48" s="62"/>
      <c r="G48" s="62"/>
      <c r="H48" s="39"/>
      <c r="I48" s="39"/>
      <c r="J48" s="39"/>
    </row>
    <row r="49" spans="1:10" ht="12.75" customHeight="1" x14ac:dyDescent="0.2">
      <c r="A49" s="37"/>
      <c r="B49" s="62"/>
      <c r="C49" s="62"/>
      <c r="D49" s="62"/>
      <c r="E49" s="62"/>
      <c r="F49" s="62"/>
      <c r="G49" s="62"/>
      <c r="H49" s="39"/>
      <c r="I49" s="39"/>
      <c r="J49" s="39"/>
    </row>
    <row r="50" spans="1:10" ht="12.75" customHeight="1" x14ac:dyDescent="0.2">
      <c r="A50" s="40"/>
      <c r="B50" s="41"/>
      <c r="C50" s="22"/>
      <c r="D50" s="22"/>
      <c r="E50" s="22"/>
      <c r="F50" s="22"/>
      <c r="G50" s="22"/>
      <c r="H50" s="22"/>
      <c r="I50" s="41"/>
      <c r="J50" s="22"/>
    </row>
    <row r="51" spans="1:10" ht="12.75" customHeight="1" x14ac:dyDescent="0.2">
      <c r="A51" s="40"/>
      <c r="B51" s="41"/>
      <c r="C51" s="22"/>
      <c r="D51" s="22"/>
      <c r="E51" s="22"/>
      <c r="F51" s="22"/>
      <c r="G51" s="22"/>
      <c r="H51" s="22"/>
      <c r="I51" s="22"/>
      <c r="J51" s="22"/>
    </row>
  </sheetData>
  <mergeCells count="5">
    <mergeCell ref="I1:J1"/>
    <mergeCell ref="H2:J2"/>
    <mergeCell ref="B24:I37"/>
    <mergeCell ref="B21:I23"/>
    <mergeCell ref="B4:I14"/>
  </mergeCells>
  <phoneticPr fontId="19" type="noConversion"/>
  <pageMargins left="0.35" right="0.35" top="1" bottom="1" header="0.17" footer="0.68"/>
  <pageSetup orientation="portrait" r:id="rId1"/>
  <headerFooter alignWithMargins="0">
    <oddFooter xml:space="preserve">&amp;L&amp;"Arial,Bold"&amp;8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9"/>
  <sheetViews>
    <sheetView workbookViewId="0">
      <selection activeCell="B2" sqref="B2"/>
    </sheetView>
  </sheetViews>
  <sheetFormatPr defaultRowHeight="12.75" x14ac:dyDescent="0.2"/>
  <cols>
    <col min="1" max="1" width="8" customWidth="1"/>
    <col min="2" max="2" width="21.28515625" customWidth="1"/>
    <col min="3" max="3" width="10.5703125" customWidth="1"/>
    <col min="4" max="4" width="11.85546875" customWidth="1"/>
    <col min="6" max="6" width="12.85546875" customWidth="1"/>
    <col min="7" max="7" width="11.85546875" customWidth="1"/>
    <col min="8" max="8" width="8.140625" customWidth="1"/>
    <col min="9" max="9" width="8.28515625" customWidth="1"/>
  </cols>
  <sheetData>
    <row r="1" spans="1:9" s="21" customFormat="1" x14ac:dyDescent="0.2">
      <c r="A1" s="44" t="s">
        <v>29</v>
      </c>
      <c r="B1" s="44"/>
      <c r="C1" s="44"/>
      <c r="D1" s="44"/>
      <c r="E1" s="44"/>
      <c r="F1" s="44"/>
      <c r="G1" s="44"/>
      <c r="H1" s="137" t="s">
        <v>30</v>
      </c>
      <c r="I1" s="137"/>
    </row>
    <row r="2" spans="1:9" s="21" customFormat="1" x14ac:dyDescent="0.2">
      <c r="A2" s="44" t="s">
        <v>31</v>
      </c>
      <c r="B2" s="44"/>
      <c r="C2" s="44"/>
      <c r="D2" s="44"/>
      <c r="E2" s="44"/>
      <c r="F2" s="44"/>
      <c r="G2" s="137" t="s">
        <v>113</v>
      </c>
      <c r="H2" s="137"/>
      <c r="I2" s="137"/>
    </row>
    <row r="3" spans="1:9" s="21" customFormat="1" x14ac:dyDescent="0.2">
      <c r="A3" s="44"/>
      <c r="B3" s="44"/>
      <c r="C3" s="44"/>
      <c r="D3" s="44"/>
      <c r="E3" s="44"/>
      <c r="F3" s="44"/>
      <c r="G3" s="44"/>
      <c r="H3" s="44"/>
      <c r="I3" s="44"/>
    </row>
    <row r="4" spans="1:9" ht="21.75" customHeight="1" x14ac:dyDescent="0.2">
      <c r="A4" s="216" t="s">
        <v>23</v>
      </c>
      <c r="B4" s="217"/>
      <c r="C4" s="217"/>
      <c r="D4" s="217"/>
      <c r="E4" s="217"/>
      <c r="F4" s="217"/>
      <c r="G4" s="217"/>
      <c r="H4" s="217"/>
      <c r="I4" s="218"/>
    </row>
    <row r="5" spans="1:9" ht="11.25" customHeight="1" x14ac:dyDescent="0.2">
      <c r="A5" s="219"/>
      <c r="B5" s="220"/>
      <c r="C5" s="220"/>
      <c r="D5" s="220"/>
      <c r="E5" s="220"/>
      <c r="F5" s="220"/>
      <c r="G5" s="220"/>
      <c r="H5" s="220"/>
      <c r="I5" s="221"/>
    </row>
    <row r="6" spans="1:9" s="23" customFormat="1" x14ac:dyDescent="0.2">
      <c r="A6" s="209" t="s">
        <v>24</v>
      </c>
      <c r="B6" s="212"/>
      <c r="C6" s="201"/>
      <c r="D6" s="202"/>
      <c r="E6" s="202"/>
      <c r="F6" s="202"/>
      <c r="G6" s="202"/>
      <c r="H6" s="202"/>
      <c r="I6" s="203"/>
    </row>
    <row r="7" spans="1:9" s="23" customFormat="1" x14ac:dyDescent="0.2">
      <c r="A7" s="24" t="s">
        <v>56</v>
      </c>
      <c r="B7" s="42"/>
      <c r="C7" s="19" t="s">
        <v>58</v>
      </c>
      <c r="D7" s="209"/>
      <c r="E7" s="210"/>
      <c r="F7" s="210"/>
      <c r="G7" s="211"/>
      <c r="H7" s="19" t="s">
        <v>59</v>
      </c>
      <c r="I7" s="24"/>
    </row>
    <row r="8" spans="1:9" s="23" customFormat="1" x14ac:dyDescent="0.2">
      <c r="A8" s="209" t="s">
        <v>57</v>
      </c>
      <c r="B8" s="212"/>
      <c r="C8" s="213"/>
      <c r="D8" s="214"/>
      <c r="E8" s="215"/>
      <c r="F8" s="215"/>
      <c r="G8" s="215"/>
      <c r="H8" s="215"/>
      <c r="I8" s="211"/>
    </row>
    <row r="9" spans="1:9" s="23" customFormat="1" x14ac:dyDescent="0.2">
      <c r="A9" s="209" t="s">
        <v>55</v>
      </c>
      <c r="B9" s="210"/>
      <c r="C9" s="203"/>
      <c r="D9" s="20" t="s">
        <v>49</v>
      </c>
      <c r="E9" s="213" t="s">
        <v>25</v>
      </c>
      <c r="F9" s="223"/>
      <c r="G9" s="223"/>
      <c r="H9" s="223"/>
      <c r="I9" s="224"/>
    </row>
    <row r="10" spans="1:9" s="23" customFormat="1" x14ac:dyDescent="0.2">
      <c r="A10" s="209" t="s">
        <v>48</v>
      </c>
      <c r="B10" s="210"/>
      <c r="C10" s="222"/>
      <c r="D10" s="165" t="s">
        <v>52</v>
      </c>
      <c r="E10" s="166"/>
      <c r="F10" s="52"/>
      <c r="G10" s="225" t="s">
        <v>53</v>
      </c>
      <c r="H10" s="226"/>
      <c r="I10" s="227"/>
    </row>
    <row r="11" spans="1:9" x14ac:dyDescent="0.2">
      <c r="A11" s="185" t="s">
        <v>26</v>
      </c>
      <c r="B11" s="186"/>
      <c r="C11" s="186"/>
      <c r="D11" s="186"/>
      <c r="E11" s="186"/>
      <c r="F11" s="187"/>
      <c r="G11" s="187"/>
      <c r="H11" s="188"/>
      <c r="I11" s="183"/>
    </row>
    <row r="12" spans="1:9" ht="18" customHeight="1" thickBot="1" x14ac:dyDescent="0.25">
      <c r="A12" s="189"/>
      <c r="B12" s="190"/>
      <c r="C12" s="190"/>
      <c r="D12" s="190"/>
      <c r="E12" s="190"/>
      <c r="F12" s="191"/>
      <c r="G12" s="191"/>
      <c r="H12" s="192"/>
      <c r="I12" s="184"/>
    </row>
    <row r="13" spans="1:9" ht="39.75" customHeight="1" x14ac:dyDescent="0.2">
      <c r="A13" s="193" t="s">
        <v>14</v>
      </c>
      <c r="B13" s="204" t="s">
        <v>66</v>
      </c>
      <c r="C13" s="205"/>
      <c r="D13" s="205"/>
      <c r="E13" s="205"/>
      <c r="F13" s="206"/>
      <c r="G13" s="28" t="s">
        <v>42</v>
      </c>
      <c r="H13" s="207" t="s">
        <v>60</v>
      </c>
      <c r="I13" s="208"/>
    </row>
    <row r="14" spans="1:9" s="23" customFormat="1" ht="23.25" customHeight="1" x14ac:dyDescent="0.2">
      <c r="A14" s="193"/>
      <c r="B14" s="204"/>
      <c r="C14" s="205"/>
      <c r="D14" s="205"/>
      <c r="E14" s="205"/>
      <c r="F14" s="206"/>
      <c r="G14" s="47" t="s">
        <v>27</v>
      </c>
      <c r="H14" s="48" t="s">
        <v>28</v>
      </c>
      <c r="I14" s="48" t="s">
        <v>46</v>
      </c>
    </row>
    <row r="15" spans="1:9" ht="12" customHeight="1" x14ac:dyDescent="0.2">
      <c r="A15" s="194">
        <v>1.01</v>
      </c>
      <c r="B15" s="167" t="s">
        <v>0</v>
      </c>
      <c r="C15" s="168"/>
      <c r="D15" s="169"/>
      <c r="E15" s="173" t="s">
        <v>20</v>
      </c>
      <c r="F15" s="174"/>
      <c r="G15" s="8">
        <v>34973</v>
      </c>
      <c r="H15" s="77"/>
      <c r="I15" s="199"/>
    </row>
    <row r="16" spans="1:9" ht="13.5" customHeight="1" x14ac:dyDescent="0.2">
      <c r="A16" s="194"/>
      <c r="B16" s="170"/>
      <c r="C16" s="171"/>
      <c r="D16" s="172"/>
      <c r="E16" s="173" t="s">
        <v>21</v>
      </c>
      <c r="F16" s="174"/>
      <c r="G16" s="9">
        <v>35338</v>
      </c>
      <c r="H16" s="78"/>
      <c r="I16" s="200"/>
    </row>
    <row r="17" spans="1:9" ht="16.5" customHeight="1" x14ac:dyDescent="0.25">
      <c r="A17" s="6">
        <v>1.02</v>
      </c>
      <c r="B17" s="195" t="s">
        <v>1</v>
      </c>
      <c r="C17" s="195"/>
      <c r="D17" s="195"/>
      <c r="E17" s="195"/>
      <c r="F17" s="195"/>
      <c r="G17" s="1" t="s">
        <v>105</v>
      </c>
      <c r="H17" s="2"/>
      <c r="I17" s="5"/>
    </row>
    <row r="18" spans="1:9" ht="28.5" customHeight="1" x14ac:dyDescent="0.2">
      <c r="A18" s="30">
        <v>1.03</v>
      </c>
      <c r="B18" s="179" t="s">
        <v>33</v>
      </c>
      <c r="C18" s="179"/>
      <c r="D18" s="179"/>
      <c r="E18" s="179"/>
      <c r="F18" s="179"/>
      <c r="G18" s="31">
        <v>0</v>
      </c>
      <c r="H18" s="32">
        <v>0</v>
      </c>
      <c r="I18" s="32">
        <v>0</v>
      </c>
    </row>
    <row r="19" spans="1:9" s="23" customFormat="1" ht="24.75" customHeight="1" x14ac:dyDescent="0.2">
      <c r="A19" s="47" t="s">
        <v>15</v>
      </c>
      <c r="B19" s="178" t="s">
        <v>22</v>
      </c>
      <c r="C19" s="178"/>
      <c r="D19" s="178"/>
      <c r="E19" s="178"/>
      <c r="F19" s="178"/>
      <c r="G19" s="47" t="s">
        <v>27</v>
      </c>
      <c r="H19" s="48" t="s">
        <v>28</v>
      </c>
      <c r="I19" s="48" t="s">
        <v>46</v>
      </c>
    </row>
    <row r="20" spans="1:9" ht="27" customHeight="1" x14ac:dyDescent="0.2">
      <c r="A20" s="7">
        <v>2.0099999999999998</v>
      </c>
      <c r="B20" s="164" t="s">
        <v>37</v>
      </c>
      <c r="C20" s="164"/>
      <c r="D20" s="164"/>
      <c r="E20" s="164"/>
      <c r="F20" s="164"/>
      <c r="G20" s="10">
        <f>'HRSA 99-1 Page 2 of 4'!$F$37</f>
        <v>0</v>
      </c>
      <c r="H20" s="11">
        <f>'HRSA 99-1 Page 2 of 4'!$H$37</f>
        <v>0</v>
      </c>
      <c r="I20" s="11">
        <f>'HRSA 99-1 Page 2 of 4'!$I$37</f>
        <v>0</v>
      </c>
    </row>
    <row r="21" spans="1:9" ht="19.5" customHeight="1" x14ac:dyDescent="0.2">
      <c r="A21" s="7">
        <v>2.02</v>
      </c>
      <c r="B21" s="164" t="s">
        <v>34</v>
      </c>
      <c r="C21" s="164"/>
      <c r="D21" s="164"/>
      <c r="E21" s="164"/>
      <c r="F21" s="164"/>
      <c r="G21" s="10">
        <f>'HRSA 99-1 Page 3 of 4'!$F$37</f>
        <v>0</v>
      </c>
      <c r="H21" s="11">
        <f>'HRSA 99-1 Page 3 of 4'!$G$37</f>
        <v>0</v>
      </c>
      <c r="I21" s="11">
        <f>'HRSA 99-1 Page 3 of 4'!$H$37</f>
        <v>0</v>
      </c>
    </row>
    <row r="22" spans="1:9" ht="15" customHeight="1" x14ac:dyDescent="0.2">
      <c r="A22" s="7">
        <v>2.0299999999999998</v>
      </c>
      <c r="B22" s="164" t="s">
        <v>35</v>
      </c>
      <c r="C22" s="164"/>
      <c r="D22" s="164"/>
      <c r="E22" s="164"/>
      <c r="F22" s="164"/>
      <c r="G22" s="10">
        <f>'HRSA 99-1 Page 4 of 4'!$F$37</f>
        <v>0</v>
      </c>
      <c r="H22" s="12">
        <f>'HRSA 99-1 Page 4 of 4'!$G$37</f>
        <v>0</v>
      </c>
      <c r="I22" s="12">
        <f>'HRSA 99-1 Page 4 of 4'!$H$37</f>
        <v>0</v>
      </c>
    </row>
    <row r="23" spans="1:9" ht="17.25" customHeight="1" x14ac:dyDescent="0.2">
      <c r="A23" s="7">
        <v>2.04</v>
      </c>
      <c r="B23" s="161" t="s">
        <v>71</v>
      </c>
      <c r="C23" s="162"/>
      <c r="D23" s="162"/>
      <c r="E23" s="162"/>
      <c r="F23" s="163"/>
      <c r="G23" s="13">
        <f>ROUND(SUM(G20:G22)/3,2)</f>
        <v>0</v>
      </c>
      <c r="H23" s="14">
        <f>ROUND(SUM(H20:H22)/3,2)</f>
        <v>0</v>
      </c>
      <c r="I23" s="14">
        <f>ROUND(SUM(I20:I22)/3,2)</f>
        <v>0</v>
      </c>
    </row>
    <row r="24" spans="1:9" ht="16.5" customHeight="1" x14ac:dyDescent="0.2">
      <c r="A24" s="7">
        <v>2.0499999999999998</v>
      </c>
      <c r="B24" s="164" t="s">
        <v>78</v>
      </c>
      <c r="C24" s="164"/>
      <c r="D24" s="164"/>
      <c r="E24" s="164"/>
      <c r="F24" s="164"/>
      <c r="G24" s="15">
        <v>0</v>
      </c>
      <c r="H24" s="16">
        <v>0</v>
      </c>
      <c r="I24" s="16">
        <v>0</v>
      </c>
    </row>
    <row r="25" spans="1:9" ht="16.5" customHeight="1" x14ac:dyDescent="0.2">
      <c r="A25" s="7">
        <v>2.06</v>
      </c>
      <c r="B25" s="175" t="s">
        <v>72</v>
      </c>
      <c r="C25" s="176"/>
      <c r="D25" s="176"/>
      <c r="E25" s="176"/>
      <c r="F25" s="177"/>
      <c r="G25" s="13">
        <f>ROUND(G24+G23,2)</f>
        <v>0</v>
      </c>
      <c r="H25" s="14">
        <f>ROUND(H24+H23,2)</f>
        <v>0</v>
      </c>
      <c r="I25" s="14">
        <f>ROUND(I24+I23,2)</f>
        <v>0</v>
      </c>
    </row>
    <row r="26" spans="1:9" ht="15" customHeight="1" x14ac:dyDescent="0.2">
      <c r="A26" s="7">
        <v>2.0699999999999998</v>
      </c>
      <c r="B26" s="175" t="s">
        <v>79</v>
      </c>
      <c r="C26" s="176"/>
      <c r="D26" s="176"/>
      <c r="E26" s="176"/>
      <c r="F26" s="177"/>
      <c r="G26" s="13">
        <f>'HRSA 99-1 Page 2 of 4'!$G$37</f>
        <v>0</v>
      </c>
      <c r="H26" s="79" t="e">
        <f>#REF!</f>
        <v>#REF!</v>
      </c>
      <c r="I26" s="14" t="e">
        <f>#REF!</f>
        <v>#REF!</v>
      </c>
    </row>
    <row r="27" spans="1:9" ht="18" customHeight="1" x14ac:dyDescent="0.2">
      <c r="A27" s="7">
        <v>2.08</v>
      </c>
      <c r="B27" s="196" t="s">
        <v>68</v>
      </c>
      <c r="C27" s="197"/>
      <c r="D27" s="197"/>
      <c r="E27" s="197"/>
      <c r="F27" s="198"/>
      <c r="G27" s="13">
        <f>ROUND(G26+G25,2)</f>
        <v>0</v>
      </c>
      <c r="H27" s="14" t="e">
        <f>ROUND(H26+H25,2)</f>
        <v>#REF!</v>
      </c>
      <c r="I27" s="14" t="e">
        <f>ROUND(I26+I25,2)</f>
        <v>#REF!</v>
      </c>
    </row>
    <row r="28" spans="1:9" s="23" customFormat="1" ht="27" customHeight="1" x14ac:dyDescent="0.2">
      <c r="A28" s="47" t="s">
        <v>16</v>
      </c>
      <c r="B28" s="180" t="s">
        <v>17</v>
      </c>
      <c r="C28" s="181"/>
      <c r="D28" s="181"/>
      <c r="E28" s="181"/>
      <c r="F28" s="182"/>
      <c r="G28" s="47" t="s">
        <v>27</v>
      </c>
      <c r="H28" s="48" t="s">
        <v>28</v>
      </c>
      <c r="I28" s="48" t="s">
        <v>46</v>
      </c>
    </row>
    <row r="29" spans="1:9" ht="28.5" customHeight="1" x14ac:dyDescent="0.2">
      <c r="A29" s="7">
        <v>3.01</v>
      </c>
      <c r="B29" s="164" t="s">
        <v>74</v>
      </c>
      <c r="C29" s="164"/>
      <c r="D29" s="164"/>
      <c r="E29" s="164"/>
      <c r="F29" s="164"/>
      <c r="G29" s="80">
        <f>'HRSA 99-1 Page 2 of 4'!$F$38</f>
        <v>0</v>
      </c>
      <c r="H29" s="81">
        <f>'HRSA 99-1 Page 2 of 4'!$H$38</f>
        <v>0</v>
      </c>
      <c r="I29" s="82">
        <f>'HRSA 99-1 Page 2 of 4'!$I$38</f>
        <v>0</v>
      </c>
    </row>
    <row r="30" spans="1:9" ht="16.5" customHeight="1" x14ac:dyDescent="0.2">
      <c r="A30" s="7">
        <v>3.02</v>
      </c>
      <c r="B30" s="164" t="s">
        <v>75</v>
      </c>
      <c r="C30" s="164"/>
      <c r="D30" s="164"/>
      <c r="E30" s="164"/>
      <c r="F30" s="164"/>
      <c r="G30" s="80">
        <f>'HRSA 99-1 Page 3 of 4'!$F$38</f>
        <v>0</v>
      </c>
      <c r="H30" s="81">
        <f>'HRSA 99-1 Page 3 of 4'!$G$38</f>
        <v>0</v>
      </c>
      <c r="I30" s="82">
        <f>'HRSA 99-1 Page 3 of 4'!$H$38</f>
        <v>0</v>
      </c>
    </row>
    <row r="31" spans="1:9" ht="16.5" customHeight="1" x14ac:dyDescent="0.2">
      <c r="A31" s="7">
        <v>3.03</v>
      </c>
      <c r="B31" s="164" t="s">
        <v>76</v>
      </c>
      <c r="C31" s="164"/>
      <c r="D31" s="164"/>
      <c r="E31" s="164"/>
      <c r="F31" s="164"/>
      <c r="G31" s="80">
        <f>'HRSA 99-1 Page 4 of 4'!$F$38</f>
        <v>0</v>
      </c>
      <c r="H31" s="82">
        <f>'HRSA 99-1 Page 4 of 4'!$G$38</f>
        <v>0</v>
      </c>
      <c r="I31" s="82">
        <f>'HRSA 99-1 Page 4 of 4'!$H$38</f>
        <v>0</v>
      </c>
    </row>
    <row r="32" spans="1:9" ht="18.75" customHeight="1" x14ac:dyDescent="0.2">
      <c r="A32" s="7">
        <v>3.04</v>
      </c>
      <c r="B32" s="161" t="s">
        <v>73</v>
      </c>
      <c r="C32" s="162"/>
      <c r="D32" s="162"/>
      <c r="E32" s="162"/>
      <c r="F32" s="163"/>
      <c r="G32" s="83">
        <f>ROUND(SUM(G29:G31)/3,2)</f>
        <v>0</v>
      </c>
      <c r="H32" s="81">
        <f>ROUND(SUM(H29:H31)/3,2)</f>
        <v>0</v>
      </c>
      <c r="I32" s="81">
        <f>ROUND(SUM(I29:I31)/3,2)</f>
        <v>0</v>
      </c>
    </row>
    <row r="33" spans="1:9" ht="16.5" customHeight="1" x14ac:dyDescent="0.2">
      <c r="A33" s="7">
        <v>3.05</v>
      </c>
      <c r="B33" s="164" t="s">
        <v>80</v>
      </c>
      <c r="C33" s="164"/>
      <c r="D33" s="164"/>
      <c r="E33" s="164"/>
      <c r="F33" s="164"/>
      <c r="G33" s="15">
        <v>0</v>
      </c>
      <c r="H33" s="16">
        <v>0</v>
      </c>
      <c r="I33" s="16">
        <v>0</v>
      </c>
    </row>
    <row r="34" spans="1:9" ht="15" customHeight="1" x14ac:dyDescent="0.2">
      <c r="A34" s="7">
        <v>3.06</v>
      </c>
      <c r="B34" s="175" t="s">
        <v>77</v>
      </c>
      <c r="C34" s="176"/>
      <c r="D34" s="176"/>
      <c r="E34" s="176"/>
      <c r="F34" s="177"/>
      <c r="G34" s="13">
        <f>ROUND(G33+G32,2)</f>
        <v>0</v>
      </c>
      <c r="H34" s="14">
        <f>ROUND(H33+H32,2)</f>
        <v>0</v>
      </c>
      <c r="I34" s="14">
        <f>ROUND(I33+I32,2)</f>
        <v>0</v>
      </c>
    </row>
    <row r="35" spans="1:9" ht="15.75" customHeight="1" x14ac:dyDescent="0.2">
      <c r="A35" s="7">
        <v>3.07</v>
      </c>
      <c r="B35" s="175" t="s">
        <v>81</v>
      </c>
      <c r="C35" s="176"/>
      <c r="D35" s="176"/>
      <c r="E35" s="176"/>
      <c r="F35" s="177"/>
      <c r="G35" s="13">
        <f>'HRSA 99-1 Page 2 of 4'!$G$38</f>
        <v>0</v>
      </c>
      <c r="H35" s="14" t="e">
        <f>#REF!</f>
        <v>#REF!</v>
      </c>
      <c r="I35" s="14" t="e">
        <f>#REF!</f>
        <v>#REF!</v>
      </c>
    </row>
    <row r="36" spans="1:9" ht="16.5" customHeight="1" x14ac:dyDescent="0.2">
      <c r="A36" s="7">
        <v>3.08</v>
      </c>
      <c r="B36" s="158" t="s">
        <v>69</v>
      </c>
      <c r="C36" s="159"/>
      <c r="D36" s="159"/>
      <c r="E36" s="159"/>
      <c r="F36" s="160"/>
      <c r="G36" s="13">
        <f>ROUND(G35+G34,2)</f>
        <v>0</v>
      </c>
      <c r="H36" s="14" t="e">
        <f>ROUND(H35+H34,2)</f>
        <v>#REF!</v>
      </c>
      <c r="I36" s="14" t="e">
        <f>ROUND(I35+I34,2)</f>
        <v>#REF!</v>
      </c>
    </row>
    <row r="37" spans="1:9" ht="14.25" customHeight="1" x14ac:dyDescent="0.2">
      <c r="A37" s="37"/>
      <c r="B37" s="38"/>
      <c r="C37" s="38"/>
      <c r="D37" s="38"/>
      <c r="E37" s="38"/>
      <c r="F37" s="38"/>
      <c r="G37" s="39"/>
      <c r="H37" s="39"/>
      <c r="I37" s="39"/>
    </row>
    <row r="38" spans="1:9" x14ac:dyDescent="0.2">
      <c r="A38" s="40" t="s">
        <v>83</v>
      </c>
      <c r="B38" s="41"/>
      <c r="C38" s="22"/>
      <c r="D38" s="22"/>
      <c r="E38" s="22"/>
      <c r="F38" s="22"/>
      <c r="G38" s="22"/>
      <c r="H38" s="41" t="s">
        <v>32</v>
      </c>
      <c r="I38" s="22"/>
    </row>
    <row r="39" spans="1:9" x14ac:dyDescent="0.2">
      <c r="A39" s="40" t="s">
        <v>114</v>
      </c>
      <c r="B39" s="41"/>
      <c r="C39" s="22"/>
      <c r="D39" s="22"/>
      <c r="E39" s="22"/>
      <c r="F39" s="22"/>
      <c r="G39" s="22"/>
      <c r="H39" s="22"/>
      <c r="I39" s="22"/>
    </row>
  </sheetData>
  <mergeCells count="43">
    <mergeCell ref="B27:F27"/>
    <mergeCell ref="H1:I1"/>
    <mergeCell ref="I15:I16"/>
    <mergeCell ref="C6:I6"/>
    <mergeCell ref="B13:F14"/>
    <mergeCell ref="H13:I13"/>
    <mergeCell ref="A9:C9"/>
    <mergeCell ref="D7:G7"/>
    <mergeCell ref="A8:B8"/>
    <mergeCell ref="G2:I2"/>
    <mergeCell ref="C8:I8"/>
    <mergeCell ref="A4:I5"/>
    <mergeCell ref="A6:B6"/>
    <mergeCell ref="A10:C10"/>
    <mergeCell ref="E9:I9"/>
    <mergeCell ref="G10:I10"/>
    <mergeCell ref="B21:F21"/>
    <mergeCell ref="B23:F23"/>
    <mergeCell ref="B26:F26"/>
    <mergeCell ref="I11:I12"/>
    <mergeCell ref="B25:F25"/>
    <mergeCell ref="B24:F24"/>
    <mergeCell ref="A11:H12"/>
    <mergeCell ref="A13:A14"/>
    <mergeCell ref="A15:A16"/>
    <mergeCell ref="B20:F20"/>
    <mergeCell ref="B17:F17"/>
    <mergeCell ref="B36:F36"/>
    <mergeCell ref="B32:F32"/>
    <mergeCell ref="B33:F33"/>
    <mergeCell ref="D10:E10"/>
    <mergeCell ref="B15:D16"/>
    <mergeCell ref="E15:F15"/>
    <mergeCell ref="E16:F16"/>
    <mergeCell ref="B35:F35"/>
    <mergeCell ref="B30:F30"/>
    <mergeCell ref="B31:F31"/>
    <mergeCell ref="B22:F22"/>
    <mergeCell ref="B29:F29"/>
    <mergeCell ref="B34:F34"/>
    <mergeCell ref="B19:F19"/>
    <mergeCell ref="B18:F18"/>
    <mergeCell ref="B28:F28"/>
  </mergeCells>
  <phoneticPr fontId="19" type="noConversion"/>
  <pageMargins left="0.28000000000000003" right="0.25" top="0.4" bottom="1" header="0.17" footer="0.68"/>
  <pageSetup orientation="portrait" r:id="rId1"/>
  <headerFooter alignWithMargins="0">
    <oddFooter xml:space="preserve">&amp;L&amp;"Arial,Bold"&amp;8
</oddFooter>
  </headerFooter>
  <ignoredErrors>
    <ignoredError sqref="G26:I26 G35 H35:I35"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4"/>
  <sheetViews>
    <sheetView showGridLines="0" topLeftCell="A14" workbookViewId="0">
      <selection activeCell="B22" sqref="B22:E22"/>
    </sheetView>
  </sheetViews>
  <sheetFormatPr defaultRowHeight="12.75" x14ac:dyDescent="0.2"/>
  <cols>
    <col min="1" max="1" width="8.28515625" customWidth="1"/>
    <col min="2" max="5" width="14.7109375" customWidth="1"/>
    <col min="6" max="7" width="9.42578125" customWidth="1"/>
    <col min="8" max="8" width="8" customWidth="1"/>
    <col min="9" max="9" width="8.85546875" customWidth="1"/>
  </cols>
  <sheetData>
    <row r="1" spans="1:9" x14ac:dyDescent="0.2">
      <c r="A1" s="44" t="s">
        <v>29</v>
      </c>
      <c r="B1" s="44"/>
      <c r="C1" s="44"/>
      <c r="D1" s="44"/>
      <c r="E1" s="44"/>
      <c r="F1" s="44"/>
      <c r="G1" s="44"/>
      <c r="H1" s="264" t="s">
        <v>30</v>
      </c>
      <c r="I1" s="264"/>
    </row>
    <row r="2" spans="1:9" ht="9.75" customHeight="1" x14ac:dyDescent="0.2">
      <c r="A2" s="44" t="s">
        <v>31</v>
      </c>
      <c r="B2" s="44"/>
      <c r="C2" s="44"/>
      <c r="D2" s="44"/>
      <c r="E2" s="44"/>
      <c r="F2" s="44"/>
      <c r="G2" s="137" t="s">
        <v>113</v>
      </c>
      <c r="H2" s="137"/>
      <c r="I2" s="137"/>
    </row>
    <row r="3" spans="1:9" ht="5.25" customHeight="1" x14ac:dyDescent="0.2">
      <c r="A3" s="44"/>
      <c r="B3" s="44"/>
      <c r="C3" s="44"/>
      <c r="D3" s="44"/>
      <c r="E3" s="44"/>
      <c r="F3" s="44"/>
      <c r="G3" s="46"/>
      <c r="H3" s="46"/>
      <c r="I3" s="46"/>
    </row>
    <row r="4" spans="1:9" ht="23.25" customHeight="1" x14ac:dyDescent="0.2">
      <c r="A4" s="280" t="s">
        <v>23</v>
      </c>
      <c r="B4" s="281"/>
      <c r="C4" s="281"/>
      <c r="D4" s="281"/>
      <c r="E4" s="281"/>
      <c r="F4" s="281"/>
      <c r="G4" s="281"/>
      <c r="H4" s="281"/>
      <c r="I4" s="282"/>
    </row>
    <row r="5" spans="1:9" ht="8.25" customHeight="1" x14ac:dyDescent="0.2">
      <c r="A5" s="283"/>
      <c r="B5" s="284"/>
      <c r="C5" s="284"/>
      <c r="D5" s="284"/>
      <c r="E5" s="284"/>
      <c r="F5" s="284"/>
      <c r="G5" s="284"/>
      <c r="H5" s="284"/>
      <c r="I5" s="285"/>
    </row>
    <row r="6" spans="1:9" s="23" customFormat="1" x14ac:dyDescent="0.2">
      <c r="A6" s="209" t="s">
        <v>24</v>
      </c>
      <c r="B6" s="212"/>
      <c r="C6" s="209">
        <f>'HRSA 99-1 Page 1 of 4'!C6</f>
        <v>0</v>
      </c>
      <c r="D6" s="210"/>
      <c r="E6" s="210"/>
      <c r="F6" s="210"/>
      <c r="G6" s="210"/>
      <c r="H6" s="210"/>
      <c r="I6" s="270"/>
    </row>
    <row r="7" spans="1:9" s="23" customFormat="1" x14ac:dyDescent="0.2">
      <c r="A7" s="24" t="s">
        <v>56</v>
      </c>
      <c r="B7" s="24">
        <f>'HRSA 99-1 Page 1 of 4'!B7</f>
        <v>0</v>
      </c>
      <c r="C7" s="19" t="s">
        <v>58</v>
      </c>
      <c r="D7" s="209">
        <f>'HRSA 99-1 Page 1 of 4'!D7</f>
        <v>0</v>
      </c>
      <c r="E7" s="210"/>
      <c r="F7" s="215"/>
      <c r="G7" s="224"/>
      <c r="H7" s="24" t="s">
        <v>59</v>
      </c>
      <c r="I7" s="45">
        <f>'HRSA 99-1 Page 1 of 4'!$I$7</f>
        <v>0</v>
      </c>
    </row>
    <row r="8" spans="1:9" s="23" customFormat="1" x14ac:dyDescent="0.2">
      <c r="A8" s="268" t="s">
        <v>57</v>
      </c>
      <c r="B8" s="269"/>
      <c r="C8" s="271">
        <f>'HRSA 99-1 Page 1 of 4'!C8</f>
        <v>0</v>
      </c>
      <c r="D8" s="272"/>
      <c r="E8" s="272"/>
      <c r="F8" s="272"/>
      <c r="G8" s="272"/>
      <c r="H8" s="272"/>
      <c r="I8" s="270"/>
    </row>
    <row r="9" spans="1:9" s="23" customFormat="1" x14ac:dyDescent="0.2">
      <c r="A9" s="209" t="s">
        <v>55</v>
      </c>
      <c r="B9" s="210"/>
      <c r="C9" s="203"/>
      <c r="D9" s="20" t="s">
        <v>49</v>
      </c>
      <c r="E9" s="213" t="str">
        <f>'HRSA 99-1 Page 1 of 4'!$E$9</f>
        <v xml:space="preserve"> </v>
      </c>
      <c r="F9" s="223"/>
      <c r="G9" s="223"/>
      <c r="H9" s="223"/>
      <c r="I9" s="224"/>
    </row>
    <row r="10" spans="1:9" s="23" customFormat="1" ht="15" customHeight="1" x14ac:dyDescent="0.2">
      <c r="A10" s="209" t="s">
        <v>47</v>
      </c>
      <c r="B10" s="210"/>
      <c r="C10" s="222"/>
      <c r="D10" s="165" t="s">
        <v>50</v>
      </c>
      <c r="E10" s="166"/>
      <c r="F10" s="52"/>
      <c r="G10" s="241" t="s">
        <v>53</v>
      </c>
      <c r="H10" s="242"/>
      <c r="I10" s="243"/>
    </row>
    <row r="11" spans="1:9" s="23" customFormat="1" ht="13.5" customHeight="1" x14ac:dyDescent="0.2">
      <c r="A11" s="273" t="s">
        <v>8</v>
      </c>
      <c r="B11" s="244" t="s">
        <v>65</v>
      </c>
      <c r="C11" s="245"/>
      <c r="D11" s="245"/>
      <c r="E11" s="246"/>
      <c r="F11" s="237" t="s">
        <v>82</v>
      </c>
      <c r="G11" s="238"/>
      <c r="H11" s="276" t="s">
        <v>61</v>
      </c>
      <c r="I11" s="277"/>
    </row>
    <row r="12" spans="1:9" s="23" customFormat="1" ht="12.75" customHeight="1" x14ac:dyDescent="0.2">
      <c r="A12" s="273"/>
      <c r="B12" s="247"/>
      <c r="C12" s="248"/>
      <c r="D12" s="248"/>
      <c r="E12" s="249"/>
      <c r="F12" s="239"/>
      <c r="G12" s="240"/>
      <c r="H12" s="278"/>
      <c r="I12" s="279"/>
    </row>
    <row r="13" spans="1:9" ht="26.25" customHeight="1" x14ac:dyDescent="0.2">
      <c r="A13" s="273"/>
      <c r="B13" s="250"/>
      <c r="C13" s="251"/>
      <c r="D13" s="251"/>
      <c r="E13" s="252"/>
      <c r="F13" s="25" t="s">
        <v>36</v>
      </c>
      <c r="G13" s="25" t="s">
        <v>70</v>
      </c>
      <c r="H13" s="29" t="s">
        <v>28</v>
      </c>
      <c r="I13" s="29" t="s">
        <v>45</v>
      </c>
    </row>
    <row r="14" spans="1:9" x14ac:dyDescent="0.2">
      <c r="A14" s="286">
        <v>4.01</v>
      </c>
      <c r="B14" s="253" t="s">
        <v>0</v>
      </c>
      <c r="C14" s="254"/>
      <c r="D14" s="255"/>
      <c r="E14" s="43" t="s">
        <v>20</v>
      </c>
      <c r="F14" s="74"/>
      <c r="G14" s="259"/>
      <c r="H14" s="76"/>
      <c r="I14" s="274"/>
    </row>
    <row r="15" spans="1:9" x14ac:dyDescent="0.2">
      <c r="A15" s="286"/>
      <c r="B15" s="256"/>
      <c r="C15" s="257"/>
      <c r="D15" s="258"/>
      <c r="E15" s="43" t="s">
        <v>21</v>
      </c>
      <c r="F15" s="74"/>
      <c r="G15" s="260"/>
      <c r="H15" s="76"/>
      <c r="I15" s="275"/>
    </row>
    <row r="16" spans="1:9" ht="14.25" customHeight="1" x14ac:dyDescent="0.2">
      <c r="A16" s="71">
        <v>4.0199999999999996</v>
      </c>
      <c r="B16" s="232" t="s">
        <v>1</v>
      </c>
      <c r="C16" s="232"/>
      <c r="D16" s="232"/>
      <c r="E16" s="232"/>
      <c r="F16" s="1"/>
      <c r="G16" s="75"/>
      <c r="H16" s="2"/>
      <c r="I16" s="2"/>
    </row>
    <row r="17" spans="1:17" ht="25.5" customHeight="1" x14ac:dyDescent="0.2">
      <c r="A17" s="71">
        <v>4.03</v>
      </c>
      <c r="B17" s="229" t="s">
        <v>127</v>
      </c>
      <c r="C17" s="230"/>
      <c r="D17" s="230"/>
      <c r="E17" s="231"/>
      <c r="F17" s="17">
        <f>'HRSA 99-1 Page 1 of 4'!$G$18</f>
        <v>0</v>
      </c>
      <c r="G17" s="34"/>
      <c r="H17" s="73">
        <f>'HRSA 99-1 Page 1 of 4'!$H$18</f>
        <v>0</v>
      </c>
      <c r="I17" s="18">
        <f>'HRSA 99-1 Page 1 of 4'!$I$18</f>
        <v>0</v>
      </c>
    </row>
    <row r="18" spans="1:17" ht="25.5" customHeight="1" x14ac:dyDescent="0.2">
      <c r="A18" s="71">
        <v>4.04</v>
      </c>
      <c r="B18" s="228" t="s">
        <v>110</v>
      </c>
      <c r="C18" s="228"/>
      <c r="D18" s="228"/>
      <c r="E18" s="228"/>
      <c r="F18" s="27">
        <v>0</v>
      </c>
      <c r="G18" s="70"/>
      <c r="H18" s="26">
        <v>0</v>
      </c>
      <c r="I18" s="26">
        <v>0</v>
      </c>
    </row>
    <row r="19" spans="1:17" ht="25.5" customHeight="1" x14ac:dyDescent="0.2">
      <c r="A19" s="71" t="s">
        <v>92</v>
      </c>
      <c r="B19" s="228" t="s">
        <v>109</v>
      </c>
      <c r="C19" s="228"/>
      <c r="D19" s="228"/>
      <c r="E19" s="228"/>
      <c r="F19" s="27">
        <v>0</v>
      </c>
      <c r="G19" s="70"/>
      <c r="H19" s="26">
        <v>0</v>
      </c>
      <c r="I19" s="26">
        <v>0</v>
      </c>
      <c r="N19" s="236"/>
      <c r="O19" s="236"/>
      <c r="P19" s="236"/>
      <c r="Q19" s="236"/>
    </row>
    <row r="20" spans="1:17" ht="25.5" customHeight="1" x14ac:dyDescent="0.2">
      <c r="A20" s="71" t="s">
        <v>93</v>
      </c>
      <c r="B20" s="233" t="s">
        <v>106</v>
      </c>
      <c r="C20" s="234"/>
      <c r="D20" s="234"/>
      <c r="E20" s="235"/>
      <c r="F20" s="27">
        <v>0</v>
      </c>
      <c r="G20" s="70"/>
      <c r="H20" s="26">
        <v>0</v>
      </c>
      <c r="I20" s="26">
        <v>0</v>
      </c>
    </row>
    <row r="21" spans="1:17" ht="25.5" customHeight="1" x14ac:dyDescent="0.2">
      <c r="A21" s="71">
        <v>4.05</v>
      </c>
      <c r="B21" s="228" t="s">
        <v>107</v>
      </c>
      <c r="C21" s="228"/>
      <c r="D21" s="228"/>
      <c r="E21" s="228"/>
      <c r="F21" s="27">
        <v>0</v>
      </c>
      <c r="G21" s="70"/>
      <c r="H21" s="26">
        <v>0</v>
      </c>
      <c r="I21" s="26">
        <v>0</v>
      </c>
    </row>
    <row r="22" spans="1:17" ht="25.5" customHeight="1" x14ac:dyDescent="0.2">
      <c r="A22" s="71" t="s">
        <v>89</v>
      </c>
      <c r="B22" s="228" t="s">
        <v>128</v>
      </c>
      <c r="C22" s="228"/>
      <c r="D22" s="228"/>
      <c r="E22" s="228"/>
      <c r="F22" s="27">
        <v>0</v>
      </c>
      <c r="G22" s="69"/>
      <c r="H22" s="26">
        <v>0</v>
      </c>
      <c r="I22" s="26">
        <v>0</v>
      </c>
    </row>
    <row r="23" spans="1:17" ht="25.5" customHeight="1" x14ac:dyDescent="0.2">
      <c r="A23" s="71" t="s">
        <v>99</v>
      </c>
      <c r="B23" s="233" t="s">
        <v>108</v>
      </c>
      <c r="C23" s="234"/>
      <c r="D23" s="234"/>
      <c r="E23" s="235"/>
      <c r="F23" s="27">
        <v>0</v>
      </c>
      <c r="G23" s="69"/>
      <c r="H23" s="26">
        <v>0</v>
      </c>
      <c r="I23" s="26">
        <v>0</v>
      </c>
    </row>
    <row r="24" spans="1:17" ht="14.25" customHeight="1" x14ac:dyDescent="0.2">
      <c r="A24" s="71">
        <v>4.0599999999999996</v>
      </c>
      <c r="B24" s="261" t="s">
        <v>112</v>
      </c>
      <c r="C24" s="262"/>
      <c r="D24" s="262"/>
      <c r="E24" s="263"/>
      <c r="F24" s="3">
        <f>SUM((F17+F18)-(F19+F20)+(F21)+(F22+F23))</f>
        <v>0</v>
      </c>
      <c r="G24" s="85">
        <v>0</v>
      </c>
      <c r="H24" s="84">
        <f>SUM((H17+H18)-(H19+H20)+(H21)+(H22+H23))</f>
        <v>0</v>
      </c>
      <c r="I24" s="84">
        <f>SUM((I17+I18)-(I19+I20)+(I21)+(I22+I23))</f>
        <v>0</v>
      </c>
    </row>
    <row r="25" spans="1:17" ht="25.5" customHeight="1" x14ac:dyDescent="0.2">
      <c r="A25" s="71">
        <v>4.07</v>
      </c>
      <c r="B25" s="228" t="s">
        <v>9</v>
      </c>
      <c r="C25" s="228"/>
      <c r="D25" s="228"/>
      <c r="E25" s="228"/>
      <c r="F25" s="27">
        <v>0</v>
      </c>
      <c r="G25" s="33">
        <f>IF(F25&lt;=F24,0,IF(G24=0,G24,F25-F24))</f>
        <v>0</v>
      </c>
      <c r="H25" s="26">
        <v>0</v>
      </c>
      <c r="I25" s="26">
        <v>0</v>
      </c>
    </row>
    <row r="26" spans="1:17" ht="14.25" customHeight="1" x14ac:dyDescent="0.2">
      <c r="A26" s="71">
        <v>4.08</v>
      </c>
      <c r="B26" s="232" t="s">
        <v>2</v>
      </c>
      <c r="C26" s="232"/>
      <c r="D26" s="232"/>
      <c r="E26" s="232"/>
      <c r="F26" s="3">
        <f>IF(F25&lt;F24,F25,F24)</f>
        <v>0</v>
      </c>
      <c r="G26" s="3">
        <f>IF(F25&lt;=F24,0,IF(G25&lt;G24,G25,G24))</f>
        <v>0</v>
      </c>
      <c r="H26" s="4">
        <f>IF(H25&lt;H24,H25,H24)</f>
        <v>0</v>
      </c>
      <c r="I26" s="4">
        <f>IF(I25&lt;I24,I25,I24)</f>
        <v>0</v>
      </c>
    </row>
    <row r="27" spans="1:17" ht="25.5" customHeight="1" x14ac:dyDescent="0.2">
      <c r="A27" s="71">
        <v>4.09</v>
      </c>
      <c r="B27" s="228" t="s">
        <v>19</v>
      </c>
      <c r="C27" s="228"/>
      <c r="D27" s="228"/>
      <c r="E27" s="228"/>
      <c r="F27" s="27">
        <v>0</v>
      </c>
      <c r="G27" s="33">
        <f>IF(G26&lt;=0,0,G25-G28)</f>
        <v>0</v>
      </c>
      <c r="H27" s="26">
        <v>0</v>
      </c>
      <c r="I27" s="26">
        <v>0</v>
      </c>
    </row>
    <row r="28" spans="1:17" ht="25.5" customHeight="1" x14ac:dyDescent="0.2">
      <c r="A28" s="71">
        <v>4.0999999999999996</v>
      </c>
      <c r="B28" s="228" t="s">
        <v>3</v>
      </c>
      <c r="C28" s="228"/>
      <c r="D28" s="228"/>
      <c r="E28" s="228"/>
      <c r="F28" s="35">
        <v>0</v>
      </c>
      <c r="G28" s="17">
        <f>IF(G26&lt;=0,0,ROUND(G29*2,2))</f>
        <v>0</v>
      </c>
      <c r="H28" s="34">
        <v>0</v>
      </c>
      <c r="I28" s="34">
        <v>0</v>
      </c>
    </row>
    <row r="29" spans="1:17" ht="25.5" customHeight="1" x14ac:dyDescent="0.2">
      <c r="A29" s="71">
        <v>4.1100000000000003</v>
      </c>
      <c r="B29" s="228" t="s">
        <v>10</v>
      </c>
      <c r="C29" s="228"/>
      <c r="D29" s="228"/>
      <c r="E29" s="228"/>
      <c r="F29" s="17">
        <f>ROUND(F28/2,2)</f>
        <v>0</v>
      </c>
      <c r="G29" s="17">
        <f>IF(G26&lt;=0,0,G25-G30)</f>
        <v>0</v>
      </c>
      <c r="H29" s="18">
        <f>ROUND(H28/2,2)</f>
        <v>0</v>
      </c>
      <c r="I29" s="18">
        <f>ROUND(I28/2,2)</f>
        <v>0</v>
      </c>
    </row>
    <row r="30" spans="1:17" ht="14.25" customHeight="1" x14ac:dyDescent="0.2">
      <c r="A30" s="71">
        <v>4.12</v>
      </c>
      <c r="B30" s="228" t="s">
        <v>11</v>
      </c>
      <c r="C30" s="228"/>
      <c r="D30" s="228"/>
      <c r="E30" s="228"/>
      <c r="F30" s="17">
        <f>F27+F29</f>
        <v>0</v>
      </c>
      <c r="G30" s="17">
        <f>IF(G26&lt;=0,0,F30-F31)</f>
        <v>0</v>
      </c>
      <c r="H30" s="18">
        <f>H27+H29</f>
        <v>0</v>
      </c>
      <c r="I30" s="18">
        <f>I27+I29</f>
        <v>0</v>
      </c>
    </row>
    <row r="31" spans="1:17" ht="25.5" customHeight="1" x14ac:dyDescent="0.2">
      <c r="A31" s="71">
        <v>4.13</v>
      </c>
      <c r="B31" s="228" t="s">
        <v>38</v>
      </c>
      <c r="C31" s="228"/>
      <c r="D31" s="228"/>
      <c r="E31" s="228"/>
      <c r="F31" s="36">
        <f>IF(F25&lt;=F24,F30, ROUND(F24/F25*F30,2))</f>
        <v>0</v>
      </c>
      <c r="G31" s="17">
        <f>IF(G25&lt;=G24,G30, ROUND(G24/G25*G30,2))</f>
        <v>0</v>
      </c>
      <c r="H31" s="18">
        <f t="shared" ref="H31:I31" si="0">IF(H25&lt;=H24,H30, ROUND(H24/H25*H30,2))</f>
        <v>0</v>
      </c>
      <c r="I31" s="18">
        <f t="shared" si="0"/>
        <v>0</v>
      </c>
    </row>
    <row r="32" spans="1:17" ht="14.25" customHeight="1" x14ac:dyDescent="0.2">
      <c r="A32" s="71">
        <v>4.1399999999999997</v>
      </c>
      <c r="B32" s="228" t="s">
        <v>4</v>
      </c>
      <c r="C32" s="228"/>
      <c r="D32" s="228"/>
      <c r="E32" s="228"/>
      <c r="F32" s="27">
        <v>0</v>
      </c>
      <c r="G32" s="265"/>
      <c r="H32" s="26">
        <v>0</v>
      </c>
      <c r="I32" s="26">
        <v>0</v>
      </c>
    </row>
    <row r="33" spans="1:9" ht="25.5" customHeight="1" x14ac:dyDescent="0.2">
      <c r="A33" s="71">
        <v>4.1500000000000004</v>
      </c>
      <c r="B33" s="228" t="s">
        <v>5</v>
      </c>
      <c r="C33" s="228"/>
      <c r="D33" s="228"/>
      <c r="E33" s="228"/>
      <c r="F33" s="27">
        <v>0</v>
      </c>
      <c r="G33" s="266"/>
      <c r="H33" s="26">
        <v>0</v>
      </c>
      <c r="I33" s="26">
        <v>0</v>
      </c>
    </row>
    <row r="34" spans="1:9" ht="25.5" customHeight="1" x14ac:dyDescent="0.2">
      <c r="A34" s="71">
        <v>4.16</v>
      </c>
      <c r="B34" s="228" t="s">
        <v>12</v>
      </c>
      <c r="C34" s="228"/>
      <c r="D34" s="228"/>
      <c r="E34" s="228"/>
      <c r="F34" s="27">
        <v>0</v>
      </c>
      <c r="G34" s="266"/>
      <c r="H34" s="26">
        <v>0</v>
      </c>
      <c r="I34" s="26">
        <v>0</v>
      </c>
    </row>
    <row r="35" spans="1:9" ht="25.5" customHeight="1" x14ac:dyDescent="0.2">
      <c r="A35" s="71">
        <v>4.17</v>
      </c>
      <c r="B35" s="228" t="s">
        <v>13</v>
      </c>
      <c r="C35" s="228"/>
      <c r="D35" s="228"/>
      <c r="E35" s="228"/>
      <c r="F35" s="17">
        <f>ROUND(F34/2,2)</f>
        <v>0</v>
      </c>
      <c r="G35" s="266"/>
      <c r="H35" s="18">
        <f>ROUND(H34/2,2)</f>
        <v>0</v>
      </c>
      <c r="I35" s="18">
        <f>ROUND(I34/2,2)</f>
        <v>0</v>
      </c>
    </row>
    <row r="36" spans="1:9" ht="14.25" customHeight="1" x14ac:dyDescent="0.2">
      <c r="A36" s="72">
        <v>4.18</v>
      </c>
      <c r="B36" s="229" t="s">
        <v>6</v>
      </c>
      <c r="C36" s="230"/>
      <c r="D36" s="230"/>
      <c r="E36" s="231"/>
      <c r="F36" s="17">
        <f>F33+F35</f>
        <v>0</v>
      </c>
      <c r="G36" s="267"/>
      <c r="H36" s="18">
        <f>H33+H35</f>
        <v>0</v>
      </c>
      <c r="I36" s="18">
        <f>I33+I35</f>
        <v>0</v>
      </c>
    </row>
    <row r="37" spans="1:9" ht="14.25" customHeight="1" x14ac:dyDescent="0.2">
      <c r="A37" s="71">
        <v>4.1900000000000004</v>
      </c>
      <c r="B37" s="232" t="s">
        <v>18</v>
      </c>
      <c r="C37" s="232"/>
      <c r="D37" s="232"/>
      <c r="E37" s="232"/>
      <c r="F37" s="3">
        <f>ROUND(F26+F32,2)</f>
        <v>0</v>
      </c>
      <c r="G37" s="3">
        <f>IF(G26&lt;=0,0,ROUND(G26,2))</f>
        <v>0</v>
      </c>
      <c r="H37" s="4">
        <f>ROUND(H26+H32,2)</f>
        <v>0</v>
      </c>
      <c r="I37" s="4">
        <f>ROUND(I26+I32,2)</f>
        <v>0</v>
      </c>
    </row>
    <row r="38" spans="1:9" x14ac:dyDescent="0.2">
      <c r="A38" s="71">
        <v>4.2</v>
      </c>
      <c r="B38" s="232" t="s">
        <v>7</v>
      </c>
      <c r="C38" s="232"/>
      <c r="D38" s="232"/>
      <c r="E38" s="232"/>
      <c r="F38" s="3">
        <f>ROUND(F31+F36,2)</f>
        <v>0</v>
      </c>
      <c r="G38" s="3">
        <f>ROUND(G31,2)</f>
        <v>0</v>
      </c>
      <c r="H38" s="4">
        <f>ROUND(H31+H36,2)</f>
        <v>0</v>
      </c>
      <c r="I38" s="4">
        <f>ROUND(I31+I36,2)</f>
        <v>0</v>
      </c>
    </row>
    <row r="39" spans="1:9" ht="14.25" x14ac:dyDescent="0.2">
      <c r="A39" s="49"/>
      <c r="B39" s="50"/>
      <c r="C39" s="50"/>
      <c r="D39" s="50"/>
      <c r="E39" s="50"/>
      <c r="F39" s="51"/>
      <c r="G39" s="51"/>
      <c r="H39" s="51"/>
      <c r="I39" s="51"/>
    </row>
    <row r="40" spans="1:9" x14ac:dyDescent="0.2">
      <c r="A40" s="40" t="s">
        <v>84</v>
      </c>
      <c r="B40" s="41"/>
      <c r="C40" s="22"/>
      <c r="D40" s="22"/>
      <c r="E40" s="22"/>
      <c r="F40" s="22"/>
      <c r="G40" s="22"/>
      <c r="H40" s="41" t="s">
        <v>100</v>
      </c>
      <c r="I40" s="22"/>
    </row>
    <row r="41" spans="1:9" x14ac:dyDescent="0.2">
      <c r="A41" s="40" t="s">
        <v>114</v>
      </c>
      <c r="B41" s="41"/>
      <c r="C41" s="22"/>
      <c r="D41" s="22"/>
      <c r="E41" s="22"/>
      <c r="F41" s="22"/>
      <c r="G41" s="22"/>
      <c r="H41" s="22"/>
      <c r="I41" s="22"/>
    </row>
    <row r="44" spans="1:9" ht="14.25" x14ac:dyDescent="0.2">
      <c r="A44" s="49"/>
      <c r="B44" s="50"/>
      <c r="C44" s="50"/>
      <c r="D44" s="50"/>
      <c r="E44" s="50"/>
      <c r="F44" s="51"/>
      <c r="G44" s="51"/>
      <c r="H44" s="51"/>
      <c r="I44" s="51"/>
    </row>
  </sheetData>
  <protectedRanges>
    <protectedRange password="C09A" sqref="F31:I31" name="Range1"/>
  </protectedRanges>
  <dataConsolidate/>
  <mergeCells count="46">
    <mergeCell ref="H1:I1"/>
    <mergeCell ref="G2:I2"/>
    <mergeCell ref="G32:G36"/>
    <mergeCell ref="A8:B8"/>
    <mergeCell ref="C6:I6"/>
    <mergeCell ref="C8:I8"/>
    <mergeCell ref="A6:B6"/>
    <mergeCell ref="A10:C10"/>
    <mergeCell ref="D10:E10"/>
    <mergeCell ref="A11:A13"/>
    <mergeCell ref="I14:I15"/>
    <mergeCell ref="H11:I12"/>
    <mergeCell ref="A4:I5"/>
    <mergeCell ref="D7:G7"/>
    <mergeCell ref="A14:A15"/>
    <mergeCell ref="A9:C9"/>
    <mergeCell ref="E9:I9"/>
    <mergeCell ref="F11:G12"/>
    <mergeCell ref="G10:I10"/>
    <mergeCell ref="B31:E31"/>
    <mergeCell ref="B29:E29"/>
    <mergeCell ref="B21:E21"/>
    <mergeCell ref="B20:E20"/>
    <mergeCell ref="B11:E13"/>
    <mergeCell ref="B16:E16"/>
    <mergeCell ref="B28:E28"/>
    <mergeCell ref="B14:D15"/>
    <mergeCell ref="G14:G15"/>
    <mergeCell ref="B17:E17"/>
    <mergeCell ref="B18:E18"/>
    <mergeCell ref="B24:E24"/>
    <mergeCell ref="B25:E25"/>
    <mergeCell ref="B26:E26"/>
    <mergeCell ref="B23:E23"/>
    <mergeCell ref="B22:E22"/>
    <mergeCell ref="B19:E19"/>
    <mergeCell ref="N19:Q19"/>
    <mergeCell ref="B27:E27"/>
    <mergeCell ref="B36:E36"/>
    <mergeCell ref="B38:E38"/>
    <mergeCell ref="B37:E37"/>
    <mergeCell ref="B30:E30"/>
    <mergeCell ref="B35:E35"/>
    <mergeCell ref="B32:E32"/>
    <mergeCell ref="B34:E34"/>
    <mergeCell ref="B33:E33"/>
  </mergeCells>
  <phoneticPr fontId="19" type="noConversion"/>
  <pageMargins left="0.43" right="0.46" top="0.4" bottom="0.56000000000000005" header="0.37" footer="0.51"/>
  <pageSetup orientation="portrait" r:id="rId1"/>
  <headerFooter alignWithMargins="0">
    <oddFooter xml:space="preserve">&amp;L&amp;"Arial,Bold"&amp;8
</oddFooter>
  </headerFooter>
  <ignoredErrors>
    <ignoredError sqref="G27 G25" unlockedFormula="1"/>
    <ignoredError sqref="G26 G37:G38 G29:G30"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3"/>
  <sheetViews>
    <sheetView topLeftCell="A9" workbookViewId="0">
      <selection activeCell="B23" sqref="B23:E23"/>
    </sheetView>
  </sheetViews>
  <sheetFormatPr defaultRowHeight="11.25" x14ac:dyDescent="0.2"/>
  <cols>
    <col min="1" max="1" width="9.140625" style="87"/>
    <col min="2" max="4" width="13.28515625" style="87" customWidth="1"/>
    <col min="5" max="5" width="16.28515625" style="87" customWidth="1"/>
    <col min="6" max="6" width="13.7109375" style="87" customWidth="1"/>
    <col min="7" max="7" width="9.42578125" style="87" customWidth="1"/>
    <col min="8" max="8" width="8.28515625" style="87" customWidth="1"/>
    <col min="9" max="16384" width="9.140625" style="87"/>
  </cols>
  <sheetData>
    <row r="1" spans="1:8" x14ac:dyDescent="0.2">
      <c r="A1" s="86" t="s">
        <v>29</v>
      </c>
      <c r="B1" s="86"/>
      <c r="C1" s="86"/>
      <c r="D1" s="86"/>
      <c r="E1" s="86"/>
      <c r="F1" s="86"/>
      <c r="G1" s="311" t="s">
        <v>30</v>
      </c>
      <c r="H1" s="311"/>
    </row>
    <row r="2" spans="1:8" x14ac:dyDescent="0.2">
      <c r="A2" s="86" t="s">
        <v>31</v>
      </c>
      <c r="B2" s="86"/>
      <c r="C2" s="86"/>
      <c r="D2" s="86"/>
      <c r="E2" s="86"/>
      <c r="F2" s="311" t="s">
        <v>113</v>
      </c>
      <c r="G2" s="311"/>
      <c r="H2" s="311"/>
    </row>
    <row r="3" spans="1:8" ht="8.25" customHeight="1" x14ac:dyDescent="0.2">
      <c r="A3" s="86"/>
      <c r="B3" s="86"/>
      <c r="C3" s="86"/>
      <c r="D3" s="86"/>
      <c r="E3" s="86"/>
      <c r="F3" s="88"/>
      <c r="G3" s="88"/>
      <c r="H3" s="88"/>
    </row>
    <row r="4" spans="1:8" ht="12.75" customHeight="1" x14ac:dyDescent="0.2">
      <c r="A4" s="322" t="s">
        <v>23</v>
      </c>
      <c r="B4" s="323"/>
      <c r="C4" s="323"/>
      <c r="D4" s="323"/>
      <c r="E4" s="323"/>
      <c r="F4" s="323"/>
      <c r="G4" s="323"/>
      <c r="H4" s="324"/>
    </row>
    <row r="5" spans="1:8" ht="9.75" customHeight="1" x14ac:dyDescent="0.2">
      <c r="A5" s="325"/>
      <c r="B5" s="326"/>
      <c r="C5" s="326"/>
      <c r="D5" s="326"/>
      <c r="E5" s="326"/>
      <c r="F5" s="326"/>
      <c r="G5" s="326"/>
      <c r="H5" s="327"/>
    </row>
    <row r="6" spans="1:8" x14ac:dyDescent="0.2">
      <c r="A6" s="291" t="s">
        <v>24</v>
      </c>
      <c r="B6" s="313"/>
      <c r="C6" s="291">
        <f>'HRSA 99-1 Page 1 of 4'!C6</f>
        <v>0</v>
      </c>
      <c r="D6" s="292"/>
      <c r="E6" s="292"/>
      <c r="F6" s="292"/>
      <c r="G6" s="292"/>
      <c r="H6" s="312"/>
    </row>
    <row r="7" spans="1:8" x14ac:dyDescent="0.2">
      <c r="A7" s="89" t="s">
        <v>56</v>
      </c>
      <c r="B7" s="89">
        <f>'HRSA 99-1 Page 1 of 4'!B7</f>
        <v>0</v>
      </c>
      <c r="C7" s="89" t="s">
        <v>58</v>
      </c>
      <c r="D7" s="291">
        <f>'HRSA 99-1 Page 1 of 4'!D7</f>
        <v>0</v>
      </c>
      <c r="E7" s="292"/>
      <c r="F7" s="321"/>
      <c r="G7" s="89" t="s">
        <v>59</v>
      </c>
      <c r="H7" s="89">
        <f>'HRSA 99-1 Page 1 of 4'!J7</f>
        <v>0</v>
      </c>
    </row>
    <row r="8" spans="1:8" x14ac:dyDescent="0.2">
      <c r="A8" s="294" t="s">
        <v>57</v>
      </c>
      <c r="B8" s="295"/>
      <c r="C8" s="328">
        <f>'HRSA 99-1 Page 1 of 4'!C8</f>
        <v>0</v>
      </c>
      <c r="D8" s="329"/>
      <c r="E8" s="329"/>
      <c r="F8" s="329"/>
      <c r="G8" s="329"/>
      <c r="H8" s="312"/>
    </row>
    <row r="9" spans="1:8" x14ac:dyDescent="0.2">
      <c r="A9" s="291" t="s">
        <v>55</v>
      </c>
      <c r="B9" s="292"/>
      <c r="C9" s="293"/>
      <c r="D9" s="90" t="s">
        <v>49</v>
      </c>
      <c r="E9" s="330" t="str">
        <f>'HRSA 99-1 Page 1 of 4'!$E$9</f>
        <v xml:space="preserve"> </v>
      </c>
      <c r="F9" s="331"/>
      <c r="G9" s="331"/>
      <c r="H9" s="321"/>
    </row>
    <row r="10" spans="1:8" x14ac:dyDescent="0.2">
      <c r="A10" s="291" t="s">
        <v>48</v>
      </c>
      <c r="B10" s="292"/>
      <c r="C10" s="321"/>
      <c r="D10" s="332" t="s">
        <v>54</v>
      </c>
      <c r="E10" s="333"/>
      <c r="F10" s="296" t="s">
        <v>51</v>
      </c>
      <c r="G10" s="297"/>
      <c r="H10" s="298"/>
    </row>
    <row r="11" spans="1:8" ht="12.75" customHeight="1" x14ac:dyDescent="0.2">
      <c r="A11" s="319" t="s">
        <v>39</v>
      </c>
      <c r="B11" s="320" t="s">
        <v>40</v>
      </c>
      <c r="C11" s="320"/>
      <c r="D11" s="320"/>
      <c r="E11" s="320"/>
      <c r="F11" s="314" t="s">
        <v>27</v>
      </c>
      <c r="G11" s="315" t="s">
        <v>62</v>
      </c>
      <c r="H11" s="316"/>
    </row>
    <row r="12" spans="1:8" x14ac:dyDescent="0.2">
      <c r="A12" s="319"/>
      <c r="B12" s="320"/>
      <c r="C12" s="320"/>
      <c r="D12" s="320"/>
      <c r="E12" s="320"/>
      <c r="F12" s="314"/>
      <c r="G12" s="317"/>
      <c r="H12" s="318"/>
    </row>
    <row r="13" spans="1:8" ht="21" customHeight="1" x14ac:dyDescent="0.2">
      <c r="A13" s="319"/>
      <c r="B13" s="320"/>
      <c r="C13" s="320"/>
      <c r="D13" s="320"/>
      <c r="E13" s="320"/>
      <c r="F13" s="91" t="s">
        <v>67</v>
      </c>
      <c r="G13" s="92" t="s">
        <v>43</v>
      </c>
      <c r="H13" s="92" t="s">
        <v>44</v>
      </c>
    </row>
    <row r="14" spans="1:8" x14ac:dyDescent="0.2">
      <c r="A14" s="300">
        <v>5.01</v>
      </c>
      <c r="B14" s="301" t="s">
        <v>0</v>
      </c>
      <c r="C14" s="302"/>
      <c r="D14" s="303"/>
      <c r="E14" s="43" t="s">
        <v>20</v>
      </c>
      <c r="F14" s="74">
        <v>40087</v>
      </c>
      <c r="G14" s="76">
        <v>40087</v>
      </c>
      <c r="H14" s="274"/>
    </row>
    <row r="15" spans="1:8" x14ac:dyDescent="0.2">
      <c r="A15" s="300"/>
      <c r="B15" s="304"/>
      <c r="C15" s="305"/>
      <c r="D15" s="306"/>
      <c r="E15" s="43" t="s">
        <v>21</v>
      </c>
      <c r="F15" s="74">
        <v>40451</v>
      </c>
      <c r="G15" s="76">
        <v>40451</v>
      </c>
      <c r="H15" s="299"/>
    </row>
    <row r="16" spans="1:8" x14ac:dyDescent="0.2">
      <c r="A16" s="93">
        <v>5.0199999999999996</v>
      </c>
      <c r="B16" s="307" t="s">
        <v>1</v>
      </c>
      <c r="C16" s="307"/>
      <c r="D16" s="307"/>
      <c r="E16" s="307"/>
      <c r="F16" s="94" t="s">
        <v>111</v>
      </c>
      <c r="G16" s="95" t="s">
        <v>111</v>
      </c>
      <c r="H16" s="95" t="s">
        <v>111</v>
      </c>
    </row>
    <row r="17" spans="1:8" ht="23.25" customHeight="1" x14ac:dyDescent="0.2">
      <c r="A17" s="93">
        <v>5.03</v>
      </c>
      <c r="B17" s="308" t="s">
        <v>98</v>
      </c>
      <c r="C17" s="309"/>
      <c r="D17" s="309"/>
      <c r="E17" s="310"/>
      <c r="F17" s="96">
        <f>'HRSA 99-1 Page 1 of 4'!$G$18</f>
        <v>0</v>
      </c>
      <c r="G17" s="97">
        <f>'HRSA 99-1 Page 1 of 4'!$H$18</f>
        <v>0</v>
      </c>
      <c r="H17" s="98">
        <f>'HRSA 99-1 Page 1 of 4'!$I$18</f>
        <v>0</v>
      </c>
    </row>
    <row r="18" spans="1:8" ht="23.25" customHeight="1" x14ac:dyDescent="0.2">
      <c r="A18" s="93">
        <v>5.04</v>
      </c>
      <c r="B18" s="287" t="s">
        <v>115</v>
      </c>
      <c r="C18" s="287"/>
      <c r="D18" s="287"/>
      <c r="E18" s="287"/>
      <c r="F18" s="99">
        <v>0</v>
      </c>
      <c r="G18" s="100">
        <v>0</v>
      </c>
      <c r="H18" s="100">
        <v>0</v>
      </c>
    </row>
    <row r="19" spans="1:8" ht="23.25" customHeight="1" x14ac:dyDescent="0.2">
      <c r="A19" s="93" t="s">
        <v>94</v>
      </c>
      <c r="B19" s="287" t="s">
        <v>116</v>
      </c>
      <c r="C19" s="287"/>
      <c r="D19" s="287"/>
      <c r="E19" s="287"/>
      <c r="F19" s="99">
        <v>0</v>
      </c>
      <c r="G19" s="100">
        <v>0</v>
      </c>
      <c r="H19" s="100">
        <v>0</v>
      </c>
    </row>
    <row r="20" spans="1:8" ht="23.25" customHeight="1" x14ac:dyDescent="0.2">
      <c r="A20" s="93" t="s">
        <v>95</v>
      </c>
      <c r="B20" s="288" t="s">
        <v>117</v>
      </c>
      <c r="C20" s="289"/>
      <c r="D20" s="289"/>
      <c r="E20" s="290"/>
      <c r="F20" s="99">
        <v>0</v>
      </c>
      <c r="G20" s="100">
        <v>0</v>
      </c>
      <c r="H20" s="100">
        <v>0</v>
      </c>
    </row>
    <row r="21" spans="1:8" ht="23.25" customHeight="1" x14ac:dyDescent="0.2">
      <c r="A21" s="93">
        <v>5.05</v>
      </c>
      <c r="B21" s="287" t="s">
        <v>118</v>
      </c>
      <c r="C21" s="287"/>
      <c r="D21" s="287"/>
      <c r="E21" s="287"/>
      <c r="F21" s="99">
        <v>0</v>
      </c>
      <c r="G21" s="100">
        <v>0</v>
      </c>
      <c r="H21" s="100">
        <v>0</v>
      </c>
    </row>
    <row r="22" spans="1:8" ht="23.25" customHeight="1" x14ac:dyDescent="0.2">
      <c r="A22" s="93" t="s">
        <v>90</v>
      </c>
      <c r="B22" s="287" t="s">
        <v>129</v>
      </c>
      <c r="C22" s="287"/>
      <c r="D22" s="287"/>
      <c r="E22" s="287"/>
      <c r="F22" s="99">
        <v>0</v>
      </c>
      <c r="G22" s="100">
        <v>0</v>
      </c>
      <c r="H22" s="100">
        <v>0</v>
      </c>
    </row>
    <row r="23" spans="1:8" ht="23.25" customHeight="1" x14ac:dyDescent="0.2">
      <c r="A23" s="93" t="s">
        <v>101</v>
      </c>
      <c r="B23" s="288" t="s">
        <v>119</v>
      </c>
      <c r="C23" s="289"/>
      <c r="D23" s="289"/>
      <c r="E23" s="290"/>
      <c r="F23" s="99">
        <v>0</v>
      </c>
      <c r="G23" s="101">
        <v>0</v>
      </c>
      <c r="H23" s="101">
        <v>0</v>
      </c>
    </row>
    <row r="24" spans="1:8" ht="15.75" customHeight="1" x14ac:dyDescent="0.2">
      <c r="A24" s="93">
        <v>5.0599999999999996</v>
      </c>
      <c r="B24" s="288" t="s">
        <v>120</v>
      </c>
      <c r="C24" s="289"/>
      <c r="D24" s="289"/>
      <c r="E24" s="290"/>
      <c r="F24" s="102">
        <f>SUM((F17+F18)-(F19+F20)+(F21)+(F22+F23))</f>
        <v>0</v>
      </c>
      <c r="G24" s="103">
        <f t="shared" ref="G24:H24" si="0">SUM((G17+G18)-(G19+G20)+(G21)+(G22+G23))</f>
        <v>0</v>
      </c>
      <c r="H24" s="103">
        <f t="shared" si="0"/>
        <v>0</v>
      </c>
    </row>
    <row r="25" spans="1:8" ht="11.25" customHeight="1" x14ac:dyDescent="0.2">
      <c r="A25" s="93">
        <v>5.07</v>
      </c>
      <c r="B25" s="288" t="s">
        <v>9</v>
      </c>
      <c r="C25" s="289"/>
      <c r="D25" s="289"/>
      <c r="E25" s="290"/>
      <c r="F25" s="99">
        <v>0</v>
      </c>
      <c r="G25" s="100">
        <v>0</v>
      </c>
      <c r="H25" s="100">
        <v>0</v>
      </c>
    </row>
    <row r="26" spans="1:8" ht="12.75" customHeight="1" x14ac:dyDescent="0.2">
      <c r="A26" s="93">
        <v>5.08</v>
      </c>
      <c r="B26" s="307" t="s">
        <v>102</v>
      </c>
      <c r="C26" s="307"/>
      <c r="D26" s="307"/>
      <c r="E26" s="307"/>
      <c r="F26" s="102">
        <f>IF(F25&lt;F24,F25,F24)</f>
        <v>0</v>
      </c>
      <c r="G26" s="104">
        <f t="shared" ref="G26:H26" si="1">IF(G25&lt;G24,G25,G24)</f>
        <v>0</v>
      </c>
      <c r="H26" s="104">
        <f t="shared" si="1"/>
        <v>0</v>
      </c>
    </row>
    <row r="27" spans="1:8" ht="22.5" customHeight="1" x14ac:dyDescent="0.2">
      <c r="A27" s="93">
        <v>5.09</v>
      </c>
      <c r="B27" s="287" t="s">
        <v>19</v>
      </c>
      <c r="C27" s="287"/>
      <c r="D27" s="287"/>
      <c r="E27" s="287"/>
      <c r="F27" s="99">
        <v>0</v>
      </c>
      <c r="G27" s="100">
        <v>0</v>
      </c>
      <c r="H27" s="100">
        <v>0</v>
      </c>
    </row>
    <row r="28" spans="1:8" ht="22.5" customHeight="1" x14ac:dyDescent="0.2">
      <c r="A28" s="93">
        <v>5.0999999999999996</v>
      </c>
      <c r="B28" s="287" t="s">
        <v>3</v>
      </c>
      <c r="C28" s="287"/>
      <c r="D28" s="287"/>
      <c r="E28" s="287"/>
      <c r="F28" s="105">
        <v>0</v>
      </c>
      <c r="G28" s="106">
        <v>0</v>
      </c>
      <c r="H28" s="106">
        <v>0</v>
      </c>
    </row>
    <row r="29" spans="1:8" ht="22.5" customHeight="1" x14ac:dyDescent="0.2">
      <c r="A29" s="93">
        <v>5.1100000000000003</v>
      </c>
      <c r="B29" s="287" t="s">
        <v>10</v>
      </c>
      <c r="C29" s="287"/>
      <c r="D29" s="287"/>
      <c r="E29" s="287"/>
      <c r="F29" s="96">
        <f>ROUND(F28/2,2)</f>
        <v>0</v>
      </c>
      <c r="G29" s="98">
        <f>ROUND(G28/2,2)</f>
        <v>0</v>
      </c>
      <c r="H29" s="98">
        <f>ROUND(H28/2,2)</f>
        <v>0</v>
      </c>
    </row>
    <row r="30" spans="1:8" ht="14.25" customHeight="1" x14ac:dyDescent="0.2">
      <c r="A30" s="93">
        <v>5.12</v>
      </c>
      <c r="B30" s="287" t="s">
        <v>11</v>
      </c>
      <c r="C30" s="287"/>
      <c r="D30" s="287"/>
      <c r="E30" s="287"/>
      <c r="F30" s="96">
        <f>F27+F29</f>
        <v>0</v>
      </c>
      <c r="G30" s="98">
        <f>G27+G29</f>
        <v>0</v>
      </c>
      <c r="H30" s="98">
        <f>H27+H29</f>
        <v>0</v>
      </c>
    </row>
    <row r="31" spans="1:8" ht="23.25" customHeight="1" x14ac:dyDescent="0.2">
      <c r="A31" s="93">
        <v>5.13</v>
      </c>
      <c r="B31" s="287" t="s">
        <v>38</v>
      </c>
      <c r="C31" s="287"/>
      <c r="D31" s="287"/>
      <c r="E31" s="287"/>
      <c r="F31" s="107">
        <f>IF(F25&lt;=F24,F30,ROUND(F24/F25*F30,2))</f>
        <v>0</v>
      </c>
      <c r="G31" s="98">
        <f t="shared" ref="G31:H31" si="2">IF(G25&lt;=G24,G30,ROUND(G24/G25*G30,2))</f>
        <v>0</v>
      </c>
      <c r="H31" s="98">
        <f t="shared" si="2"/>
        <v>0</v>
      </c>
    </row>
    <row r="32" spans="1:8" ht="14.25" customHeight="1" x14ac:dyDescent="0.2">
      <c r="A32" s="93">
        <v>5.14</v>
      </c>
      <c r="B32" s="287" t="s">
        <v>4</v>
      </c>
      <c r="C32" s="287"/>
      <c r="D32" s="287"/>
      <c r="E32" s="287"/>
      <c r="F32" s="99">
        <v>0</v>
      </c>
      <c r="G32" s="100">
        <v>0</v>
      </c>
      <c r="H32" s="100">
        <v>0</v>
      </c>
    </row>
    <row r="33" spans="1:8" ht="22.5" customHeight="1" x14ac:dyDescent="0.2">
      <c r="A33" s="93">
        <v>5.15</v>
      </c>
      <c r="B33" s="287" t="s">
        <v>5</v>
      </c>
      <c r="C33" s="287"/>
      <c r="D33" s="287"/>
      <c r="E33" s="287"/>
      <c r="F33" s="99">
        <v>0</v>
      </c>
      <c r="G33" s="100">
        <v>0</v>
      </c>
      <c r="H33" s="100">
        <v>0</v>
      </c>
    </row>
    <row r="34" spans="1:8" ht="22.5" customHeight="1" x14ac:dyDescent="0.2">
      <c r="A34" s="93">
        <v>5.16</v>
      </c>
      <c r="B34" s="287" t="s">
        <v>12</v>
      </c>
      <c r="C34" s="287"/>
      <c r="D34" s="287"/>
      <c r="E34" s="287"/>
      <c r="F34" s="99">
        <v>0</v>
      </c>
      <c r="G34" s="100">
        <v>0</v>
      </c>
      <c r="H34" s="100">
        <v>0</v>
      </c>
    </row>
    <row r="35" spans="1:8" ht="22.5" customHeight="1" x14ac:dyDescent="0.2">
      <c r="A35" s="93">
        <v>5.17</v>
      </c>
      <c r="B35" s="287" t="s">
        <v>13</v>
      </c>
      <c r="C35" s="287"/>
      <c r="D35" s="287"/>
      <c r="E35" s="287"/>
      <c r="F35" s="96">
        <f>ROUND(F34/2,2)</f>
        <v>0</v>
      </c>
      <c r="G35" s="98">
        <f>ROUND(G34/2,2)</f>
        <v>0</v>
      </c>
      <c r="H35" s="98">
        <f>ROUND(H34/2,2)</f>
        <v>0</v>
      </c>
    </row>
    <row r="36" spans="1:8" ht="12" customHeight="1" x14ac:dyDescent="0.2">
      <c r="A36" s="93">
        <v>5.18</v>
      </c>
      <c r="B36" s="287" t="s">
        <v>6</v>
      </c>
      <c r="C36" s="287"/>
      <c r="D36" s="287"/>
      <c r="E36" s="287"/>
      <c r="F36" s="96">
        <f>F33+F35</f>
        <v>0</v>
      </c>
      <c r="G36" s="98">
        <f>G33+G35</f>
        <v>0</v>
      </c>
      <c r="H36" s="98">
        <f>H33+H35</f>
        <v>0</v>
      </c>
    </row>
    <row r="37" spans="1:8" ht="12" customHeight="1" x14ac:dyDescent="0.2">
      <c r="A37" s="93">
        <v>5.19</v>
      </c>
      <c r="B37" s="307" t="s">
        <v>18</v>
      </c>
      <c r="C37" s="307"/>
      <c r="D37" s="307"/>
      <c r="E37" s="307"/>
      <c r="F37" s="102">
        <f>F32+F26</f>
        <v>0</v>
      </c>
      <c r="G37" s="104">
        <f>G32+G26</f>
        <v>0</v>
      </c>
      <c r="H37" s="104">
        <f>H32+H26</f>
        <v>0</v>
      </c>
    </row>
    <row r="38" spans="1:8" ht="12" customHeight="1" x14ac:dyDescent="0.2">
      <c r="A38" s="93">
        <v>5.2</v>
      </c>
      <c r="B38" s="307" t="s">
        <v>7</v>
      </c>
      <c r="C38" s="307"/>
      <c r="D38" s="307"/>
      <c r="E38" s="307"/>
      <c r="F38" s="102">
        <f>ROUNDUP(F31+F36,2)</f>
        <v>0</v>
      </c>
      <c r="G38" s="104">
        <f>ROUNDUP(G31+G36,2)</f>
        <v>0</v>
      </c>
      <c r="H38" s="104">
        <f>ROUNDUP(H31+H36,2)</f>
        <v>0</v>
      </c>
    </row>
    <row r="39" spans="1:8" x14ac:dyDescent="0.2">
      <c r="A39" s="41"/>
      <c r="B39" s="41"/>
      <c r="C39" s="41"/>
      <c r="D39" s="41"/>
      <c r="E39" s="41"/>
      <c r="F39" s="41"/>
      <c r="G39" s="41"/>
      <c r="H39" s="41"/>
    </row>
    <row r="40" spans="1:8" x14ac:dyDescent="0.2">
      <c r="A40" s="40" t="s">
        <v>85</v>
      </c>
      <c r="B40" s="41"/>
      <c r="C40" s="41"/>
      <c r="D40" s="41"/>
      <c r="E40" s="41"/>
      <c r="F40" s="41"/>
      <c r="G40" s="41" t="s">
        <v>32</v>
      </c>
      <c r="H40" s="41"/>
    </row>
    <row r="41" spans="1:8" x14ac:dyDescent="0.2">
      <c r="A41" s="40" t="s">
        <v>114</v>
      </c>
      <c r="B41" s="41"/>
      <c r="C41" s="41"/>
      <c r="D41" s="41"/>
      <c r="E41" s="41"/>
      <c r="F41" s="41"/>
      <c r="G41" s="41"/>
      <c r="H41" s="41"/>
    </row>
    <row r="42" spans="1:8" x14ac:dyDescent="0.2">
      <c r="A42" s="41"/>
      <c r="B42" s="41"/>
      <c r="C42" s="41"/>
      <c r="D42" s="41"/>
      <c r="E42" s="41"/>
      <c r="F42" s="41"/>
      <c r="G42" s="41"/>
      <c r="H42" s="41"/>
    </row>
    <row r="43" spans="1:8" x14ac:dyDescent="0.2">
      <c r="A43" s="41"/>
      <c r="B43" s="41"/>
      <c r="C43" s="41"/>
      <c r="D43" s="41"/>
      <c r="E43" s="41"/>
      <c r="F43" s="41"/>
      <c r="G43" s="41"/>
      <c r="H43" s="41"/>
    </row>
  </sheetData>
  <protectedRanges>
    <protectedRange password="C09A" sqref="F31:H31" name="Range1"/>
  </protectedRanges>
  <mergeCells count="43">
    <mergeCell ref="B27:E27"/>
    <mergeCell ref="G1:H1"/>
    <mergeCell ref="F2:H2"/>
    <mergeCell ref="C6:H6"/>
    <mergeCell ref="A6:B6"/>
    <mergeCell ref="F11:F12"/>
    <mergeCell ref="G11:H12"/>
    <mergeCell ref="B26:E26"/>
    <mergeCell ref="A11:A13"/>
    <mergeCell ref="B11:E13"/>
    <mergeCell ref="D7:F7"/>
    <mergeCell ref="A4:H5"/>
    <mergeCell ref="C8:H8"/>
    <mergeCell ref="A10:C10"/>
    <mergeCell ref="E9:H9"/>
    <mergeCell ref="D10:E10"/>
    <mergeCell ref="B38:E38"/>
    <mergeCell ref="B33:E33"/>
    <mergeCell ref="B34:E34"/>
    <mergeCell ref="B35:E35"/>
    <mergeCell ref="B37:E37"/>
    <mergeCell ref="B36:E36"/>
    <mergeCell ref="B31:E31"/>
    <mergeCell ref="B32:E32"/>
    <mergeCell ref="B30:E30"/>
    <mergeCell ref="B29:E29"/>
    <mergeCell ref="B28:E28"/>
    <mergeCell ref="A9:C9"/>
    <mergeCell ref="A8:B8"/>
    <mergeCell ref="F10:H10"/>
    <mergeCell ref="B19:E19"/>
    <mergeCell ref="B20:E20"/>
    <mergeCell ref="B18:E18"/>
    <mergeCell ref="H14:H15"/>
    <mergeCell ref="A14:A15"/>
    <mergeCell ref="B14:D15"/>
    <mergeCell ref="B16:E16"/>
    <mergeCell ref="B17:E17"/>
    <mergeCell ref="B21:E21"/>
    <mergeCell ref="B22:E22"/>
    <mergeCell ref="B23:E23"/>
    <mergeCell ref="B24:E24"/>
    <mergeCell ref="B25:E25"/>
  </mergeCells>
  <phoneticPr fontId="19" type="noConversion"/>
  <pageMargins left="0.34" right="0.25" top="0.4" bottom="1" header="0.32" footer="0.33"/>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1"/>
  <sheetViews>
    <sheetView topLeftCell="A22" workbookViewId="0">
      <selection activeCell="B33" sqref="B33:E33"/>
    </sheetView>
  </sheetViews>
  <sheetFormatPr defaultRowHeight="12" x14ac:dyDescent="0.2"/>
  <cols>
    <col min="1" max="1" width="8.7109375" style="109" customWidth="1"/>
    <col min="2" max="5" width="14.5703125" style="109" customWidth="1"/>
    <col min="6" max="6" width="15" style="109" customWidth="1"/>
    <col min="7" max="7" width="10.7109375" style="109" bestFit="1" customWidth="1"/>
    <col min="8" max="8" width="10.85546875" style="109" customWidth="1"/>
    <col min="9" max="16384" width="9.140625" style="109"/>
  </cols>
  <sheetData>
    <row r="1" spans="1:8" x14ac:dyDescent="0.2">
      <c r="A1" s="108" t="s">
        <v>29</v>
      </c>
      <c r="B1" s="108"/>
      <c r="C1" s="108"/>
      <c r="D1" s="108"/>
      <c r="E1" s="108"/>
      <c r="F1" s="108"/>
      <c r="G1" s="377" t="s">
        <v>30</v>
      </c>
      <c r="H1" s="377"/>
    </row>
    <row r="2" spans="1:8" x14ac:dyDescent="0.2">
      <c r="A2" s="108" t="s">
        <v>31</v>
      </c>
      <c r="B2" s="108"/>
      <c r="C2" s="108"/>
      <c r="D2" s="108"/>
      <c r="E2" s="108"/>
      <c r="F2" s="377" t="s">
        <v>113</v>
      </c>
      <c r="G2" s="377"/>
      <c r="H2" s="377"/>
    </row>
    <row r="3" spans="1:8" ht="6" customHeight="1" x14ac:dyDescent="0.2">
      <c r="A3" s="108"/>
      <c r="B3" s="108"/>
      <c r="C3" s="108"/>
      <c r="D3" s="108"/>
      <c r="E3" s="108"/>
      <c r="F3" s="108"/>
      <c r="G3" s="108"/>
      <c r="H3" s="108"/>
    </row>
    <row r="4" spans="1:8" ht="6.75" customHeight="1" x14ac:dyDescent="0.2">
      <c r="A4" s="108"/>
      <c r="B4" s="108"/>
      <c r="C4" s="108"/>
      <c r="D4" s="108"/>
      <c r="E4" s="108"/>
      <c r="F4" s="108"/>
      <c r="G4" s="108"/>
      <c r="H4" s="108"/>
    </row>
    <row r="5" spans="1:8" ht="25.5" customHeight="1" x14ac:dyDescent="0.2">
      <c r="A5" s="382" t="s">
        <v>23</v>
      </c>
      <c r="B5" s="383"/>
      <c r="C5" s="383"/>
      <c r="D5" s="383"/>
      <c r="E5" s="383"/>
      <c r="F5" s="383"/>
      <c r="G5" s="383"/>
      <c r="H5" s="384"/>
    </row>
    <row r="6" spans="1:8" x14ac:dyDescent="0.2">
      <c r="A6" s="352" t="s">
        <v>24</v>
      </c>
      <c r="B6" s="353"/>
      <c r="C6" s="355">
        <f>'HRSA 99-1 Page 1 of 4'!C6</f>
        <v>0</v>
      </c>
      <c r="D6" s="381"/>
      <c r="E6" s="381"/>
      <c r="F6" s="381"/>
      <c r="G6" s="381"/>
      <c r="H6" s="356"/>
    </row>
    <row r="7" spans="1:8" x14ac:dyDescent="0.2">
      <c r="A7" s="110" t="s">
        <v>56</v>
      </c>
      <c r="B7" s="110">
        <f>'HRSA 99-1 Page 1 of 4'!B7</f>
        <v>0</v>
      </c>
      <c r="C7" s="111" t="s">
        <v>58</v>
      </c>
      <c r="D7" s="352">
        <f>'HRSA 99-1 Page 1 of 4'!D7</f>
        <v>0</v>
      </c>
      <c r="E7" s="354"/>
      <c r="F7" s="353"/>
      <c r="G7" s="110" t="s">
        <v>59</v>
      </c>
      <c r="H7" s="110">
        <f>'HRSA 99-1 Page 1 of 4'!J7</f>
        <v>0</v>
      </c>
    </row>
    <row r="8" spans="1:8" x14ac:dyDescent="0.2">
      <c r="A8" s="352" t="s">
        <v>57</v>
      </c>
      <c r="B8" s="353"/>
      <c r="C8" s="378">
        <f>'HRSA 99-1 Page 1 of 4'!C8</f>
        <v>0</v>
      </c>
      <c r="D8" s="379"/>
      <c r="E8" s="379"/>
      <c r="F8" s="379"/>
      <c r="G8" s="379"/>
      <c r="H8" s="380"/>
    </row>
    <row r="9" spans="1:8" x14ac:dyDescent="0.2">
      <c r="A9" s="352" t="s">
        <v>55</v>
      </c>
      <c r="B9" s="354"/>
      <c r="C9" s="353"/>
      <c r="D9" s="112" t="s">
        <v>49</v>
      </c>
      <c r="E9" s="357" t="str">
        <f>'HRSA 99-1 Page 1 of 4'!$E$9</f>
        <v xml:space="preserve"> </v>
      </c>
      <c r="F9" s="358"/>
      <c r="G9" s="358"/>
      <c r="H9" s="359"/>
    </row>
    <row r="10" spans="1:8" x14ac:dyDescent="0.2">
      <c r="A10" s="352" t="s">
        <v>47</v>
      </c>
      <c r="B10" s="354"/>
      <c r="C10" s="353"/>
      <c r="D10" s="355" t="s">
        <v>54</v>
      </c>
      <c r="E10" s="356"/>
      <c r="F10" s="360" t="s">
        <v>51</v>
      </c>
      <c r="G10" s="361"/>
      <c r="H10" s="362"/>
    </row>
    <row r="11" spans="1:8" ht="12.75" customHeight="1" x14ac:dyDescent="0.2">
      <c r="A11" s="334" t="s">
        <v>41</v>
      </c>
      <c r="B11" s="337" t="s">
        <v>64</v>
      </c>
      <c r="C11" s="338"/>
      <c r="D11" s="338"/>
      <c r="E11" s="339"/>
      <c r="F11" s="346" t="s">
        <v>27</v>
      </c>
      <c r="G11" s="348" t="s">
        <v>63</v>
      </c>
      <c r="H11" s="349"/>
    </row>
    <row r="12" spans="1:8" x14ac:dyDescent="0.2">
      <c r="A12" s="335"/>
      <c r="B12" s="340"/>
      <c r="C12" s="341"/>
      <c r="D12" s="341"/>
      <c r="E12" s="342"/>
      <c r="F12" s="347"/>
      <c r="G12" s="350"/>
      <c r="H12" s="351"/>
    </row>
    <row r="13" spans="1:8" ht="12.75" customHeight="1" x14ac:dyDescent="0.2">
      <c r="A13" s="336"/>
      <c r="B13" s="343"/>
      <c r="C13" s="344"/>
      <c r="D13" s="344"/>
      <c r="E13" s="345"/>
      <c r="F13" s="113" t="s">
        <v>67</v>
      </c>
      <c r="G13" s="114" t="s">
        <v>28</v>
      </c>
      <c r="H13" s="114" t="s">
        <v>126</v>
      </c>
    </row>
    <row r="14" spans="1:8" ht="12.75" customHeight="1" x14ac:dyDescent="0.2">
      <c r="A14" s="368">
        <v>6.01</v>
      </c>
      <c r="B14" s="370" t="s">
        <v>0</v>
      </c>
      <c r="C14" s="371"/>
      <c r="D14" s="372"/>
      <c r="E14" s="115" t="s">
        <v>20</v>
      </c>
      <c r="F14" s="116">
        <v>39722</v>
      </c>
      <c r="G14" s="117">
        <v>39722</v>
      </c>
      <c r="H14" s="363"/>
    </row>
    <row r="15" spans="1:8" x14ac:dyDescent="0.2">
      <c r="A15" s="369"/>
      <c r="B15" s="373"/>
      <c r="C15" s="374"/>
      <c r="D15" s="375"/>
      <c r="E15" s="115" t="s">
        <v>21</v>
      </c>
      <c r="F15" s="116">
        <v>40086</v>
      </c>
      <c r="G15" s="117">
        <v>40086</v>
      </c>
      <c r="H15" s="364"/>
    </row>
    <row r="16" spans="1:8" x14ac:dyDescent="0.2">
      <c r="A16" s="118">
        <v>6.02</v>
      </c>
      <c r="B16" s="365" t="s">
        <v>1</v>
      </c>
      <c r="C16" s="366"/>
      <c r="D16" s="366"/>
      <c r="E16" s="367"/>
      <c r="F16" s="119"/>
      <c r="G16" s="120"/>
      <c r="H16" s="120"/>
    </row>
    <row r="17" spans="1:8" ht="25.5" customHeight="1" x14ac:dyDescent="0.2">
      <c r="A17" s="118">
        <v>6.03</v>
      </c>
      <c r="B17" s="261" t="s">
        <v>98</v>
      </c>
      <c r="C17" s="262"/>
      <c r="D17" s="262"/>
      <c r="E17" s="263"/>
      <c r="F17" s="121">
        <f>'HRSA 99-1 Page 1 of 4'!$G$18</f>
        <v>0</v>
      </c>
      <c r="G17" s="122">
        <f>'HRSA 99-1 Page 1 of 4'!$H$18</f>
        <v>0</v>
      </c>
      <c r="H17" s="123">
        <f>'HRSA 99-1 Page 1 of 4'!$I$18</f>
        <v>0</v>
      </c>
    </row>
    <row r="18" spans="1:8" ht="23.25" customHeight="1" x14ac:dyDescent="0.2">
      <c r="A18" s="118">
        <v>6.04</v>
      </c>
      <c r="B18" s="261" t="s">
        <v>121</v>
      </c>
      <c r="C18" s="262"/>
      <c r="D18" s="262"/>
      <c r="E18" s="263"/>
      <c r="F18" s="124">
        <v>0</v>
      </c>
      <c r="G18" s="125">
        <v>0</v>
      </c>
      <c r="H18" s="125">
        <v>0</v>
      </c>
    </row>
    <row r="19" spans="1:8" ht="23.25" customHeight="1" x14ac:dyDescent="0.2">
      <c r="A19" s="118" t="s">
        <v>96</v>
      </c>
      <c r="B19" s="261" t="s">
        <v>122</v>
      </c>
      <c r="C19" s="262"/>
      <c r="D19" s="262"/>
      <c r="E19" s="263"/>
      <c r="F19" s="124">
        <v>0</v>
      </c>
      <c r="G19" s="125">
        <v>0</v>
      </c>
      <c r="H19" s="125">
        <v>0</v>
      </c>
    </row>
    <row r="20" spans="1:8" ht="23.25" customHeight="1" x14ac:dyDescent="0.2">
      <c r="A20" s="118" t="s">
        <v>97</v>
      </c>
      <c r="B20" s="261" t="s">
        <v>123</v>
      </c>
      <c r="C20" s="262"/>
      <c r="D20" s="262"/>
      <c r="E20" s="263"/>
      <c r="F20" s="124">
        <v>0</v>
      </c>
      <c r="G20" s="125">
        <v>0</v>
      </c>
      <c r="H20" s="125">
        <v>0</v>
      </c>
    </row>
    <row r="21" spans="1:8" ht="23.25" customHeight="1" x14ac:dyDescent="0.2">
      <c r="A21" s="118">
        <v>6.05</v>
      </c>
      <c r="B21" s="261" t="s">
        <v>124</v>
      </c>
      <c r="C21" s="262"/>
      <c r="D21" s="262"/>
      <c r="E21" s="263"/>
      <c r="F21" s="124">
        <v>0</v>
      </c>
      <c r="G21" s="125">
        <v>0</v>
      </c>
      <c r="H21" s="125">
        <v>0</v>
      </c>
    </row>
    <row r="22" spans="1:8" ht="25.5" customHeight="1" x14ac:dyDescent="0.2">
      <c r="A22" s="118" t="s">
        <v>91</v>
      </c>
      <c r="B22" s="228" t="s">
        <v>128</v>
      </c>
      <c r="C22" s="228"/>
      <c r="D22" s="228"/>
      <c r="E22" s="228"/>
      <c r="F22" s="124">
        <v>0</v>
      </c>
      <c r="G22" s="126">
        <v>0</v>
      </c>
      <c r="H22" s="126">
        <v>0</v>
      </c>
    </row>
    <row r="23" spans="1:8" ht="25.5" customHeight="1" x14ac:dyDescent="0.2">
      <c r="A23" s="118" t="s">
        <v>104</v>
      </c>
      <c r="B23" s="261" t="s">
        <v>125</v>
      </c>
      <c r="C23" s="262"/>
      <c r="D23" s="262"/>
      <c r="E23" s="263"/>
      <c r="F23" s="124">
        <v>0</v>
      </c>
      <c r="G23" s="126">
        <v>0</v>
      </c>
      <c r="H23" s="126">
        <v>0</v>
      </c>
    </row>
    <row r="24" spans="1:8" x14ac:dyDescent="0.2">
      <c r="A24" s="118">
        <v>6.06</v>
      </c>
      <c r="B24" s="376" t="s">
        <v>112</v>
      </c>
      <c r="C24" s="376"/>
      <c r="D24" s="376"/>
      <c r="E24" s="376"/>
      <c r="F24" s="127">
        <f>SUM((F17+F18)-(F19+F20)+(F21)+(F22+F23))</f>
        <v>0</v>
      </c>
      <c r="G24" s="128">
        <f t="shared" ref="G24:H24" si="0">SUM((G17+G18)-(G19+G20)+(G21)+(G22+G23))</f>
        <v>0</v>
      </c>
      <c r="H24" s="128">
        <f t="shared" si="0"/>
        <v>0</v>
      </c>
    </row>
    <row r="25" spans="1:8" ht="14.25" customHeight="1" x14ac:dyDescent="0.2">
      <c r="A25" s="118">
        <v>6.07</v>
      </c>
      <c r="B25" s="261" t="s">
        <v>9</v>
      </c>
      <c r="C25" s="262"/>
      <c r="D25" s="262"/>
      <c r="E25" s="263"/>
      <c r="F25" s="124">
        <v>0</v>
      </c>
      <c r="G25" s="129">
        <v>0</v>
      </c>
      <c r="H25" s="129">
        <v>0</v>
      </c>
    </row>
    <row r="26" spans="1:8" ht="14.25" customHeight="1" x14ac:dyDescent="0.2">
      <c r="A26" s="118">
        <v>6.08</v>
      </c>
      <c r="B26" s="365" t="s">
        <v>103</v>
      </c>
      <c r="C26" s="366"/>
      <c r="D26" s="366"/>
      <c r="E26" s="367"/>
      <c r="F26" s="127">
        <f>IF(F25&lt;F24,F25,F24)</f>
        <v>0</v>
      </c>
      <c r="G26" s="128">
        <f t="shared" ref="G26:H26" si="1">IF(G25&lt;G24,G25,G24)</f>
        <v>0</v>
      </c>
      <c r="H26" s="128">
        <f t="shared" si="1"/>
        <v>0</v>
      </c>
    </row>
    <row r="27" spans="1:8" ht="24.75" customHeight="1" x14ac:dyDescent="0.2">
      <c r="A27" s="118">
        <v>6.09</v>
      </c>
      <c r="B27" s="261" t="s">
        <v>19</v>
      </c>
      <c r="C27" s="262"/>
      <c r="D27" s="262"/>
      <c r="E27" s="263"/>
      <c r="F27" s="124">
        <v>0</v>
      </c>
      <c r="G27" s="130">
        <v>0</v>
      </c>
      <c r="H27" s="130">
        <v>0</v>
      </c>
    </row>
    <row r="28" spans="1:8" ht="24.75" customHeight="1" x14ac:dyDescent="0.2">
      <c r="A28" s="118">
        <v>6.1</v>
      </c>
      <c r="B28" s="261" t="s">
        <v>3</v>
      </c>
      <c r="C28" s="262"/>
      <c r="D28" s="262"/>
      <c r="E28" s="263"/>
      <c r="F28" s="131">
        <v>0</v>
      </c>
      <c r="G28" s="126">
        <v>0</v>
      </c>
      <c r="H28" s="126">
        <v>0</v>
      </c>
    </row>
    <row r="29" spans="1:8" ht="24.75" customHeight="1" x14ac:dyDescent="0.2">
      <c r="A29" s="118">
        <v>6.11</v>
      </c>
      <c r="B29" s="261" t="s">
        <v>10</v>
      </c>
      <c r="C29" s="262"/>
      <c r="D29" s="262"/>
      <c r="E29" s="263"/>
      <c r="F29" s="121">
        <f>ROUND(F28/2,2)</f>
        <v>0</v>
      </c>
      <c r="G29" s="122">
        <f t="shared" ref="G29:H29" si="2">ROUND(G28/2,2)</f>
        <v>0</v>
      </c>
      <c r="H29" s="122">
        <f t="shared" si="2"/>
        <v>0</v>
      </c>
    </row>
    <row r="30" spans="1:8" ht="12" customHeight="1" x14ac:dyDescent="0.2">
      <c r="A30" s="132">
        <v>6.12</v>
      </c>
      <c r="B30" s="261" t="s">
        <v>11</v>
      </c>
      <c r="C30" s="262"/>
      <c r="D30" s="262"/>
      <c r="E30" s="263"/>
      <c r="F30" s="121">
        <f>F27+F29</f>
        <v>0</v>
      </c>
      <c r="G30" s="123">
        <f t="shared" ref="G30:H30" si="3">G27+G29</f>
        <v>0</v>
      </c>
      <c r="H30" s="123">
        <f t="shared" si="3"/>
        <v>0</v>
      </c>
    </row>
    <row r="31" spans="1:8" ht="24.75" customHeight="1" x14ac:dyDescent="0.2">
      <c r="A31" s="118">
        <v>6.13</v>
      </c>
      <c r="B31" s="261" t="s">
        <v>38</v>
      </c>
      <c r="C31" s="262"/>
      <c r="D31" s="262"/>
      <c r="E31" s="263"/>
      <c r="F31" s="121">
        <f>IF(F25&lt;=F24,F30,ROUND(F24/F25*F30,2))</f>
        <v>0</v>
      </c>
      <c r="G31" s="123">
        <f t="shared" ref="G31:H31" si="4">IF(G25&lt;=G24,G30,ROUND(G24/G25*G30,2))</f>
        <v>0</v>
      </c>
      <c r="H31" s="123">
        <f t="shared" si="4"/>
        <v>0</v>
      </c>
    </row>
    <row r="32" spans="1:8" ht="14.25" customHeight="1" x14ac:dyDescent="0.2">
      <c r="A32" s="118">
        <v>6.14</v>
      </c>
      <c r="B32" s="261" t="s">
        <v>4</v>
      </c>
      <c r="C32" s="262"/>
      <c r="D32" s="262"/>
      <c r="E32" s="263"/>
      <c r="F32" s="124">
        <v>0</v>
      </c>
      <c r="G32" s="133">
        <v>0</v>
      </c>
      <c r="H32" s="133">
        <v>0</v>
      </c>
    </row>
    <row r="33" spans="1:8" ht="24.75" customHeight="1" x14ac:dyDescent="0.2">
      <c r="A33" s="118">
        <v>6.15</v>
      </c>
      <c r="B33" s="261" t="s">
        <v>5</v>
      </c>
      <c r="C33" s="262"/>
      <c r="D33" s="262"/>
      <c r="E33" s="263"/>
      <c r="F33" s="124">
        <v>0</v>
      </c>
      <c r="G33" s="125">
        <v>0</v>
      </c>
      <c r="H33" s="125">
        <v>0</v>
      </c>
    </row>
    <row r="34" spans="1:8" ht="24.75" customHeight="1" x14ac:dyDescent="0.2">
      <c r="A34" s="118">
        <v>6.16</v>
      </c>
      <c r="B34" s="261" t="s">
        <v>12</v>
      </c>
      <c r="C34" s="262"/>
      <c r="D34" s="262"/>
      <c r="E34" s="263"/>
      <c r="F34" s="124">
        <v>0</v>
      </c>
      <c r="G34" s="125">
        <v>0</v>
      </c>
      <c r="H34" s="125">
        <v>0</v>
      </c>
    </row>
    <row r="35" spans="1:8" ht="24.75" customHeight="1" x14ac:dyDescent="0.2">
      <c r="A35" s="118">
        <v>6.17</v>
      </c>
      <c r="B35" s="261" t="s">
        <v>13</v>
      </c>
      <c r="C35" s="262"/>
      <c r="D35" s="262"/>
      <c r="E35" s="263"/>
      <c r="F35" s="121">
        <f>ROUND(F34/2,2)</f>
        <v>0</v>
      </c>
      <c r="G35" s="123">
        <f t="shared" ref="G35:H35" si="5">ROUND(G34/2,2)</f>
        <v>0</v>
      </c>
      <c r="H35" s="123">
        <f t="shared" si="5"/>
        <v>0</v>
      </c>
    </row>
    <row r="36" spans="1:8" ht="12" customHeight="1" x14ac:dyDescent="0.2">
      <c r="A36" s="118">
        <v>6.18</v>
      </c>
      <c r="B36" s="261" t="s">
        <v>6</v>
      </c>
      <c r="C36" s="262"/>
      <c r="D36" s="262"/>
      <c r="E36" s="263"/>
      <c r="F36" s="121">
        <f>F33+F35</f>
        <v>0</v>
      </c>
      <c r="G36" s="123">
        <f t="shared" ref="G36:H36" si="6">G33+G35</f>
        <v>0</v>
      </c>
      <c r="H36" s="123">
        <f t="shared" si="6"/>
        <v>0</v>
      </c>
    </row>
    <row r="37" spans="1:8" ht="12" customHeight="1" x14ac:dyDescent="0.2">
      <c r="A37" s="118">
        <v>6.19</v>
      </c>
      <c r="B37" s="365" t="s">
        <v>18</v>
      </c>
      <c r="C37" s="366"/>
      <c r="D37" s="366"/>
      <c r="E37" s="367"/>
      <c r="F37" s="127">
        <f>ROUNDUP(F26+F32,2)</f>
        <v>0</v>
      </c>
      <c r="G37" s="134">
        <f t="shared" ref="G37:H37" si="7">ROUNDUP(G26+G32,2)</f>
        <v>0</v>
      </c>
      <c r="H37" s="134">
        <f t="shared" si="7"/>
        <v>0</v>
      </c>
    </row>
    <row r="38" spans="1:8" ht="12" customHeight="1" x14ac:dyDescent="0.2">
      <c r="A38" s="118">
        <v>6.2</v>
      </c>
      <c r="B38" s="365" t="s">
        <v>7</v>
      </c>
      <c r="C38" s="366"/>
      <c r="D38" s="366"/>
      <c r="E38" s="367"/>
      <c r="F38" s="127">
        <f>ROUNDUP(F31+F36,2)</f>
        <v>0</v>
      </c>
      <c r="G38" s="134">
        <f t="shared" ref="G38:H38" si="8">ROUNDUP(G31+G36,2)</f>
        <v>0</v>
      </c>
      <c r="H38" s="134">
        <f t="shared" si="8"/>
        <v>0</v>
      </c>
    </row>
    <row r="39" spans="1:8" x14ac:dyDescent="0.2">
      <c r="A39" s="135"/>
      <c r="B39" s="135"/>
      <c r="C39" s="135"/>
      <c r="D39" s="135"/>
      <c r="E39" s="135"/>
      <c r="F39" s="135"/>
      <c r="G39" s="135"/>
      <c r="H39" s="135"/>
    </row>
    <row r="40" spans="1:8" x14ac:dyDescent="0.2">
      <c r="A40" s="136" t="s">
        <v>86</v>
      </c>
      <c r="B40" s="135"/>
      <c r="C40" s="135"/>
      <c r="D40" s="135"/>
      <c r="E40" s="135"/>
      <c r="F40" s="135"/>
      <c r="G40" s="135" t="s">
        <v>32</v>
      </c>
      <c r="H40" s="135"/>
    </row>
    <row r="41" spans="1:8" x14ac:dyDescent="0.2">
      <c r="A41" s="136" t="s">
        <v>114</v>
      </c>
      <c r="B41" s="135"/>
      <c r="C41" s="135"/>
      <c r="D41" s="135"/>
      <c r="E41" s="135"/>
      <c r="F41" s="135"/>
      <c r="G41" s="135"/>
      <c r="H41" s="135"/>
    </row>
  </sheetData>
  <protectedRanges>
    <protectedRange password="C09A" sqref="G32:H32 F31" name="Range1"/>
  </protectedRanges>
  <mergeCells count="43">
    <mergeCell ref="B37:E37"/>
    <mergeCell ref="B38:E38"/>
    <mergeCell ref="G1:H1"/>
    <mergeCell ref="F2:H2"/>
    <mergeCell ref="C8:H8"/>
    <mergeCell ref="C6:H6"/>
    <mergeCell ref="A5:H5"/>
    <mergeCell ref="B31:E31"/>
    <mergeCell ref="B32:E32"/>
    <mergeCell ref="B33:E33"/>
    <mergeCell ref="B35:E35"/>
    <mergeCell ref="B34:E34"/>
    <mergeCell ref="B26:E26"/>
    <mergeCell ref="B27:E27"/>
    <mergeCell ref="B28:E28"/>
    <mergeCell ref="B30:E30"/>
    <mergeCell ref="B29:E29"/>
    <mergeCell ref="B25:E25"/>
    <mergeCell ref="B24:E24"/>
    <mergeCell ref="B36:E36"/>
    <mergeCell ref="B18:E18"/>
    <mergeCell ref="B23:E23"/>
    <mergeCell ref="B19:E19"/>
    <mergeCell ref="B20:E20"/>
    <mergeCell ref="B21:E21"/>
    <mergeCell ref="B22:E22"/>
    <mergeCell ref="H14:H15"/>
    <mergeCell ref="B16:E16"/>
    <mergeCell ref="B17:E17"/>
    <mergeCell ref="A14:A15"/>
    <mergeCell ref="B14:D15"/>
    <mergeCell ref="A11:A13"/>
    <mergeCell ref="B11:E13"/>
    <mergeCell ref="F11:F12"/>
    <mergeCell ref="G11:H12"/>
    <mergeCell ref="A6:B6"/>
    <mergeCell ref="A9:C9"/>
    <mergeCell ref="D10:E10"/>
    <mergeCell ref="A10:C10"/>
    <mergeCell ref="A8:B8"/>
    <mergeCell ref="E9:H9"/>
    <mergeCell ref="F10:H10"/>
    <mergeCell ref="D7:F7"/>
  </mergeCells>
  <phoneticPr fontId="19" type="noConversion"/>
  <pageMargins left="0.25" right="0.24" top="0.4" bottom="1" header="0.37"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77ED1E48A1F1E4EAE39965065142A2E" ma:contentTypeVersion="11" ma:contentTypeDescription="Create a new document." ma:contentTypeScope="" ma:versionID="59aefb59257a0d7cff1a93c806d1d46c">
  <xsd:schema xmlns:xsd="http://www.w3.org/2001/XMLSchema" xmlns:xs="http://www.w3.org/2001/XMLSchema" xmlns:p="http://schemas.microsoft.com/office/2006/metadata/properties" xmlns:ns3="d720acec-d351-40e7-a163-f2ffc87c6cc6" xmlns:ns4="1fb0f171-161b-4fac-8cab-83caa98c789d" targetNamespace="http://schemas.microsoft.com/office/2006/metadata/properties" ma:root="true" ma:fieldsID="16dd4f72bb4d7c71245616762a423f1b" ns3:_="" ns4:_="">
    <xsd:import namespace="d720acec-d351-40e7-a163-f2ffc87c6cc6"/>
    <xsd:import namespace="1fb0f171-161b-4fac-8cab-83caa98c789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20acec-d351-40e7-a163-f2ffc87c6cc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b0f171-161b-4fac-8cab-83caa98c789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85943B-9E75-44BA-B749-2F0A5BE983DB}">
  <ds:schemaRefs>
    <ds:schemaRef ds:uri="http://purl.org/dc/elements/1.1/"/>
    <ds:schemaRef ds:uri="http://schemas.microsoft.com/office/2006/metadata/properties"/>
    <ds:schemaRef ds:uri="http://purl.org/dc/terms/"/>
    <ds:schemaRef ds:uri="http://schemas.openxmlformats.org/package/2006/metadata/core-properties"/>
    <ds:schemaRef ds:uri="d720acec-d351-40e7-a163-f2ffc87c6cc6"/>
    <ds:schemaRef ds:uri="http://schemas.microsoft.com/office/2006/documentManagement/types"/>
    <ds:schemaRef ds:uri="http://schemas.microsoft.com/office/infopath/2007/PartnerControls"/>
    <ds:schemaRef ds:uri="1fb0f171-161b-4fac-8cab-83caa98c789d"/>
    <ds:schemaRef ds:uri="http://www.w3.org/XML/1998/namespace"/>
    <ds:schemaRef ds:uri="http://purl.org/dc/dcmitype/"/>
  </ds:schemaRefs>
</ds:datastoreItem>
</file>

<file path=customXml/itemProps2.xml><?xml version="1.0" encoding="utf-8"?>
<ds:datastoreItem xmlns:ds="http://schemas.openxmlformats.org/officeDocument/2006/customXml" ds:itemID="{8B59AA99-6FBD-4FFE-ABA5-60F26752C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20acec-d351-40e7-a163-f2ffc87c6cc6"/>
    <ds:schemaRef ds:uri="1fb0f171-161b-4fac-8cab-83caa98c78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09A7B0-C31E-4944-81EC-FD8EF8FBB20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HRSA 99 -1 Cover Page</vt:lpstr>
      <vt:lpstr>HRSA 99-1 Page 1 of 4</vt:lpstr>
      <vt:lpstr>HRSA 99-1 Page 2 of 4</vt:lpstr>
      <vt:lpstr>HRSA 99-1 Page 3 of 4</vt:lpstr>
      <vt:lpstr>HRSA 99-1 Page 4 of 4</vt:lpstr>
      <vt:lpstr>'HRSA 99 -1 Cover Page'!Print_Area</vt:lpstr>
      <vt:lpstr>'HRSA 99-1 Page 1 of 4'!Print_Area</vt:lpstr>
      <vt:lpstr>'HRSA 99-1 Page 2 of 4'!Print_Area</vt:lpstr>
      <vt:lpstr>'HRSA 99-1 Page 4 of 4'!Print_Area</vt:lpstr>
    </vt:vector>
  </TitlesOfParts>
  <Company>Dell Computer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HRSA 99-1 (Initial)</dc:title>
  <dc:creator>HRSA/BCBSA</dc:creator>
  <cp:lastModifiedBy>HRSA</cp:lastModifiedBy>
  <cp:lastPrinted>2013-11-22T18:04:29Z</cp:lastPrinted>
  <dcterms:created xsi:type="dcterms:W3CDTF">2003-10-09T23:39:13Z</dcterms:created>
  <dcterms:modified xsi:type="dcterms:W3CDTF">2025-09-30T16:31:27Z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0x010100B77ED1E48A1F1E4EAE39965065142A2E</vt:lpwstr>
  </property>
  <property fmtid="{D5CDD505-2E9C-101B-9397-08002B2CF9AE}" pid="3" name="Order">
    <vt:r8>126900</vt:r8>
  </property>
</Properties>
</file>