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tomakie.washington\OneDrive - HHS Office of the Secretary\Documents\"/>
    </mc:Choice>
  </mc:AlternateContent>
  <xr:revisionPtr revIDLastSave="0" documentId="13_ncr:1_{32639FC9-6835-4877-B866-6F93474A654F}" xr6:coauthVersionLast="47" xr6:coauthVersionMax="47" xr10:uidLastSave="{00000000-0000-0000-0000-000000000000}"/>
  <workbookProtection workbookAlgorithmName="SHA-512" workbookHashValue="/JiX43AReCe7bt8iCnj1BzOjLkDJj6vubcbGgxO2fcuJO+PG/+gySEuOizzuYaf3YraIi9ez4tKntvicWG1ojg==" workbookSaltValue="yDCEt2s4dEmBZmDyYX5yFg==" workbookSpinCount="100000" lockStructure="1"/>
  <bookViews>
    <workbookView xWindow="-110" yWindow="-110" windowWidth="19420" windowHeight="10420" activeTab="2" xr2:uid="{00000000-000D-0000-FFFF-FFFF00000000}"/>
  </bookViews>
  <sheets>
    <sheet name="PLWD &amp; CG served" sheetId="1" r:id="rId1"/>
    <sheet name="Professionals trained" sheetId="2" r:id="rId2"/>
    <sheet name="Services &amp; Expenditures" sheetId="3" r:id="rId3"/>
  </sheets>
  <definedNames>
    <definedName name="_xlnm._FilterDatabase" localSheetId="1" hidden="1">'Professionals trained'!$A$19:$B$20</definedName>
    <definedName name="_xlnm.Print_Area" localSheetId="0">'PLWD &amp; CG served'!$A$2:$D$77</definedName>
    <definedName name="_xlnm.Print_Area" localSheetId="1">'Professionals trained'!$A$1:$B$21</definedName>
    <definedName name="_xlnm.Print_Area" localSheetId="2">'Services &amp; Expenditures'!$A$1:$C$11</definedName>
    <definedName name="_xlnm.Print_Titles" localSheetId="0">'PLWD &amp; CG served'!$7:$7</definedName>
    <definedName name="_xlnm.Print_Titles" localSheetId="1">'Professionals trained'!$1:$1</definedName>
    <definedName name="_xlnm.Print_Titles" localSheetId="2">'Services &amp; Expenditures'!$1:$1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3" l="1"/>
  <c r="B18" i="2"/>
  <c r="C5" i="3"/>
  <c r="E70" i="1"/>
  <c r="E64" i="1"/>
  <c r="E61" i="1" l="1"/>
  <c r="E57" i="1"/>
  <c r="E60" i="1"/>
  <c r="E53" i="1"/>
  <c r="E56" i="1"/>
  <c r="E52" i="1"/>
  <c r="E43" i="1"/>
  <c r="E44" i="1"/>
  <c r="E40" i="1"/>
  <c r="E39" i="1"/>
  <c r="E36" i="1"/>
  <c r="E35" i="1"/>
  <c r="E28" i="1"/>
  <c r="E27" i="1"/>
  <c r="E23" i="1"/>
  <c r="E22" i="1"/>
  <c r="E16" i="1"/>
  <c r="E15" i="1"/>
  <c r="E12" i="1"/>
  <c r="E11" i="1"/>
  <c r="D24" i="1" l="1"/>
  <c r="D19" i="1"/>
  <c r="D33" i="1" l="1"/>
  <c r="D30" i="1"/>
  <c r="D31" i="1"/>
  <c r="D26" i="1"/>
  <c r="D27" i="1"/>
  <c r="D28" i="1"/>
  <c r="D29" i="1"/>
  <c r="D32" i="1"/>
  <c r="D22" i="1"/>
  <c r="D23" i="1"/>
  <c r="D25" i="1"/>
  <c r="D17" i="1"/>
  <c r="D18" i="1"/>
  <c r="D46" i="1" l="1"/>
  <c r="D49" i="1"/>
  <c r="D56" i="1"/>
  <c r="D57" i="1"/>
  <c r="D58" i="1"/>
  <c r="C7" i="3" l="1"/>
  <c r="D9" i="1"/>
  <c r="D71" i="1"/>
  <c r="D72" i="1"/>
  <c r="D73" i="1"/>
  <c r="D74" i="1"/>
  <c r="D70" i="1"/>
  <c r="D35" i="1" l="1"/>
  <c r="D36" i="1"/>
  <c r="D37" i="1"/>
  <c r="D54" i="1" l="1"/>
  <c r="D53" i="1"/>
  <c r="D52" i="1"/>
  <c r="D41" i="1"/>
  <c r="D40" i="1"/>
  <c r="D39" i="1"/>
  <c r="D62" i="1" l="1"/>
  <c r="D61" i="1"/>
  <c r="D60" i="1"/>
  <c r="D50" i="1"/>
  <c r="D47" i="1"/>
  <c r="D45" i="1"/>
  <c r="D44" i="1"/>
  <c r="D43" i="1"/>
  <c r="D48" i="1"/>
  <c r="D67" i="1"/>
  <c r="D68" i="1"/>
  <c r="D66" i="1"/>
  <c r="D65" i="1"/>
  <c r="D64" i="1"/>
  <c r="D20" i="1"/>
  <c r="D16" i="1"/>
  <c r="D15" i="1"/>
  <c r="D13" i="1"/>
  <c r="D12" i="1"/>
  <c r="D11" i="1"/>
</calcChain>
</file>

<file path=xl/sharedStrings.xml><?xml version="1.0" encoding="utf-8"?>
<sst xmlns="http://schemas.openxmlformats.org/spreadsheetml/2006/main" count="116" uniqueCount="111">
  <si>
    <t>Grant ID</t>
  </si>
  <si>
    <t>Age</t>
  </si>
  <si>
    <t>Under 60</t>
  </si>
  <si>
    <t>60+</t>
  </si>
  <si>
    <t>Age missing</t>
  </si>
  <si>
    <t>Gender missing</t>
  </si>
  <si>
    <t>Geographic location</t>
  </si>
  <si>
    <t>Urban</t>
  </si>
  <si>
    <t>Rural</t>
  </si>
  <si>
    <t>Geographic location missing</t>
  </si>
  <si>
    <t>Relationship to caregiver</t>
  </si>
  <si>
    <t>Spouse or partner</t>
  </si>
  <si>
    <t>Other caregiver</t>
  </si>
  <si>
    <t>No caregiver</t>
  </si>
  <si>
    <t>Relationship Missing</t>
  </si>
  <si>
    <t>Living arrangement</t>
  </si>
  <si>
    <t>Living arrangement missing</t>
  </si>
  <si>
    <t>American Indian or Alaskan Native</t>
  </si>
  <si>
    <t>Native Hawaiian or other Pacific Islander</t>
  </si>
  <si>
    <t>Race missing</t>
  </si>
  <si>
    <t>Total</t>
  </si>
  <si>
    <t>Case managers, care coordinators, discharge planners</t>
  </si>
  <si>
    <t>Clergy, other members of faith community</t>
  </si>
  <si>
    <t>Legal professionals</t>
  </si>
  <si>
    <t>Other</t>
  </si>
  <si>
    <t>Report submission date</t>
  </si>
  <si>
    <t>Reporting period (start date - end date)</t>
  </si>
  <si>
    <t>Grantee name</t>
  </si>
  <si>
    <t>Lives alone, has an identified caregiver</t>
  </si>
  <si>
    <t>Lives alone, no identified caregiver</t>
  </si>
  <si>
    <t>Ethnicity</t>
  </si>
  <si>
    <t>Hispanic or Latino</t>
  </si>
  <si>
    <t>Not Hispanic or Latino</t>
  </si>
  <si>
    <t>Ethnicity missing</t>
  </si>
  <si>
    <t>White</t>
  </si>
  <si>
    <t>Asian or Asian American</t>
  </si>
  <si>
    <t>Black or African American</t>
  </si>
  <si>
    <t>Served in the military</t>
  </si>
  <si>
    <t>Has not served in the military</t>
  </si>
  <si>
    <t>Military status missing</t>
  </si>
  <si>
    <t xml:space="preserve">Minority  </t>
  </si>
  <si>
    <t>Not minority</t>
  </si>
  <si>
    <t>Minority status missing</t>
  </si>
  <si>
    <t xml:space="preserve">Parent </t>
  </si>
  <si>
    <t>Information and referral providers, options counselors</t>
  </si>
  <si>
    <t>Lives with a caregiver</t>
  </si>
  <si>
    <t>Lives with someone who is not a caregiver</t>
  </si>
  <si>
    <t>Profession missing</t>
  </si>
  <si>
    <t>TOTAL TRAINED</t>
  </si>
  <si>
    <t>Students preparing for dementia-related work</t>
  </si>
  <si>
    <t>Total Units of Direct Service Delivered</t>
  </si>
  <si>
    <t>Direct Service Expenses</t>
  </si>
  <si>
    <t xml:space="preserve">Administrative Expenses </t>
  </si>
  <si>
    <t>Other Programmatic Expenses</t>
  </si>
  <si>
    <r>
      <t xml:space="preserve">TOTAL SERVED - </t>
    </r>
    <r>
      <rPr>
        <b/>
        <i/>
        <sz val="12"/>
        <rFont val="Calibri"/>
        <family val="2"/>
        <scheme val="minor"/>
      </rPr>
      <t>Cumulative and unduplicated from grant start date</t>
    </r>
  </si>
  <si>
    <t>Number of professionals trained</t>
  </si>
  <si>
    <t>First responders (paid and unpaid)</t>
  </si>
  <si>
    <r>
      <rPr>
        <b/>
        <i/>
        <sz val="12"/>
        <rFont val="Calibri"/>
        <family val="2"/>
        <scheme val="minor"/>
      </rPr>
      <t>If your project is not meeting direct service and/or expenditure requirements by the end of this reporting period</t>
    </r>
    <r>
      <rPr>
        <i/>
        <sz val="12"/>
        <rFont val="Calibri"/>
        <family val="2"/>
        <scheme val="minor"/>
      </rPr>
      <t xml:space="preserve"> </t>
    </r>
    <r>
      <rPr>
        <sz val="12"/>
        <rFont val="Calibri"/>
        <family val="2"/>
        <scheme val="minor"/>
      </rPr>
      <t>(reflected in the numbers above), please describe -- in the box to the right -- why the project has not met these requirements and confirm that the project will meet these requirements by the end of the grant. Information on expenditure requirements can be found in the Notice of Award.</t>
    </r>
  </si>
  <si>
    <t>Caregivers</t>
  </si>
  <si>
    <t>Units of Direct Service Delivered</t>
  </si>
  <si>
    <t xml:space="preserve">Professionals </t>
  </si>
  <si>
    <t>Percentage of Cumulative Grant Funds (Federal and Match) Spent on:</t>
  </si>
  <si>
    <t>SERVICES &amp; EXPENDITURES - Cumulative from grant start date</t>
  </si>
  <si>
    <t>Column1</t>
  </si>
  <si>
    <t>Column2</t>
  </si>
  <si>
    <t>Column3</t>
  </si>
  <si>
    <t>Column4</t>
  </si>
  <si>
    <t>PERSONS LIVING WITH DEMENTIA AND CAREGIVERS SERVED - Cumulative from grant start date</t>
  </si>
  <si>
    <t>Demographic category</t>
  </si>
  <si>
    <t xml:space="preserve">NUMBERS MUST BE ENTERED FOR ALL DEMOGRAPHIC CATEGORIES </t>
  </si>
  <si>
    <t>PROFESSIONALS TRAINED, BY FUNCTION
Cumulative and unduplicated from grant start date</t>
  </si>
  <si>
    <t xml:space="preserve">Training data should not include outreach and awareness activities. </t>
  </si>
  <si>
    <t>*Participants may check more than one race, so the total for the Race category may be greater than the total in line 9.</t>
  </si>
  <si>
    <t>IDD status missing</t>
  </si>
  <si>
    <t>Persons with IDD</t>
  </si>
  <si>
    <t>Persons without IDD</t>
  </si>
  <si>
    <t>Some other race</t>
  </si>
  <si>
    <t xml:space="preserve">Middle Eastern North African (MENA) </t>
  </si>
  <si>
    <t>Any IDD providers (e.g., case managers, group homes, direct care, state or county agencies)</t>
  </si>
  <si>
    <t>Medical care providers (e.g., physicians, nurse practitioners, physicians assistants)</t>
  </si>
  <si>
    <t>Other dementia-related program providers (e.g., caregiver skills trainers, support group facilitators, adult day services staff)</t>
  </si>
  <si>
    <r>
      <t>Direct care workers</t>
    </r>
    <r>
      <rPr>
        <sz val="11"/>
        <color rgb="FF00B0F0"/>
        <rFont val="Calibri"/>
        <family val="2"/>
        <scheme val="minor"/>
      </rPr>
      <t xml:space="preserve"> </t>
    </r>
    <r>
      <rPr>
        <sz val="11"/>
        <rFont val="Calibri"/>
        <family val="2"/>
        <scheme val="minor"/>
      </rPr>
      <t>(e.g., certified nursing assistants, personal care attendants, companions)</t>
    </r>
  </si>
  <si>
    <t>Allied health providers (e.g., occupational therapists, pharmacists, dietitians)</t>
  </si>
  <si>
    <t>Volunteers (e.g., Meals on Wheels, friendly visitors)</t>
  </si>
  <si>
    <t>Financial professionals (e.g., bank tellers, financial planners)</t>
  </si>
  <si>
    <t>Community businesses (e.g., retail store employees, café baristas, hairdressers)</t>
  </si>
  <si>
    <t>Column5</t>
  </si>
  <si>
    <t>Woman</t>
  </si>
  <si>
    <t>Man</t>
  </si>
  <si>
    <t>Non-binary</t>
  </si>
  <si>
    <t>Use a different term</t>
  </si>
  <si>
    <t>Transgender</t>
  </si>
  <si>
    <t>Yes</t>
  </si>
  <si>
    <t>No</t>
  </si>
  <si>
    <t>Transgender missing</t>
  </si>
  <si>
    <t>Lesbian or gay</t>
  </si>
  <si>
    <t>Straight, that is, not gay or lesbian</t>
  </si>
  <si>
    <t>Bisexual</t>
  </si>
  <si>
    <t>Military status</t>
  </si>
  <si>
    <t>Minority status</t>
  </si>
  <si>
    <t>Intellectual &amp; developmental disability</t>
  </si>
  <si>
    <t>Sexual orientation</t>
  </si>
  <si>
    <t>Gender identity</t>
  </si>
  <si>
    <t>Don't know</t>
  </si>
  <si>
    <t>Prefer not to answer</t>
  </si>
  <si>
    <t>Sexual orientation missing</t>
  </si>
  <si>
    <t xml:space="preserve">Race*  </t>
  </si>
  <si>
    <t xml:space="preserve">Total trained should not include persons living with dementia, caregivers, or the general public. </t>
  </si>
  <si>
    <t>Persons living with dementia</t>
  </si>
  <si>
    <t>Persons living with dementia, caregivers and other consumers</t>
  </si>
  <si>
    <r>
      <t xml:space="preserve">For questions about categories and definitions, see the </t>
    </r>
    <r>
      <rPr>
        <u/>
        <sz val="11"/>
        <color rgb="FF0070C0"/>
        <rFont val="Calibri"/>
        <family val="2"/>
        <scheme val="minor"/>
      </rPr>
      <t>2023 OMB Definitions and FAQs document</t>
    </r>
    <r>
      <rPr>
        <sz val="11"/>
        <rFont val="Calibri"/>
        <family val="2"/>
        <scheme val="minor"/>
      </rPr>
      <t xml:space="preserve"> or contact your Resource Center staff person.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</si>
</sst>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2"/>
      <name val="Calibri"/>
      <family val="2"/>
      <scheme val="minor"/>
    </font>
    <font>
      <sz val="11"/>
      <name val="Calibri"/>
      <family val="2"/>
      <scheme val="minor"/>
    </font>
    <font>
      <b/>
      <sz val="11"/>
      <name val="Calibri"/>
      <family val="2"/>
      <scheme val="minor"/>
    </font>
    <font>
      <b/>
      <sz val="12"/>
      <color theme="1"/>
      <name val="Calibri"/>
      <family val="2"/>
      <scheme val="minor"/>
    </font>
    <font>
      <b/>
      <sz val="12"/>
      <name val="Calibri"/>
      <family val="2"/>
      <scheme val="minor"/>
    </font>
    <font>
      <b/>
      <i/>
      <sz val="12"/>
      <name val="Calibri"/>
      <family val="2"/>
      <scheme val="minor"/>
    </font>
    <font>
      <sz val="11"/>
      <color rgb="FF00B0F0"/>
      <name val="Calibri"/>
      <family val="2"/>
      <scheme val="minor"/>
    </font>
    <font>
      <i/>
      <sz val="11"/>
      <name val="Calibri"/>
      <family val="2"/>
      <scheme val="minor"/>
    </font>
    <font>
      <i/>
      <sz val="12"/>
      <name val="Calibri"/>
      <family val="2"/>
      <scheme val="minor"/>
    </font>
    <font>
      <u/>
      <sz val="11"/>
      <color theme="10"/>
      <name val="Calibri"/>
      <family val="2"/>
      <scheme val="minor"/>
    </font>
    <font>
      <i/>
      <u/>
      <sz val="11"/>
      <color theme="10"/>
      <name val="Calibri"/>
      <family val="2"/>
      <scheme val="minor"/>
    </font>
    <font>
      <sz val="11"/>
      <color theme="1"/>
      <name val="Calibri"/>
      <family val="2"/>
      <scheme val="minor"/>
    </font>
    <font>
      <b/>
      <sz val="12"/>
      <color rgb="FF00B0F0"/>
      <name val="Calibri"/>
      <family val="2"/>
      <scheme val="minor"/>
    </font>
    <font>
      <sz val="12"/>
      <color rgb="FFF1955D"/>
      <name val="Calibri"/>
      <family val="2"/>
      <scheme val="minor"/>
    </font>
    <font>
      <sz val="12"/>
      <color theme="0"/>
      <name val="Calibri"/>
      <family val="2"/>
      <scheme val="minor"/>
    </font>
    <font>
      <b/>
      <sz val="15"/>
      <color theme="3"/>
      <name val="Calibri"/>
      <family val="2"/>
      <scheme val="minor"/>
    </font>
    <font>
      <b/>
      <sz val="12"/>
      <color rgb="FFEB0000"/>
      <name val="Calibri"/>
      <family val="2"/>
      <scheme val="minor"/>
    </font>
    <font>
      <b/>
      <sz val="12"/>
      <color theme="3"/>
      <name val="Calibri"/>
      <family val="2"/>
      <scheme val="minor"/>
    </font>
    <font>
      <i/>
      <sz val="11"/>
      <color theme="1"/>
      <name val="Calibri"/>
      <family val="2"/>
      <scheme val="minor"/>
    </font>
    <font>
      <sz val="8"/>
      <name val="Calibri"/>
      <family val="2"/>
      <scheme val="minor"/>
    </font>
    <font>
      <sz val="12"/>
      <color rgb="FFFF0000"/>
      <name val="Calibri"/>
      <family val="2"/>
      <scheme val="minor"/>
    </font>
    <font>
      <b/>
      <sz val="11"/>
      <color rgb="FFEB0000"/>
      <name val="Calibri"/>
      <family val="2"/>
      <scheme val="minor"/>
    </font>
    <font>
      <b/>
      <u/>
      <sz val="11"/>
      <color rgb="FFEB0000"/>
      <name val="Calibri"/>
      <family val="2"/>
      <scheme val="minor"/>
    </font>
    <font>
      <b/>
      <i/>
      <sz val="11"/>
      <color rgb="FFEB0000"/>
      <name val="Calibri"/>
      <family val="2"/>
      <scheme val="minor"/>
    </font>
    <font>
      <u/>
      <sz val="11"/>
      <color rgb="FF0070C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s>
  <borders count="57">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0" tint="-0.34998626667073579"/>
      </top>
      <bottom style="thin">
        <color theme="1" tint="0.34998626667073579"/>
      </bottom>
      <diagonal/>
    </border>
    <border>
      <left style="thin">
        <color theme="1" tint="0.34998626667073579"/>
      </left>
      <right style="thin">
        <color theme="1" tint="0.34998626667073579"/>
      </right>
      <top style="thin">
        <color theme="0" tint="-0.34998626667073579"/>
      </top>
      <bottom style="thin">
        <color theme="0" tint="-0.34998626667073579"/>
      </bottom>
      <diagonal/>
    </border>
    <border>
      <left style="thin">
        <color theme="1" tint="0.34998626667073579"/>
      </left>
      <right/>
      <top style="thin">
        <color theme="0" tint="-0.34998626667073579"/>
      </top>
      <bottom style="thin">
        <color theme="0" tint="-0.34998626667073579"/>
      </bottom>
      <diagonal/>
    </border>
    <border>
      <left style="thin">
        <color theme="1" tint="0.34998626667073579"/>
      </left>
      <right style="thin">
        <color theme="1" tint="0.34998626667073579"/>
      </right>
      <top/>
      <bottom style="thin">
        <color theme="0" tint="-0.34998626667073579"/>
      </bottom>
      <diagonal/>
    </border>
    <border>
      <left style="thin">
        <color theme="1" tint="0.34998626667073579"/>
      </left>
      <right/>
      <top/>
      <bottom style="thin">
        <color theme="0" tint="-0.34998626667073579"/>
      </bottom>
      <diagonal/>
    </border>
    <border>
      <left style="thin">
        <color theme="1" tint="0.34998626667073579"/>
      </left>
      <right/>
      <top style="thin">
        <color theme="0" tint="-0.34998626667073579"/>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style="medium">
        <color theme="1" tint="0.34998626667073579"/>
      </right>
      <top style="thin">
        <color theme="0" tint="-0.34998626667073579"/>
      </top>
      <bottom style="thin">
        <color theme="0" tint="-0.34998626667073579"/>
      </bottom>
      <diagonal/>
    </border>
    <border>
      <left style="thick">
        <color theme="1" tint="0.34998626667073579"/>
      </left>
      <right style="thin">
        <color theme="1" tint="0.34998626667073579"/>
      </right>
      <top style="thick">
        <color theme="1" tint="0.34998626667073579"/>
      </top>
      <bottom style="thick">
        <color theme="1" tint="0.34998626667073579"/>
      </bottom>
      <diagonal/>
    </border>
    <border>
      <left style="thin">
        <color theme="1" tint="0.34998626667073579"/>
      </left>
      <right style="thin">
        <color theme="1" tint="0.34998626667073579"/>
      </right>
      <top style="thick">
        <color theme="1" tint="0.34998626667073579"/>
      </top>
      <bottom style="thick">
        <color theme="1" tint="0.34998626667073579"/>
      </bottom>
      <diagonal/>
    </border>
    <border>
      <left/>
      <right style="medium">
        <color theme="1" tint="0.34998626667073579"/>
      </right>
      <top/>
      <bottom style="thin">
        <color theme="0" tint="-0.34998626667073579"/>
      </bottom>
      <diagonal/>
    </border>
    <border>
      <left/>
      <right style="medium">
        <color theme="1" tint="0.34998626667073579"/>
      </right>
      <top style="thin">
        <color theme="0" tint="-0.34998626667073579"/>
      </top>
      <bottom style="thin">
        <color theme="1" tint="0.34998626667073579"/>
      </bottom>
      <diagonal/>
    </border>
    <border>
      <left style="thin">
        <color theme="1" tint="0.34998626667073579"/>
      </left>
      <right style="thin">
        <color theme="1" tint="0.34998626667073579"/>
      </right>
      <top style="thick">
        <color theme="1" tint="0.34998626667073579"/>
      </top>
      <bottom style="thin">
        <color theme="0"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ck">
        <color theme="1" tint="0.34998626667073579"/>
      </right>
      <top style="thick">
        <color theme="1" tint="0.34998626667073579"/>
      </top>
      <bottom style="thick">
        <color theme="1" tint="0.34998626667073579"/>
      </bottom>
      <diagonal/>
    </border>
    <border>
      <left style="thin">
        <color theme="1" tint="0.34998626667073579"/>
      </left>
      <right style="medium">
        <color theme="1" tint="0.34998626667073579"/>
      </right>
      <top style="thin">
        <color theme="1" tint="0.34998626667073579"/>
      </top>
      <bottom style="thick">
        <color theme="1" tint="0.34998626667073579"/>
      </bottom>
      <diagonal/>
    </border>
    <border>
      <left style="thin">
        <color theme="1" tint="0.34998626667073579"/>
      </left>
      <right style="thin">
        <color theme="1" tint="0.34998626667073579"/>
      </right>
      <top style="thin">
        <color theme="1" tint="0.34998626667073579"/>
      </top>
      <bottom style="thick">
        <color theme="1" tint="0.34998626667073579"/>
      </bottom>
      <diagonal/>
    </border>
    <border>
      <left style="medium">
        <color theme="1" tint="0.34998626667073579"/>
      </left>
      <right style="thin">
        <color theme="1" tint="0.34998626667073579"/>
      </right>
      <top style="thin">
        <color theme="1" tint="0.34998626667073579"/>
      </top>
      <bottom style="thick">
        <color theme="1" tint="0.34998626667073579"/>
      </bottom>
      <diagonal/>
    </border>
    <border>
      <left style="thin">
        <color theme="1" tint="0.499984740745262"/>
      </left>
      <right/>
      <top style="thin">
        <color theme="1" tint="0.499984740745262"/>
      </top>
      <bottom style="thin">
        <color theme="1" tint="0.34998626667073579"/>
      </bottom>
      <diagonal/>
    </border>
    <border>
      <left/>
      <right/>
      <top style="thin">
        <color theme="1" tint="0.499984740745262"/>
      </top>
      <bottom style="thin">
        <color theme="1" tint="0.34998626667073579"/>
      </bottom>
      <diagonal/>
    </border>
    <border>
      <left/>
      <right style="thin">
        <color theme="1" tint="0.499984740745262"/>
      </right>
      <top style="thin">
        <color theme="1" tint="0.499984740745262"/>
      </top>
      <bottom style="thin">
        <color theme="1" tint="0.34998626667073579"/>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medium">
        <color theme="1" tint="0.34998626667073579"/>
      </left>
      <right style="thin">
        <color theme="1" tint="0.34998626667073579"/>
      </right>
      <top/>
      <bottom style="thick">
        <color theme="1" tint="0.34998626667073579"/>
      </bottom>
      <diagonal/>
    </border>
    <border>
      <left style="thin">
        <color theme="1" tint="0.34998626667073579"/>
      </left>
      <right style="thin">
        <color theme="1" tint="0.34998626667073579"/>
      </right>
      <top/>
      <bottom style="thick">
        <color theme="1" tint="0.34998626667073579"/>
      </bottom>
      <diagonal/>
    </border>
    <border>
      <left style="thin">
        <color theme="1" tint="0.34998626667073579"/>
      </left>
      <right style="medium">
        <color theme="1" tint="0.34998626667073579"/>
      </right>
      <top/>
      <bottom style="thick">
        <color theme="1" tint="0.34998626667073579"/>
      </bottom>
      <diagonal/>
    </border>
    <border>
      <left/>
      <right/>
      <top style="thin">
        <color indexed="64"/>
      </top>
      <bottom/>
      <diagonal/>
    </border>
    <border>
      <left/>
      <right style="thin">
        <color theme="1"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ck">
        <color theme="4" tint="0.499984740745262"/>
      </top>
      <bottom style="thin">
        <color theme="0" tint="-0.499984740745262"/>
      </bottom>
      <diagonal/>
    </border>
    <border>
      <left style="thin">
        <color theme="1" tint="0.34998626667073579"/>
      </left>
      <right style="thin">
        <color theme="1" tint="0.34998626667073579"/>
      </right>
      <top style="thin">
        <color theme="0" tint="-0.499984740745262"/>
      </top>
      <bottom style="thin">
        <color theme="0" tint="-0.499984740745262"/>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indexed="64"/>
      </right>
      <top/>
      <bottom style="thick">
        <color theme="4" tint="0.499984740745262"/>
      </bottom>
      <diagonal/>
    </border>
    <border>
      <left style="medium">
        <color theme="1" tint="0.34998626667073579"/>
      </left>
      <right style="thin">
        <color indexed="64"/>
      </right>
      <top style="thin">
        <color theme="0" tint="-0.34998626667073579"/>
      </top>
      <bottom style="thin">
        <color theme="0" tint="-0.34998626667073579"/>
      </bottom>
      <diagonal/>
    </border>
    <border>
      <left style="medium">
        <color theme="1" tint="0.34998626667073579"/>
      </left>
      <right style="thin">
        <color indexed="64"/>
      </right>
      <top style="thin">
        <color theme="0" tint="-0.34998626667073579"/>
      </top>
      <bottom/>
      <diagonal/>
    </border>
    <border>
      <left style="medium">
        <color auto="1"/>
      </left>
      <right style="thin">
        <color indexed="64"/>
      </right>
      <top style="medium">
        <color auto="1"/>
      </top>
      <bottom style="thin">
        <color indexed="64"/>
      </bottom>
      <diagonal/>
    </border>
    <border>
      <left style="thin">
        <color theme="1" tint="0.34998626667073579"/>
      </left>
      <right style="thin">
        <color theme="1" tint="0.34998626667073579"/>
      </right>
      <top style="thin">
        <color theme="0" tint="-0.34998626667073579"/>
      </top>
      <bottom/>
      <diagonal/>
    </border>
    <border>
      <left style="thin">
        <color theme="1" tint="0.34998626667073579"/>
      </left>
      <right style="thin">
        <color theme="1" tint="0.499984740745262"/>
      </right>
      <top style="thin">
        <color theme="0" tint="-0.34998626667073579"/>
      </top>
      <bottom style="thin">
        <color theme="0" tint="-0.34998626667073579"/>
      </bottom>
      <diagonal/>
    </border>
    <border>
      <left style="thin">
        <color theme="1" tint="0.499984740745262"/>
      </left>
      <right/>
      <top/>
      <bottom style="thick">
        <color theme="4" tint="0.499984740745262"/>
      </bottom>
      <diagonal/>
    </border>
    <border>
      <left style="thin">
        <color theme="1" tint="0.499984740745262"/>
      </left>
      <right/>
      <top/>
      <bottom style="thick">
        <color theme="4"/>
      </bottom>
      <diagonal/>
    </border>
    <border>
      <left style="thin">
        <color theme="1" tint="0.499984740745262"/>
      </left>
      <right style="medium">
        <color theme="1" tint="0.34998626667073579"/>
      </right>
      <top style="thin">
        <color theme="0" tint="-0.34998626667073579"/>
      </top>
      <bottom style="thin">
        <color theme="0" tint="-0.34998626667073579"/>
      </bottom>
      <diagonal/>
    </border>
    <border>
      <left style="thin">
        <color theme="1" tint="0.499984740745262"/>
      </left>
      <right/>
      <top/>
      <bottom style="thin">
        <color theme="0" tint="-0.34998626667073579"/>
      </bottom>
      <diagonal/>
    </border>
    <border>
      <left style="thin">
        <color theme="1" tint="0.499984740745262"/>
      </left>
      <right/>
      <top style="thin">
        <color theme="0" tint="-0.34998626667073579"/>
      </top>
      <bottom style="thin">
        <color theme="0" tint="-0.34998626667073579"/>
      </bottom>
      <diagonal/>
    </border>
    <border>
      <left style="thin">
        <color theme="1" tint="0.499984740745262"/>
      </left>
      <right/>
      <top style="thin">
        <color theme="0" tint="-0.34998626667073579"/>
      </top>
      <bottom style="medium">
        <color auto="1"/>
      </bottom>
      <diagonal/>
    </border>
  </borders>
  <cellStyleXfs count="5">
    <xf numFmtId="0" fontId="0" fillId="0" borderId="0"/>
    <xf numFmtId="0" fontId="11" fillId="0" borderId="0" applyNumberFormat="0" applyFill="0" applyBorder="0" applyAlignment="0" applyProtection="0"/>
    <xf numFmtId="9" fontId="13" fillId="0" borderId="0" applyFont="0" applyFill="0" applyBorder="0" applyAlignment="0" applyProtection="0"/>
    <xf numFmtId="0" fontId="17" fillId="0" borderId="29" applyNumberFormat="0" applyFill="0" applyAlignment="0" applyProtection="0"/>
    <xf numFmtId="0" fontId="19" fillId="0" borderId="30" applyNumberFormat="0" applyFill="0" applyAlignment="0" applyProtection="0"/>
  </cellStyleXfs>
  <cellXfs count="130">
    <xf numFmtId="0" fontId="0" fillId="0" borderId="0" xfId="0"/>
    <xf numFmtId="0" fontId="0" fillId="0" borderId="4" xfId="0" applyBorder="1"/>
    <xf numFmtId="0" fontId="0" fillId="4" borderId="8" xfId="0" applyFill="1" applyBorder="1"/>
    <xf numFmtId="0" fontId="0" fillId="4" borderId="9" xfId="0" applyFill="1" applyBorder="1"/>
    <xf numFmtId="0" fontId="0" fillId="4" borderId="11" xfId="0" applyFill="1" applyBorder="1"/>
    <xf numFmtId="0" fontId="1" fillId="4" borderId="10" xfId="0" applyFont="1" applyFill="1" applyBorder="1"/>
    <xf numFmtId="0" fontId="0" fillId="3" borderId="4" xfId="0" applyFill="1" applyBorder="1"/>
    <xf numFmtId="0" fontId="0" fillId="3" borderId="5" xfId="0" applyFill="1" applyBorder="1"/>
    <xf numFmtId="0" fontId="1" fillId="4" borderId="17" xfId="0" applyFont="1" applyFill="1" applyBorder="1"/>
    <xf numFmtId="0" fontId="0" fillId="5" borderId="14" xfId="0" applyFill="1" applyBorder="1"/>
    <xf numFmtId="0" fontId="0" fillId="4" borderId="14" xfId="0" applyFill="1" applyBorder="1"/>
    <xf numFmtId="0" fontId="0" fillId="5" borderId="18" xfId="0" applyFill="1" applyBorder="1"/>
    <xf numFmtId="0" fontId="0" fillId="0" borderId="0" xfId="0" applyFill="1" applyBorder="1" applyAlignment="1">
      <alignment horizontal="left" vertical="top" wrapText="1"/>
    </xf>
    <xf numFmtId="0" fontId="1" fillId="4" borderId="19" xfId="0" applyFont="1" applyFill="1" applyBorder="1"/>
    <xf numFmtId="0" fontId="0" fillId="4" borderId="10" xfId="0" applyFill="1" applyBorder="1"/>
    <xf numFmtId="0" fontId="0" fillId="3" borderId="20" xfId="0" applyFill="1" applyBorder="1"/>
    <xf numFmtId="0" fontId="0" fillId="3" borderId="10" xfId="0" applyFill="1" applyBorder="1"/>
    <xf numFmtId="0" fontId="8" fillId="0" borderId="0" xfId="0" applyFont="1" applyFill="1" applyAlignment="1">
      <alignment horizontal="left" vertical="top" wrapText="1"/>
    </xf>
    <xf numFmtId="0" fontId="0" fillId="0" borderId="0" xfId="0"/>
    <xf numFmtId="0" fontId="6" fillId="5" borderId="15" xfId="0" applyFont="1" applyFill="1" applyBorder="1" applyAlignment="1">
      <alignment horizontal="left" vertical="center" wrapText="1"/>
    </xf>
    <xf numFmtId="0" fontId="3" fillId="0" borderId="0" xfId="0" applyFont="1"/>
    <xf numFmtId="0" fontId="6" fillId="0" borderId="24" xfId="0" applyFont="1" applyBorder="1" applyAlignment="1">
      <alignment horizontal="center" vertical="center" wrapText="1"/>
    </xf>
    <xf numFmtId="0" fontId="5" fillId="0" borderId="23" xfId="0" applyFont="1" applyBorder="1" applyAlignment="1">
      <alignment horizontal="center" vertical="center"/>
    </xf>
    <xf numFmtId="0" fontId="5" fillId="5" borderId="22" xfId="0" applyFont="1" applyFill="1" applyBorder="1" applyAlignment="1">
      <alignment vertical="center"/>
    </xf>
    <xf numFmtId="0" fontId="2" fillId="0" borderId="21" xfId="0" applyFont="1" applyFill="1" applyBorder="1" applyAlignment="1">
      <alignment vertical="center" wrapText="1"/>
    </xf>
    <xf numFmtId="0" fontId="5" fillId="0" borderId="25" xfId="0" applyFont="1" applyBorder="1" applyAlignment="1">
      <alignment horizontal="center" vertical="center" wrapText="1"/>
    </xf>
    <xf numFmtId="0" fontId="11" fillId="0" borderId="0" xfId="1"/>
    <xf numFmtId="0" fontId="5" fillId="5" borderId="16" xfId="0" applyFont="1" applyFill="1" applyBorder="1" applyAlignment="1" applyProtection="1">
      <alignment vertical="center"/>
      <protection locked="0"/>
    </xf>
    <xf numFmtId="0" fontId="0" fillId="5" borderId="8" xfId="0" applyFill="1" applyBorder="1" applyProtection="1">
      <protection locked="0"/>
    </xf>
    <xf numFmtId="0" fontId="0" fillId="5" borderId="7" xfId="0" applyFill="1" applyBorder="1" applyProtection="1">
      <protection locked="0"/>
    </xf>
    <xf numFmtId="0" fontId="0" fillId="5" borderId="9" xfId="0" applyFill="1" applyBorder="1" applyProtection="1">
      <protection locked="0"/>
    </xf>
    <xf numFmtId="0" fontId="0" fillId="5" borderId="12" xfId="0" applyFill="1" applyBorder="1" applyProtection="1">
      <protection locked="0"/>
    </xf>
    <xf numFmtId="0" fontId="0" fillId="0" borderId="0" xfId="0" applyProtection="1">
      <protection locked="0"/>
    </xf>
    <xf numFmtId="0" fontId="3" fillId="0" borderId="0" xfId="0" applyFont="1" applyProtection="1">
      <protection locked="0"/>
    </xf>
    <xf numFmtId="0" fontId="14" fillId="0" borderId="0" xfId="0" applyFont="1" applyProtection="1">
      <protection locked="0"/>
    </xf>
    <xf numFmtId="0" fontId="15" fillId="0" borderId="0" xfId="0" applyFont="1"/>
    <xf numFmtId="0" fontId="16" fillId="0" borderId="0" xfId="0" applyFont="1"/>
    <xf numFmtId="0" fontId="1" fillId="4" borderId="2" xfId="0" applyFont="1" applyFill="1" applyBorder="1" applyAlignment="1">
      <alignment horizontal="right" wrapText="1"/>
    </xf>
    <xf numFmtId="0" fontId="1" fillId="4" borderId="13" xfId="0" applyFont="1" applyFill="1" applyBorder="1" applyAlignment="1">
      <alignment horizontal="right" wrapText="1"/>
    </xf>
    <xf numFmtId="0" fontId="1" fillId="4" borderId="6" xfId="0" applyFont="1" applyFill="1" applyBorder="1" applyAlignment="1">
      <alignment horizontal="right" wrapText="1"/>
    </xf>
    <xf numFmtId="0" fontId="3" fillId="5" borderId="1" xfId="0" applyFont="1" applyFill="1" applyBorder="1" applyAlignment="1" applyProtection="1">
      <alignment wrapText="1"/>
      <protection locked="0"/>
    </xf>
    <xf numFmtId="9" fontId="3" fillId="5" borderId="1" xfId="2" applyFont="1" applyFill="1" applyBorder="1" applyAlignment="1" applyProtection="1">
      <alignment wrapText="1"/>
      <protection locked="0"/>
    </xf>
    <xf numFmtId="0" fontId="12" fillId="0" borderId="0" xfId="1" applyFont="1" applyAlignment="1">
      <alignment horizontal="left" vertical="top" wrapText="1"/>
    </xf>
    <xf numFmtId="0" fontId="12" fillId="0" borderId="0" xfId="1" applyFont="1" applyAlignment="1" applyProtection="1">
      <alignment horizontal="left" vertical="top" wrapText="1"/>
      <protection locked="0"/>
    </xf>
    <xf numFmtId="0" fontId="0" fillId="3" borderId="20" xfId="0" quotePrefix="1" applyFill="1" applyBorder="1"/>
    <xf numFmtId="0" fontId="18" fillId="0" borderId="0" xfId="0" applyFont="1" applyAlignment="1">
      <alignment horizontal="left" indent="1"/>
    </xf>
    <xf numFmtId="0" fontId="5"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5" fillId="0" borderId="34" xfId="0" applyFont="1" applyBorder="1" applyAlignment="1">
      <alignment horizontal="center" vertical="center"/>
    </xf>
    <xf numFmtId="0" fontId="19" fillId="4" borderId="30" xfId="4" applyFill="1" applyAlignment="1">
      <alignment horizontal="center"/>
    </xf>
    <xf numFmtId="0" fontId="19" fillId="4" borderId="30" xfId="4" applyFill="1" applyAlignment="1">
      <alignment horizontal="center" wrapText="1"/>
    </xf>
    <xf numFmtId="0" fontId="5" fillId="0" borderId="3" xfId="0" applyFont="1" applyBorder="1" applyAlignment="1">
      <alignment horizontal="center" vertical="center"/>
    </xf>
    <xf numFmtId="0" fontId="19" fillId="4" borderId="0" xfId="4" applyFill="1" applyBorder="1" applyAlignment="1">
      <alignment horizontal="center"/>
    </xf>
    <xf numFmtId="0" fontId="0" fillId="0" borderId="37" xfId="0" applyFill="1" applyBorder="1" applyAlignment="1">
      <alignment vertical="center"/>
    </xf>
    <xf numFmtId="0" fontId="0" fillId="0" borderId="38" xfId="0" applyFill="1" applyBorder="1" applyAlignment="1">
      <alignment vertical="center"/>
    </xf>
    <xf numFmtId="0" fontId="0" fillId="5" borderId="8" xfId="0" applyFill="1" applyBorder="1" applyAlignment="1" applyProtection="1">
      <alignment vertical="center"/>
      <protection locked="0"/>
    </xf>
    <xf numFmtId="0" fontId="0" fillId="5" borderId="14" xfId="0" applyFill="1" applyBorder="1" applyAlignment="1">
      <alignment vertical="center"/>
    </xf>
    <xf numFmtId="0" fontId="0" fillId="0" borderId="0" xfId="0" applyAlignment="1" applyProtection="1">
      <alignment vertical="center"/>
      <protection locked="0"/>
    </xf>
    <xf numFmtId="0" fontId="0" fillId="0" borderId="0" xfId="0" applyAlignment="1">
      <alignment vertical="center"/>
    </xf>
    <xf numFmtId="0" fontId="0" fillId="5" borderId="10" xfId="0" applyFill="1" applyBorder="1" applyAlignment="1" applyProtection="1">
      <alignment vertical="center"/>
      <protection locked="0"/>
    </xf>
    <xf numFmtId="0" fontId="0" fillId="0" borderId="39" xfId="0" applyFill="1" applyBorder="1" applyAlignment="1">
      <alignment vertical="center"/>
    </xf>
    <xf numFmtId="0" fontId="20" fillId="0" borderId="0" xfId="0" applyFont="1" applyProtection="1">
      <protection locked="0"/>
    </xf>
    <xf numFmtId="0" fontId="20" fillId="0" borderId="0" xfId="0" applyFont="1"/>
    <xf numFmtId="0" fontId="0" fillId="5" borderId="31" xfId="0" applyFill="1" applyBorder="1" applyAlignment="1" applyProtection="1">
      <alignment vertical="top" wrapText="1"/>
      <protection locked="0"/>
    </xf>
    <xf numFmtId="0" fontId="19" fillId="0" borderId="45" xfId="4" applyFill="1" applyBorder="1" applyAlignment="1">
      <alignment horizontal="center" vertical="center" wrapText="1"/>
    </xf>
    <xf numFmtId="0" fontId="2" fillId="5" borderId="46" xfId="0" applyFont="1" applyFill="1" applyBorder="1" applyProtection="1">
      <protection locked="0"/>
    </xf>
    <xf numFmtId="0" fontId="2" fillId="5" borderId="47" xfId="0" applyFont="1" applyFill="1" applyBorder="1" applyProtection="1">
      <protection locked="0"/>
    </xf>
    <xf numFmtId="0" fontId="6" fillId="5" borderId="48" xfId="0" applyFont="1" applyFill="1" applyBorder="1" applyAlignment="1">
      <alignment vertical="center"/>
    </xf>
    <xf numFmtId="0" fontId="0" fillId="5" borderId="49" xfId="0" applyFill="1" applyBorder="1" applyProtection="1">
      <protection locked="0"/>
    </xf>
    <xf numFmtId="0" fontId="0" fillId="5" borderId="10" xfId="0" applyFill="1" applyBorder="1" applyProtection="1">
      <protection locked="0"/>
    </xf>
    <xf numFmtId="0" fontId="22" fillId="0" borderId="0" xfId="0" applyFont="1"/>
    <xf numFmtId="0" fontId="0" fillId="5" borderId="9" xfId="0" applyFill="1" applyBorder="1" applyAlignment="1" applyProtection="1">
      <alignment vertical="center"/>
      <protection locked="0"/>
    </xf>
    <xf numFmtId="0" fontId="0" fillId="5" borderId="50" xfId="0" applyFill="1" applyBorder="1" applyAlignment="1" applyProtection="1">
      <alignment vertical="center"/>
      <protection locked="0"/>
    </xf>
    <xf numFmtId="0" fontId="23" fillId="0" borderId="0" xfId="0" applyFont="1" applyAlignment="1" applyProtection="1">
      <alignment horizontal="left" indent="2"/>
    </xf>
    <xf numFmtId="0" fontId="23" fillId="0" borderId="0" xfId="0" applyFont="1" applyBorder="1" applyAlignment="1" applyProtection="1">
      <alignment horizontal="left" indent="2"/>
    </xf>
    <xf numFmtId="0" fontId="23" fillId="0" borderId="0" xfId="0" applyFont="1" applyAlignment="1">
      <alignment horizontal="left" indent="2"/>
    </xf>
    <xf numFmtId="0" fontId="23" fillId="0" borderId="0" xfId="0" applyFont="1" applyAlignment="1">
      <alignment horizontal="left" vertical="center" indent="1"/>
    </xf>
    <xf numFmtId="0" fontId="23" fillId="0" borderId="0" xfId="0" applyFont="1" applyAlignment="1">
      <alignment wrapText="1"/>
    </xf>
    <xf numFmtId="0" fontId="23" fillId="0" borderId="0" xfId="0" applyFont="1"/>
    <xf numFmtId="0" fontId="24" fillId="0" borderId="0" xfId="1" applyFont="1" applyAlignment="1" applyProtection="1">
      <alignment horizontal="left" indent="2"/>
    </xf>
    <xf numFmtId="0" fontId="25" fillId="0" borderId="0" xfId="0" applyFont="1" applyAlignment="1" applyProtection="1">
      <alignment horizontal="left" indent="2"/>
    </xf>
    <xf numFmtId="0" fontId="23" fillId="0" borderId="0" xfId="0" applyFont="1" applyAlignment="1" applyProtection="1">
      <alignment horizontal="left"/>
    </xf>
    <xf numFmtId="0" fontId="23" fillId="0" borderId="0" xfId="0" applyFont="1" applyAlignment="1">
      <alignment horizontal="left"/>
    </xf>
    <xf numFmtId="0" fontId="23" fillId="0" borderId="0" xfId="0" applyFont="1" applyFill="1" applyAlignment="1">
      <alignment horizontal="left" indent="2"/>
    </xf>
    <xf numFmtId="0" fontId="23" fillId="0" borderId="0" xfId="0" applyFont="1" applyFill="1" applyAlignment="1">
      <alignment horizontal="left" vertical="center"/>
    </xf>
    <xf numFmtId="0" fontId="23" fillId="0" borderId="0" xfId="0" applyFont="1" applyFill="1" applyAlignment="1">
      <alignment horizontal="left"/>
    </xf>
    <xf numFmtId="0" fontId="23" fillId="0" borderId="0" xfId="0" applyFont="1" applyAlignment="1">
      <alignment horizontal="left" vertical="center"/>
    </xf>
    <xf numFmtId="0" fontId="23" fillId="0" borderId="0" xfId="0" applyFont="1" applyFill="1" applyAlignment="1" applyProtection="1">
      <alignment horizontal="left" indent="2"/>
    </xf>
    <xf numFmtId="0" fontId="23" fillId="0" borderId="0" xfId="0" applyFont="1" applyFill="1" applyAlignment="1">
      <alignment horizontal="left" wrapText="1" indent="2"/>
    </xf>
    <xf numFmtId="0" fontId="18" fillId="0" borderId="0" xfId="0" applyFont="1" applyAlignment="1">
      <alignment horizontal="left" vertical="center"/>
    </xf>
    <xf numFmtId="0" fontId="0" fillId="5" borderId="8" xfId="0" applyFill="1" applyBorder="1" applyProtection="1">
      <protection locked="0"/>
    </xf>
    <xf numFmtId="0" fontId="0" fillId="5" borderId="36" xfId="0" applyFill="1" applyBorder="1" applyProtection="1">
      <protection locked="0"/>
    </xf>
    <xf numFmtId="0" fontId="0" fillId="4" borderId="20" xfId="0" applyFill="1" applyBorder="1"/>
    <xf numFmtId="0" fontId="0" fillId="6" borderId="37" xfId="0" applyFill="1" applyBorder="1" applyAlignment="1">
      <alignment vertical="center"/>
    </xf>
    <xf numFmtId="0" fontId="0" fillId="6" borderId="38" xfId="0" applyFill="1" applyBorder="1" applyAlignment="1">
      <alignment vertical="center"/>
    </xf>
    <xf numFmtId="0" fontId="3" fillId="6" borderId="4" xfId="0" applyFont="1" applyFill="1" applyBorder="1" applyAlignment="1">
      <alignment horizontal="left" wrapText="1"/>
    </xf>
    <xf numFmtId="0" fontId="0" fillId="6" borderId="0" xfId="0" applyFill="1"/>
    <xf numFmtId="0" fontId="3" fillId="6" borderId="41" xfId="0" applyFont="1" applyFill="1" applyBorder="1" applyAlignment="1">
      <alignment horizontal="left" wrapText="1"/>
    </xf>
    <xf numFmtId="0" fontId="3" fillId="6" borderId="42" xfId="0" applyFont="1" applyFill="1" applyBorder="1" applyAlignment="1">
      <alignment horizontal="left" wrapText="1"/>
    </xf>
    <xf numFmtId="0" fontId="0" fillId="5" borderId="40" xfId="0" applyFill="1" applyBorder="1" applyProtection="1">
      <protection locked="0"/>
    </xf>
    <xf numFmtId="0" fontId="3" fillId="6" borderId="1" xfId="0" applyFont="1" applyFill="1" applyBorder="1" applyAlignment="1">
      <alignment horizontal="left" vertical="center" wrapText="1"/>
    </xf>
    <xf numFmtId="0" fontId="17" fillId="7" borderId="52" xfId="3" applyFill="1" applyBorder="1" applyAlignment="1">
      <alignment horizontal="center" vertical="center" wrapText="1"/>
    </xf>
    <xf numFmtId="0" fontId="3" fillId="6" borderId="53" xfId="0" applyFont="1" applyFill="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6" borderId="55" xfId="0" applyFont="1" applyFill="1" applyBorder="1" applyAlignment="1">
      <alignment horizontal="left" vertical="center" wrapText="1"/>
    </xf>
    <xf numFmtId="0" fontId="0" fillId="0" borderId="55" xfId="0" applyFont="1" applyBorder="1" applyAlignment="1">
      <alignment horizontal="left" vertical="center" wrapText="1"/>
    </xf>
    <xf numFmtId="0" fontId="3" fillId="0" borderId="56" xfId="0" applyFont="1" applyBorder="1" applyAlignment="1">
      <alignment horizontal="left" vertical="center" wrapText="1"/>
    </xf>
    <xf numFmtId="0" fontId="19" fillId="7" borderId="51" xfId="4" applyFill="1" applyBorder="1" applyAlignment="1">
      <alignment horizontal="center" vertical="center" wrapText="1"/>
    </xf>
    <xf numFmtId="0" fontId="3" fillId="0" borderId="0" xfId="1" applyFont="1" applyFill="1" applyAlignment="1">
      <alignment horizontal="lef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3" fillId="0" borderId="0" xfId="1" applyFont="1" applyFill="1" applyAlignment="1">
      <alignment horizontal="left" vertical="center" wrapText="1"/>
    </xf>
    <xf numFmtId="0" fontId="19" fillId="6" borderId="0" xfId="3" applyFont="1" applyFill="1" applyBorder="1" applyAlignment="1">
      <alignment horizontal="center" vertical="center" wrapText="1"/>
    </xf>
    <xf numFmtId="0" fontId="0" fillId="5" borderId="21" xfId="0" applyFill="1" applyBorder="1" applyAlignment="1" applyProtection="1">
      <alignment vertical="center"/>
      <protection locked="0"/>
    </xf>
    <xf numFmtId="0" fontId="0" fillId="5" borderId="43" xfId="0" applyFill="1" applyBorder="1" applyAlignment="1" applyProtection="1">
      <alignment vertical="center"/>
      <protection locked="0"/>
    </xf>
    <xf numFmtId="0" fontId="0" fillId="5" borderId="44" xfId="0" applyFill="1" applyBorder="1" applyAlignment="1" applyProtection="1">
      <alignment vertical="center"/>
      <protection locked="0"/>
    </xf>
    <xf numFmtId="0" fontId="0" fillId="5" borderId="21"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14" fontId="0" fillId="5" borderId="21" xfId="0" applyNumberFormat="1" applyFill="1" applyBorder="1" applyAlignment="1" applyProtection="1">
      <alignment horizontal="left" vertical="center"/>
      <protection locked="0"/>
    </xf>
    <xf numFmtId="14" fontId="0" fillId="5" borderId="43" xfId="0" applyNumberFormat="1" applyFill="1" applyBorder="1" applyAlignment="1" applyProtection="1">
      <alignment horizontal="left" vertical="center"/>
      <protection locked="0"/>
    </xf>
    <xf numFmtId="14" fontId="0" fillId="5" borderId="44" xfId="0" applyNumberFormat="1" applyFill="1" applyBorder="1" applyAlignment="1" applyProtection="1">
      <alignment horizontal="left" vertical="center"/>
      <protection locked="0"/>
    </xf>
    <xf numFmtId="0" fontId="9" fillId="0" borderId="35" xfId="0" applyFont="1" applyBorder="1" applyAlignment="1">
      <alignment horizontal="left" vertical="center" wrapText="1"/>
    </xf>
    <xf numFmtId="0" fontId="9" fillId="0" borderId="0" xfId="0" applyFont="1" applyBorder="1" applyAlignment="1">
      <alignment horizontal="left" vertical="center" wrapText="1"/>
    </xf>
    <xf numFmtId="0" fontId="17" fillId="6" borderId="29" xfId="3" applyFill="1" applyAlignment="1">
      <alignment horizontal="center" vertical="center" wrapText="1"/>
    </xf>
    <xf numFmtId="0" fontId="19" fillId="4" borderId="30" xfId="4" applyFill="1" applyAlignment="1">
      <alignment horizontal="center" vertical="center" wrapText="1"/>
    </xf>
  </cellXfs>
  <cellStyles count="5">
    <cellStyle name="Heading 1" xfId="3" builtinId="16"/>
    <cellStyle name="Heading 2" xfId="4" builtinId="17" customBuiltin="1"/>
    <cellStyle name="Hyperlink" xfId="1" builtinId="8"/>
    <cellStyle name="Normal" xfId="0" builtinId="0"/>
    <cellStyle name="Percent" xfId="2" builtinId="5"/>
  </cellStyles>
  <dxfs count="33">
    <dxf>
      <font>
        <b/>
        <i/>
      </font>
      <fill>
        <patternFill>
          <bgColor theme="5" tint="0.59996337778862885"/>
        </patternFill>
      </fill>
    </dxf>
    <dxf>
      <font>
        <b/>
        <i/>
      </font>
      <fill>
        <patternFill>
          <bgColor theme="5" tint="0.59996337778862885"/>
        </patternFill>
      </fill>
    </dxf>
    <dxf>
      <font>
        <b val="0"/>
        <i val="0"/>
        <strike val="0"/>
        <condense val="0"/>
        <extend val="0"/>
        <outline val="0"/>
        <shadow val="0"/>
        <u val="none"/>
        <vertAlign val="baseline"/>
        <sz val="12"/>
        <color auto="1"/>
        <name val="Calibri"/>
        <family val="2"/>
        <scheme val="minor"/>
      </font>
      <fill>
        <patternFill patternType="solid">
          <fgColor indexed="64"/>
          <bgColor theme="9" tint="0.79998168889431442"/>
        </patternFill>
      </fill>
      <border diagonalUp="0" diagonalDown="0">
        <left style="medium">
          <color theme="1" tint="0.34998626667073579"/>
        </left>
        <right style="thin">
          <color indexed="64"/>
        </right>
        <top style="thin">
          <color theme="0" tint="-0.34998626667073579"/>
        </top>
        <bottom/>
        <vertical/>
        <horizontal/>
      </border>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theme="1" tint="0.499984740745262"/>
        </left>
        <right/>
        <top style="thin">
          <color theme="0" tint="-0.34998626667073579"/>
        </top>
        <bottom style="medium">
          <color auto="1"/>
        </bottom>
        <vertical/>
        <horizontal/>
      </border>
    </dxf>
    <dxf>
      <border outline="0">
        <right style="medium">
          <color theme="1" tint="0.34998626667073579"/>
        </right>
        <top style="medium">
          <color theme="1" tint="0.34998626667073579"/>
        </top>
        <bottom style="medium">
          <color auto="1"/>
        </bottom>
      </border>
    </dxf>
    <dxf>
      <font>
        <b/>
        <i val="0"/>
        <strike val="0"/>
        <condense val="0"/>
        <extend val="0"/>
        <outline val="0"/>
        <shadow val="0"/>
        <u val="none"/>
        <vertAlign val="baseline"/>
        <sz val="11"/>
        <color rgb="FFEB0000"/>
        <name val="Calibri"/>
        <family val="2"/>
        <scheme val="minor"/>
      </font>
      <alignment horizontal="left" vertical="bottom" textRotation="0" wrapText="0" indent="2" justifyLastLine="0" shrinkToFit="0" readingOrder="0"/>
    </dxf>
    <dxf>
      <fill>
        <patternFill patternType="solid">
          <fgColor indexed="64"/>
          <bgColor theme="9" tint="0.79998168889431442"/>
        </patternFill>
      </fill>
      <border diagonalUp="0" diagonalDown="0" outline="0">
        <left style="medium">
          <color theme="1" tint="0.34998626667073579"/>
        </left>
        <right/>
        <top style="thin">
          <color theme="0" tint="-0.34998626667073579"/>
        </top>
        <bottom style="thin">
          <color theme="0" tint="-0.34998626667073579"/>
        </bottom>
      </border>
    </dxf>
    <dxf>
      <fill>
        <patternFill patternType="solid">
          <fgColor indexed="64"/>
          <bgColor theme="0" tint="-0.34998626667073579"/>
        </patternFill>
      </fill>
      <border diagonalUp="0" diagonalDown="0">
        <left style="thin">
          <color theme="1" tint="0.34998626667073579"/>
        </left>
        <right/>
        <top/>
        <bottom/>
        <vertical/>
        <horizontal/>
      </border>
    </dxf>
    <dxf>
      <fill>
        <patternFill patternType="solid">
          <fgColor indexed="64"/>
          <bgColor theme="9" tint="0.79998168889431442"/>
        </patternFill>
      </fill>
      <border diagonalUp="0" diagonalDown="0">
        <left style="thin">
          <color theme="1"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1" indent="0" justifyLastLine="0" shrinkToFit="0" readingOrder="0"/>
      <border diagonalUp="0" diagonalDown="0">
        <left style="thin">
          <color theme="1" tint="0.34998626667073579"/>
        </left>
        <right/>
        <top/>
        <bottom/>
        <vertical/>
        <horizontal/>
      </border>
    </dxf>
    <dxf>
      <border outline="0">
        <top style="thin">
          <color theme="1" tint="0.34998626667073579"/>
        </top>
      </border>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
      <font>
        <b/>
        <i/>
      </font>
      <fill>
        <patternFill>
          <bgColor theme="5" tint="0.59996337778862885"/>
        </patternFill>
      </fill>
    </dxf>
  </dxfs>
  <tableStyles count="0" defaultTableStyle="TableStyleMedium2" defaultPivotStyle="PivotStyleLight16"/>
  <colors>
    <mruColors>
      <color rgb="FFEB0000"/>
      <color rgb="FFFF2929"/>
      <color rgb="FFC85712"/>
      <color rgb="FFE66414"/>
      <color rgb="FFF1955D"/>
      <color rgb="FFE3E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CFECA9-D479-490D-BD1B-F482168C3A98}" name="Table2" displayName="Table2" ref="A7:E74" totalsRowShown="0" tableBorderDxfId="10">
  <autoFilter ref="A7:E74" xr:uid="{7DCFECA9-D479-490D-BD1B-F482168C3A98}"/>
  <tableColumns count="5">
    <tableColumn id="1" xr3:uid="{90D80EBF-D2D3-4DEF-AA2F-ADE22580B8D6}" name="Column1" dataDxfId="9"/>
    <tableColumn id="2" xr3:uid="{E7620639-E4BE-4300-9E09-AE64BB0D3127}" name="Column2" dataDxfId="8"/>
    <tableColumn id="3" xr3:uid="{2F1817AC-6722-437F-ACC5-8B688CFF8945}" name="Column3" dataDxfId="7"/>
    <tableColumn id="4" xr3:uid="{DA2F551C-CB5D-4FFC-91A6-7A1F9340E03A}" name="Column4" dataDxfId="6">
      <calculatedColumnFormula>B8</calculatedColumnFormula>
    </tableColumn>
    <tableColumn id="5" xr3:uid="{32494DE8-D873-4A72-B2AE-F34BA326E5C2}" name="Column5" dataDxfId="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9EE8F8-C616-49AA-BD03-76D85028C000}" name="Table4" displayName="Table4" ref="A1:B18" totalsRowShown="0" tableBorderDxfId="4">
  <tableColumns count="2">
    <tableColumn id="1" xr3:uid="{47137EC4-1362-40FE-8580-7B20B0C740C6}" name="PROFESSIONALS TRAINED, BY FUNCTION_x000a_Cumulative and unduplicated from grant start date" dataDxfId="3"/>
    <tableColumn id="2" xr3:uid="{99E56A6C-5179-46FD-9DEE-A568F42C6C8B}" name="Number of professionals trained"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nadrc.acl.gov/details?search1=226"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nadrc.acl.gov/details?search1=226"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nadrc.acl.gov/details?search1=2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showGridLines="0" zoomScaleNormal="100" workbookViewId="0">
      <pane ySplit="8" topLeftCell="A60" activePane="bottomLeft" state="frozen"/>
      <selection pane="bottomLeft" activeCell="A76" sqref="A76:D76"/>
    </sheetView>
  </sheetViews>
  <sheetFormatPr defaultRowHeight="14.5" x14ac:dyDescent="0.35"/>
  <cols>
    <col min="1" max="1" width="41.453125" customWidth="1"/>
    <col min="2" max="4" width="18" customWidth="1"/>
    <col min="5" max="5" width="94.1796875" style="73" customWidth="1"/>
    <col min="6" max="7" width="9.26953125" style="32"/>
    <col min="9" max="9" width="10.26953125" customWidth="1"/>
  </cols>
  <sheetData>
    <row r="1" spans="1:7" s="18" customFormat="1" ht="24" customHeight="1" thickBot="1" x14ac:dyDescent="0.4">
      <c r="A1" s="116" t="s">
        <v>67</v>
      </c>
      <c r="B1" s="116"/>
      <c r="C1" s="116"/>
      <c r="D1" s="116"/>
      <c r="E1" s="73"/>
      <c r="F1" s="32"/>
      <c r="G1" s="32"/>
    </row>
    <row r="2" spans="1:7" ht="17.149999999999999" customHeight="1" x14ac:dyDescent="0.35">
      <c r="A2" s="37" t="s">
        <v>27</v>
      </c>
      <c r="B2" s="117"/>
      <c r="C2" s="118"/>
      <c r="D2" s="119"/>
    </row>
    <row r="3" spans="1:7" ht="17.149999999999999" customHeight="1" x14ac:dyDescent="0.35">
      <c r="A3" s="38" t="s">
        <v>0</v>
      </c>
      <c r="B3" s="120"/>
      <c r="C3" s="121"/>
      <c r="D3" s="122"/>
    </row>
    <row r="4" spans="1:7" ht="17.149999999999999" customHeight="1" x14ac:dyDescent="0.35">
      <c r="A4" s="39" t="s">
        <v>26</v>
      </c>
      <c r="B4" s="120"/>
      <c r="C4" s="121"/>
      <c r="D4" s="122"/>
    </row>
    <row r="5" spans="1:7" ht="17.149999999999999" customHeight="1" x14ac:dyDescent="0.35">
      <c r="A5" s="39" t="s">
        <v>25</v>
      </c>
      <c r="B5" s="123"/>
      <c r="C5" s="124"/>
      <c r="D5" s="125"/>
      <c r="E5" s="74"/>
    </row>
    <row r="6" spans="1:7" ht="22.5" customHeight="1" x14ac:dyDescent="0.35">
      <c r="A6" s="110" t="s">
        <v>69</v>
      </c>
      <c r="B6" s="111"/>
      <c r="C6" s="111"/>
      <c r="D6" s="112"/>
      <c r="E6" s="74"/>
    </row>
    <row r="7" spans="1:7" ht="13.5" hidden="1" customHeight="1" thickBot="1" x14ac:dyDescent="0.4">
      <c r="A7" s="1" t="s">
        <v>63</v>
      </c>
      <c r="B7" s="46" t="s">
        <v>64</v>
      </c>
      <c r="C7" s="47" t="s">
        <v>65</v>
      </c>
      <c r="D7" s="48" t="s">
        <v>66</v>
      </c>
      <c r="E7" s="73" t="s">
        <v>86</v>
      </c>
    </row>
    <row r="8" spans="1:7" ht="43.5" customHeight="1" thickBot="1" x14ac:dyDescent="0.4">
      <c r="A8" s="51" t="s">
        <v>68</v>
      </c>
      <c r="B8" s="25" t="s">
        <v>108</v>
      </c>
      <c r="C8" s="21" t="s">
        <v>58</v>
      </c>
      <c r="D8" s="22" t="s">
        <v>20</v>
      </c>
    </row>
    <row r="9" spans="1:7" ht="34.75" customHeight="1" thickTop="1" thickBot="1" x14ac:dyDescent="0.4">
      <c r="A9" s="19" t="s">
        <v>54</v>
      </c>
      <c r="B9" s="27"/>
      <c r="C9" s="27"/>
      <c r="D9" s="23">
        <f>SUM(B9:C9)</f>
        <v>0</v>
      </c>
    </row>
    <row r="10" spans="1:7" ht="16" thickTop="1" x14ac:dyDescent="0.35">
      <c r="A10" s="52" t="s">
        <v>1</v>
      </c>
      <c r="B10" s="5"/>
      <c r="C10" s="13"/>
      <c r="D10" s="8"/>
    </row>
    <row r="11" spans="1:7" ht="18" customHeight="1" x14ac:dyDescent="0.35">
      <c r="A11" s="53" t="s">
        <v>2</v>
      </c>
      <c r="B11" s="91"/>
      <c r="C11" s="90"/>
      <c r="D11" s="9">
        <f>SUM(B11:C11)</f>
        <v>0</v>
      </c>
      <c r="E11" s="81" t="str">
        <f>IF((SUM(B11:B13)&lt;&gt;$B$9), "  The sum of PLWD Age numbers is "&amp;(SUM(B11:B13))&amp;". This does not match the "&amp;SUM(B9)&amp;" total PLWD in cell B9.", "")</f>
        <v/>
      </c>
    </row>
    <row r="12" spans="1:7" ht="18" customHeight="1" x14ac:dyDescent="0.35">
      <c r="A12" s="54" t="s">
        <v>3</v>
      </c>
      <c r="B12" s="91"/>
      <c r="C12" s="90"/>
      <c r="D12" s="9">
        <f>SUM(B12:C12)</f>
        <v>0</v>
      </c>
      <c r="E12" s="82" t="str">
        <f>IF((SUM(C11:C13)&lt;&gt;$C$9), "  The sum of Caregiver Age numbers is "&amp;(SUM(C11:C13))&amp;". This does not match the "&amp;SUM($C$9)&amp;" total Caregivers in cell C9.", "")</f>
        <v/>
      </c>
    </row>
    <row r="13" spans="1:7" ht="18" customHeight="1" x14ac:dyDescent="0.35">
      <c r="A13" s="54" t="s">
        <v>4</v>
      </c>
      <c r="B13" s="91"/>
      <c r="C13" s="90"/>
      <c r="D13" s="9">
        <f>SUM(B13:C13)</f>
        <v>0</v>
      </c>
      <c r="E13" s="75"/>
    </row>
    <row r="14" spans="1:7" ht="16" thickBot="1" x14ac:dyDescent="0.4">
      <c r="A14" s="49" t="s">
        <v>102</v>
      </c>
      <c r="B14" s="2"/>
      <c r="C14" s="2"/>
      <c r="D14" s="10"/>
    </row>
    <row r="15" spans="1:7" s="58" customFormat="1" ht="16" customHeight="1" thickTop="1" x14ac:dyDescent="0.35">
      <c r="A15" s="93" t="s">
        <v>87</v>
      </c>
      <c r="B15" s="55"/>
      <c r="C15" s="55"/>
      <c r="D15" s="56">
        <f>SUM(B15:C15)</f>
        <v>0</v>
      </c>
      <c r="E15" s="85" t="str">
        <f>IF((SUM(B15:B20)&lt;&gt;$B$9), "  The sum of PLWD Gender Identity numbers is "&amp;(SUM(B15:B20))&amp;". This does not match the "&amp;SUM($B$9)&amp;" total PLWD in cell B9.", "")</f>
        <v/>
      </c>
      <c r="F15" s="57"/>
      <c r="G15" s="57"/>
    </row>
    <row r="16" spans="1:7" s="58" customFormat="1" ht="16" customHeight="1" x14ac:dyDescent="0.35">
      <c r="A16" s="54" t="s">
        <v>88</v>
      </c>
      <c r="B16" s="55"/>
      <c r="C16" s="55"/>
      <c r="D16" s="56">
        <f>SUM(B16:C16)</f>
        <v>0</v>
      </c>
      <c r="E16" s="84" t="str">
        <f>IF((SUM(C15:C20)&lt;&gt;$C$9), "  The sum of Caregiver Gender Identity numbers is "&amp;(SUM(C15:C20))&amp;". This does not match the "&amp;SUM($C$9)&amp;" total Caregivers in cell C9.", "")</f>
        <v/>
      </c>
      <c r="F16" s="57"/>
      <c r="G16" s="57"/>
    </row>
    <row r="17" spans="1:7" s="58" customFormat="1" ht="16" customHeight="1" x14ac:dyDescent="0.35">
      <c r="A17" s="54" t="s">
        <v>89</v>
      </c>
      <c r="B17" s="71"/>
      <c r="C17" s="55"/>
      <c r="D17" s="56">
        <f t="shared" ref="D17:D18" si="0">B17</f>
        <v>0</v>
      </c>
      <c r="E17" s="75"/>
      <c r="F17" s="57"/>
      <c r="G17" s="57"/>
    </row>
    <row r="18" spans="1:7" s="58" customFormat="1" ht="16" customHeight="1" x14ac:dyDescent="0.35">
      <c r="A18" s="54" t="s">
        <v>90</v>
      </c>
      <c r="B18" s="71"/>
      <c r="C18" s="55"/>
      <c r="D18" s="56">
        <f t="shared" si="0"/>
        <v>0</v>
      </c>
      <c r="E18" s="75"/>
      <c r="F18" s="57"/>
      <c r="G18" s="57"/>
    </row>
    <row r="19" spans="1:7" s="58" customFormat="1" ht="16" customHeight="1" x14ac:dyDescent="0.35">
      <c r="A19" s="54" t="s">
        <v>104</v>
      </c>
      <c r="B19" s="71"/>
      <c r="C19" s="55"/>
      <c r="D19" s="56">
        <f>B19</f>
        <v>0</v>
      </c>
      <c r="E19" s="75"/>
      <c r="F19" s="57"/>
      <c r="G19" s="57"/>
    </row>
    <row r="20" spans="1:7" s="58" customFormat="1" ht="16" customHeight="1" x14ac:dyDescent="0.35">
      <c r="A20" s="54" t="s">
        <v>5</v>
      </c>
      <c r="B20" s="55"/>
      <c r="C20" s="55"/>
      <c r="D20" s="56">
        <f>SUM(B20:C20)</f>
        <v>0</v>
      </c>
      <c r="E20" s="76"/>
      <c r="F20" s="57"/>
      <c r="G20" s="57"/>
    </row>
    <row r="21" spans="1:7" s="58" customFormat="1" ht="16" customHeight="1" thickBot="1" x14ac:dyDescent="0.4">
      <c r="A21" s="49" t="s">
        <v>91</v>
      </c>
      <c r="B21" s="2"/>
      <c r="C21" s="2"/>
      <c r="D21" s="10"/>
      <c r="E21" s="75"/>
      <c r="F21" s="57"/>
      <c r="G21" s="57"/>
    </row>
    <row r="22" spans="1:7" s="58" customFormat="1" ht="16" customHeight="1" thickTop="1" x14ac:dyDescent="0.35">
      <c r="A22" s="93" t="s">
        <v>92</v>
      </c>
      <c r="B22" s="30"/>
      <c r="C22" s="28"/>
      <c r="D22" s="9">
        <f>B22</f>
        <v>0</v>
      </c>
      <c r="E22" s="85" t="str">
        <f>IF((SUM(B22:B25)&lt;&gt;$B$9), "  The sum of PLWD Transgender numbers is "&amp;(SUM(B22:B25))&amp;". This does not match the "&amp;SUM(B9)&amp;" total PLWD in cell B9.", "")</f>
        <v/>
      </c>
      <c r="F22" s="57"/>
      <c r="G22" s="57"/>
    </row>
    <row r="23" spans="1:7" s="58" customFormat="1" ht="16" customHeight="1" x14ac:dyDescent="0.35">
      <c r="A23" s="94" t="s">
        <v>93</v>
      </c>
      <c r="B23" s="71"/>
      <c r="C23" s="55"/>
      <c r="D23" s="56">
        <f t="shared" ref="D23:D25" si="1">B23</f>
        <v>0</v>
      </c>
      <c r="E23" s="85" t="str">
        <f>IF((SUM(C22:C25)&lt;&gt;$C$9), "  The sum of Caregiver Transgender numbers is "&amp;(SUM(C22:C25))&amp;". This does not match the "&amp;SUM($C$9)&amp;" total Caregivers in cell C9.", "")</f>
        <v/>
      </c>
      <c r="F23" s="57"/>
      <c r="G23" s="57"/>
    </row>
    <row r="24" spans="1:7" s="58" customFormat="1" ht="16" customHeight="1" x14ac:dyDescent="0.35">
      <c r="A24" s="95" t="s">
        <v>104</v>
      </c>
      <c r="B24" s="71"/>
      <c r="C24" s="72"/>
      <c r="D24" s="56">
        <f>B24</f>
        <v>0</v>
      </c>
      <c r="E24" s="75"/>
      <c r="F24" s="57"/>
      <c r="G24" s="57"/>
    </row>
    <row r="25" spans="1:7" s="58" customFormat="1" ht="16" customHeight="1" x14ac:dyDescent="0.35">
      <c r="A25" s="94" t="s">
        <v>94</v>
      </c>
      <c r="B25" s="71"/>
      <c r="C25" s="55"/>
      <c r="D25" s="56">
        <f t="shared" si="1"/>
        <v>0</v>
      </c>
      <c r="E25" s="75"/>
      <c r="F25" s="57"/>
      <c r="G25" s="57"/>
    </row>
    <row r="26" spans="1:7" s="58" customFormat="1" ht="16" customHeight="1" thickBot="1" x14ac:dyDescent="0.4">
      <c r="A26" s="49" t="s">
        <v>101</v>
      </c>
      <c r="B26" s="2"/>
      <c r="C26" s="2"/>
      <c r="D26" s="10">
        <f t="shared" ref="D26:D32" si="2">B26</f>
        <v>0</v>
      </c>
      <c r="E26" s="75"/>
      <c r="F26" s="57"/>
      <c r="G26" s="57"/>
    </row>
    <row r="27" spans="1:7" s="58" customFormat="1" ht="16" customHeight="1" thickTop="1" x14ac:dyDescent="0.35">
      <c r="A27" s="53" t="s">
        <v>95</v>
      </c>
      <c r="B27" s="71"/>
      <c r="C27" s="55"/>
      <c r="D27" s="9">
        <f t="shared" si="2"/>
        <v>0</v>
      </c>
      <c r="E27" s="85" t="str">
        <f>IF((SUM(B27:B33)&lt;&gt;$B$9), "  The sum of PLWD Sexual Orientation numbers is "&amp;(SUM(B27:B33))&amp;". This does not match the "&amp;SUM($B$9)&amp;" total PLWD in cell B9.", "")</f>
        <v/>
      </c>
      <c r="F27" s="57"/>
      <c r="G27" s="57"/>
    </row>
    <row r="28" spans="1:7" s="58" customFormat="1" ht="16" customHeight="1" x14ac:dyDescent="0.35">
      <c r="A28" s="54" t="s">
        <v>96</v>
      </c>
      <c r="B28" s="71"/>
      <c r="C28" s="55"/>
      <c r="D28" s="56">
        <f t="shared" si="2"/>
        <v>0</v>
      </c>
      <c r="E28" s="85" t="str">
        <f>IF((SUM(C27:C33)&lt;&gt;$C$9), "  The sum of Caregiver Sexual Orientation numbers is "&amp;(SUM(C27:C33))&amp;". This does not match the "&amp;SUM($C$9)&amp;" total Caregivers in cell C9.", "")</f>
        <v/>
      </c>
      <c r="F28" s="57"/>
      <c r="G28" s="57"/>
    </row>
    <row r="29" spans="1:7" s="58" customFormat="1" ht="16" customHeight="1" x14ac:dyDescent="0.35">
      <c r="A29" s="54" t="s">
        <v>97</v>
      </c>
      <c r="B29" s="71"/>
      <c r="C29" s="55"/>
      <c r="D29" s="56">
        <f t="shared" si="2"/>
        <v>0</v>
      </c>
      <c r="E29" s="75"/>
      <c r="F29" s="57"/>
      <c r="G29" s="57"/>
    </row>
    <row r="30" spans="1:7" s="58" customFormat="1" ht="16" customHeight="1" x14ac:dyDescent="0.35">
      <c r="A30" s="54" t="s">
        <v>90</v>
      </c>
      <c r="B30" s="71"/>
      <c r="C30" s="55"/>
      <c r="D30" s="56">
        <f t="shared" ref="D30:D31" si="3">B30</f>
        <v>0</v>
      </c>
      <c r="E30" s="75"/>
      <c r="F30" s="57"/>
      <c r="G30" s="57"/>
    </row>
    <row r="31" spans="1:7" s="58" customFormat="1" ht="16" customHeight="1" x14ac:dyDescent="0.35">
      <c r="A31" s="54" t="s">
        <v>103</v>
      </c>
      <c r="B31" s="71"/>
      <c r="C31" s="55"/>
      <c r="D31" s="9">
        <f t="shared" si="3"/>
        <v>0</v>
      </c>
      <c r="E31" s="75"/>
      <c r="F31" s="57"/>
      <c r="G31" s="57"/>
    </row>
    <row r="32" spans="1:7" s="58" customFormat="1" ht="16" customHeight="1" x14ac:dyDescent="0.35">
      <c r="A32" s="53" t="s">
        <v>104</v>
      </c>
      <c r="B32" s="71"/>
      <c r="C32" s="55"/>
      <c r="D32" s="56">
        <f t="shared" si="2"/>
        <v>0</v>
      </c>
      <c r="E32" s="75"/>
      <c r="F32" s="57"/>
      <c r="G32" s="57"/>
    </row>
    <row r="33" spans="1:7" s="58" customFormat="1" ht="16" customHeight="1" x14ac:dyDescent="0.35">
      <c r="A33" s="54" t="s">
        <v>105</v>
      </c>
      <c r="B33" s="71"/>
      <c r="C33" s="55"/>
      <c r="D33" s="56">
        <f>B33</f>
        <v>0</v>
      </c>
      <c r="E33" s="75"/>
      <c r="F33" s="57"/>
      <c r="G33" s="57"/>
    </row>
    <row r="34" spans="1:7" ht="16" thickBot="1" x14ac:dyDescent="0.4">
      <c r="A34" s="49" t="s">
        <v>6</v>
      </c>
      <c r="B34" s="2"/>
      <c r="C34" s="2"/>
      <c r="D34" s="10"/>
    </row>
    <row r="35" spans="1:7" s="58" customFormat="1" ht="16" customHeight="1" thickTop="1" x14ac:dyDescent="0.35">
      <c r="A35" s="53" t="s">
        <v>7</v>
      </c>
      <c r="B35" s="55"/>
      <c r="C35" s="55"/>
      <c r="D35" s="56">
        <f>SUM(B35:C35)</f>
        <v>0</v>
      </c>
      <c r="E35" s="82" t="str">
        <f>IF((SUM(B35:B37)&lt;&gt;$B$9), "  The sum of PLWD Geographic Location numbers is "&amp;(SUM(B35:B37))&amp;". This does not match the "&amp;SUM($B$9)&amp;" total PLWD in cell B9.", "")</f>
        <v/>
      </c>
      <c r="F35" s="57"/>
      <c r="G35" s="57"/>
    </row>
    <row r="36" spans="1:7" s="58" customFormat="1" ht="16" customHeight="1" x14ac:dyDescent="0.35">
      <c r="A36" s="54" t="s">
        <v>8</v>
      </c>
      <c r="B36" s="55"/>
      <c r="C36" s="55"/>
      <c r="D36" s="56">
        <f>SUM(B36:C36)</f>
        <v>0</v>
      </c>
      <c r="E36" s="86" t="str">
        <f>IF((SUM(C35:C37)&lt;&gt;$C$9), "  The sum of Caregiver Geographic Location numbers is "&amp;(SUM(C35:C37))&amp;". This does not match the "&amp;SUM($C$9)&amp;" total Caregivers in cell C9.", "")</f>
        <v/>
      </c>
      <c r="F36" s="57"/>
      <c r="G36" s="57"/>
    </row>
    <row r="37" spans="1:7" s="58" customFormat="1" ht="16" customHeight="1" x14ac:dyDescent="0.35">
      <c r="A37" s="54" t="s">
        <v>9</v>
      </c>
      <c r="B37" s="55"/>
      <c r="C37" s="55"/>
      <c r="D37" s="56">
        <f>SUM(B37:C37)</f>
        <v>0</v>
      </c>
      <c r="E37" s="76"/>
      <c r="F37" s="57"/>
      <c r="G37" s="57"/>
    </row>
    <row r="38" spans="1:7" ht="16" thickBot="1" x14ac:dyDescent="0.4">
      <c r="A38" s="49" t="s">
        <v>30</v>
      </c>
      <c r="B38" s="2"/>
      <c r="C38" s="14"/>
      <c r="D38" s="10"/>
    </row>
    <row r="39" spans="1:7" s="58" customFormat="1" ht="15" thickTop="1" x14ac:dyDescent="0.35">
      <c r="A39" s="53" t="s">
        <v>31</v>
      </c>
      <c r="B39" s="55"/>
      <c r="C39" s="59"/>
      <c r="D39" s="56">
        <f>SUM(B39:C39)</f>
        <v>0</v>
      </c>
      <c r="E39" s="82" t="str">
        <f>IF((SUM(B39:B41)&lt;&gt;$B$9), "  The sum of PLWD Ethnicity numbers is "&amp;(SUM(B39:B41))&amp;". This does not match the "&amp;SUM($B$9)&amp;" total PLWD in cell B9.", "")</f>
        <v/>
      </c>
      <c r="F39" s="57"/>
      <c r="G39" s="57"/>
    </row>
    <row r="40" spans="1:7" s="58" customFormat="1" x14ac:dyDescent="0.35">
      <c r="A40" s="54" t="s">
        <v>32</v>
      </c>
      <c r="B40" s="55"/>
      <c r="C40" s="59"/>
      <c r="D40" s="56">
        <f>SUM(B40:C40)</f>
        <v>0</v>
      </c>
      <c r="E40" s="86" t="str">
        <f>IF((SUM(C39:C41)&lt;&gt;$C$9), "  The sum of Caregiver Ethnicity numbers is "&amp;(SUM(C39:C41))&amp;". This does not match the "&amp;SUM($C$9)&amp;" total Caregivers in cell C9.", "")</f>
        <v/>
      </c>
      <c r="F40" s="57"/>
      <c r="G40" s="57"/>
    </row>
    <row r="41" spans="1:7" s="58" customFormat="1" x14ac:dyDescent="0.35">
      <c r="A41" s="54" t="s">
        <v>33</v>
      </c>
      <c r="B41" s="55"/>
      <c r="C41" s="59"/>
      <c r="D41" s="56">
        <f>SUM(B41:C41)</f>
        <v>0</v>
      </c>
      <c r="E41" s="76"/>
      <c r="F41" s="57"/>
      <c r="G41" s="57"/>
    </row>
    <row r="42" spans="1:7" ht="16" thickBot="1" x14ac:dyDescent="0.4">
      <c r="A42" s="49" t="s">
        <v>106</v>
      </c>
      <c r="B42" s="2"/>
      <c r="C42" s="4"/>
      <c r="D42" s="10"/>
    </row>
    <row r="43" spans="1:7" ht="15" thickTop="1" x14ac:dyDescent="0.35">
      <c r="A43" s="53" t="s">
        <v>17</v>
      </c>
      <c r="B43" s="28"/>
      <c r="C43" s="28"/>
      <c r="D43" s="9">
        <f t="shared" ref="D43:D50" si="4">SUM(B43:C43)</f>
        <v>0</v>
      </c>
      <c r="E43" s="82" t="str">
        <f>IF((SUM(B43:B50)&lt;$B$9), "  The sum of PLWD Race numbers is "&amp;(SUM(B43:B50))&amp;". This should be greater than or equal to the "&amp;SUM($B$9)&amp;" total PLWD in cell B9.", "")</f>
        <v/>
      </c>
    </row>
    <row r="44" spans="1:7" x14ac:dyDescent="0.35">
      <c r="A44" s="54" t="s">
        <v>35</v>
      </c>
      <c r="B44" s="28"/>
      <c r="C44" s="28"/>
      <c r="D44" s="9">
        <f t="shared" si="4"/>
        <v>0</v>
      </c>
      <c r="E44" s="82" t="str">
        <f>IF((SUM(C43:C50)&lt;$C$9), "  The sum of Caregiver Race numbers is "&amp;(SUM(C43:C50))&amp;". This should be greater than or equal to the "&amp;SUM($C$9)&amp;" total Caregivers in cell C9.", "")</f>
        <v/>
      </c>
    </row>
    <row r="45" spans="1:7" x14ac:dyDescent="0.35">
      <c r="A45" s="94" t="s">
        <v>36</v>
      </c>
      <c r="B45" s="28"/>
      <c r="C45" s="28"/>
      <c r="D45" s="9">
        <f t="shared" si="4"/>
        <v>0</v>
      </c>
      <c r="E45" s="75"/>
    </row>
    <row r="46" spans="1:7" s="18" customFormat="1" x14ac:dyDescent="0.35">
      <c r="A46" s="96" t="s">
        <v>77</v>
      </c>
      <c r="B46" s="30"/>
      <c r="C46" s="68"/>
      <c r="D46" s="9">
        <f>B46</f>
        <v>0</v>
      </c>
      <c r="E46" s="77"/>
      <c r="F46" s="32"/>
      <c r="G46" s="32"/>
    </row>
    <row r="47" spans="1:7" x14ac:dyDescent="0.35">
      <c r="A47" s="94" t="s">
        <v>18</v>
      </c>
      <c r="B47" s="28"/>
      <c r="C47" s="28"/>
      <c r="D47" s="9">
        <f t="shared" si="4"/>
        <v>0</v>
      </c>
      <c r="E47" s="75"/>
    </row>
    <row r="48" spans="1:7" x14ac:dyDescent="0.35">
      <c r="A48" s="94" t="s">
        <v>34</v>
      </c>
      <c r="B48" s="28"/>
      <c r="C48" s="28"/>
      <c r="D48" s="9">
        <f>SUM(B48:C48)</f>
        <v>0</v>
      </c>
      <c r="E48" s="75"/>
    </row>
    <row r="49" spans="1:7" s="18" customFormat="1" x14ac:dyDescent="0.35">
      <c r="A49" s="95" t="s">
        <v>76</v>
      </c>
      <c r="B49" s="30"/>
      <c r="C49" s="69"/>
      <c r="D49" s="9">
        <f>B49</f>
        <v>0</v>
      </c>
      <c r="E49" s="78"/>
      <c r="F49" s="32"/>
      <c r="G49" s="32"/>
    </row>
    <row r="50" spans="1:7" x14ac:dyDescent="0.35">
      <c r="A50" s="94" t="s">
        <v>19</v>
      </c>
      <c r="B50" s="28"/>
      <c r="C50" s="28"/>
      <c r="D50" s="9">
        <f t="shared" si="4"/>
        <v>0</v>
      </c>
      <c r="E50" s="75"/>
    </row>
    <row r="51" spans="1:7" ht="16" thickBot="1" x14ac:dyDescent="0.4">
      <c r="A51" s="49" t="s">
        <v>99</v>
      </c>
      <c r="B51" s="2"/>
      <c r="C51" s="14"/>
      <c r="D51" s="10"/>
    </row>
    <row r="52" spans="1:7" ht="15" thickTop="1" x14ac:dyDescent="0.35">
      <c r="A52" s="53" t="s">
        <v>40</v>
      </c>
      <c r="B52" s="28"/>
      <c r="C52" s="28"/>
      <c r="D52" s="9">
        <f>SUM(B52:C52)</f>
        <v>0</v>
      </c>
      <c r="E52" s="85" t="str">
        <f>IF(SUM(B52:B54)&lt;&gt;$B$9,"  The sum of the PLWD Minority status numbers is "&amp;(SUM(B52:B54))&amp;". This does not match the "&amp;SUM(BB9)&amp;", total PLWD in cell B9.", "")</f>
        <v/>
      </c>
    </row>
    <row r="53" spans="1:7" x14ac:dyDescent="0.35">
      <c r="A53" s="54" t="s">
        <v>41</v>
      </c>
      <c r="B53" s="28"/>
      <c r="C53" s="28"/>
      <c r="D53" s="9">
        <f>SUM(B53:C53)</f>
        <v>0</v>
      </c>
      <c r="E53" s="85" t="str">
        <f>IF(SUM(C52:C54)&lt;&gt;$C$9,"  The sum of the Caregiver Minority status numbers is "&amp;(SUM(C52:C54))&amp;". This does not match the "&amp;SUM(C9)&amp;" total Caregivers in cell C9.", "")</f>
        <v/>
      </c>
    </row>
    <row r="54" spans="1:7" x14ac:dyDescent="0.35">
      <c r="A54" s="54" t="s">
        <v>42</v>
      </c>
      <c r="B54" s="28"/>
      <c r="C54" s="28"/>
      <c r="D54" s="9">
        <f>SUM(B54:C54)</f>
        <v>0</v>
      </c>
      <c r="E54" s="83"/>
    </row>
    <row r="55" spans="1:7" s="18" customFormat="1" ht="16" thickBot="1" x14ac:dyDescent="0.4">
      <c r="A55" s="49" t="s">
        <v>100</v>
      </c>
      <c r="B55" s="2"/>
      <c r="C55" s="92"/>
      <c r="D55" s="10"/>
      <c r="E55" s="75"/>
      <c r="F55" s="32"/>
      <c r="G55" s="32"/>
    </row>
    <row r="56" spans="1:7" s="18" customFormat="1" ht="15" thickTop="1" x14ac:dyDescent="0.35">
      <c r="A56" s="97" t="s">
        <v>74</v>
      </c>
      <c r="B56" s="30"/>
      <c r="C56" s="99"/>
      <c r="D56" s="9">
        <f>B56</f>
        <v>0</v>
      </c>
      <c r="E56" s="85" t="str">
        <f>IF(SUM(B56:B58)&lt;&gt;$B$9,"  The sum of the PLWD IDD numbers is "&amp;(SUM(B56:B58))&amp;". This does not match the "&amp;SUM($B$9)&amp;" total PLWD in cell B9.", "")</f>
        <v/>
      </c>
      <c r="F56" s="32"/>
      <c r="G56" s="32"/>
    </row>
    <row r="57" spans="1:7" s="18" customFormat="1" x14ac:dyDescent="0.35">
      <c r="A57" s="98" t="s">
        <v>75</v>
      </c>
      <c r="B57" s="30"/>
      <c r="C57" s="99"/>
      <c r="D57" s="9">
        <f>B57</f>
        <v>0</v>
      </c>
      <c r="E57" s="85" t="str">
        <f>IF(SUM(C56:C58)&lt;&gt;$C$9,"  The sum of the Caregiver IDD status numbers is "&amp;(SUM(C56:C58))&amp;". This does not match the "&amp;SUM($C$9)&amp;" total Caregivers in cell C9.", "")</f>
        <v/>
      </c>
      <c r="F57" s="32"/>
      <c r="G57" s="32"/>
    </row>
    <row r="58" spans="1:7" s="18" customFormat="1" x14ac:dyDescent="0.35">
      <c r="A58" s="98" t="s">
        <v>73</v>
      </c>
      <c r="B58" s="30"/>
      <c r="C58" s="99"/>
      <c r="D58" s="9">
        <f>B58</f>
        <v>0</v>
      </c>
      <c r="E58" s="83"/>
      <c r="F58" s="32"/>
      <c r="G58" s="32"/>
    </row>
    <row r="59" spans="1:7" ht="16" thickBot="1" x14ac:dyDescent="0.4">
      <c r="A59" s="50" t="s">
        <v>98</v>
      </c>
      <c r="B59" s="2"/>
      <c r="C59" s="14"/>
      <c r="D59" s="10"/>
      <c r="E59" s="87"/>
    </row>
    <row r="60" spans="1:7" ht="15" thickTop="1" x14ac:dyDescent="0.35">
      <c r="A60" s="53" t="s">
        <v>37</v>
      </c>
      <c r="B60" s="28"/>
      <c r="C60" s="28"/>
      <c r="D60" s="9">
        <f>SUM(B60:C60)</f>
        <v>0</v>
      </c>
      <c r="E60" s="85" t="str">
        <f>IF(SUM(B60:B62)&lt;&gt;$B$9,"  The sum of the PLWD Military Status numbers is "&amp;(SUM(B60:B62))&amp;". This does not match the "&amp;SUM($B$9)&amp;" total PLWD in cell B9.", "")</f>
        <v/>
      </c>
    </row>
    <row r="61" spans="1:7" x14ac:dyDescent="0.35">
      <c r="A61" s="54" t="s">
        <v>38</v>
      </c>
      <c r="B61" s="28"/>
      <c r="C61" s="28"/>
      <c r="D61" s="9">
        <f>SUM(B61:C61)</f>
        <v>0</v>
      </c>
      <c r="E61" s="85" t="str">
        <f>IF(SUM(C60:C62)&lt;&gt;$C$9,"  The sum of the Caregiver Military status numbers is "&amp;(SUM(C60:C62))&amp;". This does not match the "&amp;SUM($C$9)&amp;" total Caregivers in cell C9.", "")</f>
        <v/>
      </c>
    </row>
    <row r="62" spans="1:7" x14ac:dyDescent="0.35">
      <c r="A62" s="54" t="s">
        <v>39</v>
      </c>
      <c r="B62" s="29"/>
      <c r="C62" s="29"/>
      <c r="D62" s="11">
        <f>SUM(B62:C62)</f>
        <v>0</v>
      </c>
      <c r="E62" s="83"/>
    </row>
    <row r="63" spans="1:7" ht="16" thickBot="1" x14ac:dyDescent="0.4">
      <c r="A63" s="50" t="s">
        <v>10</v>
      </c>
      <c r="B63" s="2"/>
      <c r="C63" s="2"/>
      <c r="D63" s="10"/>
      <c r="E63" s="87"/>
    </row>
    <row r="64" spans="1:7" ht="15" thickTop="1" x14ac:dyDescent="0.35">
      <c r="A64" s="53" t="s">
        <v>11</v>
      </c>
      <c r="B64" s="30"/>
      <c r="C64" s="15"/>
      <c r="D64" s="9">
        <f>B64</f>
        <v>0</v>
      </c>
      <c r="E64" s="85" t="str">
        <f>IF(SUM(B64:B68)&lt;&gt;$B$9,"  The sum of the PLWD Relationship to Caregiver numbers is "&amp;(SUM(B64:B68))&amp;". This does not match the "&amp;SUM($B$9)&amp;" total PLWD in cell B9.", "")</f>
        <v/>
      </c>
    </row>
    <row r="65" spans="1:7" x14ac:dyDescent="0.35">
      <c r="A65" s="54" t="s">
        <v>43</v>
      </c>
      <c r="B65" s="30"/>
      <c r="C65" s="44"/>
      <c r="D65" s="9">
        <f>B65</f>
        <v>0</v>
      </c>
      <c r="E65" s="83"/>
    </row>
    <row r="66" spans="1:7" x14ac:dyDescent="0.35">
      <c r="A66" s="54" t="s">
        <v>12</v>
      </c>
      <c r="B66" s="30"/>
      <c r="C66" s="15"/>
      <c r="D66" s="9">
        <f>B66</f>
        <v>0</v>
      </c>
      <c r="E66" s="83"/>
    </row>
    <row r="67" spans="1:7" x14ac:dyDescent="0.35">
      <c r="A67" s="54" t="s">
        <v>13</v>
      </c>
      <c r="B67" s="30"/>
      <c r="C67" s="15"/>
      <c r="D67" s="9">
        <f>B67</f>
        <v>0</v>
      </c>
      <c r="E67" s="83"/>
    </row>
    <row r="68" spans="1:7" x14ac:dyDescent="0.35">
      <c r="A68" s="54" t="s">
        <v>14</v>
      </c>
      <c r="B68" s="30"/>
      <c r="C68" s="16"/>
      <c r="D68" s="9">
        <f>B68</f>
        <v>0</v>
      </c>
      <c r="E68" s="83"/>
    </row>
    <row r="69" spans="1:7" ht="16" thickBot="1" x14ac:dyDescent="0.4">
      <c r="A69" s="50" t="s">
        <v>15</v>
      </c>
      <c r="B69" s="3"/>
      <c r="C69" s="2"/>
      <c r="D69" s="10"/>
      <c r="E69" s="87"/>
    </row>
    <row r="70" spans="1:7" ht="15" thickTop="1" x14ac:dyDescent="0.35">
      <c r="A70" s="53" t="s">
        <v>28</v>
      </c>
      <c r="B70" s="30"/>
      <c r="C70" s="6"/>
      <c r="D70" s="9">
        <f>B70</f>
        <v>0</v>
      </c>
      <c r="E70" s="85" t="str">
        <f>IF(SUM(B70:B74)&lt;&gt;$B$9,"  The sum of the PLWD Living Arrangement numbers is "&amp;(SUM(B70:B74))&amp;". This does not match the "&amp;SUM($B$9)&amp;" total PLWD in cell B9.", "")</f>
        <v/>
      </c>
    </row>
    <row r="71" spans="1:7" x14ac:dyDescent="0.35">
      <c r="A71" s="54" t="s">
        <v>29</v>
      </c>
      <c r="B71" s="30"/>
      <c r="C71" s="6"/>
      <c r="D71" s="9">
        <f t="shared" ref="D71:D74" si="5">B71</f>
        <v>0</v>
      </c>
      <c r="E71" s="83"/>
    </row>
    <row r="72" spans="1:7" x14ac:dyDescent="0.35">
      <c r="A72" s="54" t="s">
        <v>45</v>
      </c>
      <c r="B72" s="30"/>
      <c r="C72" s="6"/>
      <c r="D72" s="9">
        <f t="shared" si="5"/>
        <v>0</v>
      </c>
      <c r="E72" s="83"/>
    </row>
    <row r="73" spans="1:7" x14ac:dyDescent="0.35">
      <c r="A73" s="54" t="s">
        <v>46</v>
      </c>
      <c r="B73" s="30"/>
      <c r="C73" s="6"/>
      <c r="D73" s="9">
        <f t="shared" si="5"/>
        <v>0</v>
      </c>
      <c r="E73" s="88"/>
    </row>
    <row r="74" spans="1:7" x14ac:dyDescent="0.35">
      <c r="A74" s="60" t="s">
        <v>16</v>
      </c>
      <c r="B74" s="31"/>
      <c r="C74" s="7"/>
      <c r="D74" s="9">
        <f t="shared" si="5"/>
        <v>0</v>
      </c>
      <c r="E74" s="83"/>
    </row>
    <row r="75" spans="1:7" s="20" customFormat="1" ht="34" customHeight="1" x14ac:dyDescent="0.35">
      <c r="A75" s="113" t="s">
        <v>72</v>
      </c>
      <c r="B75" s="114"/>
      <c r="C75" s="114"/>
      <c r="D75" s="114"/>
      <c r="E75" s="79"/>
      <c r="F75" s="33"/>
      <c r="G75" s="33"/>
    </row>
    <row r="76" spans="1:7" s="62" customFormat="1" ht="29.5" customHeight="1" x14ac:dyDescent="0.35">
      <c r="A76" s="115" t="s">
        <v>110</v>
      </c>
      <c r="B76" s="115"/>
      <c r="C76" s="115"/>
      <c r="D76" s="115"/>
      <c r="E76" s="80"/>
      <c r="F76" s="61"/>
      <c r="G76" s="61"/>
    </row>
    <row r="77" spans="1:7" x14ac:dyDescent="0.35">
      <c r="A77" s="42"/>
      <c r="B77" s="42"/>
      <c r="C77" s="42"/>
      <c r="D77" s="42"/>
    </row>
    <row r="78" spans="1:7" x14ac:dyDescent="0.35">
      <c r="A78" s="26"/>
    </row>
  </sheetData>
  <sheetProtection algorithmName="SHA-512" hashValue="elVT1J10g6HP8TMdAwjLXzhonBr/Y7Tgvh2Ex2bHzw3+3F9TjRF6eoZLLcQMNNQvhEUP3thEpdq5ZCxwNMZOXA==" saltValue="a2ifCv5MOBAPnKBELoU61g==" spinCount="100000" sheet="1" objects="1" scenarios="1"/>
  <mergeCells count="8">
    <mergeCell ref="A6:D6"/>
    <mergeCell ref="A75:D75"/>
    <mergeCell ref="A76:D76"/>
    <mergeCell ref="A1:D1"/>
    <mergeCell ref="B2:D2"/>
    <mergeCell ref="B3:D3"/>
    <mergeCell ref="B4:D4"/>
    <mergeCell ref="B5:D5"/>
  </mergeCells>
  <phoneticPr fontId="21" type="noConversion"/>
  <conditionalFormatting sqref="B11:B13">
    <cfRule type="expression" dxfId="32" priority="29">
      <formula>SUM(B$11:B$13)&lt;&gt;B$9</formula>
    </cfRule>
  </conditionalFormatting>
  <conditionalFormatting sqref="B15:B20">
    <cfRule type="expression" dxfId="31" priority="17">
      <formula>SUM($B$15:$B$20)&lt;&gt;$B$9</formula>
    </cfRule>
  </conditionalFormatting>
  <conditionalFormatting sqref="B35:B37">
    <cfRule type="expression" dxfId="30" priority="49">
      <formula>SUM(B$35:B$37)&lt;&gt;B$9</formula>
    </cfRule>
  </conditionalFormatting>
  <conditionalFormatting sqref="B39:B41">
    <cfRule type="expression" dxfId="29" priority="50">
      <formula>SUM(B$39:B$41)&lt;&gt;B$9</formula>
    </cfRule>
  </conditionalFormatting>
  <conditionalFormatting sqref="B43:B50">
    <cfRule type="expression" dxfId="28" priority="51">
      <formula>SUM(B$43:B$50)&lt;B$9</formula>
    </cfRule>
  </conditionalFormatting>
  <conditionalFormatting sqref="B52:B54">
    <cfRule type="expression" dxfId="27" priority="52">
      <formula>SUM(B$52:B$54)&lt;&gt;B$9</formula>
    </cfRule>
  </conditionalFormatting>
  <conditionalFormatting sqref="B60:B62">
    <cfRule type="expression" dxfId="26" priority="54">
      <formula>SUM(B$60:B$62)&lt;&gt;B$9</formula>
    </cfRule>
  </conditionalFormatting>
  <conditionalFormatting sqref="B64:B68">
    <cfRule type="expression" dxfId="25" priority="55">
      <formula>SUM(B$64:B$68)&lt;&gt;B$9</formula>
    </cfRule>
  </conditionalFormatting>
  <conditionalFormatting sqref="B70:B74">
    <cfRule type="expression" dxfId="24" priority="56">
      <formula>SUM(B$70:B$74)&lt;&gt;B$9</formula>
    </cfRule>
  </conditionalFormatting>
  <conditionalFormatting sqref="B22:B25">
    <cfRule type="expression" dxfId="23" priority="34">
      <formula>SUM($B$22:$B$25)&lt;&gt;$B$9</formula>
    </cfRule>
  </conditionalFormatting>
  <conditionalFormatting sqref="C15:C20">
    <cfRule type="expression" dxfId="22" priority="16">
      <formula>SUM($C$15:$C$20)&lt;&gt;$C$9</formula>
    </cfRule>
  </conditionalFormatting>
  <conditionalFormatting sqref="C22:C25">
    <cfRule type="expression" dxfId="21" priority="15">
      <formula>SUM($C$22:$C$25)&lt;&gt;$C$9</formula>
    </cfRule>
  </conditionalFormatting>
  <conditionalFormatting sqref="B27:B33">
    <cfRule type="expression" dxfId="20" priority="14">
      <formula>SUM($B$27:$B$33)&lt;&gt;$B$9</formula>
    </cfRule>
  </conditionalFormatting>
  <conditionalFormatting sqref="C27:C33">
    <cfRule type="expression" dxfId="19" priority="13">
      <formula>SUM($C$27:$C$33)&lt;&gt;$C$9</formula>
    </cfRule>
  </conditionalFormatting>
  <conditionalFormatting sqref="C11:C13">
    <cfRule type="expression" dxfId="18" priority="12">
      <formula>SUM($C$11:$C$13)&lt;&gt;$C$9</formula>
    </cfRule>
  </conditionalFormatting>
  <conditionalFormatting sqref="C35:C37">
    <cfRule type="expression" dxfId="17" priority="9">
      <formula>SUM($C$35:$C$37)&lt;&gt;$C$9</formula>
    </cfRule>
  </conditionalFormatting>
  <conditionalFormatting sqref="C43:C50">
    <cfRule type="expression" dxfId="16" priority="7">
      <formula>SUM($C$43:$C$50)&lt;$C$9</formula>
    </cfRule>
  </conditionalFormatting>
  <conditionalFormatting sqref="C52:C54">
    <cfRule type="expression" dxfId="15" priority="6">
      <formula>SUM($C$52:$C$54)&lt;&gt;$C$9</formula>
    </cfRule>
  </conditionalFormatting>
  <conditionalFormatting sqref="B56:B58">
    <cfRule type="expression" dxfId="14" priority="4">
      <formula>SUM($B$56:$B$58)&lt;&gt;$B$9</formula>
    </cfRule>
  </conditionalFormatting>
  <conditionalFormatting sqref="C56:C58">
    <cfRule type="expression" dxfId="13" priority="3">
      <formula>SUM($C$56:$C$58)&lt;&gt;$C$9</formula>
    </cfRule>
  </conditionalFormatting>
  <conditionalFormatting sqref="C60:C62">
    <cfRule type="expression" dxfId="12" priority="2">
      <formula>SUM($C$60:$C$62)&lt;&gt;$C$9</formula>
    </cfRule>
  </conditionalFormatting>
  <conditionalFormatting sqref="C39:C41">
    <cfRule type="expression" dxfId="11" priority="1">
      <formula>SUM($C$39:$C$41)&lt;&gt;$C$9</formula>
    </cfRule>
  </conditionalFormatting>
  <dataValidations xWindow="674" yWindow="708" count="5">
    <dataValidation type="whole" allowBlank="1" showInputMessage="1" showErrorMessage="1" error="Please enter a whole number" prompt="Please enter a whole number" sqref="B9:C9" xr:uid="{81AD4239-56A5-4C09-8D07-404014A1969E}">
      <formula1>0</formula1>
      <formula2>100000</formula2>
    </dataValidation>
    <dataValidation type="whole" allowBlank="1" showInputMessage="1" showErrorMessage="1" error="Please enter a whole number" prompt="Please enter a whole number" sqref="B70:B74 B11:B13 C11:C13 B15:B20 C15:C20 B22:B25 C22:C25 B27:B33 C27:C33 B35:B37 C35:C37 B39:B41 C39:C41 B43:B50 C43:C50 B52:B54 C52:C54 B56:B58 C56:C58 B60:B62 C60:C62 B64:B68" xr:uid="{FB87C68A-4407-4567-B94E-099B985A93CA}">
      <formula1>0</formula1>
      <formula2>1000000</formula2>
    </dataValidation>
    <dataValidation type="date" allowBlank="1" showInputMessage="1" showErrorMessage="1" error="Please use mm/dd/yyyy format" prompt="Please enter a date in mm/dd/yyyy format" sqref="B5" xr:uid="{CE4C9C38-A09B-4E1A-9CF4-C446E9B87571}">
      <formula1>43831</formula1>
      <formula2>55153</formula2>
    </dataValidation>
    <dataValidation allowBlank="1" showErrorMessage="1" prompt="Enter Grant ID in the following format:_x000a_ST 90ADPI####_x000a__x000a_ex. MA 90ADPI0055" sqref="B3" xr:uid="{508A048E-15A3-40A3-B6E3-06A1FD26B36E}"/>
    <dataValidation type="whole" allowBlank="1" showInputMessage="1" showErrorMessage="1" sqref="C14 B14 B21 C21 B26 C26 B34 C34 B38 C38 B42 C42 B51 C51 B55 C55 B59 C59 B63 C63 B69 C69 C64:C68 C70:C74" xr:uid="{B997B38A-D088-4100-996E-943D4C7B15F5}">
      <formula1>0</formula1>
      <formula2>1000000</formula2>
    </dataValidation>
  </dataValidations>
  <hyperlinks>
    <hyperlink ref="A76:D76" r:id="rId1" display="For questions about categories and definitions, see the 2023 OMB Definitions and FAQs document or contact your Resource Center staff person." xr:uid="{8434EEB6-7D57-4E3A-8FB9-8EAB27DD2D6F}"/>
  </hyperlinks>
  <pageMargins left="0.5" right="0.5" top="0.5" bottom="0.5" header="0.3" footer="0.3"/>
  <pageSetup orientation="portrait" horizontalDpi="4294967293" verticalDpi="90" r:id="rId2"/>
  <ignoredErrors>
    <ignoredError sqref="D59:D73 D50:D54 D47:D48 D34:D45 D8:D16 D20" calculatedColumn="1"/>
  </ignoredError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showGridLines="0" workbookViewId="0">
      <pane ySplit="1" topLeftCell="A3" activePane="bottomLeft" state="frozen"/>
      <selection pane="bottomLeft" activeCell="C11" sqref="C11"/>
    </sheetView>
  </sheetViews>
  <sheetFormatPr defaultRowHeight="14.5" x14ac:dyDescent="0.35"/>
  <cols>
    <col min="1" max="1" width="69.26953125" customWidth="1"/>
    <col min="2" max="2" width="23.1796875" customWidth="1"/>
    <col min="3" max="3" width="25.1796875" customWidth="1"/>
    <col min="9" max="9" width="28.453125" customWidth="1"/>
  </cols>
  <sheetData>
    <row r="1" spans="1:9" ht="45.75" customHeight="1" thickBot="1" x14ac:dyDescent="0.4">
      <c r="A1" s="101" t="s">
        <v>70</v>
      </c>
      <c r="B1" s="64" t="s">
        <v>55</v>
      </c>
      <c r="C1" s="12"/>
      <c r="D1" s="12"/>
      <c r="E1" s="12"/>
      <c r="F1" s="12"/>
      <c r="G1" s="12"/>
      <c r="H1" s="12"/>
      <c r="I1" s="12"/>
    </row>
    <row r="2" spans="1:9" s="18" customFormat="1" ht="39" customHeight="1" thickTop="1" x14ac:dyDescent="0.35">
      <c r="A2" s="102" t="s">
        <v>78</v>
      </c>
      <c r="B2" s="66"/>
      <c r="C2" s="12"/>
      <c r="D2" s="12"/>
      <c r="E2" s="12"/>
      <c r="F2" s="12"/>
      <c r="G2" s="12"/>
      <c r="H2" s="12"/>
      <c r="I2" s="12"/>
    </row>
    <row r="3" spans="1:9" ht="22" customHeight="1" x14ac:dyDescent="0.35">
      <c r="A3" s="103" t="s">
        <v>44</v>
      </c>
      <c r="B3" s="65"/>
      <c r="C3" s="12"/>
      <c r="D3" s="12"/>
      <c r="E3" s="12"/>
      <c r="F3" s="12"/>
      <c r="G3" s="12"/>
      <c r="H3" s="12"/>
      <c r="I3" s="12"/>
    </row>
    <row r="4" spans="1:9" ht="22" customHeight="1" x14ac:dyDescent="0.35">
      <c r="A4" s="104" t="s">
        <v>21</v>
      </c>
      <c r="B4" s="65"/>
      <c r="C4" s="12"/>
      <c r="D4" s="12"/>
      <c r="E4" s="12"/>
      <c r="F4" s="12"/>
      <c r="G4" s="12"/>
      <c r="H4" s="12"/>
      <c r="I4" s="12"/>
    </row>
    <row r="5" spans="1:9" ht="36" customHeight="1" x14ac:dyDescent="0.35">
      <c r="A5" s="105" t="s">
        <v>80</v>
      </c>
      <c r="B5" s="65"/>
    </row>
    <row r="6" spans="1:9" ht="36" customHeight="1" x14ac:dyDescent="0.35">
      <c r="A6" s="104" t="s">
        <v>81</v>
      </c>
      <c r="B6" s="65"/>
      <c r="C6" s="12"/>
      <c r="D6" s="12"/>
      <c r="E6" s="12"/>
      <c r="F6" s="12"/>
      <c r="G6" s="12"/>
      <c r="H6" s="12"/>
      <c r="I6" s="12"/>
    </row>
    <row r="7" spans="1:9" ht="22" customHeight="1" x14ac:dyDescent="0.35">
      <c r="A7" s="104" t="s">
        <v>79</v>
      </c>
      <c r="B7" s="65"/>
      <c r="C7" s="12"/>
      <c r="D7" s="12"/>
      <c r="E7" s="12"/>
      <c r="F7" s="12"/>
      <c r="G7" s="12"/>
      <c r="H7" s="12"/>
      <c r="I7" s="12"/>
    </row>
    <row r="8" spans="1:9" ht="22" customHeight="1" x14ac:dyDescent="0.35">
      <c r="A8" s="104" t="s">
        <v>82</v>
      </c>
      <c r="B8" s="65"/>
      <c r="C8" s="12"/>
      <c r="D8" s="12"/>
      <c r="E8" s="12"/>
      <c r="F8" s="12"/>
      <c r="G8" s="12"/>
      <c r="H8" s="12"/>
      <c r="I8" s="12"/>
    </row>
    <row r="9" spans="1:9" ht="22" customHeight="1" x14ac:dyDescent="0.35">
      <c r="A9" s="103" t="s">
        <v>83</v>
      </c>
      <c r="B9" s="65"/>
    </row>
    <row r="10" spans="1:9" ht="22" customHeight="1" x14ac:dyDescent="0.35">
      <c r="A10" s="104" t="s">
        <v>56</v>
      </c>
      <c r="B10" s="65"/>
    </row>
    <row r="11" spans="1:9" ht="22" customHeight="1" x14ac:dyDescent="0.35">
      <c r="A11" s="104" t="s">
        <v>23</v>
      </c>
      <c r="B11" s="65"/>
    </row>
    <row r="12" spans="1:9" s="18" customFormat="1" ht="22" customHeight="1" x14ac:dyDescent="0.35">
      <c r="A12" s="106" t="s">
        <v>84</v>
      </c>
      <c r="B12" s="65"/>
    </row>
    <row r="13" spans="1:9" ht="22" customHeight="1" x14ac:dyDescent="0.35">
      <c r="A13" s="104" t="s">
        <v>85</v>
      </c>
      <c r="B13" s="65"/>
    </row>
    <row r="14" spans="1:9" ht="22" customHeight="1" x14ac:dyDescent="0.35">
      <c r="A14" s="104" t="s">
        <v>22</v>
      </c>
      <c r="B14" s="65"/>
    </row>
    <row r="15" spans="1:9" ht="22" customHeight="1" x14ac:dyDescent="0.35">
      <c r="A15" s="104" t="s">
        <v>49</v>
      </c>
      <c r="B15" s="65"/>
    </row>
    <row r="16" spans="1:9" ht="22" customHeight="1" x14ac:dyDescent="0.35">
      <c r="A16" s="104" t="s">
        <v>24</v>
      </c>
      <c r="B16" s="65"/>
      <c r="C16" s="17"/>
      <c r="D16" s="17"/>
      <c r="E16" s="17"/>
      <c r="F16" s="17"/>
      <c r="G16" s="17"/>
      <c r="H16" s="17"/>
    </row>
    <row r="17" spans="1:8" ht="22" customHeight="1" thickBot="1" x14ac:dyDescent="0.4">
      <c r="A17" s="107" t="s">
        <v>47</v>
      </c>
      <c r="B17" s="66"/>
      <c r="C17" s="17"/>
      <c r="D17" s="17"/>
      <c r="E17" s="17"/>
      <c r="F17" s="17"/>
      <c r="G17" s="17"/>
      <c r="H17" s="17"/>
    </row>
    <row r="18" spans="1:8" ht="22.4" customHeight="1" thickBot="1" x14ac:dyDescent="0.4">
      <c r="A18" s="108" t="s">
        <v>48</v>
      </c>
      <c r="B18" s="67">
        <f>SUM(B2:B17)</f>
        <v>0</v>
      </c>
      <c r="C18" s="17"/>
      <c r="D18" s="17"/>
      <c r="E18" s="17"/>
      <c r="F18" s="17"/>
      <c r="G18" s="17"/>
      <c r="H18" s="17"/>
    </row>
    <row r="19" spans="1:8" ht="23.25" customHeight="1" thickTop="1" x14ac:dyDescent="0.35">
      <c r="A19" s="126" t="s">
        <v>71</v>
      </c>
      <c r="B19" s="126"/>
    </row>
    <row r="20" spans="1:8" s="18" customFormat="1" ht="23.25" customHeight="1" x14ac:dyDescent="0.35">
      <c r="A20" s="127" t="s">
        <v>107</v>
      </c>
      <c r="B20" s="127"/>
    </row>
    <row r="21" spans="1:8" s="18" customFormat="1" ht="36.5" customHeight="1" x14ac:dyDescent="0.35">
      <c r="A21" s="115" t="s">
        <v>110</v>
      </c>
      <c r="B21" s="115"/>
      <c r="C21" s="109"/>
      <c r="D21" s="109"/>
    </row>
  </sheetData>
  <sheetProtection algorithmName="SHA-512" hashValue="UQT0x4hsJDoxsfAc79MKTgtEM78ktVLGz4t0AaYE4AJzI8EcPeIywbxVV+M/LBH2LoxN6J7s2fb5DWz141rOiw==" saltValue="3TDUxD3yal/YO5pnj8o4Vw==" spinCount="100000" sheet="1" objects="1" scenarios="1"/>
  <mergeCells count="3">
    <mergeCell ref="A19:B19"/>
    <mergeCell ref="A20:B20"/>
    <mergeCell ref="A21:B21"/>
  </mergeCells>
  <phoneticPr fontId="21" type="noConversion"/>
  <dataValidations count="1">
    <dataValidation type="whole" allowBlank="1" showInputMessage="1" showErrorMessage="1" error="Please enter a whole number" sqref="B2:B17" xr:uid="{7B0FD856-E04F-4A22-8739-BF621F3E39D3}">
      <formula1>0</formula1>
      <formula2>10000</formula2>
    </dataValidation>
  </dataValidations>
  <hyperlinks>
    <hyperlink ref="A21:B21" r:id="rId1" display="For questions about categories and definitions, see the 2023 OMB Definitions and FAQs document or contact your Resource Center staff person." xr:uid="{C2A69C23-E67B-431E-BA54-0D189E248B7E}"/>
  </hyperlinks>
  <pageMargins left="0.5" right="0.5" top="0.5" bottom="0.5" header="0.3" footer="0.3"/>
  <pageSetup orientation="portrait" horizontalDpi="4294967293"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showGridLines="0" tabSelected="1" zoomScaleNormal="100" workbookViewId="0">
      <pane ySplit="1" topLeftCell="A2" activePane="bottomLeft" state="frozen"/>
      <selection pane="bottomLeft" activeCell="A13" sqref="A13"/>
    </sheetView>
  </sheetViews>
  <sheetFormatPr defaultRowHeight="14.5" x14ac:dyDescent="0.35"/>
  <cols>
    <col min="1" max="1" width="55.81640625" customWidth="1"/>
    <col min="2" max="3" width="21.26953125" customWidth="1"/>
    <col min="4" max="4" width="21.453125" customWidth="1"/>
    <col min="5" max="5" width="19.54296875" customWidth="1"/>
  </cols>
  <sheetData>
    <row r="1" spans="1:5" ht="27.75" customHeight="1" thickBot="1" x14ac:dyDescent="0.4">
      <c r="A1" s="128" t="s">
        <v>62</v>
      </c>
      <c r="B1" s="128"/>
    </row>
    <row r="2" spans="1:5" s="18" customFormat="1" ht="25.4" customHeight="1" thickTop="1" thickBot="1" x14ac:dyDescent="0.4">
      <c r="A2" s="129" t="s">
        <v>59</v>
      </c>
      <c r="B2" s="129"/>
      <c r="C2" s="35"/>
      <c r="D2" s="32"/>
      <c r="E2" s="32"/>
    </row>
    <row r="3" spans="1:5" s="18" customFormat="1" ht="18.75" customHeight="1" thickTop="1" x14ac:dyDescent="0.35">
      <c r="A3" s="100" t="s">
        <v>109</v>
      </c>
      <c r="B3" s="40"/>
      <c r="C3" s="70"/>
      <c r="D3" s="32"/>
      <c r="E3" s="32"/>
    </row>
    <row r="4" spans="1:5" s="18" customFormat="1" ht="18.75" customHeight="1" x14ac:dyDescent="0.35">
      <c r="A4" s="100" t="s">
        <v>60</v>
      </c>
      <c r="B4" s="40"/>
      <c r="C4" s="35"/>
      <c r="D4" s="32"/>
      <c r="E4" s="32"/>
    </row>
    <row r="5" spans="1:5" s="18" customFormat="1" ht="18.75" customHeight="1" x14ac:dyDescent="0.35">
      <c r="A5" s="100" t="s">
        <v>50</v>
      </c>
      <c r="B5" s="40">
        <f>SUM(B3+B4)</f>
        <v>0</v>
      </c>
      <c r="C5" s="89" t="str">
        <f>IF((SUM(B3:B4)&gt;B5),"  The "&amp;SUM(B5)&amp;" Total Units of Direct Service reported in this line should not be less than "&amp;(SUM(B3:B4))&amp;" (the sum of line 3 + line 4).", "")</f>
        <v/>
      </c>
      <c r="D5" s="32"/>
      <c r="E5" s="32"/>
    </row>
    <row r="6" spans="1:5" s="18" customFormat="1" ht="28.4" customHeight="1" thickBot="1" x14ac:dyDescent="0.4">
      <c r="A6" s="129" t="s">
        <v>61</v>
      </c>
      <c r="B6" s="129"/>
      <c r="C6" s="35"/>
      <c r="D6" s="32"/>
      <c r="E6" s="32"/>
    </row>
    <row r="7" spans="1:5" s="18" customFormat="1" ht="18.75" customHeight="1" thickTop="1" x14ac:dyDescent="0.35">
      <c r="A7" s="100" t="s">
        <v>51</v>
      </c>
      <c r="B7" s="41"/>
      <c r="C7" s="45" t="str">
        <f>IF(COUNTA($B$7:$B$9)=0, "", (IF(SUM($B$7:$B$9)&lt;&gt;1, "Expenditures in lines 7-9 must add up to 100%", "")))</f>
        <v/>
      </c>
      <c r="D7" s="34"/>
      <c r="E7" s="32"/>
    </row>
    <row r="8" spans="1:5" s="18" customFormat="1" ht="18.75" customHeight="1" x14ac:dyDescent="0.35">
      <c r="A8" s="100" t="s">
        <v>52</v>
      </c>
      <c r="B8" s="41"/>
      <c r="C8" s="36"/>
      <c r="D8" s="32"/>
      <c r="E8" s="32"/>
    </row>
    <row r="9" spans="1:5" s="18" customFormat="1" ht="18.75" customHeight="1" x14ac:dyDescent="0.35">
      <c r="A9" s="100" t="s">
        <v>53</v>
      </c>
      <c r="B9" s="41"/>
      <c r="C9" s="36"/>
      <c r="D9" s="32"/>
      <c r="E9" s="32"/>
    </row>
    <row r="10" spans="1:5" ht="145.4" customHeight="1" x14ac:dyDescent="0.35">
      <c r="A10" s="24" t="s">
        <v>57</v>
      </c>
      <c r="B10" s="63"/>
    </row>
    <row r="11" spans="1:5" ht="35.5" customHeight="1" x14ac:dyDescent="0.35">
      <c r="A11" s="115" t="s">
        <v>110</v>
      </c>
      <c r="B11" s="115"/>
      <c r="C11" s="43"/>
    </row>
    <row r="12" spans="1:5" x14ac:dyDescent="0.35">
      <c r="E12" s="18"/>
    </row>
  </sheetData>
  <sheetProtection algorithmName="SHA-512" hashValue="rdaQrU2rL71BcUpmEDbYLO80HlQLbjXGvFy/dgpv6SLQInq8WHb5zubBAiYVjpkHz/k03iWvghSCSgak9isnwg==" saltValue="/d9x1odjVBrXyVtRHJi7IQ==" spinCount="100000" sheet="1" objects="1" scenarios="1"/>
  <mergeCells count="4">
    <mergeCell ref="A1:B1"/>
    <mergeCell ref="A2:B2"/>
    <mergeCell ref="A6:B6"/>
    <mergeCell ref="A11:B11"/>
  </mergeCells>
  <conditionalFormatting sqref="B5">
    <cfRule type="expression" dxfId="1" priority="6">
      <formula>B5&lt;(SUM(B3:B4))</formula>
    </cfRule>
  </conditionalFormatting>
  <conditionalFormatting sqref="B7:B9">
    <cfRule type="containsBlanks" priority="1" stopIfTrue="1">
      <formula>LEN(TRIM(B7))=0</formula>
    </cfRule>
    <cfRule type="expression" dxfId="0" priority="2">
      <formula>SUM(B$7:B$9)&lt;&gt;1</formula>
    </cfRule>
  </conditionalFormatting>
  <dataValidations count="1">
    <dataValidation type="decimal" allowBlank="1" showInputMessage="1" showErrorMessage="1" sqref="B3:B5" xr:uid="{D918AF6E-D403-4D1F-A933-968A690658D8}">
      <formula1>0</formula1>
      <formula2>20000</formula2>
    </dataValidation>
  </dataValidations>
  <hyperlinks>
    <hyperlink ref="A11:B11" r:id="rId1" display="For questions about categories and definitions, see the 2023 OMB Definitions and FAQs document or contact your Resource Center staff person." xr:uid="{64B5E8FC-B434-40BA-B600-0B191743F3E1}"/>
  </hyperlinks>
  <pageMargins left="0.5" right="0.5" top="0.5" bottom="0.5" header="0.3" footer="0.3"/>
  <pageSetup orientation="portrait" horizontalDpi="90" verticalDpi="90" r:id="rId2"/>
  <ignoredErrors>
    <ignoredError sqref="B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PLWD &amp; CG served</vt:lpstr>
      <vt:lpstr>Professionals trained</vt:lpstr>
      <vt:lpstr>Services &amp; Expenditures</vt:lpstr>
      <vt:lpstr>'PLWD &amp; CG served'!Print_Area</vt:lpstr>
      <vt:lpstr>'Professionals trained'!Print_Area</vt:lpstr>
      <vt:lpstr>'Services &amp; Expenditures'!Print_Area</vt:lpstr>
      <vt:lpstr>'PLWD &amp; CG served'!Print_Titles</vt:lpstr>
      <vt:lpstr>'Professionals trained'!Print_Titles</vt:lpstr>
      <vt:lpstr>'Services &amp; Expenditures'!Print_Titles</vt:lpstr>
    </vt:vector>
  </TitlesOfParts>
  <Company>RTI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2020-OMB-data-collection-tool</dc:title>
  <dc:subject>OMB data collection</dc:subject>
  <dc:creator>Hughes, Stephanie</dc:creator>
  <cp:keywords>OMB data collection, ACL required data</cp:keywords>
  <cp:lastModifiedBy>Washington, Tomakie (ACL)</cp:lastModifiedBy>
  <cp:lastPrinted>2023-09-27T21:38:21Z</cp:lastPrinted>
  <dcterms:created xsi:type="dcterms:W3CDTF">2016-02-18T23:52:15Z</dcterms:created>
  <dcterms:modified xsi:type="dcterms:W3CDTF">2023-12-29T17:18:37Z</dcterms:modified>
</cp:coreProperties>
</file>