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defaultThemeVersion="166925"/>
  <xr:revisionPtr revIDLastSave="0" documentId="8_{080B2FF8-6DD5-430C-9598-8529AA539382}" xr6:coauthVersionLast="47" xr6:coauthVersionMax="47" xr10:uidLastSave="{00000000-0000-0000-0000-000000000000}"/>
  <bookViews>
    <workbookView xWindow="-110" yWindow="-110" windowWidth="19420" windowHeight="10420" tabRatio="795" firstSheet="10" activeTab="15" xr2:uid="{00000000-000D-0000-FFFF-FFFF00000000}"/>
  </bookViews>
  <sheets>
    <sheet name="Crosswalk Excel to Instructions" sheetId="21" r:id="rId1"/>
    <sheet name="Color Coding &amp; Checks" sheetId="22" r:id="rId2"/>
    <sheet name="A. General Information" sheetId="2" r:id="rId3"/>
    <sheet name="B. Overview Information" sheetId="9" r:id="rId4"/>
    <sheet name="C1-C2. Company-Wide Information" sheetId="3" r:id="rId5"/>
    <sheet name="C3. Commissions and Rev Sharing" sheetId="10" r:id="rId6"/>
    <sheet name="C3. Safety &amp; Security Measures" sheetId="17" r:id="rId7"/>
    <sheet name="D1. Facility Audio IPCS Costs" sheetId="23" r:id="rId8"/>
    <sheet name="D1. Facility Video IPCS Costs" sheetId="25" r:id="rId9"/>
    <sheet name="D1. Facility Demand and Revenue" sheetId="6" r:id="rId10"/>
    <sheet name="D2.b Facility-Specific Site Com" sheetId="11" r:id="rId11"/>
    <sheet name="D2.c. Fac-Spec S&amp;S - Audio IPCS" sheetId="18" r:id="rId12"/>
    <sheet name="D2.c. Fac-Spec S&amp;S - Video IPCS" sheetId="19" r:id="rId13"/>
    <sheet name="D2.d. Facilities' S&amp;S Costs " sheetId="20" r:id="rId14"/>
    <sheet name="D2.e. Facility-Spec Ancillary" sheetId="8" r:id="rId15"/>
    <sheet name="FCC Notice" sheetId="12" r:id="rId16"/>
  </sheets>
  <definedNames>
    <definedName name="_Hlk126761397" localSheetId="2">'A. General Information'!$A$25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22" l="1"/>
  <c r="H30" i="8"/>
  <c r="H24" i="8"/>
  <c r="H18" i="8"/>
  <c r="H10" i="8"/>
  <c r="H4" i="8"/>
  <c r="I2" i="8"/>
  <c r="G16" i="20"/>
  <c r="G15" i="20"/>
  <c r="G14" i="20"/>
  <c r="G13" i="20"/>
  <c r="G12" i="20"/>
  <c r="G11" i="20"/>
  <c r="G10" i="20"/>
  <c r="G8" i="20"/>
  <c r="H7" i="20"/>
  <c r="G11" i="19"/>
  <c r="F11" i="19"/>
  <c r="E11" i="19"/>
  <c r="D11" i="19"/>
  <c r="C11" i="19"/>
  <c r="B11" i="19"/>
  <c r="G10" i="19"/>
  <c r="G9" i="19"/>
  <c r="G8" i="19"/>
  <c r="G7" i="19"/>
  <c r="G6" i="19"/>
  <c r="G5" i="19"/>
  <c r="G4" i="19"/>
  <c r="H3" i="19"/>
  <c r="G11" i="18"/>
  <c r="F11" i="18"/>
  <c r="E11" i="18"/>
  <c r="D11" i="18"/>
  <c r="C11" i="18"/>
  <c r="B11" i="18"/>
  <c r="G10" i="18"/>
  <c r="G9" i="18"/>
  <c r="G8" i="18"/>
  <c r="G7" i="18"/>
  <c r="G6" i="18"/>
  <c r="G5" i="18"/>
  <c r="G4" i="18"/>
  <c r="H3" i="18"/>
  <c r="G35" i="11"/>
  <c r="G33" i="11"/>
  <c r="G12" i="11"/>
  <c r="G9" i="11"/>
  <c r="G4" i="11"/>
  <c r="H3" i="11"/>
  <c r="G71" i="6"/>
  <c r="G60" i="6"/>
  <c r="G55" i="6"/>
  <c r="H2" i="6"/>
  <c r="G101" i="25"/>
  <c r="F101" i="25"/>
  <c r="E101" i="25"/>
  <c r="D101" i="25"/>
  <c r="C101" i="25"/>
  <c r="B101" i="25"/>
  <c r="F100" i="25"/>
  <c r="E100" i="25"/>
  <c r="D100" i="25"/>
  <c r="C100" i="25"/>
  <c r="B100" i="25"/>
  <c r="F99" i="25"/>
  <c r="E99" i="25"/>
  <c r="D99" i="25"/>
  <c r="C99" i="25"/>
  <c r="B99" i="25"/>
  <c r="F82" i="25"/>
  <c r="E82" i="25"/>
  <c r="D82" i="25"/>
  <c r="C82" i="25"/>
  <c r="B82" i="25"/>
  <c r="F81" i="25"/>
  <c r="E81" i="25"/>
  <c r="D81" i="25"/>
  <c r="C81" i="25"/>
  <c r="B81" i="25"/>
  <c r="F80" i="25"/>
  <c r="E80" i="25"/>
  <c r="D80" i="25"/>
  <c r="C80" i="25"/>
  <c r="B80" i="25"/>
  <c r="F78" i="25"/>
  <c r="E78" i="25"/>
  <c r="D78" i="25"/>
  <c r="C78" i="25"/>
  <c r="B78" i="25"/>
  <c r="F76" i="25"/>
  <c r="E76" i="25"/>
  <c r="D76" i="25"/>
  <c r="C76" i="25"/>
  <c r="B76" i="25"/>
  <c r="F75" i="25"/>
  <c r="E75" i="25"/>
  <c r="D75" i="25"/>
  <c r="C75" i="25"/>
  <c r="B75" i="25"/>
  <c r="F73" i="25"/>
  <c r="E73" i="25"/>
  <c r="D73" i="25"/>
  <c r="C73" i="25"/>
  <c r="B73" i="25"/>
  <c r="F69" i="25"/>
  <c r="E69" i="25"/>
  <c r="D69" i="25"/>
  <c r="C69" i="25"/>
  <c r="B69" i="25"/>
  <c r="F67" i="25"/>
  <c r="E67" i="25"/>
  <c r="D67" i="25"/>
  <c r="C67" i="25"/>
  <c r="B67" i="25"/>
  <c r="F57" i="25"/>
  <c r="E57" i="25"/>
  <c r="D57" i="25"/>
  <c r="C57" i="25"/>
  <c r="B57" i="25"/>
  <c r="F52" i="25"/>
  <c r="E52" i="25"/>
  <c r="D52" i="25"/>
  <c r="C52" i="25"/>
  <c r="B52" i="25"/>
  <c r="F51" i="25"/>
  <c r="E51" i="25"/>
  <c r="D51" i="25"/>
  <c r="C51" i="25"/>
  <c r="B51" i="25"/>
  <c r="F50" i="25"/>
  <c r="E50" i="25"/>
  <c r="D50" i="25"/>
  <c r="C50" i="25"/>
  <c r="B50" i="25"/>
  <c r="F49" i="25"/>
  <c r="E49" i="25"/>
  <c r="D49" i="25"/>
  <c r="C49" i="25"/>
  <c r="B49" i="25"/>
  <c r="F45" i="25"/>
  <c r="E45" i="25"/>
  <c r="D45" i="25"/>
  <c r="C45" i="25"/>
  <c r="B45" i="25"/>
  <c r="F37" i="25"/>
  <c r="E37" i="25"/>
  <c r="D37" i="25"/>
  <c r="C37" i="25"/>
  <c r="B37" i="25"/>
  <c r="F33" i="25"/>
  <c r="E33" i="25"/>
  <c r="D33" i="25"/>
  <c r="C33" i="25"/>
  <c r="B33" i="25"/>
  <c r="F29" i="25"/>
  <c r="E29" i="25"/>
  <c r="D29" i="25"/>
  <c r="C29" i="25"/>
  <c r="B29" i="25"/>
  <c r="F25" i="25"/>
  <c r="E25" i="25"/>
  <c r="D25" i="25"/>
  <c r="C25" i="25"/>
  <c r="B25" i="25"/>
  <c r="F21" i="25"/>
  <c r="E21" i="25"/>
  <c r="D21" i="25"/>
  <c r="C21" i="25"/>
  <c r="B21" i="25"/>
  <c r="H4" i="25"/>
  <c r="G101" i="23"/>
  <c r="F101" i="23"/>
  <c r="E101" i="23"/>
  <c r="D101" i="23"/>
  <c r="C101" i="23"/>
  <c r="B101" i="23"/>
  <c r="F100" i="23"/>
  <c r="E100" i="23"/>
  <c r="D100" i="23"/>
  <c r="C100" i="23"/>
  <c r="B100" i="23"/>
  <c r="F99" i="23"/>
  <c r="E99" i="23"/>
  <c r="D99" i="23"/>
  <c r="C99" i="23"/>
  <c r="B99" i="23"/>
  <c r="F82" i="23"/>
  <c r="E82" i="23"/>
  <c r="D82" i="23"/>
  <c r="C82" i="23"/>
  <c r="B82" i="23"/>
  <c r="F81" i="23"/>
  <c r="E81" i="23"/>
  <c r="D81" i="23"/>
  <c r="C81" i="23"/>
  <c r="B81" i="23"/>
  <c r="F80" i="23"/>
  <c r="E80" i="23"/>
  <c r="D80" i="23"/>
  <c r="C80" i="23"/>
  <c r="B80" i="23"/>
  <c r="F78" i="23"/>
  <c r="E78" i="23"/>
  <c r="D78" i="23"/>
  <c r="C78" i="23"/>
  <c r="B78" i="23"/>
  <c r="F76" i="23"/>
  <c r="E76" i="23"/>
  <c r="D76" i="23"/>
  <c r="C76" i="23"/>
  <c r="B76" i="23"/>
  <c r="F75" i="23"/>
  <c r="E75" i="23"/>
  <c r="D75" i="23"/>
  <c r="C75" i="23"/>
  <c r="B75" i="23"/>
  <c r="F73" i="23"/>
  <c r="E73" i="23"/>
  <c r="D73" i="23"/>
  <c r="C73" i="23"/>
  <c r="B73" i="23"/>
  <c r="F69" i="23"/>
  <c r="E69" i="23"/>
  <c r="D69" i="23"/>
  <c r="C69" i="23"/>
  <c r="B69" i="23"/>
  <c r="F67" i="23"/>
  <c r="E67" i="23"/>
  <c r="D67" i="23"/>
  <c r="C67" i="23"/>
  <c r="B67" i="23"/>
  <c r="F57" i="23"/>
  <c r="E57" i="23"/>
  <c r="D57" i="23"/>
  <c r="C57" i="23"/>
  <c r="B57" i="23"/>
  <c r="F52" i="23"/>
  <c r="E52" i="23"/>
  <c r="D52" i="23"/>
  <c r="C52" i="23"/>
  <c r="B52" i="23"/>
  <c r="F51" i="23"/>
  <c r="E51" i="23"/>
  <c r="D51" i="23"/>
  <c r="C51" i="23"/>
  <c r="B51" i="23"/>
  <c r="F50" i="23"/>
  <c r="E50" i="23"/>
  <c r="D50" i="23"/>
  <c r="C50" i="23"/>
  <c r="B50" i="23"/>
  <c r="F49" i="23"/>
  <c r="E49" i="23"/>
  <c r="D49" i="23"/>
  <c r="C49" i="23"/>
  <c r="B49" i="23"/>
  <c r="F45" i="23"/>
  <c r="E45" i="23"/>
  <c r="D45" i="23"/>
  <c r="C45" i="23"/>
  <c r="B45" i="23"/>
  <c r="F37" i="23"/>
  <c r="E37" i="23"/>
  <c r="D37" i="23"/>
  <c r="C37" i="23"/>
  <c r="B37" i="23"/>
  <c r="F33" i="23"/>
  <c r="E33" i="23"/>
  <c r="D33" i="23"/>
  <c r="C33" i="23"/>
  <c r="B33" i="23"/>
  <c r="F29" i="23"/>
  <c r="E29" i="23"/>
  <c r="D29" i="23"/>
  <c r="C29" i="23"/>
  <c r="B29" i="23"/>
  <c r="F25" i="23"/>
  <c r="E25" i="23"/>
  <c r="D25" i="23"/>
  <c r="C25" i="23"/>
  <c r="B25" i="23"/>
  <c r="F21" i="23"/>
  <c r="E21" i="23"/>
  <c r="D21" i="23"/>
  <c r="C21" i="23"/>
  <c r="B21" i="23"/>
  <c r="H4" i="23"/>
  <c r="M15" i="17"/>
  <c r="L15" i="17"/>
  <c r="K15" i="17"/>
  <c r="J15" i="17"/>
  <c r="I15" i="17"/>
  <c r="C15" i="17"/>
  <c r="B15" i="17"/>
  <c r="M14" i="17"/>
  <c r="L14" i="17"/>
  <c r="K14" i="17"/>
  <c r="J14" i="17"/>
  <c r="I14" i="17"/>
  <c r="H14" i="17"/>
  <c r="C14" i="17"/>
  <c r="M13" i="17"/>
  <c r="L13" i="17"/>
  <c r="K13" i="17"/>
  <c r="J13" i="17"/>
  <c r="I13" i="17"/>
  <c r="H13" i="17"/>
  <c r="C13" i="17"/>
  <c r="M12" i="17"/>
  <c r="L12" i="17"/>
  <c r="K12" i="17"/>
  <c r="J12" i="17"/>
  <c r="I12" i="17"/>
  <c r="H12" i="17"/>
  <c r="C12" i="17"/>
  <c r="M11" i="17"/>
  <c r="L11" i="17"/>
  <c r="K11" i="17"/>
  <c r="J11" i="17"/>
  <c r="I11" i="17"/>
  <c r="H11" i="17"/>
  <c r="C11" i="17"/>
  <c r="M10" i="17"/>
  <c r="L10" i="17"/>
  <c r="K10" i="17"/>
  <c r="J10" i="17"/>
  <c r="I10" i="17"/>
  <c r="H10" i="17"/>
  <c r="C10" i="17"/>
  <c r="M9" i="17"/>
  <c r="L9" i="17"/>
  <c r="K9" i="17"/>
  <c r="J9" i="17"/>
  <c r="I9" i="17"/>
  <c r="H9" i="17"/>
  <c r="C9" i="17"/>
  <c r="M8" i="17"/>
  <c r="L8" i="17"/>
  <c r="K8" i="17"/>
  <c r="J8" i="17"/>
  <c r="I8" i="17"/>
  <c r="H8" i="17"/>
  <c r="C8" i="17"/>
  <c r="B4" i="17"/>
  <c r="B86" i="10"/>
  <c r="B81" i="10"/>
  <c r="B78" i="10"/>
  <c r="B77" i="10"/>
  <c r="B75" i="10"/>
  <c r="B72" i="10"/>
  <c r="B71" i="10"/>
  <c r="B58" i="10"/>
  <c r="B52" i="10"/>
  <c r="B46" i="10"/>
  <c r="B40" i="10"/>
  <c r="B34" i="10"/>
  <c r="B33" i="10"/>
  <c r="B17" i="10"/>
  <c r="B16" i="10"/>
  <c r="B7" i="10"/>
  <c r="B6" i="10"/>
  <c r="D156" i="3"/>
  <c r="C156" i="3"/>
  <c r="B156" i="3"/>
  <c r="D155" i="3"/>
  <c r="D154" i="3"/>
  <c r="D153" i="3"/>
  <c r="E147" i="3"/>
  <c r="D147" i="3"/>
  <c r="C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J90" i="3"/>
  <c r="I90" i="3"/>
  <c r="H90" i="3"/>
  <c r="G90" i="3"/>
  <c r="F90" i="3"/>
  <c r="E90" i="3"/>
  <c r="D90" i="3"/>
  <c r="C90" i="3"/>
  <c r="L89" i="3"/>
  <c r="K89" i="3"/>
  <c r="J89" i="3"/>
  <c r="I89" i="3"/>
  <c r="H89" i="3"/>
  <c r="G89" i="3"/>
  <c r="F89" i="3"/>
  <c r="E89" i="3"/>
  <c r="D89" i="3"/>
  <c r="C89" i="3"/>
  <c r="B89" i="3"/>
  <c r="L88" i="3"/>
  <c r="K88" i="3"/>
  <c r="J88" i="3"/>
  <c r="I88" i="3"/>
  <c r="H88" i="3"/>
  <c r="G88" i="3"/>
  <c r="F88" i="3"/>
  <c r="E88" i="3"/>
  <c r="D88" i="3"/>
  <c r="C88" i="3"/>
  <c r="B88" i="3"/>
  <c r="J71" i="3"/>
  <c r="I71" i="3"/>
  <c r="H71" i="3"/>
  <c r="G71" i="3"/>
  <c r="F71" i="3"/>
  <c r="E71" i="3"/>
  <c r="D71" i="3"/>
  <c r="C71" i="3"/>
  <c r="J70" i="3"/>
  <c r="I70" i="3"/>
  <c r="H70" i="3"/>
  <c r="G70" i="3"/>
  <c r="F70" i="3"/>
  <c r="E70" i="3"/>
  <c r="D70" i="3"/>
  <c r="C70" i="3"/>
  <c r="J69" i="3"/>
  <c r="I69" i="3"/>
  <c r="H69" i="3"/>
  <c r="G69" i="3"/>
  <c r="F69" i="3"/>
  <c r="E69" i="3"/>
  <c r="D69" i="3"/>
  <c r="C69" i="3"/>
  <c r="J67" i="3"/>
  <c r="I67" i="3"/>
  <c r="H67" i="3"/>
  <c r="G67" i="3"/>
  <c r="F67" i="3"/>
  <c r="E67" i="3"/>
  <c r="D67" i="3"/>
  <c r="C67" i="3"/>
  <c r="J65" i="3"/>
  <c r="I65" i="3"/>
  <c r="H65" i="3"/>
  <c r="G65" i="3"/>
  <c r="F65" i="3"/>
  <c r="E65" i="3"/>
  <c r="D65" i="3"/>
  <c r="C65" i="3"/>
  <c r="J64" i="3"/>
  <c r="I64" i="3"/>
  <c r="H64" i="3"/>
  <c r="G64" i="3"/>
  <c r="F64" i="3"/>
  <c r="E64" i="3"/>
  <c r="D64" i="3"/>
  <c r="C64" i="3"/>
  <c r="J62" i="3"/>
  <c r="I62" i="3"/>
  <c r="H62" i="3"/>
  <c r="G62" i="3"/>
  <c r="F62" i="3"/>
  <c r="E62" i="3"/>
  <c r="D62" i="3"/>
  <c r="C62" i="3"/>
  <c r="J58" i="3"/>
  <c r="I58" i="3"/>
  <c r="H58" i="3"/>
  <c r="G58" i="3"/>
  <c r="F58" i="3"/>
  <c r="E58" i="3"/>
  <c r="D58" i="3"/>
  <c r="C58" i="3"/>
  <c r="L56" i="3"/>
  <c r="K56" i="3"/>
  <c r="J56" i="3"/>
  <c r="I56" i="3"/>
  <c r="H56" i="3"/>
  <c r="G56" i="3"/>
  <c r="F56" i="3"/>
  <c r="E56" i="3"/>
  <c r="D56" i="3"/>
  <c r="C56" i="3"/>
  <c r="B56" i="3"/>
  <c r="J46" i="3"/>
  <c r="I46" i="3"/>
  <c r="H46" i="3"/>
  <c r="G46" i="3"/>
  <c r="F46" i="3"/>
  <c r="E46" i="3"/>
  <c r="D46" i="3"/>
  <c r="C46" i="3"/>
  <c r="L41" i="3"/>
  <c r="K41" i="3"/>
  <c r="J41" i="3"/>
  <c r="I41" i="3"/>
  <c r="H41" i="3"/>
  <c r="G41" i="3"/>
  <c r="F41" i="3"/>
  <c r="E41" i="3"/>
  <c r="D41" i="3"/>
  <c r="C41" i="3"/>
  <c r="B41" i="3"/>
  <c r="L40" i="3"/>
  <c r="K40" i="3"/>
  <c r="J40" i="3"/>
  <c r="I40" i="3"/>
  <c r="H40" i="3"/>
  <c r="G40" i="3"/>
  <c r="F40" i="3"/>
  <c r="E40" i="3"/>
  <c r="D40" i="3"/>
  <c r="C40" i="3"/>
  <c r="B40" i="3"/>
  <c r="L39" i="3"/>
  <c r="K39" i="3"/>
  <c r="J39" i="3"/>
  <c r="I39" i="3"/>
  <c r="H39" i="3"/>
  <c r="G39" i="3"/>
  <c r="F39" i="3"/>
  <c r="E39" i="3"/>
  <c r="D39" i="3"/>
  <c r="C39" i="3"/>
  <c r="B39" i="3"/>
  <c r="L38" i="3"/>
  <c r="K38" i="3"/>
  <c r="J38" i="3"/>
  <c r="I38" i="3"/>
  <c r="H38" i="3"/>
  <c r="G38" i="3"/>
  <c r="F38" i="3"/>
  <c r="E38" i="3"/>
  <c r="D38" i="3"/>
  <c r="C38" i="3"/>
  <c r="B38" i="3"/>
  <c r="L34" i="3"/>
  <c r="K34" i="3"/>
  <c r="J34" i="3"/>
  <c r="I34" i="3"/>
  <c r="H34" i="3"/>
  <c r="G34" i="3"/>
  <c r="F34" i="3"/>
  <c r="E34" i="3"/>
  <c r="D34" i="3"/>
  <c r="C34" i="3"/>
  <c r="B34" i="3"/>
  <c r="B30" i="3"/>
  <c r="L26" i="3"/>
  <c r="K26" i="3"/>
  <c r="J26" i="3"/>
  <c r="I26" i="3"/>
  <c r="H26" i="3"/>
  <c r="G26" i="3"/>
  <c r="F26" i="3"/>
  <c r="E26" i="3"/>
  <c r="D26" i="3"/>
  <c r="C26" i="3"/>
  <c r="B26" i="3"/>
  <c r="L22" i="3"/>
  <c r="K22" i="3"/>
  <c r="J22" i="3"/>
  <c r="I22" i="3"/>
  <c r="H22" i="3"/>
  <c r="G22" i="3"/>
  <c r="F22" i="3"/>
  <c r="E22" i="3"/>
  <c r="D22" i="3"/>
  <c r="C22" i="3"/>
  <c r="B22" i="3"/>
  <c r="L18" i="3"/>
  <c r="K18" i="3"/>
  <c r="J18" i="3"/>
  <c r="I18" i="3"/>
  <c r="H18" i="3"/>
  <c r="G18" i="3"/>
  <c r="F18" i="3"/>
  <c r="E18" i="3"/>
  <c r="D18" i="3"/>
  <c r="C18" i="3"/>
  <c r="B18" i="3"/>
  <c r="L14" i="3"/>
  <c r="K14" i="3"/>
  <c r="J14" i="3"/>
  <c r="I14" i="3"/>
  <c r="H14" i="3"/>
  <c r="G14" i="3"/>
  <c r="F14" i="3"/>
  <c r="E14" i="3"/>
  <c r="D14" i="3"/>
  <c r="C14" i="3"/>
  <c r="B14" i="3"/>
  <c r="L10" i="3"/>
  <c r="K10" i="3"/>
  <c r="J10" i="3"/>
  <c r="I10" i="3"/>
  <c r="H10" i="3"/>
  <c r="G10" i="3"/>
  <c r="F10" i="3"/>
  <c r="E10" i="3"/>
  <c r="D10" i="3"/>
  <c r="C10" i="3"/>
  <c r="B10" i="3"/>
  <c r="B30" i="9"/>
  <c r="B29" i="9"/>
  <c r="B28" i="9"/>
  <c r="B27" i="9"/>
  <c r="B26" i="9"/>
  <c r="B25" i="9"/>
  <c r="B24" i="9"/>
  <c r="B23" i="9"/>
  <c r="B22" i="9"/>
  <c r="B21" i="9"/>
  <c r="B20" i="9"/>
  <c r="B19" i="9"/>
  <c r="B18" i="9"/>
  <c r="B17" i="9"/>
  <c r="B16" i="9"/>
  <c r="B15" i="9"/>
  <c r="B14" i="9"/>
  <c r="B13" i="9"/>
  <c r="B12" i="9"/>
  <c r="B11" i="9"/>
  <c r="B10" i="9"/>
  <c r="C128" i="22"/>
  <c r="C127" i="22"/>
  <c r="C126" i="22"/>
  <c r="C125" i="22"/>
  <c r="C124" i="22"/>
  <c r="C123" i="22"/>
  <c r="C122" i="22"/>
  <c r="C121" i="22"/>
  <c r="C117" i="22"/>
  <c r="C113" i="22"/>
  <c r="C112" i="22"/>
  <c r="C111" i="22"/>
  <c r="C110" i="22"/>
  <c r="C109" i="22"/>
  <c r="C108" i="22"/>
  <c r="C105" i="22"/>
  <c r="C104" i="22"/>
  <c r="C103" i="22"/>
  <c r="C102" i="22"/>
  <c r="C101" i="22"/>
  <c r="C98" i="22"/>
  <c r="C97" i="22"/>
  <c r="C96" i="22"/>
  <c r="C95" i="22"/>
  <c r="C94" i="22"/>
  <c r="C91" i="22"/>
  <c r="C90" i="22"/>
  <c r="C89" i="22"/>
  <c r="C88" i="22"/>
  <c r="C87" i="22"/>
  <c r="C84" i="22"/>
  <c r="C83" i="22"/>
  <c r="C82" i="22"/>
  <c r="C81" i="22"/>
  <c r="C80" i="22"/>
  <c r="C77" i="22"/>
  <c r="C76" i="22"/>
  <c r="C75" i="22"/>
  <c r="C74" i="22"/>
  <c r="C73" i="22"/>
  <c r="C70" i="22"/>
  <c r="C69" i="22"/>
  <c r="C68" i="22"/>
  <c r="C67" i="22"/>
  <c r="C66" i="22"/>
  <c r="C63" i="22"/>
  <c r="C62" i="22"/>
  <c r="C61" i="22"/>
  <c r="C60" i="22"/>
  <c r="C57" i="22"/>
  <c r="C56" i="22"/>
  <c r="C55" i="22"/>
  <c r="C54" i="22"/>
  <c r="C51" i="22"/>
  <c r="C50" i="22"/>
  <c r="C48" i="22"/>
  <c r="C47" i="22"/>
  <c r="C46" i="22"/>
  <c r="C43" i="22"/>
  <c r="C42" i="22"/>
  <c r="C41" i="22"/>
  <c r="C40" i="22"/>
  <c r="C39" i="22"/>
  <c r="C36" i="22"/>
  <c r="C35" i="22"/>
  <c r="C34" i="22"/>
  <c r="C33" i="22"/>
  <c r="C32" i="22"/>
  <c r="C31" i="22"/>
  <c r="C30" i="22"/>
  <c r="C29" i="22"/>
</calcChain>
</file>

<file path=xl/sharedStrings.xml><?xml version="1.0" encoding="utf-8"?>
<sst xmlns="http://schemas.openxmlformats.org/spreadsheetml/2006/main" count="1209" uniqueCount="737">
  <si>
    <t>Note: This crosswalk index has One-to-One, One-to-Many, or Many-to-One relationships</t>
  </si>
  <si>
    <t>Excel Tab</t>
  </si>
  <si>
    <t xml:space="preserve">Section of Instructions </t>
  </si>
  <si>
    <t>Pages</t>
  </si>
  <si>
    <t>A. General Information</t>
  </si>
  <si>
    <t>IV. Required Information,  A General Information</t>
  </si>
  <si>
    <t>B. Overview Information</t>
  </si>
  <si>
    <t>IV. Required Information,  B Overview Information</t>
  </si>
  <si>
    <t>C1-C2. Company-Wide Information</t>
  </si>
  <si>
    <t>IV. Required Information,  C1 Overall Financial Information</t>
  </si>
  <si>
    <t>IV. Required Information,  C2 Service-Specific Financial Information</t>
  </si>
  <si>
    <t>C3. Commissions and Revenue Sharing</t>
  </si>
  <si>
    <t>IV. Required Information,  C3 Other Company-Wide Information, a. Site Commissions, d., e.</t>
  </si>
  <si>
    <t>C3. Safety &amp; Security Measures</t>
  </si>
  <si>
    <t>IV. Required Information,  C3 Other Company-Wide Information, b., c.</t>
  </si>
  <si>
    <t>D1. Facility Audio IPCS Costs</t>
  </si>
  <si>
    <t>IV. Required Information,  D1 Facility-Specific Financial Information, a., b., c.</t>
  </si>
  <si>
    <t>D1. Facility Video IPCS Costs</t>
  </si>
  <si>
    <t>D1. Facility Demand and Revenue</t>
  </si>
  <si>
    <t>IV. Required Information,  D1 Facility-Specific Financial Information, d. Facility-Specific Demand and Revenue Data</t>
  </si>
  <si>
    <t>D2.a No excel inputs required*</t>
  </si>
  <si>
    <t>D2.b Facility-Specific Site Comm</t>
  </si>
  <si>
    <t>IV. Required Information,  D2 Other Facility-Specific Information, b. Site Commissions</t>
  </si>
  <si>
    <t>D2.c. Fac-Spec S&amp;S - Audio IPCS</t>
  </si>
  <si>
    <t xml:space="preserve">IV. Required Information,  D2 Other Facility-Specific Information, c. Costs of Providers’ Safety and Security Measures </t>
  </si>
  <si>
    <t>D2.c. Fac-Spec S&amp;S - Video IPCS</t>
  </si>
  <si>
    <t xml:space="preserve">D2.d. Facilities' S&amp;S Costs </t>
  </si>
  <si>
    <t xml:space="preserve">IV. Required Information,  D2 Other Facility-Specific Information, d. Costs of Facilities’ Safety and Security Measures </t>
  </si>
  <si>
    <t>D2.e. Facility-Spec Ancillary</t>
  </si>
  <si>
    <t>IV. Required Information,  D2 Other Facility-Specific Information, e. Ancillary Services Information</t>
  </si>
  <si>
    <t>FCC Notice</t>
  </si>
  <si>
    <t xml:space="preserve">* There is no tab D2a tab because the Word instructions under the D2a heading relate to the general information reported at the top of the D1. Facility Audio IPCS and D1. Facility Video IPCS tabs.  </t>
  </si>
  <si>
    <t>Workbook Structure</t>
  </si>
  <si>
    <t>Do not directly input data into this tab.</t>
  </si>
  <si>
    <t>Most of the tabs in this workbook are data input tabs (12). These tabs have a few summation calculations which are highlighted (color coded yellow, green).</t>
  </si>
  <si>
    <t xml:space="preserve">Summations from 2 input tabs ('Commission and Revenue Sharing' and 'Company-Wide Information') flow into the 'B. Overview Information' tab. </t>
  </si>
  <si>
    <t>Summations from all tabs flow into this 'Color Coding &amp; Checks' tab.</t>
  </si>
  <si>
    <t>Cell Color Coding</t>
  </si>
  <si>
    <t>Interpretation</t>
  </si>
  <si>
    <t>Gray</t>
  </si>
  <si>
    <t>Informational - Field names, row names, fillers. Do not enter data.</t>
  </si>
  <si>
    <t>No color</t>
  </si>
  <si>
    <t>Numeric value - Enter only positive numbers or zero, with exceptions at the *.</t>
  </si>
  <si>
    <t>Dropdown - Make a selection from a dropdown list, e.g., tax section of Company-Wide selections allows choice of "C" or "PTE".</t>
  </si>
  <si>
    <t>N/A populated by FCC - Not Available for data entry means leave as is, do not enter data.</t>
  </si>
  <si>
    <t>Yellow</t>
  </si>
  <si>
    <t>Formula - Do not change, delete or overwrite any FCC formulas with values, including those not highlighted. Note: Only a few examples are color coded in this workbook - not all instances.</t>
  </si>
  <si>
    <t>Green</t>
  </si>
  <si>
    <t>Formulas that check for consistency - This tab checks the formula values in one tab against the corresponding formula values on another tab.**</t>
  </si>
  <si>
    <t xml:space="preserve">* If the Company’s account balance for an asset, contra asset, liability, contra liability, revenue, contra revenue, expense, or contra expense account is the opposite of its expected debit or credit balance, report that balance as a negative number on the Excel template.  For example, the expected account balance for accumulated deferred income taxes is a credit balance, representing a tax debt that will need to be paid in the future.  If this is the case, report a positive number for accumulated deferred income taxes.  If, instead, the account balance for the accumulated deferred income taxes is a debit balance, representing an over-payment or advance payment of income taxes, report that balance as a negative number. </t>
  </si>
  <si>
    <t>** e.g., Sum of values for facilities = Company-wide value. See examples below.</t>
  </si>
  <si>
    <t>Formula Checks</t>
  </si>
  <si>
    <t>The following checks will improve inter-tab consistency.</t>
  </si>
  <si>
    <t>If the difference (or percent difference) in formula values from 2 tabs is low, then there is inter-tab consistency (closeness).</t>
  </si>
  <si>
    <t>The provider should perform all similar checks. See examples below.</t>
  </si>
  <si>
    <t>Review and revise the reported data to eliminate any inconsistencies among the tabs or explain any inconsistences in the Word template.</t>
  </si>
  <si>
    <t>EXAMPLES:</t>
  </si>
  <si>
    <t>Concept / Tabs</t>
  </si>
  <si>
    <t>Cells</t>
  </si>
  <si>
    <t>Values</t>
  </si>
  <si>
    <t>Calculations</t>
  </si>
  <si>
    <t>Notes</t>
  </si>
  <si>
    <t>Total Site Commissions</t>
  </si>
  <si>
    <t>B26</t>
  </si>
  <si>
    <t>L1 = L3</t>
  </si>
  <si>
    <t>Overview tab references Commission and Rev Sharing tab</t>
  </si>
  <si>
    <t>B53 + B80</t>
  </si>
  <si>
    <t>L2</t>
  </si>
  <si>
    <t>C3. Commissions and Rev Sharing</t>
  </si>
  <si>
    <t>B3</t>
  </si>
  <si>
    <t>L3</t>
  </si>
  <si>
    <t>D2.b Facility-Specific Site Com</t>
  </si>
  <si>
    <t>G4*</t>
  </si>
  <si>
    <t>L4</t>
  </si>
  <si>
    <t>*Use the cell in the last column which depends on number of facilities reported. Instead of Cell G4, use e.g., Cell XYZ3. The actual column TBD.</t>
  </si>
  <si>
    <t>Difference C3, D2.b</t>
  </si>
  <si>
    <t>L5 = L4 - L3</t>
  </si>
  <si>
    <t>Percent Difference</t>
  </si>
  <si>
    <t>L6 = L4 / L3 - 1</t>
  </si>
  <si>
    <t>Difference C1-C2, C3</t>
  </si>
  <si>
    <t>L7 = L3 - L2</t>
  </si>
  <si>
    <t>L8 = L3 / L2 - 1</t>
  </si>
  <si>
    <t>Total Monetary Site Commissions</t>
  </si>
  <si>
    <t>B27</t>
  </si>
  <si>
    <t>L1 = L2</t>
  </si>
  <si>
    <t>B7 + B17</t>
  </si>
  <si>
    <t>G12 + G35*</t>
  </si>
  <si>
    <t>*Use the cell in the last column which depends on number of facilities reported. Instead of Cell G12, use e.g., Cell XYZ11. The actual column TBD.</t>
  </si>
  <si>
    <t>L4 = L3 - L2</t>
  </si>
  <si>
    <t>L5 = L3 / L2 - 1</t>
  </si>
  <si>
    <t>Safety and Security Expense</t>
  </si>
  <si>
    <t>B12</t>
  </si>
  <si>
    <t>Overview tab references Company-wide tab</t>
  </si>
  <si>
    <t>E90</t>
  </si>
  <si>
    <t>M15</t>
  </si>
  <si>
    <t>Included for comprehensiveness. Cost that is incurred by the incarceration authority does not relate to any of the above.</t>
  </si>
  <si>
    <t>Safety and Security Audio</t>
  </si>
  <si>
    <t>I15</t>
  </si>
  <si>
    <t>L1</t>
  </si>
  <si>
    <t>G11*</t>
  </si>
  <si>
    <t>*Use the cell in the last column which depends on number of facilities reported. Instead of Cell G11, use e.g., Cell XYZ11. The actual column TBD.</t>
  </si>
  <si>
    <t>Difference C3, D2c</t>
  </si>
  <si>
    <t>L3 = L2 - L1</t>
  </si>
  <si>
    <t>L4 = L2 / L1 - 1</t>
  </si>
  <si>
    <t>Safety and Security Video</t>
  </si>
  <si>
    <t>J15</t>
  </si>
  <si>
    <t>Audio IPCS Costs</t>
  </si>
  <si>
    <t>B10</t>
  </si>
  <si>
    <t>C90</t>
  </si>
  <si>
    <t>G101*</t>
  </si>
  <si>
    <t>*Use the cell in the last column which depends on number of facilities reported. Instead of Cell G62, use e.g., Cell XYZ62. The actual column TBD.</t>
  </si>
  <si>
    <t>Difference C1-C2, D1</t>
  </si>
  <si>
    <t>This difference may be slightly higher, because the tabs use different tax rates (e.g., weighted avg. v. state specific).</t>
  </si>
  <si>
    <t>Video IPCS Costs</t>
  </si>
  <si>
    <t>B11</t>
  </si>
  <si>
    <t>D90</t>
  </si>
  <si>
    <t>Permissible Ancillary Service Costs</t>
  </si>
  <si>
    <t>Sum(B13:B17)</t>
  </si>
  <si>
    <t>Overview tab references Company-wide tab (does not include Other Ancillary from Company-wide)</t>
  </si>
  <si>
    <t>Sum(F90:J90)</t>
  </si>
  <si>
    <t>Automated Payment, Live Agent, Paper Bill/Statement, Single-Call and Related, Third-Party Financial Transaction</t>
  </si>
  <si>
    <t>B34 + B40 + B46 + B52 + B58</t>
  </si>
  <si>
    <t>Total Revenue (minus Other)</t>
  </si>
  <si>
    <t>Sum(B18:B25)</t>
  </si>
  <si>
    <t>B4 - K4 - L4</t>
  </si>
  <si>
    <t>Company-Wide minus Other Ancillary Services minus Other Products and Services</t>
  </si>
  <si>
    <t>G55 + G60 + G71*</t>
  </si>
  <si>
    <t>Audio + Video + Permissible Ancillary Services; Use the last column which depends on number of facilities reported</t>
  </si>
  <si>
    <t>Audio Revenue</t>
  </si>
  <si>
    <t>B18</t>
  </si>
  <si>
    <t>C4</t>
  </si>
  <si>
    <t>G55*</t>
  </si>
  <si>
    <t>*Use the cell in the last column which depends on number of facilities reported. Instead of Cell G55, use e.g., Cell XYZ55. The actual column TBD.</t>
  </si>
  <si>
    <t>Video Revenue</t>
  </si>
  <si>
    <t>B19</t>
  </si>
  <si>
    <t>D4</t>
  </si>
  <si>
    <t>G60*</t>
  </si>
  <si>
    <t>*Use the cell in the last column which depends on number of facilities reported. Instead of Cell G60, use e.g., Cell XYZ60. The actual column TBD.</t>
  </si>
  <si>
    <t>Permissible Ancillary Services Revenues</t>
  </si>
  <si>
    <t>Sum(B21:B25)</t>
  </si>
  <si>
    <t>Overview tab references Company-wide tab (Other Ancillary is not included)</t>
  </si>
  <si>
    <t>Sum(F4:J4)</t>
  </si>
  <si>
    <t>L2 = L3</t>
  </si>
  <si>
    <t>B72 + B75 + B77 + B78 + B81</t>
  </si>
  <si>
    <t>H4 + H10 + H18 + H24 + H30*</t>
  </si>
  <si>
    <t xml:space="preserve">L4 </t>
  </si>
  <si>
    <t>Automated Payment, Live Agent, Paper Bill/Statement, Single-Call and Related, Third-Party Financial Transaction; *Use the last column , e.g., Cell XYZ3 + …  The actual column TBD.</t>
  </si>
  <si>
    <t>Difference C3, D2.e.</t>
  </si>
  <si>
    <t>Number of Facilities</t>
  </si>
  <si>
    <t>no count</t>
  </si>
  <si>
    <t>C1. Company-Wide Information</t>
  </si>
  <si>
    <t>C2. Commissions and Rev Sharing</t>
  </si>
  <si>
    <t>H4</t>
  </si>
  <si>
    <t>Cell reference will change to reflect count of facilities</t>
  </si>
  <si>
    <t>H2</t>
  </si>
  <si>
    <t>H3</t>
  </si>
  <si>
    <t>D2.c. Fac-Spec S&amp;S - Video</t>
  </si>
  <si>
    <t>H7</t>
  </si>
  <si>
    <t>I2</t>
  </si>
  <si>
    <t>Do all facility counts match in all Tabs?</t>
  </si>
  <si>
    <t>Appendix B</t>
  </si>
  <si>
    <t>Incarcerated People's Communications Services
2023 Mandatory Data Collection 
Proposed Excel Template</t>
  </si>
  <si>
    <t>WC Docket Nos. 23-62, 12-375</t>
  </si>
  <si>
    <t>FCC Form 2303(a)</t>
  </si>
  <si>
    <t>OMB Control No. 3060-XXXX / Not Approved by OMB</t>
  </si>
  <si>
    <t>A. General Company Information</t>
  </si>
  <si>
    <t>(1) Company Name</t>
  </si>
  <si>
    <t>(2) Accounting Entity</t>
  </si>
  <si>
    <t>(3) Contact Person Information</t>
  </si>
  <si>
    <t>Name</t>
  </si>
  <si>
    <t>Title</t>
  </si>
  <si>
    <t>Email Address</t>
  </si>
  <si>
    <t>Phone Number</t>
  </si>
  <si>
    <t>(4) Holding Company Name</t>
  </si>
  <si>
    <t>(5) Filing Date (MM/DD/YYYY)</t>
  </si>
  <si>
    <t>(6) Headquarters Address</t>
  </si>
  <si>
    <t>(7) Publicly Listed (Yes/No)</t>
  </si>
  <si>
    <t>2022 General Company Information</t>
  </si>
  <si>
    <t>(9a) List all Business Segments, other than IPCS or Ancillary Services, that the Company engaged in during 2022.</t>
  </si>
  <si>
    <t>(9b) 2022 Billed Revenues for each Listed Business Segment during 2022.</t>
  </si>
  <si>
    <t>(9c) List all Business Segments, other than IPCS or Ancillary Services, the Company or an Affiliate provided at or for Facilities, or to Incarcerated People or those they communicate with, during 2022. List all Business Segments even if the Company or Affiliate provided them only at some Facilities.</t>
  </si>
  <si>
    <t>(10b) Provide the Net Investment in each Listed Type of Asset as of December 31, 2022.</t>
  </si>
  <si>
    <t>(10d) List each Non-IPCS-Related Product or Service, if any, that each Type of Asset Supported</t>
  </si>
  <si>
    <t>B. Overview Information for 2022</t>
  </si>
  <si>
    <t>(2a) Number of Facilities</t>
  </si>
  <si>
    <t>(2b) Number of Prisons</t>
  </si>
  <si>
    <t xml:space="preserve">(2c) Number of Jails with ADP of 1,000 and above </t>
  </si>
  <si>
    <t xml:space="preserve">(2d) Number of Jails with ADP below 1,000 </t>
  </si>
  <si>
    <t>(2e) Number of Contracts</t>
  </si>
  <si>
    <t>(2f) Number of Prison Contracts</t>
  </si>
  <si>
    <t>(2g) Number of Jail Contracts</t>
  </si>
  <si>
    <t>(3a) Annual Total Expenses for Audio IPCS</t>
  </si>
  <si>
    <t>(3b) Annual Total Expenses for Video IPCS</t>
  </si>
  <si>
    <t>(3c) Annual Total Expenses for Safety and Security Measures</t>
  </si>
  <si>
    <t>(3g) Annual Total Expenses for Single-Call and Related Services</t>
  </si>
  <si>
    <t>(3h) Annual Total Expenses for Third-Party Financial Transaction Services</t>
  </si>
  <si>
    <t>(5a) Total Site Commissions</t>
  </si>
  <si>
    <t>(i) Total Monetary Site Commissions</t>
  </si>
  <si>
    <t>(ii) Total In-Kind Site Commissions</t>
  </si>
  <si>
    <t>(5b) Total Legally Mandated Site Commissions</t>
  </si>
  <si>
    <t>(5c) Total Contractually Prescribed Site Commissions</t>
  </si>
  <si>
    <t xml:space="preserve">Company-Wide and Service Specific Financial Information for 2022 </t>
  </si>
  <si>
    <t>Revenue, Investment, or Expense Item</t>
  </si>
  <si>
    <t>Company Wide</t>
  </si>
  <si>
    <t>Services</t>
  </si>
  <si>
    <t xml:space="preserve"> Audio IPCS</t>
  </si>
  <si>
    <t>Video IPCS</t>
  </si>
  <si>
    <t>Safety and Security Measures</t>
  </si>
  <si>
    <t>Automated Payment Services</t>
  </si>
  <si>
    <t>Live Agent Services</t>
  </si>
  <si>
    <t>Paper Bill/Statement Services</t>
  </si>
  <si>
    <t>Single-Call and Related Services</t>
  </si>
  <si>
    <t>Third-Party Financial Transaction Services</t>
  </si>
  <si>
    <t>Other Ancillary Services</t>
  </si>
  <si>
    <t>Other Products and Services</t>
  </si>
  <si>
    <t xml:space="preserve"> Total Billed Revenues </t>
  </si>
  <si>
    <t xml:space="preserve">Investments and Expenses </t>
  </si>
  <si>
    <t xml:space="preserve">Capital Assets: </t>
  </si>
  <si>
    <t>Tangible Assets</t>
  </si>
  <si>
    <t>Gross Investment</t>
  </si>
  <si>
    <t>Accumulated Depreciation</t>
  </si>
  <si>
    <t>Net Investment [row 8 - row 9]</t>
  </si>
  <si>
    <t>Capitalized Research and Development</t>
  </si>
  <si>
    <t>Accumulated Amortization</t>
  </si>
  <si>
    <t>Net Investment [row 12 - row 13]</t>
  </si>
  <si>
    <t>Purchased Software</t>
  </si>
  <si>
    <t>Net Investment [row 16 - row 17]</t>
  </si>
  <si>
    <t>Internally Developed Software</t>
  </si>
  <si>
    <t>Net Investment [row 20 - row 21]</t>
  </si>
  <si>
    <t>Trademarks</t>
  </si>
  <si>
    <t>Net Investment [row 24 - row 25]</t>
  </si>
  <si>
    <t>Capitalized Site Commissions</t>
  </si>
  <si>
    <t>N/A</t>
  </si>
  <si>
    <t>Net Investment [row 28 - row 29]</t>
  </si>
  <si>
    <t>Other Identifiable Intangible Assets</t>
  </si>
  <si>
    <t>Net Investment [row 32 - row 33]</t>
  </si>
  <si>
    <t>Goodwill</t>
  </si>
  <si>
    <t>Net Investment [row 36 - row 37]</t>
  </si>
  <si>
    <t>Gross Investment in Assets [row 8 + row 12 + row 16 + row 20 + row 24 + row 28 + row 32 + row 36; or row 8 + row 12 + row 16 + row 20 + row 24 + row 32 + row 36]</t>
  </si>
  <si>
    <t>Accumulated Depreciation and Amortization of Assets [row 9 + row 13 + row 17 + row 21 + row 25 + row 29 + row 33 + row 37; or row 9 + row 13 + row 17 + row 21 + row 25 + row 33 + row 37]</t>
  </si>
  <si>
    <t>Net Investment in Assets [row 39 - row 40]</t>
  </si>
  <si>
    <t>Accumulated Deferred Federal Income Taxes</t>
  </si>
  <si>
    <t>Accumulated Deferred State Income Taxes</t>
  </si>
  <si>
    <t>Customer Prepayments or Deposits</t>
  </si>
  <si>
    <t xml:space="preserve">Cash Working Capital (report "0" unless you elect in cell B160) </t>
  </si>
  <si>
    <t xml:space="preserve">Net Capital Stock [row 41 - row 42 - row 43 - row 44 + row 45] </t>
  </si>
  <si>
    <t>Capital Expenses:</t>
  </si>
  <si>
    <t xml:space="preserve">Depreciation - Tangible Assets </t>
  </si>
  <si>
    <t>Amortization - Capitalized Research and Development</t>
  </si>
  <si>
    <t>Amortization - Purchased Software</t>
  </si>
  <si>
    <t>Amortization - Internally Developed Software</t>
  </si>
  <si>
    <t>Amortization - Trademarks</t>
  </si>
  <si>
    <t>Amortization - Capitalized Site Commissions (include amortization recognized as an offset against gross revenues)</t>
  </si>
  <si>
    <t>Amortization - Other Identifiable Intangible Assets</t>
  </si>
  <si>
    <t>Amortization - Goodwill</t>
  </si>
  <si>
    <t>Depreciation and Amortization of Assets [row 48 + row 49 + row 50 + row 51 + row 52 + row 53 + row 54 + row 55; or row 48 + row 49 + row 50 + row 51 + row 52 + row 54 + row 55]</t>
  </si>
  <si>
    <t xml:space="preserve">Weighted Average Cost of Capital (report the WACC reported in cell B156 if you elect to claim a WACC greater than 9.75%) </t>
  </si>
  <si>
    <t>Return [row 57 x row 46]</t>
  </si>
  <si>
    <t>Interest Other than Interest Paid on Customer Prepayments or Deposits</t>
  </si>
  <si>
    <t>Interest Paid on Customer Prepayments or Deposits</t>
  </si>
  <si>
    <t>Other Income Tax-Related Adjustments</t>
  </si>
  <si>
    <t>Federal Taxable Income [row 58 - row 59 - row 61]</t>
  </si>
  <si>
    <t>Federal Income Tax Rate</t>
  </si>
  <si>
    <t>Federal Income Tax Gross-Up Factor [row 63/(1 - row 63)]</t>
  </si>
  <si>
    <t xml:space="preserve">Federal Income Tax [row 64 x row 62] </t>
  </si>
  <si>
    <t>Federal Income Tax Not Deductible for State Income Tax Purposes</t>
  </si>
  <si>
    <t>State Taxable Income [row 62 + row 66]</t>
  </si>
  <si>
    <t>State Income Tax Rate (weighted average of the individual state income tax rates from cell C147)</t>
  </si>
  <si>
    <t>State Income Tax Gross-Up Factor [row 68 /(1 - row 68)]</t>
  </si>
  <si>
    <t>State Income Tax [row 69 x row 67]</t>
  </si>
  <si>
    <t>Total Capital Expenses [row 56 + row 58 + row 60 + row 65 + row 70]</t>
  </si>
  <si>
    <t>Operating Expenses:</t>
  </si>
  <si>
    <t>Maintenance, Repair, and Engineering of Site Plant, Equipment, and Facilities</t>
  </si>
  <si>
    <t>Payments to Telecommunications Carriers or Other Entities for Interstate, International, or Intrastate Communications Other Than Extra Payments to Telecommunications Carriers or Other Entities for International Communications</t>
  </si>
  <si>
    <t>Extra Payments to Telecommunications Carriers or Other Entities for International Communications</t>
  </si>
  <si>
    <t>Network Operations</t>
  </si>
  <si>
    <t>Call Center</t>
  </si>
  <si>
    <t>Data Center and Storage</t>
  </si>
  <si>
    <t>Billing, Collection, Client Management, and Customer Care</t>
  </si>
  <si>
    <t>Sales and Marketing</t>
  </si>
  <si>
    <t>General and Administrative</t>
  </si>
  <si>
    <t>Other Overhead</t>
  </si>
  <si>
    <t>Taxes Other than Income Taxes</t>
  </si>
  <si>
    <t>Transactions Related to Mergers and Acquisitions</t>
  </si>
  <si>
    <t>Bad Debt</t>
  </si>
  <si>
    <t>Total Operating Expenses [sum of rows 73-87; or sum of rows 73-79 + sum of rows 81-87]</t>
  </si>
  <si>
    <t>Total Operating Expenses Excluding Extra Payments to Telecommunications Carriers or Other Entities for International Communications [row 88 - row 75]</t>
  </si>
  <si>
    <t>Annual Total Expenses Excluding Extra Payments to Telecommunications Carriers or Other Entities for International Communications [row 71 + row 89]</t>
  </si>
  <si>
    <t xml:space="preserve">Weighted Average of the Individual State Income Tax Rates for 2022 </t>
  </si>
  <si>
    <t>State</t>
  </si>
  <si>
    <t xml:space="preserve">Enter “C” if the Company is subject to the state corporate income tax rate, or “PTE” if the Company passes income through to its owners  </t>
  </si>
  <si>
    <t>State Income Tax Rate (%)</t>
  </si>
  <si>
    <t xml:space="preserve"> IPCS and Ancillary Services Billed Revenues ($)</t>
  </si>
  <si>
    <t>Percent of Total IPCS and Ancillary Services Billed Revenues ($)</t>
  </si>
  <si>
    <t>Weighted Average of the Individual State Income Tax Rates (sum of the products of column B and column D) or Total</t>
  </si>
  <si>
    <t>Weighted Average Cost of Capital for 2022</t>
  </si>
  <si>
    <t xml:space="preserve">Enter "Y" if you elect to claim a WACC other than 9.75%.  If you enter "Y" and claim a WACC greater than 9.75% on row 57, report the components of the WACC and the WACC itself, as specified below. </t>
  </si>
  <si>
    <t>Type of Capital</t>
  </si>
  <si>
    <t>Cost (%)</t>
  </si>
  <si>
    <t>Capital Outstanding ($)</t>
  </si>
  <si>
    <t>Percent of Total Capital Outstanding (%)</t>
  </si>
  <si>
    <t>Debt</t>
  </si>
  <si>
    <t>Preferred Stock</t>
  </si>
  <si>
    <t>Equity</t>
  </si>
  <si>
    <t>Weighted Average Cost of Capital  (sum of the products of col. B and col. D) or Total</t>
  </si>
  <si>
    <t>Cash Working Capital for 2022</t>
  </si>
  <si>
    <t>Enter "Y" if you elect to claim an allowance for Cash Working Capital.  If you enter "Y," report the allowances claimed for Cash Working Capital on row 45 separately for Audio IPCS, Video IPCS, Automated Payment Services, Live Agent Services, Paper Bill/Statement Services, Single-Call and Related Services, and Third-Party Financial Transaction Services.</t>
  </si>
  <si>
    <t>Company-Wide Site Commissions for 2022</t>
  </si>
  <si>
    <t>a. Site Commissions and Revenue Sharing</t>
  </si>
  <si>
    <t>(1) Total Site Commissions</t>
  </si>
  <si>
    <t>(a) Percentage of Total Site Commissions Paid by the Company During 2022 that were Attributable to the Company’s provision of IPCS and associated Ancillary Services</t>
  </si>
  <si>
    <t>(b) Percentage of Total Site Commissions Paid by the Company During 2022 that were Attributable to the Company’s provision of Safety and Security Measures</t>
  </si>
  <si>
    <t>(2) Total Legally Mandated Site Commissions</t>
  </si>
  <si>
    <r>
      <rPr>
        <sz val="11"/>
        <color rgb="FF000000"/>
        <rFont val="Calibri"/>
        <family val="2"/>
      </rPr>
      <t xml:space="preserve">(i) </t>
    </r>
    <r>
      <rPr>
        <b/>
        <sz val="11"/>
        <color rgb="FF000000"/>
        <rFont val="Calibri"/>
        <family val="2"/>
      </rPr>
      <t>Total Fixed Site Commissions:</t>
    </r>
    <r>
      <rPr>
        <sz val="11"/>
        <color rgb="FF000000"/>
        <rFont val="Calibri"/>
        <family val="2"/>
      </rPr>
      <t xml:space="preserve"> Total Legally Mandated Site Commissions paid by the Company during 2022 for IPCS and associated Ancillary Services that were both Monetary Site Commissions and Fixed Site Commissions</t>
    </r>
  </si>
  <si>
    <r>
      <rPr>
        <sz val="11"/>
        <color rgb="FF000000"/>
        <rFont val="Calibri"/>
        <family val="2"/>
      </rPr>
      <t>(aa)</t>
    </r>
    <r>
      <rPr>
        <b/>
        <sz val="11"/>
        <color rgb="FF000000"/>
        <rFont val="Calibri"/>
        <family val="2"/>
      </rPr>
      <t xml:space="preserve"> Total Upfront Payments:</t>
    </r>
    <r>
      <rPr>
        <sz val="11"/>
        <color rgb="FF000000"/>
        <rFont val="Calibri"/>
        <family val="2"/>
      </rPr>
      <t xml:space="preserve"> Total Legally Mandated Site Commissions for 2022 for IPCS and associated Ancillary Services that not only were Monetary Site Commissions and Fixed Site Commissions but also were paid by the Company at the signing of a contract for IPCS or during the first year of a contract for these services</t>
    </r>
  </si>
  <si>
    <r>
      <rPr>
        <sz val="11"/>
        <color rgb="FF000000"/>
        <rFont val="Calibri"/>
        <family val="2"/>
      </rPr>
      <t xml:space="preserve">(ii) </t>
    </r>
    <r>
      <rPr>
        <b/>
        <sz val="11"/>
        <color rgb="FF000000"/>
        <rFont val="Calibri"/>
        <family val="2"/>
      </rPr>
      <t>Total Variable Site Commissions</t>
    </r>
    <r>
      <rPr>
        <sz val="11"/>
        <color rgb="FF000000"/>
        <rFont val="Calibri"/>
        <family val="2"/>
      </rPr>
      <t>: Total amount of all Legally Mandated Site Commissions paid by the Company during 2022 for IPCS and associated Ancillary Services that were both Monetary Site Commissions and Variable Site Commissions</t>
    </r>
  </si>
  <si>
    <t>(i) Word template entry</t>
  </si>
  <si>
    <r>
      <rPr>
        <sz val="11"/>
        <color rgb="FF000000"/>
        <rFont val="Calibri"/>
        <family val="2"/>
      </rPr>
      <t xml:space="preserve">(ii) </t>
    </r>
    <r>
      <rPr>
        <b/>
        <sz val="11"/>
        <color rgb="FF000000"/>
        <rFont val="Calibri"/>
        <family val="2"/>
      </rPr>
      <t xml:space="preserve">Total Fixed Site Commissions: </t>
    </r>
    <r>
      <rPr>
        <sz val="11"/>
        <color rgb="FF000000"/>
        <rFont val="Calibri"/>
        <family val="2"/>
      </rPr>
      <t>Total amount of all Legally Mandated Site Commissions paid by the Company during 2022 for IPCS and associated Ancillary Services that were both In-Kind Site Commissions and Fixed Site Commissions</t>
    </r>
  </si>
  <si>
    <r>
      <rPr>
        <sz val="11"/>
        <color rgb="FF000000"/>
        <rFont val="Calibri"/>
        <family val="2"/>
      </rPr>
      <t xml:space="preserve">(aa) </t>
    </r>
    <r>
      <rPr>
        <b/>
        <sz val="11"/>
        <color rgb="FF000000"/>
        <rFont val="Calibri"/>
        <family val="2"/>
      </rPr>
      <t>Total Upfront Payments:</t>
    </r>
    <r>
      <rPr>
        <sz val="11"/>
        <color rgb="FF000000"/>
        <rFont val="Calibri"/>
        <family val="2"/>
      </rPr>
      <t xml:space="preserve"> Total amount of all Legally Mandated Site Commissions for 2022 for IPCS and associated Ancillary Services that not only were In-Kind Site Commissions and Fixed Site Commissions but also were paid by the Company at the signing of a contract for IPCS or during the first year of a contract for these services</t>
    </r>
  </si>
  <si>
    <r>
      <rPr>
        <sz val="11"/>
        <color rgb="FF000000"/>
        <rFont val="Calibri"/>
        <family val="2"/>
      </rPr>
      <t xml:space="preserve">(iii) </t>
    </r>
    <r>
      <rPr>
        <b/>
        <sz val="11"/>
        <color rgb="FF000000"/>
        <rFont val="Calibri"/>
        <family val="2"/>
      </rPr>
      <t>Total Variable Site Commissions:</t>
    </r>
    <r>
      <rPr>
        <sz val="11"/>
        <color rgb="FF000000"/>
        <rFont val="Calibri"/>
        <family val="2"/>
      </rPr>
      <t xml:space="preserve"> Total amount of all Legally Mandated Site Commissions paid by the Company during 2022 for IPCS and associated Ancillary Services that were both In-Kind Site Commissions and Variable Site Commissions.</t>
    </r>
  </si>
  <si>
    <t>(3) Total Contractually Prescribed Site Commissions</t>
  </si>
  <si>
    <r>
      <rPr>
        <sz val="11"/>
        <color rgb="FF000000"/>
        <rFont val="Calibri"/>
        <family val="2"/>
      </rPr>
      <t xml:space="preserve">(a) </t>
    </r>
    <r>
      <rPr>
        <b/>
        <sz val="11"/>
        <color rgb="FF000000"/>
        <rFont val="Calibri"/>
        <family val="2"/>
      </rPr>
      <t>Total Monetary Site Commissions:</t>
    </r>
    <r>
      <rPr>
        <sz val="11"/>
        <color rgb="FF000000"/>
        <rFont val="Calibri"/>
        <family val="2"/>
      </rPr>
      <t xml:space="preserve"> Total Contractually Prescribed Site Commissions paid by the Company during 2022 for IPCS and associated Ancillary Services that were also Monetary Site Commissions</t>
    </r>
  </si>
  <si>
    <r>
      <rPr>
        <sz val="11"/>
        <color rgb="FF000000"/>
        <rFont val="Calibri"/>
        <family val="2"/>
      </rPr>
      <t xml:space="preserve">(ii) </t>
    </r>
    <r>
      <rPr>
        <b/>
        <sz val="11"/>
        <color rgb="FF000000"/>
        <rFont val="Calibri"/>
        <family val="2"/>
      </rPr>
      <t>Total Variable Site Commissions:</t>
    </r>
    <r>
      <rPr>
        <sz val="11"/>
        <color rgb="FF000000"/>
        <rFont val="Calibri"/>
        <family val="2"/>
      </rPr>
      <t xml:space="preserve"> Total amount of all Contractually Prescribed Site Commissions paid by the Company during 2022 for IPCS and associated Ancillary Services that were both Monetary Site Commissions and Variable Site Commissions</t>
    </r>
  </si>
  <si>
    <r>
      <rPr>
        <sz val="11"/>
        <color rgb="FF000000"/>
        <rFont val="Calibri"/>
        <family val="2"/>
      </rPr>
      <t>(b)</t>
    </r>
    <r>
      <rPr>
        <b/>
        <sz val="11"/>
        <color rgb="FF000000"/>
        <rFont val="Calibri"/>
        <family val="2"/>
      </rPr>
      <t xml:space="preserve"> Total In-Kind Site Commissions:</t>
    </r>
    <r>
      <rPr>
        <sz val="11"/>
        <color rgb="FF000000"/>
        <rFont val="Calibri"/>
        <family val="2"/>
      </rPr>
      <t xml:space="preserve"> Total amount of Contractually Prescribed Site Commissions paid by the Company during 2022 for IPCS and associated Ancillary Services that were also In-Kind Site Commissions.</t>
    </r>
  </si>
  <si>
    <r>
      <rPr>
        <sz val="11"/>
        <color rgb="FF000000"/>
        <rFont val="Calibri"/>
        <family val="2"/>
      </rPr>
      <t xml:space="preserve">(ii) </t>
    </r>
    <r>
      <rPr>
        <b/>
        <sz val="11"/>
        <color rgb="FF000000"/>
        <rFont val="Calibri"/>
        <family val="2"/>
      </rPr>
      <t>Total Fixed Site Commissions:</t>
    </r>
    <r>
      <rPr>
        <sz val="11"/>
        <color rgb="FF000000"/>
        <rFont val="Calibri"/>
        <family val="2"/>
      </rPr>
      <t xml:space="preserve"> Total amount of all Contractually Prescribed Site Commissions paid by the Company during 2022 for IPCS and associated Ancillary Services that were both In-Kind Site Commissions and Fixed Site Commissions</t>
    </r>
  </si>
  <si>
    <r>
      <rPr>
        <sz val="11"/>
        <color rgb="FF000000"/>
        <rFont val="Calibri"/>
        <family val="2"/>
      </rPr>
      <t xml:space="preserve">(iii) </t>
    </r>
    <r>
      <rPr>
        <b/>
        <sz val="11"/>
        <color rgb="FF000000"/>
        <rFont val="Calibri"/>
        <family val="2"/>
      </rPr>
      <t xml:space="preserve">Total Variable Site Commissions: </t>
    </r>
    <r>
      <rPr>
        <sz val="11"/>
        <color rgb="FF000000"/>
        <rFont val="Calibri"/>
        <family val="2"/>
      </rPr>
      <t xml:space="preserve">Total amount of all Contractually Prescribed Site Commissions paid by the Company during 2022 for IPCS and associated Ancillary Services that were both In-Kind Site Commissions and Variable Site Commissions. </t>
    </r>
  </si>
  <si>
    <t>(4) - (8) Word template entries</t>
  </si>
  <si>
    <t>b. Company-Wide Costs of Provider’s’ Safety and Security Measures (see tab C3 S&amp;S Measures)</t>
  </si>
  <si>
    <t>c. Service-Specific Costs of Providing Safety and Security Measures (see tab C3 S&amp;S Measures)</t>
  </si>
  <si>
    <t>d. Ancillary Services</t>
  </si>
  <si>
    <t>(b) - (c) Word template entry</t>
  </si>
  <si>
    <r>
      <t xml:space="preserve">(2) </t>
    </r>
    <r>
      <rPr>
        <b/>
        <sz val="11"/>
        <color rgb="FF000000"/>
        <rFont val="Calibri"/>
        <family val="2"/>
      </rPr>
      <t xml:space="preserve">Ancillary Service Expenses:  </t>
    </r>
    <r>
      <rPr>
        <sz val="11"/>
        <color rgb="FF000000"/>
        <rFont val="Calibri"/>
        <family val="2"/>
      </rPr>
      <t>Annual Total Expenses incurred in providing Automated Payment Services, Paper Bill/Statement Services, Live Agent Services, Single-Call and Related Services, and Third Party Financial Transaction Services during 2022  [Company-Wide Information, sum of F90, G90, H90, I90, and J90]</t>
    </r>
  </si>
  <si>
    <r>
      <t xml:space="preserve">(a) </t>
    </r>
    <r>
      <rPr>
        <b/>
        <sz val="11"/>
        <color rgb="FF000000"/>
        <rFont val="Calibri"/>
        <family val="2"/>
      </rPr>
      <t xml:space="preserve">Automated Payment Services:  </t>
    </r>
    <r>
      <rPr>
        <sz val="11"/>
        <color rgb="FF000000"/>
        <rFont val="Calibri"/>
        <family val="2"/>
      </rPr>
      <t>Annual Total Expenses the Company incurred in providing Automated Payment Service during 2022  [Company-Wide Information, F90]</t>
    </r>
  </si>
  <si>
    <t>(i) Identify each Affiliate, if any, that the Company used in providing its Automated Payment Services during 2022</t>
  </si>
  <si>
    <t>(ii) Enter “Yes” if the Company used a Third Party in providing its Automated Payment Services during 2022.  Otherwise Enter “No.”</t>
  </si>
  <si>
    <t>(ab) Enter the amount the Company paid, separately and individually, to each listed Third Party for providing Automated Payment Services during 2022</t>
  </si>
  <si>
    <t>(iii) Word template entry</t>
  </si>
  <si>
    <r>
      <t xml:space="preserve">(b) </t>
    </r>
    <r>
      <rPr>
        <b/>
        <sz val="11"/>
        <color rgb="FF000000"/>
        <rFont val="Calibri"/>
        <family val="2"/>
      </rPr>
      <t>Live Agent Services:</t>
    </r>
    <r>
      <rPr>
        <sz val="11"/>
        <color rgb="FF000000"/>
        <rFont val="Calibri"/>
        <family val="2"/>
      </rPr>
      <t xml:space="preserve"> Annual Total Expenses the Company incurred in providing Live Agent Services during 2022  [Company-Wide Information, G90]</t>
    </r>
  </si>
  <si>
    <t>(i) Identify each Affiliate, if any, that the Company used in providing its Live Agent Services during 2022</t>
  </si>
  <si>
    <t>(ii) Enter "Yes" if the Company used a Third Party in providing its Live Agent Services during 2022.  Otherwise enter “No.”</t>
  </si>
  <si>
    <t>(ab) Enter the amount the Company paid, separately and individually, to each listed Third Party during 2022 to provide Live Agent Services</t>
  </si>
  <si>
    <t>(i) Identify each Affiliate that the Company used in providing its Paper Bill/Statement Services during 2022</t>
  </si>
  <si>
    <t xml:space="preserve">(ii) Enter "Yes" if the Company used a Third Party in providing its Paper Bill/Statement Services during 2022.  Otherwise, enter “No.”  </t>
  </si>
  <si>
    <t>(ab) Enter the amount the Company paid, separately and individually, each listed Third Party during 2022 to provide Paper Bill/Statement Services</t>
  </si>
  <si>
    <r>
      <t xml:space="preserve">(d) </t>
    </r>
    <r>
      <rPr>
        <b/>
        <sz val="11"/>
        <color rgb="FF000000"/>
        <rFont val="Calibri"/>
        <family val="2"/>
      </rPr>
      <t>Single-Call and Related Services</t>
    </r>
    <r>
      <rPr>
        <sz val="11"/>
        <color rgb="FF000000"/>
        <rFont val="Calibri"/>
        <family val="2"/>
      </rPr>
      <t>:  Annual Total Expenses the Company incurred in providing Single-Call and Related Services during 2022  [Company-Wide Information, I90]</t>
    </r>
  </si>
  <si>
    <t>(i) List each entity that charged the Company for billing services in connection with Single-Call and Related Services during 2022.  Indicate whether each listed entity is a Third Party.</t>
  </si>
  <si>
    <t>(ii) For each such Third Party, enter the amount the Company paid that Third Party for billing services in connection with Single-Call and Related Services during 2022</t>
  </si>
  <si>
    <t>(iii) From the amount the Company paid each Third Party for billing services in connection with Single-Call and Related Services, enter the amount that the Company passed through to Customers during 2022</t>
  </si>
  <si>
    <t>(iv) Enter the amount the Company paid to any entity other than a Third Party for billing services in connection with Single-Call and Related Services during 2022</t>
  </si>
  <si>
    <t>(v) From the amount the Company paid to any entity other than a Third Party for billing services in connection with Single-Call and Related Services during 2022, enter the amount that the Company passed through to Customers.</t>
  </si>
  <si>
    <r>
      <t xml:space="preserve">(e) </t>
    </r>
    <r>
      <rPr>
        <b/>
        <sz val="11"/>
        <color rgb="FF000000"/>
        <rFont val="Calibri"/>
        <family val="2"/>
      </rPr>
      <t xml:space="preserve">Third Party Financial Transaction Services:  </t>
    </r>
    <r>
      <rPr>
        <sz val="11"/>
        <color rgb="FF000000"/>
        <rFont val="Calibri"/>
        <family val="2"/>
      </rPr>
      <t>Annual Total Expenses the Company incurred in providing Third Party Financial Services during 2022  [Company-Wide Information, J90]</t>
    </r>
  </si>
  <si>
    <t>(i) List each entity that charged the Company for providing Third-Party Financial Transaction Services during 2022 in connection with the Company’s IPCS.  Indicate whether each listed entity is a Third Party.</t>
  </si>
  <si>
    <t>(ii)	For each such Third Party, enter the amount the Company paid to that Third Party for Third-Party Financial Transaction Services during 2022</t>
  </si>
  <si>
    <t>(iii)	From the amount the Company paid to each Third Party for Third-Party Financial Transaction Services, enter the amount that the Company passed through to Customers during 2022</t>
  </si>
  <si>
    <t>(vi) - (vii) Word template entries</t>
  </si>
  <si>
    <r>
      <rPr>
        <sz val="11"/>
        <color rgb="FF000000"/>
        <rFont val="Calibri"/>
        <family val="2"/>
      </rPr>
      <t xml:space="preserve">(f) </t>
    </r>
    <r>
      <rPr>
        <b/>
        <sz val="11"/>
        <color rgb="FF000000"/>
        <rFont val="Calibri"/>
        <family val="2"/>
      </rPr>
      <t xml:space="preserve">Other Ancillary Services: </t>
    </r>
  </si>
  <si>
    <t>(i) Identify each Affiliate, if any, that the Company used in providing its Other Ancillary Services during 2022</t>
  </si>
  <si>
    <t xml:space="preserve">(ii) Enter “Yes” if the Company used a Third Party in providing its Other Ancillary Services during 2022.  Otherwise Enter “No.” </t>
  </si>
  <si>
    <t>(ab) Enter the amount the Company paid, separately and individually, to each listed Third Party for providing Other Ancillary Services during 2022</t>
  </si>
  <si>
    <t>(iii)	- (iv) Word template entry</t>
  </si>
  <si>
    <r>
      <t xml:space="preserve">(3) </t>
    </r>
    <r>
      <rPr>
        <b/>
        <sz val="11"/>
        <color rgb="FF000000"/>
        <rFont val="Calibri"/>
        <family val="2"/>
      </rPr>
      <t>Ancillary Services Revenues:</t>
    </r>
    <r>
      <rPr>
        <sz val="11"/>
        <color rgb="FF000000"/>
        <rFont val="Calibri"/>
        <family val="2"/>
      </rPr>
      <t xml:space="preserve"> Total revenues received from Customers for providing Ancillary Services during 2022 (i.e.,  fees Customers paid the Company for Automated Payment Services, Live Agent Services, Paper Bill/Statement Services, Single-Call and Related Services, Third-Party Financial Transaction Services, and Other Ancillary Services)  [Company-Wide Information, sum of F4, G4, H4, I4, J4, and K4]</t>
    </r>
  </si>
  <si>
    <r>
      <t xml:space="preserve">(a) </t>
    </r>
    <r>
      <rPr>
        <b/>
        <sz val="11"/>
        <color rgb="FF000000"/>
        <rFont val="Calibri"/>
        <family val="2"/>
      </rPr>
      <t>Automated Payment Service Revenues:</t>
    </r>
    <r>
      <rPr>
        <sz val="11"/>
        <color rgb="FF000000"/>
        <rFont val="Calibri"/>
        <family val="2"/>
      </rPr>
      <t xml:space="preserve"> Total Amount of Revenues received from charging Automated Payment Fees during 2022  [Company-Wide Information, F4]</t>
    </r>
  </si>
  <si>
    <r>
      <rPr>
        <sz val="11"/>
        <color rgb="FF000000"/>
        <rFont val="Calibri"/>
        <family val="2"/>
      </rPr>
      <t xml:space="preserve">(i) </t>
    </r>
    <r>
      <rPr>
        <b/>
        <sz val="11"/>
        <color rgb="FF000000"/>
        <rFont val="Calibri"/>
        <family val="2"/>
      </rPr>
      <t>Payment Card Processing Revenues for Automated Payment Service:</t>
    </r>
    <r>
      <rPr>
        <sz val="11"/>
        <color rgb="FF000000"/>
        <rFont val="Calibri"/>
        <family val="2"/>
      </rPr>
      <t xml:space="preserve"> Of the amount reported for total Automated Payment Fees revenues above during 2022, enter the amount of those revenues from payment card processing.</t>
    </r>
  </si>
  <si>
    <r>
      <t xml:space="preserve">(b) </t>
    </r>
    <r>
      <rPr>
        <b/>
        <sz val="11"/>
        <color rgb="FF000000"/>
        <rFont val="Calibri"/>
        <family val="2"/>
      </rPr>
      <t xml:space="preserve">Live Agent Fee Revenues:  </t>
    </r>
    <r>
      <rPr>
        <sz val="11"/>
        <color rgb="FF000000"/>
        <rFont val="Calibri"/>
        <family val="2"/>
      </rPr>
      <t>Total revenues the Company received from charging Live Agent Fees during 2022  [Company-Wide Information, G4]</t>
    </r>
  </si>
  <si>
    <r>
      <t>(c)</t>
    </r>
    <r>
      <rPr>
        <b/>
        <sz val="11"/>
        <color rgb="FF000000"/>
        <rFont val="Calibri"/>
        <family val="2"/>
      </rPr>
      <t xml:space="preserve"> Paper Bill/Statement Fee Revenues:  </t>
    </r>
    <r>
      <rPr>
        <sz val="11"/>
        <color rgb="FF000000"/>
        <rFont val="Calibri"/>
        <family val="2"/>
      </rPr>
      <t>Total revenues the Company received from charging Paper Bill/Statement Fees during 2022  [Company-Wide Information, H4]</t>
    </r>
  </si>
  <si>
    <r>
      <t xml:space="preserve">(d) </t>
    </r>
    <r>
      <rPr>
        <b/>
        <sz val="11"/>
        <color rgb="FF000000"/>
        <rFont val="Calibri"/>
        <family val="2"/>
      </rPr>
      <t xml:space="preserve">Single-Call and Related Sevices Revenues:  </t>
    </r>
    <r>
      <rPr>
        <sz val="11"/>
        <color rgb="FF000000"/>
        <rFont val="Calibri"/>
        <family val="2"/>
      </rPr>
      <t xml:space="preserve">Total revenue the Company received during 2022 from charging Fees for Single-Call and Related Services  [Company-Wide Information, I4] </t>
    </r>
  </si>
  <si>
    <r>
      <rPr>
        <sz val="11"/>
        <color rgb="FF000000"/>
        <rFont val="Calibri"/>
        <family val="2"/>
      </rPr>
      <t xml:space="preserve">(i) </t>
    </r>
    <r>
      <rPr>
        <b/>
        <sz val="11"/>
        <color rgb="FF000000"/>
        <rFont val="Calibri"/>
        <family val="2"/>
      </rPr>
      <t>Single-Call and Related Services Revenue Sharing Agreements:</t>
    </r>
    <r>
      <rPr>
        <sz val="11"/>
        <color rgb="FF000000"/>
        <rFont val="Calibri"/>
        <family val="2"/>
      </rPr>
      <t xml:space="preserve"> if the Provider has a Revenue-Sharing Agreement with an Affiliate or a Third Party in connection with Single-Call and Related Services enter “Yes.”  Otherwise, enter “No.”</t>
    </r>
  </si>
  <si>
    <t xml:space="preserve">  (aa) Word template entry</t>
  </si>
  <si>
    <r>
      <t xml:space="preserve">(e) </t>
    </r>
    <r>
      <rPr>
        <b/>
        <sz val="11"/>
        <color rgb="FF000000"/>
        <rFont val="Calibri"/>
        <family val="2"/>
      </rPr>
      <t xml:space="preserve">Third Party Financial Transaction Fee Revenue:  </t>
    </r>
    <r>
      <rPr>
        <sz val="11"/>
        <color rgb="FF000000"/>
        <rFont val="Calibri"/>
        <family val="2"/>
      </rPr>
      <t>Total revenues the Company received from charging Third-Party Financial Transaction Fees during 2022  [Company-Wide Information, J4]</t>
    </r>
  </si>
  <si>
    <r>
      <rPr>
        <sz val="11"/>
        <color rgb="FF000000"/>
        <rFont val="Calibri"/>
        <family val="2"/>
      </rPr>
      <t xml:space="preserve">(i) </t>
    </r>
    <r>
      <rPr>
        <b/>
        <sz val="11"/>
        <color rgb="FF000000"/>
        <rFont val="Calibri"/>
        <family val="2"/>
      </rPr>
      <t>Payment Card Processing Revenues from Third-Party Financial Transaction Services:</t>
    </r>
    <r>
      <rPr>
        <sz val="11"/>
        <color rgb="FF000000"/>
        <rFont val="Calibri"/>
        <family val="2"/>
      </rPr>
      <t xml:space="preserve">  Of the amount reported for Total Third-Party Financial Transaction Fee Revenue above during 2022, enter the amount of that revenue applicable to payment card processing services.</t>
    </r>
  </si>
  <si>
    <r>
      <rPr>
        <sz val="11"/>
        <color rgb="FF000000"/>
        <rFont val="Calibri"/>
        <family val="2"/>
      </rPr>
      <t xml:space="preserve">(g) </t>
    </r>
    <r>
      <rPr>
        <b/>
        <sz val="11"/>
        <color rgb="FF000000"/>
        <rFont val="Calibri"/>
        <family val="2"/>
      </rPr>
      <t>Third-Party Financial Transaction Fee Revenue Sharing Agreements:</t>
    </r>
    <r>
      <rPr>
        <sz val="11"/>
        <color rgb="FF000000"/>
        <rFont val="Calibri"/>
        <family val="2"/>
      </rPr>
      <t xml:space="preserve">  If the Provider has a Revenue-Sharing Agreement with an Affiliate or a Third Party in connection with Third-Party Financial Transaction Fees, enter “Yes.”  Otherwise, enter “No.”
Word template entry if "Yes"</t>
    </r>
  </si>
  <si>
    <r>
      <rPr>
        <sz val="11"/>
        <color rgb="FF000000"/>
        <rFont val="Calibri"/>
        <family val="2"/>
      </rPr>
      <t xml:space="preserve">(h) </t>
    </r>
    <r>
      <rPr>
        <b/>
        <sz val="11"/>
        <color rgb="FF000000"/>
        <rFont val="Calibri"/>
        <family val="2"/>
      </rPr>
      <t>Other Ancillary Services Revenue:</t>
    </r>
    <r>
      <rPr>
        <sz val="11"/>
        <color rgb="FF000000"/>
        <rFont val="Calibri"/>
        <family val="2"/>
      </rPr>
      <t xml:space="preserve"> Total revenues the Company received from charging Other Ancillary Services Fees during 2022</t>
    </r>
  </si>
  <si>
    <r>
      <rPr>
        <sz val="11"/>
        <color rgb="FF000000"/>
        <rFont val="Calibri"/>
        <family val="2"/>
      </rPr>
      <t xml:space="preserve">(i) </t>
    </r>
    <r>
      <rPr>
        <b/>
        <sz val="11"/>
        <color rgb="FF000000"/>
        <rFont val="Calibri"/>
        <family val="2"/>
      </rPr>
      <t>Payment Card Processing Revenues from from Other Ancillary Services:</t>
    </r>
    <r>
      <rPr>
        <sz val="11"/>
        <color rgb="FF000000"/>
        <rFont val="Calibri"/>
        <family val="2"/>
      </rPr>
      <t xml:space="preserve">  Of the amount reported for each of the Total Other Ancillary Services Revenue above during 2022, enter the amount of that revenue applicable to payment card processing.  </t>
    </r>
  </si>
  <si>
    <r>
      <rPr>
        <sz val="11"/>
        <color rgb="FF000000"/>
        <rFont val="Calibri"/>
        <family val="2"/>
      </rPr>
      <t xml:space="preserve">(ii) </t>
    </r>
    <r>
      <rPr>
        <b/>
        <sz val="11"/>
        <color rgb="FF000000"/>
        <rFont val="Calibri"/>
        <family val="2"/>
      </rPr>
      <t>Other Ancillary Services Revenue-Sharing Agreements:</t>
    </r>
    <r>
      <rPr>
        <sz val="11"/>
        <color rgb="FF000000"/>
        <rFont val="Calibri"/>
        <family val="2"/>
      </rPr>
      <t xml:space="preserve"> If the Provider has a Revenue-Sharing Agreement with an Affiliate or a Third Party in connection with Other Ancillary Services offered, enter “Yes.”  Otherwise, enter “No.”  </t>
    </r>
  </si>
  <si>
    <t>(4) - (6) Word template entry</t>
  </si>
  <si>
    <t>e. Affiliate Transactions</t>
  </si>
  <si>
    <t>(1) Word template entry</t>
  </si>
  <si>
    <t>(2) Provider's Transactions with Non-Accounting Entity Affiliates</t>
  </si>
  <si>
    <r>
      <rPr>
        <sz val="11"/>
        <color rgb="FF000000"/>
        <rFont val="Calibri"/>
        <family val="2"/>
      </rPr>
      <t xml:space="preserve">(a) </t>
    </r>
    <r>
      <rPr>
        <b/>
        <sz val="11"/>
        <color rgb="FF000000"/>
        <rFont val="Calibri"/>
        <family val="2"/>
      </rPr>
      <t>Total IPCS Revenue Passed Through to Non-Accounting Entity Affiliates</t>
    </r>
    <r>
      <rPr>
        <sz val="11"/>
        <color rgb="FF000000"/>
        <rFont val="Calibri"/>
        <family val="2"/>
      </rPr>
      <t>: Enter the amount of IPCS revenue passed through to any non-Accounting Entity Affiliate during 2022.</t>
    </r>
  </si>
  <si>
    <r>
      <rPr>
        <sz val="11"/>
        <color rgb="FF000000"/>
        <rFont val="Calibri"/>
        <family val="2"/>
      </rPr>
      <t xml:space="preserve">(b) </t>
    </r>
    <r>
      <rPr>
        <b/>
        <sz val="11"/>
        <color rgb="FF000000"/>
        <rFont val="Calibri"/>
        <family val="2"/>
      </rPr>
      <t>Total Automated Payment Fee Revenue Passed Through to Non-Accounting Entity Affiliates:</t>
    </r>
    <r>
      <rPr>
        <sz val="11"/>
        <color rgb="FF000000"/>
        <rFont val="Calibri"/>
        <family val="2"/>
      </rPr>
      <t xml:space="preserve"> Enter the amount of Automated Payment Fee revenue the Provider passed through to any non-Accounting Entity Affiliate during 2022.  </t>
    </r>
  </si>
  <si>
    <r>
      <rPr>
        <sz val="11"/>
        <color rgb="FF000000"/>
        <rFont val="Calibri"/>
        <family val="2"/>
      </rPr>
      <t xml:space="preserve">(c) </t>
    </r>
    <r>
      <rPr>
        <b/>
        <sz val="11"/>
        <color rgb="FF000000"/>
        <rFont val="Calibri"/>
        <family val="2"/>
      </rPr>
      <t xml:space="preserve">Total Single-Call and Related Services Revenue Passed Through to Non-Accounting Entity Affiliates: </t>
    </r>
    <r>
      <rPr>
        <sz val="11"/>
        <color rgb="FF000000"/>
        <rFont val="Calibri"/>
        <family val="2"/>
      </rPr>
      <t>Enter the amount of revenue from charging Fees for Single-Call and Related Services the Provider passed through to any non-Accounting Entity Affiliate during 2022.</t>
    </r>
  </si>
  <si>
    <r>
      <rPr>
        <sz val="11"/>
        <color rgb="FF000000"/>
        <rFont val="Calibri"/>
        <family val="2"/>
      </rPr>
      <t xml:space="preserve">(d) </t>
    </r>
    <r>
      <rPr>
        <b/>
        <sz val="11"/>
        <color rgb="FF000000"/>
        <rFont val="Calibri"/>
        <family val="2"/>
      </rPr>
      <t>Total Live Agent Fee Revenue Passed Through to Non-Accounting Entity Affiliates:</t>
    </r>
    <r>
      <rPr>
        <sz val="11"/>
        <color rgb="FF000000"/>
        <rFont val="Calibri"/>
        <family val="2"/>
      </rPr>
      <t xml:space="preserve">  Enter the amount of Live Agent Fee revenue the Provider passed through to any non-Accounting Entity Affiliate during 2022.</t>
    </r>
  </si>
  <si>
    <r>
      <rPr>
        <sz val="11"/>
        <color rgb="FF000000"/>
        <rFont val="Calibri"/>
        <family val="2"/>
      </rPr>
      <t xml:space="preserve">(e) </t>
    </r>
    <r>
      <rPr>
        <b/>
        <sz val="11"/>
        <color rgb="FF000000"/>
        <rFont val="Calibri"/>
        <family val="2"/>
      </rPr>
      <t xml:space="preserve">Total Paper Bill/Statement Fee Revenue Passed Through to Non-Accounting Entity Affiliates: </t>
    </r>
    <r>
      <rPr>
        <sz val="11"/>
        <color rgb="FF000000"/>
        <rFont val="Calibri"/>
        <family val="2"/>
      </rPr>
      <t xml:space="preserve"> Enter the amount of Paper Bill/Statement Fee revenue the Provider passed through to any non-Accounting Entity Affiliate during 2022. </t>
    </r>
  </si>
  <si>
    <r>
      <rPr>
        <sz val="11"/>
        <color rgb="FF000000"/>
        <rFont val="Calibri"/>
        <family val="2"/>
      </rPr>
      <t xml:space="preserve">(f) </t>
    </r>
    <r>
      <rPr>
        <b/>
        <sz val="11"/>
        <color rgb="FF000000"/>
        <rFont val="Calibri"/>
        <family val="2"/>
      </rPr>
      <t>Total Third-Party Financial Transaction Fee Revenue Passed Through to Non-Accounting Entity Affiliates:</t>
    </r>
    <r>
      <rPr>
        <sz val="11"/>
        <color rgb="FF000000"/>
        <rFont val="Calibri"/>
        <family val="2"/>
      </rPr>
      <t xml:space="preserve"> Enter the amount of Third-Party Financial Transaction Fee revenue the Provider passed through to any non-Accounting Entity Affiliate during 2022.</t>
    </r>
  </si>
  <si>
    <r>
      <rPr>
        <sz val="11"/>
        <color rgb="FF000000"/>
        <rFont val="Calibri"/>
        <family val="2"/>
      </rPr>
      <t xml:space="preserve">(g) </t>
    </r>
    <r>
      <rPr>
        <b/>
        <sz val="11"/>
        <color rgb="FF000000"/>
        <rFont val="Calibri"/>
        <family val="2"/>
      </rPr>
      <t>International Termination Payments to Non-Accounting Entity Affiliates</t>
    </r>
    <r>
      <rPr>
        <sz val="11"/>
        <color rgb="FF000000"/>
        <rFont val="Calibri"/>
        <family val="2"/>
      </rPr>
      <t>:  Enter the Company’s total payments to any non-Accounting Entity Affiliate during 2022 to complete International Communications for Incarcerated People.</t>
    </r>
  </si>
  <si>
    <t xml:space="preserve">b. Company-Wide and c. Service-Specific Costs of Provider's Safety and Security Measures for 2022 </t>
  </si>
  <si>
    <t>C01</t>
  </si>
  <si>
    <t>1. Annual Total Expenses of Providing Safety and Security Measures [C1. Company-Wide Information, E90]</t>
  </si>
  <si>
    <t>Safety and Security Measures Expense Category</t>
  </si>
  <si>
    <t xml:space="preserve"> Percentage of Annual Total Expenses of Providing Safety and Security Measures (%)</t>
  </si>
  <si>
    <t>Safety and Security Measures Expenses ($)</t>
  </si>
  <si>
    <t xml:space="preserve"> Percentage of Safety and Security Expenses Attributable to Audio IPCS (%)</t>
  </si>
  <si>
    <t xml:space="preserve"> Percentage of Safety and Security Expenses Attributable to Video IPCS (%) </t>
  </si>
  <si>
    <t xml:space="preserve"> Percentage of Safety and Security Expenses Attributable to Ancillary Services (%) </t>
  </si>
  <si>
    <t xml:space="preserve"> Percentage of Safety and Security Expenses Attributable to Other Products and Services (%) </t>
  </si>
  <si>
    <t>Total of the Percentages Attributed to Services (%)</t>
  </si>
  <si>
    <t xml:space="preserve"> Safety and Security Expenses Attributable to Audio IPCS ($)</t>
  </si>
  <si>
    <t xml:space="preserve"> Safety and Security Expenses Attributable to Video IPCS ($) </t>
  </si>
  <si>
    <t xml:space="preserve"> Safety and Security Expenses Attributable to Ancillary Services ($) </t>
  </si>
  <si>
    <t xml:space="preserve">Safety and Security Expenses Attributable to Other Products and Services ($) </t>
  </si>
  <si>
    <t>Total of Safety and Security Measures Expenses Attributed to Services ($)</t>
  </si>
  <si>
    <t>Input</t>
  </si>
  <si>
    <t>B*B4</t>
  </si>
  <si>
    <t>D + E + F + G</t>
  </si>
  <si>
    <t>C*D</t>
  </si>
  <si>
    <t>C*E</t>
  </si>
  <si>
    <t>C*F</t>
  </si>
  <si>
    <t>C*G</t>
  </si>
  <si>
    <t>I + J + K + L</t>
  </si>
  <si>
    <t>(b) Law Enforcement Support Services</t>
  </si>
  <si>
    <t>(c) Communication Security Services</t>
  </si>
  <si>
    <t>(d) Communication Recording Services</t>
  </si>
  <si>
    <t>(e) Communication Monitoring Services</t>
  </si>
  <si>
    <t>(f) Voice Biometrics Services</t>
  </si>
  <si>
    <t>(g) Other Safety and Security Measures</t>
  </si>
  <si>
    <t>Total [8 + 9 + 10 + 11 + 12 + 13 + 14]</t>
  </si>
  <si>
    <t>D1. Facility-Specific Audio IPCS Costs For 2022</t>
  </si>
  <si>
    <t>a. General Information</t>
  </si>
  <si>
    <t xml:space="preserve">(1) Unique Contract Identifier </t>
  </si>
  <si>
    <t xml:space="preserve">(2) Unique Facility Identifier </t>
  </si>
  <si>
    <t>Total</t>
  </si>
  <si>
    <t>Count</t>
  </si>
  <si>
    <t>(3) Contractor Name</t>
  </si>
  <si>
    <t>(4) Subcontractor Name</t>
  </si>
  <si>
    <t>(6)(a) Facility Street Number and Street Name</t>
  </si>
  <si>
    <t>(6)(b) Facility Building Identifier (if any)</t>
  </si>
  <si>
    <t>(6)(c) Facility City</t>
  </si>
  <si>
    <t>(6)(d) Facility State</t>
  </si>
  <si>
    <t>(6)(e) Facility Zip Code</t>
  </si>
  <si>
    <t>(7) Facility Geographic Coordinates</t>
  </si>
  <si>
    <t>(8) Facility Type (Jail (J) or Prison (P))</t>
  </si>
  <si>
    <t>(9) Maximum Audio Communication Duration</t>
  </si>
  <si>
    <t>b. Cost Allocation Results</t>
  </si>
  <si>
    <t xml:space="preserve">1. Capital Assets: </t>
  </si>
  <si>
    <t>(i) Tangible Assets</t>
  </si>
  <si>
    <t>(a) Gross Investment</t>
  </si>
  <si>
    <t>(b) Accumulated Depreciation</t>
  </si>
  <si>
    <t>(d) Net Investment [row 19 - row 20]</t>
  </si>
  <si>
    <t>(ii) Capitalized Research and Development</t>
  </si>
  <si>
    <t>(c) Accumulated Amortization</t>
  </si>
  <si>
    <t>(d) Net Investment [row 23 - row 24]</t>
  </si>
  <si>
    <t>(iii) Purchased Software</t>
  </si>
  <si>
    <t>(d) Net Investment [row 27 - row 28]</t>
  </si>
  <si>
    <t>(iv) Internally Developed Software</t>
  </si>
  <si>
    <t>(d) Net Investment [row 31 - row 32]</t>
  </si>
  <si>
    <t>(v) Trademarks</t>
  </si>
  <si>
    <t>(d) Net Investment [row 35 - row 36]</t>
  </si>
  <si>
    <t xml:space="preserve">Net Investment </t>
  </si>
  <si>
    <t>(vi) Other Identifiable Intangible Assets</t>
  </si>
  <si>
    <t>(d) Net Investment [row 43 - row 44]</t>
  </si>
  <si>
    <t>(vii) Goodwill</t>
  </si>
  <si>
    <t>(d) Net Investment [row 47 - row 48]</t>
  </si>
  <si>
    <t>Gross Investment in Assets [row 19 + row 23 + row 27 + row 31 + row 35 + row 43 + row 47]</t>
  </si>
  <si>
    <t>Accumulated Depreciation and Amortization of Assets [row 20 + row 24 + row 28 + row 32 + row 36 + row 44 + row 48]</t>
  </si>
  <si>
    <t>Net Investment in Assets [row 50 - row 51]</t>
  </si>
  <si>
    <t>(e) Accumulated Deferred Federal Income Taxes</t>
  </si>
  <si>
    <t>(f) Accumulated Deferred State Income Taxes</t>
  </si>
  <si>
    <t>(g) Customer Prepayments or Deposits</t>
  </si>
  <si>
    <t xml:space="preserve">(h) Cash Working Capital (report "0" unless you elect to claim an allowance) </t>
  </si>
  <si>
    <t xml:space="preserve">(i) Net Capital Stock [row 52 - row 53 - row 54 - row 55 + row 56] </t>
  </si>
  <si>
    <t>2. Capital Expenses:</t>
  </si>
  <si>
    <t xml:space="preserve">(i)(a) Depreciation - Tangible Assets </t>
  </si>
  <si>
    <t>(ii)(b) Amortization - Capitalized Research and Development</t>
  </si>
  <si>
    <t>(iii)(b) Amortization - Purchased Software</t>
  </si>
  <si>
    <t>(iv)(b) Amortization - Internally Developed Software</t>
  </si>
  <si>
    <t>(v)(b) Amortization - Trademarks</t>
  </si>
  <si>
    <t>(vi)(b) Amortization - Other Identifiable Intangible Assets</t>
  </si>
  <si>
    <t>(vii)(b) Amortization - Goodwill</t>
  </si>
  <si>
    <t>Depreciation and Amortization of Assets [row 59 + row 60 + row 61 + row 62 + row 63 + row 65 + row 66]</t>
  </si>
  <si>
    <t xml:space="preserve">(c) Weighted Average Cost of Capital  </t>
  </si>
  <si>
    <t>(d) Return [row 68 x row 57]</t>
  </si>
  <si>
    <t>(e) Interest Other than Interest Paid on Customer Prepayments or Deposits</t>
  </si>
  <si>
    <t>(f) Interest Paid on Customer Prepayments or Deposits</t>
  </si>
  <si>
    <t>(g) Other Income Tax-Related Adjustments</t>
  </si>
  <si>
    <t>(h) Federal Taxable Income [row 69 - row 70 - row 72]</t>
  </si>
  <si>
    <t>(i) Federal Income Tax Rate</t>
  </si>
  <si>
    <t>(j) Federal Income Tax Gross-Up Factor [row 74/(1 - row 74)]</t>
  </si>
  <si>
    <t xml:space="preserve">(k) Federal Income Tax [row 75 x row 73] </t>
  </si>
  <si>
    <t>(l) Federal Income Tax Not Deductible for State Income Tax Purposes</t>
  </si>
  <si>
    <t>(m) State Taxable Income [row 73 + row 77]</t>
  </si>
  <si>
    <t xml:space="preserve">(n) State Income Tax Rate </t>
  </si>
  <si>
    <t>(o) State Income Tax Gross-Up Factor [row 79 /(1 - row 79)]</t>
  </si>
  <si>
    <t>(p) State Income Tax [row 80 x row 78]</t>
  </si>
  <si>
    <t>Total Capital Expenses [row 67 + row 69 + row 71 + row 76 + row 81]</t>
  </si>
  <si>
    <t>3. Operating Expenses:</t>
  </si>
  <si>
    <t>(a) Maintenance, Repair, and Engineering of Site Plant, Equipment, and Facilities</t>
  </si>
  <si>
    <t>(b) Payments to Telecommunications Carriers or Other Entities for Interstate, International, or Intrastate Communications Other Than Extra Payments to Telecommunications Carriers or Other Entities for International Communications</t>
  </si>
  <si>
    <t>(c) Extra Payments to Telecommunications Carriers or Other Entities for International Communications</t>
  </si>
  <si>
    <t>(e) Network Operations</t>
  </si>
  <si>
    <t>(f) Call Center</t>
  </si>
  <si>
    <t>(g) Data Center and Storage</t>
  </si>
  <si>
    <t>Payment of Site Commissions Recognized as an Expense or an Offset Against Gross Revenues When Paid or When the Commissions-Related Transaction Occurred</t>
  </si>
  <si>
    <t>(h) Billing, Collection, Client Management, and Customer Care</t>
  </si>
  <si>
    <t>(i) Sales and Marketing</t>
  </si>
  <si>
    <t>(j) General and Administrative</t>
  </si>
  <si>
    <t>(k) Other Overhead</t>
  </si>
  <si>
    <t>(l) Taxes Other than Income Taxes</t>
  </si>
  <si>
    <t>(m) Transactions Related to Mergers and Acquisitions</t>
  </si>
  <si>
    <t>(n) Bad Debt</t>
  </si>
  <si>
    <t>Total Operating Expenses [sum of rows 84-90 + sum of rows 92-98]</t>
  </si>
  <si>
    <t>Total Operating Expenses Excluding Extra Payments to Telecommunications Carriers or Other Entities for International Communications [row 99 - row 86]</t>
  </si>
  <si>
    <t>Annual Total Expenses for Audio IPCS Excluding Extra Payments to Telecommunications Carriers or Other Entities for International Communications [row 82 + row 100]</t>
  </si>
  <si>
    <t>D1. Facility-Specific Video IPCS Costs For 2022</t>
  </si>
  <si>
    <t>Annual Total Expenses for Video IPCS Excluding Extra Payments to Telecommunications Carriers or Other Entities for International Communications [row 82 + row 100]</t>
  </si>
  <si>
    <r>
      <t xml:space="preserve">D1. Facility-Specific Demand and Revenue Data for 2022
</t>
    </r>
    <r>
      <rPr>
        <b/>
        <sz val="11"/>
        <color rgb="FF000000"/>
        <rFont val="Calibri"/>
        <family val="2"/>
      </rPr>
      <t>Enter Unique Contract Identifier for Facility in this row</t>
    </r>
  </si>
  <si>
    <t>d. Facility-specific Demand and Revenue Data
Enter Unique Facility Identifier in this row</t>
  </si>
  <si>
    <t>Total 2022</t>
  </si>
  <si>
    <t>(1) Annual Demand for IPCS</t>
  </si>
  <si>
    <t>(a) Total Billed Communications for Audio IPCS</t>
  </si>
  <si>
    <t>(b) Billed Communications for Audio IPCS Separately for:</t>
  </si>
  <si>
    <t>(i) Interstate Communication</t>
  </si>
  <si>
    <t>(ii) International Communication</t>
  </si>
  <si>
    <t>(iii) Intrastate Communication</t>
  </si>
  <si>
    <t>(c) Total Unbilled Communications for Audio IPCS</t>
  </si>
  <si>
    <t>(d) Total Billed and Unbilled Communications for Audio IPCS</t>
  </si>
  <si>
    <t>(e) Total Billed Minutes for Audio IPCS</t>
  </si>
  <si>
    <t>(f) Billed Minutes for Audio IPCS Separately for:</t>
  </si>
  <si>
    <t>(g) Total Unbilled Minutes for Audio IPCS</t>
  </si>
  <si>
    <t>(h) Total Billed and Unbilled Minutes for Audio IPCS</t>
  </si>
  <si>
    <t>(i) Total Billed Communications for Video IPCS</t>
  </si>
  <si>
    <t>(j) Billed Communications for Video IPCS Separately for:</t>
  </si>
  <si>
    <t>(k) Total Unbilled Communications for Video IPCS</t>
  </si>
  <si>
    <t>(l) Total Billed and Unbilled Communications for Video IPCS</t>
  </si>
  <si>
    <t>(m) Total Billed Minutes for Video IPCS</t>
  </si>
  <si>
    <t>(n) Billed Minutes for Video IPCS Separately for:</t>
  </si>
  <si>
    <t>(o) Total Unbilled Minutes for Video IPCS</t>
  </si>
  <si>
    <t>(p) Total Billed and Unbilled Minutes for Video IPCS</t>
  </si>
  <si>
    <r>
      <t xml:space="preserve">(q) Total Billed Video IPCS Sales Units Other than Discrete Communications or Minutes - </t>
    </r>
    <r>
      <rPr>
        <b/>
        <sz val="11"/>
        <color theme="1"/>
        <rFont val="Calibri"/>
        <family val="2"/>
        <scheme val="minor"/>
      </rPr>
      <t>(identify other units here)</t>
    </r>
  </si>
  <si>
    <r>
      <t xml:space="preserve">(r) Billed Video IPCS Sales Units Other than Discrete Communications or Minutes - </t>
    </r>
    <r>
      <rPr>
        <b/>
        <sz val="11"/>
        <color theme="1"/>
        <rFont val="Calibri"/>
        <family val="2"/>
        <scheme val="minor"/>
      </rPr>
      <t>(identify other units here)</t>
    </r>
    <r>
      <rPr>
        <sz val="11"/>
        <color theme="1"/>
        <rFont val="Calibri"/>
        <family val="2"/>
        <scheme val="minor"/>
      </rPr>
      <t xml:space="preserve"> - Separately for:</t>
    </r>
  </si>
  <si>
    <r>
      <t xml:space="preserve">(s) Total Unbilled Video IPCS Sales Units Other than Discrete Communications or Minutes - </t>
    </r>
    <r>
      <rPr>
        <b/>
        <sz val="11"/>
        <color theme="1"/>
        <rFont val="Calibri"/>
        <family val="2"/>
        <scheme val="minor"/>
      </rPr>
      <t>(identify other units here)</t>
    </r>
  </si>
  <si>
    <r>
      <t xml:space="preserve">(t) Total Billed and Unbilled Video IPCS Sales Units Other than Discrete Communications or Minutes - </t>
    </r>
    <r>
      <rPr>
        <b/>
        <sz val="11"/>
        <color theme="1"/>
        <rFont val="Calibri"/>
        <family val="2"/>
        <scheme val="minor"/>
      </rPr>
      <t>(identify other units here</t>
    </r>
    <r>
      <rPr>
        <sz val="11"/>
        <color theme="1"/>
        <rFont val="Calibri"/>
        <family val="2"/>
        <scheme val="minor"/>
      </rPr>
      <t>)</t>
    </r>
  </si>
  <si>
    <t>(u) Average Daily Population</t>
  </si>
  <si>
    <t xml:space="preserve">(v) Total Number of IPCS Accounts Opened </t>
  </si>
  <si>
    <t xml:space="preserve">(w) Total Number of IPCS Accounts Closed </t>
  </si>
  <si>
    <t>(x) Total Admissions (optional)</t>
  </si>
  <si>
    <t>(y) Total Releases (optional)</t>
  </si>
  <si>
    <t xml:space="preserve">(z) Weekly Turnover Rate (optional) </t>
  </si>
  <si>
    <t>(2) Annual  Demand for Automated Payment Service, Live Agent Service, Paper Bill/Statement Service, Single-Call and Related Services, and Third-Party Financial Transaction Service</t>
  </si>
  <si>
    <t>Billed Uses of Automated Payment Service</t>
  </si>
  <si>
    <t>Billed Uses of Live Agent Service</t>
  </si>
  <si>
    <t>Billed Uses of Paper Bill/Statement Service</t>
  </si>
  <si>
    <t>Billed Transactions for Single-Call and Related Services</t>
  </si>
  <si>
    <t>Billed Transactions for Third-Party Financial Transaction Service</t>
  </si>
  <si>
    <t xml:space="preserve">(3) Annual Revenues from IPCS  </t>
  </si>
  <si>
    <t>(a) Total Billed Revenues from Audio IPCS</t>
  </si>
  <si>
    <t>(b) Billed Revenues from Audio IPCS Separately for:</t>
  </si>
  <si>
    <t>(c) Total Billed Revenues from Video IPCS</t>
  </si>
  <si>
    <t>(d) Billed Revenues from Video IPCS Separately for:</t>
  </si>
  <si>
    <t>(4) Annual Revenues from Automated Payment Service, Live Agent Service, Paper Bill/Statement Service, Single-Call and Related Services, and Third-Party Financial Transaction Service</t>
  </si>
  <si>
    <t>Revenues from Automated Payment Service</t>
  </si>
  <si>
    <t>Revenues from Live Agent Service</t>
  </si>
  <si>
    <t>Revenues from Paper Bill/Statement Service</t>
  </si>
  <si>
    <t>Revenues from Single-Call and Related Services</t>
  </si>
  <si>
    <t>Revenues from Third-Party Financial Transaction Service</t>
  </si>
  <si>
    <t>Total Revenues from Ancillary Services (sum of rows 66 through 70)</t>
  </si>
  <si>
    <r>
      <t xml:space="preserve">D2.b. Facility-Specific Site Commissions for 2022
</t>
    </r>
    <r>
      <rPr>
        <sz val="14"/>
        <color rgb="FF000000"/>
        <rFont val="Calibri"/>
        <family val="2"/>
      </rPr>
      <t>Enter Unique Contract Identifier for Facility in this row</t>
    </r>
  </si>
  <si>
    <t>Enter Unique Facility Identifier in this row</t>
  </si>
  <si>
    <t xml:space="preserve">b. Site Commissions </t>
  </si>
  <si>
    <r>
      <rPr>
        <b/>
        <sz val="11"/>
        <color rgb="FF000000"/>
        <rFont val="Calibri"/>
        <family val="2"/>
      </rPr>
      <t xml:space="preserve">(1) Total Site Commissions: </t>
    </r>
    <r>
      <rPr>
        <sz val="11"/>
        <color rgb="FF000000"/>
        <rFont val="Calibri"/>
        <family val="2"/>
      </rPr>
      <t>The total amount of all Site Commissions paid by the Company during 2022 that was related to the Facility</t>
    </r>
  </si>
  <si>
    <r>
      <rPr>
        <sz val="11"/>
        <color rgb="FF000000"/>
        <rFont val="Calibri"/>
        <family val="2"/>
      </rPr>
      <t xml:space="preserve">(a) </t>
    </r>
    <r>
      <rPr>
        <b/>
        <sz val="11"/>
        <color rgb="FF000000"/>
        <rFont val="Calibri"/>
        <family val="2"/>
      </rPr>
      <t xml:space="preserve">Percentage </t>
    </r>
    <r>
      <rPr>
        <sz val="11"/>
        <color rgb="FF000000"/>
        <rFont val="Calibri"/>
        <family val="2"/>
      </rPr>
      <t>of Total Site Commissions paid by the Company during 2022 that was related to the Facility and that was attributable to the Company’s provision of IPCS and associated Ancillary Services</t>
    </r>
  </si>
  <si>
    <r>
      <rPr>
        <sz val="11"/>
        <color rgb="FF000000"/>
        <rFont val="Calibri"/>
        <family val="2"/>
      </rPr>
      <t xml:space="preserve">(b) </t>
    </r>
    <r>
      <rPr>
        <b/>
        <sz val="11"/>
        <color rgb="FF000000"/>
        <rFont val="Calibri"/>
        <family val="2"/>
      </rPr>
      <t xml:space="preserve">Percentage </t>
    </r>
    <r>
      <rPr>
        <sz val="11"/>
        <color rgb="FF000000"/>
        <rFont val="Calibri"/>
        <family val="2"/>
      </rPr>
      <t>of Total Site Commissions paid by the Company during 2022 that was related to the Facility and that was attributable to the Company’s provision of Safety and Security Measures</t>
    </r>
  </si>
  <si>
    <r>
      <rPr>
        <sz val="11"/>
        <color rgb="FF000000"/>
        <rFont val="Calibri"/>
        <family val="2"/>
      </rPr>
      <t xml:space="preserve">(c) </t>
    </r>
    <r>
      <rPr>
        <b/>
        <sz val="11"/>
        <color rgb="FF000000"/>
        <rFont val="Calibri"/>
        <family val="2"/>
      </rPr>
      <t xml:space="preserve">List the Other Products and Services </t>
    </r>
    <r>
      <rPr>
        <sz val="11"/>
        <color rgb="FF000000"/>
        <rFont val="Calibri"/>
        <family val="2"/>
      </rPr>
      <t>and associated Ancillary Services that the Company provided at the Facility during 2022</t>
    </r>
  </si>
  <si>
    <t>(d) - (e) Word template entry</t>
  </si>
  <si>
    <r>
      <rPr>
        <b/>
        <sz val="11"/>
        <color rgb="FF000000"/>
        <rFont val="Calibri"/>
        <family val="2"/>
      </rPr>
      <t xml:space="preserve">(2) Legally Mandated Site Commissions: </t>
    </r>
    <r>
      <rPr>
        <sz val="11"/>
        <color rgb="FF000000"/>
        <rFont val="Calibri"/>
        <family val="2"/>
      </rPr>
      <t>The total amount of Legally Mandated Site Commissions paid in connection with IPCS and associated Ancillary Services provided at the Facility during 2022.</t>
    </r>
  </si>
  <si>
    <r>
      <rPr>
        <sz val="11"/>
        <color rgb="FF000000"/>
        <rFont val="Calibri"/>
        <family val="2"/>
      </rPr>
      <t xml:space="preserve">(c) </t>
    </r>
    <r>
      <rPr>
        <b/>
        <sz val="11"/>
        <color rgb="FF000000"/>
        <rFont val="Calibri"/>
        <family val="2"/>
      </rPr>
      <t>Total Monetary Site Commissions</t>
    </r>
    <r>
      <rPr>
        <sz val="11"/>
        <color rgb="FF000000"/>
        <rFont val="Calibri"/>
        <family val="2"/>
      </rPr>
      <t>: Total amount of Legally Mandated, Monetary Site Commissions paid during 2022 in connection with IPCS and associated Ancillary Services provided at the Facility</t>
    </r>
  </si>
  <si>
    <r>
      <rPr>
        <sz val="11"/>
        <color rgb="FF000000"/>
        <rFont val="Calibri"/>
        <family val="2"/>
      </rPr>
      <t xml:space="preserve">(d) </t>
    </r>
    <r>
      <rPr>
        <b/>
        <sz val="11"/>
        <color rgb="FF000000"/>
        <rFont val="Calibri"/>
        <family val="2"/>
      </rPr>
      <t>Recipient</t>
    </r>
    <r>
      <rPr>
        <sz val="11"/>
        <color rgb="FF000000"/>
        <rFont val="Calibri"/>
        <family val="2"/>
      </rPr>
      <t>: Name of the entity or entities to which the Company paid Legally Mandated, Monetary Site Commissions during 2022 in connection with IPCS or associated Ancillary Services provided at the Facility.  Allocate the payment among the relevant entities.</t>
    </r>
  </si>
  <si>
    <r>
      <rPr>
        <sz val="11"/>
        <color rgb="FF000000"/>
        <rFont val="Calibri"/>
        <family val="2"/>
      </rPr>
      <t xml:space="preserve">(i) </t>
    </r>
    <r>
      <rPr>
        <b/>
        <sz val="11"/>
        <color rgb="FF000000"/>
        <rFont val="Calibri"/>
        <family val="2"/>
      </rPr>
      <t>Fixed Site Commission</t>
    </r>
    <r>
      <rPr>
        <sz val="11"/>
        <color rgb="FF000000"/>
        <rFont val="Calibri"/>
        <family val="2"/>
      </rPr>
      <t>s: Total amount of Legally Mandated Site Commissions that were both Monetary Site Commissions and Fixed Site Commissions and that were paid during 2022 in connection with IPCS and associated Ancillary Services provided at the Facility</t>
    </r>
  </si>
  <si>
    <r>
      <rPr>
        <sz val="11"/>
        <color rgb="FF000000"/>
        <rFont val="Calibri"/>
        <family val="2"/>
      </rPr>
      <t xml:space="preserve">(ab) </t>
    </r>
    <r>
      <rPr>
        <b/>
        <sz val="11"/>
        <color rgb="FF000000"/>
        <rFont val="Calibri"/>
        <family val="2"/>
      </rPr>
      <t>Allocation</t>
    </r>
    <r>
      <rPr>
        <sz val="11"/>
        <color rgb="FF000000"/>
        <rFont val="Calibri"/>
        <family val="2"/>
      </rPr>
      <t>: If the Legally Mandated, Fixed, Monetary Site Commission was imposed at the contract level (e.g., a minimum annual guarantee due annually under a contract covering multiple Facilities), allocate the Site Commission payments among all Facilities covered by the contract</t>
    </r>
  </si>
  <si>
    <t>(ac) Word template entry</t>
  </si>
  <si>
    <r>
      <rPr>
        <sz val="11"/>
        <color rgb="FF000000"/>
        <rFont val="Calibri"/>
        <family val="2"/>
      </rPr>
      <t xml:space="preserve">(ad) </t>
    </r>
    <r>
      <rPr>
        <b/>
        <sz val="11"/>
        <color rgb="FF000000"/>
        <rFont val="Calibri"/>
        <family val="2"/>
      </rPr>
      <t>Upfront Payments</t>
    </r>
    <r>
      <rPr>
        <sz val="11"/>
        <color rgb="FF000000"/>
        <rFont val="Calibri"/>
        <family val="2"/>
      </rPr>
      <t>: Total amount of all Legally Mandated Site Commissions for 2022 that not only were Monetary Site Commissions and Fixed Site Commissions but also were paid, at the signing of a contract or during the first year of the contract, in connection with the provision of IPCS and associated Ancillary Services provided at the Facility</t>
    </r>
  </si>
  <si>
    <r>
      <rPr>
        <sz val="11"/>
        <color rgb="FF000000"/>
        <rFont val="Calibri"/>
        <family val="2"/>
      </rPr>
      <t xml:space="preserve">(i) </t>
    </r>
    <r>
      <rPr>
        <b/>
        <sz val="11"/>
        <color rgb="FF000000"/>
        <rFont val="Calibri"/>
        <family val="2"/>
      </rPr>
      <t>Recipient</t>
    </r>
    <r>
      <rPr>
        <sz val="11"/>
        <color rgb="FF000000"/>
        <rFont val="Calibri"/>
        <family val="2"/>
      </rPr>
      <t>: Name of the entity or entities to which the Company paid Legally Mandated, In-Kind Site Commissions during 2022 in connection with IPCS or associated Ancillary Services provided at the Facility.  Allocate the payments among the relevant entities.</t>
    </r>
  </si>
  <si>
    <t>(ii) Word template entry</t>
  </si>
  <si>
    <r>
      <rPr>
        <sz val="11"/>
        <color rgb="FF000000"/>
        <rFont val="Calibri"/>
        <family val="2"/>
      </rPr>
      <t xml:space="preserve">(iii) </t>
    </r>
    <r>
      <rPr>
        <b/>
        <sz val="11"/>
        <color rgb="FF000000"/>
        <rFont val="Calibri"/>
        <family val="2"/>
      </rPr>
      <t>Fixed Site Commission</t>
    </r>
    <r>
      <rPr>
        <sz val="11"/>
        <color rgb="FF000000"/>
        <rFont val="Calibri"/>
        <family val="2"/>
      </rPr>
      <t>s: Amount of Legally Mandated Site Commissions that were both In-Kind Site Commissions and Fixed Site Commissions and that were paid during 2022 in connection with IPCS and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</si>
  <si>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Name of the entity or entities to which the Company paid Legally Mandated, Fixed, In-Kind Site Commissions during 2022 in connection with IPCS or associated Ancillary Services provided at the Facility.  Allocate the payments among the relevant entities</t>
    </r>
  </si>
  <si>
    <r>
      <rPr>
        <sz val="11"/>
        <color rgb="FF000000"/>
        <rFont val="Calibri"/>
        <family val="2"/>
      </rPr>
      <t xml:space="preserve">(ab) </t>
    </r>
    <r>
      <rPr>
        <b/>
        <sz val="11"/>
        <color rgb="FF000000"/>
        <rFont val="Calibri"/>
        <family val="2"/>
      </rPr>
      <t>Allocate</t>
    </r>
    <r>
      <rPr>
        <sz val="11"/>
        <color rgb="FF000000"/>
        <rFont val="Calibri"/>
        <family val="2"/>
      </rPr>
      <t>: If the Legally Mandated, Fixed, In-Kind Site Commission was imposed at the contract level (e.g., a minimum annual guarantee due annually under a contract covering multiple Facilities), allocate the Site Commission payments among all Facilities covered by the contrac</t>
    </r>
  </si>
  <si>
    <r>
      <rPr>
        <sz val="11"/>
        <color rgb="FF000000"/>
        <rFont val="Calibri"/>
        <family val="2"/>
      </rPr>
      <t xml:space="preserve">(ad) </t>
    </r>
    <r>
      <rPr>
        <b/>
        <sz val="11"/>
        <color rgb="FF000000"/>
        <rFont val="Calibri"/>
        <family val="2"/>
      </rPr>
      <t>Upfront Payments</t>
    </r>
    <r>
      <rPr>
        <sz val="11"/>
        <color rgb="FF000000"/>
        <rFont val="Calibri"/>
        <family val="2"/>
      </rPr>
      <t>: Amount of all Legally Mandated Site Commissions for 2022 that not only were In-Kind Site Commissions and Fixed Site Commissions but also were paid, at the signing of a contract or during the first year of the contract, in connection with the provision of IPCS provided at the Facility</t>
    </r>
  </si>
  <si>
    <r>
      <rPr>
        <sz val="11"/>
        <color rgb="FF000000"/>
        <rFont val="Calibri"/>
        <family val="2"/>
      </rPr>
      <t xml:space="preserve">(aaa) </t>
    </r>
    <r>
      <rPr>
        <b/>
        <sz val="11"/>
        <color rgb="FF000000"/>
        <rFont val="Calibri"/>
        <family val="2"/>
      </rPr>
      <t>Recipient:</t>
    </r>
    <r>
      <rPr>
        <sz val="11"/>
        <color rgb="FF000000"/>
        <rFont val="Calibri"/>
        <family val="2"/>
      </rPr>
      <t xml:space="preserve"> Name of the entity or entities to which the Company made these upfront payments.  If those Site Commissions were paid to more than one entity, allocate the payments among the relevant entities</t>
    </r>
  </si>
  <si>
    <r>
      <rPr>
        <sz val="11"/>
        <color rgb="FF000000"/>
        <rFont val="Calibri"/>
        <family val="2"/>
      </rPr>
      <t xml:space="preserve">(iv) </t>
    </r>
    <r>
      <rPr>
        <b/>
        <sz val="11"/>
        <color rgb="FF000000"/>
        <rFont val="Calibri"/>
        <family val="2"/>
      </rPr>
      <t>Variable Site Commissions</t>
    </r>
    <r>
      <rPr>
        <sz val="11"/>
        <color rgb="FF000000"/>
        <rFont val="Calibri"/>
        <family val="2"/>
      </rPr>
      <t>: Amount of Legally Mandated Site Commissions that were both In-Kind Site Commissions and Variable Site Commissions and that were paid during 2022 in connection with IPCS or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</si>
  <si>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xml:space="preserve"> Name of the entity or entities to which the Company paid Legally Mandated, Variable, In-Kind Site Commissions during 2022 in connection with IPCS or associated Ancillary Services provided at the Facility.  Allocate the payments among the relevant entities.  </t>
    </r>
  </si>
  <si>
    <r>
      <rPr>
        <b/>
        <sz val="11"/>
        <color rgb="FF000000"/>
        <rFont val="Calibri"/>
        <family val="2"/>
      </rPr>
      <t xml:space="preserve">(3) Total Contractually Prescribed Site Commissions: </t>
    </r>
    <r>
      <rPr>
        <sz val="11"/>
        <color rgb="FF000000"/>
        <rFont val="Calibri"/>
        <family val="2"/>
      </rPr>
      <t>Total amount of Contractually Prescribed Site Commissions paid during 2022 in connection with IPCS or associated Ancillary Services provided at the Facility.</t>
    </r>
  </si>
  <si>
    <r>
      <rPr>
        <sz val="11"/>
        <color rgb="FF000000"/>
        <rFont val="Calibri"/>
        <family val="2"/>
      </rPr>
      <t xml:space="preserve">(b) </t>
    </r>
    <r>
      <rPr>
        <b/>
        <sz val="11"/>
        <color rgb="FF000000"/>
        <rFont val="Calibri"/>
        <family val="2"/>
      </rPr>
      <t>Total Monetary Site Commissions:</t>
    </r>
    <r>
      <rPr>
        <sz val="11"/>
        <color rgb="FF000000"/>
        <rFont val="Calibri"/>
        <family val="2"/>
      </rPr>
      <t xml:space="preserve"> Total amount of Contractually Prescribed, Monetary Site Commissions paid by the Company during 2022 that was related to the Facility</t>
    </r>
  </si>
  <si>
    <r>
      <rPr>
        <sz val="11"/>
        <color rgb="FF000000"/>
        <rFont val="Calibri"/>
        <family val="2"/>
      </rPr>
      <t>(i)</t>
    </r>
    <r>
      <rPr>
        <b/>
        <sz val="11"/>
        <color rgb="FF000000"/>
        <rFont val="Calibri"/>
        <family val="2"/>
      </rPr>
      <t xml:space="preserve"> Recipient: </t>
    </r>
    <r>
      <rPr>
        <sz val="11"/>
        <color rgb="FF000000"/>
        <rFont val="Calibri"/>
        <family val="2"/>
      </rPr>
      <t>Name of the entity or entities to which the Company paid Contractually Prescribed, Monetary Site Commissions during 2022 in connection with IPCS or associated Ancillary Services provided at the Facility.  Allocate the payments among the relevant entities</t>
    </r>
  </si>
  <si>
    <r>
      <rPr>
        <sz val="11"/>
        <color rgb="FF000000"/>
        <rFont val="Calibri"/>
        <family val="2"/>
      </rPr>
      <t xml:space="preserve">(ii) </t>
    </r>
    <r>
      <rPr>
        <b/>
        <sz val="11"/>
        <color rgb="FF000000"/>
        <rFont val="Calibri"/>
        <family val="2"/>
      </rPr>
      <t>Fixed Site Commissions</t>
    </r>
    <r>
      <rPr>
        <sz val="11"/>
        <color rgb="FF000000"/>
        <rFont val="Calibri"/>
        <family val="2"/>
      </rPr>
      <t>: Amount of Contractually Prescribed Site Commissions that were both Monetary Site Commissions and Fixed Site Commissions and that were paid during 2022 in connection with IPCS or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</si>
  <si>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Name of the entity or entities to which the Company paid Contractually Prescribed, Fixed, Monetary Site Commissions during 2022 in connection with IPCS or associated Ancillary Services provided at the Facility.  Allocate the payments among the relevant entities.</t>
    </r>
  </si>
  <si>
    <r>
      <rPr>
        <sz val="11"/>
        <color rgb="FF000000"/>
        <rFont val="Calibri"/>
        <family val="2"/>
      </rPr>
      <t xml:space="preserve">(ab) </t>
    </r>
    <r>
      <rPr>
        <b/>
        <sz val="11"/>
        <color rgb="FF000000"/>
        <rFont val="Calibri"/>
        <family val="2"/>
      </rPr>
      <t>Allocate</t>
    </r>
    <r>
      <rPr>
        <sz val="11"/>
        <color rgb="FF000000"/>
        <rFont val="Calibri"/>
        <family val="2"/>
      </rPr>
      <t>: If the Contractually Prescribed, Fixed, Monetary Site Commission was imposed at the contract level (e.g., a minimum annual guarantee due annually under a contract covering multiple Facilities), allocate the Site Commission payments among all Facilities covered by the contract</t>
    </r>
  </si>
  <si>
    <r>
      <rPr>
        <sz val="11"/>
        <color rgb="FF000000"/>
        <rFont val="Calibri"/>
        <family val="2"/>
      </rPr>
      <t xml:space="preserve">(ad) </t>
    </r>
    <r>
      <rPr>
        <b/>
        <sz val="11"/>
        <color rgb="FF000000"/>
        <rFont val="Calibri"/>
        <family val="2"/>
      </rPr>
      <t>Upfront Payments</t>
    </r>
    <r>
      <rPr>
        <sz val="11"/>
        <color rgb="FF000000"/>
        <rFont val="Calibri"/>
        <family val="2"/>
      </rPr>
      <t>: Amount of all Contractually Prescribed Site Commissions for 2022 that not only were Monetary Site Commissions and Fixed Site Commissions but also were paid, at the signing of a contract or during the first year of the contract, in connection with the provision of IPCS provided at the Facility</t>
    </r>
  </si>
  <si>
    <r>
      <rPr>
        <sz val="11"/>
        <color rgb="FF000000"/>
        <rFont val="Calibri"/>
        <family val="2"/>
      </rPr>
      <t xml:space="preserve">(aaa) </t>
    </r>
    <r>
      <rPr>
        <b/>
        <sz val="11"/>
        <color rgb="FF000000"/>
        <rFont val="Calibri"/>
        <family val="2"/>
      </rPr>
      <t>Recipient:</t>
    </r>
    <r>
      <rPr>
        <sz val="11"/>
        <color rgb="FF000000"/>
        <rFont val="Calibri"/>
        <family val="2"/>
      </rPr>
      <t xml:space="preserve"> Name of the entity or entities to which made these upfront payments.  Allocate the payments among the relevant entities</t>
    </r>
  </si>
  <si>
    <r>
      <rPr>
        <sz val="11"/>
        <color rgb="FF000000"/>
        <rFont val="Calibri"/>
        <family val="2"/>
      </rPr>
      <t xml:space="preserve">(iii) </t>
    </r>
    <r>
      <rPr>
        <b/>
        <sz val="11"/>
        <color rgb="FF000000"/>
        <rFont val="Calibri"/>
        <family val="2"/>
      </rPr>
      <t>Variable Site Commissions</t>
    </r>
    <r>
      <rPr>
        <sz val="11"/>
        <color rgb="FF000000"/>
        <rFont val="Calibri"/>
        <family val="2"/>
      </rPr>
      <t>: Amount of Contractually Prescribed Site Commissions for 2022 that were both Monetary Site Commissions and Variable Site Commissions and that were paid in connection with IPCS or associated Ancillary Services provided at the Facility</t>
    </r>
  </si>
  <si>
    <r>
      <rPr>
        <sz val="11"/>
        <color rgb="FF000000"/>
        <rFont val="Calibri"/>
        <family val="2"/>
      </rPr>
      <t>(aa)</t>
    </r>
    <r>
      <rPr>
        <b/>
        <sz val="11"/>
        <color rgb="FF000000"/>
        <rFont val="Calibri"/>
        <family val="2"/>
      </rPr>
      <t xml:space="preserve"> Recipient:</t>
    </r>
    <r>
      <rPr>
        <sz val="11"/>
        <color rgb="FF000000"/>
        <rFont val="Calibri"/>
        <family val="2"/>
      </rPr>
      <t xml:space="preserve"> Name of the entity or entities to which the Company paid Contractually Prescribed, Variable, Monetary Site Commissions during 2022 in connection with IPCS or associated Ancillary Services provided at the Facility.  Allocate the payments among the relevant entities</t>
    </r>
  </si>
  <si>
    <r>
      <rPr>
        <sz val="11"/>
        <color rgb="FF000000"/>
        <rFont val="Calibri"/>
        <family val="2"/>
      </rPr>
      <t>(c)</t>
    </r>
    <r>
      <rPr>
        <b/>
        <sz val="11"/>
        <color rgb="FF000000"/>
        <rFont val="Calibri"/>
        <family val="2"/>
      </rPr>
      <t xml:space="preserve"> Total In-Kind Site Commissions:</t>
    </r>
    <r>
      <rPr>
        <sz val="11"/>
        <color rgb="FF000000"/>
        <rFont val="Calibri"/>
        <family val="2"/>
      </rPr>
      <t xml:space="preserve"> Amount of Contractually Prescribed Site Commissions for 2022 that were also In-Kind Site Commissions and that were paid in connection with IPCS or associated Ancillary Services provided at the Facility</t>
    </r>
  </si>
  <si>
    <r>
      <rPr>
        <sz val="11"/>
        <color rgb="FF000000"/>
        <rFont val="Calibri"/>
        <family val="2"/>
      </rPr>
      <t xml:space="preserve">(i) </t>
    </r>
    <r>
      <rPr>
        <b/>
        <sz val="11"/>
        <color rgb="FF000000"/>
        <rFont val="Calibri"/>
        <family val="2"/>
      </rPr>
      <t>Recipient:</t>
    </r>
    <r>
      <rPr>
        <sz val="11"/>
        <color rgb="FF000000"/>
        <rFont val="Calibri"/>
        <family val="2"/>
      </rPr>
      <t xml:space="preserve"> Name of the entity or entities to which the Company paid Contractually Prescribed, In-Kind Site Commissions during 2022 in connection with IPCS or associated Ancillary Services provided at the Facility.  Allocate the payments among the relevant entities.</t>
    </r>
  </si>
  <si>
    <r>
      <rPr>
        <sz val="11"/>
        <color rgb="FF000000"/>
        <rFont val="Calibri"/>
        <family val="2"/>
      </rPr>
      <t xml:space="preserve">(iii) </t>
    </r>
    <r>
      <rPr>
        <b/>
        <sz val="11"/>
        <color rgb="FF000000"/>
        <rFont val="Calibri"/>
        <family val="2"/>
      </rPr>
      <t>Fixed Site Commissions:</t>
    </r>
    <r>
      <rPr>
        <sz val="11"/>
        <color rgb="FF000000"/>
        <rFont val="Calibri"/>
        <family val="2"/>
      </rPr>
      <t xml:space="preserve"> Amount of Contractually Prescribed Site Commissions for 2022 that were both In-Kind Site Commissions and Fixed Site Commissions and that were paid in connection with IPCS or associated Ancillary Services provided at the Facility</t>
    </r>
  </si>
  <si>
    <r>
      <rPr>
        <sz val="11"/>
        <color rgb="FF000000"/>
        <rFont val="Calibri"/>
        <family val="2"/>
      </rPr>
      <t xml:space="preserve">(ab) </t>
    </r>
    <r>
      <rPr>
        <b/>
        <sz val="11"/>
        <color rgb="FF000000"/>
        <rFont val="Calibri"/>
        <family val="2"/>
      </rPr>
      <t>Allocate</t>
    </r>
    <r>
      <rPr>
        <sz val="11"/>
        <color rgb="FF000000"/>
        <rFont val="Calibri"/>
        <family val="2"/>
      </rPr>
      <t>: If the Contractually Prescribed, Fixed, In-Kind Site Commission was imposed at the contract level (e.g., a minimum annual guarantee due annually under a contract covering multiple Facilities), allocate the Site Commission payments among all Facilities covered by the contract</t>
    </r>
  </si>
  <si>
    <r>
      <rPr>
        <sz val="11"/>
        <color rgb="FF000000"/>
        <rFont val="Calibri"/>
        <family val="2"/>
      </rPr>
      <t xml:space="preserve">(ad) </t>
    </r>
    <r>
      <rPr>
        <b/>
        <sz val="11"/>
        <color rgb="FF000000"/>
        <rFont val="Calibri"/>
        <family val="2"/>
      </rPr>
      <t>Upfront Payments</t>
    </r>
    <r>
      <rPr>
        <sz val="11"/>
        <color rgb="FF000000"/>
        <rFont val="Calibri"/>
        <family val="2"/>
      </rPr>
      <t>: Amount of all Contractually Prescribed Site Commissions for 2022 that not only were In-Kind Site Commissions and Fixed Site Commissions but also were paid, at the signing of a contract or during the first year of the contract, in connection with the provision of IPCS provided at the Facility</t>
    </r>
  </si>
  <si>
    <r>
      <rPr>
        <sz val="11"/>
        <color rgb="FF000000"/>
        <rFont val="Calibri"/>
        <family val="2"/>
      </rPr>
      <t xml:space="preserve">(aaa) </t>
    </r>
    <r>
      <rPr>
        <b/>
        <sz val="11"/>
        <color rgb="FF000000"/>
        <rFont val="Calibri"/>
        <family val="2"/>
      </rPr>
      <t>Recipient</t>
    </r>
    <r>
      <rPr>
        <sz val="11"/>
        <color rgb="FF000000"/>
        <rFont val="Calibri"/>
        <family val="2"/>
      </rPr>
      <t>: Name of the entity or entities to which the Company made these upfront payments.  Allocate the payments among the relevant entities</t>
    </r>
  </si>
  <si>
    <r>
      <rPr>
        <sz val="11"/>
        <color rgb="FF000000"/>
        <rFont val="Calibri"/>
        <family val="2"/>
      </rPr>
      <t xml:space="preserve">(iv) </t>
    </r>
    <r>
      <rPr>
        <b/>
        <sz val="11"/>
        <color rgb="FF000000"/>
        <rFont val="Calibri"/>
        <family val="2"/>
      </rPr>
      <t>Variable Site Commissions</t>
    </r>
    <r>
      <rPr>
        <sz val="11"/>
        <color rgb="FF000000"/>
        <rFont val="Calibri"/>
        <family val="2"/>
      </rPr>
      <t>: Amount of Contractually Prescribed Site Commissions for 2022 that were both In-Kind Site Commissions and Variable Site Commissions and that were paid in connection with IPCS or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</si>
  <si>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Name of the entity or entities to which the Company made these upfront payments.  Allocate the payments among the relevant entities</t>
    </r>
  </si>
  <si>
    <t xml:space="preserve">D2.c. Facility-Specific Costs of Provider's Safety and Security Measures Attributable to Audio IPCS During 2022 </t>
  </si>
  <si>
    <r>
      <rPr>
        <b/>
        <sz val="11"/>
        <color rgb="FF000000"/>
        <rFont val="Calibri"/>
        <family val="2"/>
      </rPr>
      <t xml:space="preserve">Safety and Security Measures Expense Category
</t>
    </r>
    <r>
      <rPr>
        <sz val="11"/>
        <color rgb="FF000000"/>
        <rFont val="Calibri"/>
        <family val="2"/>
      </rPr>
      <t>Enter Unique Contract Identifier for Facility in this row</t>
    </r>
  </si>
  <si>
    <t>Total ($) [sum of rows 4 through 10]</t>
  </si>
  <si>
    <t xml:space="preserve">D2.c. Facility-Specific Costs of Provider's Safety and Security Measures Attributable to Video IPCS During 2022 </t>
  </si>
  <si>
    <t xml:space="preserve">D2.d. Facilities' Costs of Providing Safety and Security Measures Attributable to IPCS During 2022 </t>
  </si>
  <si>
    <t>(1) Enter “Yes” if you have any verifiable, reliable, and accurate information in your possession about the costs the Facilities you</t>
  </si>
  <si>
    <t xml:space="preserve"> serve incurred during 2022 to provide Safety and Security Measures in connection with the provision of IPCS.  Otherwise, enter “No.”</t>
  </si>
  <si>
    <t xml:space="preserve">(2) Total IPCS-Related Safety and Security Measures Expenses ($)  </t>
  </si>
  <si>
    <t>(3) IPCS Safety and Security Measures Expenses Attributable to:</t>
  </si>
  <si>
    <t>(b) Law Enforcement Support Services ($)</t>
  </si>
  <si>
    <t>(c) Communication Security Services ($)</t>
  </si>
  <si>
    <t>(d) Communication Recording Services ($)</t>
  </si>
  <si>
    <t>(e) Communication Monitoring Services ($)</t>
  </si>
  <si>
    <t>(f) Voice Biometrics Services ($)</t>
  </si>
  <si>
    <t>(g) Other Safety and Security Measures ($)</t>
  </si>
  <si>
    <r>
      <t xml:space="preserve">D2.e. Ancillary Services Information for 2022
</t>
    </r>
    <r>
      <rPr>
        <sz val="12"/>
        <color rgb="FF000000"/>
        <rFont val="Calibri"/>
        <family val="2"/>
      </rPr>
      <t>Enter Unique Contract Identifier for Facility in this row</t>
    </r>
  </si>
  <si>
    <t>Automated Payment Service</t>
  </si>
  <si>
    <t xml:space="preserve">The same question is asked in connection with Single-Call and Related Services (A11), Live Agent Service (A22), Paper Bill/Statement Service (A28), and Third-Party Financial Transaction Services (A38). </t>
  </si>
  <si>
    <r>
      <t>(3)</t>
    </r>
    <r>
      <rPr>
        <b/>
        <sz val="11"/>
        <color theme="1"/>
        <rFont val="Calibri"/>
        <family val="2"/>
        <scheme val="minor"/>
      </rPr>
      <t xml:space="preserve"> Affiliates Used in Providing Automated Payment Service:</t>
    </r>
    <r>
      <rPr>
        <sz val="11"/>
        <color theme="1"/>
        <rFont val="Calibri"/>
        <family val="2"/>
        <scheme val="minor"/>
      </rPr>
      <t xml:space="preserve">  List each Affiliate, if any, that the Accounting Entity used in providing its Automated Payment Service at each Facility for 2022.</t>
    </r>
  </si>
  <si>
    <t>The same question is asked in connection with Live Agent Service (A19) and Paper Bill/Statement Service (A25).</t>
  </si>
  <si>
    <r>
      <t xml:space="preserve">(4) </t>
    </r>
    <r>
      <rPr>
        <b/>
        <sz val="11"/>
        <color theme="1"/>
        <rFont val="Calibri"/>
        <family val="2"/>
        <scheme val="minor"/>
      </rPr>
      <t>Third Parties Used in Providing Automated Payment Service:</t>
    </r>
    <r>
      <rPr>
        <sz val="11"/>
        <color theme="1"/>
        <rFont val="Calibri"/>
        <family val="2"/>
        <scheme val="minor"/>
      </rPr>
      <t xml:space="preserve">  List each Third Party, if any, that the Accounting Entity used in providing its Automated Payment Service at each Facility for 2022 and enter the amount of Automated Pay Service for which the Company was billed by each listed Third Party at each Facility for 2022.</t>
    </r>
  </si>
  <si>
    <t>The same question is asked in connection with Live Agent Service (A20) and Paper/Bill Statement Service (A26).</t>
  </si>
  <si>
    <r>
      <t xml:space="preserve">(6) </t>
    </r>
    <r>
      <rPr>
        <b/>
        <sz val="11"/>
        <color theme="1"/>
        <rFont val="Calibri"/>
        <family val="2"/>
        <scheme val="minor"/>
      </rPr>
      <t xml:space="preserve">Payment Card Processing Revenue for Automated Payment Fees:  </t>
    </r>
    <r>
      <rPr>
        <sz val="11"/>
        <color theme="1"/>
        <rFont val="Calibri"/>
        <family val="2"/>
        <scheme val="minor"/>
      </rPr>
      <t>Of the amount reported for Automated Payment Fee Revenue above, enter the amount of that revenue attributable to Payment card processing fees charged in connection with communications at each Facility during 2022.</t>
    </r>
  </si>
  <si>
    <t>The same question is asked in connection with Third-Party Financial Transaction Service (A32).</t>
  </si>
  <si>
    <r>
      <rPr>
        <sz val="11"/>
        <color rgb="FF000000"/>
        <rFont val="Calibri"/>
        <family val="2"/>
      </rPr>
      <t xml:space="preserve">(9) </t>
    </r>
    <r>
      <rPr>
        <b/>
        <sz val="11"/>
        <color rgb="FF000000"/>
        <rFont val="Calibri"/>
        <family val="2"/>
      </rPr>
      <t>Entities Charging the Accounting Entity for Billing Services:</t>
    </r>
    <r>
      <rPr>
        <sz val="11"/>
        <color rgb="FF000000"/>
        <rFont val="Calibri"/>
        <family val="2"/>
      </rPr>
      <t xml:space="preserve">  List each entity that charged the Accounting Entity for billing services for Single-Call and Related services at each Facility for 2022.  Indicate whether each listed entity is a Third Party. </t>
    </r>
  </si>
  <si>
    <t>The same question is asked in connection with Third-Party Financial Transaction Service (A33).</t>
  </si>
  <si>
    <r>
      <t xml:space="preserve">(10)	 </t>
    </r>
    <r>
      <rPr>
        <b/>
        <sz val="11"/>
        <color theme="1"/>
        <rFont val="Calibri"/>
        <family val="2"/>
        <scheme val="minor"/>
      </rPr>
      <t>Amounts Paid to Third Parties for Billing Services:</t>
    </r>
    <r>
      <rPr>
        <sz val="11"/>
        <color theme="1"/>
        <rFont val="Calibri"/>
        <family val="2"/>
        <scheme val="minor"/>
      </rPr>
      <t xml:space="preserve">  Enter the amount the Accounting Entity paid to a Third Party for billing services in connection with Single-Call and Related Services at each Facility during 2022.</t>
    </r>
  </si>
  <si>
    <t xml:space="preserve">The same question is asked in connection with Live Agent Service (A21), Paper Bill/Statement Service (A27), and Third-Party Financial Transaction Service (A34). </t>
  </si>
  <si>
    <r>
      <t xml:space="preserve">(11)	</t>
    </r>
    <r>
      <rPr>
        <b/>
        <sz val="11"/>
        <color theme="1"/>
        <rFont val="Calibri"/>
        <family val="2"/>
        <scheme val="minor"/>
      </rPr>
      <t>Single-Call and Related Services Fees Passed through to Customers:</t>
    </r>
    <r>
      <rPr>
        <sz val="11"/>
        <color theme="1"/>
        <rFont val="Calibri"/>
        <family val="2"/>
        <scheme val="minor"/>
      </rPr>
      <t xml:space="preserve">  Enter the amount the Accounting Entity paid to Third Parties for billing services in connection with Single-Call and Related Services that the Company passed through to Customers at each Facility during 2022.</t>
    </r>
  </si>
  <si>
    <t>The same question is asked in connection with Third-Party Financial Transaction Service (A35).</t>
  </si>
  <si>
    <r>
      <t xml:space="preserve">(12)	</t>
    </r>
    <r>
      <rPr>
        <b/>
        <sz val="11"/>
        <color theme="1"/>
        <rFont val="Calibri"/>
        <family val="2"/>
        <scheme val="minor"/>
      </rPr>
      <t xml:space="preserve">Amounts Paid to Other Entities for Billing Services: </t>
    </r>
    <r>
      <rPr>
        <sz val="11"/>
        <color theme="1"/>
        <rFont val="Calibri"/>
        <family val="2"/>
        <scheme val="minor"/>
      </rPr>
      <t xml:space="preserve"> Enter the amount the Accounting Entity paid to entities other than Third Parties for billing services in connection with Single-Call and Related Services at each Facility during 2022.</t>
    </r>
  </si>
  <si>
    <t xml:space="preserve">The same question is asked in connection with Third-Party Financial Transaction Service (A36). </t>
  </si>
  <si>
    <r>
      <rPr>
        <sz val="11"/>
        <color rgb="FF000000"/>
        <rFont val="Calibri"/>
        <family val="2"/>
      </rPr>
      <t xml:space="preserve">(13)	</t>
    </r>
    <r>
      <rPr>
        <b/>
        <sz val="11"/>
        <color rgb="FF000000"/>
        <rFont val="Calibri"/>
        <family val="2"/>
      </rPr>
      <t>Amounts Paid to Other Entities for Billing Services Passed Through to Customers</t>
    </r>
    <r>
      <rPr>
        <sz val="11"/>
        <color rgb="FF000000"/>
        <rFont val="Calibri"/>
        <family val="2"/>
      </rPr>
      <t>:  Enter the amount the Accounting Entity paid to entities other than Third Parties for billing services in connection with Single-Call and Related Services that the Company passed through to Customers at each Facility during 2022.</t>
    </r>
  </si>
  <si>
    <t xml:space="preserve">The same question is asked in connection with Third-Party Financial Transaction Service (A37). </t>
  </si>
  <si>
    <t>Live Agent Service</t>
  </si>
  <si>
    <r>
      <rPr>
        <sz val="11"/>
        <color rgb="FF000000"/>
        <rFont val="Calibri"/>
        <family val="2"/>
      </rPr>
      <t xml:space="preserve">(14)	</t>
    </r>
    <r>
      <rPr>
        <b/>
        <sz val="11"/>
        <color rgb="FF000000"/>
        <rFont val="Calibri"/>
        <family val="2"/>
      </rPr>
      <t>Live Agent Fees:</t>
    </r>
    <r>
      <rPr>
        <sz val="11"/>
        <color rgb="FF000000"/>
        <rFont val="Calibri"/>
        <family val="2"/>
      </rPr>
      <t xml:space="preserve">  Enter the amount of Live Agent Fee revenue the Accounting Entity received from Customers in connection with its provision of audio and video IPCS and associated Ancillary Services at the Facility during 2022.</t>
    </r>
  </si>
  <si>
    <r>
      <rPr>
        <sz val="11"/>
        <color rgb="FF000000"/>
        <rFont val="Calibri"/>
        <family val="2"/>
      </rPr>
      <t xml:space="preserve">(15)	</t>
    </r>
    <r>
      <rPr>
        <b/>
        <sz val="11"/>
        <color rgb="FF000000"/>
        <rFont val="Calibri"/>
        <family val="2"/>
      </rPr>
      <t>Affiliates Used to Provide Live Agent Service:</t>
    </r>
    <r>
      <rPr>
        <sz val="11"/>
        <color rgb="FF000000"/>
        <rFont val="Calibri"/>
        <family val="2"/>
      </rPr>
      <t xml:space="preserve">  List each Affiliate, if any, that the Accounting Entity used in providing its Live Agent Service at each Facility during 2022.</t>
    </r>
  </si>
  <si>
    <r>
      <rPr>
        <sz val="11"/>
        <color rgb="FF000000"/>
        <rFont val="Calibri"/>
        <family val="2"/>
      </rPr>
      <t xml:space="preserve">(16)	</t>
    </r>
    <r>
      <rPr>
        <b/>
        <sz val="11"/>
        <color rgb="FF000000"/>
        <rFont val="Calibri"/>
        <family val="2"/>
      </rPr>
      <t xml:space="preserve">Third Parties Used to Provide Live Agent Service: </t>
    </r>
    <r>
      <rPr>
        <sz val="11"/>
        <color rgb="FF000000"/>
        <rFont val="Calibri"/>
        <family val="2"/>
      </rPr>
      <t xml:space="preserve"> List each Third Party, if any, that the Accounting Entity used in providing its Live Agent Service at each Facility during 2022.</t>
    </r>
  </si>
  <si>
    <r>
      <rPr>
        <sz val="11"/>
        <color rgb="FF000000"/>
        <rFont val="Calibri"/>
        <family val="2"/>
      </rPr>
      <t xml:space="preserve">(17)	</t>
    </r>
    <r>
      <rPr>
        <b/>
        <sz val="11"/>
        <color rgb="FF000000"/>
        <rFont val="Calibri"/>
        <family val="2"/>
      </rPr>
      <t>Amounts Paid to Third Parties for Live Agent Service</t>
    </r>
    <r>
      <rPr>
        <sz val="11"/>
        <color rgb="FF000000"/>
        <rFont val="Calibri"/>
        <family val="2"/>
      </rPr>
      <t>:  Enter the amount the Accounting Entity paid to each listed Third Party for Live Agent Service at each Facility during 2022.</t>
    </r>
  </si>
  <si>
    <t>Paper Bill/Statement Service</t>
  </si>
  <si>
    <r>
      <rPr>
        <sz val="11"/>
        <color rgb="FF000000"/>
        <rFont val="Calibri"/>
        <family val="2"/>
      </rPr>
      <t xml:space="preserve">(19)	</t>
    </r>
    <r>
      <rPr>
        <b/>
        <sz val="11"/>
        <color rgb="FF000000"/>
        <rFont val="Calibri"/>
        <family val="2"/>
      </rPr>
      <t>Paper Bill/Statement Fee Revenue:</t>
    </r>
    <r>
      <rPr>
        <sz val="11"/>
        <color rgb="FF000000"/>
        <rFont val="Calibri"/>
        <family val="2"/>
      </rPr>
      <t xml:space="preserve">  Enter the amount of Paper Bill/Statement Fee revenue generated by communications originating in the Facility during 2022.</t>
    </r>
  </si>
  <si>
    <r>
      <rPr>
        <sz val="11"/>
        <color rgb="FF000000"/>
        <rFont val="Calibri"/>
        <family val="2"/>
      </rPr>
      <t xml:space="preserve">(21)	</t>
    </r>
    <r>
      <rPr>
        <b/>
        <sz val="11"/>
        <color rgb="FF000000"/>
        <rFont val="Calibri"/>
        <family val="2"/>
      </rPr>
      <t xml:space="preserve">Third Parties Used to Provide Paper Bill/Statement Service: </t>
    </r>
    <r>
      <rPr>
        <sz val="11"/>
        <color rgb="FF000000"/>
        <rFont val="Calibri"/>
        <family val="2"/>
      </rPr>
      <t xml:space="preserve"> List each Third Party, if any, that the Accounting Entity used in providing its Paper Bill/Statement Service at each Facility during 2022.</t>
    </r>
  </si>
  <si>
    <r>
      <rPr>
        <sz val="11"/>
        <color rgb="FF000000"/>
        <rFont val="Calibri"/>
        <family val="2"/>
      </rPr>
      <t xml:space="preserve">(22)	</t>
    </r>
    <r>
      <rPr>
        <b/>
        <sz val="11"/>
        <color rgb="FF000000"/>
        <rFont val="Calibri"/>
        <family val="2"/>
      </rPr>
      <t xml:space="preserve">Amounts Paid to Third Parties for Paper Bill/Statement Service: </t>
    </r>
    <r>
      <rPr>
        <sz val="11"/>
        <color rgb="FF000000"/>
        <rFont val="Calibri"/>
        <family val="2"/>
      </rPr>
      <t xml:space="preserve"> Enter the amount the Accounting Entity paid to each listed Third Party for Paper Bill/Statement Service at each Facility during 2022.</t>
    </r>
  </si>
  <si>
    <r>
      <rPr>
        <sz val="11"/>
        <color rgb="FF000000"/>
        <rFont val="Calibri"/>
        <family val="2"/>
      </rPr>
      <t xml:space="preserve">(25)	</t>
    </r>
    <r>
      <rPr>
        <b/>
        <sz val="11"/>
        <color rgb="FF000000"/>
        <rFont val="Calibri"/>
        <family val="2"/>
      </rPr>
      <t>Per-Transaction Charges for Third-Party Transactions:</t>
    </r>
    <r>
      <rPr>
        <sz val="11"/>
        <color rgb="FF000000"/>
        <rFont val="Calibri"/>
        <family val="2"/>
      </rPr>
      <t xml:space="preserve">  Enter the per-transaction fee(s) charged to an end user for transferring money or processing other financial transactions to facilitate an end user’s ability to make account payments via a Third Party, including a Third Party that is an Affiliate of the Provider.  For each fee, indicate whether the Third Party receiving the payment is an Affiliate or non-Affiliate.</t>
    </r>
  </si>
  <si>
    <r>
      <rPr>
        <sz val="11"/>
        <color rgb="FF000000"/>
        <rFont val="Calibri"/>
        <family val="2"/>
      </rPr>
      <t xml:space="preserve">(26)	</t>
    </r>
    <r>
      <rPr>
        <b/>
        <sz val="11"/>
        <color rgb="FF000000"/>
        <rFont val="Calibri"/>
        <family val="2"/>
      </rPr>
      <t>Payment Card Processing Revenue from Third-Party Financial Transaction Fees:</t>
    </r>
    <r>
      <rPr>
        <sz val="11"/>
        <color rgb="FF000000"/>
        <rFont val="Calibri"/>
        <family val="2"/>
      </rPr>
      <t xml:space="preserve">  Of the amount reported for Third-Party Financial Transaction Fees above, enter the amount of that revenue applicable to charging Customers for payment card processing for each Facility during 2022.</t>
    </r>
  </si>
  <si>
    <r>
      <rPr>
        <sz val="11"/>
        <color rgb="FF000000"/>
        <rFont val="Calibri"/>
        <family val="2"/>
      </rPr>
      <t xml:space="preserve">(27)	</t>
    </r>
    <r>
      <rPr>
        <b/>
        <sz val="11"/>
        <color rgb="FF000000"/>
        <rFont val="Calibri"/>
        <family val="2"/>
      </rPr>
      <t xml:space="preserve">Entities Charging the Accounting Entity for Third-Party Financial Transaction Services: </t>
    </r>
    <r>
      <rPr>
        <sz val="11"/>
        <color rgb="FF000000"/>
        <rFont val="Calibri"/>
        <family val="2"/>
      </rPr>
      <t xml:space="preserve"> List each entity that charged the Accounting Entity for providing Third-Party Financial Transaction Services at each Facility for 2022. Indicate whether each listed entity is a Third Party.</t>
    </r>
  </si>
  <si>
    <r>
      <rPr>
        <sz val="11"/>
        <color rgb="FF000000"/>
        <rFont val="Calibri"/>
        <family val="2"/>
      </rPr>
      <t xml:space="preserve">(28)	</t>
    </r>
    <r>
      <rPr>
        <b/>
        <sz val="11"/>
        <color rgb="FF000000"/>
        <rFont val="Calibri"/>
        <family val="2"/>
      </rPr>
      <t xml:space="preserve">Amounts Paid to Third Parties for Third-Party Financial Transaction Services: </t>
    </r>
    <r>
      <rPr>
        <sz val="11"/>
        <color rgb="FF000000"/>
        <rFont val="Calibri"/>
        <family val="2"/>
      </rPr>
      <t xml:space="preserve"> Enter the amount the Accounting Entity paid to Third Parties for Third-Party Financial Transaction Services at each Facility during 2022.</t>
    </r>
  </si>
  <si>
    <r>
      <rPr>
        <sz val="11"/>
        <color rgb="FF000000"/>
        <rFont val="Calibri"/>
        <family val="2"/>
      </rPr>
      <t xml:space="preserve">(29)	</t>
    </r>
    <r>
      <rPr>
        <b/>
        <sz val="11"/>
        <color rgb="FF000000"/>
        <rFont val="Calibri"/>
        <family val="2"/>
      </rPr>
      <t>Amounts Paid to Third Parties for Third-Party Financial Transaction Services Passed Through to Customers:</t>
    </r>
    <r>
      <rPr>
        <sz val="11"/>
        <color rgb="FF000000"/>
        <rFont val="Calibri"/>
        <family val="2"/>
      </rPr>
      <t xml:space="preserve">  Enter the amount the Accounting Entity paid to Third Parties for Third-Party Financial Transaction Services that the Company passed through to Customers at each Facility for 2022.</t>
    </r>
  </si>
  <si>
    <r>
      <rPr>
        <sz val="11"/>
        <color rgb="FF000000"/>
        <rFont val="Calibri"/>
        <family val="2"/>
      </rPr>
      <t xml:space="preserve">(30)	</t>
    </r>
    <r>
      <rPr>
        <b/>
        <sz val="11"/>
        <color rgb="FF000000"/>
        <rFont val="Calibri"/>
        <family val="2"/>
      </rPr>
      <t>Amounts Paid to Other Entities for Third-Party Financial Transaction Services:</t>
    </r>
    <r>
      <rPr>
        <sz val="11"/>
        <color rgb="FF000000"/>
        <rFont val="Calibri"/>
        <family val="2"/>
      </rPr>
      <t xml:space="preserve">  Enter the amount the Accounting Entity paid to entities other than Third Parties for Third-Party Financial Transaction Services at each Facility during 2022.</t>
    </r>
  </si>
  <si>
    <r>
      <rPr>
        <sz val="11"/>
        <color rgb="FF000000"/>
        <rFont val="Calibri"/>
        <family val="2"/>
      </rPr>
      <t xml:space="preserve">(31)	</t>
    </r>
    <r>
      <rPr>
        <b/>
        <sz val="11"/>
        <color rgb="FF000000"/>
        <rFont val="Calibri"/>
        <family val="2"/>
      </rPr>
      <t>Amounts Paid to Other Entities for Third-Party Financial Transaction Services Passed Through to Customers:</t>
    </r>
    <r>
      <rPr>
        <sz val="11"/>
        <color rgb="FF000000"/>
        <rFont val="Calibri"/>
        <family val="2"/>
      </rPr>
      <t xml:space="preserve">  Enter the amount the Accounting Entity paid to entities other than Third Parties for Third-Party Financial Transaction Services that the Company passed through to Customers at each Facility during 2022.</t>
    </r>
  </si>
  <si>
    <t>FCC NOTICE REQUIRED BY THE PAPERWORK REDUCTION ACT</t>
  </si>
  <si>
    <t>THE FOREGOING NOTICE IS REQUIRED BY THE PAPERWORK REDUCTION ACT OF 1995, P.L. 104-13, OCTOBER 1, 1995, 44 U.S.C. 3507.</t>
  </si>
  <si>
    <t>(10) Maximum Video Communication Duration</t>
  </si>
  <si>
    <t xml:space="preserve">(12) Billed Revenues of Affiliates Other Than Affiliates that Provided IPCS or Ancillary Services for 2022.   </t>
  </si>
  <si>
    <t>(a) CALEA Compliance Measures ($)</t>
  </si>
  <si>
    <r>
      <t xml:space="preserve">(1) </t>
    </r>
    <r>
      <rPr>
        <b/>
        <sz val="11"/>
        <color theme="1"/>
        <rFont val="Calibri"/>
        <family val="2"/>
        <scheme val="minor"/>
      </rPr>
      <t>Automated Payment Fee Revenues:</t>
    </r>
    <r>
      <rPr>
        <sz val="11"/>
        <color theme="1"/>
        <rFont val="Calibri"/>
        <family val="2"/>
        <scheme val="minor"/>
      </rPr>
      <t xml:space="preserve">  Enter the amount of Automated Payment Fee Revenues the Accounting Entity received from Customers for the provision of Audio and Video IPCS during 2022.</t>
    </r>
  </si>
  <si>
    <r>
      <t xml:space="preserve">(7) </t>
    </r>
    <r>
      <rPr>
        <b/>
        <sz val="11"/>
        <color theme="1"/>
        <rFont val="Calibri"/>
        <family val="2"/>
        <scheme val="minor"/>
      </rPr>
      <t xml:space="preserve">Fees for Single-Call and Related Services: </t>
    </r>
    <r>
      <rPr>
        <sz val="11"/>
        <color theme="1"/>
        <rFont val="Calibri"/>
        <family val="2"/>
        <scheme val="minor"/>
      </rPr>
      <t xml:space="preserve"> Enter the amount of Fees for Single-Call and Related Services the Accounting Entity received from Customers in connection with its provision of Audio and Video IPCS and Ancillary Services at the Facility during 2022.</t>
    </r>
  </si>
  <si>
    <t>(aa) Number of Incarcerated People’s Tablets</t>
  </si>
  <si>
    <t>(bb) Number of Incarcerated People’s Kiosks</t>
  </si>
  <si>
    <t>(cc) Number of Other Devices Used by Incarcerated People to Access IPCS</t>
  </si>
  <si>
    <r>
      <t xml:space="preserve">(24)	</t>
    </r>
    <r>
      <rPr>
        <b/>
        <sz val="11"/>
        <color rgb="FF000000"/>
        <rFont val="Calibri"/>
        <family val="2"/>
      </rPr>
      <t xml:space="preserve">Third-Party Financial Transaction Fees: </t>
    </r>
    <r>
      <rPr>
        <sz val="11"/>
        <color rgb="FF000000"/>
        <rFont val="Calibri"/>
        <family val="2"/>
      </rPr>
      <t xml:space="preserve"> Enter the amount of revenue from Third-Party Financial Transaction Fees the Accounting Entity received from Customers in connection with its Audio and Video IPCS and Ancillary Services provided at the Facility during 2022.</t>
    </r>
  </si>
  <si>
    <r>
      <t xml:space="preserve">(18)	</t>
    </r>
    <r>
      <rPr>
        <b/>
        <sz val="11"/>
        <color rgb="FF000000"/>
        <rFont val="Calibri"/>
        <family val="2"/>
      </rPr>
      <t>Live Agent Fee Revenue Paid to an Affiliate:</t>
    </r>
    <r>
      <rPr>
        <sz val="11"/>
        <color rgb="FF000000"/>
        <rFont val="Calibri"/>
        <family val="2"/>
      </rPr>
      <t xml:space="preserve">  Enter the amount of Live Agent Fee revenues the Accounting Entity paid to any Affiliate, other than an Affiliate that provided Audio and Video IPCS and Ancillary Services, for the provision of Audio and Video IPCS at the Facility during 2022.</t>
    </r>
  </si>
  <si>
    <r>
      <t xml:space="preserve">(2) </t>
    </r>
    <r>
      <rPr>
        <b/>
        <sz val="11"/>
        <color theme="1"/>
        <rFont val="Calibri"/>
        <family val="2"/>
        <scheme val="minor"/>
      </rPr>
      <t xml:space="preserve">Automated Payment Fees Passed Through to An Affiliate: </t>
    </r>
    <r>
      <rPr>
        <sz val="11"/>
        <color theme="1"/>
        <rFont val="Calibri"/>
        <family val="2"/>
        <scheme val="minor"/>
      </rPr>
      <t xml:space="preserve"> Enter the amount of Automated Payment Fee revenues the Accounting Entity passed through to any Affiliate, other than an Affiliate that provided Audio and Video IPCS and Ancillary Services, for the provision of Audio and Video IPCS during 2022.</t>
    </r>
  </si>
  <si>
    <r>
      <t xml:space="preserve">(8) </t>
    </r>
    <r>
      <rPr>
        <b/>
        <sz val="11"/>
        <color rgb="FF000000"/>
        <rFont val="Calibri"/>
        <family val="2"/>
      </rPr>
      <t>Single-Call and Related Services Revenues Passed Through to An Affiliate:</t>
    </r>
    <r>
      <rPr>
        <sz val="11"/>
        <color rgb="FF000000"/>
        <rFont val="Calibri"/>
        <family val="2"/>
      </rPr>
      <t xml:space="preserve">  Enter the amount of revenues from Fees for Single-Call and Related Services passed through to any Affiliate for Audio and Video IPCS and Ancillary Services provided at the Facility during 2022.  </t>
    </r>
  </si>
  <si>
    <r>
      <t xml:space="preserve">(20)	</t>
    </r>
    <r>
      <rPr>
        <b/>
        <sz val="11"/>
        <color rgb="FF000000"/>
        <rFont val="Calibri"/>
        <family val="2"/>
      </rPr>
      <t>Affiliates Used to Provide Paper Bill/Statement Service:</t>
    </r>
    <r>
      <rPr>
        <sz val="11"/>
        <color rgb="FF000000"/>
        <rFont val="Calibri"/>
        <family val="2"/>
      </rPr>
      <t xml:space="preserve">  List each Affiliate, if any, that the Accounting Entity used in providing its Paper Bill/Statement Service at each Facility during 2022.</t>
    </r>
  </si>
  <si>
    <r>
      <t xml:space="preserve">(32)	</t>
    </r>
    <r>
      <rPr>
        <b/>
        <sz val="11"/>
        <color rgb="FF000000"/>
        <rFont val="Calibri"/>
        <family val="2"/>
      </rPr>
      <t>Third-Party Financial Transaction Fees Paid to an Affiliate:</t>
    </r>
    <r>
      <rPr>
        <sz val="11"/>
        <color rgb="FF000000"/>
        <rFont val="Calibri"/>
        <family val="2"/>
      </rPr>
      <t xml:space="preserve">  Enter the amount of Third-Party Financial Transaction Fees paid by the Accounting Entity to any Affiliate, other than an Affiliate that provided Audio and Video IPCS and Ancillary Services, for Audio and Video IPCS and Ancillary Services provided at the Facility during 2022.</t>
    </r>
  </si>
  <si>
    <t>(i) CALEA Compliance Measures ($)</t>
  </si>
  <si>
    <t>(ii) Law Enforcement Support Services ($)</t>
  </si>
  <si>
    <t>(iii) Communication Security Services ($)</t>
  </si>
  <si>
    <t>(iv) Communication Recording Services ($)</t>
  </si>
  <si>
    <t>(v) Communication Monitoring Services ($)</t>
  </si>
  <si>
    <t>(vi) Voice Biometrics Services ($)</t>
  </si>
  <si>
    <t>(vii) Other Safety and Security Measures ($)</t>
  </si>
  <si>
    <r>
      <t xml:space="preserve">(aa) </t>
    </r>
    <r>
      <rPr>
        <b/>
        <sz val="11"/>
        <color rgb="FF000000"/>
        <rFont val="Calibri"/>
        <family val="2"/>
      </rPr>
      <t>Recipient</t>
    </r>
    <r>
      <rPr>
        <sz val="11"/>
        <color rgb="FF000000"/>
        <rFont val="Calibri"/>
        <family val="2"/>
      </rPr>
      <t>: name of the entity or entities to which the Company paid Contractually Prescribed, Fixed, In-Kind Site Commissions during 2022 in connection with IPCS or associated Ancillary Services provided at the Facility.  Allocate the payments among the relevant entities</t>
    </r>
  </si>
  <si>
    <r>
      <t xml:space="preserve">(a) </t>
    </r>
    <r>
      <rPr>
        <b/>
        <sz val="11"/>
        <color rgb="FF000000"/>
        <rFont val="Calibri"/>
        <family val="2"/>
      </rPr>
      <t>Recipient</t>
    </r>
    <r>
      <rPr>
        <sz val="11"/>
        <color rgb="FF000000"/>
        <rFont val="Calibri"/>
        <family val="2"/>
      </rPr>
      <t>: Name of the entity or entities to which the Company paid Contractually Prescribed Site Commissions during 2022 in connection with IPCS or associated Ancillary Services provided at the Facility.  Allocate the payment among the relevant entities.</t>
    </r>
  </si>
  <si>
    <r>
      <t xml:space="preserve">(b) </t>
    </r>
    <r>
      <rPr>
        <b/>
        <sz val="11"/>
        <color rgb="FF000000"/>
        <rFont val="Calibri"/>
        <family val="2"/>
      </rPr>
      <t>Legally Mandated Site Commission Authority</t>
    </r>
    <r>
      <rPr>
        <sz val="11"/>
        <color rgb="FF000000"/>
        <rFont val="Calibri"/>
        <family val="2"/>
      </rPr>
      <t>: If the Company paid Legally Mandated Site Commissions in connection with IPCS or associated Ancillary Services provided at the Facility during 2022, provide a citation to the authority requiring such payment.</t>
    </r>
  </si>
  <si>
    <r>
      <t xml:space="preserve">(a) </t>
    </r>
    <r>
      <rPr>
        <b/>
        <sz val="11"/>
        <color rgb="FF000000"/>
        <rFont val="Calibri"/>
        <family val="2"/>
      </rPr>
      <t>Recipient</t>
    </r>
    <r>
      <rPr>
        <sz val="11"/>
        <color rgb="FF000000"/>
        <rFont val="Calibri"/>
        <family val="2"/>
      </rPr>
      <t>: Name of the entity or entities to which the Company paid Legally Mandated Site Commissions during 2022 in connection with the Company’s IPCS or associated Ancillary Services provided at the Facility. Allocate the payment among the relevant entities.</t>
    </r>
  </si>
  <si>
    <r>
      <t xml:space="preserve">(ii) </t>
    </r>
    <r>
      <rPr>
        <b/>
        <sz val="11"/>
        <color rgb="FF000000"/>
        <rFont val="Calibri"/>
        <family val="2"/>
      </rPr>
      <t>Variable Site Commissions</t>
    </r>
    <r>
      <rPr>
        <sz val="11"/>
        <color rgb="FF000000"/>
        <rFont val="Calibri"/>
        <family val="2"/>
      </rPr>
      <t>: Amount of Legally Mandated Site Commissions that were both Monetary Site Commissions and Variable Site Commissions and that were paid during 2022 in connection with IPCS and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</si>
  <si>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xml:space="preserve"> Name of the entity or entities to which the Company paid Legally Mandated, Fixed, Monetary Site Commissions during 2022 in connection with IPCS or associated Ancillary Services provided at the Facility.  Allocate the payments among the relevant entities</t>
    </r>
  </si>
  <si>
    <r>
      <t xml:space="preserve">(aaa) </t>
    </r>
    <r>
      <rPr>
        <b/>
        <sz val="11"/>
        <color rgb="FF000000"/>
        <rFont val="Calibri"/>
        <family val="2"/>
      </rPr>
      <t>Recipient</t>
    </r>
    <r>
      <rPr>
        <sz val="11"/>
        <color rgb="FF000000"/>
        <rFont val="Calibri"/>
        <family val="2"/>
      </rPr>
      <t>: Name of the entity or entities to which the Company made these upfront payments during 2022.  Allocate the payments among the relevant entities</t>
    </r>
    <r>
      <rPr>
        <sz val="11"/>
        <color rgb="FF000000"/>
        <rFont val="Calibri"/>
        <family val="2"/>
      </rPr>
      <t>.</t>
    </r>
  </si>
  <si>
    <r>
      <t xml:space="preserve">(aa) </t>
    </r>
    <r>
      <rPr>
        <b/>
        <sz val="11"/>
        <color rgb="FF000000"/>
        <rFont val="Calibri"/>
        <family val="2"/>
      </rPr>
      <t>Recipient</t>
    </r>
    <r>
      <rPr>
        <sz val="11"/>
        <color rgb="FF000000"/>
        <rFont val="Calibri"/>
        <family val="2"/>
      </rPr>
      <t>: Name of the entity or entities to which the Company made Legally Mandated, Variable, Monetary Site Commissions during 2022 in connection with IPCS or associated Ancillary Services provided at the Facility.  Allocate the payments among the relevant entities.</t>
    </r>
  </si>
  <si>
    <r>
      <t xml:space="preserve"> (e) </t>
    </r>
    <r>
      <rPr>
        <b/>
        <sz val="11"/>
        <color rgb="FF000000"/>
        <rFont val="Calibri"/>
        <family val="2"/>
      </rPr>
      <t>In-Kind Site Commissions</t>
    </r>
    <r>
      <rPr>
        <sz val="11"/>
        <color rgb="FF000000"/>
        <rFont val="Calibri"/>
        <family val="2"/>
      </rPr>
      <t>: Amount of Legally Mandated Site Commissions that were also In-Kind Site Commissions and that were paid during 2022 in connection with IPCS and associated Ancillary Services provided at the Facility.</t>
    </r>
  </si>
  <si>
    <t xml:space="preserve">(8a) List all IPCS-Related Services or any Ancillary Services that the Company provided at or for Facilities, or to Incarcerated People or those they communicate with, during 2022.  List all such services even if the Company only provided them at some Facilities. </t>
  </si>
  <si>
    <t xml:space="preserve">(10a) List each type of tangible and intangible asset attributable to providing IPCS or Ancillary Services during 2022.  Exclude any type of asset whose Net Investment is less than 5% of the Company’s total Net Investment.  </t>
  </si>
  <si>
    <t>(10c) List each Audio IPCS or Video IPCS or Ancillary Service, if any, that each Type of Asset Supported</t>
  </si>
  <si>
    <t>(11) List the Names of all of the Company’s Affiliates, other than Affiliates that provided IPCS or Ancillary Services, during 2022.</t>
  </si>
  <si>
    <t xml:space="preserve">(13a) List all Business Segments in Which Affiliates, other than Affiliates that provided IPCS or Ancillary Services,  engaged during 2022.  </t>
  </si>
  <si>
    <t>(13b) Identify each Affiliate, other than Affiliates that provided IPCS or Ancillary Services, that participated in the supply of each Business Segment on your list.</t>
  </si>
  <si>
    <t>(14) Enter Billed Revenues for 2022 by each Affiliate, other than Affiliates that provided IPCS or Ancillary Service, for each Business Segment on your list.</t>
  </si>
  <si>
    <t xml:space="preserve">(15) List All Types of Assets and Services that the Company Obtained from an Affiliate, other than an Affiliate that provided IPCS or Ancillary Services, that were used in the provision of IPCS or Ancillary Services during 2022.  </t>
  </si>
  <si>
    <t>(15a) Each Affiliate, other than an Affiliate that provided IPCS or Ancillary Services, that provided those assets or services</t>
  </si>
  <si>
    <t>(15b) The Amounts the Company Paid its Affiliates, other than Affiliates that provided IPCS or Ancillary Services, for those assets and services</t>
  </si>
  <si>
    <t>(15c) The Net Investment of Affiliates, other than Affiliates that provided IPCS or Ancillary Services, in those assets as of the date of the transaction.</t>
  </si>
  <si>
    <t xml:space="preserve">(15d) The Annual Total Expenses that Affiliates, other than Affiliates that provided IPCS or Ancillary Services, incurred to provide those services during the year immediately prior to the transaction. </t>
  </si>
  <si>
    <t>(3d) Annual Total Expenses for Automated Payment Services</t>
  </si>
  <si>
    <t>(3e) Annual Total Expenses for Live Agent Services</t>
  </si>
  <si>
    <t>(3f) Annual Total Expenses for Paper Bill/Statement Services</t>
  </si>
  <si>
    <t>(4a) Billed Revenues from Audio IPCS</t>
  </si>
  <si>
    <t xml:space="preserve">(4b) Billed Revenues from Video IPCS </t>
  </si>
  <si>
    <t>(4c) Billed Revenues from Safety and Security Measures</t>
  </si>
  <si>
    <t>(4d) Billed Revenues from Automated Payment Services</t>
  </si>
  <si>
    <t>(4e) Billed Revenues from Live Agent Services</t>
  </si>
  <si>
    <t>(4f) Billed Revenues from Paper Bill/Statement Services</t>
  </si>
  <si>
    <t>(4g) Billed Revenues from Single-Call and Related Services</t>
  </si>
  <si>
    <t>(4h) Billed Revenues from Third-Party Financial Transactions Services</t>
  </si>
  <si>
    <t>Field Services</t>
  </si>
  <si>
    <t>Payment of Site Commissions Recognized as an Expense or an Offset Against Gross Revenues When Paid or When Commissions-Related Transaction Occurred</t>
  </si>
  <si>
    <r>
      <t xml:space="preserve">(a) </t>
    </r>
    <r>
      <rPr>
        <b/>
        <sz val="11"/>
        <color rgb="FF000000"/>
        <rFont val="Calibri"/>
        <family val="2"/>
      </rPr>
      <t>Total Monetary Site Commissions:</t>
    </r>
    <r>
      <rPr>
        <sz val="11"/>
        <color rgb="FF000000"/>
        <rFont val="Calibri"/>
        <family val="2"/>
      </rPr>
      <t xml:space="preserve"> Total Legally Mandated, Monetary Site Commissions paid by the Company during 2022 for IPCS and associated Ancillary Services</t>
    </r>
  </si>
  <si>
    <r>
      <t xml:space="preserve">(b) </t>
    </r>
    <r>
      <rPr>
        <b/>
        <sz val="11"/>
        <color rgb="FF000000"/>
        <rFont val="Calibri"/>
        <family val="2"/>
      </rPr>
      <t>Total In-Kind Site Commissions:</t>
    </r>
    <r>
      <rPr>
        <sz val="11"/>
        <color rgb="FF000000"/>
        <rFont val="Calibri"/>
        <family val="2"/>
      </rPr>
      <t xml:space="preserve"> Total amount of all Legally Mandated Site Commissions paid by the Company during 2022 for IPCS and associated Ancillary Services that were also In-Kind Site Commissions.</t>
    </r>
  </si>
  <si>
    <r>
      <t xml:space="preserve">(i) </t>
    </r>
    <r>
      <rPr>
        <b/>
        <sz val="11"/>
        <color rgb="FF000000"/>
        <rFont val="Calibri"/>
        <family val="2"/>
      </rPr>
      <t>Total Fixed Site Commissions</t>
    </r>
    <r>
      <rPr>
        <sz val="11"/>
        <color rgb="FF000000"/>
        <rFont val="Calibri"/>
        <family val="2"/>
      </rPr>
      <t>: Total amount of all Contractually Prescribed Site Commissions paid by the Company during 2022 for IPCS and associated Ancillary Services that were both Monetary Site Commissions and Fixed Site Commissions</t>
    </r>
  </si>
  <si>
    <r>
      <t xml:space="preserve">(aa) </t>
    </r>
    <r>
      <rPr>
        <b/>
        <sz val="11"/>
        <color rgb="FF000000"/>
        <rFont val="Calibri"/>
        <family val="2"/>
      </rPr>
      <t>Total Upfront Payments</t>
    </r>
    <r>
      <rPr>
        <sz val="11"/>
        <color rgb="FF000000"/>
        <rFont val="Calibri"/>
        <family val="2"/>
      </rPr>
      <t>: Total amount of all Contractually Prescribed Site Commissions for 2022 for IPCS and associated Ancillary Services that not only were Monetary Site Commissions and Fixed Site Commissions but also were paid by the Company at the signing of a contract for IPCS or during the first year of a contract for these services</t>
    </r>
  </si>
  <si>
    <r>
      <t xml:space="preserve">(aa) </t>
    </r>
    <r>
      <rPr>
        <b/>
        <sz val="11"/>
        <color rgb="FF000000"/>
        <rFont val="Calibri"/>
        <family val="2"/>
      </rPr>
      <t>Total Upfront Payments</t>
    </r>
    <r>
      <rPr>
        <sz val="11"/>
        <color rgb="FF000000"/>
        <rFont val="Calibri"/>
        <family val="2"/>
      </rPr>
      <t>: Total amount of all Contractually Prescribed Site Commissions for 2022 for IPCS and associated Ancillary Services that not only were In-Kind Site Commissions and Fixed Site Commissions but also were paid by the Company at the signing of a contract for IPCS or during the first year of a contract these services.</t>
    </r>
  </si>
  <si>
    <r>
      <t xml:space="preserve">(1) </t>
    </r>
    <r>
      <rPr>
        <b/>
        <sz val="11"/>
        <color rgb="FF000000"/>
        <rFont val="Calibri"/>
        <family val="2"/>
      </rPr>
      <t>Ancillary Services:</t>
    </r>
    <r>
      <rPr>
        <sz val="11"/>
        <color rgb="FF000000"/>
        <rFont val="Calibri"/>
        <family val="2"/>
      </rPr>
      <t xml:space="preserve"> Enter “Yes” if the Company charged Customers Automated Payment Service Fees, Live Agent Service Fees, Paper Bill/Statement Service Fees, Fees for Single-Call and Related Services, Third-Party Financial Transaction Services Fees, or Other Ancillary Services Fees during 2022.  Otherwise, enter “No.”</t>
    </r>
  </si>
  <si>
    <t>(a) Enter “Yes” if the Company charged Customers more than one Permissible Ancillary Service Charge fee in connection with the same interstate, international, or mixed-jurisdictional transaction during 2022</t>
  </si>
  <si>
    <r>
      <t xml:space="preserve">(c) </t>
    </r>
    <r>
      <rPr>
        <b/>
        <sz val="11"/>
        <color rgb="FF000000"/>
        <rFont val="Calibri"/>
        <family val="2"/>
      </rPr>
      <t xml:space="preserve">Paper Bill/Statement Services:  </t>
    </r>
    <r>
      <rPr>
        <sz val="11"/>
        <color rgb="FF000000"/>
        <rFont val="Calibri"/>
        <family val="2"/>
      </rPr>
      <t>Annual Total Expenses the Company incurred in providing Paper Bill/Statement Services during 2022  [Company-Wide Information, H90]</t>
    </r>
  </si>
  <si>
    <t>(iv) Enter the amount the Company paid to itself or an Affiliate for Third-Party Financial Transaction Services during 2022.</t>
  </si>
  <si>
    <t>(v) From the amount the Company paid to itself or an Affiliate for Third-Party Financial Transaction Services during 2022, enter the amount that the Company passed through to Customers.</t>
  </si>
  <si>
    <r>
      <t xml:space="preserve">(ii) </t>
    </r>
    <r>
      <rPr>
        <b/>
        <sz val="11"/>
        <color rgb="FF000000"/>
        <rFont val="Calibri"/>
        <family val="2"/>
      </rPr>
      <t>Automated Payment Service Revenue-Sharing Agreements</t>
    </r>
    <r>
      <rPr>
        <sz val="11"/>
        <color rgb="FF000000"/>
        <rFont val="Calibri"/>
        <family val="2"/>
      </rPr>
      <t>: If the Company has a Revenue-Sharing Agreement with an Affiliate or Third Party in connection with Automated Payment Services, including for any payment card processing functions, enter “Yes.”  Otherwise, enter “No.”</t>
    </r>
  </si>
  <si>
    <r>
      <t xml:space="preserve">(f) </t>
    </r>
    <r>
      <rPr>
        <b/>
        <sz val="11"/>
        <color rgb="FF000000"/>
        <rFont val="Calibri"/>
        <family val="2"/>
      </rPr>
      <t>Payment Card Processing Fees:</t>
    </r>
    <r>
      <rPr>
        <sz val="11"/>
        <color rgb="FF000000"/>
        <rFont val="Calibri"/>
        <family val="2"/>
      </rPr>
      <t xml:space="preserve"> If the Company charged Customers payment card processing fees during 2022, enter the amount of such fees charged to Customers during 2022.  Otherwise, enter zero.</t>
    </r>
  </si>
  <si>
    <t>(aa) If you Entered "Yes," identify each such Third Party; and</t>
  </si>
  <si>
    <t xml:space="preserve">(aa) If you Entered "Yes," identify each such Third Party; and </t>
  </si>
  <si>
    <t xml:space="preserve">(i) Enter “Yes” if an Affiliate or Third Party charged Live Agent Fees during 2022.  Otherwise, enter “No.”  If you entered “Yes,” identify each such Affiliate or Third Party and provide the amount charged by each respective Affiliate or Third Party next to its name.  </t>
  </si>
  <si>
    <t>(a) CALEA Compliance Measures</t>
  </si>
  <si>
    <t>(5) Counterparty to Contract</t>
  </si>
  <si>
    <t>(d) Field Services</t>
  </si>
  <si>
    <r>
      <t xml:space="preserve">(23)	</t>
    </r>
    <r>
      <rPr>
        <b/>
        <sz val="11"/>
        <color rgb="FF000000"/>
        <rFont val="Calibri"/>
        <family val="2"/>
      </rPr>
      <t xml:space="preserve">Paper Bill/Statement Fee Revenue Passed Through to an Affiliate: </t>
    </r>
    <r>
      <rPr>
        <sz val="11"/>
        <color rgb="FF000000"/>
        <rFont val="Calibri"/>
        <family val="2"/>
      </rPr>
      <t xml:space="preserve"> Enter the amount of Paper Bill/Statement Fee revenue passed through by the Accounting Entity to any Affiliate, other than an Affiliate that provided Audio or Video IPCS and Ancillary Services, for the provision of Audio and Video IPCS and Ancillary Services during 2022.</t>
    </r>
  </si>
  <si>
    <t>14 - 19</t>
  </si>
  <si>
    <t>19 - 20</t>
  </si>
  <si>
    <t>20 - 22</t>
  </si>
  <si>
    <t>22 - 32</t>
  </si>
  <si>
    <t>35 - 38</t>
  </si>
  <si>
    <t>45 - 49</t>
  </si>
  <si>
    <t>49 - 52</t>
  </si>
  <si>
    <t>52 - 58</t>
  </si>
  <si>
    <t>60 - 63</t>
  </si>
  <si>
    <t>58 - 59</t>
  </si>
  <si>
    <t>59 - 60</t>
  </si>
  <si>
    <t>32 - 35; 38 - 45</t>
  </si>
  <si>
    <t>Estimated Time Per Response: 260 Hours</t>
  </si>
  <si>
    <t>We have estimated that each ICS provider’s response to Form 2303(a) (consisting of Word and Excel Templates) will take 260 hours on average.  Our estimate includes the time to read the instructions, look through existing records, gather and maintain the required data, and complete and review the form.  It also includes the time it will take each provider to: (a) submit audited financial statements or reports, or similar documentation, for 2022, to the extent they have been produced in the ordinary course of business; (b) respond to any Commission requirement that the provider clarify or supplement its response to the data collection; and (c) keep all records necessary to implement this collection and make such records available to the Commission upon request.  If you have any comments on this estimate, or on how we can improve the collection and reduce the burden it causes you, please write the Federal Communications Commission, AMD-PERM, Washington, DC 20554, Paperwork Reduction Project (3060-####).  We will also accept your comments via the Internet if you send them to pra@fcc.gov.  Please DO NOT SEND COMPLETED APPLICATIONS TO THIS ADDRESS.  Remember—you are not required to respond to a collection of information sponsored by the Federal government, and the government may not conduct or sponsor this collection, unless it displays a currently valid OMB control number or if we fail to provide you with this notice.  This collection has been assigned an OMB Control Number of 3060-####.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</si>
</sst>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color theme="1"/>
      <name val="Calibri"/>
      <family val="2"/>
    </font>
    <font>
      <sz val="11"/>
      <color rgb="FF000000"/>
      <name val="Calibri"/>
      <family val="2"/>
    </font>
    <font>
      <b/>
      <sz val="11"/>
      <color rgb="FF000000"/>
      <name val="Calibri"/>
      <family val="2"/>
    </font>
    <font>
      <b/>
      <sz val="14"/>
      <color rgb="FF000000"/>
      <name val="Calibri"/>
      <family val="2"/>
    </font>
    <font>
      <b/>
      <sz val="14"/>
      <color theme="1"/>
      <name val="Calibri"/>
      <family val="2"/>
      <scheme val="minor"/>
    </font>
    <font>
      <b/>
      <sz val="11"/>
      <color theme="1"/>
      <name val="Times New Roman"/>
      <family val="1"/>
    </font>
    <font>
      <sz val="11"/>
      <color theme="1"/>
      <name val="Times New Roman"/>
      <family val="1"/>
    </font>
    <font>
      <b/>
      <sz val="14"/>
      <color theme="1"/>
      <name val="Calibri"/>
      <family val="2"/>
    </font>
    <font>
      <b/>
      <u/>
      <sz val="11"/>
      <color theme="1"/>
      <name val="Calibri"/>
      <family val="2"/>
      <scheme val="minor"/>
    </font>
    <font>
      <sz val="11"/>
      <color rgb="FFFF0000"/>
      <name val="Calibri"/>
      <family val="2"/>
      <scheme val="minor"/>
    </font>
    <font>
      <b/>
      <sz val="14"/>
      <color rgb="FFFF0000"/>
      <name val="Calibri"/>
      <family val="2"/>
      <charset val="1"/>
    </font>
    <font>
      <sz val="14"/>
      <color rgb="FF000000"/>
      <name val="Calibri"/>
      <family val="2"/>
    </font>
    <font>
      <sz val="12"/>
      <color rgb="FF000000"/>
      <name val="Calibri"/>
      <family val="2"/>
    </font>
    <font>
      <sz val="11"/>
      <color theme="1"/>
      <name val="Calibri"/>
      <family val="2"/>
      <scheme val="minor"/>
    </font>
  </fonts>
  <fills count="12">
    <fill>
      <patternFill patternType="none"/>
    </fill>
    <fill>
      <patternFill patternType="gray125"/>
    </fill>
    <fill>
      <patternFill patternType="solid">
        <fgColor rgb="FFD0CECE"/>
        <bgColor indexed="64"/>
      </patternFill>
    </fill>
    <fill>
      <patternFill patternType="solid">
        <fgColor theme="2"/>
        <bgColor indexed="64"/>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theme="2" tint="-9.9887081514938816E-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0" tint="-0.14996795556505021"/>
        <bgColor indexed="64"/>
      </patternFill>
    </fill>
    <fill>
      <patternFill patternType="solid">
        <fgColor theme="9" tint="0.79995117038483843"/>
        <bgColor indexed="64"/>
      </patternFill>
    </fill>
  </fills>
  <borders count="1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style="medium">
        <color auto="1"/>
      </bottom>
      <diagonal/>
    </border>
    <border>
      <left style="thin">
        <color rgb="FF000000"/>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style="thin">
        <color auto="1"/>
      </right>
      <top/>
      <bottom style="thin">
        <color auto="1"/>
      </bottom>
      <diagonal/>
    </border>
    <border>
      <left/>
      <right style="thin">
        <color rgb="FF000000"/>
      </right>
      <top style="thin">
        <color rgb="FF000000"/>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right style="thin">
        <color rgb="FF000000"/>
      </right>
      <top/>
      <bottom/>
      <diagonal/>
    </border>
    <border>
      <left style="thin">
        <color rgb="FF000000"/>
      </left>
      <right style="thin">
        <color rgb="FF000000"/>
      </right>
      <top style="medium">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medium">
        <color auto="1"/>
      </left>
      <right style="thin">
        <color rgb="FF000000"/>
      </right>
      <top style="thin">
        <color rgb="FF000000"/>
      </top>
      <bottom style="thin">
        <color rgb="FF000000"/>
      </bottom>
      <diagonal/>
    </border>
    <border>
      <left style="medium">
        <color auto="1"/>
      </left>
      <right style="thin">
        <color rgb="FF000000"/>
      </right>
      <top style="thin">
        <color rgb="FF000000"/>
      </top>
      <bottom/>
      <diagonal/>
    </border>
    <border>
      <left style="medium">
        <color rgb="FF000000"/>
      </left>
      <right style="medium">
        <color auto="1"/>
      </right>
      <top style="medium">
        <color rgb="FF000000"/>
      </top>
      <bottom style="medium">
        <color rgb="FF000000"/>
      </bottom>
      <diagonal/>
    </border>
    <border>
      <left style="thin">
        <color auto="1"/>
      </left>
      <right/>
      <top style="thin">
        <color auto="1"/>
      </top>
      <bottom style="thin">
        <color auto="1"/>
      </bottom>
      <diagonal/>
    </border>
    <border>
      <left/>
      <right style="medium">
        <color rgb="FF000000"/>
      </right>
      <top style="thin">
        <color rgb="FF000000"/>
      </top>
      <bottom style="thin">
        <color rgb="FF000000"/>
      </bottom>
      <diagonal/>
    </border>
    <border>
      <left style="thin">
        <color auto="1"/>
      </left>
      <right style="medium">
        <color rgb="FF000000"/>
      </right>
      <top style="thin">
        <color auto="1"/>
      </top>
      <bottom style="thin">
        <color auto="1"/>
      </bottom>
      <diagonal/>
    </border>
    <border>
      <left style="thin">
        <color rgb="FF000000"/>
      </left>
      <right style="thin">
        <color rgb="FF000000"/>
      </right>
      <top style="medium">
        <color auto="1"/>
      </top>
      <bottom style="thin">
        <color rgb="FF000000"/>
      </bottom>
      <diagonal/>
    </border>
    <border>
      <left style="medium">
        <color auto="1"/>
      </left>
      <right style="thin">
        <color rgb="FF000000"/>
      </right>
      <top/>
      <bottom style="thin">
        <color rgb="FF000000"/>
      </bottom>
      <diagonal/>
    </border>
    <border>
      <left/>
      <right/>
      <top/>
      <bottom style="medium">
        <color auto="1"/>
      </bottom>
      <diagonal/>
    </border>
    <border>
      <left style="thin">
        <color rgb="FF000000"/>
      </left>
      <right style="medium">
        <color auto="1"/>
      </right>
      <top style="thin">
        <color rgb="FF000000"/>
      </top>
      <bottom style="thin">
        <color rgb="FF000000"/>
      </bottom>
      <diagonal/>
    </border>
    <border>
      <left style="medium">
        <color auto="1"/>
      </left>
      <right style="medium">
        <color rgb="FF000000"/>
      </right>
      <top style="medium">
        <color rgb="FF000000"/>
      </top>
      <bottom style="medium">
        <color rgb="FF000000"/>
      </bottom>
      <diagonal/>
    </border>
    <border>
      <left style="medium">
        <color auto="1"/>
      </left>
      <right/>
      <top/>
      <bottom style="thin">
        <color rgb="FF000000"/>
      </bottom>
      <diagonal/>
    </border>
    <border>
      <left style="medium">
        <color auto="1"/>
      </left>
      <right/>
      <top style="thin">
        <color rgb="FF000000"/>
      </top>
      <bottom style="thin">
        <color rgb="FF000000"/>
      </bottom>
      <diagonal/>
    </border>
    <border>
      <left style="medium">
        <color auto="1"/>
      </left>
      <right/>
      <top style="medium">
        <color auto="1"/>
      </top>
      <bottom style="medium">
        <color rgb="FF000000"/>
      </bottom>
      <diagonal/>
    </border>
    <border>
      <left style="medium">
        <color auto="1"/>
      </left>
      <right/>
      <top/>
      <bottom/>
      <diagonal/>
    </border>
    <border>
      <left style="thin">
        <color auto="1"/>
      </left>
      <right style="thin">
        <color auto="1"/>
      </right>
      <top style="thin">
        <color auto="1"/>
      </top>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rgb="FF000000"/>
      </right>
      <top style="thin">
        <color auto="1"/>
      </top>
      <bottom style="medium">
        <color auto="1"/>
      </bottom>
      <diagonal/>
    </border>
    <border>
      <left/>
      <right style="medium">
        <color auto="1"/>
      </right>
      <top style="medium">
        <color auto="1"/>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right style="thin">
        <color auto="1"/>
      </right>
      <top style="thin">
        <color auto="1"/>
      </top>
      <bottom style="medium">
        <color auto="1"/>
      </bottom>
      <diagonal/>
    </border>
    <border>
      <left/>
      <right style="thin">
        <color rgb="FF000000"/>
      </right>
      <top style="thin">
        <color rgb="FF000000"/>
      </top>
      <bottom style="thin">
        <color auto="1"/>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auto="1"/>
      </left>
      <right style="medium">
        <color auto="1"/>
      </right>
      <top style="medium">
        <color auto="1"/>
      </top>
      <bottom/>
      <diagonal/>
    </border>
    <border>
      <left style="thin">
        <color auto="1"/>
      </left>
      <right/>
      <top/>
      <bottom style="thin">
        <color auto="1"/>
      </bottom>
      <diagonal/>
    </border>
    <border>
      <left style="thin">
        <color auto="1"/>
      </left>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right style="thin">
        <color auto="1"/>
      </right>
      <top style="medium">
        <color auto="1"/>
      </top>
      <bottom style="medium">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rgb="FF000000"/>
      </left>
      <right/>
      <top style="medium">
        <color rgb="FF000000"/>
      </top>
      <bottom style="medium">
        <color rgb="FF000000"/>
      </bottom>
      <diagonal/>
    </border>
    <border>
      <left style="medium">
        <color auto="1"/>
      </left>
      <right/>
      <top style="medium">
        <color auto="1"/>
      </top>
      <bottom style="thin">
        <color rgb="FF000000"/>
      </bottom>
      <diagonal/>
    </border>
    <border>
      <left/>
      <right style="thin">
        <color rgb="FF000000"/>
      </right>
      <top style="medium">
        <color auto="1"/>
      </top>
      <bottom style="thin">
        <color rgb="FF000000"/>
      </bottom>
      <diagonal/>
    </border>
    <border>
      <left style="medium">
        <color rgb="FF000000"/>
      </left>
      <right style="medium">
        <color rgb="FF000000"/>
      </right>
      <top/>
      <bottom style="medium">
        <color rgb="FF000000"/>
      </bottom>
      <diagonal/>
    </border>
    <border>
      <left style="medium">
        <color auto="1"/>
      </left>
      <right style="medium">
        <color rgb="FF000000"/>
      </right>
      <top style="medium">
        <color auto="1"/>
      </top>
      <bottom style="medium">
        <color auto="1"/>
      </bottom>
      <diagonal/>
    </border>
    <border>
      <left style="double">
        <color auto="1"/>
      </left>
      <right/>
      <top style="medium">
        <color auto="1"/>
      </top>
      <bottom style="medium">
        <color auto="1"/>
      </bottom>
      <diagonal/>
    </border>
    <border>
      <left/>
      <right style="double">
        <color auto="1"/>
      </right>
      <top style="medium">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rgb="FF000000"/>
      </left>
      <right/>
      <top style="thin">
        <color rgb="FF000000"/>
      </top>
      <bottom style="thin">
        <color rgb="FF000000"/>
      </bottom>
      <diagonal/>
    </border>
    <border>
      <left style="medium">
        <color rgb="FF000000"/>
      </left>
      <right/>
      <top/>
      <bottom/>
      <diagonal/>
    </border>
    <border>
      <left style="thin">
        <color rgb="FF000000"/>
      </left>
      <right style="medium">
        <color auto="1"/>
      </right>
      <top style="thin">
        <color rgb="FF000000"/>
      </top>
      <bottom/>
      <diagonal/>
    </border>
    <border>
      <left style="thin">
        <color rgb="FF000000"/>
      </left>
      <right style="medium">
        <color auto="1"/>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auto="1"/>
      </left>
      <right/>
      <top style="thin">
        <color rgb="FF000000"/>
      </top>
      <bottom style="medium">
        <color auto="1"/>
      </bottom>
      <diagonal/>
    </border>
    <border>
      <left/>
      <right style="medium">
        <color auto="1"/>
      </right>
      <top style="thin">
        <color rgb="FF000000"/>
      </top>
      <bottom style="medium">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style="medium">
        <color rgb="FF000000"/>
      </left>
      <right style="medium">
        <color rgb="FF000000"/>
      </right>
      <top style="medium">
        <color rgb="FF000000"/>
      </top>
      <bottom style="medium">
        <color auto="1"/>
      </bottom>
      <diagonal/>
    </border>
    <border>
      <left style="medium">
        <color rgb="FF000000"/>
      </left>
      <right style="medium">
        <color auto="1"/>
      </right>
      <top/>
      <bottom style="medium">
        <color auto="1"/>
      </bottom>
      <diagonal/>
    </border>
    <border>
      <left style="thin">
        <color auto="1"/>
      </left>
      <right style="medium">
        <color auto="1"/>
      </right>
      <top style="medium">
        <color auto="1"/>
      </top>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double">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rgb="FF000000"/>
      </right>
      <top style="medium">
        <color rgb="FF000000"/>
      </top>
      <bottom style="medium">
        <color rgb="FF000000"/>
      </bottom>
      <diagonal/>
    </border>
    <border>
      <left style="thin">
        <color rgb="FF000000"/>
      </left>
      <right style="thin">
        <color rgb="FF000000"/>
      </right>
      <top/>
      <bottom style="medium">
        <color auto="1"/>
      </bottom>
      <diagonal/>
    </border>
    <border>
      <left style="thin">
        <color rgb="FF000000"/>
      </left>
      <right style="medium">
        <color rgb="FF000000"/>
      </right>
      <top/>
      <bottom style="medium">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bottom style="thin">
        <color auto="1"/>
      </bottom>
      <diagonal/>
    </border>
    <border>
      <left style="thin">
        <color auto="1"/>
      </left>
      <right style="thin">
        <color rgb="FF000000"/>
      </right>
      <top style="thin">
        <color auto="1"/>
      </top>
      <bottom style="medium">
        <color auto="1"/>
      </bottom>
      <diagonal/>
    </border>
    <border>
      <left style="medium">
        <color rgb="FF000000"/>
      </left>
      <right style="thin">
        <color rgb="FF000000"/>
      </right>
      <top style="medium">
        <color auto="1"/>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style="thin">
        <color rgb="FF000000"/>
      </left>
      <right style="thin">
        <color rgb="FF000000"/>
      </right>
      <top style="medium">
        <color auto="1"/>
      </top>
      <bottom/>
      <diagonal/>
    </border>
    <border>
      <left style="thin">
        <color rgb="FF000000"/>
      </left>
      <right/>
      <top style="medium">
        <color auto="1"/>
      </top>
      <bottom/>
      <diagonal/>
    </border>
    <border>
      <left style="thin">
        <color rgb="FF000000"/>
      </left>
      <right style="medium">
        <color auto="1"/>
      </right>
      <top style="medium">
        <color auto="1"/>
      </top>
      <bottom style="thin">
        <color rgb="FF000000"/>
      </bottom>
      <diagonal/>
    </border>
    <border>
      <left style="thin">
        <color auto="1"/>
      </left>
      <right style="medium">
        <color auto="1"/>
      </right>
      <top/>
      <bottom style="medium">
        <color auto="1"/>
      </bottom>
      <diagonal/>
    </border>
    <border>
      <left/>
      <right style="thin">
        <color rgb="FF000000"/>
      </right>
      <top style="medium">
        <color auto="1"/>
      </top>
      <bottom/>
      <diagonal/>
    </border>
    <border>
      <left style="thin">
        <color rgb="FF000000"/>
      </left>
      <right style="medium">
        <color auto="1"/>
      </right>
      <top style="medium">
        <color auto="1"/>
      </top>
      <bottom style="medium">
        <color auto="1"/>
      </bottom>
      <diagonal/>
    </border>
    <border>
      <left style="thin">
        <color auto="1"/>
      </left>
      <right/>
      <top/>
      <bottom/>
      <diagonal/>
    </border>
    <border>
      <left style="thin">
        <color rgb="FF000000"/>
      </left>
      <right/>
      <top style="medium">
        <color rgb="FF000000"/>
      </top>
      <bottom style="medium">
        <color rgb="FF000000"/>
      </bottom>
      <diagonal/>
    </border>
    <border>
      <left style="medium">
        <color auto="1"/>
      </left>
      <right style="thin">
        <color rgb="FF000000"/>
      </right>
      <top style="medium">
        <color auto="1"/>
      </top>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medium">
        <color rgb="FF000000"/>
      </left>
      <right style="medium">
        <color rgb="FF000000"/>
      </right>
      <top/>
      <bottom/>
      <diagonal/>
    </border>
  </borders>
  <cellStyleXfs count="3">
    <xf numFmtId="0" fontId="0" fillId="0" borderId="0"/>
    <xf numFmtId="9" fontId="17" fillId="0" borderId="0" applyFont="0" applyFill="0" applyBorder="0" applyAlignment="0" applyProtection="0"/>
    <xf numFmtId="44" fontId="17" fillId="0" borderId="0" applyFont="0" applyFill="0" applyBorder="0" applyAlignment="0" applyProtection="0"/>
  </cellStyleXfs>
  <cellXfs count="415">
    <xf numFmtId="0" fontId="0" fillId="0" borderId="0" xfId="0"/>
    <xf numFmtId="0" fontId="1" fillId="0" borderId="0" xfId="0" applyFont="1" applyAlignment="1">
      <alignment horizontal="center"/>
    </xf>
    <xf numFmtId="0" fontId="4" fillId="0" borderId="15" xfId="0" applyFont="1" applyBorder="1"/>
    <xf numFmtId="0" fontId="0" fillId="0" borderId="0" xfId="0" applyAlignment="1">
      <alignment wrapText="1"/>
    </xf>
    <xf numFmtId="0" fontId="0" fillId="0" borderId="0" xfId="0" applyAlignment="1">
      <alignment horizontal="left" indent="2"/>
    </xf>
    <xf numFmtId="0" fontId="1" fillId="0" borderId="0" xfId="0" applyFont="1" applyAlignment="1">
      <alignment horizontal="left"/>
    </xf>
    <xf numFmtId="0" fontId="0" fillId="0" borderId="0" xfId="0" applyAlignment="1">
      <alignment horizontal="left"/>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Alignment="1">
      <alignment horizontal="left" indent="1"/>
    </xf>
    <xf numFmtId="0" fontId="1" fillId="0" borderId="5" xfId="0" applyFont="1" applyBorder="1" applyAlignment="1">
      <alignment horizontal="center"/>
    </xf>
    <xf numFmtId="0" fontId="0" fillId="0" borderId="0" xfId="0" applyAlignment="1">
      <alignment horizontal="left" wrapText="1" indent="1"/>
    </xf>
    <xf numFmtId="0" fontId="0" fillId="0" borderId="0" xfId="0" applyAlignment="1">
      <alignment vertical="top"/>
    </xf>
    <xf numFmtId="0" fontId="0" fillId="2" borderId="0" xfId="0" applyFill="1"/>
    <xf numFmtId="0" fontId="0" fillId="0" borderId="3" xfId="0" applyBorder="1" applyAlignment="1">
      <alignment horizontal="left" indent="1"/>
    </xf>
    <xf numFmtId="0" fontId="0" fillId="0" borderId="3" xfId="0" applyBorder="1" applyAlignment="1">
      <alignment horizontal="left" indent="2"/>
    </xf>
    <xf numFmtId="0" fontId="0" fillId="0" borderId="3" xfId="0" applyBorder="1" applyAlignment="1">
      <alignment horizontal="left" wrapText="1" indent="1"/>
    </xf>
    <xf numFmtId="0" fontId="1" fillId="0" borderId="5" xfId="0" applyFont="1" applyBorder="1" applyAlignment="1">
      <alignment horizontal="center" vertical="center" wrapText="1"/>
    </xf>
    <xf numFmtId="0" fontId="0" fillId="0" borderId="4" xfId="0" applyBorder="1" applyAlignment="1">
      <alignment horizontal="left" wrapText="1" indent="1"/>
    </xf>
    <xf numFmtId="0" fontId="0" fillId="0" borderId="0" xfId="0" applyAlignment="1">
      <alignment horizontal="center"/>
    </xf>
    <xf numFmtId="0" fontId="1" fillId="0" borderId="6" xfId="0" applyFont="1" applyBorder="1" applyAlignment="1">
      <alignment horizontal="center"/>
    </xf>
    <xf numFmtId="0" fontId="1" fillId="0" borderId="6" xfId="0" applyFont="1" applyBorder="1" applyAlignment="1">
      <alignment horizontal="center" wrapText="1"/>
    </xf>
    <xf numFmtId="10" fontId="0" fillId="0" borderId="1" xfId="1" applyNumberFormat="1" applyFont="1" applyBorder="1" applyAlignment="1">
      <alignment horizontal="right"/>
    </xf>
    <xf numFmtId="10" fontId="0" fillId="0" borderId="7" xfId="1" applyNumberFormat="1" applyFont="1" applyBorder="1" applyAlignment="1">
      <alignment horizontal="right"/>
    </xf>
    <xf numFmtId="0" fontId="1" fillId="0" borderId="8" xfId="0" applyFont="1" applyBorder="1" applyAlignment="1">
      <alignment horizontal="centerContinuous"/>
    </xf>
    <xf numFmtId="0" fontId="0" fillId="0" borderId="9" xfId="0" applyBorder="1" applyAlignment="1">
      <alignment horizontal="centerContinuous"/>
    </xf>
    <xf numFmtId="0" fontId="0" fillId="0" borderId="8" xfId="0" applyBorder="1" applyAlignment="1">
      <alignment wrapText="1"/>
    </xf>
    <xf numFmtId="0" fontId="0" fillId="0" borderId="0" xfId="0" applyAlignment="1">
      <alignment horizontal="right"/>
    </xf>
    <xf numFmtId="10" fontId="0" fillId="0" borderId="10" xfId="1" applyNumberFormat="1" applyFont="1" applyBorder="1" applyAlignment="1">
      <alignment horizontal="right"/>
    </xf>
    <xf numFmtId="0" fontId="3" fillId="0" borderId="1" xfId="0" applyFont="1" applyBorder="1" applyAlignment="1">
      <alignment horizontal="left" wrapText="1"/>
    </xf>
    <xf numFmtId="0" fontId="0" fillId="0" borderId="1" xfId="0" applyBorder="1" applyAlignment="1">
      <alignment horizontal="left" indent="1"/>
    </xf>
    <xf numFmtId="0" fontId="4" fillId="0" borderId="1" xfId="0" applyFont="1" applyBorder="1" applyAlignment="1">
      <alignment wrapText="1"/>
    </xf>
    <xf numFmtId="0" fontId="4" fillId="0" borderId="1" xfId="0" applyFont="1" applyBorder="1" applyAlignment="1">
      <alignment horizontal="left" wrapText="1"/>
    </xf>
    <xf numFmtId="0" fontId="4" fillId="0" borderId="1" xfId="0" applyFont="1" applyBorder="1" applyAlignment="1">
      <alignment horizontal="left"/>
    </xf>
    <xf numFmtId="0" fontId="4" fillId="0" borderId="11" xfId="0" applyFont="1" applyBorder="1"/>
    <xf numFmtId="0" fontId="4" fillId="0" borderId="0" xfId="0" applyFont="1"/>
    <xf numFmtId="0" fontId="1" fillId="0" borderId="1" xfId="0" applyFont="1" applyBorder="1" applyAlignment="1">
      <alignment horizontal="center" wrapText="1"/>
    </xf>
    <xf numFmtId="0" fontId="1" fillId="0" borderId="12" xfId="0" applyFont="1" applyBorder="1" applyAlignment="1">
      <alignment horizontal="center" vertical="center" wrapText="1"/>
    </xf>
    <xf numFmtId="0" fontId="0" fillId="0" borderId="5" xfId="0" applyBorder="1" applyAlignment="1">
      <alignment horizontal="center"/>
    </xf>
    <xf numFmtId="10" fontId="2" fillId="0" borderId="13" xfId="0" applyNumberFormat="1" applyFont="1" applyBorder="1"/>
    <xf numFmtId="0" fontId="0" fillId="2" borderId="14" xfId="0" applyFill="1" applyBorder="1"/>
    <xf numFmtId="0" fontId="0" fillId="0" borderId="15" xfId="0" applyBorder="1" applyAlignment="1">
      <alignment horizontal="center"/>
    </xf>
    <xf numFmtId="0" fontId="0" fillId="0" borderId="16" xfId="0" applyBorder="1" applyAlignment="1">
      <alignment horizontal="center"/>
    </xf>
    <xf numFmtId="0" fontId="1" fillId="0" borderId="17" xfId="0" applyFont="1" applyBorder="1" applyAlignment="1">
      <alignment horizontal="center" vertical="center" wrapText="1"/>
    </xf>
    <xf numFmtId="0" fontId="1" fillId="2" borderId="18" xfId="0" applyFont="1" applyFill="1" applyBorder="1"/>
    <xf numFmtId="0" fontId="0" fillId="2" borderId="11" xfId="0" applyFill="1" applyBorder="1"/>
    <xf numFmtId="0" fontId="0" fillId="2" borderId="19" xfId="0" applyFill="1" applyBorder="1"/>
    <xf numFmtId="3" fontId="0" fillId="0" borderId="2" xfId="0" applyNumberFormat="1" applyBorder="1"/>
    <xf numFmtId="3" fontId="0" fillId="0" borderId="1" xfId="0" applyNumberFormat="1" applyBorder="1"/>
    <xf numFmtId="3" fontId="4" fillId="0" borderId="15" xfId="0" applyNumberFormat="1" applyFont="1" applyBorder="1"/>
    <xf numFmtId="3" fontId="0" fillId="0" borderId="5" xfId="0" applyNumberFormat="1" applyBorder="1"/>
    <xf numFmtId="3" fontId="4" fillId="0" borderId="11" xfId="0" applyNumberFormat="1" applyFont="1" applyBorder="1"/>
    <xf numFmtId="3" fontId="0" fillId="0" borderId="15" xfId="0" applyNumberFormat="1" applyBorder="1"/>
    <xf numFmtId="3" fontId="0" fillId="0" borderId="16" xfId="0" applyNumberFormat="1" applyBorder="1"/>
    <xf numFmtId="3" fontId="0" fillId="0" borderId="20" xfId="0" applyNumberFormat="1" applyBorder="1"/>
    <xf numFmtId="3" fontId="0" fillId="2" borderId="14" xfId="0" applyNumberFormat="1" applyFill="1" applyBorder="1"/>
    <xf numFmtId="3" fontId="0" fillId="0" borderId="15" xfId="0" applyNumberFormat="1" applyBorder="1" applyAlignment="1">
      <alignment horizontal="center"/>
    </xf>
    <xf numFmtId="3" fontId="0" fillId="0" borderId="1" xfId="0" applyNumberFormat="1" applyBorder="1" applyAlignment="1">
      <alignment horizontal="center"/>
    </xf>
    <xf numFmtId="3" fontId="2" fillId="0" borderId="21" xfId="0" applyNumberFormat="1" applyFont="1" applyBorder="1"/>
    <xf numFmtId="3" fontId="2" fillId="0" borderId="22" xfId="0" applyNumberFormat="1" applyFont="1" applyBorder="1"/>
    <xf numFmtId="10" fontId="0" fillId="0" borderId="1" xfId="0" applyNumberFormat="1" applyBorder="1"/>
    <xf numFmtId="3" fontId="0" fillId="0" borderId="11" xfId="0" applyNumberFormat="1" applyBorder="1" applyAlignment="1">
      <alignment horizontal="center"/>
    </xf>
    <xf numFmtId="3" fontId="0" fillId="0" borderId="1" xfId="0" applyNumberFormat="1" applyBorder="1" applyAlignment="1">
      <alignment horizontal="right"/>
    </xf>
    <xf numFmtId="3" fontId="0" fillId="0" borderId="13" xfId="0" applyNumberFormat="1" applyBorder="1" applyAlignment="1">
      <alignment horizontal="right"/>
    </xf>
    <xf numFmtId="3" fontId="0" fillId="0" borderId="22" xfId="0" applyNumberFormat="1" applyBorder="1" applyAlignment="1">
      <alignment horizontal="right"/>
    </xf>
    <xf numFmtId="3" fontId="0" fillId="0" borderId="23" xfId="0" applyNumberFormat="1" applyBorder="1"/>
    <xf numFmtId="3" fontId="0" fillId="0" borderId="24" xfId="0" applyNumberFormat="1" applyBorder="1"/>
    <xf numFmtId="3" fontId="0" fillId="2" borderId="0" xfId="0" applyNumberFormat="1" applyFill="1"/>
    <xf numFmtId="3" fontId="0" fillId="2" borderId="19" xfId="0" applyNumberFormat="1" applyFill="1" applyBorder="1"/>
    <xf numFmtId="0" fontId="1" fillId="0" borderId="0" xfId="0" applyFont="1"/>
    <xf numFmtId="0" fontId="1" fillId="3" borderId="1" xfId="0" applyFont="1" applyFill="1" applyBorder="1" applyAlignment="1">
      <alignment vertical="top"/>
    </xf>
    <xf numFmtId="0" fontId="0" fillId="0" borderId="22" xfId="0" applyBorder="1" applyAlignment="1">
      <alignment wrapText="1"/>
    </xf>
    <xf numFmtId="3" fontId="0" fillId="0" borderId="25" xfId="0" applyNumberFormat="1" applyBorder="1"/>
    <xf numFmtId="0" fontId="1" fillId="2" borderId="1" xfId="0" applyFont="1" applyFill="1" applyBorder="1" applyAlignment="1">
      <alignment vertical="top" wrapText="1"/>
    </xf>
    <xf numFmtId="0" fontId="1" fillId="2" borderId="1" xfId="0" applyFont="1" applyFill="1" applyBorder="1" applyAlignment="1">
      <alignment wrapText="1"/>
    </xf>
    <xf numFmtId="3" fontId="0" fillId="0" borderId="0" xfId="0" applyNumberFormat="1"/>
    <xf numFmtId="0" fontId="1" fillId="0" borderId="22" xfId="0" applyFont="1" applyBorder="1" applyAlignment="1">
      <alignment horizontal="center" wrapText="1"/>
    </xf>
    <xf numFmtId="0" fontId="1" fillId="0" borderId="22" xfId="0" applyFont="1" applyBorder="1" applyAlignment="1">
      <alignment horizontal="center"/>
    </xf>
    <xf numFmtId="0" fontId="0" fillId="0" borderId="3" xfId="0" applyBorder="1" applyAlignment="1">
      <alignment vertical="top" wrapText="1"/>
    </xf>
    <xf numFmtId="0" fontId="0" fillId="4" borderId="3" xfId="0" applyFill="1" applyBorder="1" applyAlignment="1">
      <alignment vertical="top" wrapText="1"/>
    </xf>
    <xf numFmtId="0" fontId="1" fillId="3" borderId="3" xfId="0" applyFont="1" applyFill="1" applyBorder="1" applyAlignment="1">
      <alignment vertical="top" wrapText="1"/>
    </xf>
    <xf numFmtId="0" fontId="1" fillId="3" borderId="19" xfId="0" applyFont="1" applyFill="1" applyBorder="1" applyAlignment="1">
      <alignment horizontal="center" wrapText="1"/>
    </xf>
    <xf numFmtId="0" fontId="1" fillId="3" borderId="26" xfId="0" applyFont="1" applyFill="1" applyBorder="1" applyAlignment="1">
      <alignment horizontal="center" wrapText="1"/>
    </xf>
    <xf numFmtId="0" fontId="1" fillId="3" borderId="27" xfId="0" applyFont="1" applyFill="1" applyBorder="1" applyAlignment="1">
      <alignment horizontal="center" wrapText="1"/>
    </xf>
    <xf numFmtId="3" fontId="0" fillId="0" borderId="22" xfId="0" applyNumberFormat="1" applyBorder="1"/>
    <xf numFmtId="0" fontId="0" fillId="0" borderId="22" xfId="0" applyBorder="1"/>
    <xf numFmtId="3" fontId="0" fillId="3" borderId="22" xfId="0" applyNumberFormat="1" applyFill="1" applyBorder="1"/>
    <xf numFmtId="0" fontId="1" fillId="3" borderId="22" xfId="0" applyFont="1" applyFill="1" applyBorder="1" applyAlignment="1">
      <alignment vertical="top" wrapText="1"/>
    </xf>
    <xf numFmtId="3" fontId="1" fillId="3" borderId="22" xfId="0" applyNumberFormat="1" applyFont="1" applyFill="1" applyBorder="1"/>
    <xf numFmtId="3" fontId="0" fillId="0" borderId="0" xfId="0" applyNumberFormat="1" applyAlignment="1">
      <alignment horizontal="center"/>
    </xf>
    <xf numFmtId="0" fontId="1" fillId="0" borderId="0" xfId="0" applyFont="1" applyAlignment="1">
      <alignment horizontal="center" wrapText="1"/>
    </xf>
    <xf numFmtId="10" fontId="0" fillId="0" borderId="0" xfId="0" applyNumberFormat="1" applyAlignment="1">
      <alignment horizontal="center"/>
    </xf>
    <xf numFmtId="10" fontId="0" fillId="0" borderId="0" xfId="1" applyNumberFormat="1" applyFont="1" applyBorder="1" applyAlignment="1">
      <alignment horizontal="right"/>
    </xf>
    <xf numFmtId="10" fontId="0" fillId="0" borderId="0" xfId="0" applyNumberFormat="1" applyAlignment="1">
      <alignment horizontal="right"/>
    </xf>
    <xf numFmtId="0" fontId="0" fillId="0" borderId="28" xfId="0" applyBorder="1"/>
    <xf numFmtId="0" fontId="0" fillId="0" borderId="29" xfId="0" applyBorder="1"/>
    <xf numFmtId="10" fontId="0" fillId="0" borderId="0" xfId="1" applyNumberFormat="1" applyFont="1" applyFill="1" applyBorder="1" applyAlignment="1">
      <alignment horizontal="right"/>
    </xf>
    <xf numFmtId="0" fontId="1" fillId="0" borderId="30" xfId="0" applyFont="1" applyBorder="1" applyAlignment="1">
      <alignment horizontal="center" wrapText="1"/>
    </xf>
    <xf numFmtId="10" fontId="0" fillId="0" borderId="22" xfId="0" applyNumberFormat="1" applyBorder="1"/>
    <xf numFmtId="0" fontId="1" fillId="0" borderId="3" xfId="0" applyFont="1" applyBorder="1" applyAlignment="1">
      <alignment wrapText="1"/>
    </xf>
    <xf numFmtId="0" fontId="0" fillId="0" borderId="3" xfId="0" applyBorder="1" applyAlignment="1">
      <alignment horizontal="left" vertical="top" wrapText="1" indent="1"/>
    </xf>
    <xf numFmtId="0" fontId="1" fillId="0" borderId="3" xfId="0" applyFont="1" applyBorder="1"/>
    <xf numFmtId="0" fontId="0" fillId="0" borderId="3" xfId="0" applyBorder="1" applyAlignment="1">
      <alignment horizontal="left" vertical="top" wrapText="1" indent="2"/>
    </xf>
    <xf numFmtId="0" fontId="0" fillId="0" borderId="31" xfId="0" applyBorder="1" applyAlignment="1">
      <alignment horizontal="left" wrapText="1" indent="2"/>
    </xf>
    <xf numFmtId="0" fontId="1" fillId="0" borderId="31" xfId="0" applyFont="1" applyBorder="1"/>
    <xf numFmtId="0" fontId="1" fillId="2" borderId="12" xfId="0" applyFont="1" applyFill="1" applyBorder="1"/>
    <xf numFmtId="0" fontId="0" fillId="2" borderId="22" xfId="0" applyFill="1" applyBorder="1"/>
    <xf numFmtId="4" fontId="0" fillId="0" borderId="22" xfId="0" applyNumberFormat="1" applyBorder="1"/>
    <xf numFmtId="3" fontId="0" fillId="0" borderId="32" xfId="0" applyNumberFormat="1" applyBorder="1"/>
    <xf numFmtId="3" fontId="0" fillId="2" borderId="32" xfId="0" applyNumberFormat="1" applyFill="1" applyBorder="1"/>
    <xf numFmtId="3" fontId="0" fillId="0" borderId="24" xfId="0" applyNumberFormat="1" applyBorder="1" applyAlignment="1">
      <alignment horizontal="center"/>
    </xf>
    <xf numFmtId="3" fontId="2" fillId="0" borderId="33" xfId="0" applyNumberFormat="1" applyFont="1" applyBorder="1"/>
    <xf numFmtId="3" fontId="0" fillId="0" borderId="34" xfId="0" applyNumberFormat="1" applyBorder="1" applyAlignment="1">
      <alignment horizontal="right"/>
    </xf>
    <xf numFmtId="0" fontId="0" fillId="0" borderId="35" xfId="0" applyBorder="1" applyAlignment="1">
      <alignment wrapText="1"/>
    </xf>
    <xf numFmtId="0" fontId="1" fillId="2" borderId="28" xfId="0" applyFont="1" applyFill="1" applyBorder="1" applyAlignment="1">
      <alignment wrapText="1"/>
    </xf>
    <xf numFmtId="0" fontId="0" fillId="2" borderId="28" xfId="0" applyFill="1" applyBorder="1" applyAlignment="1">
      <alignment horizontal="left"/>
    </xf>
    <xf numFmtId="0" fontId="0" fillId="2" borderId="28" xfId="0" applyFill="1" applyBorder="1" applyAlignment="1">
      <alignment horizontal="left" indent="1"/>
    </xf>
    <xf numFmtId="0" fontId="0" fillId="0" borderId="28" xfId="0" applyBorder="1" applyAlignment="1">
      <alignment horizontal="left" indent="2"/>
    </xf>
    <xf numFmtId="0" fontId="0" fillId="2" borderId="28" xfId="0" applyFill="1" applyBorder="1" applyAlignment="1">
      <alignment horizontal="left" wrapText="1" indent="1"/>
    </xf>
    <xf numFmtId="0" fontId="0" fillId="0" borderId="28" xfId="0" applyBorder="1" applyAlignment="1">
      <alignment wrapText="1"/>
    </xf>
    <xf numFmtId="0" fontId="0" fillId="0" borderId="28" xfId="0" applyBorder="1" applyAlignment="1">
      <alignment horizontal="left"/>
    </xf>
    <xf numFmtId="0" fontId="0" fillId="2" borderId="28" xfId="0" applyFill="1" applyBorder="1"/>
    <xf numFmtId="0" fontId="0" fillId="0" borderId="28" xfId="0" applyBorder="1" applyAlignment="1">
      <alignment horizontal="left" indent="1"/>
    </xf>
    <xf numFmtId="0" fontId="0" fillId="0" borderId="28" xfId="0" applyBorder="1" applyAlignment="1">
      <alignment horizontal="left" wrapText="1"/>
    </xf>
    <xf numFmtId="0" fontId="0" fillId="0" borderId="29" xfId="0" applyBorder="1" applyAlignment="1">
      <alignment horizontal="left" wrapText="1"/>
    </xf>
    <xf numFmtId="0" fontId="0" fillId="0" borderId="36" xfId="0" applyBorder="1"/>
    <xf numFmtId="3" fontId="0" fillId="0" borderId="32" xfId="0" applyNumberFormat="1" applyBorder="1" applyAlignment="1">
      <alignment horizontal="center"/>
    </xf>
    <xf numFmtId="10" fontId="0" fillId="0" borderId="37" xfId="0" applyNumberFormat="1" applyBorder="1" applyAlignment="1">
      <alignment horizontal="right"/>
    </xf>
    <xf numFmtId="0" fontId="1" fillId="0" borderId="38" xfId="0" applyFont="1" applyBorder="1" applyAlignment="1">
      <alignment horizontal="center"/>
    </xf>
    <xf numFmtId="0" fontId="0" fillId="0" borderId="39" xfId="0" applyBorder="1"/>
    <xf numFmtId="0" fontId="0" fillId="0" borderId="40" xfId="0" applyBorder="1"/>
    <xf numFmtId="0" fontId="1" fillId="0" borderId="41" xfId="0" applyFont="1" applyBorder="1" applyAlignment="1">
      <alignment horizontal="centerContinuous"/>
    </xf>
    <xf numFmtId="0" fontId="0" fillId="0" borderId="42" xfId="0" applyBorder="1" applyAlignment="1">
      <alignment wrapText="1"/>
    </xf>
    <xf numFmtId="3" fontId="0" fillId="0" borderId="43" xfId="0" applyNumberFormat="1" applyBorder="1"/>
    <xf numFmtId="0" fontId="9"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xf>
    <xf numFmtId="10" fontId="0" fillId="0" borderId="2" xfId="0" applyNumberFormat="1" applyBorder="1" applyAlignment="1">
      <alignment horizontal="center"/>
    </xf>
    <xf numFmtId="3" fontId="0" fillId="0" borderId="0" xfId="0" applyNumberFormat="1" applyAlignment="1">
      <alignment horizontal="right"/>
    </xf>
    <xf numFmtId="0" fontId="1" fillId="0" borderId="44" xfId="0" applyFont="1" applyBorder="1" applyAlignment="1">
      <alignment horizontal="centerContinuous"/>
    </xf>
    <xf numFmtId="0" fontId="0" fillId="0" borderId="45" xfId="0" applyBorder="1" applyAlignment="1">
      <alignment wrapText="1"/>
    </xf>
    <xf numFmtId="3" fontId="0" fillId="0" borderId="46" xfId="0" applyNumberFormat="1" applyBorder="1" applyAlignment="1">
      <alignment horizontal="center"/>
    </xf>
    <xf numFmtId="3" fontId="0" fillId="0" borderId="46" xfId="0" applyNumberFormat="1" applyBorder="1"/>
    <xf numFmtId="3" fontId="0" fillId="0" borderId="47" xfId="0" applyNumberFormat="1" applyBorder="1" applyAlignment="1">
      <alignment horizontal="center"/>
    </xf>
    <xf numFmtId="10" fontId="0" fillId="0" borderId="0" xfId="0" applyNumberFormat="1"/>
    <xf numFmtId="0" fontId="1" fillId="0" borderId="0" xfId="0" applyFont="1" applyAlignment="1">
      <alignment horizontal="centerContinuous"/>
    </xf>
    <xf numFmtId="0" fontId="0" fillId="0" borderId="0" xfId="0" applyAlignment="1">
      <alignment horizontal="centerContinuous"/>
    </xf>
    <xf numFmtId="0" fontId="0" fillId="0" borderId="44" xfId="0" applyBorder="1" applyAlignment="1">
      <alignment horizontal="centerContinuous"/>
    </xf>
    <xf numFmtId="0" fontId="1" fillId="0" borderId="9" xfId="0" applyFont="1" applyBorder="1" applyAlignment="1">
      <alignment horizontal="centerContinuous"/>
    </xf>
    <xf numFmtId="0" fontId="1" fillId="0" borderId="48" xfId="0" applyFont="1" applyBorder="1" applyAlignment="1">
      <alignment horizontal="centerContinuous"/>
    </xf>
    <xf numFmtId="0" fontId="0" fillId="0" borderId="49" xfId="0" applyBorder="1"/>
    <xf numFmtId="0" fontId="0" fillId="0" borderId="50" xfId="0" applyBorder="1"/>
    <xf numFmtId="3" fontId="0" fillId="0" borderId="51" xfId="0" applyNumberFormat="1" applyBorder="1"/>
    <xf numFmtId="3" fontId="0" fillId="0" borderId="52" xfId="0" applyNumberFormat="1" applyBorder="1"/>
    <xf numFmtId="3" fontId="0" fillId="2" borderId="53" xfId="0" applyNumberFormat="1" applyFill="1" applyBorder="1"/>
    <xf numFmtId="3" fontId="0" fillId="2" borderId="12" xfId="0" applyNumberFormat="1" applyFill="1" applyBorder="1"/>
    <xf numFmtId="3" fontId="0" fillId="2" borderId="54" xfId="0" applyNumberFormat="1" applyFill="1" applyBorder="1"/>
    <xf numFmtId="3" fontId="0" fillId="2" borderId="55" xfId="0" applyNumberFormat="1" applyFill="1" applyBorder="1"/>
    <xf numFmtId="3" fontId="0" fillId="0" borderId="56" xfId="0" applyNumberFormat="1" applyBorder="1" applyAlignment="1">
      <alignment horizontal="center"/>
    </xf>
    <xf numFmtId="0" fontId="0" fillId="0" borderId="28" xfId="0" applyBorder="1" applyAlignment="1">
      <alignment horizontal="left" wrapText="1" indent="1"/>
    </xf>
    <xf numFmtId="0" fontId="0" fillId="2" borderId="15" xfId="0" applyFill="1" applyBorder="1"/>
    <xf numFmtId="0" fontId="0" fillId="0" borderId="4" xfId="0" applyBorder="1" applyAlignment="1">
      <alignment horizontal="left" indent="1"/>
    </xf>
    <xf numFmtId="0" fontId="1" fillId="2" borderId="26" xfId="0" applyFont="1" applyFill="1" applyBorder="1"/>
    <xf numFmtId="0" fontId="0" fillId="2" borderId="57" xfId="0" applyFill="1" applyBorder="1"/>
    <xf numFmtId="0" fontId="1" fillId="0" borderId="17" xfId="0" applyFont="1" applyBorder="1" applyAlignment="1">
      <alignment horizontal="left" vertical="center" wrapText="1" indent="1"/>
    </xf>
    <xf numFmtId="0" fontId="1" fillId="0" borderId="58" xfId="0" applyFont="1" applyBorder="1" applyAlignment="1">
      <alignment horizontal="centerContinuous" vertical="center"/>
    </xf>
    <xf numFmtId="0" fontId="4" fillId="0" borderId="3" xfId="0" applyFont="1" applyBorder="1"/>
    <xf numFmtId="0" fontId="1" fillId="0" borderId="59" xfId="0" applyFont="1" applyBorder="1" applyAlignment="1">
      <alignment horizontal="centerContinuous"/>
    </xf>
    <xf numFmtId="0" fontId="1" fillId="0" borderId="58" xfId="0" applyFont="1" applyBorder="1" applyAlignment="1">
      <alignment horizontal="centerContinuous"/>
    </xf>
    <xf numFmtId="0" fontId="1" fillId="0" borderId="60" xfId="0" applyFont="1" applyBorder="1" applyAlignment="1">
      <alignment horizontal="centerContinuous"/>
    </xf>
    <xf numFmtId="0" fontId="8" fillId="0" borderId="8" xfId="0" applyFont="1" applyBorder="1" applyAlignment="1">
      <alignment horizontal="centerContinuous"/>
    </xf>
    <xf numFmtId="0" fontId="0" fillId="0" borderId="42" xfId="0" applyBorder="1"/>
    <xf numFmtId="0" fontId="0" fillId="0" borderId="42" xfId="0" applyBorder="1" applyAlignment="1">
      <alignment horizontal="right"/>
    </xf>
    <xf numFmtId="0" fontId="0" fillId="0" borderId="1" xfId="0" applyBorder="1" applyAlignment="1">
      <alignment horizontal="left" wrapText="1" indent="1"/>
    </xf>
    <xf numFmtId="0" fontId="8" fillId="0" borderId="0" xfId="0" applyFont="1"/>
    <xf numFmtId="0" fontId="1" fillId="0" borderId="44" xfId="0" applyFont="1" applyBorder="1" applyAlignment="1">
      <alignment horizontal="center" wrapText="1"/>
    </xf>
    <xf numFmtId="0" fontId="1" fillId="0" borderId="61" xfId="0" applyFont="1" applyBorder="1" applyAlignment="1">
      <alignment horizontal="center" wrapText="1"/>
    </xf>
    <xf numFmtId="10" fontId="0" fillId="0" borderId="62" xfId="1" applyNumberFormat="1" applyFont="1" applyBorder="1"/>
    <xf numFmtId="10" fontId="0" fillId="0" borderId="31" xfId="1" applyNumberFormat="1" applyFont="1" applyBorder="1"/>
    <xf numFmtId="10" fontId="0" fillId="0" borderId="63" xfId="1" applyNumberFormat="1" applyFont="1" applyBorder="1"/>
    <xf numFmtId="0" fontId="1" fillId="0" borderId="64" xfId="0" applyFont="1" applyBorder="1" applyAlignment="1">
      <alignment horizontal="center" wrapText="1"/>
    </xf>
    <xf numFmtId="10" fontId="0" fillId="0" borderId="22" xfId="1" applyNumberFormat="1" applyFont="1" applyBorder="1"/>
    <xf numFmtId="0" fontId="1" fillId="0" borderId="65" xfId="0" applyFont="1" applyBorder="1" applyAlignment="1">
      <alignment horizontal="center" wrapText="1"/>
    </xf>
    <xf numFmtId="10" fontId="0" fillId="0" borderId="43" xfId="1" applyNumberFormat="1" applyFont="1" applyBorder="1"/>
    <xf numFmtId="10" fontId="0" fillId="0" borderId="13" xfId="1" applyNumberFormat="1" applyFont="1" applyBorder="1"/>
    <xf numFmtId="3" fontId="0" fillId="0" borderId="13" xfId="0" applyNumberFormat="1" applyBorder="1"/>
    <xf numFmtId="3" fontId="0" fillId="0" borderId="66" xfId="0" applyNumberFormat="1" applyBorder="1"/>
    <xf numFmtId="0" fontId="1" fillId="0" borderId="8" xfId="0" applyFont="1" applyBorder="1" applyAlignment="1">
      <alignment horizontal="center" wrapText="1"/>
    </xf>
    <xf numFmtId="0" fontId="0" fillId="0" borderId="67" xfId="0" applyBorder="1" applyAlignment="1">
      <alignment wrapText="1"/>
    </xf>
    <xf numFmtId="0" fontId="8" fillId="0" borderId="68" xfId="0" applyFont="1" applyBorder="1" applyAlignment="1">
      <alignment horizontal="centerContinuous"/>
    </xf>
    <xf numFmtId="0" fontId="0" fillId="0" borderId="36" xfId="0" applyBorder="1" applyAlignment="1">
      <alignment horizontal="centerContinuous"/>
    </xf>
    <xf numFmtId="0" fontId="1" fillId="0" borderId="9" xfId="0" applyFont="1" applyBorder="1" applyAlignment="1">
      <alignment horizontal="center" wrapText="1"/>
    </xf>
    <xf numFmtId="3" fontId="0" fillId="0" borderId="21" xfId="0" applyNumberFormat="1" applyBorder="1"/>
    <xf numFmtId="3" fontId="0" fillId="0" borderId="69" xfId="2" applyNumberFormat="1" applyFont="1" applyBorder="1"/>
    <xf numFmtId="3" fontId="0" fillId="0" borderId="70" xfId="2" applyNumberFormat="1" applyFont="1" applyBorder="1"/>
    <xf numFmtId="0" fontId="1" fillId="0" borderId="71" xfId="0" applyFont="1" applyBorder="1" applyAlignment="1">
      <alignment horizontal="center" wrapText="1"/>
    </xf>
    <xf numFmtId="10" fontId="0" fillId="0" borderId="72" xfId="1" applyNumberFormat="1" applyFont="1" applyBorder="1"/>
    <xf numFmtId="10" fontId="0" fillId="0" borderId="21" xfId="1" applyNumberFormat="1" applyFont="1" applyBorder="1"/>
    <xf numFmtId="10" fontId="0" fillId="0" borderId="73" xfId="1" applyNumberFormat="1" applyFont="1" applyBorder="1"/>
    <xf numFmtId="10" fontId="0" fillId="0" borderId="74" xfId="1" applyNumberFormat="1" applyFont="1" applyBorder="1"/>
    <xf numFmtId="0" fontId="1" fillId="0" borderId="75" xfId="0" applyFont="1" applyBorder="1" applyAlignment="1">
      <alignment horizontal="center" wrapText="1"/>
    </xf>
    <xf numFmtId="3" fontId="0" fillId="0" borderId="76" xfId="1" applyNumberFormat="1" applyFont="1" applyBorder="1"/>
    <xf numFmtId="3" fontId="0" fillId="0" borderId="77" xfId="1" applyNumberFormat="1" applyFont="1" applyBorder="1"/>
    <xf numFmtId="3" fontId="0" fillId="0" borderId="78" xfId="0" applyNumberFormat="1" applyBorder="1"/>
    <xf numFmtId="10" fontId="0" fillId="0" borderId="79" xfId="0" applyNumberFormat="1" applyBorder="1"/>
    <xf numFmtId="10" fontId="0" fillId="0" borderId="77" xfId="0" applyNumberFormat="1" applyBorder="1"/>
    <xf numFmtId="10" fontId="0" fillId="0" borderId="76" xfId="0" applyNumberFormat="1" applyBorder="1"/>
    <xf numFmtId="10" fontId="0" fillId="0" borderId="80" xfId="0" applyNumberFormat="1" applyBorder="1"/>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0" fontId="0" fillId="0" borderId="82" xfId="0" applyBorder="1" applyAlignment="1">
      <alignment horizontal="left" indent="2"/>
    </xf>
    <xf numFmtId="0" fontId="0" fillId="0" borderId="83" xfId="0" applyBorder="1" applyAlignment="1">
      <alignment horizontal="left" indent="2"/>
    </xf>
    <xf numFmtId="0" fontId="0" fillId="0" borderId="45" xfId="0" applyBorder="1" applyAlignment="1">
      <alignment horizontal="left" indent="2"/>
    </xf>
    <xf numFmtId="0" fontId="0" fillId="0" borderId="86" xfId="0" applyBorder="1" applyAlignment="1">
      <alignment horizontal="left" indent="2"/>
    </xf>
    <xf numFmtId="0" fontId="0" fillId="0" borderId="81" xfId="0" applyBorder="1" applyAlignment="1">
      <alignment horizontal="left" vertical="center"/>
    </xf>
    <xf numFmtId="0" fontId="8" fillId="0" borderId="0" xfId="0" applyFont="1" applyAlignment="1">
      <alignment horizontal="centerContinuous"/>
    </xf>
    <xf numFmtId="0" fontId="3" fillId="0" borderId="5" xfId="0" applyFont="1" applyBorder="1" applyAlignment="1">
      <alignment horizontal="left" wrapText="1"/>
    </xf>
    <xf numFmtId="0" fontId="7" fillId="0" borderId="87" xfId="0" applyFont="1" applyBorder="1" applyAlignment="1">
      <alignment horizontal="centerContinuous" wrapText="1"/>
    </xf>
    <xf numFmtId="0" fontId="4" fillId="2" borderId="14" xfId="0" applyFont="1" applyFill="1" applyBorder="1"/>
    <xf numFmtId="0" fontId="4" fillId="0" borderId="12" xfId="0" applyFont="1" applyBorder="1"/>
    <xf numFmtId="0" fontId="6" fillId="2" borderId="3" xfId="0" applyFont="1" applyFill="1" applyBorder="1" applyAlignment="1">
      <alignment wrapText="1"/>
    </xf>
    <xf numFmtId="0" fontId="0" fillId="2" borderId="13" xfId="0" applyFill="1" applyBorder="1"/>
    <xf numFmtId="0" fontId="8" fillId="0" borderId="8" xfId="0" applyFont="1" applyBorder="1" applyAlignment="1">
      <alignment horizontal="centerContinuous" vertical="center"/>
    </xf>
    <xf numFmtId="0" fontId="1" fillId="0" borderId="9" xfId="0" applyFont="1" applyBorder="1" applyAlignment="1">
      <alignment horizontal="centerContinuous" vertical="center"/>
    </xf>
    <xf numFmtId="0" fontId="0" fillId="0" borderId="88" xfId="0" applyBorder="1"/>
    <xf numFmtId="10" fontId="0" fillId="0" borderId="89" xfId="0" applyNumberFormat="1" applyBorder="1"/>
    <xf numFmtId="0" fontId="1" fillId="0" borderId="1" xfId="0" applyFont="1" applyBorder="1" applyAlignment="1">
      <alignment horizontal="center" vertical="center" wrapText="1"/>
    </xf>
    <xf numFmtId="0" fontId="1" fillId="2" borderId="11" xfId="0" applyFont="1" applyFill="1" applyBorder="1"/>
    <xf numFmtId="0" fontId="8" fillId="0" borderId="8" xfId="0" applyFont="1" applyBorder="1" applyAlignment="1">
      <alignment wrapText="1"/>
    </xf>
    <xf numFmtId="0" fontId="5" fillId="0" borderId="3" xfId="0" applyFont="1" applyBorder="1" applyAlignment="1">
      <alignment horizontal="left" vertical="top" wrapText="1" indent="1"/>
    </xf>
    <xf numFmtId="0" fontId="5" fillId="0" borderId="3" xfId="0" applyFont="1" applyBorder="1" applyAlignment="1">
      <alignment horizontal="left" vertical="top" wrapText="1" indent="2"/>
    </xf>
    <xf numFmtId="0" fontId="5" fillId="0" borderId="4" xfId="0" applyFont="1" applyBorder="1" applyAlignment="1">
      <alignment horizontal="left" vertical="top" wrapText="1" indent="1"/>
    </xf>
    <xf numFmtId="0" fontId="5" fillId="0" borderId="31" xfId="0" applyFont="1" applyBorder="1" applyAlignment="1">
      <alignment horizontal="left" wrapText="1" indent="2"/>
    </xf>
    <xf numFmtId="0" fontId="1" fillId="0" borderId="65" xfId="0" applyFont="1" applyBorder="1" applyAlignment="1">
      <alignment horizontal="centerContinuous"/>
    </xf>
    <xf numFmtId="0" fontId="1" fillId="0" borderId="90" xfId="0" applyFont="1" applyBorder="1" applyAlignment="1">
      <alignment horizontal="center" wrapText="1"/>
    </xf>
    <xf numFmtId="0" fontId="1" fillId="0" borderId="90" xfId="0" applyFont="1" applyBorder="1" applyAlignment="1">
      <alignment horizontal="center"/>
    </xf>
    <xf numFmtId="0" fontId="0" fillId="0" borderId="17" xfId="0" applyBorder="1" applyAlignment="1">
      <alignment horizontal="center"/>
    </xf>
    <xf numFmtId="3" fontId="4" fillId="0" borderId="1" xfId="0" applyNumberFormat="1" applyFont="1" applyBorder="1"/>
    <xf numFmtId="0" fontId="4" fillId="0" borderId="1" xfId="0" applyFont="1" applyBorder="1"/>
    <xf numFmtId="0" fontId="1" fillId="0" borderId="50" xfId="0" applyFont="1" applyBorder="1" applyAlignment="1">
      <alignment horizontal="centerContinuous"/>
    </xf>
    <xf numFmtId="0" fontId="5" fillId="0" borderId="31" xfId="0" applyFont="1" applyBorder="1" applyAlignment="1">
      <alignment horizontal="left" wrapText="1" indent="1"/>
    </xf>
    <xf numFmtId="0" fontId="5" fillId="0" borderId="63" xfId="0" applyFont="1" applyBorder="1" applyAlignment="1">
      <alignment horizontal="left" wrapText="1" indent="2"/>
    </xf>
    <xf numFmtId="0" fontId="5" fillId="0" borderId="3" xfId="0" applyFont="1" applyBorder="1" applyAlignment="1">
      <alignment horizontal="left" vertical="top" wrapText="1"/>
    </xf>
    <xf numFmtId="0" fontId="5" fillId="0" borderId="3" xfId="0" applyFont="1" applyBorder="1" applyAlignment="1">
      <alignment vertical="top" wrapText="1"/>
    </xf>
    <xf numFmtId="0" fontId="5" fillId="0" borderId="31" xfId="0" applyFont="1" applyBorder="1" applyAlignment="1">
      <alignment horizontal="left" wrapText="1" indent="3"/>
    </xf>
    <xf numFmtId="0" fontId="1" fillId="0" borderId="3" xfId="0" applyFont="1" applyBorder="1" applyAlignment="1">
      <alignment horizontal="left" vertical="top" wrapText="1" indent="1"/>
    </xf>
    <xf numFmtId="0" fontId="1" fillId="5" borderId="1" xfId="0" applyFont="1" applyFill="1" applyBorder="1" applyAlignment="1">
      <alignment horizontal="left" wrapText="1"/>
    </xf>
    <xf numFmtId="3" fontId="0" fillId="5" borderId="22" xfId="0" applyNumberFormat="1" applyFill="1" applyBorder="1"/>
    <xf numFmtId="0" fontId="1" fillId="5" borderId="3" xfId="0" applyFont="1" applyFill="1" applyBorder="1"/>
    <xf numFmtId="0" fontId="0" fillId="5" borderId="22" xfId="0" applyFill="1" applyBorder="1"/>
    <xf numFmtId="0" fontId="12" fillId="0" borderId="0" xfId="0" applyFont="1"/>
    <xf numFmtId="0" fontId="5" fillId="0" borderId="3" xfId="0" applyFont="1" applyBorder="1" applyAlignment="1">
      <alignment horizontal="left" vertical="top" wrapText="1" indent="3"/>
    </xf>
    <xf numFmtId="0" fontId="5" fillId="6" borderId="1" xfId="0" applyFont="1" applyFill="1" applyBorder="1"/>
    <xf numFmtId="0" fontId="5" fillId="6" borderId="1" xfId="0" applyFont="1" applyFill="1" applyBorder="1" applyAlignment="1">
      <alignment wrapText="1"/>
    </xf>
    <xf numFmtId="0" fontId="4" fillId="6" borderId="1" xfId="0" applyFont="1" applyFill="1" applyBorder="1" applyAlignment="1">
      <alignment wrapText="1"/>
    </xf>
    <xf numFmtId="0" fontId="5" fillId="6" borderId="1" xfId="0" applyFont="1" applyFill="1" applyBorder="1" applyAlignment="1">
      <alignment horizontal="left" wrapText="1" indent="1"/>
    </xf>
    <xf numFmtId="10" fontId="0" fillId="0" borderId="1" xfId="1" applyNumberFormat="1" applyFont="1" applyBorder="1"/>
    <xf numFmtId="0" fontId="0" fillId="0" borderId="6" xfId="0" applyBorder="1" applyAlignment="1">
      <alignment horizontal="left" wrapText="1"/>
    </xf>
    <xf numFmtId="0" fontId="0" fillId="7" borderId="91" xfId="0" applyFill="1" applyBorder="1" applyAlignment="1">
      <alignment horizontal="left" wrapText="1"/>
    </xf>
    <xf numFmtId="10" fontId="0" fillId="7" borderId="92" xfId="1" applyNumberFormat="1" applyFont="1" applyFill="1" applyBorder="1" applyAlignment="1">
      <alignment horizontal="center"/>
    </xf>
    <xf numFmtId="10" fontId="0" fillId="7" borderId="44" xfId="1" applyNumberFormat="1" applyFont="1" applyFill="1" applyBorder="1" applyAlignment="1">
      <alignment horizontal="center"/>
    </xf>
    <xf numFmtId="10" fontId="0" fillId="7" borderId="93" xfId="1" applyNumberFormat="1" applyFont="1" applyFill="1" applyBorder="1" applyAlignment="1">
      <alignment horizontal="center"/>
    </xf>
    <xf numFmtId="3" fontId="0" fillId="2" borderId="16" xfId="0" applyNumberFormat="1" applyFill="1" applyBorder="1"/>
    <xf numFmtId="0" fontId="0" fillId="0" borderId="11" xfId="0" applyBorder="1"/>
    <xf numFmtId="3" fontId="1" fillId="7" borderId="31" xfId="0" applyNumberFormat="1" applyFont="1" applyFill="1" applyBorder="1" applyAlignment="1">
      <alignment horizontal="center" wrapText="1"/>
    </xf>
    <xf numFmtId="3" fontId="1" fillId="7" borderId="94" xfId="0" applyNumberFormat="1" applyFont="1" applyFill="1" applyBorder="1" applyAlignment="1">
      <alignment horizontal="center" wrapText="1"/>
    </xf>
    <xf numFmtId="3" fontId="1" fillId="7" borderId="95" xfId="0" applyNumberFormat="1" applyFont="1" applyFill="1" applyBorder="1" applyAlignment="1">
      <alignment horizontal="center"/>
    </xf>
    <xf numFmtId="0" fontId="0" fillId="0" borderId="96" xfId="0" applyBorder="1" applyAlignment="1">
      <alignment horizontal="left" indent="1"/>
    </xf>
    <xf numFmtId="0" fontId="0" fillId="0" borderId="96" xfId="0" applyBorder="1" applyAlignment="1">
      <alignment horizontal="left" vertical="top" wrapText="1" indent="1"/>
    </xf>
    <xf numFmtId="0" fontId="0" fillId="0" borderId="96" xfId="0" applyBorder="1" applyAlignment="1">
      <alignment horizontal="left" vertical="top" indent="1"/>
    </xf>
    <xf numFmtId="0" fontId="0" fillId="0" borderId="97" xfId="0" applyBorder="1" applyAlignment="1">
      <alignment horizontal="left" vertical="top" indent="1"/>
    </xf>
    <xf numFmtId="3" fontId="0" fillId="7" borderId="14" xfId="0" applyNumberFormat="1" applyFill="1" applyBorder="1"/>
    <xf numFmtId="10" fontId="0" fillId="0" borderId="98" xfId="0" applyNumberFormat="1" applyBorder="1" applyAlignment="1">
      <alignment horizontal="right"/>
    </xf>
    <xf numFmtId="10" fontId="0" fillId="0" borderId="99" xfId="0" applyNumberFormat="1" applyBorder="1" applyAlignment="1">
      <alignment horizontal="right"/>
    </xf>
    <xf numFmtId="3" fontId="0" fillId="0" borderId="2" xfId="0" applyNumberFormat="1" applyBorder="1" applyAlignment="1">
      <alignment horizontal="right"/>
    </xf>
    <xf numFmtId="0" fontId="0" fillId="0" borderId="100" xfId="0" applyBorder="1"/>
    <xf numFmtId="0" fontId="0" fillId="0" borderId="68" xfId="0" applyBorder="1" applyAlignment="1">
      <alignment wrapText="1"/>
    </xf>
    <xf numFmtId="0" fontId="0" fillId="0" borderId="101" xfId="0" applyBorder="1"/>
    <xf numFmtId="10" fontId="0" fillId="0" borderId="102" xfId="0" applyNumberFormat="1" applyBorder="1" applyAlignment="1">
      <alignment horizontal="right"/>
    </xf>
    <xf numFmtId="10" fontId="0" fillId="0" borderId="46" xfId="1" applyNumberFormat="1" applyFont="1" applyBorder="1" applyAlignment="1">
      <alignment horizontal="right"/>
    </xf>
    <xf numFmtId="3" fontId="0" fillId="0" borderId="46" xfId="0" applyNumberFormat="1" applyBorder="1" applyAlignment="1">
      <alignment horizontal="right"/>
    </xf>
    <xf numFmtId="0" fontId="5" fillId="0" borderId="3" xfId="0" applyFont="1" applyBorder="1" applyAlignment="1">
      <alignment wrapText="1"/>
    </xf>
    <xf numFmtId="0" fontId="0" fillId="0" borderId="3" xfId="0" applyBorder="1" applyAlignment="1">
      <alignment horizontal="left" vertical="top" wrapText="1" indent="3"/>
    </xf>
    <xf numFmtId="0" fontId="0" fillId="0" borderId="3" xfId="0" applyBorder="1" applyAlignment="1">
      <alignment horizontal="left" vertical="center" wrapText="1" indent="2"/>
    </xf>
    <xf numFmtId="3" fontId="0" fillId="0" borderId="103" xfId="1" applyNumberFormat="1" applyFont="1" applyBorder="1"/>
    <xf numFmtId="3" fontId="0" fillId="0" borderId="22" xfId="1" applyNumberFormat="1" applyFont="1" applyBorder="1"/>
    <xf numFmtId="3" fontId="0" fillId="0" borderId="104" xfId="1" applyNumberFormat="1" applyFont="1" applyBorder="1"/>
    <xf numFmtId="3" fontId="0" fillId="0" borderId="46" xfId="1" applyNumberFormat="1" applyFont="1" applyBorder="1"/>
    <xf numFmtId="0" fontId="0" fillId="8" borderId="0" xfId="0" applyFill="1"/>
    <xf numFmtId="0" fontId="0" fillId="9" borderId="0" xfId="0" applyFill="1"/>
    <xf numFmtId="0" fontId="0" fillId="10" borderId="0" xfId="0" applyFill="1"/>
    <xf numFmtId="0" fontId="13" fillId="0" borderId="0" xfId="0" applyFont="1"/>
    <xf numFmtId="3" fontId="0" fillId="9" borderId="22" xfId="0" applyNumberFormat="1" applyFill="1" applyBorder="1"/>
    <xf numFmtId="3" fontId="0" fillId="9" borderId="0" xfId="0" applyNumberFormat="1" applyFill="1"/>
    <xf numFmtId="0" fontId="0" fillId="9" borderId="22" xfId="0" applyFill="1" applyBorder="1"/>
    <xf numFmtId="0" fontId="1" fillId="0" borderId="26" xfId="0" applyFont="1" applyBorder="1" applyAlignment="1">
      <alignment horizontal="center" wrapText="1"/>
    </xf>
    <xf numFmtId="3" fontId="0" fillId="8" borderId="15" xfId="0" applyNumberFormat="1" applyFill="1" applyBorder="1"/>
    <xf numFmtId="3" fontId="2" fillId="8" borderId="21" xfId="0" applyNumberFormat="1" applyFont="1" applyFill="1" applyBorder="1"/>
    <xf numFmtId="3" fontId="0" fillId="8" borderId="2" xfId="0" applyNumberFormat="1" applyFill="1" applyBorder="1"/>
    <xf numFmtId="10" fontId="0" fillId="8" borderId="1" xfId="0" applyNumberFormat="1" applyFill="1" applyBorder="1"/>
    <xf numFmtId="3" fontId="0" fillId="8" borderId="11" xfId="0" applyNumberFormat="1" applyFill="1" applyBorder="1"/>
    <xf numFmtId="10" fontId="0" fillId="8" borderId="105" xfId="1" applyNumberFormat="1" applyFont="1" applyFill="1" applyBorder="1" applyAlignment="1">
      <alignment horizontal="right"/>
    </xf>
    <xf numFmtId="3" fontId="0" fillId="8" borderId="1" xfId="0" applyNumberFormat="1" applyFill="1" applyBorder="1"/>
    <xf numFmtId="10" fontId="0" fillId="8" borderId="1" xfId="1" applyNumberFormat="1" applyFont="1" applyFill="1" applyBorder="1"/>
    <xf numFmtId="10" fontId="0" fillId="8" borderId="106" xfId="1" applyNumberFormat="1" applyFont="1" applyFill="1" applyBorder="1" applyAlignment="1">
      <alignment horizontal="right"/>
    </xf>
    <xf numFmtId="3" fontId="0" fillId="11" borderId="15" xfId="0" applyNumberFormat="1" applyFill="1" applyBorder="1"/>
    <xf numFmtId="3" fontId="0" fillId="11" borderId="16" xfId="0" applyNumberFormat="1" applyFill="1" applyBorder="1"/>
    <xf numFmtId="3" fontId="0" fillId="11" borderId="22" xfId="0" applyNumberFormat="1" applyFill="1" applyBorder="1"/>
    <xf numFmtId="3" fontId="0" fillId="11" borderId="46" xfId="0" applyNumberFormat="1" applyFill="1" applyBorder="1"/>
    <xf numFmtId="3" fontId="0" fillId="11" borderId="0" xfId="0" applyNumberFormat="1" applyFill="1"/>
    <xf numFmtId="3" fontId="0" fillId="8" borderId="80" xfId="1" applyNumberFormat="1" applyFont="1" applyFill="1" applyBorder="1"/>
    <xf numFmtId="10" fontId="0" fillId="8" borderId="79" xfId="0" applyNumberFormat="1" applyFill="1" applyBorder="1"/>
    <xf numFmtId="3" fontId="0" fillId="8" borderId="107" xfId="2" applyNumberFormat="1" applyFont="1" applyFill="1" applyBorder="1"/>
    <xf numFmtId="3" fontId="0" fillId="8" borderId="108" xfId="1" applyNumberFormat="1" applyFont="1" applyFill="1" applyBorder="1"/>
    <xf numFmtId="3" fontId="0" fillId="8" borderId="109" xfId="1" applyNumberFormat="1" applyFont="1" applyFill="1" applyBorder="1"/>
    <xf numFmtId="3" fontId="0" fillId="8" borderId="14" xfId="0" applyNumberFormat="1" applyFill="1" applyBorder="1"/>
    <xf numFmtId="3" fontId="0" fillId="8" borderId="110" xfId="0" applyNumberFormat="1" applyFill="1" applyBorder="1"/>
    <xf numFmtId="3" fontId="0" fillId="8" borderId="111" xfId="0" applyNumberFormat="1" applyFill="1" applyBorder="1"/>
    <xf numFmtId="3" fontId="0" fillId="9" borderId="112" xfId="0" applyNumberFormat="1" applyFill="1" applyBorder="1"/>
    <xf numFmtId="3" fontId="0" fillId="11" borderId="111" xfId="0" applyNumberFormat="1" applyFill="1" applyBorder="1"/>
    <xf numFmtId="3" fontId="0" fillId="9" borderId="113" xfId="0" applyNumberFormat="1" applyFill="1" applyBorder="1"/>
    <xf numFmtId="3" fontId="0" fillId="9" borderId="1" xfId="0" applyNumberFormat="1" applyFill="1" applyBorder="1"/>
    <xf numFmtId="3" fontId="0" fillId="9" borderId="114" xfId="0" applyNumberFormat="1" applyFill="1" applyBorder="1"/>
    <xf numFmtId="0" fontId="0" fillId="0" borderId="0" xfId="0" applyAlignment="1">
      <alignment vertical="center"/>
    </xf>
    <xf numFmtId="3" fontId="0" fillId="11" borderId="67" xfId="0" applyNumberFormat="1" applyFill="1" applyBorder="1"/>
    <xf numFmtId="3" fontId="2" fillId="0" borderId="115" xfId="0" applyNumberFormat="1" applyFont="1" applyBorder="1" applyAlignment="1">
      <alignment horizontal="right"/>
    </xf>
    <xf numFmtId="10" fontId="2" fillId="0" borderId="116" xfId="1" applyNumberFormat="1" applyFont="1" applyFill="1" applyBorder="1" applyAlignment="1">
      <alignment horizontal="right"/>
    </xf>
    <xf numFmtId="3" fontId="2" fillId="0" borderId="117" xfId="0" applyNumberFormat="1" applyFont="1" applyBorder="1" applyAlignment="1">
      <alignment horizontal="right"/>
    </xf>
    <xf numFmtId="10" fontId="0" fillId="0" borderId="118" xfId="1" applyNumberFormat="1" applyFont="1" applyFill="1" applyBorder="1" applyAlignment="1">
      <alignment horizontal="right"/>
    </xf>
    <xf numFmtId="3" fontId="0" fillId="8" borderId="22" xfId="0" applyNumberFormat="1" applyFill="1" applyBorder="1"/>
    <xf numFmtId="0" fontId="0" fillId="0" borderId="23" xfId="0" applyBorder="1" applyAlignment="1">
      <alignment horizontal="center"/>
    </xf>
    <xf numFmtId="0" fontId="14" fillId="0" borderId="0" xfId="0" applyFont="1"/>
    <xf numFmtId="0" fontId="1" fillId="0" borderId="1" xfId="0" applyFont="1" applyBorder="1" applyAlignment="1">
      <alignment wrapText="1"/>
    </xf>
    <xf numFmtId="0" fontId="1" fillId="0" borderId="0" xfId="0" applyFont="1" applyAlignment="1">
      <alignment horizontal="centerContinuous" vertical="center"/>
    </xf>
    <xf numFmtId="0" fontId="1" fillId="0" borderId="15" xfId="0" applyFont="1" applyBorder="1" applyAlignment="1">
      <alignment wrapText="1"/>
    </xf>
    <xf numFmtId="0" fontId="0" fillId="2" borderId="119" xfId="0" applyFill="1" applyBorder="1" applyAlignment="1">
      <alignment wrapText="1"/>
    </xf>
    <xf numFmtId="3" fontId="2" fillId="0" borderId="2" xfId="0" applyNumberFormat="1" applyFont="1" applyBorder="1"/>
    <xf numFmtId="10" fontId="0" fillId="0" borderId="1" xfId="1" applyNumberFormat="1" applyFont="1" applyFill="1" applyBorder="1"/>
    <xf numFmtId="0" fontId="1" fillId="2" borderId="120" xfId="0" applyFont="1" applyFill="1" applyBorder="1"/>
    <xf numFmtId="3" fontId="0" fillId="2" borderId="15" xfId="0" applyNumberFormat="1" applyFill="1" applyBorder="1"/>
    <xf numFmtId="3" fontId="2" fillId="0" borderId="121" xfId="0" applyNumberFormat="1" applyFont="1" applyBorder="1"/>
    <xf numFmtId="10" fontId="2" fillId="0" borderId="122" xfId="0" applyNumberFormat="1" applyFont="1" applyBorder="1"/>
    <xf numFmtId="3" fontId="0" fillId="11" borderId="123" xfId="0" applyNumberFormat="1" applyFill="1" applyBorder="1"/>
    <xf numFmtId="0" fontId="0" fillId="2" borderId="124" xfId="0" applyFill="1" applyBorder="1" applyAlignment="1">
      <alignment horizontal="left" vertical="top"/>
    </xf>
    <xf numFmtId="0" fontId="10" fillId="0" borderId="0" xfId="0" applyFont="1" applyAlignment="1">
      <alignment horizontal="left" vertical="center" indent="2"/>
    </xf>
    <xf numFmtId="3" fontId="2" fillId="8" borderId="22" xfId="0" applyNumberFormat="1" applyFont="1" applyFill="1" applyBorder="1"/>
    <xf numFmtId="3" fontId="0" fillId="0" borderId="28" xfId="0" applyNumberFormat="1" applyBorder="1" applyAlignment="1">
      <alignment horizontal="left" indent="1"/>
    </xf>
    <xf numFmtId="3" fontId="0" fillId="0" borderId="28" xfId="0" applyNumberFormat="1" applyBorder="1" applyAlignment="1">
      <alignment horizontal="left" wrapText="1" indent="1"/>
    </xf>
    <xf numFmtId="0" fontId="2" fillId="0" borderId="28" xfId="0" applyFont="1" applyBorder="1" applyAlignment="1">
      <alignment horizontal="left" wrapText="1" indent="1"/>
    </xf>
    <xf numFmtId="0" fontId="1" fillId="0" borderId="125" xfId="0" applyFont="1" applyBorder="1" applyAlignment="1">
      <alignment horizontal="center" wrapText="1"/>
    </xf>
    <xf numFmtId="0" fontId="0" fillId="2" borderId="126" xfId="0" applyFill="1" applyBorder="1"/>
    <xf numFmtId="0" fontId="0" fillId="0" borderId="0" xfId="0" applyAlignment="1">
      <alignment horizontal="center" vertical="center"/>
    </xf>
    <xf numFmtId="0" fontId="0" fillId="11" borderId="27" xfId="0" applyFill="1" applyBorder="1"/>
    <xf numFmtId="0" fontId="0" fillId="0" borderId="127" xfId="0" applyBorder="1" applyAlignment="1">
      <alignment horizontal="center" vertical="center"/>
    </xf>
    <xf numFmtId="0" fontId="5" fillId="0" borderId="7" xfId="0" applyFont="1" applyBorder="1" applyAlignment="1">
      <alignment horizontal="left" wrapText="1"/>
    </xf>
    <xf numFmtId="0" fontId="0" fillId="0" borderId="7" xfId="0" applyBorder="1" applyAlignment="1">
      <alignment horizontal="left" wrapText="1"/>
    </xf>
    <xf numFmtId="0" fontId="5" fillId="0" borderId="7" xfId="0" applyFont="1" applyBorder="1" applyAlignment="1">
      <alignment horizontal="left" wrapText="1" indent="1"/>
    </xf>
    <xf numFmtId="0" fontId="5" fillId="0" borderId="7" xfId="0" applyFont="1" applyBorder="1" applyAlignment="1">
      <alignment horizontal="left" wrapText="1" indent="2"/>
    </xf>
    <xf numFmtId="0" fontId="0" fillId="0" borderId="7" xfId="0" applyBorder="1" applyAlignment="1">
      <alignment horizontal="left" wrapText="1" indent="2"/>
    </xf>
    <xf numFmtId="0" fontId="5" fillId="0" borderId="7" xfId="0" applyFont="1" applyBorder="1" applyAlignment="1">
      <alignment horizontal="left" wrapText="1" indent="3"/>
    </xf>
    <xf numFmtId="0" fontId="1" fillId="0" borderId="9" xfId="0" applyFont="1" applyBorder="1" applyAlignment="1">
      <alignment horizontal="center"/>
    </xf>
    <xf numFmtId="0" fontId="1" fillId="0" borderId="128" xfId="0" applyFont="1" applyBorder="1" applyAlignment="1">
      <alignment wrapText="1"/>
    </xf>
    <xf numFmtId="0" fontId="1" fillId="0" borderId="129" xfId="0" applyFont="1" applyBorder="1" applyAlignment="1">
      <alignment wrapText="1"/>
    </xf>
    <xf numFmtId="0" fontId="0" fillId="2" borderId="130" xfId="0" applyFill="1" applyBorder="1"/>
    <xf numFmtId="0" fontId="0" fillId="0" borderId="40" xfId="0" applyBorder="1" applyAlignment="1">
      <alignment horizontal="center" vertical="center"/>
    </xf>
    <xf numFmtId="3" fontId="0" fillId="8" borderId="131" xfId="0" applyNumberFormat="1" applyFill="1" applyBorder="1"/>
    <xf numFmtId="3" fontId="0" fillId="8" borderId="113" xfId="0" applyNumberFormat="1" applyFill="1" applyBorder="1"/>
    <xf numFmtId="0" fontId="0" fillId="2" borderId="71" xfId="0" applyFill="1" applyBorder="1"/>
    <xf numFmtId="0" fontId="0" fillId="0" borderId="28" xfId="0" applyBorder="1" applyAlignment="1">
      <alignment horizontal="center" vertical="center"/>
    </xf>
    <xf numFmtId="0" fontId="1" fillId="0" borderId="71" xfId="0" applyFont="1" applyBorder="1" applyAlignment="1">
      <alignment horizontal="center"/>
    </xf>
    <xf numFmtId="0" fontId="1" fillId="0" borderId="132" xfId="0" applyFont="1" applyBorder="1" applyAlignment="1">
      <alignment wrapText="1"/>
    </xf>
    <xf numFmtId="3" fontId="1" fillId="0" borderId="13" xfId="0" applyNumberFormat="1" applyFont="1" applyBorder="1" applyAlignment="1">
      <alignment horizontal="center" wrapText="1"/>
    </xf>
    <xf numFmtId="0" fontId="0" fillId="2" borderId="133" xfId="0" applyFill="1" applyBorder="1"/>
    <xf numFmtId="0" fontId="0" fillId="0" borderId="134" xfId="0" applyBorder="1" applyAlignment="1">
      <alignment wrapText="1"/>
    </xf>
    <xf numFmtId="0" fontId="0" fillId="11" borderId="0" xfId="0" applyFill="1"/>
    <xf numFmtId="0" fontId="1" fillId="0" borderId="134" xfId="0" applyFont="1" applyBorder="1" applyAlignment="1">
      <alignment horizontal="center" wrapText="1"/>
    </xf>
    <xf numFmtId="0" fontId="0" fillId="11" borderId="42" xfId="0" applyFill="1" applyBorder="1"/>
    <xf numFmtId="0" fontId="1" fillId="0" borderId="27" xfId="0" applyFont="1" applyBorder="1" applyAlignment="1">
      <alignment horizontal="center" vertical="center" wrapText="1"/>
    </xf>
    <xf numFmtId="0" fontId="7" fillId="0" borderId="16" xfId="0" applyFont="1" applyBorder="1" applyAlignment="1">
      <alignment horizontal="center" vertical="top" wrapText="1"/>
    </xf>
    <xf numFmtId="0" fontId="0" fillId="0" borderId="135" xfId="0" applyBorder="1"/>
    <xf numFmtId="3" fontId="0" fillId="0" borderId="50" xfId="0" applyNumberFormat="1" applyBorder="1"/>
    <xf numFmtId="3" fontId="0" fillId="0" borderId="17" xfId="0" applyNumberFormat="1" applyBorder="1"/>
    <xf numFmtId="0" fontId="7" fillId="0" borderId="1" xfId="0" applyFont="1" applyBorder="1" applyAlignment="1">
      <alignment horizontal="centerContinuous" vertical="center" wrapText="1"/>
    </xf>
    <xf numFmtId="0" fontId="7" fillId="0" borderId="1" xfId="0" applyFont="1" applyBorder="1" applyAlignment="1">
      <alignment horizontal="center" vertical="center" wrapText="1"/>
    </xf>
    <xf numFmtId="0" fontId="6" fillId="0" borderId="12" xfId="0" applyFont="1" applyBorder="1" applyAlignment="1">
      <alignment horizontal="center" vertical="top" wrapText="1"/>
    </xf>
    <xf numFmtId="0" fontId="6" fillId="0" borderId="136" xfId="0" applyFont="1" applyBorder="1" applyAlignment="1">
      <alignment horizontal="center" vertical="center" wrapText="1"/>
    </xf>
    <xf numFmtId="0" fontId="8" fillId="0" borderId="8" xfId="0" applyFont="1" applyBorder="1" applyAlignment="1">
      <alignment horizontal="left"/>
    </xf>
    <xf numFmtId="3" fontId="0" fillId="0" borderId="15" xfId="0" applyNumberFormat="1" applyBorder="1" applyAlignment="1">
      <alignment horizontal="right"/>
    </xf>
    <xf numFmtId="3" fontId="0" fillId="0" borderId="24" xfId="0" applyNumberFormat="1" applyBorder="1" applyAlignment="1">
      <alignment horizontal="right"/>
    </xf>
    <xf numFmtId="0" fontId="0" fillId="0" borderId="133" xfId="0" applyBorder="1" applyAlignment="1">
      <alignment horizontal="center"/>
    </xf>
    <xf numFmtId="0" fontId="0" fillId="0" borderId="128" xfId="0" applyBorder="1" applyAlignment="1">
      <alignment horizontal="center"/>
    </xf>
    <xf numFmtId="0" fontId="0" fillId="0" borderId="1" xfId="0" applyBorder="1" applyAlignment="1">
      <alignment horizontal="center"/>
    </xf>
    <xf numFmtId="10" fontId="0" fillId="0" borderId="15" xfId="1" applyNumberFormat="1" applyFont="1" applyBorder="1" applyAlignment="1">
      <alignment horizontal="right"/>
    </xf>
    <xf numFmtId="0" fontId="6" fillId="0" borderId="7" xfId="0" applyFont="1" applyBorder="1" applyAlignment="1">
      <alignment wrapText="1"/>
    </xf>
    <xf numFmtId="0" fontId="5" fillId="4" borderId="3" xfId="0" applyFont="1" applyFill="1" applyBorder="1" applyAlignment="1">
      <alignment vertical="top" wrapText="1"/>
    </xf>
    <xf numFmtId="0" fontId="0" fillId="0" borderId="0" xfId="0" applyAlignment="1">
      <alignment wrapText="1"/>
    </xf>
    <xf numFmtId="0" fontId="11" fillId="0" borderId="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4" fillId="0" borderId="14" xfId="0" applyFont="1" applyBorder="1"/>
    <xf numFmtId="0" fontId="0" fillId="0" borderId="14" xfId="0" applyBorder="1"/>
    <xf numFmtId="0" fontId="0" fillId="0" borderId="15" xfId="0" applyBorder="1"/>
    <xf numFmtId="0" fontId="4" fillId="0" borderId="15" xfId="0" applyFont="1" applyBorder="1"/>
    <xf numFmtId="0" fontId="1" fillId="0" borderId="137" xfId="0" applyFont="1" applyBorder="1" applyAlignment="1">
      <alignment horizontal="center" vertical="center" wrapText="1"/>
    </xf>
    <xf numFmtId="0" fontId="1" fillId="0" borderId="138" xfId="0" applyFont="1" applyBorder="1" applyAlignment="1">
      <alignment horizontal="center" vertical="center" wrapText="1"/>
    </xf>
    <xf numFmtId="0" fontId="1" fillId="0" borderId="139" xfId="0" applyFont="1" applyBorder="1" applyAlignment="1">
      <alignment horizontal="center" vertical="center"/>
    </xf>
    <xf numFmtId="0" fontId="1" fillId="0" borderId="90" xfId="0" applyFont="1" applyBorder="1" applyAlignment="1">
      <alignment horizontal="center" vertical="center"/>
    </xf>
    <xf numFmtId="0" fontId="1" fillId="0" borderId="0" xfId="0" applyFont="1" applyAlignment="1">
      <alignment horizontal="center"/>
    </xf>
    <xf numFmtId="0" fontId="1" fillId="0" borderId="61" xfId="0" applyFont="1" applyBorder="1" applyAlignment="1">
      <alignment horizontal="center" vertical="center"/>
    </xf>
    <xf numFmtId="0" fontId="1" fillId="0" borderId="67" xfId="0" applyFont="1" applyBorder="1" applyAlignment="1">
      <alignment horizontal="center" vertical="center"/>
    </xf>
  </cellXfs>
  <cellStyles count="3">
    <cellStyle name="Currency" xfId="2" builtinId="4"/>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61B0-A71C-40A4-A06A-E22F95C71B1C}">
  <dimension ref="A1:C24"/>
  <sheetViews>
    <sheetView zoomScale="85" zoomScaleNormal="85" workbookViewId="0"/>
  </sheetViews>
  <sheetFormatPr defaultColWidth="8.81640625" defaultRowHeight="14.5" x14ac:dyDescent="0.35"/>
  <cols>
    <col min="1" max="1" width="50.453125" customWidth="1"/>
    <col min="2" max="2" width="107.81640625" customWidth="1"/>
  </cols>
  <sheetData>
    <row r="1" spans="1:3" x14ac:dyDescent="0.35">
      <c r="A1" s="71" t="s">
        <v>0</v>
      </c>
    </row>
    <row r="3" spans="1:3" x14ac:dyDescent="0.35">
      <c r="A3" s="255" t="s">
        <v>1</v>
      </c>
      <c r="B3" s="255" t="s">
        <v>2</v>
      </c>
      <c r="C3" s="255" t="s">
        <v>3</v>
      </c>
    </row>
    <row r="4" spans="1:3" x14ac:dyDescent="0.35">
      <c r="A4" t="s">
        <v>4</v>
      </c>
      <c r="B4" t="s">
        <v>5</v>
      </c>
      <c r="C4" t="s">
        <v>723</v>
      </c>
    </row>
    <row r="5" spans="1:3" x14ac:dyDescent="0.35">
      <c r="A5" t="s">
        <v>6</v>
      </c>
      <c r="B5" t="s">
        <v>7</v>
      </c>
      <c r="C5" t="s">
        <v>724</v>
      </c>
    </row>
    <row r="7" spans="1:3" x14ac:dyDescent="0.35">
      <c r="A7" t="s">
        <v>8</v>
      </c>
      <c r="B7" t="s">
        <v>9</v>
      </c>
      <c r="C7" t="s">
        <v>725</v>
      </c>
    </row>
    <row r="8" spans="1:3" x14ac:dyDescent="0.35">
      <c r="B8" t="s">
        <v>10</v>
      </c>
      <c r="C8" t="s">
        <v>726</v>
      </c>
    </row>
    <row r="9" spans="1:3" x14ac:dyDescent="0.35">
      <c r="A9" t="s">
        <v>11</v>
      </c>
      <c r="B9" t="s">
        <v>12</v>
      </c>
      <c r="C9" t="s">
        <v>734</v>
      </c>
    </row>
    <row r="10" spans="1:3" x14ac:dyDescent="0.35">
      <c r="A10" t="s">
        <v>13</v>
      </c>
      <c r="B10" t="s">
        <v>14</v>
      </c>
      <c r="C10" t="s">
        <v>727</v>
      </c>
    </row>
    <row r="12" spans="1:3" x14ac:dyDescent="0.35">
      <c r="A12" t="s">
        <v>15</v>
      </c>
      <c r="B12" t="s">
        <v>16</v>
      </c>
      <c r="C12" t="s">
        <v>728</v>
      </c>
    </row>
    <row r="13" spans="1:3" x14ac:dyDescent="0.35">
      <c r="A13" t="s">
        <v>17</v>
      </c>
      <c r="B13" t="s">
        <v>16</v>
      </c>
      <c r="C13" t="s">
        <v>728</v>
      </c>
    </row>
    <row r="14" spans="1:3" x14ac:dyDescent="0.35">
      <c r="A14" t="s">
        <v>18</v>
      </c>
      <c r="B14" t="s">
        <v>19</v>
      </c>
      <c r="C14" t="s">
        <v>729</v>
      </c>
    </row>
    <row r="15" spans="1:3" x14ac:dyDescent="0.35">
      <c r="A15" t="s">
        <v>20</v>
      </c>
    </row>
    <row r="16" spans="1:3" x14ac:dyDescent="0.35">
      <c r="A16" t="s">
        <v>21</v>
      </c>
      <c r="B16" t="s">
        <v>22</v>
      </c>
      <c r="C16" t="s">
        <v>730</v>
      </c>
    </row>
    <row r="17" spans="1:3" x14ac:dyDescent="0.35">
      <c r="A17" t="s">
        <v>23</v>
      </c>
      <c r="B17" t="s">
        <v>24</v>
      </c>
      <c r="C17" t="s">
        <v>732</v>
      </c>
    </row>
    <row r="18" spans="1:3" x14ac:dyDescent="0.35">
      <c r="A18" t="s">
        <v>25</v>
      </c>
      <c r="B18" t="s">
        <v>24</v>
      </c>
      <c r="C18" t="s">
        <v>732</v>
      </c>
    </row>
    <row r="19" spans="1:3" x14ac:dyDescent="0.35">
      <c r="A19" t="s">
        <v>26</v>
      </c>
      <c r="B19" t="s">
        <v>27</v>
      </c>
      <c r="C19" t="s">
        <v>733</v>
      </c>
    </row>
    <row r="20" spans="1:3" x14ac:dyDescent="0.35">
      <c r="A20" t="s">
        <v>28</v>
      </c>
      <c r="B20" t="s">
        <v>29</v>
      </c>
      <c r="C20" t="s">
        <v>731</v>
      </c>
    </row>
    <row r="22" spans="1:3" x14ac:dyDescent="0.35">
      <c r="A22" t="s">
        <v>30</v>
      </c>
    </row>
    <row r="24" spans="1:3" ht="58" x14ac:dyDescent="0.35">
      <c r="A24" s="3" t="s">
        <v>31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05E3-0754-49C6-B9A4-9B07984B4521}">
  <dimension ref="A1:I71"/>
  <sheetViews>
    <sheetView zoomScale="85" zoomScaleNormal="85" workbookViewId="0"/>
  </sheetViews>
  <sheetFormatPr defaultColWidth="8.81640625" defaultRowHeight="14.5" x14ac:dyDescent="0.35"/>
  <cols>
    <col min="1" max="1" width="78.453125" customWidth="1"/>
    <col min="2" max="7" width="14.453125" customWidth="1"/>
  </cols>
  <sheetData>
    <row r="1" spans="1:9" ht="33" x14ac:dyDescent="0.35">
      <c r="A1" s="383" t="s">
        <v>504</v>
      </c>
      <c r="B1" s="337"/>
      <c r="C1" s="337"/>
      <c r="D1" s="337"/>
      <c r="E1" s="337"/>
      <c r="F1" s="337"/>
      <c r="G1" s="355"/>
    </row>
    <row r="2" spans="1:9" ht="29" x14ac:dyDescent="0.35">
      <c r="A2" s="389" t="s">
        <v>505</v>
      </c>
      <c r="B2" s="337"/>
      <c r="C2" s="337"/>
      <c r="D2" s="337"/>
      <c r="E2" s="337"/>
      <c r="F2" s="337"/>
      <c r="G2" s="12" t="s">
        <v>506</v>
      </c>
      <c r="H2" s="357">
        <f>COUNTIF(B2:F2,"&lt;&gt;0")</f>
        <v>5</v>
      </c>
      <c r="I2" s="92" t="s">
        <v>421</v>
      </c>
    </row>
    <row r="3" spans="1:9" x14ac:dyDescent="0.35">
      <c r="A3" s="76" t="s">
        <v>507</v>
      </c>
      <c r="B3" s="15"/>
      <c r="C3" s="15"/>
      <c r="D3" s="15"/>
      <c r="E3" s="15"/>
      <c r="F3" s="15"/>
      <c r="G3" s="47"/>
    </row>
    <row r="4" spans="1:9" x14ac:dyDescent="0.35">
      <c r="A4" s="16" t="s">
        <v>508</v>
      </c>
      <c r="B4" s="50"/>
      <c r="C4" s="50"/>
      <c r="D4" s="50"/>
      <c r="E4" s="50"/>
      <c r="F4" s="50"/>
      <c r="G4" s="50"/>
    </row>
    <row r="5" spans="1:9" x14ac:dyDescent="0.35">
      <c r="A5" s="32" t="s">
        <v>509</v>
      </c>
      <c r="B5" s="69"/>
      <c r="C5" s="69"/>
      <c r="D5" s="69"/>
      <c r="E5" s="69"/>
      <c r="F5" s="69"/>
      <c r="G5" s="70"/>
    </row>
    <row r="6" spans="1:9" x14ac:dyDescent="0.35">
      <c r="A6" s="17" t="s">
        <v>510</v>
      </c>
      <c r="B6" s="50"/>
      <c r="C6" s="50"/>
      <c r="D6" s="50"/>
      <c r="E6" s="50"/>
      <c r="F6" s="50"/>
      <c r="G6" s="50"/>
    </row>
    <row r="7" spans="1:9" x14ac:dyDescent="0.35">
      <c r="A7" s="17" t="s">
        <v>511</v>
      </c>
      <c r="B7" s="50"/>
      <c r="C7" s="50"/>
      <c r="D7" s="50"/>
      <c r="E7" s="50"/>
      <c r="F7" s="50"/>
      <c r="G7" s="50"/>
    </row>
    <row r="8" spans="1:9" x14ac:dyDescent="0.35">
      <c r="A8" s="17" t="s">
        <v>512</v>
      </c>
      <c r="B8" s="50"/>
      <c r="C8" s="50"/>
      <c r="D8" s="50"/>
      <c r="E8" s="50"/>
      <c r="F8" s="50"/>
      <c r="G8" s="50"/>
    </row>
    <row r="9" spans="1:9" x14ac:dyDescent="0.35">
      <c r="A9" s="16" t="s">
        <v>513</v>
      </c>
      <c r="B9" s="50"/>
      <c r="C9" s="50"/>
      <c r="D9" s="50"/>
      <c r="E9" s="50"/>
      <c r="F9" s="50"/>
      <c r="G9" s="50"/>
    </row>
    <row r="10" spans="1:9" x14ac:dyDescent="0.35">
      <c r="A10" s="16" t="s">
        <v>514</v>
      </c>
      <c r="B10" s="50"/>
      <c r="C10" s="50"/>
      <c r="D10" s="50"/>
      <c r="E10" s="50"/>
      <c r="F10" s="50"/>
      <c r="G10" s="50"/>
    </row>
    <row r="11" spans="1:9" x14ac:dyDescent="0.35">
      <c r="A11" s="16" t="s">
        <v>515</v>
      </c>
      <c r="B11" s="50"/>
      <c r="C11" s="50"/>
      <c r="D11" s="50"/>
      <c r="E11" s="50"/>
      <c r="F11" s="50"/>
      <c r="G11" s="50"/>
    </row>
    <row r="12" spans="1:9" x14ac:dyDescent="0.35">
      <c r="A12" s="32" t="s">
        <v>516</v>
      </c>
      <c r="B12" s="69"/>
      <c r="C12" s="69"/>
      <c r="D12" s="69"/>
      <c r="E12" s="69"/>
      <c r="F12" s="69"/>
      <c r="G12" s="70"/>
    </row>
    <row r="13" spans="1:9" x14ac:dyDescent="0.35">
      <c r="A13" s="17" t="s">
        <v>510</v>
      </c>
      <c r="B13" s="50"/>
      <c r="C13" s="50"/>
      <c r="D13" s="50"/>
      <c r="E13" s="50"/>
      <c r="F13" s="50"/>
      <c r="G13" s="50"/>
    </row>
    <row r="14" spans="1:9" x14ac:dyDescent="0.35">
      <c r="A14" s="17" t="s">
        <v>511</v>
      </c>
      <c r="B14" s="50"/>
      <c r="C14" s="50"/>
      <c r="D14" s="50"/>
      <c r="E14" s="50"/>
      <c r="F14" s="50"/>
      <c r="G14" s="50"/>
    </row>
    <row r="15" spans="1:9" x14ac:dyDescent="0.35">
      <c r="A15" s="17" t="s">
        <v>512</v>
      </c>
      <c r="B15" s="50"/>
      <c r="C15" s="50"/>
      <c r="D15" s="50"/>
      <c r="E15" s="50"/>
      <c r="F15" s="50"/>
      <c r="G15" s="50"/>
    </row>
    <row r="16" spans="1:9" x14ac:dyDescent="0.35">
      <c r="A16" s="16" t="s">
        <v>517</v>
      </c>
      <c r="B16" s="50"/>
      <c r="C16" s="50"/>
      <c r="D16" s="50"/>
      <c r="E16" s="50"/>
      <c r="F16" s="50"/>
      <c r="G16" s="50"/>
    </row>
    <row r="17" spans="1:7" x14ac:dyDescent="0.35">
      <c r="A17" s="16" t="s">
        <v>518</v>
      </c>
      <c r="B17" s="50"/>
      <c r="C17" s="50"/>
      <c r="D17" s="50"/>
      <c r="E17" s="50"/>
      <c r="F17" s="50"/>
      <c r="G17" s="50"/>
    </row>
    <row r="18" spans="1:7" x14ac:dyDescent="0.35">
      <c r="A18" s="16" t="s">
        <v>519</v>
      </c>
      <c r="B18" s="50"/>
      <c r="C18" s="50"/>
      <c r="D18" s="50"/>
      <c r="E18" s="50"/>
      <c r="F18" s="50"/>
      <c r="G18" s="50"/>
    </row>
    <row r="19" spans="1:7" x14ac:dyDescent="0.35">
      <c r="A19" s="32" t="s">
        <v>520</v>
      </c>
      <c r="B19" s="69"/>
      <c r="C19" s="69"/>
      <c r="D19" s="69"/>
      <c r="E19" s="69"/>
      <c r="F19" s="69"/>
      <c r="G19" s="70"/>
    </row>
    <row r="20" spans="1:7" x14ac:dyDescent="0.35">
      <c r="A20" s="17" t="s">
        <v>510</v>
      </c>
      <c r="B20" s="50"/>
      <c r="C20" s="50"/>
      <c r="D20" s="50"/>
      <c r="E20" s="50"/>
      <c r="F20" s="50"/>
      <c r="G20" s="50"/>
    </row>
    <row r="21" spans="1:7" x14ac:dyDescent="0.35">
      <c r="A21" s="17" t="s">
        <v>511</v>
      </c>
      <c r="B21" s="50"/>
      <c r="C21" s="50"/>
      <c r="D21" s="50"/>
      <c r="E21" s="50"/>
      <c r="F21" s="50"/>
      <c r="G21" s="50"/>
    </row>
    <row r="22" spans="1:7" x14ac:dyDescent="0.35">
      <c r="A22" s="17" t="s">
        <v>512</v>
      </c>
      <c r="B22" s="50"/>
      <c r="C22" s="50"/>
      <c r="D22" s="50"/>
      <c r="E22" s="50"/>
      <c r="F22" s="50"/>
      <c r="G22" s="50"/>
    </row>
    <row r="23" spans="1:7" x14ac:dyDescent="0.35">
      <c r="A23" s="16" t="s">
        <v>521</v>
      </c>
      <c r="B23" s="50"/>
      <c r="C23" s="50"/>
      <c r="D23" s="50"/>
      <c r="E23" s="50"/>
      <c r="F23" s="50"/>
      <c r="G23" s="50"/>
    </row>
    <row r="24" spans="1:7" x14ac:dyDescent="0.35">
      <c r="A24" s="16" t="s">
        <v>522</v>
      </c>
      <c r="B24" s="50"/>
      <c r="C24" s="50"/>
      <c r="D24" s="50"/>
      <c r="E24" s="50"/>
      <c r="F24" s="50"/>
      <c r="G24" s="50"/>
    </row>
    <row r="25" spans="1:7" x14ac:dyDescent="0.35">
      <c r="A25" s="16" t="s">
        <v>523</v>
      </c>
      <c r="B25" s="50"/>
      <c r="C25" s="50"/>
      <c r="D25" s="50"/>
      <c r="E25" s="50"/>
      <c r="F25" s="50"/>
      <c r="G25" s="50"/>
    </row>
    <row r="26" spans="1:7" x14ac:dyDescent="0.35">
      <c r="A26" s="32" t="s">
        <v>524</v>
      </c>
      <c r="B26" s="69"/>
      <c r="C26" s="69"/>
      <c r="D26" s="69"/>
      <c r="E26" s="69"/>
      <c r="F26" s="69"/>
      <c r="G26" s="70"/>
    </row>
    <row r="27" spans="1:7" x14ac:dyDescent="0.35">
      <c r="A27" s="17" t="s">
        <v>510</v>
      </c>
      <c r="B27" s="50"/>
      <c r="C27" s="50"/>
      <c r="D27" s="50"/>
      <c r="E27" s="50"/>
      <c r="F27" s="50"/>
      <c r="G27" s="50"/>
    </row>
    <row r="28" spans="1:7" x14ac:dyDescent="0.35">
      <c r="A28" s="17" t="s">
        <v>511</v>
      </c>
      <c r="B28" s="50"/>
      <c r="C28" s="50"/>
      <c r="D28" s="50"/>
      <c r="E28" s="50"/>
      <c r="F28" s="50"/>
      <c r="G28" s="50"/>
    </row>
    <row r="29" spans="1:7" x14ac:dyDescent="0.35">
      <c r="A29" s="17" t="s">
        <v>512</v>
      </c>
      <c r="B29" s="50"/>
      <c r="C29" s="50"/>
      <c r="D29" s="50"/>
      <c r="E29" s="50"/>
      <c r="F29" s="50"/>
      <c r="G29" s="50"/>
    </row>
    <row r="30" spans="1:7" x14ac:dyDescent="0.35">
      <c r="A30" s="16" t="s">
        <v>525</v>
      </c>
      <c r="B30" s="50"/>
      <c r="C30" s="50"/>
      <c r="D30" s="50"/>
      <c r="E30" s="50"/>
      <c r="F30" s="50"/>
      <c r="G30" s="50"/>
    </row>
    <row r="31" spans="1:7" x14ac:dyDescent="0.35">
      <c r="A31" s="16" t="s">
        <v>526</v>
      </c>
      <c r="B31" s="50"/>
      <c r="C31" s="50"/>
      <c r="D31" s="50"/>
      <c r="E31" s="50"/>
      <c r="F31" s="50"/>
      <c r="G31" s="50"/>
    </row>
    <row r="32" spans="1:7" ht="29" x14ac:dyDescent="0.35">
      <c r="A32" s="18" t="s">
        <v>527</v>
      </c>
      <c r="B32" s="50"/>
      <c r="C32" s="50"/>
      <c r="D32" s="50"/>
      <c r="E32" s="50"/>
      <c r="F32" s="50"/>
      <c r="G32" s="50"/>
    </row>
    <row r="33" spans="1:7" ht="29" x14ac:dyDescent="0.35">
      <c r="A33" s="175" t="s">
        <v>528</v>
      </c>
      <c r="B33" s="69"/>
      <c r="C33" s="69"/>
      <c r="D33" s="69"/>
      <c r="E33" s="69"/>
      <c r="F33" s="69"/>
      <c r="G33" s="70"/>
    </row>
    <row r="34" spans="1:7" x14ac:dyDescent="0.35">
      <c r="A34" s="17" t="s">
        <v>510</v>
      </c>
      <c r="B34" s="50"/>
      <c r="C34" s="50"/>
      <c r="D34" s="50"/>
      <c r="E34" s="50"/>
      <c r="F34" s="50"/>
      <c r="G34" s="50"/>
    </row>
    <row r="35" spans="1:7" x14ac:dyDescent="0.35">
      <c r="A35" s="17" t="s">
        <v>511</v>
      </c>
      <c r="B35" s="50"/>
      <c r="C35" s="50"/>
      <c r="D35" s="50"/>
      <c r="E35" s="50"/>
      <c r="F35" s="50"/>
      <c r="G35" s="50"/>
    </row>
    <row r="36" spans="1:7" x14ac:dyDescent="0.35">
      <c r="A36" s="17" t="s">
        <v>512</v>
      </c>
      <c r="B36" s="50"/>
      <c r="C36" s="50"/>
      <c r="D36" s="50"/>
      <c r="E36" s="50"/>
      <c r="F36" s="50"/>
      <c r="G36" s="50"/>
    </row>
    <row r="37" spans="1:7" ht="29" x14ac:dyDescent="0.35">
      <c r="A37" s="18" t="s">
        <v>529</v>
      </c>
      <c r="B37" s="50"/>
      <c r="C37" s="50"/>
      <c r="D37" s="50"/>
      <c r="E37" s="50"/>
      <c r="F37" s="50"/>
      <c r="G37" s="50"/>
    </row>
    <row r="38" spans="1:7" ht="29" x14ac:dyDescent="0.35">
      <c r="A38" s="18" t="s">
        <v>530</v>
      </c>
      <c r="B38" s="50"/>
      <c r="C38" s="50"/>
      <c r="D38" s="50"/>
      <c r="E38" s="50"/>
      <c r="F38" s="50"/>
      <c r="G38" s="50"/>
    </row>
    <row r="39" spans="1:7" x14ac:dyDescent="0.35">
      <c r="A39" s="16" t="s">
        <v>531</v>
      </c>
      <c r="B39" s="50"/>
      <c r="C39" s="50"/>
      <c r="D39" s="50"/>
      <c r="E39" s="50"/>
      <c r="F39" s="50"/>
      <c r="G39" s="50"/>
    </row>
    <row r="40" spans="1:7" x14ac:dyDescent="0.35">
      <c r="A40" s="16" t="s">
        <v>532</v>
      </c>
      <c r="B40" s="50"/>
      <c r="C40" s="50"/>
      <c r="D40" s="50"/>
      <c r="E40" s="50"/>
      <c r="F40" s="50"/>
      <c r="G40" s="50"/>
    </row>
    <row r="41" spans="1:7" ht="14.5" customHeight="1" x14ac:dyDescent="0.35">
      <c r="A41" s="18" t="s">
        <v>533</v>
      </c>
      <c r="B41" s="50"/>
      <c r="C41" s="50"/>
      <c r="D41" s="50"/>
      <c r="E41" s="50"/>
      <c r="F41" s="50"/>
      <c r="G41" s="50"/>
    </row>
    <row r="42" spans="1:7" x14ac:dyDescent="0.35">
      <c r="A42" s="16" t="s">
        <v>534</v>
      </c>
      <c r="B42" s="50"/>
      <c r="C42" s="50"/>
      <c r="D42" s="50"/>
      <c r="E42" s="50"/>
      <c r="F42" s="50"/>
      <c r="G42" s="50"/>
    </row>
    <row r="43" spans="1:7" x14ac:dyDescent="0.35">
      <c r="A43" s="16" t="s">
        <v>535</v>
      </c>
      <c r="B43" s="50"/>
      <c r="C43" s="50"/>
      <c r="D43" s="50"/>
      <c r="E43" s="50"/>
      <c r="F43" s="50"/>
      <c r="G43" s="50"/>
    </row>
    <row r="44" spans="1:7" x14ac:dyDescent="0.35">
      <c r="A44" s="16" t="s">
        <v>536</v>
      </c>
      <c r="B44" s="50"/>
      <c r="C44" s="50"/>
      <c r="D44" s="50"/>
      <c r="E44" s="50"/>
      <c r="F44" s="50"/>
      <c r="G44" s="50"/>
    </row>
    <row r="45" spans="1:7" x14ac:dyDescent="0.35">
      <c r="A45" s="16" t="s">
        <v>654</v>
      </c>
      <c r="B45" s="50"/>
      <c r="C45" s="50"/>
      <c r="D45" s="50"/>
      <c r="E45" s="50"/>
      <c r="F45" s="50"/>
      <c r="G45" s="50"/>
    </row>
    <row r="46" spans="1:7" x14ac:dyDescent="0.35">
      <c r="A46" s="16" t="s">
        <v>655</v>
      </c>
      <c r="B46" s="50"/>
      <c r="C46" s="50"/>
      <c r="D46" s="50"/>
      <c r="E46" s="50"/>
      <c r="F46" s="50"/>
      <c r="G46" s="50"/>
    </row>
    <row r="47" spans="1:7" x14ac:dyDescent="0.35">
      <c r="A47" s="18" t="s">
        <v>656</v>
      </c>
      <c r="B47" s="50"/>
      <c r="C47" s="50"/>
      <c r="D47" s="50"/>
      <c r="E47" s="50"/>
      <c r="F47" s="50"/>
      <c r="G47" s="50"/>
    </row>
    <row r="48" spans="1:7" ht="43.5" x14ac:dyDescent="0.35">
      <c r="A48" s="75" t="s">
        <v>537</v>
      </c>
      <c r="B48" s="15"/>
      <c r="C48" s="15"/>
      <c r="D48" s="15"/>
      <c r="E48" s="15"/>
      <c r="F48" s="15"/>
      <c r="G48" s="48"/>
    </row>
    <row r="49" spans="1:7" x14ac:dyDescent="0.35">
      <c r="A49" s="18" t="s">
        <v>538</v>
      </c>
      <c r="B49" s="50"/>
      <c r="C49" s="50"/>
      <c r="D49" s="50"/>
      <c r="E49" s="50"/>
      <c r="F49" s="50"/>
      <c r="G49" s="50"/>
    </row>
    <row r="50" spans="1:7" x14ac:dyDescent="0.35">
      <c r="A50" s="18" t="s">
        <v>539</v>
      </c>
      <c r="B50" s="50"/>
      <c r="C50" s="50"/>
      <c r="D50" s="50"/>
      <c r="E50" s="50"/>
      <c r="F50" s="50"/>
      <c r="G50" s="50"/>
    </row>
    <row r="51" spans="1:7" x14ac:dyDescent="0.35">
      <c r="A51" s="18" t="s">
        <v>540</v>
      </c>
      <c r="B51" s="50"/>
      <c r="C51" s="50"/>
      <c r="D51" s="50"/>
      <c r="E51" s="50"/>
      <c r="F51" s="50"/>
      <c r="G51" s="50"/>
    </row>
    <row r="52" spans="1:7" x14ac:dyDescent="0.35">
      <c r="A52" s="16" t="s">
        <v>541</v>
      </c>
      <c r="B52" s="50"/>
      <c r="C52" s="50"/>
      <c r="D52" s="50"/>
      <c r="E52" s="50"/>
      <c r="F52" s="50"/>
      <c r="G52" s="50"/>
    </row>
    <row r="53" spans="1:7" x14ac:dyDescent="0.35">
      <c r="A53" s="18" t="s">
        <v>542</v>
      </c>
      <c r="B53" s="50"/>
      <c r="C53" s="50"/>
      <c r="D53" s="50"/>
      <c r="E53" s="50"/>
      <c r="F53" s="50"/>
      <c r="G53" s="50"/>
    </row>
    <row r="54" spans="1:7" x14ac:dyDescent="0.35">
      <c r="A54" s="75" t="s">
        <v>543</v>
      </c>
      <c r="B54" s="69"/>
      <c r="C54" s="69"/>
      <c r="D54" s="69"/>
      <c r="E54" s="69"/>
      <c r="F54" s="69"/>
      <c r="G54" s="70"/>
    </row>
    <row r="55" spans="1:7" x14ac:dyDescent="0.35">
      <c r="A55" s="16" t="s">
        <v>544</v>
      </c>
      <c r="B55" s="50"/>
      <c r="C55" s="50"/>
      <c r="D55" s="50"/>
      <c r="E55" s="50"/>
      <c r="F55" s="50"/>
      <c r="G55" s="326">
        <f>SUM(B57:F57)</f>
        <v>0</v>
      </c>
    </row>
    <row r="56" spans="1:7" x14ac:dyDescent="0.35">
      <c r="A56" s="32" t="s">
        <v>545</v>
      </c>
      <c r="B56" s="69"/>
      <c r="C56" s="69"/>
      <c r="D56" s="69"/>
      <c r="E56" s="69"/>
      <c r="F56" s="69"/>
      <c r="G56" s="70"/>
    </row>
    <row r="57" spans="1:7" x14ac:dyDescent="0.35">
      <c r="A57" s="17" t="s">
        <v>510</v>
      </c>
      <c r="B57" s="50"/>
      <c r="C57" s="50"/>
      <c r="D57" s="50"/>
      <c r="E57" s="50"/>
      <c r="F57" s="50"/>
      <c r="G57" s="50"/>
    </row>
    <row r="58" spans="1:7" x14ac:dyDescent="0.35">
      <c r="A58" s="17" t="s">
        <v>511</v>
      </c>
      <c r="B58" s="50"/>
      <c r="C58" s="50"/>
      <c r="D58" s="50"/>
      <c r="E58" s="50"/>
      <c r="F58" s="50"/>
      <c r="G58" s="50"/>
    </row>
    <row r="59" spans="1:7" x14ac:dyDescent="0.35">
      <c r="A59" s="17" t="s">
        <v>512</v>
      </c>
      <c r="B59" s="50"/>
      <c r="C59" s="50"/>
      <c r="D59" s="50"/>
      <c r="E59" s="50"/>
      <c r="F59" s="50"/>
      <c r="G59" s="50"/>
    </row>
    <row r="60" spans="1:7" x14ac:dyDescent="0.35">
      <c r="A60" s="16" t="s">
        <v>546</v>
      </c>
      <c r="B60" s="50"/>
      <c r="C60" s="50"/>
      <c r="D60" s="50"/>
      <c r="E60" s="50"/>
      <c r="F60" s="50"/>
      <c r="G60" s="326">
        <f>SUM(B60:F60)</f>
        <v>0</v>
      </c>
    </row>
    <row r="61" spans="1:7" x14ac:dyDescent="0.35">
      <c r="A61" s="32" t="s">
        <v>547</v>
      </c>
      <c r="B61" s="69"/>
      <c r="C61" s="69"/>
      <c r="D61" s="69"/>
      <c r="E61" s="69"/>
      <c r="F61" s="69"/>
      <c r="G61" s="70"/>
    </row>
    <row r="62" spans="1:7" x14ac:dyDescent="0.35">
      <c r="A62" s="17" t="s">
        <v>510</v>
      </c>
      <c r="B62" s="50"/>
      <c r="C62" s="50"/>
      <c r="D62" s="50"/>
      <c r="E62" s="50"/>
      <c r="F62" s="50"/>
      <c r="G62" s="50"/>
    </row>
    <row r="63" spans="1:7" x14ac:dyDescent="0.35">
      <c r="A63" s="17" t="s">
        <v>511</v>
      </c>
      <c r="B63" s="50"/>
      <c r="C63" s="50"/>
      <c r="D63" s="50"/>
      <c r="E63" s="50"/>
      <c r="F63" s="50"/>
      <c r="G63" s="50"/>
    </row>
    <row r="64" spans="1:7" x14ac:dyDescent="0.35">
      <c r="A64" s="17" t="s">
        <v>512</v>
      </c>
      <c r="B64" s="50"/>
      <c r="C64" s="50"/>
      <c r="D64" s="50"/>
      <c r="E64" s="50"/>
      <c r="F64" s="50"/>
      <c r="G64" s="50"/>
    </row>
    <row r="65" spans="1:7" ht="43.5" x14ac:dyDescent="0.35">
      <c r="A65" s="75" t="s">
        <v>548</v>
      </c>
      <c r="B65" s="69"/>
      <c r="C65" s="69"/>
      <c r="D65" s="69"/>
      <c r="E65" s="69"/>
      <c r="F65" s="69"/>
      <c r="G65" s="70"/>
    </row>
    <row r="66" spans="1:7" x14ac:dyDescent="0.35">
      <c r="A66" s="18" t="s">
        <v>549</v>
      </c>
      <c r="B66" s="50"/>
      <c r="C66" s="50"/>
      <c r="D66" s="50"/>
      <c r="E66" s="50"/>
      <c r="F66" s="50"/>
      <c r="G66" s="50"/>
    </row>
    <row r="67" spans="1:7" x14ac:dyDescent="0.35">
      <c r="A67" s="18" t="s">
        <v>550</v>
      </c>
      <c r="B67" s="50"/>
      <c r="C67" s="50"/>
      <c r="D67" s="50"/>
      <c r="E67" s="50"/>
      <c r="F67" s="50"/>
      <c r="G67" s="50"/>
    </row>
    <row r="68" spans="1:7" x14ac:dyDescent="0.35">
      <c r="A68" s="18" t="s">
        <v>551</v>
      </c>
      <c r="B68" s="50"/>
      <c r="C68" s="50"/>
      <c r="D68" s="50"/>
      <c r="E68" s="50"/>
      <c r="F68" s="50"/>
      <c r="G68" s="50"/>
    </row>
    <row r="69" spans="1:7" x14ac:dyDescent="0.35">
      <c r="A69" s="20" t="s">
        <v>552</v>
      </c>
      <c r="B69" s="50"/>
      <c r="C69" s="50"/>
      <c r="D69" s="50"/>
      <c r="E69" s="50"/>
      <c r="F69" s="50"/>
      <c r="G69" s="50"/>
    </row>
    <row r="70" spans="1:7" ht="15" thickBot="1" x14ac:dyDescent="0.4">
      <c r="A70" s="163" t="s">
        <v>553</v>
      </c>
      <c r="B70" s="49"/>
      <c r="C70" s="49"/>
      <c r="D70" s="49"/>
      <c r="E70" s="49"/>
      <c r="F70" s="49"/>
      <c r="G70" s="49"/>
    </row>
    <row r="71" spans="1:7" ht="15" thickBot="1" x14ac:dyDescent="0.4">
      <c r="A71" s="384" t="s">
        <v>554</v>
      </c>
      <c r="B71" s="386"/>
      <c r="C71" s="386"/>
      <c r="D71" s="386"/>
      <c r="E71" s="386"/>
      <c r="F71" s="385"/>
      <c r="G71" s="327">
        <f>SUM(B71:F71)</f>
        <v>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29EF-DC69-4779-A115-DF76E16471B2}">
  <dimension ref="A1:K60"/>
  <sheetViews>
    <sheetView zoomScale="85" zoomScaleNormal="85" workbookViewId="0"/>
  </sheetViews>
  <sheetFormatPr defaultColWidth="8.81640625" defaultRowHeight="14.5" x14ac:dyDescent="0.35"/>
  <cols>
    <col min="1" max="1" width="73.453125" customWidth="1"/>
    <col min="2" max="6" width="14.453125" customWidth="1"/>
    <col min="7" max="7" width="10.26953125" customWidth="1"/>
  </cols>
  <sheetData>
    <row r="1" spans="1:11" ht="37" x14ac:dyDescent="0.35">
      <c r="A1" s="387" t="s">
        <v>555</v>
      </c>
      <c r="B1" s="337"/>
      <c r="C1" s="337"/>
      <c r="D1" s="337"/>
      <c r="E1" s="101"/>
      <c r="F1" s="337"/>
      <c r="G1" s="165"/>
      <c r="K1" s="3"/>
    </row>
    <row r="2" spans="1:11" ht="43.5" customHeight="1" x14ac:dyDescent="0.35">
      <c r="A2" s="358" t="s">
        <v>556</v>
      </c>
      <c r="B2" s="354"/>
      <c r="C2" s="38"/>
      <c r="D2" s="38"/>
      <c r="E2" s="38"/>
      <c r="F2" s="38"/>
      <c r="G2" s="300" t="s">
        <v>420</v>
      </c>
    </row>
    <row r="3" spans="1:11" x14ac:dyDescent="0.35">
      <c r="A3" s="164" t="s">
        <v>557</v>
      </c>
      <c r="B3" s="15"/>
      <c r="C3" s="15"/>
      <c r="D3" s="15"/>
      <c r="E3" s="15"/>
      <c r="F3" s="165"/>
      <c r="G3" s="165"/>
      <c r="H3" s="357">
        <f>COUNTIF(B3:F3,"&lt;&gt;0")</f>
        <v>5</v>
      </c>
      <c r="I3" s="92" t="s">
        <v>421</v>
      </c>
    </row>
    <row r="4" spans="1:11" ht="29" x14ac:dyDescent="0.35">
      <c r="A4" s="398" t="s">
        <v>558</v>
      </c>
      <c r="B4" s="86"/>
      <c r="C4" s="86"/>
      <c r="D4" s="86"/>
      <c r="E4" s="86"/>
      <c r="F4" s="86"/>
      <c r="G4" s="298">
        <f>SUM(B4:F4)</f>
        <v>0</v>
      </c>
    </row>
    <row r="5" spans="1:11" ht="66.75" customHeight="1" x14ac:dyDescent="0.35">
      <c r="A5" s="359" t="s">
        <v>559</v>
      </c>
      <c r="B5" s="100"/>
      <c r="C5" s="100"/>
      <c r="D5" s="100"/>
      <c r="E5" s="100"/>
      <c r="F5" s="100"/>
    </row>
    <row r="6" spans="1:11" ht="42.75" customHeight="1" x14ac:dyDescent="0.35">
      <c r="A6" s="359" t="s">
        <v>560</v>
      </c>
      <c r="B6" s="100"/>
      <c r="C6" s="100"/>
      <c r="D6" s="100"/>
      <c r="E6" s="100"/>
      <c r="F6" s="100"/>
    </row>
    <row r="7" spans="1:11" ht="39" customHeight="1" x14ac:dyDescent="0.35">
      <c r="A7" s="359" t="s">
        <v>561</v>
      </c>
      <c r="B7" s="87"/>
      <c r="C7" s="87"/>
      <c r="D7" s="87"/>
      <c r="E7" s="87"/>
      <c r="F7" s="87"/>
    </row>
    <row r="8" spans="1:11" ht="20.25" customHeight="1" x14ac:dyDescent="0.35">
      <c r="A8" s="360" t="s">
        <v>562</v>
      </c>
      <c r="B8" s="87"/>
      <c r="C8" s="87"/>
      <c r="D8" s="87"/>
      <c r="E8" s="87"/>
      <c r="F8" s="87"/>
    </row>
    <row r="9" spans="1:11" ht="43.5" x14ac:dyDescent="0.35">
      <c r="A9" s="398" t="s">
        <v>563</v>
      </c>
      <c r="B9" s="87"/>
      <c r="C9" s="87"/>
      <c r="D9" s="87"/>
      <c r="E9" s="87"/>
      <c r="F9" s="87"/>
      <c r="G9" s="298">
        <f>SUM(B9:F9)</f>
        <v>0</v>
      </c>
    </row>
    <row r="10" spans="1:11" ht="44.5" customHeight="1" x14ac:dyDescent="0.35">
      <c r="A10" s="359" t="s">
        <v>673</v>
      </c>
      <c r="B10" s="87"/>
      <c r="C10" s="87"/>
      <c r="D10" s="87"/>
      <c r="E10" s="87"/>
      <c r="F10" s="87"/>
    </row>
    <row r="11" spans="1:11" ht="60.75" customHeight="1" x14ac:dyDescent="0.35">
      <c r="A11" s="359" t="s">
        <v>672</v>
      </c>
      <c r="B11" s="87"/>
      <c r="C11" s="87"/>
      <c r="D11" s="87"/>
      <c r="E11" s="87"/>
      <c r="F11" s="87"/>
    </row>
    <row r="12" spans="1:11" ht="44.5" customHeight="1" x14ac:dyDescent="0.35">
      <c r="A12" s="359" t="s">
        <v>564</v>
      </c>
      <c r="B12" s="87"/>
      <c r="C12" s="87"/>
      <c r="D12" s="87"/>
      <c r="E12" s="87"/>
      <c r="F12" s="87"/>
      <c r="G12" s="298">
        <f>SUM(B12:F12)</f>
        <v>0</v>
      </c>
    </row>
    <row r="13" spans="1:11" ht="61.5" customHeight="1" x14ac:dyDescent="0.35">
      <c r="A13" s="359" t="s">
        <v>565</v>
      </c>
      <c r="B13" s="87"/>
      <c r="C13" s="87"/>
      <c r="D13" s="87"/>
      <c r="E13" s="87"/>
      <c r="F13" s="87"/>
    </row>
    <row r="14" spans="1:11" ht="58" x14ac:dyDescent="0.35">
      <c r="A14" s="361" t="s">
        <v>566</v>
      </c>
      <c r="B14" s="87"/>
      <c r="C14" s="87"/>
      <c r="D14" s="87"/>
      <c r="E14" s="87"/>
      <c r="F14" s="87"/>
    </row>
    <row r="15" spans="1:11" ht="58" x14ac:dyDescent="0.35">
      <c r="A15" s="362" t="s">
        <v>675</v>
      </c>
      <c r="B15" s="87"/>
      <c r="C15" s="87"/>
      <c r="D15" s="87"/>
      <c r="E15" s="87"/>
      <c r="F15" s="87"/>
    </row>
    <row r="16" spans="1:11" ht="58" x14ac:dyDescent="0.35">
      <c r="A16" s="362" t="s">
        <v>567</v>
      </c>
      <c r="B16" s="87"/>
      <c r="C16" s="87"/>
      <c r="D16" s="87"/>
      <c r="E16" s="87"/>
      <c r="F16" s="87"/>
    </row>
    <row r="17" spans="1:6" x14ac:dyDescent="0.35">
      <c r="A17" s="363" t="s">
        <v>568</v>
      </c>
      <c r="B17" s="87"/>
      <c r="C17" s="87"/>
      <c r="D17" s="87"/>
      <c r="E17" s="87"/>
      <c r="F17" s="87"/>
    </row>
    <row r="18" spans="1:6" ht="72.5" x14ac:dyDescent="0.35">
      <c r="A18" s="362" t="s">
        <v>569</v>
      </c>
      <c r="B18" s="87"/>
      <c r="C18" s="87"/>
      <c r="D18" s="87"/>
      <c r="E18" s="87"/>
      <c r="F18" s="87"/>
    </row>
    <row r="19" spans="1:6" ht="45.75" customHeight="1" x14ac:dyDescent="0.35">
      <c r="A19" s="364" t="s">
        <v>676</v>
      </c>
      <c r="B19" s="87"/>
      <c r="C19" s="87"/>
      <c r="D19" s="87"/>
      <c r="E19" s="87"/>
      <c r="F19" s="87"/>
    </row>
    <row r="20" spans="1:6" ht="60.75" customHeight="1" x14ac:dyDescent="0.35">
      <c r="A20" s="361" t="s">
        <v>674</v>
      </c>
      <c r="B20" s="87"/>
      <c r="C20" s="87"/>
      <c r="D20" s="87"/>
      <c r="E20" s="87"/>
      <c r="F20" s="87"/>
    </row>
    <row r="21" spans="1:6" ht="58" x14ac:dyDescent="0.35">
      <c r="A21" s="362" t="s">
        <v>677</v>
      </c>
      <c r="B21" s="87"/>
      <c r="C21" s="87"/>
      <c r="D21" s="87"/>
      <c r="E21" s="87"/>
      <c r="F21" s="87"/>
    </row>
    <row r="22" spans="1:6" ht="43.5" x14ac:dyDescent="0.35">
      <c r="A22" s="359" t="s">
        <v>678</v>
      </c>
      <c r="B22" s="87"/>
      <c r="C22" s="87"/>
      <c r="D22" s="87"/>
      <c r="E22" s="87"/>
      <c r="F22" s="87"/>
    </row>
    <row r="23" spans="1:6" ht="57.75" customHeight="1" x14ac:dyDescent="0.35">
      <c r="A23" s="361" t="s">
        <v>570</v>
      </c>
      <c r="B23" s="87"/>
      <c r="C23" s="87"/>
      <c r="D23" s="87"/>
      <c r="E23" s="87"/>
      <c r="F23" s="87"/>
    </row>
    <row r="24" spans="1:6" ht="17.25" customHeight="1" x14ac:dyDescent="0.35">
      <c r="A24" s="361" t="s">
        <v>571</v>
      </c>
      <c r="B24" s="87"/>
      <c r="C24" s="87"/>
      <c r="D24" s="87"/>
      <c r="E24" s="87"/>
      <c r="F24" s="87"/>
    </row>
    <row r="25" spans="1:6" ht="60" customHeight="1" x14ac:dyDescent="0.35">
      <c r="A25" s="361" t="s">
        <v>572</v>
      </c>
      <c r="B25" s="86"/>
      <c r="C25" s="86"/>
      <c r="D25" s="86"/>
      <c r="E25" s="86"/>
      <c r="F25" s="86"/>
    </row>
    <row r="26" spans="1:6" ht="64" customHeight="1" x14ac:dyDescent="0.35">
      <c r="A26" s="362" t="s">
        <v>573</v>
      </c>
      <c r="B26" s="86"/>
      <c r="C26" s="86"/>
      <c r="D26" s="86"/>
      <c r="E26" s="86"/>
      <c r="F26" s="86"/>
    </row>
    <row r="27" spans="1:6" ht="61" customHeight="1" x14ac:dyDescent="0.35">
      <c r="A27" s="362" t="s">
        <v>574</v>
      </c>
      <c r="B27" s="86"/>
      <c r="C27" s="86"/>
      <c r="D27" s="86"/>
      <c r="E27" s="86"/>
      <c r="F27" s="86"/>
    </row>
    <row r="28" spans="1:6" ht="30" customHeight="1" x14ac:dyDescent="0.35">
      <c r="A28" s="363" t="s">
        <v>568</v>
      </c>
      <c r="B28" s="86"/>
      <c r="C28" s="86"/>
      <c r="D28" s="86"/>
      <c r="E28" s="86"/>
      <c r="F28" s="86"/>
    </row>
    <row r="29" spans="1:6" ht="78.75" customHeight="1" x14ac:dyDescent="0.35">
      <c r="A29" s="362" t="s">
        <v>575</v>
      </c>
      <c r="B29" s="86"/>
      <c r="C29" s="86"/>
      <c r="D29" s="86"/>
      <c r="E29" s="86"/>
      <c r="F29" s="86"/>
    </row>
    <row r="30" spans="1:6" ht="43.5" x14ac:dyDescent="0.35">
      <c r="A30" s="364" t="s">
        <v>576</v>
      </c>
      <c r="B30" s="86"/>
      <c r="C30" s="86"/>
      <c r="D30" s="86"/>
      <c r="E30" s="86"/>
      <c r="F30" s="86"/>
    </row>
    <row r="31" spans="1:6" ht="58.5" customHeight="1" x14ac:dyDescent="0.35">
      <c r="A31" s="361" t="s">
        <v>577</v>
      </c>
      <c r="B31" s="86"/>
      <c r="C31" s="86"/>
      <c r="D31" s="86"/>
      <c r="E31" s="86"/>
      <c r="F31" s="86"/>
    </row>
    <row r="32" spans="1:6" ht="58" x14ac:dyDescent="0.35">
      <c r="A32" s="362" t="s">
        <v>578</v>
      </c>
      <c r="B32" s="86"/>
      <c r="C32" s="86"/>
      <c r="D32" s="86"/>
      <c r="E32" s="86"/>
      <c r="F32" s="86"/>
    </row>
    <row r="33" spans="1:7" ht="47.25" customHeight="1" x14ac:dyDescent="0.35">
      <c r="A33" s="398" t="s">
        <v>579</v>
      </c>
      <c r="B33" s="86"/>
      <c r="C33" s="86"/>
      <c r="D33" s="86"/>
      <c r="E33" s="86"/>
      <c r="F33" s="86"/>
      <c r="G33" s="298">
        <f>SUM(B33:F33)</f>
        <v>0</v>
      </c>
    </row>
    <row r="34" spans="1:7" ht="65.5" customHeight="1" x14ac:dyDescent="0.35">
      <c r="A34" s="359" t="s">
        <v>671</v>
      </c>
      <c r="B34" s="86"/>
      <c r="C34" s="86"/>
      <c r="D34" s="86"/>
      <c r="E34" s="86"/>
      <c r="F34" s="86"/>
    </row>
    <row r="35" spans="1:7" ht="43.5" x14ac:dyDescent="0.35">
      <c r="A35" s="359" t="s">
        <v>580</v>
      </c>
      <c r="B35" s="86"/>
      <c r="C35" s="86"/>
      <c r="D35" s="86"/>
      <c r="E35" s="86"/>
      <c r="F35" s="86"/>
      <c r="G35" s="298">
        <f>SUM(B35:F35)</f>
        <v>0</v>
      </c>
    </row>
    <row r="36" spans="1:7" ht="60.75" customHeight="1" x14ac:dyDescent="0.35">
      <c r="A36" s="361" t="s">
        <v>581</v>
      </c>
      <c r="B36" s="86"/>
      <c r="C36" s="86"/>
      <c r="D36" s="86"/>
      <c r="E36" s="86"/>
      <c r="F36" s="86"/>
    </row>
    <row r="37" spans="1:7" ht="63.75" customHeight="1" x14ac:dyDescent="0.35">
      <c r="A37" s="361" t="s">
        <v>582</v>
      </c>
      <c r="B37" s="86"/>
      <c r="C37" s="86"/>
      <c r="D37" s="86"/>
      <c r="E37" s="86"/>
      <c r="F37" s="86"/>
    </row>
    <row r="38" spans="1:7" ht="60.75" customHeight="1" x14ac:dyDescent="0.35">
      <c r="A38" s="362" t="s">
        <v>583</v>
      </c>
      <c r="B38" s="86"/>
      <c r="C38" s="86"/>
      <c r="D38" s="86"/>
      <c r="E38" s="86"/>
      <c r="F38" s="86"/>
    </row>
    <row r="39" spans="1:7" ht="60.75" customHeight="1" x14ac:dyDescent="0.35">
      <c r="A39" s="362" t="s">
        <v>584</v>
      </c>
      <c r="B39" s="86"/>
      <c r="C39" s="86"/>
      <c r="D39" s="86"/>
      <c r="E39" s="86"/>
      <c r="F39" s="86"/>
    </row>
    <row r="40" spans="1:7" ht="21" customHeight="1" x14ac:dyDescent="0.35">
      <c r="A40" s="363" t="s">
        <v>568</v>
      </c>
      <c r="B40" s="86"/>
      <c r="C40" s="86"/>
      <c r="D40" s="86"/>
      <c r="E40" s="86"/>
      <c r="F40" s="86"/>
    </row>
    <row r="41" spans="1:7" ht="72.75" customHeight="1" x14ac:dyDescent="0.35">
      <c r="A41" s="362" t="s">
        <v>585</v>
      </c>
      <c r="B41" s="86"/>
      <c r="C41" s="86"/>
      <c r="D41" s="86"/>
      <c r="E41" s="86"/>
      <c r="F41" s="86"/>
    </row>
    <row r="42" spans="1:7" ht="37" customHeight="1" x14ac:dyDescent="0.35">
      <c r="A42" s="364" t="s">
        <v>586</v>
      </c>
      <c r="B42" s="86"/>
      <c r="C42" s="86"/>
      <c r="D42" s="86"/>
      <c r="E42" s="86"/>
      <c r="F42" s="86"/>
    </row>
    <row r="43" spans="1:7" ht="58" x14ac:dyDescent="0.35">
      <c r="A43" s="361" t="s">
        <v>587</v>
      </c>
      <c r="B43" s="86"/>
      <c r="C43" s="86"/>
      <c r="D43" s="86"/>
      <c r="E43" s="86"/>
      <c r="F43" s="86"/>
    </row>
    <row r="44" spans="1:7" ht="58" x14ac:dyDescent="0.35">
      <c r="A44" s="362" t="s">
        <v>588</v>
      </c>
      <c r="B44" s="86"/>
      <c r="C44" s="86"/>
      <c r="D44" s="86"/>
      <c r="E44" s="86"/>
      <c r="F44" s="86"/>
    </row>
    <row r="45" spans="1:7" ht="43.5" x14ac:dyDescent="0.35">
      <c r="A45" s="359" t="s">
        <v>589</v>
      </c>
      <c r="B45" s="86"/>
      <c r="C45" s="86"/>
      <c r="D45" s="86"/>
      <c r="E45" s="86"/>
      <c r="F45" s="86"/>
    </row>
    <row r="46" spans="1:7" ht="58" x14ac:dyDescent="0.35">
      <c r="A46" s="361" t="s">
        <v>590</v>
      </c>
      <c r="B46" s="86"/>
      <c r="C46" s="86"/>
      <c r="D46" s="86"/>
      <c r="E46" s="86"/>
      <c r="F46" s="86"/>
    </row>
    <row r="47" spans="1:7" x14ac:dyDescent="0.35">
      <c r="A47" s="361" t="s">
        <v>571</v>
      </c>
      <c r="B47" s="86"/>
      <c r="C47" s="86"/>
      <c r="D47" s="86"/>
      <c r="E47" s="86"/>
      <c r="F47" s="86"/>
    </row>
    <row r="48" spans="1:7" ht="62.5" customHeight="1" x14ac:dyDescent="0.35">
      <c r="A48" s="361" t="s">
        <v>591</v>
      </c>
      <c r="B48" s="86"/>
      <c r="C48" s="86"/>
      <c r="D48" s="86"/>
      <c r="E48" s="86"/>
      <c r="F48" s="86"/>
    </row>
    <row r="49" spans="1:6" ht="57" customHeight="1" x14ac:dyDescent="0.35">
      <c r="A49" s="362" t="s">
        <v>670</v>
      </c>
      <c r="B49" s="86"/>
      <c r="C49" s="86"/>
      <c r="D49" s="86"/>
      <c r="E49" s="86"/>
      <c r="F49" s="86"/>
    </row>
    <row r="50" spans="1:6" ht="62.25" customHeight="1" x14ac:dyDescent="0.35">
      <c r="A50" s="362" t="s">
        <v>592</v>
      </c>
      <c r="B50" s="86"/>
      <c r="C50" s="86"/>
      <c r="D50" s="86"/>
      <c r="E50" s="86"/>
      <c r="F50" s="86"/>
    </row>
    <row r="51" spans="1:6" ht="23.25" customHeight="1" x14ac:dyDescent="0.35">
      <c r="A51" s="363" t="s">
        <v>568</v>
      </c>
      <c r="B51" s="86"/>
      <c r="C51" s="86"/>
      <c r="D51" s="86"/>
      <c r="E51" s="86"/>
      <c r="F51" s="86"/>
    </row>
    <row r="52" spans="1:6" ht="66" customHeight="1" x14ac:dyDescent="0.35">
      <c r="A52" s="362" t="s">
        <v>593</v>
      </c>
      <c r="B52" s="86"/>
      <c r="C52" s="86"/>
      <c r="D52" s="86"/>
      <c r="E52" s="86"/>
      <c r="F52" s="86"/>
    </row>
    <row r="53" spans="1:6" ht="36.75" customHeight="1" x14ac:dyDescent="0.35">
      <c r="A53" s="364" t="s">
        <v>594</v>
      </c>
      <c r="B53" s="86"/>
      <c r="C53" s="86"/>
      <c r="D53" s="86"/>
      <c r="E53" s="86"/>
      <c r="F53" s="86"/>
    </row>
    <row r="54" spans="1:6" ht="58" x14ac:dyDescent="0.35">
      <c r="A54" s="361" t="s">
        <v>595</v>
      </c>
      <c r="B54" s="86"/>
      <c r="C54" s="86"/>
      <c r="D54" s="86"/>
      <c r="E54" s="86"/>
      <c r="F54" s="86"/>
    </row>
    <row r="55" spans="1:6" ht="29" x14ac:dyDescent="0.35">
      <c r="A55" s="364" t="s">
        <v>596</v>
      </c>
      <c r="B55" s="86"/>
      <c r="C55" s="86"/>
      <c r="D55" s="86"/>
      <c r="E55" s="86"/>
      <c r="F55" s="86"/>
    </row>
    <row r="56" spans="1:6" ht="20.5" customHeight="1" x14ac:dyDescent="0.35">
      <c r="A56" s="87" t="s">
        <v>374</v>
      </c>
      <c r="B56" s="87"/>
      <c r="C56" s="87"/>
      <c r="D56" s="87"/>
      <c r="E56" s="87"/>
      <c r="F56" s="87"/>
    </row>
    <row r="57" spans="1:6" ht="43.5" customHeight="1" x14ac:dyDescent="0.35"/>
    <row r="58" spans="1:6" ht="43.5" customHeight="1" x14ac:dyDescent="0.35"/>
    <row r="59" spans="1:6" ht="43.5" customHeight="1" x14ac:dyDescent="0.35"/>
    <row r="60" spans="1:6" ht="43.5" customHeight="1" x14ac:dyDescent="0.35"/>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2FCCD-7B4A-416B-BFBF-A5B6AF306E2B}">
  <dimension ref="A1:I11"/>
  <sheetViews>
    <sheetView zoomScale="85" zoomScaleNormal="85" workbookViewId="0"/>
  </sheetViews>
  <sheetFormatPr defaultColWidth="8.81640625" defaultRowHeight="14.5" x14ac:dyDescent="0.35"/>
  <cols>
    <col min="1" max="1" width="60.1796875" customWidth="1"/>
    <col min="2" max="7" width="14.453125" customWidth="1"/>
  </cols>
  <sheetData>
    <row r="1" spans="1:9" ht="19" thickBot="1" x14ac:dyDescent="0.5">
      <c r="A1" s="176" t="s">
        <v>597</v>
      </c>
    </row>
    <row r="2" spans="1:9" ht="36" customHeight="1" thickBot="1" x14ac:dyDescent="0.4">
      <c r="A2" s="390" t="s">
        <v>598</v>
      </c>
      <c r="B2" s="366"/>
      <c r="C2" s="366"/>
      <c r="D2" s="366"/>
      <c r="E2" s="367"/>
      <c r="F2" s="366"/>
      <c r="G2" s="368"/>
    </row>
    <row r="3" spans="1:9" ht="30" customHeight="1" thickBot="1" x14ac:dyDescent="0.4">
      <c r="A3" s="369" t="s">
        <v>556</v>
      </c>
      <c r="B3" s="78"/>
      <c r="C3" s="78"/>
      <c r="D3" s="78"/>
      <c r="E3" s="78"/>
      <c r="F3" s="78"/>
      <c r="G3" s="365" t="s">
        <v>506</v>
      </c>
      <c r="H3" s="381">
        <f>COUNTIF(B3:F3,"&lt;&gt;0")</f>
        <v>5</v>
      </c>
      <c r="I3" s="92" t="s">
        <v>421</v>
      </c>
    </row>
    <row r="4" spans="1:9" ht="15" thickBot="1" x14ac:dyDescent="0.4">
      <c r="A4" s="210" t="s">
        <v>663</v>
      </c>
      <c r="B4" s="187"/>
      <c r="C4" s="187"/>
      <c r="D4" s="187"/>
      <c r="E4" s="187"/>
      <c r="F4" s="187"/>
      <c r="G4" s="322">
        <f t="shared" ref="G4:G10" si="0">SUM(B4:F4)</f>
        <v>0</v>
      </c>
    </row>
    <row r="5" spans="1:9" ht="15" thickBot="1" x14ac:dyDescent="0.4">
      <c r="A5" s="211" t="s">
        <v>664</v>
      </c>
      <c r="B5" s="86"/>
      <c r="C5" s="86"/>
      <c r="D5" s="86"/>
      <c r="E5" s="86"/>
      <c r="F5" s="86"/>
      <c r="G5" s="322">
        <f t="shared" si="0"/>
        <v>0</v>
      </c>
    </row>
    <row r="6" spans="1:9" ht="15" thickBot="1" x14ac:dyDescent="0.4">
      <c r="A6" s="211" t="s">
        <v>665</v>
      </c>
      <c r="B6" s="86"/>
      <c r="C6" s="86"/>
      <c r="D6" s="86"/>
      <c r="E6" s="86"/>
      <c r="F6" s="86"/>
      <c r="G6" s="322">
        <f t="shared" si="0"/>
        <v>0</v>
      </c>
    </row>
    <row r="7" spans="1:9" ht="15" thickBot="1" x14ac:dyDescent="0.4">
      <c r="A7" s="211" t="s">
        <v>666</v>
      </c>
      <c r="B7" s="86"/>
      <c r="C7" s="86"/>
      <c r="D7" s="86"/>
      <c r="E7" s="86"/>
      <c r="F7" s="86"/>
      <c r="G7" s="322">
        <f t="shared" si="0"/>
        <v>0</v>
      </c>
    </row>
    <row r="8" spans="1:9" ht="15" thickBot="1" x14ac:dyDescent="0.4">
      <c r="A8" s="211" t="s">
        <v>667</v>
      </c>
      <c r="B8" s="86"/>
      <c r="C8" s="86"/>
      <c r="D8" s="86"/>
      <c r="E8" s="86"/>
      <c r="F8" s="86"/>
      <c r="G8" s="322">
        <f t="shared" si="0"/>
        <v>0</v>
      </c>
    </row>
    <row r="9" spans="1:9" ht="15" thickBot="1" x14ac:dyDescent="0.4">
      <c r="A9" s="212" t="s">
        <v>668</v>
      </c>
      <c r="B9" s="135"/>
      <c r="C9" s="135"/>
      <c r="D9" s="135"/>
      <c r="E9" s="135"/>
      <c r="F9" s="135"/>
      <c r="G9" s="322">
        <f t="shared" si="0"/>
        <v>0</v>
      </c>
    </row>
    <row r="10" spans="1:9" ht="15" thickBot="1" x14ac:dyDescent="0.4">
      <c r="A10" s="214" t="s">
        <v>669</v>
      </c>
      <c r="B10" s="144"/>
      <c r="C10" s="144"/>
      <c r="D10" s="144"/>
      <c r="E10" s="144"/>
      <c r="F10" s="144"/>
      <c r="G10" s="371">
        <f t="shared" si="0"/>
        <v>0</v>
      </c>
    </row>
    <row r="11" spans="1:9" ht="15" thickBot="1" x14ac:dyDescent="0.4">
      <c r="A11" s="213" t="s">
        <v>599</v>
      </c>
      <c r="B11" s="321">
        <f t="shared" ref="B11:G11" si="1">SUM(B4:B10)</f>
        <v>0</v>
      </c>
      <c r="C11" s="321">
        <f t="shared" si="1"/>
        <v>0</v>
      </c>
      <c r="D11" s="321">
        <f t="shared" si="1"/>
        <v>0</v>
      </c>
      <c r="E11" s="321">
        <f t="shared" si="1"/>
        <v>0</v>
      </c>
      <c r="F11" s="321">
        <f t="shared" si="1"/>
        <v>0</v>
      </c>
      <c r="G11" s="370">
        <f t="shared" si="1"/>
        <v>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38A8-2396-4BEF-A84D-9D27D5866769}">
  <dimension ref="A1:I11"/>
  <sheetViews>
    <sheetView zoomScale="85" zoomScaleNormal="85" workbookViewId="0"/>
  </sheetViews>
  <sheetFormatPr defaultColWidth="8.81640625" defaultRowHeight="14.5" x14ac:dyDescent="0.35"/>
  <cols>
    <col min="1" max="1" width="59.81640625" customWidth="1"/>
    <col min="2" max="7" width="14.453125" customWidth="1"/>
  </cols>
  <sheetData>
    <row r="1" spans="1:9" ht="19" thickBot="1" x14ac:dyDescent="0.5">
      <c r="A1" s="176" t="s">
        <v>600</v>
      </c>
    </row>
    <row r="2" spans="1:9" ht="30" customHeight="1" thickBot="1" x14ac:dyDescent="0.4">
      <c r="A2" s="390" t="s">
        <v>598</v>
      </c>
      <c r="B2" s="366"/>
      <c r="C2" s="366"/>
      <c r="D2" s="366"/>
      <c r="E2" s="367"/>
      <c r="F2" s="366"/>
      <c r="G2" s="372"/>
    </row>
    <row r="3" spans="1:9" ht="37.5" customHeight="1" thickBot="1" x14ac:dyDescent="0.4">
      <c r="A3" s="369" t="s">
        <v>556</v>
      </c>
      <c r="B3" s="78"/>
      <c r="C3" s="78"/>
      <c r="D3" s="78"/>
      <c r="E3" s="78"/>
      <c r="F3" s="78"/>
      <c r="G3" s="365" t="s">
        <v>506</v>
      </c>
      <c r="H3" s="381">
        <f>COUNTIF(B3:F3,"&lt;&gt;0")</f>
        <v>5</v>
      </c>
      <c r="I3" s="92" t="s">
        <v>421</v>
      </c>
    </row>
    <row r="4" spans="1:9" ht="15" thickBot="1" x14ac:dyDescent="0.4">
      <c r="A4" s="210" t="s">
        <v>663</v>
      </c>
      <c r="B4" s="187"/>
      <c r="C4" s="187"/>
      <c r="D4" s="187"/>
      <c r="E4" s="187"/>
      <c r="F4" s="187"/>
      <c r="G4" s="322">
        <f>SUM(B4:F4)</f>
        <v>0</v>
      </c>
    </row>
    <row r="5" spans="1:9" ht="15" thickBot="1" x14ac:dyDescent="0.4">
      <c r="A5" s="211" t="s">
        <v>664</v>
      </c>
      <c r="B5" s="86"/>
      <c r="C5" s="86"/>
      <c r="D5" s="86"/>
      <c r="E5" s="86"/>
      <c r="F5" s="86"/>
      <c r="G5" s="322">
        <f t="shared" ref="G5:G10" si="0">SUM(B5:F5)</f>
        <v>0</v>
      </c>
    </row>
    <row r="6" spans="1:9" ht="15" thickBot="1" x14ac:dyDescent="0.4">
      <c r="A6" s="211" t="s">
        <v>665</v>
      </c>
      <c r="B6" s="86"/>
      <c r="C6" s="86"/>
      <c r="D6" s="86"/>
      <c r="E6" s="86"/>
      <c r="F6" s="86"/>
      <c r="G6" s="322">
        <f t="shared" si="0"/>
        <v>0</v>
      </c>
    </row>
    <row r="7" spans="1:9" ht="15" thickBot="1" x14ac:dyDescent="0.4">
      <c r="A7" s="211" t="s">
        <v>666</v>
      </c>
      <c r="B7" s="86"/>
      <c r="C7" s="86"/>
      <c r="D7" s="86"/>
      <c r="E7" s="86"/>
      <c r="F7" s="86"/>
      <c r="G7" s="322">
        <f t="shared" si="0"/>
        <v>0</v>
      </c>
    </row>
    <row r="8" spans="1:9" ht="15" thickBot="1" x14ac:dyDescent="0.4">
      <c r="A8" s="211" t="s">
        <v>667</v>
      </c>
      <c r="B8" s="86"/>
      <c r="C8" s="86"/>
      <c r="D8" s="86"/>
      <c r="E8" s="86"/>
      <c r="F8" s="86"/>
      <c r="G8" s="322">
        <f t="shared" si="0"/>
        <v>0</v>
      </c>
    </row>
    <row r="9" spans="1:9" ht="15" thickBot="1" x14ac:dyDescent="0.4">
      <c r="A9" s="212" t="s">
        <v>668</v>
      </c>
      <c r="B9" s="86"/>
      <c r="C9" s="86"/>
      <c r="D9" s="86"/>
      <c r="E9" s="86"/>
      <c r="F9" s="86"/>
      <c r="G9" s="322">
        <f t="shared" si="0"/>
        <v>0</v>
      </c>
    </row>
    <row r="10" spans="1:9" ht="15" thickBot="1" x14ac:dyDescent="0.4">
      <c r="A10" s="214" t="s">
        <v>669</v>
      </c>
      <c r="B10" s="144"/>
      <c r="C10" s="144"/>
      <c r="D10" s="144"/>
      <c r="E10" s="144"/>
      <c r="F10" s="144"/>
      <c r="G10" s="371">
        <f t="shared" si="0"/>
        <v>0</v>
      </c>
    </row>
    <row r="11" spans="1:9" ht="15" thickBot="1" x14ac:dyDescent="0.4">
      <c r="A11" s="213" t="s">
        <v>599</v>
      </c>
      <c r="B11" s="321">
        <f>SUM(B4:B10)</f>
        <v>0</v>
      </c>
      <c r="C11" s="321">
        <f t="shared" ref="C11:G11" si="1">SUM(C4:C10)</f>
        <v>0</v>
      </c>
      <c r="D11" s="321">
        <f t="shared" si="1"/>
        <v>0</v>
      </c>
      <c r="E11" s="321">
        <f t="shared" si="1"/>
        <v>0</v>
      </c>
      <c r="F11" s="321">
        <f t="shared" si="1"/>
        <v>0</v>
      </c>
      <c r="G11" s="370">
        <f t="shared" si="1"/>
        <v>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19669-F759-48B1-8166-A68743333066}">
  <dimension ref="A1:I16"/>
  <sheetViews>
    <sheetView zoomScale="85" zoomScaleNormal="85" workbookViewId="0"/>
  </sheetViews>
  <sheetFormatPr defaultColWidth="8.81640625" defaultRowHeight="14.5" x14ac:dyDescent="0.35"/>
  <cols>
    <col min="1" max="1" width="59.7265625" customWidth="1"/>
    <col min="2" max="7" width="14.453125" customWidth="1"/>
  </cols>
  <sheetData>
    <row r="1" spans="1:9" ht="18.5" x14ac:dyDescent="0.45">
      <c r="A1" s="176" t="s">
        <v>601</v>
      </c>
    </row>
    <row r="3" spans="1:9" ht="15" thickBot="1" x14ac:dyDescent="0.4">
      <c r="A3" t="s">
        <v>602</v>
      </c>
      <c r="F3" s="394"/>
    </row>
    <row r="4" spans="1:9" x14ac:dyDescent="0.35">
      <c r="A4" t="s">
        <v>603</v>
      </c>
    </row>
    <row r="5" spans="1:9" ht="19" thickBot="1" x14ac:dyDescent="0.5">
      <c r="A5" s="176"/>
    </row>
    <row r="6" spans="1:9" ht="29.5" thickBot="1" x14ac:dyDescent="0.4">
      <c r="A6" s="390" t="s">
        <v>598</v>
      </c>
      <c r="B6" s="375"/>
      <c r="C6" s="366"/>
      <c r="D6" s="366"/>
      <c r="E6" s="367"/>
      <c r="F6" s="366"/>
      <c r="G6" s="377"/>
    </row>
    <row r="7" spans="1:9" ht="30" customHeight="1" thickBot="1" x14ac:dyDescent="0.4">
      <c r="A7" s="373" t="s">
        <v>556</v>
      </c>
      <c r="B7" s="38"/>
      <c r="C7" s="38"/>
      <c r="D7" s="38"/>
      <c r="E7" s="38"/>
      <c r="F7" s="38"/>
      <c r="G7" s="374" t="s">
        <v>506</v>
      </c>
      <c r="H7" s="381">
        <f>COUNTIF(B7:F7,"&lt;&gt;0")</f>
        <v>5</v>
      </c>
      <c r="I7" s="92" t="s">
        <v>421</v>
      </c>
    </row>
    <row r="8" spans="1:9" x14ac:dyDescent="0.35">
      <c r="A8" s="219" t="s">
        <v>604</v>
      </c>
      <c r="B8" s="376"/>
      <c r="C8" s="376"/>
      <c r="D8" s="376"/>
      <c r="E8" s="376"/>
      <c r="F8" s="376"/>
      <c r="G8" s="324">
        <f>SUM(G10:G16)</f>
        <v>0</v>
      </c>
    </row>
    <row r="9" spans="1:9" ht="15" thickBot="1" x14ac:dyDescent="0.4">
      <c r="A9" s="219" t="s">
        <v>605</v>
      </c>
      <c r="B9" s="269"/>
      <c r="C9" s="270"/>
      <c r="D9" s="270"/>
      <c r="E9" s="270"/>
      <c r="F9" s="270"/>
      <c r="G9" s="271"/>
    </row>
    <row r="10" spans="1:9" ht="15" thickBot="1" x14ac:dyDescent="0.4">
      <c r="A10" s="218" t="s">
        <v>651</v>
      </c>
      <c r="B10" s="86"/>
      <c r="C10" s="86"/>
      <c r="D10" s="86"/>
      <c r="E10" s="86"/>
      <c r="F10" s="86"/>
      <c r="G10" s="322">
        <f t="shared" ref="G10:G16" si="0">SUM(B10:F10)</f>
        <v>0</v>
      </c>
    </row>
    <row r="11" spans="1:9" ht="15" thickBot="1" x14ac:dyDescent="0.4">
      <c r="A11" s="215" t="s">
        <v>606</v>
      </c>
      <c r="B11" s="187"/>
      <c r="C11" s="187"/>
      <c r="D11" s="187"/>
      <c r="E11" s="187"/>
      <c r="F11" s="187"/>
      <c r="G11" s="322">
        <f t="shared" si="0"/>
        <v>0</v>
      </c>
    </row>
    <row r="12" spans="1:9" ht="15" thickBot="1" x14ac:dyDescent="0.4">
      <c r="A12" s="215" t="s">
        <v>607</v>
      </c>
      <c r="B12" s="86"/>
      <c r="C12" s="86"/>
      <c r="D12" s="86"/>
      <c r="E12" s="86"/>
      <c r="F12" s="86"/>
      <c r="G12" s="322">
        <f t="shared" si="0"/>
        <v>0</v>
      </c>
    </row>
    <row r="13" spans="1:9" ht="15" thickBot="1" x14ac:dyDescent="0.4">
      <c r="A13" s="215" t="s">
        <v>608</v>
      </c>
      <c r="B13" s="86"/>
      <c r="D13" s="86"/>
      <c r="E13" s="86"/>
      <c r="F13" s="86"/>
      <c r="G13" s="322">
        <f t="shared" si="0"/>
        <v>0</v>
      </c>
    </row>
    <row r="14" spans="1:9" ht="15" thickBot="1" x14ac:dyDescent="0.4">
      <c r="A14" s="215" t="s">
        <v>609</v>
      </c>
      <c r="B14" s="86"/>
      <c r="C14" s="86"/>
      <c r="D14" s="86"/>
      <c r="E14" s="86"/>
      <c r="F14" s="86"/>
      <c r="G14" s="322">
        <f t="shared" si="0"/>
        <v>0</v>
      </c>
    </row>
    <row r="15" spans="1:9" ht="15" thickBot="1" x14ac:dyDescent="0.4">
      <c r="A15" s="216" t="s">
        <v>610</v>
      </c>
      <c r="B15" s="86"/>
      <c r="C15" s="86"/>
      <c r="D15" s="86"/>
      <c r="E15" s="86"/>
      <c r="F15" s="86"/>
      <c r="G15" s="322">
        <f t="shared" si="0"/>
        <v>0</v>
      </c>
    </row>
    <row r="16" spans="1:9" ht="15" thickBot="1" x14ac:dyDescent="0.4">
      <c r="A16" s="217" t="s">
        <v>611</v>
      </c>
      <c r="B16" s="144"/>
      <c r="C16" s="144"/>
      <c r="D16" s="144"/>
      <c r="E16" s="144"/>
      <c r="F16" s="144"/>
      <c r="G16" s="371">
        <f t="shared" si="0"/>
        <v>0</v>
      </c>
    </row>
  </sheetData>
  <dataValidations count="1">
    <dataValidation type="list" showInputMessage="1" showErrorMessage="1" sqref="F3" xr:uid="{00000000-0002-0000-0D00-000000000000}">
      <formula1>"Yes, 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5D237-0F02-4C8D-9410-1796C92A7F65}">
  <dimension ref="A1:J42"/>
  <sheetViews>
    <sheetView zoomScale="85" zoomScaleNormal="85" workbookViewId="0"/>
  </sheetViews>
  <sheetFormatPr defaultColWidth="8.81640625" defaultRowHeight="14.5" x14ac:dyDescent="0.35"/>
  <cols>
    <col min="1" max="1" width="46.1796875" style="14" customWidth="1"/>
    <col min="2" max="6" width="16" bestFit="1" customWidth="1"/>
    <col min="7" max="7" width="33.453125" customWidth="1"/>
  </cols>
  <sheetData>
    <row r="1" spans="1:10" ht="69.75" customHeight="1" x14ac:dyDescent="0.35">
      <c r="A1" s="388" t="s">
        <v>612</v>
      </c>
      <c r="B1" s="339"/>
      <c r="C1" s="337"/>
      <c r="D1" s="337"/>
      <c r="E1" s="101"/>
      <c r="F1" s="337"/>
      <c r="G1" s="15"/>
    </row>
    <row r="2" spans="1:10" ht="30" customHeight="1" x14ac:dyDescent="0.35">
      <c r="A2" s="356" t="s">
        <v>556</v>
      </c>
      <c r="B2" s="78"/>
      <c r="C2" s="78"/>
      <c r="D2" s="78"/>
      <c r="E2" s="78"/>
      <c r="F2" s="78"/>
      <c r="G2" s="79" t="s">
        <v>61</v>
      </c>
      <c r="H2" s="380" t="s">
        <v>420</v>
      </c>
      <c r="I2" s="379">
        <f>COUNTIF(B2:F2,"&lt;&gt;0")</f>
        <v>5</v>
      </c>
      <c r="J2" s="92" t="s">
        <v>421</v>
      </c>
    </row>
    <row r="3" spans="1:10" s="71" customFormat="1" x14ac:dyDescent="0.35">
      <c r="A3" s="72" t="s">
        <v>613</v>
      </c>
      <c r="B3" s="83"/>
      <c r="C3" s="84"/>
      <c r="D3" s="84"/>
      <c r="E3" s="84"/>
      <c r="F3" s="85"/>
      <c r="G3" s="84"/>
    </row>
    <row r="4" spans="1:10" ht="63" customHeight="1" x14ac:dyDescent="0.35">
      <c r="A4" s="80" t="s">
        <v>652</v>
      </c>
      <c r="B4" s="86"/>
      <c r="C4" s="86"/>
      <c r="D4" s="86"/>
      <c r="E4" s="86"/>
      <c r="F4" s="86"/>
      <c r="G4" s="73"/>
      <c r="H4" s="314">
        <f>SUM(B4:F4)</f>
        <v>0</v>
      </c>
    </row>
    <row r="5" spans="1:10" ht="90" customHeight="1" x14ac:dyDescent="0.35">
      <c r="A5" s="80" t="s">
        <v>659</v>
      </c>
      <c r="B5" s="86"/>
      <c r="C5" s="86"/>
      <c r="D5" s="86"/>
      <c r="E5" s="86"/>
      <c r="F5" s="86"/>
      <c r="G5" s="73" t="s">
        <v>614</v>
      </c>
    </row>
    <row r="6" spans="1:10" ht="60.75" customHeight="1" x14ac:dyDescent="0.35">
      <c r="A6" s="80" t="s">
        <v>615</v>
      </c>
      <c r="B6" s="87"/>
      <c r="C6" s="87"/>
      <c r="D6" s="87"/>
      <c r="E6" s="87"/>
      <c r="F6" s="87"/>
      <c r="G6" s="73" t="s">
        <v>616</v>
      </c>
    </row>
    <row r="7" spans="1:10" ht="106.5" customHeight="1" x14ac:dyDescent="0.35">
      <c r="A7" s="81" t="s">
        <v>617</v>
      </c>
      <c r="B7" s="87"/>
      <c r="C7" s="87"/>
      <c r="D7" s="87"/>
      <c r="E7" s="87"/>
      <c r="F7" s="87"/>
      <c r="G7" s="73" t="s">
        <v>618</v>
      </c>
    </row>
    <row r="8" spans="1:10" ht="90.75" customHeight="1" x14ac:dyDescent="0.35">
      <c r="A8" s="80" t="s">
        <v>619</v>
      </c>
      <c r="B8" s="86"/>
      <c r="C8" s="86"/>
      <c r="D8" s="86"/>
      <c r="E8" s="86"/>
      <c r="F8" s="86"/>
      <c r="G8" s="73" t="s">
        <v>620</v>
      </c>
    </row>
    <row r="9" spans="1:10" x14ac:dyDescent="0.35">
      <c r="A9" s="82" t="s">
        <v>211</v>
      </c>
      <c r="B9" s="88"/>
      <c r="C9" s="88"/>
      <c r="D9" s="88"/>
      <c r="E9" s="88"/>
      <c r="F9" s="88"/>
      <c r="G9" s="89"/>
    </row>
    <row r="10" spans="1:10" ht="89.25" customHeight="1" x14ac:dyDescent="0.35">
      <c r="A10" s="80" t="s">
        <v>653</v>
      </c>
      <c r="B10" s="86"/>
      <c r="C10" s="86"/>
      <c r="D10" s="86"/>
      <c r="E10" s="86"/>
      <c r="F10" s="86"/>
      <c r="G10" s="73"/>
      <c r="H10" s="314">
        <f t="shared" ref="H10" si="0">SUM(B10:F10)</f>
        <v>0</v>
      </c>
    </row>
    <row r="11" spans="1:10" ht="93.75" customHeight="1" x14ac:dyDescent="0.35">
      <c r="A11" s="248" t="s">
        <v>660</v>
      </c>
      <c r="B11" s="86"/>
      <c r="C11" s="86"/>
      <c r="D11" s="86"/>
      <c r="E11" s="86"/>
      <c r="F11" s="86"/>
      <c r="G11" s="73"/>
    </row>
    <row r="12" spans="1:10" ht="76.5" customHeight="1" x14ac:dyDescent="0.35">
      <c r="A12" s="399" t="s">
        <v>621</v>
      </c>
      <c r="B12" s="86"/>
      <c r="C12" s="86"/>
      <c r="D12" s="86"/>
      <c r="E12" s="86"/>
      <c r="F12" s="86"/>
      <c r="G12" s="73" t="s">
        <v>622</v>
      </c>
    </row>
    <row r="13" spans="1:10" ht="76.5" customHeight="1" x14ac:dyDescent="0.35">
      <c r="A13" s="80" t="s">
        <v>623</v>
      </c>
      <c r="B13" s="86"/>
      <c r="C13" s="86"/>
      <c r="D13" s="86"/>
      <c r="E13" s="86"/>
      <c r="F13" s="86"/>
      <c r="G13" s="73" t="s">
        <v>624</v>
      </c>
    </row>
    <row r="14" spans="1:10" ht="91.5" customHeight="1" x14ac:dyDescent="0.35">
      <c r="A14" s="80" t="s">
        <v>625</v>
      </c>
      <c r="B14" s="86"/>
      <c r="C14" s="86"/>
      <c r="D14" s="86"/>
      <c r="E14" s="86"/>
      <c r="F14" s="86"/>
      <c r="G14" s="73" t="s">
        <v>626</v>
      </c>
    </row>
    <row r="15" spans="1:10" ht="74.25" customHeight="1" x14ac:dyDescent="0.35">
      <c r="A15" s="80" t="s">
        <v>627</v>
      </c>
      <c r="B15" s="86"/>
      <c r="C15" s="86"/>
      <c r="D15" s="86"/>
      <c r="E15" s="86"/>
      <c r="F15" s="86"/>
      <c r="G15" s="73" t="s">
        <v>628</v>
      </c>
    </row>
    <row r="16" spans="1:10" ht="107.25" customHeight="1" x14ac:dyDescent="0.35">
      <c r="A16" s="248" t="s">
        <v>629</v>
      </c>
      <c r="B16" s="86"/>
      <c r="C16" s="86"/>
      <c r="D16" s="86"/>
      <c r="E16" s="86"/>
      <c r="F16" s="86"/>
      <c r="G16" s="73" t="s">
        <v>630</v>
      </c>
    </row>
    <row r="17" spans="1:8" x14ac:dyDescent="0.35">
      <c r="A17" s="82" t="s">
        <v>631</v>
      </c>
      <c r="B17" s="88"/>
      <c r="C17" s="88"/>
      <c r="D17" s="88"/>
      <c r="E17" s="88"/>
      <c r="F17" s="88"/>
      <c r="G17" s="88"/>
    </row>
    <row r="18" spans="1:8" ht="75" customHeight="1" x14ac:dyDescent="0.35">
      <c r="A18" s="248" t="s">
        <v>632</v>
      </c>
      <c r="B18" s="86"/>
      <c r="C18" s="86"/>
      <c r="D18" s="86"/>
      <c r="E18" s="86"/>
      <c r="F18" s="86"/>
      <c r="G18" s="73"/>
      <c r="H18" s="314">
        <f>SUM(B18:F18)</f>
        <v>0</v>
      </c>
    </row>
    <row r="19" spans="1:8" ht="58" x14ac:dyDescent="0.35">
      <c r="A19" s="248" t="s">
        <v>633</v>
      </c>
      <c r="B19" s="87"/>
      <c r="C19" s="87"/>
      <c r="D19" s="87"/>
      <c r="E19" s="87"/>
      <c r="F19" s="87"/>
      <c r="G19" s="73"/>
      <c r="H19" s="378"/>
    </row>
    <row r="20" spans="1:8" ht="58" x14ac:dyDescent="0.35">
      <c r="A20" s="399" t="s">
        <v>634</v>
      </c>
      <c r="B20" s="87"/>
      <c r="C20" s="87"/>
      <c r="D20" s="87"/>
      <c r="E20" s="87"/>
      <c r="F20" s="87"/>
      <c r="G20" s="73"/>
    </row>
    <row r="21" spans="1:8" ht="58" x14ac:dyDescent="0.35">
      <c r="A21" s="399" t="s">
        <v>635</v>
      </c>
      <c r="B21" s="86"/>
      <c r="C21" s="86"/>
      <c r="D21" s="86"/>
      <c r="E21" s="86"/>
      <c r="F21" s="86"/>
      <c r="G21" s="73"/>
    </row>
    <row r="22" spans="1:8" ht="90.75" customHeight="1" x14ac:dyDescent="0.35">
      <c r="A22" s="248" t="s">
        <v>658</v>
      </c>
      <c r="B22" s="86"/>
      <c r="C22" s="86"/>
      <c r="D22" s="86"/>
      <c r="E22" s="86"/>
      <c r="F22" s="86"/>
      <c r="G22" s="73"/>
    </row>
    <row r="23" spans="1:8" x14ac:dyDescent="0.35">
      <c r="A23" s="82" t="s">
        <v>636</v>
      </c>
      <c r="B23" s="90"/>
      <c r="C23" s="90"/>
      <c r="D23" s="90"/>
      <c r="E23" s="90"/>
      <c r="F23" s="90"/>
      <c r="G23" s="88"/>
    </row>
    <row r="24" spans="1:8" ht="58" x14ac:dyDescent="0.35">
      <c r="A24" s="248" t="s">
        <v>637</v>
      </c>
      <c r="B24" s="86"/>
      <c r="C24" s="86"/>
      <c r="D24" s="86"/>
      <c r="E24" s="86"/>
      <c r="F24" s="86"/>
      <c r="G24" s="73"/>
      <c r="H24" s="314">
        <f>SUM(B24:F24)</f>
        <v>0</v>
      </c>
    </row>
    <row r="25" spans="1:8" ht="63" customHeight="1" x14ac:dyDescent="0.35">
      <c r="A25" s="248" t="s">
        <v>661</v>
      </c>
      <c r="B25" s="87"/>
      <c r="C25" s="87"/>
      <c r="D25" s="87"/>
      <c r="E25" s="87"/>
      <c r="F25" s="87"/>
      <c r="G25" s="73"/>
      <c r="H25" s="378"/>
    </row>
    <row r="26" spans="1:8" ht="58" x14ac:dyDescent="0.35">
      <c r="A26" s="399" t="s">
        <v>638</v>
      </c>
      <c r="B26" s="87"/>
      <c r="C26" s="87"/>
      <c r="D26" s="87"/>
      <c r="E26" s="87"/>
      <c r="F26" s="87"/>
      <c r="G26" s="73"/>
    </row>
    <row r="27" spans="1:8" ht="72.5" x14ac:dyDescent="0.35">
      <c r="A27" s="399" t="s">
        <v>639</v>
      </c>
      <c r="B27" s="86"/>
      <c r="C27" s="86"/>
      <c r="D27" s="86"/>
      <c r="E27" s="86"/>
      <c r="F27" s="86"/>
      <c r="G27" s="73"/>
    </row>
    <row r="28" spans="1:8" ht="101.5" x14ac:dyDescent="0.35">
      <c r="A28" s="248" t="s">
        <v>722</v>
      </c>
      <c r="B28" s="86"/>
      <c r="C28" s="86"/>
      <c r="D28" s="86"/>
      <c r="E28" s="86"/>
      <c r="F28" s="86"/>
      <c r="G28" s="73"/>
    </row>
    <row r="29" spans="1:8" x14ac:dyDescent="0.35">
      <c r="A29" s="82" t="s">
        <v>212</v>
      </c>
      <c r="B29" s="88"/>
      <c r="C29" s="88"/>
      <c r="D29" s="88"/>
      <c r="E29" s="88"/>
      <c r="F29" s="88"/>
      <c r="G29" s="88"/>
    </row>
    <row r="30" spans="1:8" ht="90" customHeight="1" x14ac:dyDescent="0.35">
      <c r="A30" s="248" t="s">
        <v>657</v>
      </c>
      <c r="B30" s="86"/>
      <c r="C30" s="86"/>
      <c r="D30" s="86"/>
      <c r="E30" s="86"/>
      <c r="F30" s="86"/>
      <c r="G30" s="73"/>
      <c r="H30" s="314">
        <f>SUM(B30:F30)</f>
        <v>0</v>
      </c>
    </row>
    <row r="31" spans="1:8" ht="133.5" customHeight="1" x14ac:dyDescent="0.35">
      <c r="A31" s="248" t="s">
        <v>640</v>
      </c>
      <c r="B31" s="86"/>
      <c r="C31" s="86"/>
      <c r="D31" s="86"/>
      <c r="E31" s="86"/>
      <c r="F31" s="86"/>
      <c r="G31" s="73"/>
      <c r="H31" s="378"/>
    </row>
    <row r="32" spans="1:8" ht="87" x14ac:dyDescent="0.35">
      <c r="A32" s="248" t="s">
        <v>641</v>
      </c>
      <c r="B32" s="86"/>
      <c r="C32" s="86"/>
      <c r="D32" s="86"/>
      <c r="E32" s="86"/>
      <c r="F32" s="86"/>
      <c r="G32" s="73"/>
    </row>
    <row r="33" spans="1:7" ht="87" x14ac:dyDescent="0.35">
      <c r="A33" s="248" t="s">
        <v>642</v>
      </c>
      <c r="B33" s="87"/>
      <c r="C33" s="87"/>
      <c r="D33" s="87"/>
      <c r="E33" s="87"/>
      <c r="F33" s="87"/>
      <c r="G33" s="73"/>
    </row>
    <row r="34" spans="1:7" ht="72.5" x14ac:dyDescent="0.35">
      <c r="A34" s="399" t="s">
        <v>643</v>
      </c>
      <c r="B34" s="86"/>
      <c r="C34" s="86"/>
      <c r="D34" s="86"/>
      <c r="E34" s="86"/>
      <c r="F34" s="86"/>
      <c r="G34" s="73"/>
    </row>
    <row r="35" spans="1:7" ht="90.75" customHeight="1" x14ac:dyDescent="0.35">
      <c r="A35" s="399" t="s">
        <v>644</v>
      </c>
      <c r="B35" s="86"/>
      <c r="C35" s="86"/>
      <c r="D35" s="86"/>
      <c r="E35" s="86"/>
      <c r="F35" s="86"/>
      <c r="G35" s="73"/>
    </row>
    <row r="36" spans="1:7" ht="77.25" customHeight="1" x14ac:dyDescent="0.35">
      <c r="A36" s="248" t="s">
        <v>645</v>
      </c>
      <c r="B36" s="86"/>
      <c r="C36" s="86"/>
      <c r="D36" s="86"/>
      <c r="E36" s="86"/>
      <c r="F36" s="86"/>
      <c r="G36" s="73"/>
    </row>
    <row r="37" spans="1:7" ht="105.75" customHeight="1" x14ac:dyDescent="0.35">
      <c r="A37" s="248" t="s">
        <v>646</v>
      </c>
      <c r="B37" s="86"/>
      <c r="C37" s="86"/>
      <c r="D37" s="86"/>
      <c r="E37" s="86"/>
      <c r="F37" s="86"/>
      <c r="G37" s="73"/>
    </row>
    <row r="38" spans="1:7" ht="105.75" customHeight="1" x14ac:dyDescent="0.35">
      <c r="A38" s="248" t="s">
        <v>662</v>
      </c>
      <c r="B38" s="86"/>
      <c r="C38" s="86"/>
      <c r="D38" s="86"/>
      <c r="E38" s="86"/>
      <c r="F38" s="86"/>
      <c r="G38" s="73"/>
    </row>
    <row r="42" spans="1:7" x14ac:dyDescent="0.35">
      <c r="A42"/>
    </row>
  </sheetData>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962C-B26D-44B0-BE18-2FF7FC451833}">
  <dimension ref="A1:A5"/>
  <sheetViews>
    <sheetView tabSelected="1" zoomScale="85" zoomScaleNormal="85" workbookViewId="0">
      <selection activeCell="B3" sqref="B3"/>
    </sheetView>
  </sheetViews>
  <sheetFormatPr defaultColWidth="138.453125" defaultRowHeight="14.5" x14ac:dyDescent="0.35"/>
  <cols>
    <col min="1" max="1" width="136.453125" bestFit="1" customWidth="1"/>
  </cols>
  <sheetData>
    <row r="1" spans="1:1" s="21" customFormat="1" x14ac:dyDescent="0.35">
      <c r="A1" s="136" t="s">
        <v>647</v>
      </c>
    </row>
    <row r="2" spans="1:1" s="21" customFormat="1" x14ac:dyDescent="0.35"/>
    <row r="3" spans="1:1" ht="140" x14ac:dyDescent="0.35">
      <c r="A3" s="137" t="s">
        <v>736</v>
      </c>
    </row>
    <row r="5" spans="1:1" x14ac:dyDescent="0.35">
      <c r="A5" s="138" t="s">
        <v>648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EC6F-DA9C-4DC3-AF1B-BA2BFB04EF0D}">
  <dimension ref="A1:N129"/>
  <sheetViews>
    <sheetView zoomScale="85" zoomScaleNormal="85" workbookViewId="0"/>
  </sheetViews>
  <sheetFormatPr defaultColWidth="8.81640625" defaultRowHeight="14.5" x14ac:dyDescent="0.35"/>
  <cols>
    <col min="1" max="1" width="35.1796875" customWidth="1"/>
    <col min="2" max="2" width="16.7265625" customWidth="1"/>
    <col min="3" max="3" width="13.81640625" customWidth="1"/>
    <col min="4" max="4" width="13" customWidth="1"/>
    <col min="5" max="5" width="8.7265625" customWidth="1"/>
  </cols>
  <sheetData>
    <row r="1" spans="1:14" ht="18.5" x14ac:dyDescent="0.45">
      <c r="A1" s="255" t="s">
        <v>32</v>
      </c>
      <c r="B1" s="336" t="s">
        <v>33</v>
      </c>
    </row>
    <row r="2" spans="1:14" x14ac:dyDescent="0.35">
      <c r="A2" t="s">
        <v>34</v>
      </c>
    </row>
    <row r="3" spans="1:14" x14ac:dyDescent="0.35">
      <c r="A3" t="s">
        <v>35</v>
      </c>
    </row>
    <row r="4" spans="1:14" x14ac:dyDescent="0.35">
      <c r="A4" t="s">
        <v>36</v>
      </c>
    </row>
    <row r="6" spans="1:14" x14ac:dyDescent="0.35">
      <c r="A6" s="255" t="s">
        <v>37</v>
      </c>
      <c r="B6" s="255" t="s">
        <v>38</v>
      </c>
    </row>
    <row r="7" spans="1:14" x14ac:dyDescent="0.35">
      <c r="A7" s="255"/>
      <c r="B7" s="255"/>
    </row>
    <row r="8" spans="1:14" x14ac:dyDescent="0.35">
      <c r="A8" s="295" t="s">
        <v>39</v>
      </c>
      <c r="B8" s="295" t="s">
        <v>40</v>
      </c>
      <c r="C8" s="295"/>
      <c r="D8" s="295"/>
      <c r="E8" s="295"/>
      <c r="F8" s="295"/>
      <c r="G8" s="295"/>
      <c r="H8" s="295"/>
      <c r="I8" s="295"/>
      <c r="J8" s="295"/>
      <c r="K8" s="295"/>
      <c r="L8" s="295"/>
      <c r="M8" s="295"/>
      <c r="N8" s="295"/>
    </row>
    <row r="9" spans="1:14" x14ac:dyDescent="0.35">
      <c r="A9" t="s">
        <v>41</v>
      </c>
      <c r="B9" t="s">
        <v>42</v>
      </c>
    </row>
    <row r="10" spans="1:14" x14ac:dyDescent="0.35">
      <c r="A10" t="s">
        <v>41</v>
      </c>
      <c r="B10" t="s">
        <v>43</v>
      </c>
    </row>
    <row r="11" spans="1:14" x14ac:dyDescent="0.35">
      <c r="A11" t="s">
        <v>41</v>
      </c>
      <c r="B11" t="s">
        <v>44</v>
      </c>
    </row>
    <row r="12" spans="1:14" x14ac:dyDescent="0.35">
      <c r="A12" s="293" t="s">
        <v>45</v>
      </c>
      <c r="B12" s="293" t="s">
        <v>46</v>
      </c>
      <c r="C12" s="293"/>
      <c r="D12" s="293"/>
      <c r="E12" s="293"/>
      <c r="F12" s="293"/>
      <c r="G12" s="293"/>
      <c r="H12" s="293"/>
      <c r="I12" s="293"/>
      <c r="J12" s="293"/>
      <c r="K12" s="293"/>
      <c r="L12" s="293"/>
      <c r="M12" s="293"/>
      <c r="N12" s="293"/>
    </row>
    <row r="13" spans="1:14" x14ac:dyDescent="0.35">
      <c r="A13" s="294" t="s">
        <v>47</v>
      </c>
      <c r="B13" s="294" t="s">
        <v>48</v>
      </c>
      <c r="C13" s="294"/>
      <c r="D13" s="294"/>
      <c r="E13" s="294"/>
      <c r="F13" s="294"/>
      <c r="G13" s="294"/>
      <c r="H13" s="294"/>
      <c r="I13" s="294"/>
      <c r="J13" s="294"/>
      <c r="K13" s="294"/>
      <c r="L13" s="294"/>
      <c r="M13" s="294"/>
      <c r="N13" s="294"/>
    </row>
    <row r="14" spans="1:14" x14ac:dyDescent="0.35">
      <c r="A14" s="296"/>
    </row>
    <row r="15" spans="1:14" ht="72.75" customHeight="1" x14ac:dyDescent="0.35">
      <c r="A15" s="400" t="s">
        <v>49</v>
      </c>
      <c r="B15" s="400"/>
      <c r="C15" s="400"/>
      <c r="D15" s="400"/>
      <c r="E15" s="400"/>
      <c r="F15" s="400"/>
      <c r="G15" s="400"/>
      <c r="H15" s="400"/>
      <c r="I15" s="400"/>
      <c r="J15" s="400"/>
    </row>
    <row r="16" spans="1:14" ht="15" customHeight="1" x14ac:dyDescent="0.35">
      <c r="A16" s="3"/>
      <c r="B16" s="3"/>
      <c r="C16" s="3"/>
      <c r="D16" s="3"/>
      <c r="E16" s="3"/>
      <c r="F16" s="3"/>
      <c r="G16" s="3"/>
      <c r="H16" s="3"/>
      <c r="I16" s="3"/>
      <c r="J16" s="3"/>
    </row>
    <row r="17" spans="1:5" x14ac:dyDescent="0.35">
      <c r="A17" t="s">
        <v>50</v>
      </c>
    </row>
    <row r="18" spans="1:5" x14ac:dyDescent="0.35">
      <c r="A18" s="328"/>
    </row>
    <row r="20" spans="1:5" x14ac:dyDescent="0.35">
      <c r="A20" s="71" t="s">
        <v>51</v>
      </c>
      <c r="B20" t="s">
        <v>52</v>
      </c>
    </row>
    <row r="21" spans="1:5" x14ac:dyDescent="0.35">
      <c r="B21" t="s">
        <v>53</v>
      </c>
    </row>
    <row r="22" spans="1:5" x14ac:dyDescent="0.35">
      <c r="B22" t="s">
        <v>54</v>
      </c>
    </row>
    <row r="23" spans="1:5" x14ac:dyDescent="0.35">
      <c r="B23" t="s">
        <v>55</v>
      </c>
    </row>
    <row r="25" spans="1:5" x14ac:dyDescent="0.35">
      <c r="A25" s="71" t="s">
        <v>56</v>
      </c>
    </row>
    <row r="26" spans="1:5" x14ac:dyDescent="0.35">
      <c r="A26" s="255" t="s">
        <v>57</v>
      </c>
      <c r="B26" s="255" t="s">
        <v>58</v>
      </c>
      <c r="C26" s="255" t="s">
        <v>59</v>
      </c>
      <c r="D26" s="255" t="s">
        <v>60</v>
      </c>
      <c r="E26" s="255" t="s">
        <v>61</v>
      </c>
    </row>
    <row r="28" spans="1:5" x14ac:dyDescent="0.35">
      <c r="A28" s="71" t="s">
        <v>62</v>
      </c>
    </row>
    <row r="29" spans="1:5" x14ac:dyDescent="0.35">
      <c r="A29" t="s">
        <v>6</v>
      </c>
      <c r="B29" t="s">
        <v>63</v>
      </c>
      <c r="C29" s="298">
        <f>'B. Overview Information'!B26</f>
        <v>0</v>
      </c>
      <c r="D29" t="s">
        <v>64</v>
      </c>
      <c r="E29" t="s">
        <v>65</v>
      </c>
    </row>
    <row r="30" spans="1:5" x14ac:dyDescent="0.35">
      <c r="A30" t="s">
        <v>8</v>
      </c>
      <c r="B30" t="s">
        <v>66</v>
      </c>
      <c r="C30" s="298">
        <f>'C1-C2. Company-Wide Information'!B53+'C1-C2. Company-Wide Information'!B80</f>
        <v>0</v>
      </c>
      <c r="D30" t="s">
        <v>67</v>
      </c>
    </row>
    <row r="31" spans="1:5" x14ac:dyDescent="0.35">
      <c r="A31" t="s">
        <v>68</v>
      </c>
      <c r="B31" t="s">
        <v>69</v>
      </c>
      <c r="C31" s="298">
        <f>'C3. Commissions and Rev Sharing'!B3</f>
        <v>0</v>
      </c>
      <c r="D31" t="s">
        <v>70</v>
      </c>
    </row>
    <row r="32" spans="1:5" x14ac:dyDescent="0.35">
      <c r="A32" t="s">
        <v>71</v>
      </c>
      <c r="B32" t="s">
        <v>72</v>
      </c>
      <c r="C32" s="298">
        <f>'D2.b Facility-Specific Site Com'!G4</f>
        <v>0</v>
      </c>
      <c r="D32" t="s">
        <v>73</v>
      </c>
      <c r="E32" t="s">
        <v>74</v>
      </c>
    </row>
    <row r="33" spans="1:5" x14ac:dyDescent="0.35">
      <c r="A33" t="s">
        <v>75</v>
      </c>
      <c r="C33" s="77">
        <f>C32-C31</f>
        <v>0</v>
      </c>
      <c r="D33" t="s">
        <v>76</v>
      </c>
    </row>
    <row r="34" spans="1:5" x14ac:dyDescent="0.35">
      <c r="A34" t="s">
        <v>77</v>
      </c>
      <c r="C34" s="29" t="e">
        <f>C32/C31-1</f>
        <v>#DIV/0!</v>
      </c>
      <c r="D34" t="s">
        <v>78</v>
      </c>
    </row>
    <row r="35" spans="1:5" x14ac:dyDescent="0.35">
      <c r="A35" t="s">
        <v>79</v>
      </c>
      <c r="C35" s="140">
        <f>C31-C30</f>
        <v>0</v>
      </c>
      <c r="D35" t="s">
        <v>80</v>
      </c>
    </row>
    <row r="36" spans="1:5" x14ac:dyDescent="0.35">
      <c r="A36" t="s">
        <v>77</v>
      </c>
      <c r="C36" s="29" t="e">
        <f>C31/C30-1</f>
        <v>#DIV/0!</v>
      </c>
      <c r="D36" t="s">
        <v>81</v>
      </c>
    </row>
    <row r="38" spans="1:5" x14ac:dyDescent="0.35">
      <c r="A38" s="71" t="s">
        <v>82</v>
      </c>
    </row>
    <row r="39" spans="1:5" x14ac:dyDescent="0.35">
      <c r="A39" t="s">
        <v>6</v>
      </c>
      <c r="B39" t="s">
        <v>83</v>
      </c>
      <c r="C39" s="298">
        <f>'B. Overview Information'!B27</f>
        <v>0</v>
      </c>
      <c r="D39" t="s">
        <v>84</v>
      </c>
      <c r="E39" t="s">
        <v>65</v>
      </c>
    </row>
    <row r="40" spans="1:5" x14ac:dyDescent="0.35">
      <c r="A40" t="s">
        <v>68</v>
      </c>
      <c r="B40" t="s">
        <v>85</v>
      </c>
      <c r="C40" s="298">
        <f>'C3. Commissions and Rev Sharing'!B7+'C3. Commissions and Rev Sharing'!B17</f>
        <v>0</v>
      </c>
      <c r="D40" t="s">
        <v>67</v>
      </c>
    </row>
    <row r="41" spans="1:5" x14ac:dyDescent="0.35">
      <c r="A41" t="s">
        <v>71</v>
      </c>
      <c r="B41" t="s">
        <v>86</v>
      </c>
      <c r="C41" s="298">
        <f>'D2.b Facility-Specific Site Com'!G12+'D2.b Facility-Specific Site Com'!G35</f>
        <v>0</v>
      </c>
      <c r="D41" t="s">
        <v>70</v>
      </c>
      <c r="E41" t="s">
        <v>87</v>
      </c>
    </row>
    <row r="42" spans="1:5" x14ac:dyDescent="0.35">
      <c r="A42" t="s">
        <v>75</v>
      </c>
      <c r="C42" s="77">
        <f>C41-C40</f>
        <v>0</v>
      </c>
      <c r="D42" t="s">
        <v>88</v>
      </c>
    </row>
    <row r="43" spans="1:5" x14ac:dyDescent="0.35">
      <c r="A43" t="s">
        <v>77</v>
      </c>
      <c r="C43" s="29" t="e">
        <f>C41/C40-1</f>
        <v>#DIV/0!</v>
      </c>
      <c r="D43" t="s">
        <v>89</v>
      </c>
    </row>
    <row r="45" spans="1:5" x14ac:dyDescent="0.35">
      <c r="A45" s="71" t="s">
        <v>90</v>
      </c>
    </row>
    <row r="46" spans="1:5" x14ac:dyDescent="0.35">
      <c r="A46" t="s">
        <v>6</v>
      </c>
      <c r="B46" t="s">
        <v>91</v>
      </c>
      <c r="C46" s="298">
        <f>'B. Overview Information'!B12</f>
        <v>0</v>
      </c>
      <c r="D46" t="s">
        <v>84</v>
      </c>
      <c r="E46" t="s">
        <v>92</v>
      </c>
    </row>
    <row r="47" spans="1:5" x14ac:dyDescent="0.35">
      <c r="A47" t="s">
        <v>8</v>
      </c>
      <c r="B47" t="s">
        <v>93</v>
      </c>
      <c r="C47" s="298">
        <f>'C1-C2. Company-Wide Information'!E90</f>
        <v>0</v>
      </c>
      <c r="D47" t="s">
        <v>67</v>
      </c>
    </row>
    <row r="48" spans="1:5" x14ac:dyDescent="0.35">
      <c r="A48" t="s">
        <v>13</v>
      </c>
      <c r="B48" t="s">
        <v>94</v>
      </c>
      <c r="C48" s="298">
        <f>'C3. Safety &amp; Security Measures'!M15</f>
        <v>0</v>
      </c>
      <c r="D48" t="s">
        <v>70</v>
      </c>
    </row>
    <row r="49" spans="1:5" x14ac:dyDescent="0.35">
      <c r="A49" t="s">
        <v>26</v>
      </c>
      <c r="C49" s="77"/>
      <c r="E49" t="s">
        <v>95</v>
      </c>
    </row>
    <row r="50" spans="1:5" x14ac:dyDescent="0.35">
      <c r="A50" t="s">
        <v>79</v>
      </c>
      <c r="C50" s="77">
        <f>C48-C47</f>
        <v>0</v>
      </c>
      <c r="D50" t="s">
        <v>88</v>
      </c>
    </row>
    <row r="51" spans="1:5" x14ac:dyDescent="0.35">
      <c r="A51" t="s">
        <v>77</v>
      </c>
      <c r="C51" s="29" t="e">
        <f>C48/C47-1</f>
        <v>#DIV/0!</v>
      </c>
      <c r="D51" t="s">
        <v>89</v>
      </c>
    </row>
    <row r="52" spans="1:5" x14ac:dyDescent="0.35">
      <c r="C52" s="29"/>
    </row>
    <row r="53" spans="1:5" x14ac:dyDescent="0.35">
      <c r="A53" s="71" t="s">
        <v>96</v>
      </c>
    </row>
    <row r="54" spans="1:5" x14ac:dyDescent="0.35">
      <c r="A54" t="s">
        <v>13</v>
      </c>
      <c r="B54" t="s">
        <v>97</v>
      </c>
      <c r="C54" s="298">
        <f>'C3. Safety &amp; Security Measures'!I15</f>
        <v>0</v>
      </c>
      <c r="D54" t="s">
        <v>98</v>
      </c>
    </row>
    <row r="55" spans="1:5" x14ac:dyDescent="0.35">
      <c r="A55" t="s">
        <v>23</v>
      </c>
      <c r="B55" t="s">
        <v>99</v>
      </c>
      <c r="C55" s="298">
        <f>'D2.c. Fac-Spec S&amp;S - Audio IPCS'!G11</f>
        <v>0</v>
      </c>
      <c r="D55" t="s">
        <v>67</v>
      </c>
      <c r="E55" t="s">
        <v>100</v>
      </c>
    </row>
    <row r="56" spans="1:5" x14ac:dyDescent="0.35">
      <c r="A56" t="s">
        <v>101</v>
      </c>
      <c r="C56" s="77">
        <f>C55-C54</f>
        <v>0</v>
      </c>
      <c r="D56" t="s">
        <v>102</v>
      </c>
    </row>
    <row r="57" spans="1:5" x14ac:dyDescent="0.35">
      <c r="A57" t="s">
        <v>77</v>
      </c>
      <c r="C57" s="29" t="e">
        <f>C55/C54-1</f>
        <v>#DIV/0!</v>
      </c>
      <c r="D57" t="s">
        <v>103</v>
      </c>
    </row>
    <row r="58" spans="1:5" x14ac:dyDescent="0.35">
      <c r="C58" s="29"/>
    </row>
    <row r="59" spans="1:5" x14ac:dyDescent="0.35">
      <c r="A59" s="71" t="s">
        <v>104</v>
      </c>
    </row>
    <row r="60" spans="1:5" x14ac:dyDescent="0.35">
      <c r="A60" t="s">
        <v>13</v>
      </c>
      <c r="B60" t="s">
        <v>105</v>
      </c>
      <c r="C60" s="298">
        <f>'C3. Safety &amp; Security Measures'!J15</f>
        <v>0</v>
      </c>
      <c r="D60" t="s">
        <v>98</v>
      </c>
    </row>
    <row r="61" spans="1:5" x14ac:dyDescent="0.35">
      <c r="A61" t="s">
        <v>25</v>
      </c>
      <c r="B61" t="s">
        <v>99</v>
      </c>
      <c r="C61" s="298">
        <f>'D2.c. Fac-Spec S&amp;S - Video IPCS'!G11</f>
        <v>0</v>
      </c>
      <c r="D61" t="s">
        <v>67</v>
      </c>
      <c r="E61" t="s">
        <v>100</v>
      </c>
    </row>
    <row r="62" spans="1:5" x14ac:dyDescent="0.35">
      <c r="A62" t="s">
        <v>101</v>
      </c>
      <c r="C62" s="77">
        <f>C61-C60</f>
        <v>0</v>
      </c>
      <c r="D62" t="s">
        <v>102</v>
      </c>
    </row>
    <row r="63" spans="1:5" x14ac:dyDescent="0.35">
      <c r="A63" t="s">
        <v>77</v>
      </c>
      <c r="C63" s="29" t="e">
        <f>C61/C60-1</f>
        <v>#DIV/0!</v>
      </c>
      <c r="D63" t="s">
        <v>103</v>
      </c>
    </row>
    <row r="64" spans="1:5" x14ac:dyDescent="0.35">
      <c r="C64" s="29"/>
    </row>
    <row r="65" spans="1:5" x14ac:dyDescent="0.35">
      <c r="A65" s="71" t="s">
        <v>106</v>
      </c>
    </row>
    <row r="66" spans="1:5" x14ac:dyDescent="0.35">
      <c r="A66" t="s">
        <v>6</v>
      </c>
      <c r="B66" t="s">
        <v>107</v>
      </c>
      <c r="C66" s="298">
        <f>'B. Overview Information'!B10</f>
        <v>0</v>
      </c>
      <c r="D66" t="s">
        <v>84</v>
      </c>
      <c r="E66" t="s">
        <v>92</v>
      </c>
    </row>
    <row r="67" spans="1:5" x14ac:dyDescent="0.35">
      <c r="A67" t="s">
        <v>8</v>
      </c>
      <c r="B67" t="s">
        <v>108</v>
      </c>
      <c r="C67" s="298">
        <f>'C1-C2. Company-Wide Information'!C90</f>
        <v>0</v>
      </c>
      <c r="D67" t="s">
        <v>67</v>
      </c>
    </row>
    <row r="68" spans="1:5" x14ac:dyDescent="0.35">
      <c r="A68" t="s">
        <v>15</v>
      </c>
      <c r="B68" t="s">
        <v>109</v>
      </c>
      <c r="C68" s="298">
        <f>'D1. Facility Audio IPCS Costs'!G101</f>
        <v>0</v>
      </c>
      <c r="D68" t="s">
        <v>70</v>
      </c>
      <c r="E68" t="s">
        <v>110</v>
      </c>
    </row>
    <row r="69" spans="1:5" x14ac:dyDescent="0.35">
      <c r="A69" t="s">
        <v>111</v>
      </c>
      <c r="C69" s="298">
        <f>C68-C67</f>
        <v>0</v>
      </c>
      <c r="D69" t="s">
        <v>88</v>
      </c>
      <c r="E69" t="s">
        <v>112</v>
      </c>
    </row>
    <row r="70" spans="1:5" x14ac:dyDescent="0.35">
      <c r="A70" t="s">
        <v>77</v>
      </c>
      <c r="C70" s="29" t="e">
        <f>C68/C67-1</f>
        <v>#DIV/0!</v>
      </c>
      <c r="D70" t="s">
        <v>89</v>
      </c>
    </row>
    <row r="72" spans="1:5" x14ac:dyDescent="0.35">
      <c r="A72" s="71" t="s">
        <v>113</v>
      </c>
    </row>
    <row r="73" spans="1:5" x14ac:dyDescent="0.35">
      <c r="A73" t="s">
        <v>6</v>
      </c>
      <c r="B73" t="s">
        <v>114</v>
      </c>
      <c r="C73" s="298">
        <f>'B. Overview Information'!B11</f>
        <v>0</v>
      </c>
      <c r="D73" t="s">
        <v>84</v>
      </c>
      <c r="E73" t="s">
        <v>92</v>
      </c>
    </row>
    <row r="74" spans="1:5" x14ac:dyDescent="0.35">
      <c r="A74" t="s">
        <v>8</v>
      </c>
      <c r="B74" t="s">
        <v>115</v>
      </c>
      <c r="C74" s="298">
        <f>'C1-C2. Company-Wide Information'!D90</f>
        <v>0</v>
      </c>
      <c r="D74" t="s">
        <v>67</v>
      </c>
    </row>
    <row r="75" spans="1:5" x14ac:dyDescent="0.35">
      <c r="A75" t="s">
        <v>17</v>
      </c>
      <c r="B75" t="s">
        <v>109</v>
      </c>
      <c r="C75" s="298">
        <f>'D1. Facility Video IPCS Costs'!G101</f>
        <v>0</v>
      </c>
      <c r="D75" t="s">
        <v>70</v>
      </c>
      <c r="E75" t="s">
        <v>110</v>
      </c>
    </row>
    <row r="76" spans="1:5" x14ac:dyDescent="0.35">
      <c r="A76" t="s">
        <v>111</v>
      </c>
      <c r="C76" s="77">
        <f>C75-C74</f>
        <v>0</v>
      </c>
      <c r="D76" t="s">
        <v>88</v>
      </c>
      <c r="E76" t="s">
        <v>112</v>
      </c>
    </row>
    <row r="77" spans="1:5" x14ac:dyDescent="0.35">
      <c r="A77" t="s">
        <v>77</v>
      </c>
      <c r="C77" s="29" t="e">
        <f>C75/C74-1</f>
        <v>#DIV/0!</v>
      </c>
      <c r="D77" t="s">
        <v>89</v>
      </c>
    </row>
    <row r="78" spans="1:5" x14ac:dyDescent="0.35">
      <c r="C78" s="29"/>
    </row>
    <row r="79" spans="1:5" x14ac:dyDescent="0.35">
      <c r="A79" s="71" t="s">
        <v>116</v>
      </c>
      <c r="C79" s="29"/>
    </row>
    <row r="80" spans="1:5" x14ac:dyDescent="0.35">
      <c r="A80" t="s">
        <v>6</v>
      </c>
      <c r="B80" t="s">
        <v>117</v>
      </c>
      <c r="C80" s="298">
        <f>SUM('B. Overview Information'!B13:B17)</f>
        <v>0</v>
      </c>
      <c r="D80" t="s">
        <v>84</v>
      </c>
      <c r="E80" t="s">
        <v>118</v>
      </c>
    </row>
    <row r="81" spans="1:5" x14ac:dyDescent="0.35">
      <c r="A81" t="s">
        <v>8</v>
      </c>
      <c r="B81" t="s">
        <v>119</v>
      </c>
      <c r="C81" s="298">
        <f>SUM('C1-C2. Company-Wide Information'!F90:J90)</f>
        <v>0</v>
      </c>
      <c r="D81" t="s">
        <v>67</v>
      </c>
      <c r="E81" t="s">
        <v>120</v>
      </c>
    </row>
    <row r="82" spans="1:5" ht="32.25" customHeight="1" x14ac:dyDescent="0.35">
      <c r="A82" s="328" t="s">
        <v>68</v>
      </c>
      <c r="B82" s="3" t="s">
        <v>121</v>
      </c>
      <c r="C82" s="298">
        <f>'C3. Commissions and Rev Sharing'!B34+'C3. Commissions and Rev Sharing'!B40+'C3. Commissions and Rev Sharing'!B46+'C3. Commissions and Rev Sharing'!B52+'C3. Commissions and Rev Sharing'!B58</f>
        <v>0</v>
      </c>
      <c r="D82" t="s">
        <v>70</v>
      </c>
    </row>
    <row r="83" spans="1:5" x14ac:dyDescent="0.35">
      <c r="A83" t="s">
        <v>79</v>
      </c>
      <c r="C83" s="77">
        <f>C82-C81</f>
        <v>0</v>
      </c>
      <c r="D83" t="s">
        <v>88</v>
      </c>
    </row>
    <row r="84" spans="1:5" x14ac:dyDescent="0.35">
      <c r="A84" t="s">
        <v>77</v>
      </c>
      <c r="C84" s="29" t="e">
        <f>C82/C81-1</f>
        <v>#DIV/0!</v>
      </c>
      <c r="D84" t="s">
        <v>89</v>
      </c>
    </row>
    <row r="86" spans="1:5" x14ac:dyDescent="0.35">
      <c r="A86" s="71" t="s">
        <v>122</v>
      </c>
    </row>
    <row r="87" spans="1:5" x14ac:dyDescent="0.35">
      <c r="A87" t="s">
        <v>6</v>
      </c>
      <c r="B87" t="s">
        <v>123</v>
      </c>
      <c r="C87" s="298">
        <f>SUM('B. Overview Information'!B18:B25)</f>
        <v>0</v>
      </c>
      <c r="D87" t="s">
        <v>84</v>
      </c>
      <c r="E87" t="s">
        <v>92</v>
      </c>
    </row>
    <row r="88" spans="1:5" x14ac:dyDescent="0.35">
      <c r="A88" t="s">
        <v>8</v>
      </c>
      <c r="B88" t="s">
        <v>124</v>
      </c>
      <c r="C88" s="298">
        <f>'C1-C2. Company-Wide Information'!B4-'C1-C2. Company-Wide Information'!K4-'C1-C2. Company-Wide Information'!L4</f>
        <v>0</v>
      </c>
      <c r="D88" t="s">
        <v>67</v>
      </c>
      <c r="E88" t="s">
        <v>125</v>
      </c>
    </row>
    <row r="89" spans="1:5" ht="23.25" customHeight="1" x14ac:dyDescent="0.35">
      <c r="A89" t="s">
        <v>18</v>
      </c>
      <c r="B89" t="s">
        <v>126</v>
      </c>
      <c r="C89" s="298">
        <f>'D1. Facility Demand and Revenue'!G55+'D1. Facility Demand and Revenue'!G60+'D1. Facility Demand and Revenue'!G71</f>
        <v>0</v>
      </c>
      <c r="D89" t="s">
        <v>70</v>
      </c>
      <c r="E89" t="s">
        <v>127</v>
      </c>
    </row>
    <row r="90" spans="1:5" x14ac:dyDescent="0.35">
      <c r="A90" t="s">
        <v>111</v>
      </c>
      <c r="C90" s="77">
        <f>C89-C88</f>
        <v>0</v>
      </c>
      <c r="D90" t="s">
        <v>88</v>
      </c>
    </row>
    <row r="91" spans="1:5" x14ac:dyDescent="0.35">
      <c r="A91" t="s">
        <v>77</v>
      </c>
      <c r="C91" s="29" t="e">
        <f>C89/C88-1</f>
        <v>#DIV/0!</v>
      </c>
      <c r="D91" t="s">
        <v>89</v>
      </c>
    </row>
    <row r="92" spans="1:5" x14ac:dyDescent="0.35">
      <c r="C92" s="29"/>
    </row>
    <row r="93" spans="1:5" x14ac:dyDescent="0.35">
      <c r="A93" s="71" t="s">
        <v>128</v>
      </c>
    </row>
    <row r="94" spans="1:5" x14ac:dyDescent="0.35">
      <c r="A94" t="s">
        <v>6</v>
      </c>
      <c r="B94" t="s">
        <v>129</v>
      </c>
      <c r="C94" s="298">
        <f>'B. Overview Information'!B18</f>
        <v>0</v>
      </c>
      <c r="D94" t="s">
        <v>84</v>
      </c>
      <c r="E94" t="s">
        <v>92</v>
      </c>
    </row>
    <row r="95" spans="1:5" x14ac:dyDescent="0.35">
      <c r="A95" t="s">
        <v>8</v>
      </c>
      <c r="B95" t="s">
        <v>130</v>
      </c>
      <c r="C95" s="298">
        <f>'C1-C2. Company-Wide Information'!C4</f>
        <v>0</v>
      </c>
      <c r="D95" t="s">
        <v>67</v>
      </c>
    </row>
    <row r="96" spans="1:5" x14ac:dyDescent="0.35">
      <c r="A96" t="s">
        <v>18</v>
      </c>
      <c r="B96" t="s">
        <v>131</v>
      </c>
      <c r="C96" s="298">
        <f>'D1. Facility Demand and Revenue'!G55</f>
        <v>0</v>
      </c>
      <c r="D96" t="s">
        <v>70</v>
      </c>
      <c r="E96" t="s">
        <v>132</v>
      </c>
    </row>
    <row r="97" spans="1:5" x14ac:dyDescent="0.35">
      <c r="A97" t="s">
        <v>111</v>
      </c>
      <c r="C97" s="77">
        <f>C96-C95</f>
        <v>0</v>
      </c>
      <c r="D97" t="s">
        <v>88</v>
      </c>
    </row>
    <row r="98" spans="1:5" x14ac:dyDescent="0.35">
      <c r="A98" t="s">
        <v>77</v>
      </c>
      <c r="C98" s="29" t="e">
        <f>C96/C95-1</f>
        <v>#DIV/0!</v>
      </c>
      <c r="D98" t="s">
        <v>89</v>
      </c>
    </row>
    <row r="99" spans="1:5" x14ac:dyDescent="0.35">
      <c r="C99" s="29"/>
    </row>
    <row r="100" spans="1:5" x14ac:dyDescent="0.35">
      <c r="A100" s="71" t="s">
        <v>133</v>
      </c>
    </row>
    <row r="101" spans="1:5" x14ac:dyDescent="0.35">
      <c r="A101" t="s">
        <v>6</v>
      </c>
      <c r="B101" t="s">
        <v>134</v>
      </c>
      <c r="C101" s="298">
        <f>'B. Overview Information'!B19</f>
        <v>0</v>
      </c>
      <c r="D101" t="s">
        <v>84</v>
      </c>
      <c r="E101" t="s">
        <v>92</v>
      </c>
    </row>
    <row r="102" spans="1:5" x14ac:dyDescent="0.35">
      <c r="A102" t="s">
        <v>8</v>
      </c>
      <c r="B102" t="s">
        <v>135</v>
      </c>
      <c r="C102" s="298">
        <f>'C1-C2. Company-Wide Information'!D4</f>
        <v>0</v>
      </c>
      <c r="D102" t="s">
        <v>67</v>
      </c>
    </row>
    <row r="103" spans="1:5" x14ac:dyDescent="0.35">
      <c r="A103" t="s">
        <v>18</v>
      </c>
      <c r="B103" t="s">
        <v>136</v>
      </c>
      <c r="C103" s="298">
        <f>'D1. Facility Demand and Revenue'!G60</f>
        <v>0</v>
      </c>
      <c r="D103" t="s">
        <v>70</v>
      </c>
      <c r="E103" t="s">
        <v>137</v>
      </c>
    </row>
    <row r="104" spans="1:5" x14ac:dyDescent="0.35">
      <c r="A104" t="s">
        <v>111</v>
      </c>
      <c r="C104" s="77">
        <f>C103-C102</f>
        <v>0</v>
      </c>
      <c r="D104" t="s">
        <v>88</v>
      </c>
    </row>
    <row r="105" spans="1:5" x14ac:dyDescent="0.35">
      <c r="A105" t="s">
        <v>77</v>
      </c>
      <c r="C105" s="29" t="e">
        <f>C103/C102-1</f>
        <v>#DIV/0!</v>
      </c>
      <c r="D105" t="s">
        <v>89</v>
      </c>
    </row>
    <row r="106" spans="1:5" x14ac:dyDescent="0.35">
      <c r="C106" s="29"/>
    </row>
    <row r="107" spans="1:5" x14ac:dyDescent="0.35">
      <c r="A107" s="71" t="s">
        <v>138</v>
      </c>
    </row>
    <row r="108" spans="1:5" x14ac:dyDescent="0.35">
      <c r="A108" t="s">
        <v>6</v>
      </c>
      <c r="B108" t="s">
        <v>139</v>
      </c>
      <c r="C108" s="298">
        <f>SUM('B. Overview Information'!B21:B25)</f>
        <v>0</v>
      </c>
      <c r="D108" t="s">
        <v>84</v>
      </c>
      <c r="E108" t="s">
        <v>140</v>
      </c>
    </row>
    <row r="109" spans="1:5" x14ac:dyDescent="0.35">
      <c r="A109" t="s">
        <v>8</v>
      </c>
      <c r="B109" t="s">
        <v>141</v>
      </c>
      <c r="C109" s="298">
        <f>SUM('C1-C2. Company-Wide Information'!F4:J4)</f>
        <v>0</v>
      </c>
      <c r="D109" t="s">
        <v>142</v>
      </c>
      <c r="E109" t="s">
        <v>120</v>
      </c>
    </row>
    <row r="110" spans="1:5" ht="29" x14ac:dyDescent="0.35">
      <c r="A110" s="328" t="s">
        <v>68</v>
      </c>
      <c r="B110" s="3" t="s">
        <v>143</v>
      </c>
      <c r="C110" s="298">
        <f>'C3. Commissions and Rev Sharing'!B72+'C3. Commissions and Rev Sharing'!B75+'C3. Commissions and Rev Sharing'!B77+'C3. Commissions and Rev Sharing'!B78+'C3. Commissions and Rev Sharing'!B81</f>
        <v>0</v>
      </c>
      <c r="D110" t="s">
        <v>70</v>
      </c>
    </row>
    <row r="111" spans="1:5" ht="29" x14ac:dyDescent="0.35">
      <c r="A111" s="328" t="s">
        <v>28</v>
      </c>
      <c r="B111" s="3" t="s">
        <v>144</v>
      </c>
      <c r="C111" s="298">
        <f>'D2.e. Facility-Spec Ancillary'!H4+'D2.e. Facility-Spec Ancillary'!H10+'D2.e. Facility-Spec Ancillary'!H18+'D2.e. Facility-Spec Ancillary'!H24+'D2.e. Facility-Spec Ancillary'!H30</f>
        <v>0</v>
      </c>
      <c r="D111" t="s">
        <v>145</v>
      </c>
      <c r="E111" t="s">
        <v>146</v>
      </c>
    </row>
    <row r="112" spans="1:5" x14ac:dyDescent="0.35">
      <c r="A112" t="s">
        <v>147</v>
      </c>
      <c r="C112" s="77">
        <f>C111-C110</f>
        <v>0</v>
      </c>
      <c r="D112" t="s">
        <v>76</v>
      </c>
    </row>
    <row r="113" spans="1:5" x14ac:dyDescent="0.35">
      <c r="A113" t="s">
        <v>77</v>
      </c>
      <c r="C113" s="29" t="e">
        <f>C111/C110-1</f>
        <v>#DIV/0!</v>
      </c>
      <c r="D113" t="s">
        <v>78</v>
      </c>
    </row>
    <row r="115" spans="1:5" x14ac:dyDescent="0.35">
      <c r="A115" s="71" t="s">
        <v>148</v>
      </c>
    </row>
    <row r="116" spans="1:5" x14ac:dyDescent="0.35">
      <c r="A116" t="s">
        <v>4</v>
      </c>
      <c r="C116" s="29" t="s">
        <v>149</v>
      </c>
    </row>
    <row r="117" spans="1:5" x14ac:dyDescent="0.35">
      <c r="A117" t="s">
        <v>6</v>
      </c>
      <c r="B117" t="s">
        <v>69</v>
      </c>
      <c r="C117" s="298">
        <f>'B. Overview Information'!B3</f>
        <v>0</v>
      </c>
    </row>
    <row r="118" spans="1:5" x14ac:dyDescent="0.35">
      <c r="A118" t="s">
        <v>150</v>
      </c>
      <c r="C118" s="29" t="s">
        <v>149</v>
      </c>
    </row>
    <row r="119" spans="1:5" x14ac:dyDescent="0.35">
      <c r="A119" t="s">
        <v>151</v>
      </c>
      <c r="C119" s="29" t="s">
        <v>149</v>
      </c>
    </row>
    <row r="120" spans="1:5" x14ac:dyDescent="0.35">
      <c r="A120" t="s">
        <v>13</v>
      </c>
      <c r="C120" s="29" t="s">
        <v>149</v>
      </c>
    </row>
    <row r="121" spans="1:5" x14ac:dyDescent="0.35">
      <c r="A121" t="s">
        <v>15</v>
      </c>
      <c r="B121" t="s">
        <v>152</v>
      </c>
      <c r="C121" s="294">
        <f>'D1. Facility Audio IPCS Costs'!H4</f>
        <v>5</v>
      </c>
      <c r="E121" t="s">
        <v>153</v>
      </c>
    </row>
    <row r="122" spans="1:5" x14ac:dyDescent="0.35">
      <c r="A122" t="s">
        <v>17</v>
      </c>
      <c r="B122" t="s">
        <v>152</v>
      </c>
      <c r="C122" s="294">
        <f>'D1. Facility Video IPCS Costs'!H4</f>
        <v>5</v>
      </c>
    </row>
    <row r="123" spans="1:5" x14ac:dyDescent="0.35">
      <c r="A123" t="s">
        <v>18</v>
      </c>
      <c r="B123" t="s">
        <v>154</v>
      </c>
      <c r="C123" s="294">
        <f>'D1. Facility Demand and Revenue'!H2</f>
        <v>5</v>
      </c>
    </row>
    <row r="124" spans="1:5" x14ac:dyDescent="0.35">
      <c r="A124" t="s">
        <v>71</v>
      </c>
      <c r="B124" t="s">
        <v>155</v>
      </c>
      <c r="C124" s="294">
        <f>'D2.b Facility-Specific Site Com'!H3</f>
        <v>5</v>
      </c>
    </row>
    <row r="125" spans="1:5" x14ac:dyDescent="0.35">
      <c r="A125" t="s">
        <v>23</v>
      </c>
      <c r="B125" t="s">
        <v>155</v>
      </c>
      <c r="C125" s="294">
        <f>'D2.c. Fac-Spec S&amp;S - Audio IPCS'!H3</f>
        <v>5</v>
      </c>
    </row>
    <row r="126" spans="1:5" x14ac:dyDescent="0.35">
      <c r="A126" t="s">
        <v>156</v>
      </c>
      <c r="B126" t="s">
        <v>155</v>
      </c>
      <c r="C126" s="294">
        <f>'D2.c. Fac-Spec S&amp;S - Video IPCS'!H3</f>
        <v>5</v>
      </c>
    </row>
    <row r="127" spans="1:5" x14ac:dyDescent="0.35">
      <c r="A127" t="s">
        <v>26</v>
      </c>
      <c r="B127" t="s">
        <v>157</v>
      </c>
      <c r="C127" s="294">
        <f>'D2.d. Facilities'' S&amp;S Costs '!H7</f>
        <v>5</v>
      </c>
    </row>
    <row r="128" spans="1:5" x14ac:dyDescent="0.35">
      <c r="A128" s="328" t="s">
        <v>28</v>
      </c>
      <c r="B128" t="s">
        <v>158</v>
      </c>
      <c r="C128" s="294">
        <f>'D2.e. Facility-Spec Ancillary'!I2</f>
        <v>5</v>
      </c>
    </row>
    <row r="129" spans="1:3" x14ac:dyDescent="0.35">
      <c r="A129" t="s">
        <v>159</v>
      </c>
      <c r="C129" t="b">
        <f>C117=C121=C122=C123=C124=C125=C126=C127=C128</f>
        <v>0</v>
      </c>
    </row>
  </sheetData>
  <mergeCells count="1">
    <mergeCell ref="A15:J1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6F67-0E3E-41F2-8DB0-61BC3276756D}">
  <dimension ref="A1:U55"/>
  <sheetViews>
    <sheetView zoomScale="85" zoomScaleNormal="85" workbookViewId="0">
      <selection activeCell="A6" sqref="A6"/>
    </sheetView>
  </sheetViews>
  <sheetFormatPr defaultColWidth="8.81640625" defaultRowHeight="14.5" x14ac:dyDescent="0.35"/>
  <cols>
    <col min="1" max="1" width="97" customWidth="1"/>
    <col min="3" max="3" width="9.453125" customWidth="1"/>
  </cols>
  <sheetData>
    <row r="1" spans="1:10" x14ac:dyDescent="0.35">
      <c r="A1" s="1" t="s">
        <v>160</v>
      </c>
    </row>
    <row r="2" spans="1:10" ht="43.5" x14ac:dyDescent="0.35">
      <c r="A2" s="92" t="s">
        <v>161</v>
      </c>
    </row>
    <row r="3" spans="1:10" x14ac:dyDescent="0.35">
      <c r="A3" s="5" t="s">
        <v>162</v>
      </c>
    </row>
    <row r="4" spans="1:10" x14ac:dyDescent="0.35">
      <c r="A4" s="5" t="s">
        <v>163</v>
      </c>
    </row>
    <row r="5" spans="1:10" x14ac:dyDescent="0.35">
      <c r="A5" s="5" t="s">
        <v>164</v>
      </c>
    </row>
    <row r="6" spans="1:10" x14ac:dyDescent="0.35">
      <c r="A6" s="5" t="s">
        <v>735</v>
      </c>
    </row>
    <row r="8" spans="1:10" ht="18.75" customHeight="1" x14ac:dyDescent="0.45">
      <c r="A8" s="401" t="s">
        <v>165</v>
      </c>
      <c r="B8" s="402"/>
      <c r="C8" s="402"/>
      <c r="D8" s="402"/>
      <c r="E8" s="402"/>
      <c r="F8" s="402"/>
      <c r="G8" s="402"/>
      <c r="H8" s="402"/>
      <c r="I8" s="402"/>
      <c r="J8" s="403"/>
    </row>
    <row r="9" spans="1:10" x14ac:dyDescent="0.35">
      <c r="A9" s="168" t="s">
        <v>166</v>
      </c>
      <c r="B9" s="404"/>
      <c r="C9" s="404"/>
      <c r="D9" s="404"/>
      <c r="E9" s="404"/>
      <c r="F9" s="404"/>
      <c r="G9" s="404"/>
      <c r="H9" s="404"/>
      <c r="I9" s="404"/>
      <c r="J9" s="407"/>
    </row>
    <row r="10" spans="1:10" x14ac:dyDescent="0.35">
      <c r="A10" s="224" t="s">
        <v>167</v>
      </c>
      <c r="B10" s="404"/>
      <c r="C10" s="404"/>
      <c r="D10" s="404"/>
      <c r="E10" s="404"/>
      <c r="F10" s="404"/>
      <c r="G10" s="404"/>
      <c r="H10" s="404"/>
      <c r="I10" s="404"/>
      <c r="J10" s="407"/>
    </row>
    <row r="11" spans="1:10" x14ac:dyDescent="0.35">
      <c r="A11" s="224" t="s">
        <v>168</v>
      </c>
      <c r="B11" s="404"/>
      <c r="C11" s="404"/>
      <c r="D11" s="404"/>
      <c r="E11" s="404"/>
      <c r="F11" s="404"/>
      <c r="G11" s="404"/>
      <c r="H11" s="404"/>
      <c r="I11" s="404"/>
      <c r="J11" s="407"/>
    </row>
    <row r="12" spans="1:10" x14ac:dyDescent="0.35">
      <c r="A12" s="17" t="s">
        <v>169</v>
      </c>
      <c r="B12" s="404"/>
      <c r="C12" s="404"/>
      <c r="D12" s="404"/>
      <c r="E12" s="404"/>
      <c r="F12" s="404"/>
      <c r="G12" s="404"/>
      <c r="H12" s="404"/>
      <c r="I12" s="404"/>
      <c r="J12" s="407"/>
    </row>
    <row r="13" spans="1:10" x14ac:dyDescent="0.35">
      <c r="A13" s="17" t="s">
        <v>170</v>
      </c>
      <c r="B13" s="404"/>
      <c r="C13" s="404"/>
      <c r="D13" s="404"/>
      <c r="E13" s="404"/>
      <c r="F13" s="404"/>
      <c r="G13" s="404"/>
      <c r="H13" s="404"/>
      <c r="I13" s="404"/>
      <c r="J13" s="407"/>
    </row>
    <row r="14" spans="1:10" x14ac:dyDescent="0.35">
      <c r="A14" s="17" t="s">
        <v>171</v>
      </c>
      <c r="B14" s="404"/>
      <c r="C14" s="404"/>
      <c r="D14" s="404"/>
      <c r="E14" s="404"/>
      <c r="F14" s="404"/>
      <c r="G14" s="404"/>
      <c r="H14" s="404"/>
      <c r="I14" s="404"/>
      <c r="J14" s="407"/>
    </row>
    <row r="15" spans="1:10" x14ac:dyDescent="0.35">
      <c r="A15" s="17" t="s">
        <v>172</v>
      </c>
      <c r="B15" s="404"/>
      <c r="C15" s="404"/>
      <c r="D15" s="404"/>
      <c r="E15" s="404"/>
      <c r="F15" s="404"/>
      <c r="G15" s="404"/>
      <c r="H15" s="404"/>
      <c r="I15" s="404"/>
      <c r="J15" s="407"/>
    </row>
    <row r="16" spans="1:10" x14ac:dyDescent="0.35">
      <c r="A16" s="168" t="s">
        <v>173</v>
      </c>
      <c r="B16" s="404"/>
      <c r="C16" s="404"/>
      <c r="D16" s="404"/>
      <c r="E16" s="404"/>
      <c r="F16" s="404"/>
      <c r="G16" s="404"/>
      <c r="H16" s="404"/>
      <c r="I16" s="404"/>
      <c r="J16" s="407"/>
    </row>
    <row r="17" spans="1:21" x14ac:dyDescent="0.35">
      <c r="A17" s="168" t="s">
        <v>174</v>
      </c>
      <c r="B17" s="404"/>
      <c r="C17" s="404"/>
      <c r="D17" s="404"/>
      <c r="E17" s="404"/>
      <c r="F17" s="404"/>
      <c r="G17" s="404"/>
      <c r="H17" s="404"/>
      <c r="I17" s="404"/>
      <c r="J17" s="407"/>
    </row>
    <row r="18" spans="1:21" x14ac:dyDescent="0.35">
      <c r="A18" s="168" t="s">
        <v>175</v>
      </c>
      <c r="B18" s="404"/>
      <c r="C18" s="404"/>
      <c r="D18" s="404"/>
      <c r="E18" s="404"/>
      <c r="F18" s="404"/>
      <c r="G18" s="404"/>
      <c r="H18" s="404"/>
      <c r="I18" s="404"/>
      <c r="J18" s="407"/>
    </row>
    <row r="19" spans="1:21" x14ac:dyDescent="0.35">
      <c r="A19" s="168" t="s">
        <v>176</v>
      </c>
      <c r="B19" s="404"/>
      <c r="C19" s="405"/>
      <c r="D19" s="405"/>
      <c r="E19" s="405"/>
      <c r="F19" s="405"/>
      <c r="G19" s="405"/>
      <c r="H19" s="405"/>
      <c r="I19" s="405"/>
      <c r="J19" s="406"/>
    </row>
    <row r="20" spans="1:21" x14ac:dyDescent="0.35">
      <c r="A20" s="225" t="s">
        <v>177</v>
      </c>
      <c r="B20" s="223"/>
      <c r="C20" s="42"/>
      <c r="D20" s="42"/>
      <c r="E20" s="42"/>
      <c r="F20" s="42"/>
      <c r="G20" s="42"/>
      <c r="H20" s="42"/>
      <c r="I20" s="42"/>
      <c r="J20" s="42"/>
      <c r="K20" s="42"/>
      <c r="L20" s="42"/>
      <c r="M20" s="42"/>
      <c r="N20" s="42"/>
      <c r="O20" s="42"/>
      <c r="P20" s="42"/>
      <c r="Q20" s="42"/>
      <c r="R20" s="42"/>
      <c r="S20" s="42"/>
      <c r="T20" s="42"/>
      <c r="U20" s="162"/>
    </row>
    <row r="21" spans="1:21" ht="43.5" x14ac:dyDescent="0.35">
      <c r="A21" s="33" t="s">
        <v>679</v>
      </c>
      <c r="B21" s="36"/>
      <c r="C21" s="8"/>
      <c r="D21" s="8"/>
      <c r="E21" s="8"/>
      <c r="F21" s="8"/>
      <c r="G21" s="8"/>
      <c r="H21" s="8"/>
      <c r="I21" s="8"/>
      <c r="J21" s="8"/>
      <c r="K21" s="8"/>
      <c r="L21" s="8"/>
      <c r="M21" s="8"/>
      <c r="N21" s="8"/>
      <c r="O21" s="8"/>
      <c r="P21" s="8"/>
      <c r="Q21" s="8"/>
      <c r="R21" s="8"/>
      <c r="S21" s="8"/>
      <c r="T21" s="8"/>
      <c r="U21" s="8"/>
    </row>
    <row r="22" spans="1:21" x14ac:dyDescent="0.35">
      <c r="A22" s="34" t="s">
        <v>178</v>
      </c>
      <c r="B22" s="36"/>
      <c r="C22" s="8"/>
      <c r="D22" s="8"/>
      <c r="E22" s="8"/>
      <c r="F22" s="8"/>
      <c r="G22" s="8"/>
      <c r="H22" s="8"/>
      <c r="I22" s="8"/>
      <c r="J22" s="8"/>
      <c r="K22" s="8"/>
      <c r="L22" s="8"/>
      <c r="M22" s="8"/>
      <c r="N22" s="8"/>
      <c r="O22" s="8"/>
      <c r="P22" s="8"/>
      <c r="Q22" s="8"/>
      <c r="R22" s="8"/>
      <c r="S22" s="8"/>
      <c r="T22" s="8"/>
      <c r="U22" s="8"/>
    </row>
    <row r="23" spans="1:21" ht="14.25" customHeight="1" x14ac:dyDescent="0.35">
      <c r="A23" s="35" t="s">
        <v>179</v>
      </c>
      <c r="B23" s="53"/>
      <c r="C23" s="49"/>
      <c r="D23" s="49"/>
      <c r="E23" s="49"/>
      <c r="F23" s="49"/>
      <c r="G23" s="49"/>
      <c r="H23" s="49"/>
      <c r="I23" s="49"/>
      <c r="J23" s="49"/>
      <c r="K23" s="49"/>
      <c r="L23" s="49"/>
      <c r="M23" s="49"/>
      <c r="N23" s="49"/>
      <c r="O23" s="49"/>
      <c r="P23" s="49"/>
      <c r="Q23" s="49"/>
      <c r="R23" s="49"/>
      <c r="S23" s="49"/>
      <c r="T23" s="49"/>
      <c r="U23" s="49"/>
    </row>
    <row r="24" spans="1:21" ht="43.5" x14ac:dyDescent="0.35">
      <c r="A24" s="34" t="s">
        <v>180</v>
      </c>
      <c r="B24" s="36"/>
      <c r="C24" s="268"/>
      <c r="D24" s="268"/>
      <c r="E24" s="268"/>
      <c r="F24" s="268"/>
      <c r="G24" s="268"/>
      <c r="H24" s="268"/>
      <c r="I24" s="268"/>
      <c r="J24" s="268"/>
      <c r="K24" s="268"/>
      <c r="L24" s="268"/>
      <c r="M24" s="268"/>
      <c r="N24" s="268"/>
      <c r="O24" s="268"/>
      <c r="P24" s="268"/>
      <c r="Q24" s="268"/>
      <c r="R24" s="268"/>
      <c r="S24" s="268"/>
      <c r="T24" s="268"/>
      <c r="U24" s="268"/>
    </row>
    <row r="25" spans="1:21" ht="42" customHeight="1" x14ac:dyDescent="0.35">
      <c r="A25" s="33" t="s">
        <v>680</v>
      </c>
      <c r="B25" s="36"/>
      <c r="C25" s="36"/>
      <c r="D25" s="36"/>
      <c r="E25" s="36"/>
      <c r="F25" s="36"/>
      <c r="G25" s="36"/>
      <c r="H25" s="36"/>
      <c r="I25" s="36"/>
      <c r="J25" s="36"/>
      <c r="K25" s="36"/>
      <c r="L25" s="36"/>
      <c r="M25" s="36"/>
      <c r="N25" s="36"/>
      <c r="O25" s="36"/>
      <c r="P25" s="36"/>
      <c r="Q25" s="36"/>
      <c r="R25" s="36"/>
      <c r="S25" s="36"/>
      <c r="T25" s="36"/>
      <c r="U25" s="36"/>
    </row>
    <row r="26" spans="1:21" x14ac:dyDescent="0.35">
      <c r="A26" s="33" t="s">
        <v>181</v>
      </c>
      <c r="B26" s="53"/>
      <c r="C26" s="53"/>
      <c r="D26" s="53"/>
      <c r="E26" s="53"/>
      <c r="F26" s="53"/>
      <c r="G26" s="53"/>
      <c r="H26" s="53"/>
      <c r="I26" s="53"/>
      <c r="J26" s="53"/>
      <c r="K26" s="242"/>
      <c r="L26" s="51"/>
      <c r="M26" s="51"/>
      <c r="N26" s="51"/>
      <c r="O26" s="51"/>
      <c r="P26" s="51"/>
      <c r="Q26" s="51"/>
      <c r="R26" s="51"/>
      <c r="S26" s="51"/>
      <c r="T26" s="51"/>
      <c r="U26" s="51"/>
    </row>
    <row r="27" spans="1:21" x14ac:dyDescent="0.35">
      <c r="A27" s="33" t="s">
        <v>681</v>
      </c>
      <c r="B27" s="36"/>
      <c r="C27" s="36"/>
      <c r="D27" s="36"/>
      <c r="E27" s="36"/>
      <c r="F27" s="36"/>
      <c r="G27" s="36"/>
      <c r="H27" s="36"/>
      <c r="I27" s="36"/>
      <c r="J27" s="243"/>
      <c r="K27" s="243"/>
      <c r="L27" s="243"/>
      <c r="M27" s="243"/>
      <c r="N27" s="243"/>
      <c r="O27" s="243"/>
      <c r="P27" s="243"/>
      <c r="Q27" s="243"/>
      <c r="R27" s="243"/>
      <c r="S27" s="243"/>
      <c r="T27" s="243"/>
      <c r="U27" s="243"/>
    </row>
    <row r="28" spans="1:21" x14ac:dyDescent="0.35">
      <c r="A28" s="257" t="s">
        <v>182</v>
      </c>
      <c r="B28" s="36"/>
      <c r="C28" s="36"/>
      <c r="D28" s="36"/>
      <c r="E28" s="36"/>
      <c r="F28" s="36"/>
      <c r="G28" s="36"/>
      <c r="H28" s="36"/>
      <c r="I28" s="36"/>
      <c r="J28" s="243"/>
      <c r="K28" s="243"/>
      <c r="L28" s="243"/>
      <c r="M28" s="243"/>
      <c r="N28" s="243"/>
      <c r="O28" s="243"/>
      <c r="P28" s="243"/>
      <c r="Q28" s="243"/>
      <c r="R28" s="243"/>
      <c r="S28" s="243"/>
      <c r="T28" s="243"/>
      <c r="U28" s="243"/>
    </row>
    <row r="29" spans="1:21" ht="29" x14ac:dyDescent="0.35">
      <c r="A29" s="258" t="s">
        <v>682</v>
      </c>
      <c r="B29" s="36"/>
      <c r="C29" s="8"/>
      <c r="D29" s="8"/>
      <c r="E29" s="8"/>
      <c r="F29" s="8"/>
      <c r="G29" s="8"/>
      <c r="H29" s="8"/>
      <c r="I29" s="8"/>
      <c r="J29" s="243"/>
      <c r="K29" s="243"/>
      <c r="L29" s="243"/>
      <c r="M29" s="243"/>
      <c r="N29" s="243"/>
      <c r="O29" s="243"/>
      <c r="P29" s="243"/>
      <c r="Q29" s="243"/>
      <c r="R29" s="243"/>
      <c r="S29" s="243"/>
      <c r="T29" s="243"/>
      <c r="U29" s="243"/>
    </row>
    <row r="30" spans="1:21" x14ac:dyDescent="0.35">
      <c r="A30" s="258" t="s">
        <v>650</v>
      </c>
      <c r="B30" s="53"/>
      <c r="C30" s="49"/>
      <c r="D30" s="49"/>
      <c r="E30" s="49"/>
      <c r="F30" s="49"/>
      <c r="G30" s="49"/>
      <c r="H30" s="49"/>
      <c r="I30" s="49"/>
      <c r="J30" s="243"/>
      <c r="K30" s="243"/>
      <c r="L30" s="243"/>
      <c r="M30" s="243"/>
      <c r="N30" s="243"/>
      <c r="O30" s="243"/>
      <c r="P30" s="243"/>
      <c r="Q30" s="243"/>
      <c r="R30" s="243"/>
      <c r="S30" s="243"/>
      <c r="T30" s="243"/>
      <c r="U30" s="243"/>
    </row>
    <row r="31" spans="1:21" ht="29" x14ac:dyDescent="0.35">
      <c r="A31" s="259" t="s">
        <v>683</v>
      </c>
      <c r="B31" s="36"/>
      <c r="C31" s="8"/>
      <c r="D31" s="8"/>
      <c r="E31" s="8"/>
      <c r="F31" s="8"/>
      <c r="G31" s="8"/>
      <c r="H31" s="8"/>
      <c r="I31" s="8"/>
      <c r="J31" s="243"/>
      <c r="K31" s="243"/>
      <c r="L31" s="243"/>
      <c r="M31" s="243"/>
      <c r="N31" s="243"/>
      <c r="O31" s="243"/>
      <c r="P31" s="243"/>
      <c r="Q31" s="243"/>
      <c r="R31" s="243"/>
      <c r="S31" s="243"/>
      <c r="T31" s="243"/>
      <c r="U31" s="243"/>
    </row>
    <row r="32" spans="1:21" ht="29" x14ac:dyDescent="0.35">
      <c r="A32" s="259" t="s">
        <v>684</v>
      </c>
      <c r="B32" s="36"/>
      <c r="C32" s="8"/>
      <c r="D32" s="8"/>
      <c r="E32" s="8"/>
      <c r="F32" s="8"/>
      <c r="G32" s="8"/>
      <c r="H32" s="8"/>
      <c r="I32" s="8"/>
      <c r="J32" s="243"/>
      <c r="K32" s="243"/>
      <c r="L32" s="243"/>
      <c r="M32" s="243"/>
      <c r="N32" s="243"/>
      <c r="O32" s="243"/>
      <c r="P32" s="243"/>
      <c r="Q32" s="243"/>
      <c r="R32" s="243"/>
      <c r="S32" s="243"/>
      <c r="T32" s="243"/>
      <c r="U32" s="243"/>
    </row>
    <row r="33" spans="1:21" ht="29" x14ac:dyDescent="0.35">
      <c r="A33" s="259" t="s">
        <v>685</v>
      </c>
      <c r="B33" s="51"/>
      <c r="C33" s="50"/>
      <c r="D33" s="50"/>
      <c r="E33" s="50"/>
      <c r="F33" s="50"/>
      <c r="G33" s="50"/>
      <c r="H33" s="50"/>
      <c r="I33" s="50"/>
      <c r="J33" s="242"/>
      <c r="K33" s="242"/>
      <c r="L33" s="242"/>
      <c r="M33" s="242"/>
      <c r="N33" s="242"/>
      <c r="O33" s="242"/>
      <c r="P33" s="242"/>
      <c r="Q33" s="242"/>
      <c r="R33" s="242"/>
      <c r="S33" s="242"/>
      <c r="T33" s="242"/>
      <c r="U33" s="242"/>
    </row>
    <row r="34" spans="1:21" ht="29" x14ac:dyDescent="0.35">
      <c r="A34" s="258" t="s">
        <v>686</v>
      </c>
      <c r="B34" s="2"/>
      <c r="C34" s="2"/>
      <c r="D34" s="2"/>
      <c r="E34" s="2"/>
      <c r="F34" s="2"/>
      <c r="G34" s="2"/>
      <c r="H34" s="2"/>
      <c r="I34" s="2"/>
      <c r="J34" s="2"/>
      <c r="K34" s="2"/>
      <c r="L34" s="2"/>
      <c r="M34" s="2"/>
      <c r="N34" s="2"/>
      <c r="O34" s="2"/>
      <c r="P34" s="2"/>
      <c r="Q34" s="2"/>
      <c r="R34" s="2"/>
      <c r="S34" s="2"/>
      <c r="T34" s="2"/>
      <c r="U34" s="2"/>
    </row>
    <row r="35" spans="1:21" ht="29" x14ac:dyDescent="0.35">
      <c r="A35" s="260" t="s">
        <v>687</v>
      </c>
      <c r="B35" s="2"/>
      <c r="C35" s="2"/>
      <c r="D35" s="2"/>
      <c r="E35" s="2"/>
      <c r="F35" s="2"/>
      <c r="G35" s="2"/>
      <c r="H35" s="2"/>
      <c r="I35" s="2"/>
      <c r="J35" s="2"/>
      <c r="K35" s="2"/>
      <c r="L35" s="2"/>
      <c r="M35" s="2"/>
      <c r="N35" s="2"/>
      <c r="O35" s="2"/>
      <c r="P35" s="2"/>
      <c r="Q35" s="2"/>
      <c r="R35" s="2"/>
      <c r="S35" s="2"/>
      <c r="T35" s="2"/>
      <c r="U35" s="2"/>
    </row>
    <row r="36" spans="1:21" ht="29" x14ac:dyDescent="0.35">
      <c r="A36" s="260" t="s">
        <v>688</v>
      </c>
      <c r="B36" s="51"/>
      <c r="C36" s="51"/>
      <c r="D36" s="51"/>
      <c r="E36" s="51"/>
      <c r="F36" s="51"/>
      <c r="G36" s="51"/>
      <c r="H36" s="51"/>
      <c r="I36" s="51"/>
      <c r="J36" s="51"/>
      <c r="K36" s="51"/>
      <c r="L36" s="51"/>
      <c r="M36" s="51"/>
      <c r="N36" s="51"/>
      <c r="O36" s="51"/>
      <c r="P36" s="51"/>
      <c r="Q36" s="51"/>
      <c r="R36" s="51"/>
      <c r="S36" s="51"/>
      <c r="T36" s="51"/>
      <c r="U36" s="51"/>
    </row>
    <row r="37" spans="1:21" ht="29" x14ac:dyDescent="0.35">
      <c r="A37" s="260" t="s">
        <v>689</v>
      </c>
      <c r="B37" s="51"/>
      <c r="C37" s="51"/>
      <c r="D37" s="51"/>
      <c r="E37" s="51"/>
      <c r="F37" s="51"/>
      <c r="G37" s="51"/>
      <c r="H37" s="51"/>
      <c r="I37" s="51"/>
      <c r="J37" s="51"/>
      <c r="K37" s="51"/>
      <c r="L37" s="51"/>
      <c r="M37" s="51"/>
      <c r="N37" s="51"/>
      <c r="O37" s="51"/>
      <c r="P37" s="51"/>
      <c r="Q37" s="51"/>
      <c r="R37" s="51"/>
      <c r="S37" s="51"/>
      <c r="T37" s="51"/>
      <c r="U37" s="51"/>
    </row>
    <row r="38" spans="1:21" ht="29" x14ac:dyDescent="0.35">
      <c r="A38" s="260" t="s">
        <v>690</v>
      </c>
      <c r="B38" s="51"/>
      <c r="C38" s="51"/>
      <c r="D38" s="51"/>
      <c r="E38" s="51"/>
      <c r="F38" s="51"/>
      <c r="G38" s="51"/>
      <c r="H38" s="51"/>
      <c r="I38" s="51"/>
      <c r="J38" s="51"/>
      <c r="K38" s="51"/>
      <c r="L38" s="51"/>
      <c r="M38" s="51"/>
      <c r="N38" s="51"/>
      <c r="O38" s="51"/>
      <c r="P38" s="51"/>
      <c r="Q38" s="51"/>
      <c r="R38" s="51"/>
      <c r="S38" s="51"/>
      <c r="T38" s="51"/>
      <c r="U38" s="51"/>
    </row>
    <row r="39" spans="1:21" x14ac:dyDescent="0.35">
      <c r="A39" s="37"/>
      <c r="B39" s="37"/>
    </row>
    <row r="40" spans="1:21" x14ac:dyDescent="0.35">
      <c r="A40" s="37"/>
      <c r="B40" s="37"/>
    </row>
    <row r="41" spans="1:21" x14ac:dyDescent="0.35">
      <c r="A41" s="37"/>
      <c r="B41" s="37"/>
    </row>
    <row r="42" spans="1:21" x14ac:dyDescent="0.35">
      <c r="A42" s="37"/>
      <c r="B42" s="37"/>
    </row>
    <row r="43" spans="1:21" x14ac:dyDescent="0.35">
      <c r="A43" s="37"/>
      <c r="B43" s="37"/>
    </row>
    <row r="44" spans="1:21" x14ac:dyDescent="0.35">
      <c r="A44" s="37"/>
      <c r="B44" s="37"/>
    </row>
    <row r="45" spans="1:21" x14ac:dyDescent="0.35">
      <c r="A45" s="37"/>
      <c r="B45" s="37"/>
    </row>
    <row r="46" spans="1:21" x14ac:dyDescent="0.35">
      <c r="A46" s="37"/>
      <c r="B46" s="37"/>
    </row>
    <row r="47" spans="1:21" x14ac:dyDescent="0.35">
      <c r="A47" s="37"/>
      <c r="B47" s="37"/>
    </row>
    <row r="48" spans="1:21" x14ac:dyDescent="0.35">
      <c r="A48" s="37"/>
      <c r="B48" s="37"/>
    </row>
    <row r="49" spans="1:2" x14ac:dyDescent="0.35">
      <c r="A49" s="37"/>
      <c r="B49" s="37"/>
    </row>
    <row r="50" spans="1:2" x14ac:dyDescent="0.35">
      <c r="A50" s="37"/>
      <c r="B50" s="37"/>
    </row>
    <row r="51" spans="1:2" x14ac:dyDescent="0.35">
      <c r="A51" s="37"/>
      <c r="B51" s="37"/>
    </row>
    <row r="52" spans="1:2" x14ac:dyDescent="0.35">
      <c r="A52" s="37"/>
      <c r="B52" s="37"/>
    </row>
    <row r="53" spans="1:2" x14ac:dyDescent="0.35">
      <c r="A53" s="37"/>
      <c r="B53" s="37"/>
    </row>
    <row r="54" spans="1:2" x14ac:dyDescent="0.35">
      <c r="A54" s="37"/>
      <c r="B54" s="37"/>
    </row>
    <row r="55" spans="1:2" x14ac:dyDescent="0.35">
      <c r="A55" s="37"/>
      <c r="B55" s="37"/>
    </row>
  </sheetData>
  <mergeCells count="12">
    <mergeCell ref="A8:J8"/>
    <mergeCell ref="B19:J19"/>
    <mergeCell ref="B11:J11"/>
    <mergeCell ref="B12:J12"/>
    <mergeCell ref="B13:J13"/>
    <mergeCell ref="B14:J14"/>
    <mergeCell ref="B15:J15"/>
    <mergeCell ref="B9:J9"/>
    <mergeCell ref="B10:J10"/>
    <mergeCell ref="B16:J16"/>
    <mergeCell ref="B17:J17"/>
    <mergeCell ref="B18:J18"/>
  </mergeCells>
  <dataValidations count="1">
    <dataValidation type="list" allowBlank="1" showInputMessage="1" showErrorMessage="1" sqref="B19:J19" xr:uid="{00000000-0002-0000-0200-000000000000}">
      <formula1>"Yes,No"</formula1>
    </dataValidation>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DEBF-8134-4FCC-874F-55FBFB9B2D83}">
  <dimension ref="A1:B30"/>
  <sheetViews>
    <sheetView zoomScale="85" zoomScaleNormal="85" workbookViewId="0"/>
  </sheetViews>
  <sheetFormatPr defaultColWidth="8.81640625" defaultRowHeight="14.5" x14ac:dyDescent="0.35"/>
  <cols>
    <col min="1" max="1" width="71.453125" customWidth="1"/>
    <col min="3" max="3" width="9.81640625" customWidth="1"/>
  </cols>
  <sheetData>
    <row r="1" spans="1:2" ht="19" thickBot="1" x14ac:dyDescent="0.5">
      <c r="A1" s="222" t="s">
        <v>183</v>
      </c>
      <c r="B1" s="244"/>
    </row>
    <row r="2" spans="1:2" x14ac:dyDescent="0.35">
      <c r="A2" s="221" t="s">
        <v>166</v>
      </c>
      <c r="B2" s="54"/>
    </row>
    <row r="3" spans="1:2" x14ac:dyDescent="0.35">
      <c r="A3" s="31" t="s">
        <v>184</v>
      </c>
      <c r="B3" s="54"/>
    </row>
    <row r="4" spans="1:2" x14ac:dyDescent="0.35">
      <c r="A4" s="31" t="s">
        <v>185</v>
      </c>
      <c r="B4" s="54"/>
    </row>
    <row r="5" spans="1:2" x14ac:dyDescent="0.35">
      <c r="A5" s="31" t="s">
        <v>186</v>
      </c>
      <c r="B5" s="54"/>
    </row>
    <row r="6" spans="1:2" x14ac:dyDescent="0.35">
      <c r="A6" s="31" t="s">
        <v>187</v>
      </c>
      <c r="B6" s="54"/>
    </row>
    <row r="7" spans="1:2" x14ac:dyDescent="0.35">
      <c r="A7" s="31" t="s">
        <v>188</v>
      </c>
      <c r="B7" s="54"/>
    </row>
    <row r="8" spans="1:2" x14ac:dyDescent="0.35">
      <c r="A8" s="31" t="s">
        <v>189</v>
      </c>
      <c r="B8" s="54"/>
    </row>
    <row r="9" spans="1:2" x14ac:dyDescent="0.35">
      <c r="A9" s="7" t="s">
        <v>190</v>
      </c>
      <c r="B9" s="54"/>
    </row>
    <row r="10" spans="1:2" ht="15" customHeight="1" x14ac:dyDescent="0.35">
      <c r="A10" s="7" t="s">
        <v>191</v>
      </c>
      <c r="B10" s="310">
        <f>'C1-C2. Company-Wide Information'!C90</f>
        <v>0</v>
      </c>
    </row>
    <row r="11" spans="1:2" ht="15" customHeight="1" x14ac:dyDescent="0.35">
      <c r="A11" s="7" t="s">
        <v>192</v>
      </c>
      <c r="B11" s="310">
        <f>'C1-C2. Company-Wide Information'!D90</f>
        <v>0</v>
      </c>
    </row>
    <row r="12" spans="1:2" ht="15" customHeight="1" x14ac:dyDescent="0.35">
      <c r="A12" s="7" t="s">
        <v>193</v>
      </c>
      <c r="B12" s="310">
        <f>'C1-C2. Company-Wide Information'!E90</f>
        <v>0</v>
      </c>
    </row>
    <row r="13" spans="1:2" x14ac:dyDescent="0.35">
      <c r="A13" s="7" t="s">
        <v>691</v>
      </c>
      <c r="B13" s="310">
        <f>'C1-C2. Company-Wide Information'!F90</f>
        <v>0</v>
      </c>
    </row>
    <row r="14" spans="1:2" x14ac:dyDescent="0.35">
      <c r="A14" s="7" t="s">
        <v>692</v>
      </c>
      <c r="B14" s="310">
        <f>'C1-C2. Company-Wide Information'!G90</f>
        <v>0</v>
      </c>
    </row>
    <row r="15" spans="1:2" x14ac:dyDescent="0.35">
      <c r="A15" s="7" t="s">
        <v>693</v>
      </c>
      <c r="B15" s="310">
        <f>'C1-C2. Company-Wide Information'!H90</f>
        <v>0</v>
      </c>
    </row>
    <row r="16" spans="1:2" x14ac:dyDescent="0.35">
      <c r="A16" s="7" t="s">
        <v>194</v>
      </c>
      <c r="B16" s="310">
        <f>'C1-C2. Company-Wide Information'!I90</f>
        <v>0</v>
      </c>
    </row>
    <row r="17" spans="1:2" x14ac:dyDescent="0.35">
      <c r="A17" s="7" t="s">
        <v>195</v>
      </c>
      <c r="B17" s="310">
        <f>'C1-C2. Company-Wide Information'!J90</f>
        <v>0</v>
      </c>
    </row>
    <row r="18" spans="1:2" x14ac:dyDescent="0.35">
      <c r="A18" s="7" t="s">
        <v>694</v>
      </c>
      <c r="B18" s="310">
        <f>'C1-C2. Company-Wide Information'!C4</f>
        <v>0</v>
      </c>
    </row>
    <row r="19" spans="1:2" x14ac:dyDescent="0.35">
      <c r="A19" s="7" t="s">
        <v>695</v>
      </c>
      <c r="B19" s="310">
        <f>'C1-C2. Company-Wide Information'!D4</f>
        <v>0</v>
      </c>
    </row>
    <row r="20" spans="1:2" x14ac:dyDescent="0.35">
      <c r="A20" s="7" t="s">
        <v>696</v>
      </c>
      <c r="B20" s="310">
        <f>'C1-C2. Company-Wide Information'!E4</f>
        <v>0</v>
      </c>
    </row>
    <row r="21" spans="1:2" x14ac:dyDescent="0.35">
      <c r="A21" s="7" t="s">
        <v>697</v>
      </c>
      <c r="B21" s="310">
        <f>'C1-C2. Company-Wide Information'!F4</f>
        <v>0</v>
      </c>
    </row>
    <row r="22" spans="1:2" x14ac:dyDescent="0.35">
      <c r="A22" s="7" t="s">
        <v>698</v>
      </c>
      <c r="B22" s="310">
        <f>'C1-C2. Company-Wide Information'!G4</f>
        <v>0</v>
      </c>
    </row>
    <row r="23" spans="1:2" x14ac:dyDescent="0.35">
      <c r="A23" s="7" t="s">
        <v>699</v>
      </c>
      <c r="B23" s="310">
        <f>'C1-C2. Company-Wide Information'!H4</f>
        <v>0</v>
      </c>
    </row>
    <row r="24" spans="1:2" x14ac:dyDescent="0.35">
      <c r="A24" s="7" t="s">
        <v>700</v>
      </c>
      <c r="B24" s="310">
        <f>'C1-C2. Company-Wide Information'!I4</f>
        <v>0</v>
      </c>
    </row>
    <row r="25" spans="1:2" x14ac:dyDescent="0.35">
      <c r="A25" s="7" t="s">
        <v>701</v>
      </c>
      <c r="B25" s="310">
        <f>'C1-C2. Company-Wide Information'!J4</f>
        <v>0</v>
      </c>
    </row>
    <row r="26" spans="1:2" x14ac:dyDescent="0.35">
      <c r="A26" s="7" t="s">
        <v>196</v>
      </c>
      <c r="B26" s="311">
        <f>'C3. Commissions and Rev Sharing'!B3</f>
        <v>0</v>
      </c>
    </row>
    <row r="27" spans="1:2" x14ac:dyDescent="0.35">
      <c r="A27" s="32" t="s">
        <v>197</v>
      </c>
      <c r="B27" s="311">
        <f>'C3. Commissions and Rev Sharing'!B7+'C3. Commissions and Rev Sharing'!B17</f>
        <v>0</v>
      </c>
    </row>
    <row r="28" spans="1:2" x14ac:dyDescent="0.35">
      <c r="A28" s="32" t="s">
        <v>198</v>
      </c>
      <c r="B28" s="311">
        <f>'C3. Commissions and Rev Sharing'!B11+'C3. Commissions and Rev Sharing'!B21</f>
        <v>0</v>
      </c>
    </row>
    <row r="29" spans="1:2" x14ac:dyDescent="0.35">
      <c r="A29" s="7" t="s">
        <v>199</v>
      </c>
      <c r="B29" s="311">
        <f>'C3. Commissions and Rev Sharing'!B6</f>
        <v>0</v>
      </c>
    </row>
    <row r="30" spans="1:2" x14ac:dyDescent="0.35">
      <c r="A30" s="7" t="s">
        <v>200</v>
      </c>
      <c r="B30" s="311">
        <f>'C3. Commissions and Rev Sharing'!B16</f>
        <v>0</v>
      </c>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4BD8D-0089-4423-85AE-D897B0834AD6}">
  <dimension ref="A1:L279"/>
  <sheetViews>
    <sheetView zoomScale="85" zoomScaleNormal="85" workbookViewId="0"/>
  </sheetViews>
  <sheetFormatPr defaultColWidth="8.81640625" defaultRowHeight="14.5" x14ac:dyDescent="0.35"/>
  <cols>
    <col min="1" max="1" width="64.453125" customWidth="1"/>
    <col min="2" max="12" width="20.453125" customWidth="1"/>
  </cols>
  <sheetData>
    <row r="1" spans="1:12" ht="19" thickBot="1" x14ac:dyDescent="0.5">
      <c r="A1" s="172" t="s">
        <v>201</v>
      </c>
      <c r="B1" s="141"/>
      <c r="C1" s="141"/>
      <c r="D1" s="141"/>
      <c r="E1" s="141"/>
      <c r="F1" s="141"/>
      <c r="G1" s="141"/>
      <c r="H1" s="141"/>
      <c r="I1" s="141"/>
      <c r="J1" s="141"/>
      <c r="K1" s="141"/>
      <c r="L1" s="150"/>
    </row>
    <row r="2" spans="1:12" ht="15" customHeight="1" thickBot="1" x14ac:dyDescent="0.4">
      <c r="A2" s="408" t="s">
        <v>202</v>
      </c>
      <c r="B2" s="410" t="s">
        <v>203</v>
      </c>
      <c r="C2" s="169" t="s">
        <v>204</v>
      </c>
      <c r="D2" s="170"/>
      <c r="E2" s="170"/>
      <c r="F2" s="170"/>
      <c r="G2" s="170"/>
      <c r="H2" s="170"/>
      <c r="I2" s="170"/>
      <c r="J2" s="170"/>
      <c r="K2" s="170"/>
      <c r="L2" s="171"/>
    </row>
    <row r="3" spans="1:12" ht="29.5" thickBot="1" x14ac:dyDescent="0.4">
      <c r="A3" s="409"/>
      <c r="B3" s="411"/>
      <c r="C3" s="45" t="s">
        <v>205</v>
      </c>
      <c r="D3" s="45" t="s">
        <v>206</v>
      </c>
      <c r="E3" s="45" t="s">
        <v>207</v>
      </c>
      <c r="F3" s="45" t="s">
        <v>208</v>
      </c>
      <c r="G3" s="45" t="s">
        <v>209</v>
      </c>
      <c r="H3" s="45" t="s">
        <v>210</v>
      </c>
      <c r="I3" s="45" t="s">
        <v>211</v>
      </c>
      <c r="J3" s="166" t="s">
        <v>212</v>
      </c>
      <c r="K3" s="45" t="s">
        <v>213</v>
      </c>
      <c r="L3" s="45" t="s">
        <v>214</v>
      </c>
    </row>
    <row r="4" spans="1:12" x14ac:dyDescent="0.35">
      <c r="A4" s="115" t="s">
        <v>215</v>
      </c>
      <c r="B4" s="56"/>
      <c r="C4" s="154"/>
      <c r="D4" s="155"/>
      <c r="E4" s="155"/>
      <c r="F4" s="155"/>
      <c r="G4" s="155"/>
      <c r="H4" s="155"/>
      <c r="I4" s="154"/>
      <c r="J4" s="154"/>
      <c r="K4" s="58"/>
      <c r="L4" s="112"/>
    </row>
    <row r="5" spans="1:12" x14ac:dyDescent="0.35">
      <c r="A5" s="116" t="s">
        <v>216</v>
      </c>
      <c r="B5" s="69"/>
      <c r="C5" s="69"/>
      <c r="D5" s="69"/>
      <c r="E5" s="69"/>
      <c r="F5" s="69"/>
      <c r="G5" s="69"/>
      <c r="H5" s="69"/>
      <c r="I5" s="69"/>
      <c r="J5" s="69"/>
      <c r="K5" s="69"/>
      <c r="L5" s="156"/>
    </row>
    <row r="6" spans="1:12" x14ac:dyDescent="0.35">
      <c r="A6" s="117" t="s">
        <v>217</v>
      </c>
      <c r="B6" s="69"/>
      <c r="C6" s="69"/>
      <c r="D6" s="69"/>
      <c r="E6" s="69"/>
      <c r="F6" s="69"/>
      <c r="G6" s="69"/>
      <c r="H6" s="69"/>
      <c r="I6" s="69"/>
      <c r="J6" s="69"/>
      <c r="K6" s="69"/>
      <c r="L6" s="156"/>
    </row>
    <row r="7" spans="1:12" x14ac:dyDescent="0.35">
      <c r="A7" s="118" t="s">
        <v>218</v>
      </c>
      <c r="B7" s="157"/>
      <c r="C7" s="158"/>
      <c r="D7" s="158"/>
      <c r="E7" s="158"/>
      <c r="F7" s="158"/>
      <c r="G7" s="158"/>
      <c r="H7" s="158"/>
      <c r="I7" s="158"/>
      <c r="J7" s="158"/>
      <c r="K7" s="158"/>
      <c r="L7" s="159"/>
    </row>
    <row r="8" spans="1:12" x14ac:dyDescent="0.35">
      <c r="A8" s="119" t="s">
        <v>219</v>
      </c>
      <c r="B8" s="55"/>
      <c r="C8" s="52"/>
      <c r="D8" s="52"/>
      <c r="E8" s="52"/>
      <c r="F8" s="52"/>
      <c r="G8" s="52"/>
      <c r="H8" s="52"/>
      <c r="I8" s="52"/>
      <c r="J8" s="52"/>
      <c r="K8" s="52"/>
      <c r="L8" s="67"/>
    </row>
    <row r="9" spans="1:12" x14ac:dyDescent="0.35">
      <c r="A9" s="119" t="s">
        <v>220</v>
      </c>
      <c r="B9" s="54"/>
      <c r="C9" s="50"/>
      <c r="D9" s="50"/>
      <c r="E9" s="50"/>
      <c r="F9" s="50"/>
      <c r="G9" s="50"/>
      <c r="H9" s="50"/>
      <c r="I9" s="50"/>
      <c r="J9" s="50"/>
      <c r="K9" s="50"/>
      <c r="L9" s="68"/>
    </row>
    <row r="10" spans="1:12" x14ac:dyDescent="0.35">
      <c r="A10" s="119" t="s">
        <v>221</v>
      </c>
      <c r="B10" s="320">
        <f>B8-B9</f>
        <v>0</v>
      </c>
      <c r="C10" s="50">
        <f t="shared" ref="C10:G10" si="0">C8-C9</f>
        <v>0</v>
      </c>
      <c r="D10" s="50">
        <f t="shared" si="0"/>
        <v>0</v>
      </c>
      <c r="E10" s="50">
        <f t="shared" si="0"/>
        <v>0</v>
      </c>
      <c r="F10" s="50">
        <f t="shared" si="0"/>
        <v>0</v>
      </c>
      <c r="G10" s="50">
        <f t="shared" si="0"/>
        <v>0</v>
      </c>
      <c r="H10" s="50">
        <f t="shared" ref="H10" si="1">H8-H9</f>
        <v>0</v>
      </c>
      <c r="I10" s="50">
        <f t="shared" ref="I10" si="2">I8-I9</f>
        <v>0</v>
      </c>
      <c r="J10" s="50">
        <f t="shared" ref="J10" si="3">J8-J9</f>
        <v>0</v>
      </c>
      <c r="K10" s="50">
        <f t="shared" ref="K10" si="4">K8-K9</f>
        <v>0</v>
      </c>
      <c r="L10" s="110">
        <f t="shared" ref="L10" si="5">L8-L9</f>
        <v>0</v>
      </c>
    </row>
    <row r="11" spans="1:12" ht="15" customHeight="1" x14ac:dyDescent="0.35">
      <c r="A11" s="120" t="s">
        <v>222</v>
      </c>
      <c r="B11" s="57"/>
      <c r="C11" s="57"/>
      <c r="D11" s="57"/>
      <c r="E11" s="57"/>
      <c r="F11" s="57"/>
      <c r="G11" s="57"/>
      <c r="H11" s="57"/>
      <c r="I11" s="57"/>
      <c r="J11" s="57"/>
      <c r="K11" s="57"/>
      <c r="L11" s="111"/>
    </row>
    <row r="12" spans="1:12" x14ac:dyDescent="0.35">
      <c r="A12" s="119" t="s">
        <v>219</v>
      </c>
      <c r="B12" s="55"/>
      <c r="C12" s="52"/>
      <c r="D12" s="52"/>
      <c r="E12" s="52"/>
      <c r="F12" s="52"/>
      <c r="G12" s="52"/>
      <c r="H12" s="52"/>
      <c r="I12" s="52"/>
      <c r="J12" s="52"/>
      <c r="K12" s="52"/>
      <c r="L12" s="67"/>
    </row>
    <row r="13" spans="1:12" x14ac:dyDescent="0.35">
      <c r="A13" s="119" t="s">
        <v>223</v>
      </c>
      <c r="B13" s="54"/>
      <c r="C13" s="50"/>
      <c r="D13" s="50"/>
      <c r="E13" s="50"/>
      <c r="F13" s="50"/>
      <c r="G13" s="50"/>
      <c r="H13" s="50"/>
      <c r="I13" s="50"/>
      <c r="J13" s="50"/>
      <c r="K13" s="50"/>
      <c r="L13" s="68"/>
    </row>
    <row r="14" spans="1:12" x14ac:dyDescent="0.35">
      <c r="A14" s="119" t="s">
        <v>224</v>
      </c>
      <c r="B14" s="320">
        <f>B12-B13</f>
        <v>0</v>
      </c>
      <c r="C14" s="50">
        <f t="shared" ref="C14" si="6">C12-C13</f>
        <v>0</v>
      </c>
      <c r="D14" s="50">
        <f t="shared" ref="D14" si="7">D12-D13</f>
        <v>0</v>
      </c>
      <c r="E14" s="50">
        <f t="shared" ref="E14" si="8">E12-E13</f>
        <v>0</v>
      </c>
      <c r="F14" s="50">
        <f t="shared" ref="F14" si="9">F12-F13</f>
        <v>0</v>
      </c>
      <c r="G14" s="50">
        <f t="shared" ref="G14" si="10">G12-G13</f>
        <v>0</v>
      </c>
      <c r="H14" s="50">
        <f t="shared" ref="H14" si="11">H12-H13</f>
        <v>0</v>
      </c>
      <c r="I14" s="50">
        <f t="shared" ref="I14" si="12">I12-I13</f>
        <v>0</v>
      </c>
      <c r="J14" s="50">
        <f t="shared" ref="J14" si="13">J12-J13</f>
        <v>0</v>
      </c>
      <c r="K14" s="50">
        <f t="shared" ref="K14" si="14">K12-K13</f>
        <v>0</v>
      </c>
      <c r="L14" s="110">
        <f t="shared" ref="L14" si="15">L12-L13</f>
        <v>0</v>
      </c>
    </row>
    <row r="15" spans="1:12" ht="15" customHeight="1" x14ac:dyDescent="0.35">
      <c r="A15" s="120" t="s">
        <v>225</v>
      </c>
      <c r="B15" s="57"/>
      <c r="C15" s="57"/>
      <c r="D15" s="57"/>
      <c r="E15" s="57"/>
      <c r="F15" s="57"/>
      <c r="G15" s="57"/>
      <c r="H15" s="57"/>
      <c r="I15" s="57"/>
      <c r="J15" s="57"/>
      <c r="K15" s="57"/>
      <c r="L15" s="111"/>
    </row>
    <row r="16" spans="1:12" x14ac:dyDescent="0.35">
      <c r="A16" s="119" t="s">
        <v>219</v>
      </c>
      <c r="B16" s="55"/>
      <c r="C16" s="52"/>
      <c r="D16" s="52"/>
      <c r="E16" s="52"/>
      <c r="F16" s="52"/>
      <c r="G16" s="52"/>
      <c r="H16" s="52"/>
      <c r="I16" s="52"/>
      <c r="J16" s="52"/>
      <c r="K16" s="52"/>
      <c r="L16" s="67"/>
    </row>
    <row r="17" spans="1:12" x14ac:dyDescent="0.35">
      <c r="A17" s="119" t="s">
        <v>223</v>
      </c>
      <c r="B17" s="54"/>
      <c r="C17" s="50"/>
      <c r="D17" s="50"/>
      <c r="E17" s="50"/>
      <c r="F17" s="50"/>
      <c r="G17" s="50"/>
      <c r="H17" s="50"/>
      <c r="I17" s="50"/>
      <c r="J17" s="50"/>
      <c r="K17" s="50"/>
      <c r="L17" s="68"/>
    </row>
    <row r="18" spans="1:12" x14ac:dyDescent="0.35">
      <c r="A18" s="119" t="s">
        <v>226</v>
      </c>
      <c r="B18" s="320">
        <f>B16-B17</f>
        <v>0</v>
      </c>
      <c r="C18" s="50">
        <f t="shared" ref="C18" si="16">C16-C17</f>
        <v>0</v>
      </c>
      <c r="D18" s="50">
        <f t="shared" ref="D18" si="17">D16-D17</f>
        <v>0</v>
      </c>
      <c r="E18" s="50">
        <f t="shared" ref="E18" si="18">E16-E17</f>
        <v>0</v>
      </c>
      <c r="F18" s="50">
        <f t="shared" ref="F18" si="19">F16-F17</f>
        <v>0</v>
      </c>
      <c r="G18" s="50">
        <f t="shared" ref="G18" si="20">G16-G17</f>
        <v>0</v>
      </c>
      <c r="H18" s="50">
        <f t="shared" ref="H18" si="21">H16-H17</f>
        <v>0</v>
      </c>
      <c r="I18" s="50">
        <f t="shared" ref="I18" si="22">I16-I17</f>
        <v>0</v>
      </c>
      <c r="J18" s="50">
        <f t="shared" ref="J18" si="23">J16-J17</f>
        <v>0</v>
      </c>
      <c r="K18" s="50">
        <f t="shared" ref="K18" si="24">K16-K17</f>
        <v>0</v>
      </c>
      <c r="L18" s="110">
        <f t="shared" ref="L18" si="25">L16-L17</f>
        <v>0</v>
      </c>
    </row>
    <row r="19" spans="1:12" ht="15" customHeight="1" x14ac:dyDescent="0.35">
      <c r="A19" s="120" t="s">
        <v>227</v>
      </c>
      <c r="B19" s="57"/>
      <c r="C19" s="57"/>
      <c r="D19" s="57"/>
      <c r="E19" s="57"/>
      <c r="F19" s="57"/>
      <c r="G19" s="57"/>
      <c r="H19" s="57"/>
      <c r="I19" s="57"/>
      <c r="J19" s="57"/>
      <c r="K19" s="57"/>
      <c r="L19" s="111"/>
    </row>
    <row r="20" spans="1:12" x14ac:dyDescent="0.35">
      <c r="A20" s="119" t="s">
        <v>219</v>
      </c>
      <c r="B20" s="55"/>
      <c r="C20" s="52"/>
      <c r="D20" s="52"/>
      <c r="E20" s="52"/>
      <c r="F20" s="52"/>
      <c r="G20" s="52"/>
      <c r="H20" s="52"/>
      <c r="I20" s="52"/>
      <c r="J20" s="52"/>
      <c r="K20" s="52"/>
      <c r="L20" s="67"/>
    </row>
    <row r="21" spans="1:12" x14ac:dyDescent="0.35">
      <c r="A21" s="119" t="s">
        <v>223</v>
      </c>
      <c r="B21" s="54"/>
      <c r="C21" s="50"/>
      <c r="D21" s="50"/>
      <c r="E21" s="50"/>
      <c r="F21" s="50"/>
      <c r="G21" s="50"/>
      <c r="H21" s="50"/>
      <c r="I21" s="50"/>
      <c r="J21" s="50"/>
      <c r="K21" s="50"/>
      <c r="L21" s="68"/>
    </row>
    <row r="22" spans="1:12" x14ac:dyDescent="0.35">
      <c r="A22" s="119" t="s">
        <v>228</v>
      </c>
      <c r="B22" s="320">
        <f>B20-B21</f>
        <v>0</v>
      </c>
      <c r="C22" s="50">
        <f t="shared" ref="C22" si="26">C20-C21</f>
        <v>0</v>
      </c>
      <c r="D22" s="50">
        <f t="shared" ref="D22" si="27">D20-D21</f>
        <v>0</v>
      </c>
      <c r="E22" s="50">
        <f t="shared" ref="E22" si="28">E20-E21</f>
        <v>0</v>
      </c>
      <c r="F22" s="50">
        <f t="shared" ref="F22" si="29">F20-F21</f>
        <v>0</v>
      </c>
      <c r="G22" s="50">
        <f t="shared" ref="G22" si="30">G20-G21</f>
        <v>0</v>
      </c>
      <c r="H22" s="50">
        <f t="shared" ref="H22" si="31">H20-H21</f>
        <v>0</v>
      </c>
      <c r="I22" s="50">
        <f t="shared" ref="I22" si="32">I20-I21</f>
        <v>0</v>
      </c>
      <c r="J22" s="50">
        <f t="shared" ref="J22" si="33">J20-J21</f>
        <v>0</v>
      </c>
      <c r="K22" s="50">
        <f t="shared" ref="K22" si="34">K20-K21</f>
        <v>0</v>
      </c>
      <c r="L22" s="110">
        <f t="shared" ref="L22" si="35">L20-L21</f>
        <v>0</v>
      </c>
    </row>
    <row r="23" spans="1:12" x14ac:dyDescent="0.35">
      <c r="A23" s="120" t="s">
        <v>229</v>
      </c>
      <c r="B23" s="57"/>
      <c r="C23" s="57"/>
      <c r="D23" s="57"/>
      <c r="E23" s="57"/>
      <c r="F23" s="57"/>
      <c r="G23" s="57"/>
      <c r="H23" s="57"/>
      <c r="I23" s="57"/>
      <c r="J23" s="57"/>
      <c r="K23" s="57"/>
      <c r="L23" s="111"/>
    </row>
    <row r="24" spans="1:12" x14ac:dyDescent="0.35">
      <c r="A24" s="119" t="s">
        <v>219</v>
      </c>
      <c r="B24" s="55"/>
      <c r="C24" s="52"/>
      <c r="D24" s="52"/>
      <c r="E24" s="52"/>
      <c r="F24" s="52"/>
      <c r="G24" s="52"/>
      <c r="H24" s="52"/>
      <c r="I24" s="52"/>
      <c r="J24" s="52"/>
      <c r="K24" s="52"/>
      <c r="L24" s="67"/>
    </row>
    <row r="25" spans="1:12" x14ac:dyDescent="0.35">
      <c r="A25" s="119" t="s">
        <v>223</v>
      </c>
      <c r="B25" s="54"/>
      <c r="C25" s="50"/>
      <c r="D25" s="50"/>
      <c r="E25" s="50"/>
      <c r="F25" s="50"/>
      <c r="G25" s="50"/>
      <c r="H25" s="50"/>
      <c r="I25" s="50"/>
      <c r="J25" s="50"/>
      <c r="K25" s="50"/>
      <c r="L25" s="68"/>
    </row>
    <row r="26" spans="1:12" x14ac:dyDescent="0.35">
      <c r="A26" s="119" t="s">
        <v>230</v>
      </c>
      <c r="B26" s="320">
        <f>B24-B25</f>
        <v>0</v>
      </c>
      <c r="C26" s="50">
        <f t="shared" ref="C26" si="36">C24-C25</f>
        <v>0</v>
      </c>
      <c r="D26" s="50">
        <f t="shared" ref="D26" si="37">D24-D25</f>
        <v>0</v>
      </c>
      <c r="E26" s="50">
        <f t="shared" ref="E26" si="38">E24-E25</f>
        <v>0</v>
      </c>
      <c r="F26" s="50">
        <f t="shared" ref="F26" si="39">F24-F25</f>
        <v>0</v>
      </c>
      <c r="G26" s="50">
        <f t="shared" ref="G26" si="40">G24-G25</f>
        <v>0</v>
      </c>
      <c r="H26" s="50">
        <f t="shared" ref="H26" si="41">H24-H25</f>
        <v>0</v>
      </c>
      <c r="I26" s="50">
        <f t="shared" ref="I26" si="42">I24-I25</f>
        <v>0</v>
      </c>
      <c r="J26" s="50">
        <f t="shared" ref="J26" si="43">J24-J25</f>
        <v>0</v>
      </c>
      <c r="K26" s="50">
        <f t="shared" ref="K26" si="44">K24-K25</f>
        <v>0</v>
      </c>
      <c r="L26" s="110">
        <f t="shared" ref="L26" si="45">L24-L25</f>
        <v>0</v>
      </c>
    </row>
    <row r="27" spans="1:12" x14ac:dyDescent="0.35">
      <c r="A27" s="120" t="s">
        <v>231</v>
      </c>
      <c r="B27" s="57"/>
      <c r="C27" s="57"/>
      <c r="D27" s="57"/>
      <c r="E27" s="57"/>
      <c r="F27" s="57"/>
      <c r="G27" s="57"/>
      <c r="H27" s="57"/>
      <c r="I27" s="57"/>
      <c r="J27" s="57"/>
      <c r="K27" s="57"/>
      <c r="L27" s="111"/>
    </row>
    <row r="28" spans="1:12" x14ac:dyDescent="0.35">
      <c r="A28" s="119" t="s">
        <v>219</v>
      </c>
      <c r="B28" s="50"/>
      <c r="C28" s="58" t="s">
        <v>232</v>
      </c>
      <c r="D28" s="58" t="s">
        <v>232</v>
      </c>
      <c r="E28" s="58" t="s">
        <v>232</v>
      </c>
      <c r="F28" s="58" t="s">
        <v>232</v>
      </c>
      <c r="G28" s="58" t="s">
        <v>232</v>
      </c>
      <c r="H28" s="58" t="s">
        <v>232</v>
      </c>
      <c r="I28" s="58" t="s">
        <v>232</v>
      </c>
      <c r="J28" s="58" t="s">
        <v>232</v>
      </c>
      <c r="K28" s="58" t="s">
        <v>232</v>
      </c>
      <c r="L28" s="112" t="s">
        <v>232</v>
      </c>
    </row>
    <row r="29" spans="1:12" x14ac:dyDescent="0.35">
      <c r="A29" s="119" t="s">
        <v>223</v>
      </c>
      <c r="B29" s="50"/>
      <c r="C29" s="58" t="s">
        <v>232</v>
      </c>
      <c r="D29" s="58" t="s">
        <v>232</v>
      </c>
      <c r="E29" s="58" t="s">
        <v>232</v>
      </c>
      <c r="F29" s="58" t="s">
        <v>232</v>
      </c>
      <c r="G29" s="58" t="s">
        <v>232</v>
      </c>
      <c r="H29" s="58" t="s">
        <v>232</v>
      </c>
      <c r="I29" s="58" t="s">
        <v>232</v>
      </c>
      <c r="J29" s="58" t="s">
        <v>232</v>
      </c>
      <c r="K29" s="58" t="s">
        <v>232</v>
      </c>
      <c r="L29" s="112" t="s">
        <v>232</v>
      </c>
    </row>
    <row r="30" spans="1:12" x14ac:dyDescent="0.35">
      <c r="A30" s="119" t="s">
        <v>233</v>
      </c>
      <c r="B30" s="307">
        <f>B28-B29</f>
        <v>0</v>
      </c>
      <c r="C30" s="58" t="s">
        <v>232</v>
      </c>
      <c r="D30" s="58" t="s">
        <v>232</v>
      </c>
      <c r="E30" s="58" t="s">
        <v>232</v>
      </c>
      <c r="F30" s="58" t="s">
        <v>232</v>
      </c>
      <c r="G30" s="58" t="s">
        <v>232</v>
      </c>
      <c r="H30" s="58" t="s">
        <v>232</v>
      </c>
      <c r="I30" s="58" t="s">
        <v>232</v>
      </c>
      <c r="J30" s="58" t="s">
        <v>232</v>
      </c>
      <c r="K30" s="58" t="s">
        <v>232</v>
      </c>
      <c r="L30" s="112" t="s">
        <v>232</v>
      </c>
    </row>
    <row r="31" spans="1:12" x14ac:dyDescent="0.35">
      <c r="A31" s="120" t="s">
        <v>234</v>
      </c>
      <c r="B31" s="57"/>
      <c r="C31" s="57"/>
      <c r="D31" s="57"/>
      <c r="E31" s="57"/>
      <c r="F31" s="57"/>
      <c r="G31" s="57"/>
      <c r="H31" s="57"/>
      <c r="I31" s="57"/>
      <c r="J31" s="57"/>
      <c r="K31" s="57"/>
      <c r="L31" s="111"/>
    </row>
    <row r="32" spans="1:12" x14ac:dyDescent="0.35">
      <c r="A32" s="119" t="s">
        <v>219</v>
      </c>
      <c r="B32" s="55"/>
      <c r="C32" s="52"/>
      <c r="D32" s="52"/>
      <c r="E32" s="52"/>
      <c r="F32" s="52"/>
      <c r="G32" s="52"/>
      <c r="H32" s="52"/>
      <c r="I32" s="52"/>
      <c r="J32" s="52"/>
      <c r="K32" s="52"/>
      <c r="L32" s="67"/>
    </row>
    <row r="33" spans="1:12" x14ac:dyDescent="0.35">
      <c r="A33" s="119" t="s">
        <v>223</v>
      </c>
      <c r="B33" s="54"/>
      <c r="C33" s="50"/>
      <c r="D33" s="50"/>
      <c r="E33" s="50"/>
      <c r="F33" s="50"/>
      <c r="G33" s="50"/>
      <c r="H33" s="50"/>
      <c r="I33" s="50"/>
      <c r="J33" s="50"/>
      <c r="K33" s="50"/>
      <c r="L33" s="68"/>
    </row>
    <row r="34" spans="1:12" x14ac:dyDescent="0.35">
      <c r="A34" s="119" t="s">
        <v>235</v>
      </c>
      <c r="B34" s="320">
        <f>B32-B33</f>
        <v>0</v>
      </c>
      <c r="C34" s="50">
        <f t="shared" ref="C34:L34" si="46">C32-C33</f>
        <v>0</v>
      </c>
      <c r="D34" s="50">
        <f t="shared" si="46"/>
        <v>0</v>
      </c>
      <c r="E34" s="50">
        <f t="shared" si="46"/>
        <v>0</v>
      </c>
      <c r="F34" s="50">
        <f t="shared" si="46"/>
        <v>0</v>
      </c>
      <c r="G34" s="50">
        <f t="shared" si="46"/>
        <v>0</v>
      </c>
      <c r="H34" s="50">
        <f t="shared" si="46"/>
        <v>0</v>
      </c>
      <c r="I34" s="50">
        <f t="shared" si="46"/>
        <v>0</v>
      </c>
      <c r="J34" s="50">
        <f t="shared" si="46"/>
        <v>0</v>
      </c>
      <c r="K34" s="50">
        <f t="shared" si="46"/>
        <v>0</v>
      </c>
      <c r="L34" s="110">
        <f t="shared" si="46"/>
        <v>0</v>
      </c>
    </row>
    <row r="35" spans="1:12" x14ac:dyDescent="0.35">
      <c r="A35" s="118" t="s">
        <v>236</v>
      </c>
      <c r="B35" s="57"/>
      <c r="C35" s="57"/>
      <c r="D35" s="57"/>
      <c r="E35" s="57"/>
      <c r="F35" s="57"/>
      <c r="G35" s="57"/>
      <c r="H35" s="57"/>
      <c r="I35" s="57"/>
      <c r="J35" s="57"/>
      <c r="K35" s="57"/>
      <c r="L35" s="111"/>
    </row>
    <row r="36" spans="1:12" x14ac:dyDescent="0.35">
      <c r="A36" s="119" t="s">
        <v>219</v>
      </c>
      <c r="B36" s="52"/>
      <c r="C36" s="52"/>
      <c r="D36" s="52"/>
      <c r="E36" s="52"/>
      <c r="F36" s="52"/>
      <c r="G36" s="52"/>
      <c r="H36" s="52"/>
      <c r="I36" s="52"/>
      <c r="J36" s="52"/>
      <c r="K36" s="52"/>
      <c r="L36" s="67"/>
    </row>
    <row r="37" spans="1:12" x14ac:dyDescent="0.35">
      <c r="A37" s="119" t="s">
        <v>223</v>
      </c>
      <c r="B37" s="54"/>
      <c r="C37" s="50"/>
      <c r="D37" s="50"/>
      <c r="E37" s="50"/>
      <c r="F37" s="50"/>
      <c r="G37" s="50"/>
      <c r="H37" s="50"/>
      <c r="I37" s="50"/>
      <c r="J37" s="50"/>
      <c r="K37" s="50"/>
      <c r="L37" s="68"/>
    </row>
    <row r="38" spans="1:12" x14ac:dyDescent="0.35">
      <c r="A38" s="119" t="s">
        <v>237</v>
      </c>
      <c r="B38" s="320">
        <f>B36-B37</f>
        <v>0</v>
      </c>
      <c r="C38" s="50">
        <f t="shared" ref="C38:L38" si="47">C36-C37</f>
        <v>0</v>
      </c>
      <c r="D38" s="50">
        <f t="shared" si="47"/>
        <v>0</v>
      </c>
      <c r="E38" s="50">
        <f t="shared" si="47"/>
        <v>0</v>
      </c>
      <c r="F38" s="50">
        <f t="shared" si="47"/>
        <v>0</v>
      </c>
      <c r="G38" s="50">
        <f t="shared" si="47"/>
        <v>0</v>
      </c>
      <c r="H38" s="50">
        <f t="shared" si="47"/>
        <v>0</v>
      </c>
      <c r="I38" s="50">
        <f t="shared" si="47"/>
        <v>0</v>
      </c>
      <c r="J38" s="50">
        <f t="shared" si="47"/>
        <v>0</v>
      </c>
      <c r="K38" s="50">
        <f t="shared" si="47"/>
        <v>0</v>
      </c>
      <c r="L38" s="110">
        <f t="shared" si="47"/>
        <v>0</v>
      </c>
    </row>
    <row r="39" spans="1:12" ht="43.5" x14ac:dyDescent="0.35">
      <c r="A39" s="121" t="s">
        <v>238</v>
      </c>
      <c r="B39" s="301">
        <f>B8+B12+B16+B20+B24+B28+B32+B36</f>
        <v>0</v>
      </c>
      <c r="C39" s="54">
        <f>C8+C12+C16+C20+C24+C32+C36</f>
        <v>0</v>
      </c>
      <c r="D39" s="54">
        <f t="shared" ref="D39:L39" si="48">D8+D12+D16+D20+D24+D32+D36</f>
        <v>0</v>
      </c>
      <c r="E39" s="54">
        <f t="shared" ref="E39" si="49">E8+E12+E16+E20+E24+E32+E36</f>
        <v>0</v>
      </c>
      <c r="F39" s="54">
        <f t="shared" si="48"/>
        <v>0</v>
      </c>
      <c r="G39" s="54">
        <f t="shared" si="48"/>
        <v>0</v>
      </c>
      <c r="H39" s="54">
        <f t="shared" si="48"/>
        <v>0</v>
      </c>
      <c r="I39" s="54">
        <f t="shared" si="48"/>
        <v>0</v>
      </c>
      <c r="J39" s="54">
        <f t="shared" si="48"/>
        <v>0</v>
      </c>
      <c r="K39" s="54">
        <f t="shared" si="48"/>
        <v>0</v>
      </c>
      <c r="L39" s="68">
        <f t="shared" si="48"/>
        <v>0</v>
      </c>
    </row>
    <row r="40" spans="1:12" ht="43.5" x14ac:dyDescent="0.35">
      <c r="A40" s="121" t="s">
        <v>239</v>
      </c>
      <c r="B40" s="301">
        <f>B9+B13+B17+B21+B25+B29+B33+B37</f>
        <v>0</v>
      </c>
      <c r="C40" s="54">
        <f>C9+C13+C17+C21+C25+C33+C37</f>
        <v>0</v>
      </c>
      <c r="D40" s="54">
        <f t="shared" ref="D40:L40" si="50">D9+D13+D17+D21+D25+D33+D37</f>
        <v>0</v>
      </c>
      <c r="E40" s="54">
        <f t="shared" ref="E40" si="51">E9+E13+E17+E21+E25+E33+E37</f>
        <v>0</v>
      </c>
      <c r="F40" s="54">
        <f t="shared" si="50"/>
        <v>0</v>
      </c>
      <c r="G40" s="54">
        <f t="shared" si="50"/>
        <v>0</v>
      </c>
      <c r="H40" s="54">
        <f t="shared" si="50"/>
        <v>0</v>
      </c>
      <c r="I40" s="54">
        <f t="shared" si="50"/>
        <v>0</v>
      </c>
      <c r="J40" s="54">
        <f t="shared" si="50"/>
        <v>0</v>
      </c>
      <c r="K40" s="54">
        <f t="shared" si="50"/>
        <v>0</v>
      </c>
      <c r="L40" s="68">
        <f t="shared" si="50"/>
        <v>0</v>
      </c>
    </row>
    <row r="41" spans="1:12" x14ac:dyDescent="0.35">
      <c r="A41" s="121" t="s">
        <v>240</v>
      </c>
      <c r="B41" s="301">
        <f>B39-B40</f>
        <v>0</v>
      </c>
      <c r="C41" s="50">
        <f t="shared" ref="C41:L41" si="52">C39-C40</f>
        <v>0</v>
      </c>
      <c r="D41" s="50">
        <f t="shared" si="52"/>
        <v>0</v>
      </c>
      <c r="E41" s="50">
        <f t="shared" si="52"/>
        <v>0</v>
      </c>
      <c r="F41" s="50">
        <f t="shared" si="52"/>
        <v>0</v>
      </c>
      <c r="G41" s="50">
        <f t="shared" si="52"/>
        <v>0</v>
      </c>
      <c r="H41" s="50">
        <f t="shared" si="52"/>
        <v>0</v>
      </c>
      <c r="I41" s="50">
        <f t="shared" ref="I41:J41" si="53">I39-I40</f>
        <v>0</v>
      </c>
      <c r="J41" s="50">
        <f t="shared" si="53"/>
        <v>0</v>
      </c>
      <c r="K41" s="50">
        <f t="shared" si="52"/>
        <v>0</v>
      </c>
      <c r="L41" s="68">
        <f t="shared" si="52"/>
        <v>0</v>
      </c>
    </row>
    <row r="42" spans="1:12" x14ac:dyDescent="0.35">
      <c r="A42" s="124" t="s">
        <v>241</v>
      </c>
      <c r="B42" s="54"/>
      <c r="C42" s="50"/>
      <c r="D42" s="50"/>
      <c r="E42" s="50"/>
      <c r="F42" s="50"/>
      <c r="G42" s="50"/>
      <c r="H42" s="50"/>
      <c r="I42" s="50"/>
      <c r="J42" s="50"/>
      <c r="K42" s="50"/>
      <c r="L42" s="68"/>
    </row>
    <row r="43" spans="1:12" x14ac:dyDescent="0.35">
      <c r="A43" s="124" t="s">
        <v>242</v>
      </c>
      <c r="B43" s="54"/>
      <c r="C43" s="50"/>
      <c r="D43" s="50"/>
      <c r="E43" s="50"/>
      <c r="F43" s="50"/>
      <c r="G43" s="50"/>
      <c r="H43" s="50"/>
      <c r="I43" s="50"/>
      <c r="J43" s="50"/>
      <c r="K43" s="50"/>
      <c r="L43" s="68"/>
    </row>
    <row r="44" spans="1:12" x14ac:dyDescent="0.35">
      <c r="A44" s="124" t="s">
        <v>243</v>
      </c>
      <c r="B44" s="54"/>
      <c r="C44" s="50"/>
      <c r="D44" s="50"/>
      <c r="E44" s="50"/>
      <c r="F44" s="50"/>
      <c r="G44" s="50"/>
      <c r="H44" s="50"/>
      <c r="I44" s="50"/>
      <c r="J44" s="50"/>
      <c r="K44" s="50"/>
      <c r="L44" s="68"/>
    </row>
    <row r="45" spans="1:12" x14ac:dyDescent="0.35">
      <c r="A45" s="161" t="s">
        <v>244</v>
      </c>
      <c r="B45" s="58" t="s">
        <v>232</v>
      </c>
      <c r="C45" s="50"/>
      <c r="D45" s="50"/>
      <c r="E45" s="50"/>
      <c r="F45" s="50"/>
      <c r="G45" s="50"/>
      <c r="H45" s="50"/>
      <c r="I45" s="50"/>
      <c r="J45" s="50"/>
      <c r="K45" s="59" t="s">
        <v>232</v>
      </c>
      <c r="L45" s="112" t="s">
        <v>232</v>
      </c>
    </row>
    <row r="46" spans="1:12" x14ac:dyDescent="0.35">
      <c r="A46" s="124" t="s">
        <v>245</v>
      </c>
      <c r="B46" s="58" t="s">
        <v>232</v>
      </c>
      <c r="C46" s="303">
        <f t="shared" ref="C46:E46" si="54">C41-C42-C43-C44+C45</f>
        <v>0</v>
      </c>
      <c r="D46" s="49">
        <f t="shared" si="54"/>
        <v>0</v>
      </c>
      <c r="E46" s="49">
        <f t="shared" si="54"/>
        <v>0</v>
      </c>
      <c r="F46" s="49">
        <f t="shared" ref="F46:J46" si="55">F41-F42-F43-F44+F45</f>
        <v>0</v>
      </c>
      <c r="G46" s="49">
        <f t="shared" si="55"/>
        <v>0</v>
      </c>
      <c r="H46" s="49">
        <f t="shared" si="55"/>
        <v>0</v>
      </c>
      <c r="I46" s="49">
        <f t="shared" si="55"/>
        <v>0</v>
      </c>
      <c r="J46" s="49">
        <f t="shared" si="55"/>
        <v>0</v>
      </c>
      <c r="K46" s="59" t="s">
        <v>232</v>
      </c>
      <c r="L46" s="112" t="s">
        <v>232</v>
      </c>
    </row>
    <row r="47" spans="1:12" x14ac:dyDescent="0.35">
      <c r="A47" s="123" t="s">
        <v>246</v>
      </c>
      <c r="B47" s="57"/>
      <c r="C47" s="57"/>
      <c r="D47" s="57"/>
      <c r="E47" s="57"/>
      <c r="F47" s="57"/>
      <c r="G47" s="57"/>
      <c r="H47" s="57"/>
      <c r="I47" s="57"/>
      <c r="J47" s="57"/>
      <c r="K47" s="57"/>
      <c r="L47" s="111"/>
    </row>
    <row r="48" spans="1:12" x14ac:dyDescent="0.35">
      <c r="A48" s="124" t="s">
        <v>247</v>
      </c>
      <c r="B48" s="60"/>
      <c r="C48" s="61"/>
      <c r="D48" s="61"/>
      <c r="E48" s="61"/>
      <c r="F48" s="61"/>
      <c r="G48" s="61"/>
      <c r="H48" s="61"/>
      <c r="I48" s="61"/>
      <c r="J48" s="61"/>
      <c r="K48" s="61"/>
      <c r="L48" s="113"/>
    </row>
    <row r="49" spans="1:12" x14ac:dyDescent="0.35">
      <c r="A49" s="124" t="s">
        <v>248</v>
      </c>
      <c r="B49" s="60"/>
      <c r="C49" s="61"/>
      <c r="D49" s="61"/>
      <c r="E49" s="61"/>
      <c r="F49" s="61"/>
      <c r="G49" s="61"/>
      <c r="H49" s="61"/>
      <c r="I49" s="61"/>
      <c r="J49" s="61"/>
      <c r="K49" s="61"/>
      <c r="L49" s="113"/>
    </row>
    <row r="50" spans="1:12" x14ac:dyDescent="0.35">
      <c r="A50" s="124" t="s">
        <v>249</v>
      </c>
      <c r="B50" s="60"/>
      <c r="C50" s="61"/>
      <c r="D50" s="61"/>
      <c r="E50" s="61"/>
      <c r="F50" s="61"/>
      <c r="G50" s="61"/>
      <c r="H50" s="61"/>
      <c r="I50" s="61"/>
      <c r="J50" s="61"/>
      <c r="K50" s="61"/>
      <c r="L50" s="113"/>
    </row>
    <row r="51" spans="1:12" x14ac:dyDescent="0.35">
      <c r="A51" s="124" t="s">
        <v>250</v>
      </c>
      <c r="B51" s="60"/>
      <c r="C51" s="61"/>
      <c r="D51" s="61"/>
      <c r="E51" s="61"/>
      <c r="F51" s="61"/>
      <c r="G51" s="61"/>
      <c r="H51" s="61"/>
      <c r="I51" s="61"/>
      <c r="J51" s="61"/>
      <c r="K51" s="61"/>
      <c r="L51" s="113"/>
    </row>
    <row r="52" spans="1:12" x14ac:dyDescent="0.35">
      <c r="A52" s="124" t="s">
        <v>251</v>
      </c>
      <c r="B52" s="60"/>
      <c r="C52" s="61"/>
      <c r="D52" s="61"/>
      <c r="E52" s="61"/>
      <c r="F52" s="61"/>
      <c r="G52" s="61"/>
      <c r="H52" s="61"/>
      <c r="I52" s="61"/>
      <c r="J52" s="61"/>
      <c r="K52" s="61"/>
      <c r="L52" s="113"/>
    </row>
    <row r="53" spans="1:12" ht="29" x14ac:dyDescent="0.35">
      <c r="A53" s="161" t="s">
        <v>252</v>
      </c>
      <c r="B53" s="60"/>
      <c r="C53" s="58" t="s">
        <v>232</v>
      </c>
      <c r="D53" s="58" t="s">
        <v>232</v>
      </c>
      <c r="E53" s="58" t="s">
        <v>232</v>
      </c>
      <c r="F53" s="58" t="s">
        <v>232</v>
      </c>
      <c r="G53" s="58" t="s">
        <v>232</v>
      </c>
      <c r="H53" s="58" t="s">
        <v>232</v>
      </c>
      <c r="I53" s="58" t="s">
        <v>232</v>
      </c>
      <c r="J53" s="58" t="s">
        <v>232</v>
      </c>
      <c r="K53" s="58" t="s">
        <v>232</v>
      </c>
      <c r="L53" s="112" t="s">
        <v>232</v>
      </c>
    </row>
    <row r="54" spans="1:12" x14ac:dyDescent="0.35">
      <c r="A54" s="124" t="s">
        <v>253</v>
      </c>
      <c r="B54" s="60"/>
      <c r="C54" s="61"/>
      <c r="D54" s="61"/>
      <c r="E54" s="61"/>
      <c r="F54" s="61"/>
      <c r="G54" s="61"/>
      <c r="H54" s="61"/>
      <c r="I54" s="61"/>
      <c r="J54" s="61"/>
      <c r="K54" s="61"/>
      <c r="L54" s="113"/>
    </row>
    <row r="55" spans="1:12" x14ac:dyDescent="0.35">
      <c r="A55" s="124" t="s">
        <v>254</v>
      </c>
      <c r="B55" s="60"/>
      <c r="C55" s="61"/>
      <c r="D55" s="61"/>
      <c r="E55" s="61"/>
      <c r="F55" s="61"/>
      <c r="G55" s="61"/>
      <c r="H55" s="61"/>
      <c r="I55" s="61"/>
      <c r="J55" s="61"/>
      <c r="K55" s="61"/>
      <c r="L55" s="113"/>
    </row>
    <row r="56" spans="1:12" ht="43.5" x14ac:dyDescent="0.35">
      <c r="A56" s="121" t="s">
        <v>255</v>
      </c>
      <c r="B56" s="302">
        <f>B48+B49+B50+B51+B52+B53+B54+B55</f>
        <v>0</v>
      </c>
      <c r="C56" s="61">
        <f t="shared" ref="C56:L56" si="56">C48+C49+C50+C51+C52+C54+C55</f>
        <v>0</v>
      </c>
      <c r="D56" s="61">
        <f t="shared" si="56"/>
        <v>0</v>
      </c>
      <c r="E56" s="61">
        <f t="shared" ref="E56" si="57">E48+E49+E50+E51+E52+E54+E55</f>
        <v>0</v>
      </c>
      <c r="F56" s="61">
        <f t="shared" si="56"/>
        <v>0</v>
      </c>
      <c r="G56" s="61">
        <f t="shared" si="56"/>
        <v>0</v>
      </c>
      <c r="H56" s="61">
        <f t="shared" si="56"/>
        <v>0</v>
      </c>
      <c r="I56" s="61">
        <f t="shared" ref="I56:J56" si="58">I48+I49+I50+I51+I52+I54+I55</f>
        <v>0</v>
      </c>
      <c r="J56" s="61">
        <f t="shared" si="58"/>
        <v>0</v>
      </c>
      <c r="K56" s="61">
        <f t="shared" si="56"/>
        <v>0</v>
      </c>
      <c r="L56" s="113">
        <f t="shared" si="56"/>
        <v>0</v>
      </c>
    </row>
    <row r="57" spans="1:12" ht="29" x14ac:dyDescent="0.35">
      <c r="A57" s="161" t="s">
        <v>256</v>
      </c>
      <c r="B57" s="44" t="s">
        <v>232</v>
      </c>
      <c r="C57" s="41"/>
      <c r="D57" s="41"/>
      <c r="E57" s="41"/>
      <c r="F57" s="41"/>
      <c r="G57" s="41"/>
      <c r="H57" s="41"/>
      <c r="I57" s="41"/>
      <c r="J57" s="41"/>
      <c r="K57" s="40" t="s">
        <v>232</v>
      </c>
      <c r="L57" s="335" t="s">
        <v>232</v>
      </c>
    </row>
    <row r="58" spans="1:12" x14ac:dyDescent="0.35">
      <c r="A58" s="124" t="s">
        <v>257</v>
      </c>
      <c r="B58" s="43" t="s">
        <v>232</v>
      </c>
      <c r="C58" s="50">
        <f t="shared" ref="C58:J58" si="59">IF(C57*C46&gt;0,C57*C46,0)</f>
        <v>0</v>
      </c>
      <c r="D58" s="50">
        <f t="shared" si="59"/>
        <v>0</v>
      </c>
      <c r="E58" s="50">
        <f t="shared" si="59"/>
        <v>0</v>
      </c>
      <c r="F58" s="50">
        <f t="shared" si="59"/>
        <v>0</v>
      </c>
      <c r="G58" s="50">
        <f t="shared" si="59"/>
        <v>0</v>
      </c>
      <c r="H58" s="50">
        <f t="shared" si="59"/>
        <v>0</v>
      </c>
      <c r="I58" s="50">
        <f t="shared" si="59"/>
        <v>0</v>
      </c>
      <c r="J58" s="50">
        <f t="shared" si="59"/>
        <v>0</v>
      </c>
      <c r="K58" s="59" t="s">
        <v>232</v>
      </c>
      <c r="L58" s="112" t="s">
        <v>232</v>
      </c>
    </row>
    <row r="59" spans="1:12" x14ac:dyDescent="0.35">
      <c r="A59" s="124" t="s">
        <v>258</v>
      </c>
      <c r="B59" s="392"/>
      <c r="C59" s="392"/>
      <c r="D59" s="392"/>
      <c r="E59" s="392"/>
      <c r="F59" s="392"/>
      <c r="G59" s="392"/>
      <c r="H59" s="392"/>
      <c r="I59" s="392"/>
      <c r="J59" s="392"/>
      <c r="K59" s="392"/>
      <c r="L59" s="393"/>
    </row>
    <row r="60" spans="1:12" x14ac:dyDescent="0.35">
      <c r="A60" s="124" t="s">
        <v>259</v>
      </c>
      <c r="B60" s="392"/>
      <c r="C60" s="392"/>
      <c r="D60" s="392"/>
      <c r="E60" s="392"/>
      <c r="F60" s="392"/>
      <c r="G60" s="392"/>
      <c r="H60" s="392"/>
      <c r="I60" s="392"/>
      <c r="J60" s="392"/>
      <c r="K60" s="392"/>
      <c r="L60" s="393"/>
    </row>
    <row r="61" spans="1:12" x14ac:dyDescent="0.35">
      <c r="A61" s="161" t="s">
        <v>260</v>
      </c>
      <c r="B61" s="58"/>
      <c r="C61" s="50"/>
      <c r="D61" s="50"/>
      <c r="E61" s="50"/>
      <c r="F61" s="50"/>
      <c r="G61" s="50"/>
      <c r="H61" s="50"/>
      <c r="I61" s="50"/>
      <c r="J61" s="50"/>
      <c r="K61" s="59"/>
      <c r="L61" s="112"/>
    </row>
    <row r="62" spans="1:12" x14ac:dyDescent="0.35">
      <c r="A62" s="124" t="s">
        <v>261</v>
      </c>
      <c r="B62" s="58" t="s">
        <v>232</v>
      </c>
      <c r="C62" s="307">
        <f>C58-C59-C61</f>
        <v>0</v>
      </c>
      <c r="D62" s="50">
        <f>D58-D59-D61</f>
        <v>0</v>
      </c>
      <c r="E62" s="50">
        <f>E58-E59-E61</f>
        <v>0</v>
      </c>
      <c r="F62" s="50">
        <f t="shared" ref="F62:J62" si="60">F58-F59-F61</f>
        <v>0</v>
      </c>
      <c r="G62" s="50">
        <f t="shared" si="60"/>
        <v>0</v>
      </c>
      <c r="H62" s="50">
        <f t="shared" si="60"/>
        <v>0</v>
      </c>
      <c r="I62" s="50">
        <f t="shared" si="60"/>
        <v>0</v>
      </c>
      <c r="J62" s="50">
        <f t="shared" si="60"/>
        <v>0</v>
      </c>
      <c r="K62" s="59" t="s">
        <v>232</v>
      </c>
      <c r="L62" s="112" t="s">
        <v>232</v>
      </c>
    </row>
    <row r="63" spans="1:12" x14ac:dyDescent="0.35">
      <c r="A63" s="124" t="s">
        <v>262</v>
      </c>
      <c r="B63" s="58" t="s">
        <v>232</v>
      </c>
      <c r="C63" s="261"/>
      <c r="D63" s="261"/>
      <c r="E63" s="261"/>
      <c r="F63" s="261"/>
      <c r="G63" s="261"/>
      <c r="H63" s="261"/>
      <c r="I63" s="261"/>
      <c r="J63" s="261"/>
      <c r="K63" s="59" t="s">
        <v>232</v>
      </c>
      <c r="L63" s="112" t="s">
        <v>232</v>
      </c>
    </row>
    <row r="64" spans="1:12" x14ac:dyDescent="0.35">
      <c r="A64" s="161" t="s">
        <v>263</v>
      </c>
      <c r="B64" s="58" t="s">
        <v>232</v>
      </c>
      <c r="C64" s="308">
        <f>(C63/(1-C63))</f>
        <v>0</v>
      </c>
      <c r="D64" s="261">
        <f t="shared" ref="D64:J64" si="61">(D63/(1-D63))</f>
        <v>0</v>
      </c>
      <c r="E64" s="261">
        <f t="shared" si="61"/>
        <v>0</v>
      </c>
      <c r="F64" s="261">
        <f t="shared" si="61"/>
        <v>0</v>
      </c>
      <c r="G64" s="261">
        <f t="shared" si="61"/>
        <v>0</v>
      </c>
      <c r="H64" s="261">
        <f t="shared" si="61"/>
        <v>0</v>
      </c>
      <c r="I64" s="261">
        <f t="shared" si="61"/>
        <v>0</v>
      </c>
      <c r="J64" s="261">
        <f t="shared" si="61"/>
        <v>0</v>
      </c>
      <c r="K64" s="59" t="s">
        <v>232</v>
      </c>
      <c r="L64" s="112" t="s">
        <v>232</v>
      </c>
    </row>
    <row r="65" spans="1:12" x14ac:dyDescent="0.35">
      <c r="A65" s="351" t="s">
        <v>264</v>
      </c>
      <c r="B65" s="58" t="s">
        <v>232</v>
      </c>
      <c r="C65" s="307">
        <f t="shared" ref="C65:J65" si="62">IF(C64*C62&gt;0,C64*C62,0)</f>
        <v>0</v>
      </c>
      <c r="D65" s="50">
        <f t="shared" si="62"/>
        <v>0</v>
      </c>
      <c r="E65" s="50">
        <f t="shared" si="62"/>
        <v>0</v>
      </c>
      <c r="F65" s="50">
        <f t="shared" si="62"/>
        <v>0</v>
      </c>
      <c r="G65" s="50">
        <f t="shared" si="62"/>
        <v>0</v>
      </c>
      <c r="H65" s="50">
        <f t="shared" si="62"/>
        <v>0</v>
      </c>
      <c r="I65" s="50">
        <f t="shared" si="62"/>
        <v>0</v>
      </c>
      <c r="J65" s="50">
        <f t="shared" si="62"/>
        <v>0</v>
      </c>
      <c r="K65" s="59" t="s">
        <v>232</v>
      </c>
      <c r="L65" s="112" t="s">
        <v>232</v>
      </c>
    </row>
    <row r="66" spans="1:12" ht="14.25" customHeight="1" x14ac:dyDescent="0.35">
      <c r="A66" s="352" t="s">
        <v>265</v>
      </c>
      <c r="B66" s="58" t="s">
        <v>232</v>
      </c>
      <c r="C66" s="50"/>
      <c r="D66" s="50"/>
      <c r="E66" s="50"/>
      <c r="F66" s="50"/>
      <c r="G66" s="50"/>
      <c r="H66" s="50"/>
      <c r="I66" s="50"/>
      <c r="J66" s="50"/>
      <c r="K66" s="59" t="s">
        <v>232</v>
      </c>
      <c r="L66" s="112" t="s">
        <v>232</v>
      </c>
    </row>
    <row r="67" spans="1:12" x14ac:dyDescent="0.35">
      <c r="A67" s="351" t="s">
        <v>266</v>
      </c>
      <c r="B67" s="58" t="s">
        <v>232</v>
      </c>
      <c r="C67" s="307">
        <f>C62+C66</f>
        <v>0</v>
      </c>
      <c r="D67" s="50">
        <f>D62+D66</f>
        <v>0</v>
      </c>
      <c r="E67" s="50">
        <f>E62+E66</f>
        <v>0</v>
      </c>
      <c r="F67" s="50">
        <f t="shared" ref="F67:J67" si="63">F62+F66</f>
        <v>0</v>
      </c>
      <c r="G67" s="50">
        <f t="shared" si="63"/>
        <v>0</v>
      </c>
      <c r="H67" s="50">
        <f t="shared" si="63"/>
        <v>0</v>
      </c>
      <c r="I67" s="50">
        <f t="shared" si="63"/>
        <v>0</v>
      </c>
      <c r="J67" s="50">
        <f t="shared" si="63"/>
        <v>0</v>
      </c>
      <c r="K67" s="59" t="s">
        <v>232</v>
      </c>
      <c r="L67" s="112" t="s">
        <v>232</v>
      </c>
    </row>
    <row r="68" spans="1:12" ht="29" x14ac:dyDescent="0.35">
      <c r="A68" s="161" t="s">
        <v>267</v>
      </c>
      <c r="B68" s="58" t="s">
        <v>232</v>
      </c>
      <c r="C68" s="62"/>
      <c r="D68" s="62">
        <v>0.08</v>
      </c>
      <c r="E68" s="62"/>
      <c r="F68" s="62"/>
      <c r="G68" s="62"/>
      <c r="H68" s="62"/>
      <c r="I68" s="62"/>
      <c r="J68" s="62"/>
      <c r="K68" s="59" t="s">
        <v>232</v>
      </c>
      <c r="L68" s="112" t="s">
        <v>232</v>
      </c>
    </row>
    <row r="69" spans="1:12" x14ac:dyDescent="0.35">
      <c r="A69" s="124" t="s">
        <v>268</v>
      </c>
      <c r="B69" s="58" t="s">
        <v>232</v>
      </c>
      <c r="C69" s="304">
        <f>(C68/(1-C68))</f>
        <v>0</v>
      </c>
      <c r="D69" s="62">
        <f t="shared" ref="D69:J69" si="64">(D68/(1-D68))</f>
        <v>8.6956521739130432E-2</v>
      </c>
      <c r="E69" s="62">
        <f t="shared" si="64"/>
        <v>0</v>
      </c>
      <c r="F69" s="62">
        <f t="shared" si="64"/>
        <v>0</v>
      </c>
      <c r="G69" s="62">
        <f t="shared" si="64"/>
        <v>0</v>
      </c>
      <c r="H69" s="62">
        <f t="shared" si="64"/>
        <v>0</v>
      </c>
      <c r="I69" s="62">
        <f t="shared" si="64"/>
        <v>0</v>
      </c>
      <c r="J69" s="62">
        <f t="shared" si="64"/>
        <v>0</v>
      </c>
      <c r="K69" s="59" t="s">
        <v>232</v>
      </c>
      <c r="L69" s="112" t="s">
        <v>232</v>
      </c>
    </row>
    <row r="70" spans="1:12" x14ac:dyDescent="0.35">
      <c r="A70" s="124" t="s">
        <v>269</v>
      </c>
      <c r="B70" s="63" t="s">
        <v>232</v>
      </c>
      <c r="C70" s="303">
        <f t="shared" ref="C70:J70" si="65">IF(C69*C67&gt;0,C69*C67,0)</f>
        <v>0</v>
      </c>
      <c r="D70" s="49">
        <f t="shared" si="65"/>
        <v>0</v>
      </c>
      <c r="E70" s="49">
        <f t="shared" si="65"/>
        <v>0</v>
      </c>
      <c r="F70" s="49">
        <f t="shared" si="65"/>
        <v>0</v>
      </c>
      <c r="G70" s="49">
        <f t="shared" si="65"/>
        <v>0</v>
      </c>
      <c r="H70" s="49">
        <f t="shared" si="65"/>
        <v>0</v>
      </c>
      <c r="I70" s="49">
        <f t="shared" si="65"/>
        <v>0</v>
      </c>
      <c r="J70" s="49">
        <f t="shared" si="65"/>
        <v>0</v>
      </c>
      <c r="K70" s="59" t="s">
        <v>232</v>
      </c>
      <c r="L70" s="112" t="s">
        <v>232</v>
      </c>
    </row>
    <row r="71" spans="1:12" x14ac:dyDescent="0.35">
      <c r="A71" s="122" t="s">
        <v>270</v>
      </c>
      <c r="B71" s="63" t="s">
        <v>232</v>
      </c>
      <c r="C71" s="303">
        <f>C56+C58+C60+C65+C70</f>
        <v>0</v>
      </c>
      <c r="D71" s="49">
        <f>D56+D58+D60+D65+D70</f>
        <v>0</v>
      </c>
      <c r="E71" s="49">
        <f>E56+E58+E60+E65+E70</f>
        <v>0</v>
      </c>
      <c r="F71" s="49">
        <f t="shared" ref="F71:J71" si="66">F56+F58+F60+F65+F70</f>
        <v>0</v>
      </c>
      <c r="G71" s="49">
        <f t="shared" si="66"/>
        <v>0</v>
      </c>
      <c r="H71" s="49">
        <f t="shared" si="66"/>
        <v>0</v>
      </c>
      <c r="I71" s="49">
        <f t="shared" si="66"/>
        <v>0</v>
      </c>
      <c r="J71" s="49">
        <f t="shared" si="66"/>
        <v>0</v>
      </c>
      <c r="K71" s="59" t="s">
        <v>232</v>
      </c>
      <c r="L71" s="112" t="s">
        <v>232</v>
      </c>
    </row>
    <row r="72" spans="1:12" x14ac:dyDescent="0.35">
      <c r="A72" s="123" t="s">
        <v>271</v>
      </c>
      <c r="B72" s="276"/>
      <c r="C72" s="57"/>
      <c r="D72" s="57"/>
      <c r="E72" s="57"/>
      <c r="F72" s="57"/>
      <c r="G72" s="57"/>
      <c r="H72" s="57"/>
      <c r="I72" s="57"/>
      <c r="J72" s="57"/>
      <c r="K72" s="57"/>
      <c r="L72" s="111"/>
    </row>
    <row r="73" spans="1:12" ht="29" x14ac:dyDescent="0.35">
      <c r="A73" s="353" t="s">
        <v>272</v>
      </c>
      <c r="B73" s="55"/>
      <c r="C73" s="52"/>
      <c r="D73" s="52"/>
      <c r="E73" s="52"/>
      <c r="F73" s="52"/>
      <c r="G73" s="52"/>
      <c r="H73" s="52"/>
      <c r="I73" s="52"/>
      <c r="J73" s="52"/>
      <c r="K73" s="52"/>
      <c r="L73" s="67"/>
    </row>
    <row r="74" spans="1:12" ht="58" x14ac:dyDescent="0.35">
      <c r="A74" s="161" t="s">
        <v>273</v>
      </c>
      <c r="B74" s="54"/>
      <c r="C74" s="50"/>
      <c r="D74" s="50"/>
      <c r="E74" s="50"/>
      <c r="F74" s="50"/>
      <c r="G74" s="50"/>
      <c r="H74" s="50"/>
      <c r="I74" s="50"/>
      <c r="J74" s="50"/>
      <c r="K74" s="50"/>
      <c r="L74" s="68"/>
    </row>
    <row r="75" spans="1:12" ht="29" x14ac:dyDescent="0.35">
      <c r="A75" s="161" t="s">
        <v>274</v>
      </c>
      <c r="B75" s="50"/>
      <c r="C75" s="50"/>
      <c r="D75" s="50"/>
      <c r="E75" s="50"/>
      <c r="F75" s="50"/>
      <c r="G75" s="50"/>
      <c r="H75" s="50"/>
      <c r="I75" s="50"/>
      <c r="J75" s="50"/>
      <c r="K75" s="50"/>
      <c r="L75" s="68"/>
    </row>
    <row r="76" spans="1:12" x14ac:dyDescent="0.35">
      <c r="A76" s="124" t="s">
        <v>702</v>
      </c>
      <c r="B76" s="54"/>
      <c r="C76" s="50"/>
      <c r="D76" s="50"/>
      <c r="E76" s="50"/>
      <c r="F76" s="50"/>
      <c r="G76" s="50"/>
      <c r="H76" s="50"/>
      <c r="I76" s="50"/>
      <c r="J76" s="50"/>
      <c r="K76" s="50"/>
      <c r="L76" s="68"/>
    </row>
    <row r="77" spans="1:12" x14ac:dyDescent="0.35">
      <c r="A77" s="124" t="s">
        <v>275</v>
      </c>
      <c r="B77" s="54"/>
      <c r="C77" s="50"/>
      <c r="D77" s="50"/>
      <c r="E77" s="50"/>
      <c r="F77" s="50"/>
      <c r="G77" s="50"/>
      <c r="H77" s="50"/>
      <c r="I77" s="50"/>
      <c r="J77" s="50"/>
      <c r="K77" s="50"/>
      <c r="L77" s="68"/>
    </row>
    <row r="78" spans="1:12" x14ac:dyDescent="0.35">
      <c r="A78" s="124" t="s">
        <v>276</v>
      </c>
      <c r="B78" s="54"/>
      <c r="C78" s="50"/>
      <c r="D78" s="50"/>
      <c r="E78" s="50"/>
      <c r="F78" s="50"/>
      <c r="G78" s="50"/>
      <c r="H78" s="50"/>
      <c r="I78" s="50"/>
      <c r="J78" s="50"/>
      <c r="K78" s="50"/>
      <c r="L78" s="68"/>
    </row>
    <row r="79" spans="1:12" x14ac:dyDescent="0.35">
      <c r="A79" s="124" t="s">
        <v>277</v>
      </c>
      <c r="B79" s="54"/>
      <c r="C79" s="50"/>
      <c r="D79" s="50"/>
      <c r="E79" s="50"/>
      <c r="F79" s="50"/>
      <c r="G79" s="50"/>
      <c r="H79" s="50"/>
      <c r="I79" s="50"/>
      <c r="J79" s="50"/>
      <c r="K79" s="50"/>
      <c r="L79" s="68"/>
    </row>
    <row r="80" spans="1:12" ht="43.5" x14ac:dyDescent="0.35">
      <c r="A80" s="161" t="s">
        <v>703</v>
      </c>
      <c r="B80" s="54"/>
      <c r="C80" s="58" t="s">
        <v>232</v>
      </c>
      <c r="D80" s="58" t="s">
        <v>232</v>
      </c>
      <c r="E80" s="58" t="s">
        <v>232</v>
      </c>
      <c r="F80" s="58" t="s">
        <v>232</v>
      </c>
      <c r="G80" s="58" t="s">
        <v>232</v>
      </c>
      <c r="H80" s="58" t="s">
        <v>232</v>
      </c>
      <c r="I80" s="58" t="s">
        <v>232</v>
      </c>
      <c r="J80" s="58" t="s">
        <v>232</v>
      </c>
      <c r="K80" s="58" t="s">
        <v>232</v>
      </c>
      <c r="L80" s="128" t="s">
        <v>232</v>
      </c>
    </row>
    <row r="81" spans="1:12" x14ac:dyDescent="0.35">
      <c r="A81" s="124" t="s">
        <v>278</v>
      </c>
      <c r="B81" s="54"/>
      <c r="C81" s="50"/>
      <c r="D81" s="50"/>
      <c r="E81" s="50"/>
      <c r="F81" s="50"/>
      <c r="G81" s="50"/>
      <c r="H81" s="50"/>
      <c r="I81" s="50"/>
      <c r="J81" s="50"/>
      <c r="K81" s="50"/>
      <c r="L81" s="68"/>
    </row>
    <row r="82" spans="1:12" x14ac:dyDescent="0.35">
      <c r="A82" s="124" t="s">
        <v>279</v>
      </c>
      <c r="B82" s="54"/>
      <c r="C82" s="50"/>
      <c r="D82" s="50"/>
      <c r="E82" s="50"/>
      <c r="F82" s="50"/>
      <c r="G82" s="50"/>
      <c r="H82" s="50"/>
      <c r="I82" s="50"/>
      <c r="J82" s="50"/>
      <c r="K82" s="50"/>
      <c r="L82" s="68"/>
    </row>
    <row r="83" spans="1:12" x14ac:dyDescent="0.35">
      <c r="A83" s="124" t="s">
        <v>280</v>
      </c>
      <c r="B83" s="54"/>
      <c r="C83" s="50"/>
      <c r="D83" s="50"/>
      <c r="E83" s="50"/>
      <c r="F83" s="50"/>
      <c r="G83" s="50"/>
      <c r="H83" s="50"/>
      <c r="I83" s="50"/>
      <c r="J83" s="50"/>
      <c r="K83" s="50"/>
      <c r="L83" s="68"/>
    </row>
    <row r="84" spans="1:12" x14ac:dyDescent="0.35">
      <c r="A84" s="124" t="s">
        <v>281</v>
      </c>
      <c r="B84" s="54"/>
      <c r="C84" s="50"/>
      <c r="D84" s="50"/>
      <c r="E84" s="50"/>
      <c r="F84" s="50"/>
      <c r="G84" s="50"/>
      <c r="H84" s="50"/>
      <c r="I84" s="50"/>
      <c r="J84" s="50"/>
      <c r="K84" s="50"/>
      <c r="L84" s="68"/>
    </row>
    <row r="85" spans="1:12" x14ac:dyDescent="0.35">
      <c r="A85" s="124" t="s">
        <v>282</v>
      </c>
      <c r="B85" s="54"/>
      <c r="C85" s="50"/>
      <c r="D85" s="50"/>
      <c r="E85" s="50"/>
      <c r="F85" s="50"/>
      <c r="G85" s="50"/>
      <c r="H85" s="50"/>
      <c r="I85" s="50"/>
      <c r="J85" s="50"/>
      <c r="K85" s="50"/>
      <c r="L85" s="68"/>
    </row>
    <row r="86" spans="1:12" x14ac:dyDescent="0.35">
      <c r="A86" s="124" t="s">
        <v>283</v>
      </c>
      <c r="B86" s="50"/>
      <c r="C86" s="50"/>
      <c r="D86" s="50"/>
      <c r="E86" s="50"/>
      <c r="F86" s="50"/>
      <c r="G86" s="50"/>
      <c r="H86" s="50"/>
      <c r="I86" s="50"/>
      <c r="J86" s="50"/>
      <c r="K86" s="50"/>
      <c r="L86" s="68"/>
    </row>
    <row r="87" spans="1:12" ht="15" customHeight="1" x14ac:dyDescent="0.35">
      <c r="A87" s="124" t="s">
        <v>284</v>
      </c>
      <c r="B87" s="54"/>
      <c r="C87" s="50"/>
      <c r="D87" s="50"/>
      <c r="E87" s="50"/>
      <c r="F87" s="50"/>
      <c r="G87" s="50"/>
      <c r="H87" s="50"/>
      <c r="I87" s="50"/>
      <c r="J87" s="50"/>
      <c r="K87" s="50"/>
      <c r="L87" s="68"/>
    </row>
    <row r="88" spans="1:12" ht="29" x14ac:dyDescent="0.35">
      <c r="A88" s="125" t="s">
        <v>285</v>
      </c>
      <c r="B88" s="301">
        <f>SUM(B73:B87)</f>
        <v>0</v>
      </c>
      <c r="C88" s="50">
        <f t="shared" ref="C88:L88" si="67">SUM(C73:C79,C81:C87)</f>
        <v>0</v>
      </c>
      <c r="D88" s="50">
        <f t="shared" si="67"/>
        <v>0</v>
      </c>
      <c r="E88" s="50">
        <f t="shared" si="67"/>
        <v>0</v>
      </c>
      <c r="F88" s="50">
        <f t="shared" si="67"/>
        <v>0</v>
      </c>
      <c r="G88" s="50">
        <f t="shared" si="67"/>
        <v>0</v>
      </c>
      <c r="H88" s="50">
        <f t="shared" si="67"/>
        <v>0</v>
      </c>
      <c r="I88" s="50">
        <f t="shared" si="67"/>
        <v>0</v>
      </c>
      <c r="J88" s="50">
        <f t="shared" si="67"/>
        <v>0</v>
      </c>
      <c r="K88" s="50">
        <f t="shared" si="67"/>
        <v>0</v>
      </c>
      <c r="L88" s="68">
        <f t="shared" si="67"/>
        <v>0</v>
      </c>
    </row>
    <row r="89" spans="1:12" ht="29.25" customHeight="1" x14ac:dyDescent="0.35">
      <c r="A89" s="126" t="s">
        <v>286</v>
      </c>
      <c r="B89" s="305">
        <f t="shared" ref="B89:L89" si="68">B88-B75</f>
        <v>0</v>
      </c>
      <c r="C89" s="49">
        <f t="shared" si="68"/>
        <v>0</v>
      </c>
      <c r="D89" s="49">
        <f t="shared" si="68"/>
        <v>0</v>
      </c>
      <c r="E89" s="49">
        <f t="shared" si="68"/>
        <v>0</v>
      </c>
      <c r="F89" s="49">
        <f t="shared" si="68"/>
        <v>0</v>
      </c>
      <c r="G89" s="49">
        <f t="shared" si="68"/>
        <v>0</v>
      </c>
      <c r="H89" s="49">
        <f t="shared" si="68"/>
        <v>0</v>
      </c>
      <c r="I89" s="49">
        <f t="shared" si="68"/>
        <v>0</v>
      </c>
      <c r="J89" s="49">
        <f t="shared" si="68"/>
        <v>0</v>
      </c>
      <c r="K89" s="49">
        <f t="shared" si="68"/>
        <v>0</v>
      </c>
      <c r="L89" s="74">
        <f t="shared" si="68"/>
        <v>0</v>
      </c>
    </row>
    <row r="90" spans="1:12" ht="44" thickBot="1" x14ac:dyDescent="0.4">
      <c r="A90" s="142" t="s">
        <v>287</v>
      </c>
      <c r="B90" s="143" t="s">
        <v>232</v>
      </c>
      <c r="C90" s="313">
        <f>C71+C89</f>
        <v>0</v>
      </c>
      <c r="D90" s="313">
        <f>D71+D89</f>
        <v>0</v>
      </c>
      <c r="E90" s="313">
        <f>E71+E89</f>
        <v>0</v>
      </c>
      <c r="F90" s="313">
        <f>F71+F89</f>
        <v>0</v>
      </c>
      <c r="G90" s="313">
        <f t="shared" ref="G90:J90" si="69">G71+G89</f>
        <v>0</v>
      </c>
      <c r="H90" s="313">
        <f t="shared" si="69"/>
        <v>0</v>
      </c>
      <c r="I90" s="313">
        <f t="shared" si="69"/>
        <v>0</v>
      </c>
      <c r="J90" s="313">
        <f t="shared" si="69"/>
        <v>0</v>
      </c>
      <c r="K90" s="160" t="s">
        <v>232</v>
      </c>
      <c r="L90" s="145" t="s">
        <v>232</v>
      </c>
    </row>
    <row r="91" spans="1:12" x14ac:dyDescent="0.35">
      <c r="A91" s="3"/>
      <c r="B91" s="91"/>
      <c r="C91" s="77"/>
      <c r="D91" s="77"/>
      <c r="E91" s="77"/>
      <c r="F91" s="77"/>
      <c r="G91" s="77"/>
      <c r="H91" s="77"/>
      <c r="I91" s="77"/>
      <c r="J91" s="77"/>
      <c r="K91" s="91"/>
      <c r="L91" s="91"/>
    </row>
    <row r="92" spans="1:12" ht="15" thickBot="1" x14ac:dyDescent="0.4">
      <c r="A92" s="3"/>
      <c r="B92" s="91"/>
      <c r="C92" s="77"/>
      <c r="D92" s="77"/>
      <c r="E92" s="77"/>
      <c r="F92" s="77"/>
      <c r="G92" s="77"/>
      <c r="H92" s="77"/>
      <c r="I92" s="77"/>
      <c r="J92" s="77"/>
      <c r="K92" s="91"/>
      <c r="L92" s="91"/>
    </row>
    <row r="93" spans="1:12" ht="15" customHeight="1" thickBot="1" x14ac:dyDescent="0.4">
      <c r="A93" s="26" t="s">
        <v>288</v>
      </c>
      <c r="B93" s="149"/>
      <c r="C93" s="149"/>
      <c r="D93" s="149"/>
      <c r="E93" s="149"/>
      <c r="F93" s="173"/>
      <c r="K93" s="146"/>
      <c r="L93" s="91"/>
    </row>
    <row r="94" spans="1:12" ht="102" thickBot="1" x14ac:dyDescent="0.4">
      <c r="A94" s="22" t="s">
        <v>289</v>
      </c>
      <c r="B94" s="92" t="s">
        <v>290</v>
      </c>
      <c r="C94" s="23" t="s">
        <v>291</v>
      </c>
      <c r="D94" s="23" t="s">
        <v>292</v>
      </c>
      <c r="E94" s="23" t="s">
        <v>293</v>
      </c>
      <c r="G94" s="92"/>
      <c r="H94" s="1"/>
      <c r="I94" s="1"/>
      <c r="J94" s="1"/>
      <c r="K94" s="92"/>
      <c r="L94" s="92"/>
    </row>
    <row r="95" spans="1:12" x14ac:dyDescent="0.35">
      <c r="A95" s="229"/>
      <c r="B95" s="395"/>
      <c r="C95" s="230"/>
      <c r="D95" s="114"/>
      <c r="E95" s="129" t="str">
        <f t="shared" ref="E95:E126" si="70">IF($D$147&gt;0,D95/$D$147,"")</f>
        <v/>
      </c>
      <c r="G95" s="93"/>
      <c r="K95" s="146"/>
      <c r="L95" s="91"/>
    </row>
    <row r="96" spans="1:12" x14ac:dyDescent="0.35">
      <c r="A96" s="132"/>
      <c r="B96" s="396"/>
      <c r="C96" s="397"/>
      <c r="D96" s="64"/>
      <c r="E96" s="129" t="str">
        <f t="shared" si="70"/>
        <v/>
      </c>
      <c r="G96" s="94"/>
      <c r="K96" s="94"/>
      <c r="L96" s="140"/>
    </row>
    <row r="97" spans="1:12" x14ac:dyDescent="0.35">
      <c r="A97" s="96"/>
      <c r="B97" s="396"/>
      <c r="C97" s="24"/>
      <c r="D97" s="64"/>
      <c r="E97" s="129" t="str">
        <f t="shared" si="70"/>
        <v/>
      </c>
      <c r="G97" s="94"/>
      <c r="K97" s="94"/>
      <c r="L97" s="140"/>
    </row>
    <row r="98" spans="1:12" x14ac:dyDescent="0.35">
      <c r="A98" s="96"/>
      <c r="B98" s="396"/>
      <c r="C98" s="24"/>
      <c r="D98" s="64"/>
      <c r="E98" s="129" t="str">
        <f t="shared" si="70"/>
        <v/>
      </c>
      <c r="G98" s="94"/>
      <c r="K98" s="94"/>
      <c r="L98" s="140"/>
    </row>
    <row r="99" spans="1:12" x14ac:dyDescent="0.35">
      <c r="A99" s="96"/>
      <c r="B99" s="396"/>
      <c r="C99" s="24"/>
      <c r="D99" s="64"/>
      <c r="E99" s="129" t="str">
        <f t="shared" si="70"/>
        <v/>
      </c>
      <c r="G99" s="95"/>
      <c r="K99" s="95"/>
      <c r="L99" s="140"/>
    </row>
    <row r="100" spans="1:12" x14ac:dyDescent="0.35">
      <c r="A100" s="96"/>
      <c r="B100" s="396"/>
      <c r="C100" s="24"/>
      <c r="D100" s="64"/>
      <c r="E100" s="129" t="str">
        <f t="shared" si="70"/>
        <v/>
      </c>
      <c r="G100" s="95"/>
      <c r="K100" s="95"/>
      <c r="L100" s="140"/>
    </row>
    <row r="101" spans="1:12" x14ac:dyDescent="0.35">
      <c r="A101" s="96"/>
      <c r="B101" s="396"/>
      <c r="C101" s="24"/>
      <c r="D101" s="64"/>
      <c r="E101" s="129" t="str">
        <f t="shared" si="70"/>
        <v/>
      </c>
      <c r="G101" s="95"/>
      <c r="K101" s="95"/>
      <c r="L101" s="140"/>
    </row>
    <row r="102" spans="1:12" x14ac:dyDescent="0.35">
      <c r="A102" s="96"/>
      <c r="B102" s="396"/>
      <c r="C102" s="24"/>
      <c r="D102" s="64"/>
      <c r="E102" s="129" t="str">
        <f t="shared" si="70"/>
        <v/>
      </c>
      <c r="G102" s="95"/>
      <c r="K102" s="95"/>
      <c r="L102" s="140"/>
    </row>
    <row r="103" spans="1:12" x14ac:dyDescent="0.35">
      <c r="A103" s="96"/>
      <c r="B103" s="396"/>
      <c r="C103" s="24"/>
      <c r="D103" s="64"/>
      <c r="E103" s="129" t="str">
        <f t="shared" si="70"/>
        <v/>
      </c>
      <c r="G103" s="95"/>
      <c r="K103" s="95"/>
      <c r="L103" s="140"/>
    </row>
    <row r="104" spans="1:12" x14ac:dyDescent="0.35">
      <c r="A104" s="96"/>
      <c r="B104" s="396"/>
      <c r="C104" s="24"/>
      <c r="D104" s="64"/>
      <c r="E104" s="129" t="str">
        <f t="shared" si="70"/>
        <v/>
      </c>
      <c r="G104" s="95"/>
      <c r="K104" s="95"/>
      <c r="L104" s="140"/>
    </row>
    <row r="105" spans="1:12" x14ac:dyDescent="0.35">
      <c r="A105" s="96"/>
      <c r="B105" s="396"/>
      <c r="C105" s="24"/>
      <c r="D105" s="64"/>
      <c r="E105" s="129" t="str">
        <f t="shared" si="70"/>
        <v/>
      </c>
      <c r="G105" s="95"/>
      <c r="K105" s="95"/>
      <c r="L105" s="140"/>
    </row>
    <row r="106" spans="1:12" x14ac:dyDescent="0.35">
      <c r="A106" s="96"/>
      <c r="B106" s="396"/>
      <c r="C106" s="24"/>
      <c r="D106" s="64"/>
      <c r="E106" s="129" t="str">
        <f t="shared" si="70"/>
        <v/>
      </c>
      <c r="G106" s="95"/>
      <c r="K106" s="95"/>
      <c r="L106" s="140"/>
    </row>
    <row r="107" spans="1:12" x14ac:dyDescent="0.35">
      <c r="A107" s="96"/>
      <c r="B107" s="396"/>
      <c r="C107" s="24"/>
      <c r="D107" s="64"/>
      <c r="E107" s="129" t="str">
        <f t="shared" si="70"/>
        <v/>
      </c>
      <c r="G107" s="95"/>
      <c r="K107" s="95"/>
      <c r="L107" s="140"/>
    </row>
    <row r="108" spans="1:12" x14ac:dyDescent="0.35">
      <c r="A108" s="96"/>
      <c r="B108" s="396"/>
      <c r="C108" s="24"/>
      <c r="D108" s="64"/>
      <c r="E108" s="129" t="str">
        <f t="shared" si="70"/>
        <v/>
      </c>
      <c r="G108" s="95"/>
      <c r="K108" s="95"/>
      <c r="L108" s="140"/>
    </row>
    <row r="109" spans="1:12" x14ac:dyDescent="0.35">
      <c r="A109" s="96"/>
      <c r="B109" s="396"/>
      <c r="C109" s="24"/>
      <c r="D109" s="64"/>
      <c r="E109" s="129" t="str">
        <f t="shared" si="70"/>
        <v/>
      </c>
      <c r="G109" s="95"/>
      <c r="K109" s="95"/>
      <c r="L109" s="140"/>
    </row>
    <row r="110" spans="1:12" x14ac:dyDescent="0.35">
      <c r="A110" s="96"/>
      <c r="B110" s="396"/>
      <c r="C110" s="24"/>
      <c r="D110" s="64"/>
      <c r="E110" s="129" t="str">
        <f t="shared" si="70"/>
        <v/>
      </c>
      <c r="G110" s="95"/>
      <c r="K110" s="95"/>
      <c r="L110" s="140"/>
    </row>
    <row r="111" spans="1:12" x14ac:dyDescent="0.35">
      <c r="A111" s="96"/>
      <c r="B111" s="396"/>
      <c r="C111" s="24"/>
      <c r="D111" s="64"/>
      <c r="E111" s="129" t="str">
        <f t="shared" si="70"/>
        <v/>
      </c>
      <c r="G111" s="95"/>
      <c r="K111" s="95"/>
      <c r="L111" s="140"/>
    </row>
    <row r="112" spans="1:12" x14ac:dyDescent="0.35">
      <c r="A112" s="96"/>
      <c r="B112" s="396"/>
      <c r="C112" s="24"/>
      <c r="D112" s="64"/>
      <c r="E112" s="129" t="str">
        <f t="shared" si="70"/>
        <v/>
      </c>
      <c r="G112" s="95"/>
      <c r="K112" s="95"/>
      <c r="L112" s="140"/>
    </row>
    <row r="113" spans="1:12" x14ac:dyDescent="0.35">
      <c r="A113" s="96"/>
      <c r="B113" s="396"/>
      <c r="C113" s="24"/>
      <c r="D113" s="64"/>
      <c r="E113" s="129" t="str">
        <f t="shared" si="70"/>
        <v/>
      </c>
      <c r="G113" s="95"/>
      <c r="K113" s="95"/>
      <c r="L113" s="140"/>
    </row>
    <row r="114" spans="1:12" x14ac:dyDescent="0.35">
      <c r="A114" s="96"/>
      <c r="B114" s="396"/>
      <c r="C114" s="24"/>
      <c r="D114" s="64"/>
      <c r="E114" s="129" t="str">
        <f t="shared" si="70"/>
        <v/>
      </c>
      <c r="G114" s="95"/>
      <c r="K114" s="95"/>
      <c r="L114" s="140"/>
    </row>
    <row r="115" spans="1:12" x14ac:dyDescent="0.35">
      <c r="A115" s="96"/>
      <c r="B115" s="396"/>
      <c r="C115" s="24"/>
      <c r="D115" s="64"/>
      <c r="E115" s="129" t="str">
        <f t="shared" si="70"/>
        <v/>
      </c>
      <c r="G115" s="95"/>
      <c r="K115" s="95"/>
      <c r="L115" s="140"/>
    </row>
    <row r="116" spans="1:12" x14ac:dyDescent="0.35">
      <c r="A116" s="96"/>
      <c r="B116" s="396"/>
      <c r="C116" s="24"/>
      <c r="D116" s="64"/>
      <c r="E116" s="129" t="str">
        <f t="shared" si="70"/>
        <v/>
      </c>
      <c r="G116" s="95"/>
      <c r="K116" s="95"/>
      <c r="L116" s="140"/>
    </row>
    <row r="117" spans="1:12" x14ac:dyDescent="0.35">
      <c r="A117" s="96"/>
      <c r="B117" s="396"/>
      <c r="C117" s="24"/>
      <c r="D117" s="64"/>
      <c r="E117" s="129" t="str">
        <f t="shared" si="70"/>
        <v/>
      </c>
      <c r="G117" s="95"/>
      <c r="K117" s="95"/>
      <c r="L117" s="140"/>
    </row>
    <row r="118" spans="1:12" x14ac:dyDescent="0.35">
      <c r="A118" s="96"/>
      <c r="B118" s="396"/>
      <c r="C118" s="24"/>
      <c r="D118" s="64"/>
      <c r="E118" s="129" t="str">
        <f t="shared" si="70"/>
        <v/>
      </c>
      <c r="G118" s="95"/>
      <c r="K118" s="95"/>
      <c r="L118" s="140"/>
    </row>
    <row r="119" spans="1:12" x14ac:dyDescent="0.35">
      <c r="A119" s="96"/>
      <c r="B119" s="396"/>
      <c r="C119" s="24"/>
      <c r="D119" s="64"/>
      <c r="E119" s="129" t="str">
        <f t="shared" si="70"/>
        <v/>
      </c>
      <c r="G119" s="95"/>
      <c r="K119" s="95"/>
      <c r="L119" s="140"/>
    </row>
    <row r="120" spans="1:12" x14ac:dyDescent="0.35">
      <c r="A120" s="96"/>
      <c r="B120" s="396"/>
      <c r="C120" s="24"/>
      <c r="D120" s="64"/>
      <c r="E120" s="129" t="str">
        <f t="shared" si="70"/>
        <v/>
      </c>
      <c r="G120" s="95"/>
      <c r="K120" s="95"/>
      <c r="L120" s="140"/>
    </row>
    <row r="121" spans="1:12" x14ac:dyDescent="0.35">
      <c r="A121" s="96"/>
      <c r="B121" s="396"/>
      <c r="C121" s="24"/>
      <c r="D121" s="64"/>
      <c r="E121" s="129" t="str">
        <f t="shared" si="70"/>
        <v/>
      </c>
      <c r="G121" s="95"/>
      <c r="K121" s="95"/>
      <c r="L121" s="140"/>
    </row>
    <row r="122" spans="1:12" x14ac:dyDescent="0.35">
      <c r="A122" s="96"/>
      <c r="B122" s="396"/>
      <c r="C122" s="24"/>
      <c r="D122" s="64"/>
      <c r="E122" s="129" t="str">
        <f t="shared" si="70"/>
        <v/>
      </c>
      <c r="G122" s="95"/>
      <c r="K122" s="95"/>
      <c r="L122" s="140"/>
    </row>
    <row r="123" spans="1:12" x14ac:dyDescent="0.35">
      <c r="A123" s="96"/>
      <c r="B123" s="396"/>
      <c r="C123" s="24"/>
      <c r="D123" s="64"/>
      <c r="E123" s="129" t="str">
        <f t="shared" si="70"/>
        <v/>
      </c>
      <c r="G123" s="95"/>
      <c r="K123" s="95"/>
      <c r="L123" s="140"/>
    </row>
    <row r="124" spans="1:12" x14ac:dyDescent="0.35">
      <c r="A124" s="96"/>
      <c r="B124" s="396"/>
      <c r="C124" s="24"/>
      <c r="D124" s="64"/>
      <c r="E124" s="129" t="str">
        <f t="shared" si="70"/>
        <v/>
      </c>
      <c r="G124" s="95"/>
      <c r="K124" s="95"/>
      <c r="L124" s="140"/>
    </row>
    <row r="125" spans="1:12" x14ac:dyDescent="0.35">
      <c r="A125" s="96"/>
      <c r="B125" s="396"/>
      <c r="C125" s="24"/>
      <c r="D125" s="64"/>
      <c r="E125" s="129" t="str">
        <f t="shared" si="70"/>
        <v/>
      </c>
      <c r="G125" s="95"/>
      <c r="K125" s="95"/>
      <c r="L125" s="140"/>
    </row>
    <row r="126" spans="1:12" x14ac:dyDescent="0.35">
      <c r="A126" s="96"/>
      <c r="B126" s="396"/>
      <c r="C126" s="24"/>
      <c r="D126" s="64"/>
      <c r="E126" s="129" t="str">
        <f t="shared" si="70"/>
        <v/>
      </c>
      <c r="G126" s="95"/>
      <c r="K126" s="95"/>
      <c r="L126" s="140"/>
    </row>
    <row r="127" spans="1:12" x14ac:dyDescent="0.35">
      <c r="A127" s="96"/>
      <c r="B127" s="396"/>
      <c r="C127" s="24"/>
      <c r="D127" s="64"/>
      <c r="E127" s="129" t="str">
        <f t="shared" ref="E127:E146" si="71">IF($D$147&gt;0,D127/$D$147,"")</f>
        <v/>
      </c>
      <c r="G127" s="95"/>
      <c r="K127" s="95"/>
      <c r="L127" s="140"/>
    </row>
    <row r="128" spans="1:12" x14ac:dyDescent="0.35">
      <c r="A128" s="96"/>
      <c r="B128" s="396"/>
      <c r="C128" s="24"/>
      <c r="D128" s="64"/>
      <c r="E128" s="129" t="str">
        <f t="shared" si="71"/>
        <v/>
      </c>
      <c r="G128" s="95"/>
      <c r="K128" s="95"/>
      <c r="L128" s="140"/>
    </row>
    <row r="129" spans="1:12" x14ac:dyDescent="0.35">
      <c r="A129" s="96"/>
      <c r="B129" s="396"/>
      <c r="C129" s="24"/>
      <c r="D129" s="64"/>
      <c r="E129" s="129" t="str">
        <f t="shared" si="71"/>
        <v/>
      </c>
      <c r="G129" s="95"/>
      <c r="K129" s="95"/>
      <c r="L129" s="140"/>
    </row>
    <row r="130" spans="1:12" x14ac:dyDescent="0.35">
      <c r="A130" s="96"/>
      <c r="B130" s="396"/>
      <c r="C130" s="24"/>
      <c r="D130" s="64"/>
      <c r="E130" s="129" t="str">
        <f t="shared" si="71"/>
        <v/>
      </c>
      <c r="G130" s="95"/>
      <c r="K130" s="95"/>
      <c r="L130" s="140"/>
    </row>
    <row r="131" spans="1:12" x14ac:dyDescent="0.35">
      <c r="A131" s="96"/>
      <c r="B131" s="396"/>
      <c r="C131" s="24"/>
      <c r="D131" s="64"/>
      <c r="E131" s="129" t="str">
        <f t="shared" si="71"/>
        <v/>
      </c>
      <c r="G131" s="95"/>
      <c r="K131" s="95"/>
      <c r="L131" s="140"/>
    </row>
    <row r="132" spans="1:12" x14ac:dyDescent="0.35">
      <c r="A132" s="96"/>
      <c r="B132" s="396"/>
      <c r="C132" s="24"/>
      <c r="D132" s="64"/>
      <c r="E132" s="129" t="str">
        <f t="shared" si="71"/>
        <v/>
      </c>
      <c r="G132" s="95"/>
      <c r="K132" s="95"/>
      <c r="L132" s="140"/>
    </row>
    <row r="133" spans="1:12" x14ac:dyDescent="0.35">
      <c r="A133" s="96"/>
      <c r="B133" s="396"/>
      <c r="C133" s="24"/>
      <c r="D133" s="64"/>
      <c r="E133" s="129" t="str">
        <f t="shared" si="71"/>
        <v/>
      </c>
      <c r="G133" s="95"/>
      <c r="K133" s="95"/>
      <c r="L133" s="140"/>
    </row>
    <row r="134" spans="1:12" x14ac:dyDescent="0.35">
      <c r="A134" s="96"/>
      <c r="B134" s="396"/>
      <c r="C134" s="24"/>
      <c r="D134" s="64"/>
      <c r="E134" s="129" t="str">
        <f t="shared" si="71"/>
        <v/>
      </c>
      <c r="G134" s="95"/>
      <c r="K134" s="95"/>
      <c r="L134" s="140"/>
    </row>
    <row r="135" spans="1:12" x14ac:dyDescent="0.35">
      <c r="A135" s="96"/>
      <c r="B135" s="396"/>
      <c r="C135" s="24"/>
      <c r="D135" s="64"/>
      <c r="E135" s="129" t="str">
        <f t="shared" si="71"/>
        <v/>
      </c>
      <c r="G135" s="95"/>
      <c r="K135" s="95"/>
      <c r="L135" s="140"/>
    </row>
    <row r="136" spans="1:12" x14ac:dyDescent="0.35">
      <c r="A136" s="96"/>
      <c r="B136" s="396"/>
      <c r="C136" s="24"/>
      <c r="D136" s="64"/>
      <c r="E136" s="129" t="str">
        <f t="shared" si="71"/>
        <v/>
      </c>
      <c r="G136" s="95"/>
      <c r="K136" s="95"/>
      <c r="L136" s="140"/>
    </row>
    <row r="137" spans="1:12" x14ac:dyDescent="0.35">
      <c r="A137" s="96"/>
      <c r="B137" s="396"/>
      <c r="C137" s="24"/>
      <c r="D137" s="64"/>
      <c r="E137" s="129" t="str">
        <f t="shared" si="71"/>
        <v/>
      </c>
      <c r="G137" s="95"/>
      <c r="K137" s="95"/>
      <c r="L137" s="140"/>
    </row>
    <row r="138" spans="1:12" x14ac:dyDescent="0.35">
      <c r="A138" s="96"/>
      <c r="B138" s="396"/>
      <c r="C138" s="24"/>
      <c r="D138" s="64"/>
      <c r="E138" s="129" t="str">
        <f t="shared" si="71"/>
        <v/>
      </c>
      <c r="G138" s="95"/>
      <c r="K138" s="95"/>
      <c r="L138" s="140"/>
    </row>
    <row r="139" spans="1:12" x14ac:dyDescent="0.35">
      <c r="A139" s="96"/>
      <c r="B139" s="396"/>
      <c r="C139" s="24"/>
      <c r="D139" s="64"/>
      <c r="E139" s="129" t="str">
        <f t="shared" si="71"/>
        <v/>
      </c>
      <c r="G139" s="95"/>
      <c r="K139" s="95"/>
      <c r="L139" s="140"/>
    </row>
    <row r="140" spans="1:12" x14ac:dyDescent="0.35">
      <c r="A140" s="96"/>
      <c r="B140" s="396"/>
      <c r="C140" s="24"/>
      <c r="D140" s="64"/>
      <c r="E140" s="129" t="str">
        <f t="shared" si="71"/>
        <v/>
      </c>
      <c r="G140" s="95"/>
      <c r="K140" s="95"/>
      <c r="L140" s="140"/>
    </row>
    <row r="141" spans="1:12" x14ac:dyDescent="0.35">
      <c r="A141" s="96"/>
      <c r="B141" s="396"/>
      <c r="C141" s="24"/>
      <c r="D141" s="64"/>
      <c r="E141" s="129" t="str">
        <f t="shared" si="71"/>
        <v/>
      </c>
      <c r="G141" s="95"/>
      <c r="K141" s="95"/>
      <c r="L141" s="140"/>
    </row>
    <row r="142" spans="1:12" x14ac:dyDescent="0.35">
      <c r="A142" s="96"/>
      <c r="B142" s="396"/>
      <c r="C142" s="24"/>
      <c r="D142" s="64"/>
      <c r="E142" s="129" t="str">
        <f t="shared" si="71"/>
        <v/>
      </c>
      <c r="G142" s="95"/>
      <c r="K142" s="95"/>
      <c r="L142" s="140"/>
    </row>
    <row r="143" spans="1:12" x14ac:dyDescent="0.35">
      <c r="A143" s="96"/>
      <c r="B143" s="396"/>
      <c r="C143" s="24"/>
      <c r="D143" s="64"/>
      <c r="E143" s="129" t="str">
        <f t="shared" si="71"/>
        <v/>
      </c>
      <c r="G143" s="95"/>
      <c r="K143" s="95"/>
      <c r="L143" s="140"/>
    </row>
    <row r="144" spans="1:12" x14ac:dyDescent="0.35">
      <c r="A144" s="96"/>
      <c r="B144" s="396"/>
      <c r="C144" s="24"/>
      <c r="D144" s="64"/>
      <c r="E144" s="129" t="str">
        <f t="shared" si="71"/>
        <v/>
      </c>
      <c r="G144" s="95"/>
      <c r="K144" s="95"/>
      <c r="L144" s="140"/>
    </row>
    <row r="145" spans="1:12" x14ac:dyDescent="0.35">
      <c r="A145" s="96"/>
      <c r="B145" s="396"/>
      <c r="C145" s="24"/>
      <c r="D145" s="279"/>
      <c r="E145" s="277" t="str">
        <f t="shared" si="71"/>
        <v/>
      </c>
      <c r="G145" s="95"/>
      <c r="K145" s="95"/>
      <c r="L145" s="140"/>
    </row>
    <row r="146" spans="1:12" ht="15" thickBot="1" x14ac:dyDescent="0.4">
      <c r="A146" s="97"/>
      <c r="B146" s="396"/>
      <c r="C146" s="139"/>
      <c r="D146" s="280"/>
      <c r="E146" s="278" t="str">
        <f t="shared" si="71"/>
        <v/>
      </c>
      <c r="G146" s="94"/>
      <c r="K146" s="93"/>
      <c r="L146" s="140"/>
    </row>
    <row r="147" spans="1:12" ht="29.5" customHeight="1" thickBot="1" x14ac:dyDescent="0.4">
      <c r="A147" s="262" t="s">
        <v>294</v>
      </c>
      <c r="B147" s="263"/>
      <c r="C147" s="306">
        <f>SUMPRODUCT(C95:C146,E95:E146)</f>
        <v>0</v>
      </c>
      <c r="D147" s="330">
        <f>SUM(D95:D146)</f>
        <v>0</v>
      </c>
      <c r="E147" s="331">
        <f>SUM(E95:E146)</f>
        <v>0</v>
      </c>
      <c r="F147" s="174"/>
      <c r="G147" s="29"/>
      <c r="H147" s="3"/>
      <c r="I147" s="3"/>
      <c r="J147" s="3"/>
      <c r="K147" s="98"/>
      <c r="L147" s="29"/>
    </row>
    <row r="148" spans="1:12" x14ac:dyDescent="0.35">
      <c r="A148" s="3"/>
      <c r="B148" s="94"/>
      <c r="C148" s="29"/>
      <c r="D148" s="29"/>
      <c r="E148" s="29"/>
      <c r="F148" s="29"/>
      <c r="G148" s="29"/>
      <c r="H148" s="3"/>
      <c r="I148" s="3"/>
      <c r="J148" s="3"/>
      <c r="K148" s="94"/>
      <c r="L148" s="29"/>
    </row>
    <row r="149" spans="1:12" ht="15" thickBot="1" x14ac:dyDescent="0.4">
      <c r="A149" s="3"/>
      <c r="B149" s="94"/>
      <c r="C149" s="29"/>
      <c r="D149" s="29"/>
      <c r="E149" s="29"/>
      <c r="F149" s="29"/>
      <c r="G149" s="29"/>
      <c r="H149" s="3"/>
      <c r="I149" s="3"/>
      <c r="J149" s="3"/>
      <c r="K149" s="94"/>
      <c r="L149" s="29"/>
    </row>
    <row r="150" spans="1:12" ht="15" thickBot="1" x14ac:dyDescent="0.4">
      <c r="A150" s="133" t="s">
        <v>295</v>
      </c>
      <c r="B150" s="238"/>
      <c r="C150" s="238"/>
      <c r="D150" s="151"/>
      <c r="E150" s="71"/>
      <c r="F150" s="71"/>
      <c r="G150" s="21"/>
      <c r="H150" s="412"/>
      <c r="I150" s="412"/>
      <c r="J150" s="412"/>
      <c r="K150" s="412"/>
      <c r="L150" s="412"/>
    </row>
    <row r="151" spans="1:12" ht="44" thickBot="1" x14ac:dyDescent="0.4">
      <c r="A151" s="134" t="s">
        <v>296</v>
      </c>
      <c r="B151" s="241"/>
      <c r="C151" s="152"/>
      <c r="D151" s="153"/>
      <c r="H151" s="3"/>
      <c r="I151" s="3"/>
      <c r="J151" s="3"/>
    </row>
    <row r="152" spans="1:12" ht="44" thickBot="1" x14ac:dyDescent="0.4">
      <c r="A152" s="130" t="s">
        <v>297</v>
      </c>
      <c r="B152" s="240" t="s">
        <v>298</v>
      </c>
      <c r="C152" s="239" t="s">
        <v>299</v>
      </c>
      <c r="D152" s="99" t="s">
        <v>300</v>
      </c>
      <c r="E152" s="92"/>
      <c r="G152" s="92"/>
      <c r="H152" s="1"/>
      <c r="I152" s="1"/>
      <c r="J152" s="1"/>
      <c r="K152" s="1"/>
      <c r="L152" s="92"/>
    </row>
    <row r="153" spans="1:12" x14ac:dyDescent="0.35">
      <c r="A153" s="131" t="s">
        <v>301</v>
      </c>
      <c r="B153" s="30"/>
      <c r="C153" s="65"/>
      <c r="D153" s="129" t="str">
        <f>IF($C$156&gt;0,C153/$C$156,"")</f>
        <v/>
      </c>
      <c r="E153" s="95"/>
      <c r="G153" s="94"/>
      <c r="K153" s="94"/>
      <c r="L153" s="140"/>
    </row>
    <row r="154" spans="1:12" x14ac:dyDescent="0.35">
      <c r="A154" s="132" t="s">
        <v>302</v>
      </c>
      <c r="B154" s="25"/>
      <c r="C154" s="66"/>
      <c r="D154" s="129" t="str">
        <f>IF($C$156&gt;0,C154/$C$156,"")</f>
        <v/>
      </c>
      <c r="E154" s="95"/>
      <c r="G154" s="94"/>
      <c r="K154" s="94"/>
      <c r="L154" s="140"/>
    </row>
    <row r="155" spans="1:12" ht="14.5" customHeight="1" thickBot="1" x14ac:dyDescent="0.4">
      <c r="A155" s="282" t="s">
        <v>303</v>
      </c>
      <c r="B155" s="284"/>
      <c r="C155" s="285"/>
      <c r="D155" s="283" t="str">
        <f>IF($C$156&gt;0,C155/$C$156,"")</f>
        <v/>
      </c>
      <c r="E155" s="95"/>
      <c r="G155" s="94"/>
      <c r="K155" s="94"/>
      <c r="L155" s="140"/>
    </row>
    <row r="156" spans="1:12" ht="29.5" thickBot="1" x14ac:dyDescent="0.4">
      <c r="A156" s="281" t="s">
        <v>304</v>
      </c>
      <c r="B156" s="309">
        <f>SUMPRODUCT(B153:B155,D153:D155)</f>
        <v>0</v>
      </c>
      <c r="C156" s="332">
        <f>SUM(C153:C155)</f>
        <v>0</v>
      </c>
      <c r="D156" s="333">
        <f>SUM(D153:D155)</f>
        <v>0</v>
      </c>
      <c r="E156" s="94"/>
      <c r="G156" s="94"/>
      <c r="H156" s="3"/>
      <c r="I156" s="3"/>
      <c r="J156" s="3"/>
      <c r="K156" s="94"/>
      <c r="L156" s="98"/>
    </row>
    <row r="157" spans="1:12" x14ac:dyDescent="0.35">
      <c r="A157" s="3"/>
      <c r="B157" s="94"/>
      <c r="C157" s="29"/>
      <c r="D157" s="29"/>
      <c r="E157" s="29"/>
      <c r="F157" s="29"/>
      <c r="G157" s="29"/>
      <c r="H157" s="3"/>
      <c r="I157" s="3"/>
      <c r="J157" s="3"/>
      <c r="K157" s="94"/>
      <c r="L157" s="29"/>
    </row>
    <row r="158" spans="1:12" ht="15" thickBot="1" x14ac:dyDescent="0.4">
      <c r="A158" s="127"/>
    </row>
    <row r="159" spans="1:12" ht="15" thickBot="1" x14ac:dyDescent="0.4">
      <c r="A159" s="26" t="s">
        <v>305</v>
      </c>
      <c r="B159" s="150"/>
      <c r="H159" s="147"/>
      <c r="I159" s="147"/>
      <c r="J159" s="147"/>
      <c r="K159" s="148"/>
    </row>
    <row r="160" spans="1:12" ht="73" thickBot="1" x14ac:dyDescent="0.4">
      <c r="A160" s="28" t="s">
        <v>306</v>
      </c>
      <c r="B160" s="241"/>
      <c r="H160" s="3"/>
      <c r="I160" s="3"/>
      <c r="J160" s="3"/>
    </row>
    <row r="161" spans="1:1" ht="15" customHeight="1" x14ac:dyDescent="0.35">
      <c r="A161" s="3"/>
    </row>
    <row r="162" spans="1:1" ht="15" customHeight="1" x14ac:dyDescent="0.35"/>
    <row r="208" ht="61.5" customHeight="1" x14ac:dyDescent="0.35"/>
    <row r="227" spans="1:1" x14ac:dyDescent="0.35">
      <c r="A227" s="5"/>
    </row>
    <row r="228" spans="1:1" x14ac:dyDescent="0.35">
      <c r="A228" s="3"/>
    </row>
    <row r="229" spans="1:1" x14ac:dyDescent="0.35">
      <c r="A229" s="3"/>
    </row>
    <row r="230" spans="1:1" x14ac:dyDescent="0.35">
      <c r="A230" s="6"/>
    </row>
    <row r="231" spans="1:1" x14ac:dyDescent="0.35">
      <c r="A231" s="11"/>
    </row>
    <row r="232" spans="1:1" x14ac:dyDescent="0.35">
      <c r="A232" s="4"/>
    </row>
    <row r="233" spans="1:1" x14ac:dyDescent="0.35">
      <c r="A233" s="4"/>
    </row>
    <row r="234" spans="1:1" x14ac:dyDescent="0.35">
      <c r="A234" s="4"/>
    </row>
    <row r="235" spans="1:1" x14ac:dyDescent="0.35">
      <c r="A235" s="4"/>
    </row>
    <row r="236" spans="1:1" x14ac:dyDescent="0.35">
      <c r="A236" s="13"/>
    </row>
    <row r="237" spans="1:1" x14ac:dyDescent="0.35">
      <c r="A237" s="4"/>
    </row>
    <row r="238" spans="1:1" x14ac:dyDescent="0.35">
      <c r="A238" s="4"/>
    </row>
    <row r="239" spans="1:1" x14ac:dyDescent="0.35">
      <c r="A239" s="4"/>
    </row>
    <row r="240" spans="1:1" x14ac:dyDescent="0.35">
      <c r="A240" s="4"/>
    </row>
    <row r="241" spans="1:1" x14ac:dyDescent="0.35">
      <c r="A241" s="11"/>
    </row>
    <row r="242" spans="1:1" x14ac:dyDescent="0.35">
      <c r="A242" s="4"/>
    </row>
    <row r="243" spans="1:1" x14ac:dyDescent="0.35">
      <c r="A243" s="4"/>
    </row>
    <row r="244" spans="1:1" x14ac:dyDescent="0.35">
      <c r="A244" s="4"/>
    </row>
    <row r="245" spans="1:1" x14ac:dyDescent="0.35">
      <c r="A245" s="4"/>
    </row>
    <row r="249" spans="1:1" x14ac:dyDescent="0.35">
      <c r="A249" s="11"/>
    </row>
    <row r="250" spans="1:1" x14ac:dyDescent="0.35">
      <c r="A250" s="4"/>
    </row>
    <row r="251" spans="1:1" x14ac:dyDescent="0.35">
      <c r="A251" s="4"/>
    </row>
    <row r="252" spans="1:1" x14ac:dyDescent="0.35">
      <c r="A252" s="13"/>
    </row>
    <row r="253" spans="1:1" x14ac:dyDescent="0.35">
      <c r="A253" s="4"/>
    </row>
    <row r="254" spans="1:1" x14ac:dyDescent="0.35">
      <c r="A254" s="4"/>
    </row>
    <row r="255" spans="1:1" x14ac:dyDescent="0.35">
      <c r="A255" s="11"/>
    </row>
    <row r="256" spans="1:1" x14ac:dyDescent="0.35">
      <c r="A256" s="4"/>
    </row>
    <row r="257" spans="1:1" x14ac:dyDescent="0.35">
      <c r="A257" s="4"/>
    </row>
    <row r="260" spans="1:1" x14ac:dyDescent="0.35">
      <c r="A260" s="3"/>
    </row>
    <row r="261" spans="1:1" x14ac:dyDescent="0.35">
      <c r="A261" s="3"/>
    </row>
    <row r="267" spans="1:1" x14ac:dyDescent="0.35">
      <c r="A267" s="3"/>
    </row>
    <row r="279" spans="1:1" ht="15" thickBot="1" x14ac:dyDescent="0.4">
      <c r="A279" s="3"/>
    </row>
  </sheetData>
  <mergeCells count="3">
    <mergeCell ref="A2:A3"/>
    <mergeCell ref="B2:B3"/>
    <mergeCell ref="H150:L150"/>
  </mergeCells>
  <dataValidations count="2">
    <dataValidation type="list" showInputMessage="1" showErrorMessage="1" sqref="B151 B160" xr:uid="{00000000-0002-0000-0400-000000000000}">
      <formula1>"Y"</formula1>
    </dataValidation>
    <dataValidation type="list" showInputMessage="1" showErrorMessage="1" sqref="B95:B146" xr:uid="{00000000-0002-0000-0400-000001000000}">
      <formula1>"C, PTE"</formula1>
    </dataValidation>
  </dataValidation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FBCD-3F03-48F2-A834-F4D6183A7ACF}">
  <dimension ref="A1:B101"/>
  <sheetViews>
    <sheetView zoomScale="85" zoomScaleNormal="85" workbookViewId="0"/>
  </sheetViews>
  <sheetFormatPr defaultColWidth="8.81640625" defaultRowHeight="14.5" x14ac:dyDescent="0.35"/>
  <cols>
    <col min="1" max="1" width="81.1796875" customWidth="1"/>
    <col min="2" max="2" width="16.453125" customWidth="1"/>
  </cols>
  <sheetData>
    <row r="1" spans="1:2" ht="43.5" customHeight="1" thickBot="1" x14ac:dyDescent="0.4">
      <c r="A1" s="227" t="s">
        <v>307</v>
      </c>
      <c r="B1" s="228"/>
    </row>
    <row r="2" spans="1:2" ht="15" customHeight="1" x14ac:dyDescent="0.35">
      <c r="A2" s="107" t="s">
        <v>308</v>
      </c>
      <c r="B2" s="226"/>
    </row>
    <row r="3" spans="1:2" ht="14.5" customHeight="1" x14ac:dyDescent="0.35">
      <c r="A3" s="101" t="s">
        <v>309</v>
      </c>
      <c r="B3" s="86"/>
    </row>
    <row r="4" spans="1:2" ht="36.75" customHeight="1" x14ac:dyDescent="0.35">
      <c r="A4" s="102" t="s">
        <v>310</v>
      </c>
      <c r="B4" s="86"/>
    </row>
    <row r="5" spans="1:2" ht="37.5" customHeight="1" x14ac:dyDescent="0.35">
      <c r="A5" s="102" t="s">
        <v>311</v>
      </c>
      <c r="B5" s="100"/>
    </row>
    <row r="6" spans="1:2" x14ac:dyDescent="0.35">
      <c r="A6" s="103" t="s">
        <v>312</v>
      </c>
      <c r="B6" s="299">
        <f>B7+B11</f>
        <v>0</v>
      </c>
    </row>
    <row r="7" spans="1:2" ht="29" x14ac:dyDescent="0.35">
      <c r="A7" s="234" t="s">
        <v>704</v>
      </c>
      <c r="B7" s="299">
        <f>B8+B10</f>
        <v>0</v>
      </c>
    </row>
    <row r="8" spans="1:2" ht="49.75" customHeight="1" x14ac:dyDescent="0.35">
      <c r="A8" s="235" t="s">
        <v>313</v>
      </c>
      <c r="B8" s="87"/>
    </row>
    <row r="9" spans="1:2" ht="58" x14ac:dyDescent="0.35">
      <c r="A9" s="256" t="s">
        <v>314</v>
      </c>
      <c r="B9" s="87"/>
    </row>
    <row r="10" spans="1:2" ht="43.5" x14ac:dyDescent="0.35">
      <c r="A10" s="235" t="s">
        <v>315</v>
      </c>
      <c r="B10" s="87"/>
    </row>
    <row r="11" spans="1:2" ht="49.5" customHeight="1" x14ac:dyDescent="0.35">
      <c r="A11" s="236" t="s">
        <v>705</v>
      </c>
      <c r="B11" s="87"/>
    </row>
    <row r="12" spans="1:2" ht="15.75" customHeight="1" x14ac:dyDescent="0.35">
      <c r="A12" s="237" t="s">
        <v>316</v>
      </c>
      <c r="B12" s="87"/>
    </row>
    <row r="13" spans="1:2" ht="43.5" x14ac:dyDescent="0.35">
      <c r="A13" s="237" t="s">
        <v>317</v>
      </c>
      <c r="B13" s="86"/>
    </row>
    <row r="14" spans="1:2" ht="58" x14ac:dyDescent="0.35">
      <c r="A14" s="249" t="s">
        <v>318</v>
      </c>
      <c r="B14" s="86"/>
    </row>
    <row r="15" spans="1:2" ht="43.5" x14ac:dyDescent="0.35">
      <c r="A15" s="237" t="s">
        <v>319</v>
      </c>
      <c r="B15" s="86"/>
    </row>
    <row r="16" spans="1:2" x14ac:dyDescent="0.35">
      <c r="A16" s="106" t="s">
        <v>320</v>
      </c>
      <c r="B16" s="297">
        <f>B17+B21</f>
        <v>0</v>
      </c>
    </row>
    <row r="17" spans="1:2" ht="43.5" x14ac:dyDescent="0.35">
      <c r="A17" s="245" t="s">
        <v>321</v>
      </c>
      <c r="B17" s="297">
        <f>B18+B20</f>
        <v>0</v>
      </c>
    </row>
    <row r="18" spans="1:2" ht="43.5" x14ac:dyDescent="0.35">
      <c r="A18" s="237" t="s">
        <v>706</v>
      </c>
      <c r="B18" s="86"/>
    </row>
    <row r="19" spans="1:2" ht="72.5" x14ac:dyDescent="0.35">
      <c r="A19" s="249" t="s">
        <v>707</v>
      </c>
      <c r="B19" s="86"/>
    </row>
    <row r="20" spans="1:2" ht="43.5" x14ac:dyDescent="0.35">
      <c r="A20" s="237" t="s">
        <v>322</v>
      </c>
      <c r="B20" s="86"/>
    </row>
    <row r="21" spans="1:2" ht="43.5" x14ac:dyDescent="0.35">
      <c r="A21" s="245" t="s">
        <v>323</v>
      </c>
      <c r="B21" s="86"/>
    </row>
    <row r="22" spans="1:2" x14ac:dyDescent="0.35">
      <c r="A22" s="105" t="s">
        <v>316</v>
      </c>
      <c r="B22" s="86"/>
    </row>
    <row r="23" spans="1:2" ht="43.5" x14ac:dyDescent="0.35">
      <c r="A23" s="237" t="s">
        <v>324</v>
      </c>
      <c r="B23" s="86"/>
    </row>
    <row r="24" spans="1:2" ht="58" x14ac:dyDescent="0.35">
      <c r="A24" s="249" t="s">
        <v>708</v>
      </c>
      <c r="B24" s="86"/>
    </row>
    <row r="25" spans="1:2" ht="43.5" x14ac:dyDescent="0.35">
      <c r="A25" s="246" t="s">
        <v>325</v>
      </c>
      <c r="B25" s="86"/>
    </row>
    <row r="26" spans="1:2" x14ac:dyDescent="0.35">
      <c r="A26" s="106" t="s">
        <v>326</v>
      </c>
      <c r="B26" s="194"/>
    </row>
    <row r="27" spans="1:2" ht="29" x14ac:dyDescent="0.35">
      <c r="A27" s="251" t="s">
        <v>327</v>
      </c>
      <c r="B27" s="252"/>
    </row>
    <row r="28" spans="1:2" ht="42" customHeight="1" x14ac:dyDescent="0.35">
      <c r="A28" s="251" t="s">
        <v>328</v>
      </c>
      <c r="B28" s="252"/>
    </row>
    <row r="29" spans="1:2" x14ac:dyDescent="0.35">
      <c r="A29" s="107" t="s">
        <v>329</v>
      </c>
      <c r="B29" s="108"/>
    </row>
    <row r="30" spans="1:2" ht="58" x14ac:dyDescent="0.35">
      <c r="A30" s="247" t="s">
        <v>709</v>
      </c>
      <c r="B30" s="87"/>
    </row>
    <row r="31" spans="1:2" ht="43.5" x14ac:dyDescent="0.35">
      <c r="A31" s="102" t="s">
        <v>710</v>
      </c>
      <c r="B31" s="87"/>
    </row>
    <row r="32" spans="1:2" x14ac:dyDescent="0.35">
      <c r="A32" s="102" t="s">
        <v>330</v>
      </c>
      <c r="B32" s="87"/>
    </row>
    <row r="33" spans="1:2" ht="58" x14ac:dyDescent="0.35">
      <c r="A33" s="286" t="s">
        <v>331</v>
      </c>
      <c r="B33" s="312">
        <f>'C1-C2. Company-Wide Information'!F90+'C1-C2. Company-Wide Information'!G90+'C1-C2. Company-Wide Information'!H90+'C1-C2. Company-Wide Information'!I90+'C1-C2. Company-Wide Information'!J90</f>
        <v>0</v>
      </c>
    </row>
    <row r="34" spans="1:2" ht="29" x14ac:dyDescent="0.35">
      <c r="A34" s="234" t="s">
        <v>332</v>
      </c>
      <c r="B34" s="312">
        <f>'C1-C2. Company-Wide Information'!F90</f>
        <v>0</v>
      </c>
    </row>
    <row r="35" spans="1:2" ht="29" x14ac:dyDescent="0.35">
      <c r="A35" s="104" t="s">
        <v>333</v>
      </c>
      <c r="B35" s="87"/>
    </row>
    <row r="36" spans="1:2" ht="29" x14ac:dyDescent="0.35">
      <c r="A36" s="104" t="s">
        <v>334</v>
      </c>
      <c r="B36" s="87"/>
    </row>
    <row r="37" spans="1:2" x14ac:dyDescent="0.35">
      <c r="A37" s="287" t="s">
        <v>716</v>
      </c>
      <c r="B37" s="87"/>
    </row>
    <row r="38" spans="1:2" ht="29" x14ac:dyDescent="0.35">
      <c r="A38" s="287" t="s">
        <v>335</v>
      </c>
      <c r="B38" s="86"/>
    </row>
    <row r="39" spans="1:2" x14ac:dyDescent="0.35">
      <c r="A39" s="104" t="s">
        <v>336</v>
      </c>
      <c r="B39" s="86"/>
    </row>
    <row r="40" spans="1:2" ht="29" x14ac:dyDescent="0.35">
      <c r="A40" s="234" t="s">
        <v>337</v>
      </c>
      <c r="B40" s="312">
        <f>'C1-C2. Company-Wide Information'!G90</f>
        <v>0</v>
      </c>
    </row>
    <row r="41" spans="1:2" ht="29" x14ac:dyDescent="0.35">
      <c r="A41" s="104" t="s">
        <v>338</v>
      </c>
      <c r="B41" s="87"/>
    </row>
    <row r="42" spans="1:2" ht="29" x14ac:dyDescent="0.35">
      <c r="A42" s="104" t="s">
        <v>339</v>
      </c>
      <c r="B42" s="87"/>
    </row>
    <row r="43" spans="1:2" x14ac:dyDescent="0.35">
      <c r="A43" s="287" t="s">
        <v>717</v>
      </c>
      <c r="B43" s="87"/>
    </row>
    <row r="44" spans="1:2" ht="29" x14ac:dyDescent="0.35">
      <c r="A44" s="287" t="s">
        <v>340</v>
      </c>
      <c r="B44" s="86"/>
    </row>
    <row r="45" spans="1:2" x14ac:dyDescent="0.35">
      <c r="A45" s="104" t="s">
        <v>336</v>
      </c>
      <c r="B45" s="86"/>
    </row>
    <row r="46" spans="1:2" ht="29" x14ac:dyDescent="0.35">
      <c r="A46" s="234" t="s">
        <v>711</v>
      </c>
      <c r="B46" s="312">
        <f>'C1-C2. Company-Wide Information'!H90</f>
        <v>0</v>
      </c>
    </row>
    <row r="47" spans="1:2" ht="29" x14ac:dyDescent="0.35">
      <c r="A47" s="104" t="s">
        <v>341</v>
      </c>
      <c r="B47" s="87"/>
    </row>
    <row r="48" spans="1:2" ht="29" x14ac:dyDescent="0.35">
      <c r="A48" s="104" t="s">
        <v>342</v>
      </c>
      <c r="B48" s="87"/>
    </row>
    <row r="49" spans="1:2" x14ac:dyDescent="0.35">
      <c r="A49" s="287" t="s">
        <v>717</v>
      </c>
      <c r="B49" s="87"/>
    </row>
    <row r="50" spans="1:2" ht="29" x14ac:dyDescent="0.35">
      <c r="A50" s="287" t="s">
        <v>343</v>
      </c>
      <c r="B50" s="86"/>
    </row>
    <row r="51" spans="1:2" x14ac:dyDescent="0.35">
      <c r="A51" s="104" t="s">
        <v>336</v>
      </c>
      <c r="B51" s="86"/>
    </row>
    <row r="52" spans="1:2" ht="29" x14ac:dyDescent="0.35">
      <c r="A52" s="234" t="s">
        <v>344</v>
      </c>
      <c r="B52" s="312">
        <f>'C1-C2. Company-Wide Information'!I90</f>
        <v>0</v>
      </c>
    </row>
    <row r="53" spans="1:2" ht="29" x14ac:dyDescent="0.35">
      <c r="A53" s="288" t="s">
        <v>345</v>
      </c>
      <c r="B53" s="87"/>
    </row>
    <row r="54" spans="1:2" ht="29" x14ac:dyDescent="0.35">
      <c r="A54" s="104" t="s">
        <v>346</v>
      </c>
      <c r="B54" s="86"/>
    </row>
    <row r="55" spans="1:2" ht="43.5" x14ac:dyDescent="0.35">
      <c r="A55" s="104" t="s">
        <v>347</v>
      </c>
      <c r="B55" s="86"/>
    </row>
    <row r="56" spans="1:2" ht="29" x14ac:dyDescent="0.35">
      <c r="A56" s="104" t="s">
        <v>348</v>
      </c>
      <c r="B56" s="86"/>
    </row>
    <row r="57" spans="1:2" ht="43.5" x14ac:dyDescent="0.35">
      <c r="A57" s="104" t="s">
        <v>349</v>
      </c>
      <c r="B57" s="86"/>
    </row>
    <row r="58" spans="1:2" ht="29" x14ac:dyDescent="0.35">
      <c r="A58" s="234" t="s">
        <v>350</v>
      </c>
      <c r="B58" s="312">
        <f>'C1-C2. Company-Wide Information'!J90</f>
        <v>0</v>
      </c>
    </row>
    <row r="59" spans="1:2" ht="43.5" x14ac:dyDescent="0.35">
      <c r="A59" s="104" t="s">
        <v>351</v>
      </c>
      <c r="B59" s="87"/>
    </row>
    <row r="60" spans="1:2" ht="29" x14ac:dyDescent="0.35">
      <c r="A60" s="104" t="s">
        <v>352</v>
      </c>
      <c r="B60" s="86"/>
    </row>
    <row r="61" spans="1:2" ht="43.5" x14ac:dyDescent="0.35">
      <c r="A61" s="104" t="s">
        <v>353</v>
      </c>
      <c r="B61" s="86"/>
    </row>
    <row r="62" spans="1:2" ht="29" x14ac:dyDescent="0.35">
      <c r="A62" s="104" t="s">
        <v>712</v>
      </c>
      <c r="B62" s="86"/>
    </row>
    <row r="63" spans="1:2" ht="43.5" x14ac:dyDescent="0.35">
      <c r="A63" s="104" t="s">
        <v>713</v>
      </c>
      <c r="B63" s="86"/>
    </row>
    <row r="64" spans="1:2" x14ac:dyDescent="0.35">
      <c r="A64" s="104" t="s">
        <v>354</v>
      </c>
      <c r="B64" s="86"/>
    </row>
    <row r="65" spans="1:2" x14ac:dyDescent="0.35">
      <c r="A65" s="234" t="s">
        <v>355</v>
      </c>
      <c r="B65" s="86"/>
    </row>
    <row r="66" spans="1:2" ht="29" x14ac:dyDescent="0.35">
      <c r="A66" s="104" t="s">
        <v>356</v>
      </c>
      <c r="B66" s="86"/>
    </row>
    <row r="67" spans="1:2" ht="29" x14ac:dyDescent="0.35">
      <c r="A67" s="104" t="s">
        <v>357</v>
      </c>
      <c r="B67" s="86"/>
    </row>
    <row r="68" spans="1:2" x14ac:dyDescent="0.35">
      <c r="A68" s="104" t="s">
        <v>717</v>
      </c>
      <c r="B68" s="86"/>
    </row>
    <row r="69" spans="1:2" ht="29" x14ac:dyDescent="0.35">
      <c r="A69" s="104" t="s">
        <v>358</v>
      </c>
      <c r="B69" s="86"/>
    </row>
    <row r="70" spans="1:2" x14ac:dyDescent="0.35">
      <c r="A70" s="104" t="s">
        <v>359</v>
      </c>
      <c r="B70" s="86"/>
    </row>
    <row r="71" spans="1:2" ht="76.5" customHeight="1" x14ac:dyDescent="0.35">
      <c r="A71" s="248" t="s">
        <v>360</v>
      </c>
      <c r="B71" s="334">
        <f>'C1-C2. Company-Wide Information'!F4+'C1-C2. Company-Wide Information'!G4+'C1-C2. Company-Wide Information'!H4+'C1-C2. Company-Wide Information'!I4+'C1-C2. Company-Wide Information'!J4+'C1-C2. Company-Wide Information'!K4</f>
        <v>0</v>
      </c>
    </row>
    <row r="72" spans="1:2" ht="29" x14ac:dyDescent="0.35">
      <c r="A72" s="234" t="s">
        <v>361</v>
      </c>
      <c r="B72" s="312">
        <f>'C1-C2. Company-Wide Information'!F4</f>
        <v>0</v>
      </c>
    </row>
    <row r="73" spans="1:2" ht="43.5" x14ac:dyDescent="0.35">
      <c r="A73" s="235" t="s">
        <v>362</v>
      </c>
      <c r="B73" s="86"/>
    </row>
    <row r="74" spans="1:2" ht="58" x14ac:dyDescent="0.35">
      <c r="A74" s="235" t="s">
        <v>714</v>
      </c>
      <c r="B74" s="86"/>
    </row>
    <row r="75" spans="1:2" ht="29" x14ac:dyDescent="0.35">
      <c r="A75" s="234" t="s">
        <v>363</v>
      </c>
      <c r="B75" s="312">
        <f>'C1-C2. Company-Wide Information'!G4</f>
        <v>0</v>
      </c>
    </row>
    <row r="76" spans="1:2" ht="48.75" customHeight="1" x14ac:dyDescent="0.35">
      <c r="A76" s="104" t="s">
        <v>718</v>
      </c>
      <c r="B76" s="87"/>
    </row>
    <row r="77" spans="1:2" ht="29" x14ac:dyDescent="0.35">
      <c r="A77" s="234" t="s">
        <v>364</v>
      </c>
      <c r="B77" s="312">
        <f>'C1-C2. Company-Wide Information'!H4</f>
        <v>0</v>
      </c>
    </row>
    <row r="78" spans="1:2" ht="29" x14ac:dyDescent="0.35">
      <c r="A78" s="234" t="s">
        <v>365</v>
      </c>
      <c r="B78" s="312">
        <f>'C1-C2. Company-Wide Information'!I4</f>
        <v>0</v>
      </c>
    </row>
    <row r="79" spans="1:2" ht="43.5" x14ac:dyDescent="0.35">
      <c r="A79" s="235" t="s">
        <v>366</v>
      </c>
      <c r="B79" s="109"/>
    </row>
    <row r="80" spans="1:2" x14ac:dyDescent="0.35">
      <c r="A80" s="235" t="s">
        <v>367</v>
      </c>
      <c r="B80" s="109"/>
    </row>
    <row r="81" spans="1:2" ht="43.5" x14ac:dyDescent="0.35">
      <c r="A81" s="234" t="s">
        <v>368</v>
      </c>
      <c r="B81" s="312">
        <f>'C1-C2. Company-Wide Information'!J4</f>
        <v>0</v>
      </c>
    </row>
    <row r="82" spans="1:2" ht="43.5" x14ac:dyDescent="0.35">
      <c r="A82" s="235" t="s">
        <v>369</v>
      </c>
      <c r="B82" s="86"/>
    </row>
    <row r="83" spans="1:2" x14ac:dyDescent="0.35">
      <c r="A83" s="235" t="s">
        <v>367</v>
      </c>
      <c r="B83" s="86"/>
    </row>
    <row r="84" spans="1:2" ht="43.5" x14ac:dyDescent="0.35">
      <c r="A84" s="234" t="s">
        <v>715</v>
      </c>
      <c r="B84" s="86"/>
    </row>
    <row r="85" spans="1:2" ht="46.5" customHeight="1" x14ac:dyDescent="0.35">
      <c r="A85" s="234" t="s">
        <v>370</v>
      </c>
      <c r="B85" s="87"/>
    </row>
    <row r="86" spans="1:2" ht="29" x14ac:dyDescent="0.35">
      <c r="A86" s="234" t="s">
        <v>371</v>
      </c>
      <c r="B86" s="334">
        <f>'C1-C2. Company-Wide Information'!K4</f>
        <v>0</v>
      </c>
    </row>
    <row r="87" spans="1:2" ht="54.75" customHeight="1" x14ac:dyDescent="0.35">
      <c r="A87" s="235" t="s">
        <v>372</v>
      </c>
      <c r="B87" s="87"/>
    </row>
    <row r="88" spans="1:2" ht="20.5" customHeight="1" x14ac:dyDescent="0.35">
      <c r="A88" s="235" t="s">
        <v>367</v>
      </c>
      <c r="B88" s="87"/>
    </row>
    <row r="89" spans="1:2" ht="51" customHeight="1" x14ac:dyDescent="0.35">
      <c r="A89" s="235" t="s">
        <v>373</v>
      </c>
      <c r="B89" s="87"/>
    </row>
    <row r="90" spans="1:2" x14ac:dyDescent="0.35">
      <c r="A90" s="235" t="s">
        <v>336</v>
      </c>
      <c r="B90" s="87"/>
    </row>
    <row r="91" spans="1:2" x14ac:dyDescent="0.35">
      <c r="A91" s="248" t="s">
        <v>374</v>
      </c>
      <c r="B91" s="87"/>
    </row>
    <row r="92" spans="1:2" x14ac:dyDescent="0.35">
      <c r="A92" s="253" t="s">
        <v>375</v>
      </c>
      <c r="B92" s="254"/>
    </row>
    <row r="93" spans="1:2" x14ac:dyDescent="0.35">
      <c r="A93" s="250" t="s">
        <v>376</v>
      </c>
      <c r="B93" s="87"/>
    </row>
    <row r="94" spans="1:2" x14ac:dyDescent="0.35">
      <c r="A94" s="250" t="s">
        <v>377</v>
      </c>
      <c r="B94" s="87"/>
    </row>
    <row r="95" spans="1:2" ht="29" x14ac:dyDescent="0.35">
      <c r="A95" s="235" t="s">
        <v>378</v>
      </c>
      <c r="B95" s="86"/>
    </row>
    <row r="96" spans="1:2" ht="43.5" x14ac:dyDescent="0.35">
      <c r="A96" s="235" t="s">
        <v>379</v>
      </c>
      <c r="B96" s="86"/>
    </row>
    <row r="97" spans="1:2" ht="43.5" x14ac:dyDescent="0.35">
      <c r="A97" s="235" t="s">
        <v>380</v>
      </c>
      <c r="B97" s="86"/>
    </row>
    <row r="98" spans="1:2" ht="43.5" x14ac:dyDescent="0.35">
      <c r="A98" s="235" t="s">
        <v>381</v>
      </c>
      <c r="B98" s="86"/>
    </row>
    <row r="99" spans="1:2" ht="51.75" customHeight="1" x14ac:dyDescent="0.35">
      <c r="A99" s="235" t="s">
        <v>382</v>
      </c>
      <c r="B99" s="86"/>
    </row>
    <row r="100" spans="1:2" ht="49.75" customHeight="1" x14ac:dyDescent="0.35">
      <c r="A100" s="235" t="s">
        <v>383</v>
      </c>
      <c r="B100" s="86"/>
    </row>
    <row r="101" spans="1:2" ht="44" thickBot="1" x14ac:dyDescent="0.4">
      <c r="A101" s="235" t="s">
        <v>384</v>
      </c>
      <c r="B101" s="86"/>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6D882-8938-4E8F-AB01-E376C95EDC85}">
  <sheetPr>
    <pageSetUpPr fitToPage="1"/>
  </sheetPr>
  <dimension ref="A1:M17"/>
  <sheetViews>
    <sheetView zoomScale="85" zoomScaleNormal="85" workbookViewId="0"/>
  </sheetViews>
  <sheetFormatPr defaultColWidth="8.81640625" defaultRowHeight="14.5" x14ac:dyDescent="0.35"/>
  <cols>
    <col min="1" max="1" width="54.1796875" customWidth="1"/>
    <col min="2" max="13" width="15.81640625" customWidth="1"/>
  </cols>
  <sheetData>
    <row r="1" spans="1:13" ht="19" thickBot="1" x14ac:dyDescent="0.5">
      <c r="A1" s="391" t="s">
        <v>385</v>
      </c>
      <c r="B1" s="149"/>
      <c r="C1" s="149"/>
      <c r="D1" s="149"/>
      <c r="E1" s="149"/>
      <c r="F1" s="149"/>
      <c r="G1" s="149"/>
      <c r="H1" s="149"/>
      <c r="I1" s="149"/>
      <c r="J1" s="149"/>
      <c r="K1" s="149"/>
      <c r="L1" s="149"/>
      <c r="M1" s="27"/>
    </row>
    <row r="2" spans="1:13" ht="18.5" x14ac:dyDescent="0.45">
      <c r="A2" s="220"/>
      <c r="B2" s="148" t="s">
        <v>386</v>
      </c>
      <c r="C2" s="148"/>
      <c r="D2" s="148"/>
      <c r="E2" s="148"/>
      <c r="F2" s="148"/>
      <c r="G2" s="148"/>
      <c r="H2" s="148"/>
      <c r="I2" s="148"/>
      <c r="J2" s="148"/>
      <c r="K2" s="148"/>
      <c r="L2" s="148"/>
      <c r="M2" s="148"/>
    </row>
    <row r="3" spans="1:13" ht="19" thickBot="1" x14ac:dyDescent="0.5">
      <c r="A3" s="191"/>
      <c r="B3" s="192"/>
      <c r="C3" s="148"/>
      <c r="D3" s="148"/>
      <c r="E3" s="148"/>
      <c r="F3" s="148"/>
      <c r="G3" s="148"/>
      <c r="H3" s="148"/>
      <c r="I3" s="148"/>
      <c r="J3" s="148"/>
      <c r="K3" s="148"/>
      <c r="L3" s="148"/>
      <c r="M3" s="148"/>
    </row>
    <row r="4" spans="1:13" ht="29.5" thickBot="1" x14ac:dyDescent="0.4">
      <c r="A4" s="190" t="s">
        <v>387</v>
      </c>
      <c r="B4" s="329">
        <f>'C1-C2. Company-Wide Information'!E90</f>
        <v>0</v>
      </c>
    </row>
    <row r="5" spans="1:13" ht="15" thickBot="1" x14ac:dyDescent="0.4"/>
    <row r="6" spans="1:13" ht="89.5" customHeight="1" thickBot="1" x14ac:dyDescent="0.4">
      <c r="A6" s="413" t="s">
        <v>388</v>
      </c>
      <c r="B6" s="184" t="s">
        <v>389</v>
      </c>
      <c r="C6" s="202" t="s">
        <v>390</v>
      </c>
      <c r="D6" s="197" t="s">
        <v>391</v>
      </c>
      <c r="E6" s="178" t="s">
        <v>392</v>
      </c>
      <c r="F6" s="178" t="s">
        <v>393</v>
      </c>
      <c r="G6" s="182" t="s">
        <v>394</v>
      </c>
      <c r="H6" s="202" t="s">
        <v>395</v>
      </c>
      <c r="I6" s="193" t="s">
        <v>396</v>
      </c>
      <c r="J6" s="23" t="s">
        <v>397</v>
      </c>
      <c r="K6" s="23" t="s">
        <v>398</v>
      </c>
      <c r="L6" s="189" t="s">
        <v>399</v>
      </c>
      <c r="M6" s="23" t="s">
        <v>400</v>
      </c>
    </row>
    <row r="7" spans="1:13" ht="14.5" customHeight="1" thickBot="1" x14ac:dyDescent="0.4">
      <c r="A7" s="414"/>
      <c r="B7" s="177" t="s">
        <v>401</v>
      </c>
      <c r="C7" s="202" t="s">
        <v>402</v>
      </c>
      <c r="D7" s="193" t="s">
        <v>401</v>
      </c>
      <c r="E7" s="23" t="s">
        <v>401</v>
      </c>
      <c r="F7" s="23" t="s">
        <v>401</v>
      </c>
      <c r="G7" s="189" t="s">
        <v>401</v>
      </c>
      <c r="H7" s="202" t="s">
        <v>403</v>
      </c>
      <c r="I7" s="193" t="s">
        <v>404</v>
      </c>
      <c r="J7" s="23" t="s">
        <v>405</v>
      </c>
      <c r="K7" s="23" t="s">
        <v>406</v>
      </c>
      <c r="L7" s="23" t="s">
        <v>407</v>
      </c>
      <c r="M7" s="178" t="s">
        <v>408</v>
      </c>
    </row>
    <row r="8" spans="1:13" x14ac:dyDescent="0.35">
      <c r="A8" s="210" t="s">
        <v>719</v>
      </c>
      <c r="B8" s="179"/>
      <c r="C8" s="315">
        <f t="shared" ref="C8:C14" si="0">B8*$B$4</f>
        <v>0</v>
      </c>
      <c r="D8" s="198"/>
      <c r="E8" s="186"/>
      <c r="F8" s="186"/>
      <c r="G8" s="179"/>
      <c r="H8" s="316">
        <f t="shared" ref="H8:H14" si="1">SUM(D8:G8)</f>
        <v>0</v>
      </c>
      <c r="I8" s="318">
        <f>$C8*D8</f>
        <v>0</v>
      </c>
      <c r="J8" s="319">
        <f t="shared" ref="J8:L8" si="2">$C8*E8</f>
        <v>0</v>
      </c>
      <c r="K8" s="319">
        <f t="shared" si="2"/>
        <v>0</v>
      </c>
      <c r="L8" s="319">
        <f t="shared" si="2"/>
        <v>0</v>
      </c>
      <c r="M8" s="317">
        <f>SUM(I8:L8)</f>
        <v>0</v>
      </c>
    </row>
    <row r="9" spans="1:13" x14ac:dyDescent="0.35">
      <c r="A9" s="211" t="s">
        <v>409</v>
      </c>
      <c r="B9" s="179"/>
      <c r="C9" s="203">
        <f t="shared" si="0"/>
        <v>0</v>
      </c>
      <c r="D9" s="199"/>
      <c r="E9" s="183"/>
      <c r="F9" s="183"/>
      <c r="G9" s="180"/>
      <c r="H9" s="207">
        <f t="shared" si="1"/>
        <v>0</v>
      </c>
      <c r="I9" s="289">
        <f t="shared" ref="I9:I14" si="3">$C9*D9</f>
        <v>0</v>
      </c>
      <c r="J9" s="290">
        <f t="shared" ref="J9:J14" si="4">$C9*E9</f>
        <v>0</v>
      </c>
      <c r="K9" s="290">
        <f t="shared" ref="K9:K14" si="5">$C9*F9</f>
        <v>0</v>
      </c>
      <c r="L9" s="290">
        <f t="shared" ref="L9:L14" si="6">$C9*G9</f>
        <v>0</v>
      </c>
      <c r="M9" s="195">
        <f t="shared" ref="M9:M14" si="7">SUM(I9:L9)</f>
        <v>0</v>
      </c>
    </row>
    <row r="10" spans="1:13" x14ac:dyDescent="0.35">
      <c r="A10" s="211" t="s">
        <v>410</v>
      </c>
      <c r="B10" s="180"/>
      <c r="C10" s="203">
        <f>B10*$B$4</f>
        <v>0</v>
      </c>
      <c r="D10" s="199"/>
      <c r="E10" s="183"/>
      <c r="F10" s="183"/>
      <c r="G10" s="180"/>
      <c r="H10" s="208">
        <f t="shared" si="1"/>
        <v>0</v>
      </c>
      <c r="I10" s="289">
        <f t="shared" si="3"/>
        <v>0</v>
      </c>
      <c r="J10" s="290">
        <f t="shared" si="4"/>
        <v>0</v>
      </c>
      <c r="K10" s="290">
        <f t="shared" si="5"/>
        <v>0</v>
      </c>
      <c r="L10" s="290">
        <f t="shared" si="6"/>
        <v>0</v>
      </c>
      <c r="M10" s="195">
        <f t="shared" si="7"/>
        <v>0</v>
      </c>
    </row>
    <row r="11" spans="1:13" x14ac:dyDescent="0.35">
      <c r="A11" s="211" t="s">
        <v>411</v>
      </c>
      <c r="B11" s="180"/>
      <c r="C11" s="203">
        <f t="shared" si="0"/>
        <v>0</v>
      </c>
      <c r="D11" s="199"/>
      <c r="E11" s="183"/>
      <c r="F11" s="183"/>
      <c r="G11" s="180"/>
      <c r="H11" s="209">
        <f t="shared" si="1"/>
        <v>0</v>
      </c>
      <c r="I11" s="289">
        <f t="shared" si="3"/>
        <v>0</v>
      </c>
      <c r="J11" s="290">
        <f t="shared" si="4"/>
        <v>0</v>
      </c>
      <c r="K11" s="290">
        <f t="shared" si="5"/>
        <v>0</v>
      </c>
      <c r="L11" s="290">
        <f t="shared" si="6"/>
        <v>0</v>
      </c>
      <c r="M11" s="195">
        <f t="shared" si="7"/>
        <v>0</v>
      </c>
    </row>
    <row r="12" spans="1:13" x14ac:dyDescent="0.35">
      <c r="A12" s="211" t="s">
        <v>412</v>
      </c>
      <c r="B12" s="180"/>
      <c r="C12" s="203">
        <f t="shared" si="0"/>
        <v>0</v>
      </c>
      <c r="D12" s="199"/>
      <c r="E12" s="183"/>
      <c r="F12" s="183"/>
      <c r="G12" s="180"/>
      <c r="H12" s="209">
        <f t="shared" si="1"/>
        <v>0</v>
      </c>
      <c r="I12" s="289">
        <f t="shared" si="3"/>
        <v>0</v>
      </c>
      <c r="J12" s="290">
        <f t="shared" si="4"/>
        <v>0</v>
      </c>
      <c r="K12" s="290">
        <f t="shared" si="5"/>
        <v>0</v>
      </c>
      <c r="L12" s="290">
        <f t="shared" si="6"/>
        <v>0</v>
      </c>
      <c r="M12" s="195">
        <f t="shared" si="7"/>
        <v>0</v>
      </c>
    </row>
    <row r="13" spans="1:13" x14ac:dyDescent="0.35">
      <c r="A13" s="212" t="s">
        <v>413</v>
      </c>
      <c r="B13" s="181"/>
      <c r="C13" s="204">
        <f t="shared" si="0"/>
        <v>0</v>
      </c>
      <c r="D13" s="200"/>
      <c r="E13" s="185"/>
      <c r="F13" s="185"/>
      <c r="G13" s="181"/>
      <c r="H13" s="206">
        <f t="shared" si="1"/>
        <v>0</v>
      </c>
      <c r="I13" s="289">
        <f t="shared" si="3"/>
        <v>0</v>
      </c>
      <c r="J13" s="290">
        <f t="shared" si="4"/>
        <v>0</v>
      </c>
      <c r="K13" s="290">
        <f t="shared" si="5"/>
        <v>0</v>
      </c>
      <c r="L13" s="290">
        <f t="shared" si="6"/>
        <v>0</v>
      </c>
      <c r="M13" s="195">
        <f t="shared" si="7"/>
        <v>0</v>
      </c>
    </row>
    <row r="14" spans="1:13" ht="15" thickBot="1" x14ac:dyDescent="0.4">
      <c r="A14" s="212" t="s">
        <v>414</v>
      </c>
      <c r="B14" s="181"/>
      <c r="C14" s="204">
        <f t="shared" si="0"/>
        <v>0</v>
      </c>
      <c r="D14" s="200"/>
      <c r="E14" s="185"/>
      <c r="F14" s="185"/>
      <c r="G14" s="181"/>
      <c r="H14" s="207">
        <f t="shared" si="1"/>
        <v>0</v>
      </c>
      <c r="I14" s="291">
        <f t="shared" si="3"/>
        <v>0</v>
      </c>
      <c r="J14" s="292">
        <f t="shared" si="4"/>
        <v>0</v>
      </c>
      <c r="K14" s="292">
        <f t="shared" si="5"/>
        <v>0</v>
      </c>
      <c r="L14" s="292">
        <f t="shared" si="6"/>
        <v>0</v>
      </c>
      <c r="M14" s="196">
        <f t="shared" si="7"/>
        <v>0</v>
      </c>
    </row>
    <row r="15" spans="1:13" ht="15" thickBot="1" x14ac:dyDescent="0.4">
      <c r="A15" s="213" t="s">
        <v>415</v>
      </c>
      <c r="B15" s="201">
        <f>SUM(B8:B14)</f>
        <v>0</v>
      </c>
      <c r="C15" s="323">
        <f>SUM(C8:C14)</f>
        <v>0</v>
      </c>
      <c r="D15" s="264"/>
      <c r="E15" s="265"/>
      <c r="F15" s="265"/>
      <c r="G15" s="265"/>
      <c r="H15" s="266"/>
      <c r="I15" s="205">
        <f>SUM(I8:I14)</f>
        <v>0</v>
      </c>
      <c r="J15" s="188">
        <f>SUM(J8:J14)</f>
        <v>0</v>
      </c>
      <c r="K15" s="188">
        <f>SUM(K8:K14)</f>
        <v>0</v>
      </c>
      <c r="L15" s="188">
        <f>SUM(L8:L14)</f>
        <v>0</v>
      </c>
      <c r="M15" s="325">
        <f>SUM(M8:M14)</f>
        <v>0</v>
      </c>
    </row>
    <row r="17" spans="13:13" ht="15" thickBot="1" x14ac:dyDescent="0.4">
      <c r="M17" s="77"/>
    </row>
  </sheetData>
  <mergeCells count="1">
    <mergeCell ref="A6:A7"/>
  </mergeCells>
  <pageMargins left="0.7" right="0.7" top="0.75" bottom="0.75" header="0.3" footer="0.3"/>
  <pageSetup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04553-0C03-4029-9108-4B44A4AEE23E}">
  <dimension ref="A1:I217"/>
  <sheetViews>
    <sheetView zoomScale="85" zoomScaleNormal="85" workbookViewId="0"/>
  </sheetViews>
  <sheetFormatPr defaultColWidth="8.81640625" defaultRowHeight="14.5" x14ac:dyDescent="0.35"/>
  <cols>
    <col min="1" max="1" width="65.81640625" customWidth="1"/>
    <col min="2" max="6" width="20.453125" customWidth="1"/>
  </cols>
  <sheetData>
    <row r="1" spans="1:9" ht="19" thickBot="1" x14ac:dyDescent="0.5">
      <c r="A1" s="233" t="s">
        <v>416</v>
      </c>
      <c r="B1" s="167"/>
      <c r="C1" s="167"/>
      <c r="D1" s="167"/>
      <c r="E1" s="167"/>
      <c r="F1" s="338"/>
    </row>
    <row r="2" spans="1:9" x14ac:dyDescent="0.35">
      <c r="A2" s="348" t="s">
        <v>417</v>
      </c>
      <c r="B2" s="46"/>
      <c r="C2" s="46"/>
      <c r="D2" s="46"/>
      <c r="E2" s="46"/>
      <c r="F2" s="343"/>
    </row>
    <row r="3" spans="1:9" x14ac:dyDescent="0.35">
      <c r="A3" s="272" t="s">
        <v>418</v>
      </c>
      <c r="B3" s="337"/>
      <c r="C3" s="337"/>
      <c r="D3" s="337"/>
      <c r="E3" s="101"/>
      <c r="F3" s="337"/>
    </row>
    <row r="4" spans="1:9" x14ac:dyDescent="0.35">
      <c r="A4" s="272" t="s">
        <v>419</v>
      </c>
      <c r="B4" s="19"/>
      <c r="C4" s="19"/>
      <c r="D4" s="19"/>
      <c r="E4" s="39"/>
      <c r="F4" s="231"/>
      <c r="G4" s="382" t="s">
        <v>420</v>
      </c>
      <c r="H4" s="379">
        <f>COUNTIF(B4:F4,"&lt;&gt;0")</f>
        <v>5</v>
      </c>
      <c r="I4" s="92" t="s">
        <v>421</v>
      </c>
    </row>
    <row r="5" spans="1:9" x14ac:dyDescent="0.35">
      <c r="A5" s="273" t="s">
        <v>422</v>
      </c>
      <c r="B5" s="7"/>
      <c r="C5" s="7"/>
      <c r="D5" s="7"/>
      <c r="E5" s="9"/>
      <c r="F5" s="7"/>
    </row>
    <row r="6" spans="1:9" x14ac:dyDescent="0.35">
      <c r="A6" s="274" t="s">
        <v>423</v>
      </c>
      <c r="B6" s="7"/>
      <c r="C6" s="7"/>
      <c r="D6" s="7"/>
      <c r="E6" s="9"/>
      <c r="F6" s="7"/>
    </row>
    <row r="7" spans="1:9" x14ac:dyDescent="0.35">
      <c r="A7" s="273" t="s">
        <v>720</v>
      </c>
      <c r="B7" s="7"/>
      <c r="C7" s="7"/>
      <c r="D7" s="7"/>
      <c r="E7" s="9"/>
      <c r="F7" s="7"/>
    </row>
    <row r="8" spans="1:9" x14ac:dyDescent="0.35">
      <c r="A8" s="274" t="s">
        <v>424</v>
      </c>
      <c r="B8" s="7"/>
      <c r="C8" s="7"/>
      <c r="D8" s="7"/>
      <c r="E8" s="9"/>
      <c r="F8" s="7"/>
    </row>
    <row r="9" spans="1:9" x14ac:dyDescent="0.35">
      <c r="A9" s="274" t="s">
        <v>425</v>
      </c>
      <c r="B9" s="7"/>
      <c r="C9" s="7"/>
      <c r="D9" s="7"/>
      <c r="E9" s="9"/>
      <c r="F9" s="7"/>
    </row>
    <row r="10" spans="1:9" x14ac:dyDescent="0.35">
      <c r="A10" s="274" t="s">
        <v>426</v>
      </c>
      <c r="B10" s="7"/>
      <c r="C10" s="7"/>
      <c r="D10" s="7"/>
      <c r="E10" s="9"/>
      <c r="F10" s="7"/>
    </row>
    <row r="11" spans="1:9" x14ac:dyDescent="0.35">
      <c r="A11" s="274" t="s">
        <v>427</v>
      </c>
      <c r="B11" s="7"/>
      <c r="C11" s="7"/>
      <c r="D11" s="7"/>
      <c r="E11" s="9"/>
      <c r="F11" s="7"/>
    </row>
    <row r="12" spans="1:9" x14ac:dyDescent="0.35">
      <c r="A12" s="274" t="s">
        <v>428</v>
      </c>
      <c r="B12" s="7"/>
      <c r="C12" s="7"/>
      <c r="D12" s="7"/>
      <c r="E12" s="9"/>
      <c r="F12" s="7"/>
    </row>
    <row r="13" spans="1:9" x14ac:dyDescent="0.35">
      <c r="A13" s="275" t="s">
        <v>429</v>
      </c>
      <c r="B13" s="7"/>
      <c r="C13" s="7"/>
      <c r="D13" s="7"/>
      <c r="E13" s="9"/>
      <c r="F13" s="7"/>
    </row>
    <row r="14" spans="1:9" x14ac:dyDescent="0.35">
      <c r="A14" s="274" t="s">
        <v>430</v>
      </c>
      <c r="B14" s="396"/>
      <c r="C14" s="396"/>
      <c r="D14" s="396"/>
      <c r="E14" s="396"/>
      <c r="F14" s="396"/>
    </row>
    <row r="15" spans="1:9" x14ac:dyDescent="0.35">
      <c r="A15" s="275" t="s">
        <v>431</v>
      </c>
      <c r="B15" s="8"/>
      <c r="C15" s="8"/>
      <c r="D15" s="8"/>
      <c r="E15" s="10"/>
      <c r="F15" s="8"/>
    </row>
    <row r="16" spans="1:9" x14ac:dyDescent="0.35">
      <c r="A16" s="340" t="s">
        <v>432</v>
      </c>
      <c r="B16" s="46"/>
      <c r="C16" s="46"/>
      <c r="D16" s="46"/>
      <c r="E16" s="46"/>
      <c r="F16" s="232"/>
    </row>
    <row r="17" spans="1:6" x14ac:dyDescent="0.35">
      <c r="A17" s="117" t="s">
        <v>433</v>
      </c>
      <c r="B17" s="69"/>
      <c r="C17" s="69"/>
      <c r="D17" s="69"/>
      <c r="E17" s="69"/>
      <c r="F17" s="70"/>
    </row>
    <row r="18" spans="1:6" x14ac:dyDescent="0.35">
      <c r="A18" s="118" t="s">
        <v>434</v>
      </c>
      <c r="B18" s="158"/>
      <c r="C18" s="158"/>
      <c r="D18" s="158"/>
      <c r="E18" s="158"/>
      <c r="F18" s="267"/>
    </row>
    <row r="19" spans="1:6" x14ac:dyDescent="0.35">
      <c r="A19" s="119" t="s">
        <v>435</v>
      </c>
      <c r="B19" s="52"/>
      <c r="C19" s="52"/>
      <c r="D19" s="52"/>
      <c r="E19" s="52"/>
      <c r="F19" s="52"/>
    </row>
    <row r="20" spans="1:6" x14ac:dyDescent="0.35">
      <c r="A20" s="119" t="s">
        <v>436</v>
      </c>
      <c r="B20" s="50"/>
      <c r="C20" s="50"/>
      <c r="D20" s="50"/>
      <c r="E20" s="50"/>
      <c r="F20" s="50"/>
    </row>
    <row r="21" spans="1:6" x14ac:dyDescent="0.35">
      <c r="A21" s="119" t="s">
        <v>437</v>
      </c>
      <c r="B21" s="307">
        <f t="shared" ref="B21" si="0">B19-B20</f>
        <v>0</v>
      </c>
      <c r="C21" s="50">
        <f t="shared" ref="C21:F21" si="1">C19-C20</f>
        <v>0</v>
      </c>
      <c r="D21" s="50">
        <f t="shared" si="1"/>
        <v>0</v>
      </c>
      <c r="E21" s="50">
        <f t="shared" si="1"/>
        <v>0</v>
      </c>
      <c r="F21" s="50">
        <f t="shared" si="1"/>
        <v>0</v>
      </c>
    </row>
    <row r="22" spans="1:6" ht="15" customHeight="1" x14ac:dyDescent="0.35">
      <c r="A22" s="120" t="s">
        <v>438</v>
      </c>
      <c r="B22" s="57"/>
      <c r="C22" s="57"/>
      <c r="D22" s="57"/>
      <c r="E22" s="57"/>
      <c r="F22" s="344"/>
    </row>
    <row r="23" spans="1:6" x14ac:dyDescent="0.35">
      <c r="A23" s="119" t="s">
        <v>435</v>
      </c>
      <c r="B23" s="52"/>
      <c r="C23" s="52"/>
      <c r="D23" s="52"/>
      <c r="E23" s="52"/>
      <c r="F23" s="52"/>
    </row>
    <row r="24" spans="1:6" x14ac:dyDescent="0.35">
      <c r="A24" s="119" t="s">
        <v>439</v>
      </c>
      <c r="B24" s="50"/>
      <c r="C24" s="50"/>
      <c r="D24" s="50"/>
      <c r="E24" s="50"/>
      <c r="F24" s="50"/>
    </row>
    <row r="25" spans="1:6" x14ac:dyDescent="0.35">
      <c r="A25" s="119" t="s">
        <v>440</v>
      </c>
      <c r="B25" s="307">
        <f t="shared" ref="B25" si="2">B23-B24</f>
        <v>0</v>
      </c>
      <c r="C25" s="50">
        <f t="shared" ref="C25:F25" si="3">C23-C24</f>
        <v>0</v>
      </c>
      <c r="D25" s="50">
        <f t="shared" si="3"/>
        <v>0</v>
      </c>
      <c r="E25" s="50">
        <f t="shared" si="3"/>
        <v>0</v>
      </c>
      <c r="F25" s="50">
        <f t="shared" si="3"/>
        <v>0</v>
      </c>
    </row>
    <row r="26" spans="1:6" ht="15" customHeight="1" x14ac:dyDescent="0.35">
      <c r="A26" s="120" t="s">
        <v>441</v>
      </c>
      <c r="B26" s="57"/>
      <c r="C26" s="57"/>
      <c r="D26" s="57"/>
      <c r="E26" s="57"/>
      <c r="F26" s="344"/>
    </row>
    <row r="27" spans="1:6" x14ac:dyDescent="0.35">
      <c r="A27" s="119" t="s">
        <v>435</v>
      </c>
      <c r="B27" s="52"/>
      <c r="C27" s="52"/>
      <c r="D27" s="52"/>
      <c r="E27" s="52"/>
      <c r="F27" s="52"/>
    </row>
    <row r="28" spans="1:6" x14ac:dyDescent="0.35">
      <c r="A28" s="119" t="s">
        <v>439</v>
      </c>
      <c r="B28" s="50"/>
      <c r="C28" s="50"/>
      <c r="D28" s="50"/>
      <c r="E28" s="50"/>
      <c r="F28" s="50"/>
    </row>
    <row r="29" spans="1:6" x14ac:dyDescent="0.35">
      <c r="A29" s="119" t="s">
        <v>442</v>
      </c>
      <c r="B29" s="307">
        <f t="shared" ref="B29" si="4">B27-B28</f>
        <v>0</v>
      </c>
      <c r="C29" s="50">
        <f t="shared" ref="C29:F29" si="5">C27-C28</f>
        <v>0</v>
      </c>
      <c r="D29" s="50">
        <f t="shared" si="5"/>
        <v>0</v>
      </c>
      <c r="E29" s="50">
        <f t="shared" si="5"/>
        <v>0</v>
      </c>
      <c r="F29" s="50">
        <f t="shared" si="5"/>
        <v>0</v>
      </c>
    </row>
    <row r="30" spans="1:6" ht="15" customHeight="1" x14ac:dyDescent="0.35">
      <c r="A30" s="120" t="s">
        <v>443</v>
      </c>
      <c r="B30" s="57"/>
      <c r="C30" s="57"/>
      <c r="D30" s="57"/>
      <c r="E30" s="57"/>
      <c r="F30" s="344"/>
    </row>
    <row r="31" spans="1:6" x14ac:dyDescent="0.35">
      <c r="A31" s="119" t="s">
        <v>435</v>
      </c>
      <c r="B31" s="52"/>
      <c r="C31" s="52"/>
      <c r="D31" s="52"/>
      <c r="E31" s="52"/>
      <c r="F31" s="52"/>
    </row>
    <row r="32" spans="1:6" x14ac:dyDescent="0.35">
      <c r="A32" s="119" t="s">
        <v>439</v>
      </c>
      <c r="B32" s="50"/>
      <c r="C32" s="50"/>
      <c r="D32" s="50"/>
      <c r="E32" s="50"/>
      <c r="F32" s="50"/>
    </row>
    <row r="33" spans="1:8" x14ac:dyDescent="0.35">
      <c r="A33" s="119" t="s">
        <v>444</v>
      </c>
      <c r="B33" s="307">
        <f t="shared" ref="B33" si="6">B31-B32</f>
        <v>0</v>
      </c>
      <c r="C33" s="50">
        <f t="shared" ref="C33:F33" si="7">C31-C32</f>
        <v>0</v>
      </c>
      <c r="D33" s="50">
        <f t="shared" si="7"/>
        <v>0</v>
      </c>
      <c r="E33" s="50">
        <f t="shared" si="7"/>
        <v>0</v>
      </c>
      <c r="F33" s="50">
        <f t="shared" si="7"/>
        <v>0</v>
      </c>
    </row>
    <row r="34" spans="1:8" x14ac:dyDescent="0.35">
      <c r="A34" s="120" t="s">
        <v>445</v>
      </c>
      <c r="B34" s="57"/>
      <c r="C34" s="57"/>
      <c r="D34" s="57"/>
      <c r="E34" s="57"/>
      <c r="F34" s="344"/>
      <c r="H34" s="349"/>
    </row>
    <row r="35" spans="1:8" x14ac:dyDescent="0.35">
      <c r="A35" s="119" t="s">
        <v>435</v>
      </c>
      <c r="B35" s="52"/>
      <c r="C35" s="52"/>
      <c r="D35" s="52"/>
      <c r="E35" s="52"/>
      <c r="F35" s="52"/>
    </row>
    <row r="36" spans="1:8" x14ac:dyDescent="0.35">
      <c r="A36" s="119" t="s">
        <v>439</v>
      </c>
      <c r="B36" s="50"/>
      <c r="C36" s="50"/>
      <c r="D36" s="50"/>
      <c r="E36" s="50"/>
      <c r="F36" s="50"/>
    </row>
    <row r="37" spans="1:8" x14ac:dyDescent="0.35">
      <c r="A37" s="119" t="s">
        <v>446</v>
      </c>
      <c r="B37" s="307">
        <f>B35-B36</f>
        <v>0</v>
      </c>
      <c r="C37" s="50">
        <f>C35-C36</f>
        <v>0</v>
      </c>
      <c r="D37" s="50">
        <f>D35-D36</f>
        <v>0</v>
      </c>
      <c r="E37" s="50">
        <f>E35-E36</f>
        <v>0</v>
      </c>
      <c r="F37" s="50">
        <f>F35-F36</f>
        <v>0</v>
      </c>
    </row>
    <row r="38" spans="1:8" x14ac:dyDescent="0.35">
      <c r="A38" s="120" t="s">
        <v>231</v>
      </c>
      <c r="B38" s="57"/>
      <c r="C38" s="57"/>
      <c r="D38" s="57"/>
      <c r="E38" s="57"/>
      <c r="F38" s="344"/>
    </row>
    <row r="39" spans="1:8" x14ac:dyDescent="0.35">
      <c r="A39" s="119" t="s">
        <v>219</v>
      </c>
      <c r="B39" s="59" t="s">
        <v>232</v>
      </c>
      <c r="C39" s="59" t="s">
        <v>232</v>
      </c>
      <c r="D39" s="59" t="s">
        <v>232</v>
      </c>
      <c r="E39" s="59" t="s">
        <v>232</v>
      </c>
      <c r="F39" s="59" t="s">
        <v>232</v>
      </c>
    </row>
    <row r="40" spans="1:8" x14ac:dyDescent="0.35">
      <c r="A40" s="119" t="s">
        <v>223</v>
      </c>
      <c r="B40" s="59" t="s">
        <v>232</v>
      </c>
      <c r="C40" s="59" t="s">
        <v>232</v>
      </c>
      <c r="D40" s="59" t="s">
        <v>232</v>
      </c>
      <c r="E40" s="59" t="s">
        <v>232</v>
      </c>
      <c r="F40" s="59" t="s">
        <v>232</v>
      </c>
    </row>
    <row r="41" spans="1:8" x14ac:dyDescent="0.35">
      <c r="A41" s="119" t="s">
        <v>447</v>
      </c>
      <c r="B41" s="59" t="s">
        <v>232</v>
      </c>
      <c r="C41" s="59" t="s">
        <v>232</v>
      </c>
      <c r="D41" s="59" t="s">
        <v>232</v>
      </c>
      <c r="E41" s="59" t="s">
        <v>232</v>
      </c>
      <c r="F41" s="59" t="s">
        <v>232</v>
      </c>
    </row>
    <row r="42" spans="1:8" x14ac:dyDescent="0.35">
      <c r="A42" s="120" t="s">
        <v>448</v>
      </c>
      <c r="B42" s="57"/>
      <c r="C42" s="57"/>
      <c r="D42" s="57"/>
      <c r="E42" s="57"/>
      <c r="F42" s="344"/>
    </row>
    <row r="43" spans="1:8" x14ac:dyDescent="0.35">
      <c r="A43" s="119" t="s">
        <v>435</v>
      </c>
      <c r="B43" s="52"/>
      <c r="C43" s="52"/>
      <c r="D43" s="52"/>
      <c r="E43" s="52"/>
      <c r="F43" s="52"/>
    </row>
    <row r="44" spans="1:8" x14ac:dyDescent="0.35">
      <c r="A44" s="119" t="s">
        <v>439</v>
      </c>
      <c r="B44" s="50"/>
      <c r="C44" s="50"/>
      <c r="D44" s="50"/>
      <c r="E44" s="50"/>
      <c r="F44" s="50"/>
    </row>
    <row r="45" spans="1:8" x14ac:dyDescent="0.35">
      <c r="A45" s="119" t="s">
        <v>449</v>
      </c>
      <c r="B45" s="307">
        <f t="shared" ref="B45" si="8">B43-B44</f>
        <v>0</v>
      </c>
      <c r="C45" s="50">
        <f t="shared" ref="C45:F45" si="9">C43-C44</f>
        <v>0</v>
      </c>
      <c r="D45" s="50">
        <f t="shared" si="9"/>
        <v>0</v>
      </c>
      <c r="E45" s="50">
        <f t="shared" si="9"/>
        <v>0</v>
      </c>
      <c r="F45" s="50">
        <f t="shared" si="9"/>
        <v>0</v>
      </c>
    </row>
    <row r="46" spans="1:8" x14ac:dyDescent="0.35">
      <c r="A46" s="118" t="s">
        <v>450</v>
      </c>
      <c r="B46" s="57"/>
      <c r="C46" s="57"/>
      <c r="D46" s="57"/>
      <c r="E46" s="57"/>
      <c r="F46" s="344"/>
    </row>
    <row r="47" spans="1:8" x14ac:dyDescent="0.35">
      <c r="A47" s="119" t="s">
        <v>435</v>
      </c>
      <c r="B47" s="52"/>
      <c r="C47" s="52"/>
      <c r="D47" s="52"/>
      <c r="E47" s="52"/>
      <c r="F47" s="52"/>
    </row>
    <row r="48" spans="1:8" x14ac:dyDescent="0.35">
      <c r="A48" s="119" t="s">
        <v>439</v>
      </c>
      <c r="B48" s="50"/>
      <c r="C48" s="50"/>
      <c r="D48" s="50"/>
      <c r="E48" s="50"/>
      <c r="F48" s="50"/>
    </row>
    <row r="49" spans="1:6" x14ac:dyDescent="0.35">
      <c r="A49" s="119" t="s">
        <v>451</v>
      </c>
      <c r="B49" s="307">
        <f t="shared" ref="B49" si="10">B47-B48</f>
        <v>0</v>
      </c>
      <c r="C49" s="50">
        <f t="shared" ref="C49:F49" si="11">C47-C48</f>
        <v>0</v>
      </c>
      <c r="D49" s="50">
        <f t="shared" si="11"/>
        <v>0</v>
      </c>
      <c r="E49" s="50">
        <f t="shared" si="11"/>
        <v>0</v>
      </c>
      <c r="F49" s="50">
        <f t="shared" si="11"/>
        <v>0</v>
      </c>
    </row>
    <row r="50" spans="1:6" ht="29" x14ac:dyDescent="0.35">
      <c r="A50" s="121" t="s">
        <v>452</v>
      </c>
      <c r="B50" s="301">
        <f t="shared" ref="B50:F51" si="12">B19+B23+B27+B31+B35+B43+B47</f>
        <v>0</v>
      </c>
      <c r="C50" s="54">
        <f t="shared" si="12"/>
        <v>0</v>
      </c>
      <c r="D50" s="54">
        <f t="shared" si="12"/>
        <v>0</v>
      </c>
      <c r="E50" s="54">
        <f t="shared" si="12"/>
        <v>0</v>
      </c>
      <c r="F50" s="54">
        <f t="shared" si="12"/>
        <v>0</v>
      </c>
    </row>
    <row r="51" spans="1:6" ht="29" x14ac:dyDescent="0.35">
      <c r="A51" s="121" t="s">
        <v>453</v>
      </c>
      <c r="B51" s="301">
        <f t="shared" si="12"/>
        <v>0</v>
      </c>
      <c r="C51" s="54">
        <f t="shared" si="12"/>
        <v>0</v>
      </c>
      <c r="D51" s="54">
        <f t="shared" si="12"/>
        <v>0</v>
      </c>
      <c r="E51" s="54">
        <f t="shared" si="12"/>
        <v>0</v>
      </c>
      <c r="F51" s="54">
        <f t="shared" si="12"/>
        <v>0</v>
      </c>
    </row>
    <row r="52" spans="1:6" x14ac:dyDescent="0.35">
      <c r="A52" s="121" t="s">
        <v>454</v>
      </c>
      <c r="B52" s="307">
        <f t="shared" ref="B52" si="13">B50-B51</f>
        <v>0</v>
      </c>
      <c r="C52" s="50">
        <f t="shared" ref="C52:F52" si="14">C50-C51</f>
        <v>0</v>
      </c>
      <c r="D52" s="50">
        <f t="shared" si="14"/>
        <v>0</v>
      </c>
      <c r="E52" s="50">
        <f t="shared" si="14"/>
        <v>0</v>
      </c>
      <c r="F52" s="50">
        <f t="shared" si="14"/>
        <v>0</v>
      </c>
    </row>
    <row r="53" spans="1:6" x14ac:dyDescent="0.35">
      <c r="A53" s="124" t="s">
        <v>455</v>
      </c>
      <c r="B53" s="50"/>
      <c r="C53" s="50"/>
      <c r="D53" s="50"/>
      <c r="E53" s="50"/>
      <c r="F53" s="50"/>
    </row>
    <row r="54" spans="1:6" x14ac:dyDescent="0.35">
      <c r="A54" s="124" t="s">
        <v>456</v>
      </c>
      <c r="B54" s="50"/>
      <c r="C54" s="50"/>
      <c r="D54" s="50"/>
      <c r="E54" s="50"/>
      <c r="F54" s="50"/>
    </row>
    <row r="55" spans="1:6" x14ac:dyDescent="0.35">
      <c r="A55" s="124" t="s">
        <v>457</v>
      </c>
      <c r="B55" s="50"/>
      <c r="C55" s="50"/>
      <c r="D55" s="50"/>
      <c r="E55" s="50"/>
      <c r="F55" s="50"/>
    </row>
    <row r="56" spans="1:6" ht="14.5" customHeight="1" x14ac:dyDescent="0.35">
      <c r="A56" s="161" t="s">
        <v>458</v>
      </c>
      <c r="B56" s="50"/>
      <c r="C56" s="50"/>
      <c r="D56" s="50"/>
      <c r="E56" s="50"/>
      <c r="F56" s="50"/>
    </row>
    <row r="57" spans="1:6" x14ac:dyDescent="0.35">
      <c r="A57" s="124" t="s">
        <v>459</v>
      </c>
      <c r="B57" s="303">
        <f t="shared" ref="B57" si="15">B52-B53-B54-B55+B56</f>
        <v>0</v>
      </c>
      <c r="C57" s="341">
        <f t="shared" ref="C57:F57" si="16">C52-C53-C54-C55+C56</f>
        <v>0</v>
      </c>
      <c r="D57" s="49">
        <f t="shared" si="16"/>
        <v>0</v>
      </c>
      <c r="E57" s="49">
        <f t="shared" si="16"/>
        <v>0</v>
      </c>
      <c r="F57" s="49">
        <f t="shared" si="16"/>
        <v>0</v>
      </c>
    </row>
    <row r="58" spans="1:6" x14ac:dyDescent="0.35">
      <c r="A58" s="123" t="s">
        <v>460</v>
      </c>
      <c r="B58" s="57"/>
      <c r="C58" s="57"/>
      <c r="D58" s="57"/>
      <c r="E58" s="57"/>
      <c r="F58" s="344"/>
    </row>
    <row r="59" spans="1:6" x14ac:dyDescent="0.35">
      <c r="A59" s="124" t="s">
        <v>461</v>
      </c>
      <c r="B59" s="61"/>
      <c r="C59" s="61"/>
      <c r="D59" s="61"/>
      <c r="E59" s="61"/>
      <c r="F59" s="345"/>
    </row>
    <row r="60" spans="1:6" x14ac:dyDescent="0.35">
      <c r="A60" s="124" t="s">
        <v>462</v>
      </c>
      <c r="B60" s="61"/>
      <c r="C60" s="61"/>
      <c r="D60" s="61"/>
      <c r="E60" s="61"/>
      <c r="F60" s="345"/>
    </row>
    <row r="61" spans="1:6" x14ac:dyDescent="0.35">
      <c r="A61" s="124" t="s">
        <v>463</v>
      </c>
      <c r="B61" s="61"/>
      <c r="C61" s="61"/>
      <c r="D61" s="61"/>
      <c r="E61" s="61"/>
      <c r="F61" s="345"/>
    </row>
    <row r="62" spans="1:6" x14ac:dyDescent="0.35">
      <c r="A62" s="124" t="s">
        <v>464</v>
      </c>
      <c r="B62" s="61"/>
      <c r="C62" s="61"/>
      <c r="D62" s="61"/>
      <c r="E62" s="61"/>
      <c r="F62" s="345"/>
    </row>
    <row r="63" spans="1:6" x14ac:dyDescent="0.35">
      <c r="A63" s="124" t="s">
        <v>465</v>
      </c>
      <c r="B63" s="61"/>
      <c r="C63" s="61"/>
      <c r="D63" s="61"/>
      <c r="E63" s="61"/>
      <c r="F63" s="345"/>
    </row>
    <row r="64" spans="1:6" ht="29" x14ac:dyDescent="0.35">
      <c r="A64" s="161" t="s">
        <v>252</v>
      </c>
      <c r="B64" s="59" t="s">
        <v>232</v>
      </c>
      <c r="C64" s="59" t="s">
        <v>232</v>
      </c>
      <c r="D64" s="59" t="s">
        <v>232</v>
      </c>
      <c r="E64" s="59" t="s">
        <v>232</v>
      </c>
      <c r="F64" s="59" t="s">
        <v>232</v>
      </c>
    </row>
    <row r="65" spans="1:6" x14ac:dyDescent="0.35">
      <c r="A65" s="124" t="s">
        <v>466</v>
      </c>
      <c r="B65" s="61"/>
      <c r="C65" s="61"/>
      <c r="D65" s="61"/>
      <c r="E65" s="61"/>
      <c r="F65" s="345"/>
    </row>
    <row r="66" spans="1:6" x14ac:dyDescent="0.35">
      <c r="A66" s="124" t="s">
        <v>467</v>
      </c>
      <c r="B66" s="61"/>
      <c r="C66" s="61"/>
      <c r="D66" s="61"/>
      <c r="E66" s="61"/>
      <c r="F66" s="345"/>
    </row>
    <row r="67" spans="1:6" ht="29" x14ac:dyDescent="0.35">
      <c r="A67" s="121" t="s">
        <v>468</v>
      </c>
      <c r="B67" s="350">
        <f>B59+B60+B61+B62+B63+B65+B66</f>
        <v>0</v>
      </c>
      <c r="C67" s="61">
        <f>C59+C60+C61+C62+C63+C65+C66</f>
        <v>0</v>
      </c>
      <c r="D67" s="61">
        <f>D59+D60+D61+D62+D63+D65+D66</f>
        <v>0</v>
      </c>
      <c r="E67" s="61">
        <f>E59+E60+E61+E62+E63+E65+E66</f>
        <v>0</v>
      </c>
      <c r="F67" s="345">
        <f>F59+F60+F61+F62+F63+F65+F66</f>
        <v>0</v>
      </c>
    </row>
    <row r="68" spans="1:6" x14ac:dyDescent="0.35">
      <c r="A68" s="161" t="s">
        <v>469</v>
      </c>
      <c r="B68" s="41"/>
      <c r="C68" s="41"/>
      <c r="D68" s="41"/>
      <c r="E68" s="41"/>
      <c r="F68" s="346"/>
    </row>
    <row r="69" spans="1:6" x14ac:dyDescent="0.35">
      <c r="A69" s="124" t="s">
        <v>470</v>
      </c>
      <c r="B69" s="307">
        <f>IF(B68*B57&gt;0,B68*B57,0)</f>
        <v>0</v>
      </c>
      <c r="C69" s="50">
        <f>IF(C68*C57&gt;0,C68*C57,0)</f>
        <v>0</v>
      </c>
      <c r="D69" s="50">
        <f>IF(D68*D57&gt;0,D68*D57,0)</f>
        <v>0</v>
      </c>
      <c r="E69" s="50">
        <f>IF(E68*E57&gt;0,E68*E57,0)</f>
        <v>0</v>
      </c>
      <c r="F69" s="50">
        <f>IF(F68*F57&gt;0,F68*F57,0)</f>
        <v>0</v>
      </c>
    </row>
    <row r="70" spans="1:6" x14ac:dyDescent="0.35">
      <c r="A70" s="124" t="s">
        <v>471</v>
      </c>
      <c r="B70" s="392"/>
      <c r="C70" s="392"/>
      <c r="D70" s="392"/>
      <c r="E70" s="392"/>
      <c r="F70" s="392"/>
    </row>
    <row r="71" spans="1:6" x14ac:dyDescent="0.35">
      <c r="A71" s="124" t="s">
        <v>472</v>
      </c>
      <c r="B71" s="392"/>
      <c r="C71" s="392"/>
      <c r="D71" s="392"/>
      <c r="E71" s="392"/>
      <c r="F71" s="392"/>
    </row>
    <row r="72" spans="1:6" x14ac:dyDescent="0.35">
      <c r="A72" s="161" t="s">
        <v>473</v>
      </c>
      <c r="B72" s="50"/>
      <c r="C72" s="50"/>
      <c r="D72" s="50"/>
      <c r="E72" s="50"/>
      <c r="F72" s="50"/>
    </row>
    <row r="73" spans="1:6" x14ac:dyDescent="0.35">
      <c r="A73" s="124" t="s">
        <v>474</v>
      </c>
      <c r="B73" s="307">
        <f>B69-B70-B72</f>
        <v>0</v>
      </c>
      <c r="C73" s="50">
        <f>C69-C70-C72</f>
        <v>0</v>
      </c>
      <c r="D73" s="50">
        <f>D69-D70-D72</f>
        <v>0</v>
      </c>
      <c r="E73" s="50">
        <f>E69-E70-E72</f>
        <v>0</v>
      </c>
      <c r="F73" s="50">
        <f t="shared" ref="F73" si="17">F69-F70-F72</f>
        <v>0</v>
      </c>
    </row>
    <row r="74" spans="1:6" x14ac:dyDescent="0.35">
      <c r="A74" s="124" t="s">
        <v>475</v>
      </c>
      <c r="B74" s="261"/>
      <c r="C74" s="342"/>
      <c r="D74" s="261"/>
      <c r="E74" s="261"/>
      <c r="F74" s="261"/>
    </row>
    <row r="75" spans="1:6" x14ac:dyDescent="0.35">
      <c r="A75" s="161" t="s">
        <v>476</v>
      </c>
      <c r="B75" s="308">
        <f>(B74/(1-B74))</f>
        <v>0</v>
      </c>
      <c r="C75" s="342">
        <f>(C74/(1-C74))</f>
        <v>0</v>
      </c>
      <c r="D75" s="261">
        <f t="shared" ref="D75:F75" si="18">(D74/(1-D74))</f>
        <v>0</v>
      </c>
      <c r="E75" s="261">
        <f t="shared" si="18"/>
        <v>0</v>
      </c>
      <c r="F75" s="261">
        <f t="shared" si="18"/>
        <v>0</v>
      </c>
    </row>
    <row r="76" spans="1:6" x14ac:dyDescent="0.35">
      <c r="A76" s="351" t="s">
        <v>477</v>
      </c>
      <c r="B76" s="307">
        <f t="shared" ref="B76" si="19">IF(B75*B73&gt;0,B75*B73,0)</f>
        <v>0</v>
      </c>
      <c r="C76" s="50">
        <f t="shared" ref="C76:F76" si="20">IF(C75*C73&gt;0,C75*C73,0)</f>
        <v>0</v>
      </c>
      <c r="D76" s="50">
        <f t="shared" si="20"/>
        <v>0</v>
      </c>
      <c r="E76" s="50">
        <f t="shared" si="20"/>
        <v>0</v>
      </c>
      <c r="F76" s="50">
        <f t="shared" si="20"/>
        <v>0</v>
      </c>
    </row>
    <row r="77" spans="1:6" ht="14.25" customHeight="1" x14ac:dyDescent="0.35">
      <c r="A77" s="352" t="s">
        <v>478</v>
      </c>
      <c r="B77" s="50"/>
      <c r="C77" s="50"/>
      <c r="D77" s="50"/>
      <c r="E77" s="50"/>
      <c r="F77" s="50"/>
    </row>
    <row r="78" spans="1:6" x14ac:dyDescent="0.35">
      <c r="A78" s="351" t="s">
        <v>479</v>
      </c>
      <c r="B78" s="307">
        <f>B73+B77</f>
        <v>0</v>
      </c>
      <c r="C78" s="50">
        <f>C73+C77</f>
        <v>0</v>
      </c>
      <c r="D78" s="50">
        <f>D73+D77</f>
        <v>0</v>
      </c>
      <c r="E78" s="50">
        <f>E73+E77</f>
        <v>0</v>
      </c>
      <c r="F78" s="50">
        <f t="shared" ref="F78" si="21">F73+F77</f>
        <v>0</v>
      </c>
    </row>
    <row r="79" spans="1:6" x14ac:dyDescent="0.35">
      <c r="A79" s="161" t="s">
        <v>480</v>
      </c>
      <c r="B79" s="62"/>
      <c r="C79" s="62"/>
      <c r="D79" s="62"/>
      <c r="E79" s="62"/>
      <c r="F79" s="62"/>
    </row>
    <row r="80" spans="1:6" x14ac:dyDescent="0.35">
      <c r="A80" s="124" t="s">
        <v>481</v>
      </c>
      <c r="B80" s="304">
        <f>(B79/(1-B79))</f>
        <v>0</v>
      </c>
      <c r="C80" s="62">
        <f>(C79/(1-C79))</f>
        <v>0</v>
      </c>
      <c r="D80" s="62">
        <f t="shared" ref="D80:F80" si="22">(D79/(1-D79))</f>
        <v>0</v>
      </c>
      <c r="E80" s="62">
        <f t="shared" si="22"/>
        <v>0</v>
      </c>
      <c r="F80" s="62">
        <f t="shared" si="22"/>
        <v>0</v>
      </c>
    </row>
    <row r="81" spans="1:6" x14ac:dyDescent="0.35">
      <c r="A81" s="124" t="s">
        <v>482</v>
      </c>
      <c r="B81" s="303">
        <f t="shared" ref="B81" si="23">IF(B80*B78&gt;0,B80*B78,0)</f>
        <v>0</v>
      </c>
      <c r="C81" s="49">
        <f t="shared" ref="C81:F81" si="24">IF(C80*C78&gt;0,C80*C78,0)</f>
        <v>0</v>
      </c>
      <c r="D81" s="49">
        <f t="shared" si="24"/>
        <v>0</v>
      </c>
      <c r="E81" s="49">
        <f t="shared" si="24"/>
        <v>0</v>
      </c>
      <c r="F81" s="49">
        <f t="shared" si="24"/>
        <v>0</v>
      </c>
    </row>
    <row r="82" spans="1:6" x14ac:dyDescent="0.35">
      <c r="A82" s="122" t="s">
        <v>483</v>
      </c>
      <c r="B82" s="303">
        <f>B67+B69+B71+B76+B81</f>
        <v>0</v>
      </c>
      <c r="C82" s="49">
        <f>C67+C69+C71+C76+C81</f>
        <v>0</v>
      </c>
      <c r="D82" s="49">
        <f>D67+D69+D71+D76+D81</f>
        <v>0</v>
      </c>
      <c r="E82" s="49">
        <f>E67+E69+E71+E76+E81</f>
        <v>0</v>
      </c>
      <c r="F82" s="49">
        <f t="shared" ref="F82" si="25">F67+F69+F71+F76+F81</f>
        <v>0</v>
      </c>
    </row>
    <row r="83" spans="1:6" x14ac:dyDescent="0.35">
      <c r="A83" s="123" t="s">
        <v>484</v>
      </c>
      <c r="B83" s="57"/>
      <c r="C83" s="57"/>
      <c r="D83" s="57"/>
      <c r="E83" s="57"/>
      <c r="F83" s="344"/>
    </row>
    <row r="84" spans="1:6" ht="29" x14ac:dyDescent="0.35">
      <c r="A84" s="353" t="s">
        <v>485</v>
      </c>
      <c r="B84" s="52"/>
      <c r="C84" s="52"/>
      <c r="D84" s="52"/>
      <c r="E84" s="52"/>
      <c r="F84" s="52"/>
    </row>
    <row r="85" spans="1:6" ht="58" x14ac:dyDescent="0.35">
      <c r="A85" s="161" t="s">
        <v>486</v>
      </c>
      <c r="B85" s="50"/>
      <c r="C85" s="50"/>
      <c r="D85" s="50"/>
      <c r="E85" s="50"/>
      <c r="F85" s="50"/>
    </row>
    <row r="86" spans="1:6" ht="29" x14ac:dyDescent="0.35">
      <c r="A86" s="161" t="s">
        <v>487</v>
      </c>
      <c r="B86" s="50"/>
      <c r="C86" s="50"/>
      <c r="D86" s="50"/>
      <c r="E86" s="50"/>
      <c r="F86" s="50"/>
    </row>
    <row r="87" spans="1:6" x14ac:dyDescent="0.35">
      <c r="A87" s="124" t="s">
        <v>721</v>
      </c>
      <c r="B87" s="50"/>
      <c r="C87" s="50"/>
      <c r="D87" s="50"/>
      <c r="E87" s="50"/>
      <c r="F87" s="50"/>
    </row>
    <row r="88" spans="1:6" x14ac:dyDescent="0.35">
      <c r="A88" s="124" t="s">
        <v>488</v>
      </c>
      <c r="B88" s="50"/>
      <c r="C88" s="50"/>
      <c r="D88" s="50"/>
      <c r="E88" s="50"/>
      <c r="F88" s="50"/>
    </row>
    <row r="89" spans="1:6" x14ac:dyDescent="0.35">
      <c r="A89" s="124" t="s">
        <v>489</v>
      </c>
      <c r="B89" s="50"/>
      <c r="C89" s="50"/>
      <c r="D89" s="50"/>
      <c r="E89" s="50"/>
      <c r="F89" s="50"/>
    </row>
    <row r="90" spans="1:6" x14ac:dyDescent="0.35">
      <c r="A90" s="124" t="s">
        <v>490</v>
      </c>
      <c r="B90" s="50"/>
      <c r="C90" s="50"/>
      <c r="D90" s="50"/>
      <c r="E90" s="50"/>
      <c r="F90" s="50"/>
    </row>
    <row r="91" spans="1:6" ht="43.5" x14ac:dyDescent="0.35">
      <c r="A91" s="161" t="s">
        <v>491</v>
      </c>
      <c r="B91" s="59" t="s">
        <v>232</v>
      </c>
      <c r="C91" s="59" t="s">
        <v>232</v>
      </c>
      <c r="D91" s="59" t="s">
        <v>232</v>
      </c>
      <c r="E91" s="59" t="s">
        <v>232</v>
      </c>
      <c r="F91" s="59" t="s">
        <v>232</v>
      </c>
    </row>
    <row r="92" spans="1:6" x14ac:dyDescent="0.35">
      <c r="A92" s="124" t="s">
        <v>492</v>
      </c>
      <c r="B92" s="50"/>
      <c r="C92" s="50"/>
      <c r="D92" s="50"/>
      <c r="E92" s="50"/>
      <c r="F92" s="50"/>
    </row>
    <row r="93" spans="1:6" x14ac:dyDescent="0.35">
      <c r="A93" s="124" t="s">
        <v>493</v>
      </c>
      <c r="B93" s="50"/>
      <c r="C93" s="50"/>
      <c r="D93" s="50"/>
      <c r="E93" s="50"/>
      <c r="F93" s="50"/>
    </row>
    <row r="94" spans="1:6" x14ac:dyDescent="0.35">
      <c r="A94" s="124" t="s">
        <v>494</v>
      </c>
      <c r="B94" s="50"/>
      <c r="C94" s="50"/>
      <c r="D94" s="50"/>
      <c r="E94" s="50"/>
      <c r="F94" s="50"/>
    </row>
    <row r="95" spans="1:6" x14ac:dyDescent="0.35">
      <c r="A95" s="124" t="s">
        <v>495</v>
      </c>
      <c r="B95" s="50"/>
      <c r="C95" s="50"/>
      <c r="D95" s="50"/>
      <c r="E95" s="50"/>
      <c r="F95" s="50"/>
    </row>
    <row r="96" spans="1:6" x14ac:dyDescent="0.35">
      <c r="A96" s="124" t="s">
        <v>496</v>
      </c>
      <c r="B96" s="50"/>
      <c r="C96" s="50"/>
      <c r="D96" s="50"/>
      <c r="E96" s="50"/>
      <c r="F96" s="50"/>
    </row>
    <row r="97" spans="1:7" x14ac:dyDescent="0.35">
      <c r="A97" s="124" t="s">
        <v>497</v>
      </c>
      <c r="B97" s="50"/>
      <c r="C97" s="50"/>
      <c r="D97" s="50"/>
      <c r="E97" s="50"/>
      <c r="F97" s="50"/>
    </row>
    <row r="98" spans="1:7" ht="15" customHeight="1" x14ac:dyDescent="0.35">
      <c r="A98" s="124" t="s">
        <v>498</v>
      </c>
      <c r="B98" s="50"/>
      <c r="C98" s="50"/>
      <c r="D98" s="50"/>
      <c r="E98" s="50"/>
      <c r="F98" s="50"/>
    </row>
    <row r="99" spans="1:7" x14ac:dyDescent="0.35">
      <c r="A99" s="125" t="s">
        <v>499</v>
      </c>
      <c r="B99" s="307">
        <f t="shared" ref="B99:F99" si="26">SUM(B84:B90,B92:B98)</f>
        <v>0</v>
      </c>
      <c r="C99" s="50">
        <f t="shared" si="26"/>
        <v>0</v>
      </c>
      <c r="D99" s="50">
        <f t="shared" si="26"/>
        <v>0</v>
      </c>
      <c r="E99" s="50">
        <f t="shared" si="26"/>
        <v>0</v>
      </c>
      <c r="F99" s="50">
        <f t="shared" si="26"/>
        <v>0</v>
      </c>
    </row>
    <row r="100" spans="1:7" ht="42.75" customHeight="1" x14ac:dyDescent="0.35">
      <c r="A100" s="126" t="s">
        <v>500</v>
      </c>
      <c r="B100" s="303">
        <f>B99-B86</f>
        <v>0</v>
      </c>
      <c r="C100" s="49">
        <f>C99-C86</f>
        <v>0</v>
      </c>
      <c r="D100" s="49">
        <f>D99-D86</f>
        <v>0</v>
      </c>
      <c r="E100" s="49">
        <f>E99-E86</f>
        <v>0</v>
      </c>
      <c r="F100" s="49">
        <f>F99-F86</f>
        <v>0</v>
      </c>
    </row>
    <row r="101" spans="1:7" ht="44" thickBot="1" x14ac:dyDescent="0.4">
      <c r="A101" s="142" t="s">
        <v>501</v>
      </c>
      <c r="B101" s="313">
        <f>B82+B100</f>
        <v>0</v>
      </c>
      <c r="C101" s="313">
        <f>C82+C100</f>
        <v>0</v>
      </c>
      <c r="D101" s="313">
        <f>D82+D100</f>
        <v>0</v>
      </c>
      <c r="E101" s="313">
        <f>E82+E100</f>
        <v>0</v>
      </c>
      <c r="F101" s="347">
        <f>F82+F100</f>
        <v>0</v>
      </c>
      <c r="G101" s="314">
        <f t="shared" ref="G101" si="27">SUM(B101:F101)</f>
        <v>0</v>
      </c>
    </row>
    <row r="102" spans="1:7" x14ac:dyDescent="0.35">
      <c r="A102" s="3"/>
      <c r="B102" s="91"/>
      <c r="C102" s="77"/>
      <c r="D102" s="77"/>
      <c r="E102" s="77"/>
      <c r="F102" s="77"/>
    </row>
    <row r="146" ht="61.5" customHeight="1" x14ac:dyDescent="0.35"/>
    <row r="165" spans="1:1" x14ac:dyDescent="0.35">
      <c r="A165" s="5"/>
    </row>
    <row r="166" spans="1:1" x14ac:dyDescent="0.35">
      <c r="A166" s="3"/>
    </row>
    <row r="167" spans="1:1" x14ac:dyDescent="0.35">
      <c r="A167" s="3"/>
    </row>
    <row r="168" spans="1:1" x14ac:dyDescent="0.35">
      <c r="A168" s="6"/>
    </row>
    <row r="169" spans="1:1" x14ac:dyDescent="0.35">
      <c r="A169" s="11"/>
    </row>
    <row r="170" spans="1:1" x14ac:dyDescent="0.35">
      <c r="A170" s="4"/>
    </row>
    <row r="171" spans="1:1" x14ac:dyDescent="0.35">
      <c r="A171" s="4"/>
    </row>
    <row r="172" spans="1:1" x14ac:dyDescent="0.35">
      <c r="A172" s="4"/>
    </row>
    <row r="173" spans="1:1" x14ac:dyDescent="0.35">
      <c r="A173" s="4"/>
    </row>
    <row r="174" spans="1:1" x14ac:dyDescent="0.35">
      <c r="A174" s="13"/>
    </row>
    <row r="175" spans="1:1" x14ac:dyDescent="0.35">
      <c r="A175" s="4"/>
    </row>
    <row r="176" spans="1:1" x14ac:dyDescent="0.35">
      <c r="A176" s="4"/>
    </row>
    <row r="177" spans="1:1" x14ac:dyDescent="0.35">
      <c r="A177" s="4"/>
    </row>
    <row r="178" spans="1:1" x14ac:dyDescent="0.35">
      <c r="A178" s="4"/>
    </row>
    <row r="179" spans="1:1" x14ac:dyDescent="0.35">
      <c r="A179" s="11"/>
    </row>
    <row r="180" spans="1:1" x14ac:dyDescent="0.35">
      <c r="A180" s="4"/>
    </row>
    <row r="181" spans="1:1" x14ac:dyDescent="0.35">
      <c r="A181" s="4"/>
    </row>
    <row r="182" spans="1:1" x14ac:dyDescent="0.35">
      <c r="A182" s="4"/>
    </row>
    <row r="183" spans="1:1" x14ac:dyDescent="0.35">
      <c r="A183" s="4"/>
    </row>
    <row r="187" spans="1:1" x14ac:dyDescent="0.35">
      <c r="A187" s="11"/>
    </row>
    <row r="188" spans="1:1" x14ac:dyDescent="0.35">
      <c r="A188" s="4"/>
    </row>
    <row r="189" spans="1:1" x14ac:dyDescent="0.35">
      <c r="A189" s="4"/>
    </row>
    <row r="190" spans="1:1" x14ac:dyDescent="0.35">
      <c r="A190" s="13"/>
    </row>
    <row r="191" spans="1:1" x14ac:dyDescent="0.35">
      <c r="A191" s="4"/>
    </row>
    <row r="192" spans="1:1" x14ac:dyDescent="0.35">
      <c r="A192" s="4"/>
    </row>
    <row r="193" spans="1:1" x14ac:dyDescent="0.35">
      <c r="A193" s="11"/>
    </row>
    <row r="194" spans="1:1" x14ac:dyDescent="0.35">
      <c r="A194" s="4"/>
    </row>
    <row r="195" spans="1:1" x14ac:dyDescent="0.35">
      <c r="A195" s="4"/>
    </row>
    <row r="198" spans="1:1" x14ac:dyDescent="0.35">
      <c r="A198" s="3"/>
    </row>
    <row r="199" spans="1:1" x14ac:dyDescent="0.35">
      <c r="A199" s="3"/>
    </row>
    <row r="205" spans="1:1" x14ac:dyDescent="0.35">
      <c r="A205" s="3"/>
    </row>
    <row r="217" spans="1:1" ht="15" thickBot="1" x14ac:dyDescent="0.4">
      <c r="A217" s="3"/>
    </row>
  </sheetData>
  <dataValidations count="1">
    <dataValidation type="list" allowBlank="1" showInputMessage="1" showErrorMessage="1" sqref="B14:F14" xr:uid="{00000000-0002-0000-0700-000000000000}">
      <formula1>"J, P"</formula1>
    </dataValidation>
  </dataValidations>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FF201-F10A-4CF1-9E35-96D47EE6EC7E}">
  <dimension ref="A1:I217"/>
  <sheetViews>
    <sheetView zoomScale="85" zoomScaleNormal="85" workbookViewId="0"/>
  </sheetViews>
  <sheetFormatPr defaultColWidth="8.81640625" defaultRowHeight="14.5" x14ac:dyDescent="0.35"/>
  <cols>
    <col min="1" max="1" width="65.81640625" customWidth="1"/>
    <col min="2" max="6" width="20.453125" customWidth="1"/>
  </cols>
  <sheetData>
    <row r="1" spans="1:9" ht="19" thickBot="1" x14ac:dyDescent="0.5">
      <c r="A1" s="233" t="s">
        <v>502</v>
      </c>
      <c r="B1" s="167"/>
      <c r="C1" s="167"/>
      <c r="D1" s="167"/>
      <c r="E1" s="167"/>
      <c r="F1" s="338"/>
    </row>
    <row r="2" spans="1:9" x14ac:dyDescent="0.35">
      <c r="A2" s="348" t="s">
        <v>417</v>
      </c>
      <c r="B2" s="46"/>
      <c r="C2" s="46"/>
      <c r="D2" s="46"/>
      <c r="E2" s="46"/>
      <c r="F2" s="343"/>
    </row>
    <row r="3" spans="1:9" x14ac:dyDescent="0.35">
      <c r="A3" s="272" t="s">
        <v>418</v>
      </c>
      <c r="B3" s="337"/>
      <c r="C3" s="337"/>
      <c r="D3" s="337"/>
      <c r="E3" s="101"/>
      <c r="F3" s="337"/>
    </row>
    <row r="4" spans="1:9" x14ac:dyDescent="0.35">
      <c r="A4" s="272" t="s">
        <v>419</v>
      </c>
      <c r="B4" s="19"/>
      <c r="C4" s="19"/>
      <c r="D4" s="19"/>
      <c r="E4" s="39"/>
      <c r="F4" s="231"/>
      <c r="G4" s="382" t="s">
        <v>420</v>
      </c>
      <c r="H4" s="379">
        <f>COUNTIF(B4:F4,"&lt;&gt;0")</f>
        <v>5</v>
      </c>
      <c r="I4" s="92" t="s">
        <v>421</v>
      </c>
    </row>
    <row r="5" spans="1:9" x14ac:dyDescent="0.35">
      <c r="A5" s="273" t="s">
        <v>422</v>
      </c>
      <c r="B5" s="7"/>
      <c r="C5" s="7"/>
      <c r="D5" s="7"/>
      <c r="E5" s="9"/>
      <c r="F5" s="7"/>
    </row>
    <row r="6" spans="1:9" x14ac:dyDescent="0.35">
      <c r="A6" s="274" t="s">
        <v>423</v>
      </c>
      <c r="B6" s="7"/>
      <c r="C6" s="7"/>
      <c r="D6" s="7"/>
      <c r="E6" s="9"/>
      <c r="F6" s="7"/>
    </row>
    <row r="7" spans="1:9" x14ac:dyDescent="0.35">
      <c r="A7" s="273" t="s">
        <v>720</v>
      </c>
      <c r="B7" s="7"/>
      <c r="C7" s="7"/>
      <c r="D7" s="7"/>
      <c r="E7" s="9"/>
      <c r="F7" s="7"/>
    </row>
    <row r="8" spans="1:9" x14ac:dyDescent="0.35">
      <c r="A8" s="274" t="s">
        <v>424</v>
      </c>
      <c r="B8" s="7"/>
      <c r="C8" s="7"/>
      <c r="D8" s="7"/>
      <c r="E8" s="9"/>
      <c r="F8" s="7"/>
    </row>
    <row r="9" spans="1:9" x14ac:dyDescent="0.35">
      <c r="A9" s="274" t="s">
        <v>425</v>
      </c>
      <c r="B9" s="7"/>
      <c r="C9" s="7"/>
      <c r="D9" s="7"/>
      <c r="E9" s="9"/>
      <c r="F9" s="7"/>
    </row>
    <row r="10" spans="1:9" x14ac:dyDescent="0.35">
      <c r="A10" s="274" t="s">
        <v>426</v>
      </c>
      <c r="B10" s="7"/>
      <c r="C10" s="7"/>
      <c r="D10" s="7"/>
      <c r="E10" s="9"/>
      <c r="F10" s="7"/>
    </row>
    <row r="11" spans="1:9" x14ac:dyDescent="0.35">
      <c r="A11" s="274" t="s">
        <v>427</v>
      </c>
      <c r="B11" s="7"/>
      <c r="C11" s="7"/>
      <c r="D11" s="7"/>
      <c r="E11" s="9"/>
      <c r="F11" s="7"/>
    </row>
    <row r="12" spans="1:9" x14ac:dyDescent="0.35">
      <c r="A12" s="274" t="s">
        <v>428</v>
      </c>
      <c r="B12" s="7"/>
      <c r="C12" s="7"/>
      <c r="D12" s="7"/>
      <c r="E12" s="9"/>
      <c r="F12" s="7"/>
    </row>
    <row r="13" spans="1:9" x14ac:dyDescent="0.35">
      <c r="A13" s="275" t="s">
        <v>429</v>
      </c>
      <c r="B13" s="7"/>
      <c r="C13" s="7"/>
      <c r="D13" s="7"/>
      <c r="E13" s="9"/>
      <c r="F13" s="7"/>
    </row>
    <row r="14" spans="1:9" x14ac:dyDescent="0.35">
      <c r="A14" s="274" t="s">
        <v>430</v>
      </c>
      <c r="B14" s="396"/>
      <c r="C14" s="396"/>
      <c r="D14" s="396"/>
      <c r="E14" s="396"/>
      <c r="F14" s="396"/>
    </row>
    <row r="15" spans="1:9" x14ac:dyDescent="0.35">
      <c r="A15" s="275" t="s">
        <v>649</v>
      </c>
      <c r="B15" s="8"/>
      <c r="C15" s="8"/>
      <c r="D15" s="8"/>
      <c r="E15" s="10"/>
      <c r="F15" s="8"/>
    </row>
    <row r="16" spans="1:9" x14ac:dyDescent="0.35">
      <c r="A16" s="340" t="s">
        <v>432</v>
      </c>
      <c r="B16" s="46"/>
      <c r="C16" s="46"/>
      <c r="D16" s="46"/>
      <c r="E16" s="46"/>
      <c r="F16" s="232"/>
    </row>
    <row r="17" spans="1:6" x14ac:dyDescent="0.35">
      <c r="A17" s="117" t="s">
        <v>433</v>
      </c>
      <c r="B17" s="69"/>
      <c r="C17" s="69"/>
      <c r="D17" s="69"/>
      <c r="E17" s="69"/>
      <c r="F17" s="70"/>
    </row>
    <row r="18" spans="1:6" x14ac:dyDescent="0.35">
      <c r="A18" s="118" t="s">
        <v>434</v>
      </c>
      <c r="B18" s="158"/>
      <c r="C18" s="158"/>
      <c r="D18" s="158"/>
      <c r="E18" s="158"/>
      <c r="F18" s="267"/>
    </row>
    <row r="19" spans="1:6" x14ac:dyDescent="0.35">
      <c r="A19" s="119" t="s">
        <v>435</v>
      </c>
      <c r="B19" s="52"/>
      <c r="C19" s="52"/>
      <c r="D19" s="52"/>
      <c r="E19" s="52"/>
      <c r="F19" s="52"/>
    </row>
    <row r="20" spans="1:6" x14ac:dyDescent="0.35">
      <c r="A20" s="119" t="s">
        <v>436</v>
      </c>
      <c r="B20" s="50"/>
      <c r="C20" s="50"/>
      <c r="D20" s="50"/>
      <c r="E20" s="50"/>
      <c r="F20" s="50"/>
    </row>
    <row r="21" spans="1:6" x14ac:dyDescent="0.35">
      <c r="A21" s="119" t="s">
        <v>437</v>
      </c>
      <c r="B21" s="307">
        <f t="shared" ref="B21:F21" si="0">B19-B20</f>
        <v>0</v>
      </c>
      <c r="C21" s="50">
        <f t="shared" si="0"/>
        <v>0</v>
      </c>
      <c r="D21" s="50">
        <f t="shared" si="0"/>
        <v>0</v>
      </c>
      <c r="E21" s="50">
        <f t="shared" si="0"/>
        <v>0</v>
      </c>
      <c r="F21" s="50">
        <f t="shared" si="0"/>
        <v>0</v>
      </c>
    </row>
    <row r="22" spans="1:6" ht="15" customHeight="1" x14ac:dyDescent="0.35">
      <c r="A22" s="120" t="s">
        <v>438</v>
      </c>
      <c r="B22" s="57"/>
      <c r="C22" s="57"/>
      <c r="D22" s="57"/>
      <c r="E22" s="57"/>
      <c r="F22" s="344"/>
    </row>
    <row r="23" spans="1:6" x14ac:dyDescent="0.35">
      <c r="A23" s="119" t="s">
        <v>435</v>
      </c>
      <c r="B23" s="52"/>
      <c r="C23" s="52"/>
      <c r="D23" s="52"/>
      <c r="E23" s="52"/>
      <c r="F23" s="52"/>
    </row>
    <row r="24" spans="1:6" x14ac:dyDescent="0.35">
      <c r="A24" s="119" t="s">
        <v>439</v>
      </c>
      <c r="B24" s="50"/>
      <c r="C24" s="50"/>
      <c r="D24" s="50"/>
      <c r="E24" s="50"/>
      <c r="F24" s="50"/>
    </row>
    <row r="25" spans="1:6" x14ac:dyDescent="0.35">
      <c r="A25" s="119" t="s">
        <v>440</v>
      </c>
      <c r="B25" s="307">
        <f t="shared" ref="B25:F25" si="1">B23-B24</f>
        <v>0</v>
      </c>
      <c r="C25" s="50">
        <f t="shared" si="1"/>
        <v>0</v>
      </c>
      <c r="D25" s="50">
        <f t="shared" si="1"/>
        <v>0</v>
      </c>
      <c r="E25" s="50">
        <f t="shared" si="1"/>
        <v>0</v>
      </c>
      <c r="F25" s="50">
        <f t="shared" si="1"/>
        <v>0</v>
      </c>
    </row>
    <row r="26" spans="1:6" ht="15" customHeight="1" x14ac:dyDescent="0.35">
      <c r="A26" s="120" t="s">
        <v>441</v>
      </c>
      <c r="B26" s="57"/>
      <c r="C26" s="57"/>
      <c r="D26" s="57"/>
      <c r="E26" s="57"/>
      <c r="F26" s="344"/>
    </row>
    <row r="27" spans="1:6" x14ac:dyDescent="0.35">
      <c r="A27" s="119" t="s">
        <v>435</v>
      </c>
      <c r="B27" s="52"/>
      <c r="C27" s="52"/>
      <c r="D27" s="52"/>
      <c r="E27" s="52"/>
      <c r="F27" s="52"/>
    </row>
    <row r="28" spans="1:6" x14ac:dyDescent="0.35">
      <c r="A28" s="119" t="s">
        <v>439</v>
      </c>
      <c r="B28" s="50"/>
      <c r="C28" s="50"/>
      <c r="D28" s="50"/>
      <c r="E28" s="50"/>
      <c r="F28" s="50"/>
    </row>
    <row r="29" spans="1:6" x14ac:dyDescent="0.35">
      <c r="A29" s="119" t="s">
        <v>442</v>
      </c>
      <c r="B29" s="307">
        <f t="shared" ref="B29:F29" si="2">B27-B28</f>
        <v>0</v>
      </c>
      <c r="C29" s="50">
        <f t="shared" si="2"/>
        <v>0</v>
      </c>
      <c r="D29" s="50">
        <f t="shared" si="2"/>
        <v>0</v>
      </c>
      <c r="E29" s="50">
        <f t="shared" si="2"/>
        <v>0</v>
      </c>
      <c r="F29" s="50">
        <f t="shared" si="2"/>
        <v>0</v>
      </c>
    </row>
    <row r="30" spans="1:6" ht="15" customHeight="1" x14ac:dyDescent="0.35">
      <c r="A30" s="120" t="s">
        <v>443</v>
      </c>
      <c r="B30" s="57"/>
      <c r="C30" s="57"/>
      <c r="D30" s="57"/>
      <c r="E30" s="57"/>
      <c r="F30" s="344"/>
    </row>
    <row r="31" spans="1:6" x14ac:dyDescent="0.35">
      <c r="A31" s="119" t="s">
        <v>435</v>
      </c>
      <c r="B31" s="52"/>
      <c r="C31" s="52"/>
      <c r="D31" s="52"/>
      <c r="E31" s="52"/>
      <c r="F31" s="52"/>
    </row>
    <row r="32" spans="1:6" x14ac:dyDescent="0.35">
      <c r="A32" s="119" t="s">
        <v>439</v>
      </c>
      <c r="B32" s="50"/>
      <c r="C32" s="50"/>
      <c r="D32" s="50"/>
      <c r="E32" s="50"/>
      <c r="F32" s="50"/>
    </row>
    <row r="33" spans="1:8" x14ac:dyDescent="0.35">
      <c r="A33" s="119" t="s">
        <v>444</v>
      </c>
      <c r="B33" s="307">
        <f t="shared" ref="B33:F33" si="3">B31-B32</f>
        <v>0</v>
      </c>
      <c r="C33" s="50">
        <f t="shared" si="3"/>
        <v>0</v>
      </c>
      <c r="D33" s="50">
        <f t="shared" si="3"/>
        <v>0</v>
      </c>
      <c r="E33" s="50">
        <f t="shared" si="3"/>
        <v>0</v>
      </c>
      <c r="F33" s="50">
        <f t="shared" si="3"/>
        <v>0</v>
      </c>
    </row>
    <row r="34" spans="1:8" x14ac:dyDescent="0.35">
      <c r="A34" s="120" t="s">
        <v>445</v>
      </c>
      <c r="B34" s="57"/>
      <c r="C34" s="57"/>
      <c r="D34" s="57"/>
      <c r="E34" s="57"/>
      <c r="F34" s="344"/>
      <c r="H34" s="349"/>
    </row>
    <row r="35" spans="1:8" x14ac:dyDescent="0.35">
      <c r="A35" s="119" t="s">
        <v>435</v>
      </c>
      <c r="B35" s="52"/>
      <c r="C35" s="52"/>
      <c r="D35" s="52"/>
      <c r="E35" s="52"/>
      <c r="F35" s="52"/>
    </row>
    <row r="36" spans="1:8" x14ac:dyDescent="0.35">
      <c r="A36" s="119" t="s">
        <v>439</v>
      </c>
      <c r="B36" s="50"/>
      <c r="C36" s="50"/>
      <c r="D36" s="50"/>
      <c r="E36" s="50"/>
      <c r="F36" s="50"/>
    </row>
    <row r="37" spans="1:8" x14ac:dyDescent="0.35">
      <c r="A37" s="119" t="s">
        <v>446</v>
      </c>
      <c r="B37" s="307">
        <f>B35-B36</f>
        <v>0</v>
      </c>
      <c r="C37" s="50">
        <f>C35-C36</f>
        <v>0</v>
      </c>
      <c r="D37" s="50">
        <f>D35-D36</f>
        <v>0</v>
      </c>
      <c r="E37" s="50">
        <f>E35-E36</f>
        <v>0</v>
      </c>
      <c r="F37" s="50">
        <f>F35-F36</f>
        <v>0</v>
      </c>
    </row>
    <row r="38" spans="1:8" x14ac:dyDescent="0.35">
      <c r="A38" s="120" t="s">
        <v>231</v>
      </c>
      <c r="B38" s="57"/>
      <c r="C38" s="57"/>
      <c r="D38" s="57"/>
      <c r="E38" s="57"/>
      <c r="F38" s="344"/>
    </row>
    <row r="39" spans="1:8" x14ac:dyDescent="0.35">
      <c r="A39" s="119" t="s">
        <v>219</v>
      </c>
      <c r="B39" s="59" t="s">
        <v>232</v>
      </c>
      <c r="C39" s="59" t="s">
        <v>232</v>
      </c>
      <c r="D39" s="59" t="s">
        <v>232</v>
      </c>
      <c r="E39" s="59" t="s">
        <v>232</v>
      </c>
      <c r="F39" s="59" t="s">
        <v>232</v>
      </c>
    </row>
    <row r="40" spans="1:8" x14ac:dyDescent="0.35">
      <c r="A40" s="119" t="s">
        <v>223</v>
      </c>
      <c r="B40" s="59" t="s">
        <v>232</v>
      </c>
      <c r="C40" s="59" t="s">
        <v>232</v>
      </c>
      <c r="D40" s="59" t="s">
        <v>232</v>
      </c>
      <c r="E40" s="59" t="s">
        <v>232</v>
      </c>
      <c r="F40" s="59" t="s">
        <v>232</v>
      </c>
    </row>
    <row r="41" spans="1:8" x14ac:dyDescent="0.35">
      <c r="A41" s="119" t="s">
        <v>447</v>
      </c>
      <c r="B41" s="59" t="s">
        <v>232</v>
      </c>
      <c r="C41" s="59" t="s">
        <v>232</v>
      </c>
      <c r="D41" s="59" t="s">
        <v>232</v>
      </c>
      <c r="E41" s="59" t="s">
        <v>232</v>
      </c>
      <c r="F41" s="59" t="s">
        <v>232</v>
      </c>
    </row>
    <row r="42" spans="1:8" x14ac:dyDescent="0.35">
      <c r="A42" s="120" t="s">
        <v>448</v>
      </c>
      <c r="B42" s="57"/>
      <c r="C42" s="57"/>
      <c r="D42" s="57"/>
      <c r="E42" s="57"/>
      <c r="F42" s="344"/>
    </row>
    <row r="43" spans="1:8" x14ac:dyDescent="0.35">
      <c r="A43" s="119" t="s">
        <v>435</v>
      </c>
      <c r="B43" s="52"/>
      <c r="C43" s="52"/>
      <c r="D43" s="52"/>
      <c r="E43" s="52"/>
      <c r="F43" s="52"/>
    </row>
    <row r="44" spans="1:8" x14ac:dyDescent="0.35">
      <c r="A44" s="119" t="s">
        <v>439</v>
      </c>
      <c r="B44" s="50"/>
      <c r="C44" s="50"/>
      <c r="D44" s="50"/>
      <c r="E44" s="50"/>
      <c r="F44" s="50"/>
    </row>
    <row r="45" spans="1:8" x14ac:dyDescent="0.35">
      <c r="A45" s="119" t="s">
        <v>449</v>
      </c>
      <c r="B45" s="307">
        <f t="shared" ref="B45:F45" si="4">B43-B44</f>
        <v>0</v>
      </c>
      <c r="C45" s="50">
        <f t="shared" si="4"/>
        <v>0</v>
      </c>
      <c r="D45" s="50">
        <f t="shared" si="4"/>
        <v>0</v>
      </c>
      <c r="E45" s="50">
        <f t="shared" si="4"/>
        <v>0</v>
      </c>
      <c r="F45" s="50">
        <f t="shared" si="4"/>
        <v>0</v>
      </c>
    </row>
    <row r="46" spans="1:8" x14ac:dyDescent="0.35">
      <c r="A46" s="118" t="s">
        <v>450</v>
      </c>
      <c r="B46" s="57"/>
      <c r="C46" s="57"/>
      <c r="D46" s="57"/>
      <c r="E46" s="57"/>
      <c r="F46" s="344"/>
    </row>
    <row r="47" spans="1:8" x14ac:dyDescent="0.35">
      <c r="A47" s="119" t="s">
        <v>435</v>
      </c>
      <c r="B47" s="52"/>
      <c r="C47" s="52"/>
      <c r="D47" s="52"/>
      <c r="E47" s="52"/>
      <c r="F47" s="52"/>
    </row>
    <row r="48" spans="1:8" x14ac:dyDescent="0.35">
      <c r="A48" s="119" t="s">
        <v>439</v>
      </c>
      <c r="B48" s="50"/>
      <c r="C48" s="50"/>
      <c r="D48" s="50"/>
      <c r="E48" s="50"/>
      <c r="F48" s="50"/>
    </row>
    <row r="49" spans="1:6" x14ac:dyDescent="0.35">
      <c r="A49" s="119" t="s">
        <v>451</v>
      </c>
      <c r="B49" s="307">
        <f t="shared" ref="B49:F49" si="5">B47-B48</f>
        <v>0</v>
      </c>
      <c r="C49" s="50">
        <f t="shared" si="5"/>
        <v>0</v>
      </c>
      <c r="D49" s="50">
        <f t="shared" si="5"/>
        <v>0</v>
      </c>
      <c r="E49" s="50">
        <f t="shared" si="5"/>
        <v>0</v>
      </c>
      <c r="F49" s="50">
        <f t="shared" si="5"/>
        <v>0</v>
      </c>
    </row>
    <row r="50" spans="1:6" ht="29" x14ac:dyDescent="0.35">
      <c r="A50" s="121" t="s">
        <v>452</v>
      </c>
      <c r="B50" s="301">
        <f t="shared" ref="B50:F51" si="6">B19+B23+B27+B31+B35+B43+B47</f>
        <v>0</v>
      </c>
      <c r="C50" s="54">
        <f t="shared" si="6"/>
        <v>0</v>
      </c>
      <c r="D50" s="54">
        <f t="shared" si="6"/>
        <v>0</v>
      </c>
      <c r="E50" s="54">
        <f t="shared" si="6"/>
        <v>0</v>
      </c>
      <c r="F50" s="54">
        <f t="shared" si="6"/>
        <v>0</v>
      </c>
    </row>
    <row r="51" spans="1:6" ht="29" x14ac:dyDescent="0.35">
      <c r="A51" s="121" t="s">
        <v>453</v>
      </c>
      <c r="B51" s="301">
        <f t="shared" si="6"/>
        <v>0</v>
      </c>
      <c r="C51" s="54">
        <f t="shared" si="6"/>
        <v>0</v>
      </c>
      <c r="D51" s="54">
        <f t="shared" si="6"/>
        <v>0</v>
      </c>
      <c r="E51" s="54">
        <f t="shared" si="6"/>
        <v>0</v>
      </c>
      <c r="F51" s="54">
        <f t="shared" si="6"/>
        <v>0</v>
      </c>
    </row>
    <row r="52" spans="1:6" x14ac:dyDescent="0.35">
      <c r="A52" s="121" t="s">
        <v>454</v>
      </c>
      <c r="B52" s="307">
        <f t="shared" ref="B52:F52" si="7">B50-B51</f>
        <v>0</v>
      </c>
      <c r="C52" s="50">
        <f t="shared" si="7"/>
        <v>0</v>
      </c>
      <c r="D52" s="50">
        <f t="shared" si="7"/>
        <v>0</v>
      </c>
      <c r="E52" s="50">
        <f t="shared" si="7"/>
        <v>0</v>
      </c>
      <c r="F52" s="50">
        <f t="shared" si="7"/>
        <v>0</v>
      </c>
    </row>
    <row r="53" spans="1:6" x14ac:dyDescent="0.35">
      <c r="A53" s="124" t="s">
        <v>455</v>
      </c>
      <c r="B53" s="50"/>
      <c r="C53" s="50"/>
      <c r="D53" s="50"/>
      <c r="E53" s="50"/>
      <c r="F53" s="50"/>
    </row>
    <row r="54" spans="1:6" x14ac:dyDescent="0.35">
      <c r="A54" s="124" t="s">
        <v>456</v>
      </c>
      <c r="B54" s="50"/>
      <c r="C54" s="50"/>
      <c r="D54" s="50"/>
      <c r="E54" s="50"/>
      <c r="F54" s="50"/>
    </row>
    <row r="55" spans="1:6" x14ac:dyDescent="0.35">
      <c r="A55" s="124" t="s">
        <v>457</v>
      </c>
      <c r="B55" s="50"/>
      <c r="C55" s="50"/>
      <c r="D55" s="50"/>
      <c r="E55" s="50"/>
      <c r="F55" s="50"/>
    </row>
    <row r="56" spans="1:6" ht="14.5" customHeight="1" x14ac:dyDescent="0.35">
      <c r="A56" s="161" t="s">
        <v>458</v>
      </c>
      <c r="B56" s="50"/>
      <c r="C56" s="50"/>
      <c r="D56" s="50"/>
      <c r="E56" s="50"/>
      <c r="F56" s="50"/>
    </row>
    <row r="57" spans="1:6" x14ac:dyDescent="0.35">
      <c r="A57" s="124" t="s">
        <v>459</v>
      </c>
      <c r="B57" s="303">
        <f t="shared" ref="B57:F57" si="8">B52-B53-B54-B55+B56</f>
        <v>0</v>
      </c>
      <c r="C57" s="341">
        <f t="shared" si="8"/>
        <v>0</v>
      </c>
      <c r="D57" s="49">
        <f t="shared" si="8"/>
        <v>0</v>
      </c>
      <c r="E57" s="49">
        <f t="shared" si="8"/>
        <v>0</v>
      </c>
      <c r="F57" s="49">
        <f t="shared" si="8"/>
        <v>0</v>
      </c>
    </row>
    <row r="58" spans="1:6" x14ac:dyDescent="0.35">
      <c r="A58" s="123" t="s">
        <v>460</v>
      </c>
      <c r="B58" s="57"/>
      <c r="C58" s="57"/>
      <c r="D58" s="57"/>
      <c r="E58" s="57"/>
      <c r="F58" s="344"/>
    </row>
    <row r="59" spans="1:6" x14ac:dyDescent="0.35">
      <c r="A59" s="124" t="s">
        <v>461</v>
      </c>
      <c r="B59" s="61"/>
      <c r="C59" s="61"/>
      <c r="D59" s="61"/>
      <c r="E59" s="61"/>
      <c r="F59" s="345"/>
    </row>
    <row r="60" spans="1:6" x14ac:dyDescent="0.35">
      <c r="A60" s="124" t="s">
        <v>462</v>
      </c>
      <c r="B60" s="61"/>
      <c r="C60" s="61"/>
      <c r="D60" s="61"/>
      <c r="E60" s="61"/>
      <c r="F60" s="345"/>
    </row>
    <row r="61" spans="1:6" x14ac:dyDescent="0.35">
      <c r="A61" s="124" t="s">
        <v>463</v>
      </c>
      <c r="B61" s="61"/>
      <c r="C61" s="61"/>
      <c r="D61" s="61"/>
      <c r="E61" s="61"/>
      <c r="F61" s="345"/>
    </row>
    <row r="62" spans="1:6" x14ac:dyDescent="0.35">
      <c r="A62" s="124" t="s">
        <v>464</v>
      </c>
      <c r="B62" s="61"/>
      <c r="C62" s="61"/>
      <c r="D62" s="61"/>
      <c r="E62" s="61"/>
      <c r="F62" s="345"/>
    </row>
    <row r="63" spans="1:6" x14ac:dyDescent="0.35">
      <c r="A63" s="124" t="s">
        <v>465</v>
      </c>
      <c r="B63" s="61"/>
      <c r="C63" s="61"/>
      <c r="D63" s="61"/>
      <c r="E63" s="61"/>
      <c r="F63" s="345"/>
    </row>
    <row r="64" spans="1:6" ht="29" x14ac:dyDescent="0.35">
      <c r="A64" s="161" t="s">
        <v>252</v>
      </c>
      <c r="B64" s="59" t="s">
        <v>232</v>
      </c>
      <c r="C64" s="59" t="s">
        <v>232</v>
      </c>
      <c r="D64" s="59" t="s">
        <v>232</v>
      </c>
      <c r="E64" s="59" t="s">
        <v>232</v>
      </c>
      <c r="F64" s="59" t="s">
        <v>232</v>
      </c>
    </row>
    <row r="65" spans="1:6" x14ac:dyDescent="0.35">
      <c r="A65" s="124" t="s">
        <v>466</v>
      </c>
      <c r="B65" s="61"/>
      <c r="C65" s="61"/>
      <c r="D65" s="61"/>
      <c r="E65" s="61"/>
      <c r="F65" s="345"/>
    </row>
    <row r="66" spans="1:6" x14ac:dyDescent="0.35">
      <c r="A66" s="124" t="s">
        <v>467</v>
      </c>
      <c r="B66" s="61"/>
      <c r="C66" s="61"/>
      <c r="D66" s="61"/>
      <c r="E66" s="61"/>
      <c r="F66" s="345"/>
    </row>
    <row r="67" spans="1:6" ht="29" x14ac:dyDescent="0.35">
      <c r="A67" s="121" t="s">
        <v>468</v>
      </c>
      <c r="B67" s="350">
        <f>B59+B60+B61+B62+B63+B65+B66</f>
        <v>0</v>
      </c>
      <c r="C67" s="61">
        <f>C59+C60+C61+C62+C63+C65+C66</f>
        <v>0</v>
      </c>
      <c r="D67" s="61">
        <f>D59+D60+D61+D62+D63+D65+D66</f>
        <v>0</v>
      </c>
      <c r="E67" s="61">
        <f>E59+E60+E61+E62+E63+E65+E66</f>
        <v>0</v>
      </c>
      <c r="F67" s="345">
        <f>F59+F60+F61+F62+F63+F65+F66</f>
        <v>0</v>
      </c>
    </row>
    <row r="68" spans="1:6" x14ac:dyDescent="0.35">
      <c r="A68" s="161" t="s">
        <v>469</v>
      </c>
      <c r="B68" s="41"/>
      <c r="C68" s="41"/>
      <c r="D68" s="41"/>
      <c r="E68" s="41"/>
      <c r="F68" s="346"/>
    </row>
    <row r="69" spans="1:6" x14ac:dyDescent="0.35">
      <c r="A69" s="124" t="s">
        <v>470</v>
      </c>
      <c r="B69" s="307">
        <f>IF(B68*B57&gt;0,B68*B57,0)</f>
        <v>0</v>
      </c>
      <c r="C69" s="50">
        <f>IF(C68*C57&gt;0,C68*C57,0)</f>
        <v>0</v>
      </c>
      <c r="D69" s="50">
        <f>IF(D68*D57&gt;0,D68*D57,0)</f>
        <v>0</v>
      </c>
      <c r="E69" s="50">
        <f>IF(E68*E57&gt;0,E68*E57,0)</f>
        <v>0</v>
      </c>
      <c r="F69" s="50">
        <f>IF(F68*F57&gt;0,F68*F57,0)</f>
        <v>0</v>
      </c>
    </row>
    <row r="70" spans="1:6" x14ac:dyDescent="0.35">
      <c r="A70" s="124" t="s">
        <v>471</v>
      </c>
      <c r="B70" s="392"/>
      <c r="C70" s="392"/>
      <c r="D70" s="392"/>
      <c r="E70" s="392"/>
      <c r="F70" s="392"/>
    </row>
    <row r="71" spans="1:6" x14ac:dyDescent="0.35">
      <c r="A71" s="124" t="s">
        <v>472</v>
      </c>
      <c r="B71" s="392"/>
      <c r="C71" s="392"/>
      <c r="D71" s="392"/>
      <c r="E71" s="392"/>
      <c r="F71" s="392"/>
    </row>
    <row r="72" spans="1:6" x14ac:dyDescent="0.35">
      <c r="A72" s="161" t="s">
        <v>473</v>
      </c>
      <c r="B72" s="50"/>
      <c r="C72" s="50"/>
      <c r="D72" s="50"/>
      <c r="E72" s="50"/>
      <c r="F72" s="50"/>
    </row>
    <row r="73" spans="1:6" x14ac:dyDescent="0.35">
      <c r="A73" s="124" t="s">
        <v>474</v>
      </c>
      <c r="B73" s="307">
        <f>B69-B70-B72</f>
        <v>0</v>
      </c>
      <c r="C73" s="50">
        <f>C69-C70-C72</f>
        <v>0</v>
      </c>
      <c r="D73" s="50">
        <f>D69-D70-D72</f>
        <v>0</v>
      </c>
      <c r="E73" s="50">
        <f>E69-E70-E72</f>
        <v>0</v>
      </c>
      <c r="F73" s="50">
        <f t="shared" ref="F73" si="9">F69-F70-F72</f>
        <v>0</v>
      </c>
    </row>
    <row r="74" spans="1:6" x14ac:dyDescent="0.35">
      <c r="A74" s="124" t="s">
        <v>475</v>
      </c>
      <c r="B74" s="261"/>
      <c r="C74" s="342"/>
      <c r="D74" s="261"/>
      <c r="E74" s="261"/>
      <c r="F74" s="261"/>
    </row>
    <row r="75" spans="1:6" x14ac:dyDescent="0.35">
      <c r="A75" s="161" t="s">
        <v>476</v>
      </c>
      <c r="B75" s="308">
        <f>(B74/(1-B74))</f>
        <v>0</v>
      </c>
      <c r="C75" s="342">
        <f>(C74/(1-C74))</f>
        <v>0</v>
      </c>
      <c r="D75" s="261">
        <f t="shared" ref="D75:F75" si="10">(D74/(1-D74))</f>
        <v>0</v>
      </c>
      <c r="E75" s="261">
        <f t="shared" si="10"/>
        <v>0</v>
      </c>
      <c r="F75" s="261">
        <f t="shared" si="10"/>
        <v>0</v>
      </c>
    </row>
    <row r="76" spans="1:6" x14ac:dyDescent="0.35">
      <c r="A76" s="351" t="s">
        <v>477</v>
      </c>
      <c r="B76" s="307">
        <f t="shared" ref="B76:F76" si="11">IF(B75*B73&gt;0,B75*B73,0)</f>
        <v>0</v>
      </c>
      <c r="C76" s="50">
        <f t="shared" si="11"/>
        <v>0</v>
      </c>
      <c r="D76" s="50">
        <f t="shared" si="11"/>
        <v>0</v>
      </c>
      <c r="E76" s="50">
        <f t="shared" si="11"/>
        <v>0</v>
      </c>
      <c r="F76" s="50">
        <f t="shared" si="11"/>
        <v>0</v>
      </c>
    </row>
    <row r="77" spans="1:6" ht="14.25" customHeight="1" x14ac:dyDescent="0.35">
      <c r="A77" s="352" t="s">
        <v>478</v>
      </c>
      <c r="B77" s="50"/>
      <c r="C77" s="50"/>
      <c r="D77" s="50"/>
      <c r="E77" s="50"/>
      <c r="F77" s="50"/>
    </row>
    <row r="78" spans="1:6" x14ac:dyDescent="0.35">
      <c r="A78" s="351" t="s">
        <v>479</v>
      </c>
      <c r="B78" s="307">
        <f>B73+B77</f>
        <v>0</v>
      </c>
      <c r="C78" s="50">
        <f>C73+C77</f>
        <v>0</v>
      </c>
      <c r="D78" s="50">
        <f>D73+D77</f>
        <v>0</v>
      </c>
      <c r="E78" s="50">
        <f>E73+E77</f>
        <v>0</v>
      </c>
      <c r="F78" s="50">
        <f t="shared" ref="F78" si="12">F73+F77</f>
        <v>0</v>
      </c>
    </row>
    <row r="79" spans="1:6" x14ac:dyDescent="0.35">
      <c r="A79" s="161" t="s">
        <v>480</v>
      </c>
      <c r="B79" s="62"/>
      <c r="C79" s="62"/>
      <c r="D79" s="62"/>
      <c r="E79" s="62"/>
      <c r="F79" s="62"/>
    </row>
    <row r="80" spans="1:6" x14ac:dyDescent="0.35">
      <c r="A80" s="124" t="s">
        <v>481</v>
      </c>
      <c r="B80" s="304">
        <f>(B79/(1-B79))</f>
        <v>0</v>
      </c>
      <c r="C80" s="62">
        <f>(C79/(1-C79))</f>
        <v>0</v>
      </c>
      <c r="D80" s="62">
        <f t="shared" ref="D80:F80" si="13">(D79/(1-D79))</f>
        <v>0</v>
      </c>
      <c r="E80" s="62">
        <f t="shared" si="13"/>
        <v>0</v>
      </c>
      <c r="F80" s="62">
        <f t="shared" si="13"/>
        <v>0</v>
      </c>
    </row>
    <row r="81" spans="1:6" x14ac:dyDescent="0.35">
      <c r="A81" s="124" t="s">
        <v>482</v>
      </c>
      <c r="B81" s="303">
        <f t="shared" ref="B81:F81" si="14">IF(B80*B78&gt;0,B80*B78,0)</f>
        <v>0</v>
      </c>
      <c r="C81" s="49">
        <f t="shared" si="14"/>
        <v>0</v>
      </c>
      <c r="D81" s="49">
        <f t="shared" si="14"/>
        <v>0</v>
      </c>
      <c r="E81" s="49">
        <f t="shared" si="14"/>
        <v>0</v>
      </c>
      <c r="F81" s="49">
        <f t="shared" si="14"/>
        <v>0</v>
      </c>
    </row>
    <row r="82" spans="1:6" x14ac:dyDescent="0.35">
      <c r="A82" s="122" t="s">
        <v>483</v>
      </c>
      <c r="B82" s="303">
        <f>B67+B69+B71+B76+B81</f>
        <v>0</v>
      </c>
      <c r="C82" s="49">
        <f>C67+C69+C71+C76+C81</f>
        <v>0</v>
      </c>
      <c r="D82" s="49">
        <f>D67+D69+D71+D76+D81</f>
        <v>0</v>
      </c>
      <c r="E82" s="49">
        <f>E67+E69+E71+E76+E81</f>
        <v>0</v>
      </c>
      <c r="F82" s="49">
        <f t="shared" ref="F82" si="15">F67+F69+F71+F76+F81</f>
        <v>0</v>
      </c>
    </row>
    <row r="83" spans="1:6" x14ac:dyDescent="0.35">
      <c r="A83" s="123" t="s">
        <v>484</v>
      </c>
      <c r="B83" s="57"/>
      <c r="C83" s="57"/>
      <c r="D83" s="57"/>
      <c r="E83" s="57"/>
      <c r="F83" s="344"/>
    </row>
    <row r="84" spans="1:6" ht="29" x14ac:dyDescent="0.35">
      <c r="A84" s="353" t="s">
        <v>485</v>
      </c>
      <c r="B84" s="52"/>
      <c r="C84" s="52"/>
      <c r="D84" s="52"/>
      <c r="E84" s="52"/>
      <c r="F84" s="52"/>
    </row>
    <row r="85" spans="1:6" ht="58" x14ac:dyDescent="0.35">
      <c r="A85" s="161" t="s">
        <v>486</v>
      </c>
      <c r="B85" s="50"/>
      <c r="C85" s="50"/>
      <c r="D85" s="50"/>
      <c r="E85" s="50"/>
      <c r="F85" s="50"/>
    </row>
    <row r="86" spans="1:6" ht="29" x14ac:dyDescent="0.35">
      <c r="A86" s="161" t="s">
        <v>487</v>
      </c>
      <c r="B86" s="50"/>
      <c r="C86" s="50"/>
      <c r="D86" s="50"/>
      <c r="E86" s="50"/>
      <c r="F86" s="50"/>
    </row>
    <row r="87" spans="1:6" x14ac:dyDescent="0.35">
      <c r="A87" s="124" t="s">
        <v>721</v>
      </c>
      <c r="B87" s="50"/>
      <c r="C87" s="50"/>
      <c r="D87" s="50"/>
      <c r="E87" s="50"/>
      <c r="F87" s="50"/>
    </row>
    <row r="88" spans="1:6" x14ac:dyDescent="0.35">
      <c r="A88" s="124" t="s">
        <v>488</v>
      </c>
      <c r="B88" s="50"/>
      <c r="C88" s="50"/>
      <c r="D88" s="50"/>
      <c r="E88" s="50"/>
      <c r="F88" s="50"/>
    </row>
    <row r="89" spans="1:6" x14ac:dyDescent="0.35">
      <c r="A89" s="124" t="s">
        <v>489</v>
      </c>
      <c r="B89" s="50"/>
      <c r="C89" s="50"/>
      <c r="D89" s="50"/>
      <c r="E89" s="50"/>
      <c r="F89" s="50"/>
    </row>
    <row r="90" spans="1:6" x14ac:dyDescent="0.35">
      <c r="A90" s="124" t="s">
        <v>490</v>
      </c>
      <c r="B90" s="50"/>
      <c r="C90" s="50"/>
      <c r="D90" s="50"/>
      <c r="E90" s="50"/>
      <c r="F90" s="50"/>
    </row>
    <row r="91" spans="1:6" ht="43.5" x14ac:dyDescent="0.35">
      <c r="A91" s="161" t="s">
        <v>491</v>
      </c>
      <c r="B91" s="59" t="s">
        <v>232</v>
      </c>
      <c r="C91" s="59" t="s">
        <v>232</v>
      </c>
      <c r="D91" s="59" t="s">
        <v>232</v>
      </c>
      <c r="E91" s="59" t="s">
        <v>232</v>
      </c>
      <c r="F91" s="59" t="s">
        <v>232</v>
      </c>
    </row>
    <row r="92" spans="1:6" x14ac:dyDescent="0.35">
      <c r="A92" s="124" t="s">
        <v>492</v>
      </c>
      <c r="B92" s="50"/>
      <c r="C92" s="50"/>
      <c r="D92" s="50"/>
      <c r="E92" s="50"/>
      <c r="F92" s="50"/>
    </row>
    <row r="93" spans="1:6" x14ac:dyDescent="0.35">
      <c r="A93" s="124" t="s">
        <v>493</v>
      </c>
      <c r="B93" s="50"/>
      <c r="C93" s="50"/>
      <c r="D93" s="50"/>
      <c r="E93" s="50"/>
      <c r="F93" s="50"/>
    </row>
    <row r="94" spans="1:6" x14ac:dyDescent="0.35">
      <c r="A94" s="124" t="s">
        <v>494</v>
      </c>
      <c r="B94" s="50"/>
      <c r="C94" s="50"/>
      <c r="D94" s="50"/>
      <c r="E94" s="50"/>
      <c r="F94" s="50"/>
    </row>
    <row r="95" spans="1:6" x14ac:dyDescent="0.35">
      <c r="A95" s="124" t="s">
        <v>495</v>
      </c>
      <c r="B95" s="50"/>
      <c r="C95" s="50"/>
      <c r="D95" s="50"/>
      <c r="E95" s="50"/>
      <c r="F95" s="50"/>
    </row>
    <row r="96" spans="1:6" x14ac:dyDescent="0.35">
      <c r="A96" s="124" t="s">
        <v>496</v>
      </c>
      <c r="B96" s="50"/>
      <c r="C96" s="50"/>
      <c r="D96" s="50"/>
      <c r="E96" s="50"/>
      <c r="F96" s="50"/>
    </row>
    <row r="97" spans="1:7" x14ac:dyDescent="0.35">
      <c r="A97" s="124" t="s">
        <v>497</v>
      </c>
      <c r="B97" s="50"/>
      <c r="C97" s="50"/>
      <c r="D97" s="50"/>
      <c r="E97" s="50"/>
      <c r="F97" s="50"/>
    </row>
    <row r="98" spans="1:7" ht="15" customHeight="1" x14ac:dyDescent="0.35">
      <c r="A98" s="124" t="s">
        <v>498</v>
      </c>
      <c r="B98" s="50"/>
      <c r="C98" s="50"/>
      <c r="D98" s="50"/>
      <c r="E98" s="50"/>
      <c r="F98" s="50"/>
    </row>
    <row r="99" spans="1:7" x14ac:dyDescent="0.35">
      <c r="A99" s="125" t="s">
        <v>499</v>
      </c>
      <c r="B99" s="307">
        <f t="shared" ref="B99:F99" si="16">SUM(B84:B90,B92:B98)</f>
        <v>0</v>
      </c>
      <c r="C99" s="50">
        <f t="shared" si="16"/>
        <v>0</v>
      </c>
      <c r="D99" s="50">
        <f t="shared" si="16"/>
        <v>0</v>
      </c>
      <c r="E99" s="50">
        <f t="shared" si="16"/>
        <v>0</v>
      </c>
      <c r="F99" s="50">
        <f t="shared" si="16"/>
        <v>0</v>
      </c>
    </row>
    <row r="100" spans="1:7" ht="42.75" customHeight="1" x14ac:dyDescent="0.35">
      <c r="A100" s="126" t="s">
        <v>500</v>
      </c>
      <c r="B100" s="303">
        <f>B99-B86</f>
        <v>0</v>
      </c>
      <c r="C100" s="49">
        <f>C99-C86</f>
        <v>0</v>
      </c>
      <c r="D100" s="49">
        <f>D99-D86</f>
        <v>0</v>
      </c>
      <c r="E100" s="49">
        <f>E99-E86</f>
        <v>0</v>
      </c>
      <c r="F100" s="49">
        <f>F99-F86</f>
        <v>0</v>
      </c>
    </row>
    <row r="101" spans="1:7" ht="44" thickBot="1" x14ac:dyDescent="0.4">
      <c r="A101" s="142" t="s">
        <v>503</v>
      </c>
      <c r="B101" s="313">
        <f>B82+B100</f>
        <v>0</v>
      </c>
      <c r="C101" s="313">
        <f>C82+C100</f>
        <v>0</v>
      </c>
      <c r="D101" s="313">
        <f>D82+D100</f>
        <v>0</v>
      </c>
      <c r="E101" s="313">
        <f>E82+E100</f>
        <v>0</v>
      </c>
      <c r="F101" s="347">
        <f>F82+F100</f>
        <v>0</v>
      </c>
      <c r="G101" s="314">
        <f t="shared" ref="G101" si="17">SUM(B101:F101)</f>
        <v>0</v>
      </c>
    </row>
    <row r="102" spans="1:7" x14ac:dyDescent="0.35">
      <c r="A102" s="3"/>
      <c r="B102" s="91"/>
      <c r="C102" s="77"/>
      <c r="D102" s="77"/>
      <c r="E102" s="77"/>
      <c r="F102" s="77"/>
    </row>
    <row r="146" ht="61.5" customHeight="1" x14ac:dyDescent="0.35"/>
    <row r="165" spans="1:1" x14ac:dyDescent="0.35">
      <c r="A165" s="5"/>
    </row>
    <row r="166" spans="1:1" x14ac:dyDescent="0.35">
      <c r="A166" s="3"/>
    </row>
    <row r="167" spans="1:1" x14ac:dyDescent="0.35">
      <c r="A167" s="3"/>
    </row>
    <row r="168" spans="1:1" x14ac:dyDescent="0.35">
      <c r="A168" s="6"/>
    </row>
    <row r="169" spans="1:1" x14ac:dyDescent="0.35">
      <c r="A169" s="11"/>
    </row>
    <row r="170" spans="1:1" x14ac:dyDescent="0.35">
      <c r="A170" s="4"/>
    </row>
    <row r="171" spans="1:1" x14ac:dyDescent="0.35">
      <c r="A171" s="4"/>
    </row>
    <row r="172" spans="1:1" x14ac:dyDescent="0.35">
      <c r="A172" s="4"/>
    </row>
    <row r="173" spans="1:1" x14ac:dyDescent="0.35">
      <c r="A173" s="4"/>
    </row>
    <row r="174" spans="1:1" x14ac:dyDescent="0.35">
      <c r="A174" s="13"/>
    </row>
    <row r="175" spans="1:1" x14ac:dyDescent="0.35">
      <c r="A175" s="4"/>
    </row>
    <row r="176" spans="1:1" x14ac:dyDescent="0.35">
      <c r="A176" s="4"/>
    </row>
    <row r="177" spans="1:1" x14ac:dyDescent="0.35">
      <c r="A177" s="4"/>
    </row>
    <row r="178" spans="1:1" x14ac:dyDescent="0.35">
      <c r="A178" s="4"/>
    </row>
    <row r="179" spans="1:1" x14ac:dyDescent="0.35">
      <c r="A179" s="11"/>
    </row>
    <row r="180" spans="1:1" x14ac:dyDescent="0.35">
      <c r="A180" s="4"/>
    </row>
    <row r="181" spans="1:1" x14ac:dyDescent="0.35">
      <c r="A181" s="4"/>
    </row>
    <row r="182" spans="1:1" x14ac:dyDescent="0.35">
      <c r="A182" s="4"/>
    </row>
    <row r="183" spans="1:1" x14ac:dyDescent="0.35">
      <c r="A183" s="4"/>
    </row>
    <row r="187" spans="1:1" x14ac:dyDescent="0.35">
      <c r="A187" s="11"/>
    </row>
    <row r="188" spans="1:1" x14ac:dyDescent="0.35">
      <c r="A188" s="4"/>
    </row>
    <row r="189" spans="1:1" x14ac:dyDescent="0.35">
      <c r="A189" s="4"/>
    </row>
    <row r="190" spans="1:1" x14ac:dyDescent="0.35">
      <c r="A190" s="13"/>
    </row>
    <row r="191" spans="1:1" x14ac:dyDescent="0.35">
      <c r="A191" s="4"/>
    </row>
    <row r="192" spans="1:1" x14ac:dyDescent="0.35">
      <c r="A192" s="4"/>
    </row>
    <row r="193" spans="1:1" x14ac:dyDescent="0.35">
      <c r="A193" s="11"/>
    </row>
    <row r="194" spans="1:1" x14ac:dyDescent="0.35">
      <c r="A194" s="4"/>
    </row>
    <row r="195" spans="1:1" x14ac:dyDescent="0.35">
      <c r="A195" s="4"/>
    </row>
    <row r="198" spans="1:1" x14ac:dyDescent="0.35">
      <c r="A198" s="3"/>
    </row>
    <row r="199" spans="1:1" x14ac:dyDescent="0.35">
      <c r="A199" s="3"/>
    </row>
    <row r="205" spans="1:1" x14ac:dyDescent="0.35">
      <c r="A205" s="3"/>
    </row>
    <row r="217" spans="1:1" ht="15" thickBot="1" x14ac:dyDescent="0.4">
      <c r="A217" s="3"/>
    </row>
  </sheetData>
  <dataValidations count="1">
    <dataValidation type="list" allowBlank="1" showInputMessage="1" showErrorMessage="1" sqref="B14:F14" xr:uid="{00000000-0002-0000-0800-000000000000}">
      <formula1>"J, P"</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Crosswalk Excel to Instructions</vt:lpstr>
      <vt:lpstr>Color Coding &amp; Checks</vt:lpstr>
      <vt:lpstr>A. General Information</vt:lpstr>
      <vt:lpstr>B. Overview Information</vt:lpstr>
      <vt:lpstr>C1-C2. Company-Wide Information</vt:lpstr>
      <vt:lpstr>C3. Commissions and Rev Sharing</vt:lpstr>
      <vt:lpstr>C3. Safety &amp; Security Measures</vt:lpstr>
      <vt:lpstr>D1. Facility Audio IPCS Costs</vt:lpstr>
      <vt:lpstr>D1. Facility Video IPCS Costs</vt:lpstr>
      <vt:lpstr>D1. Facility Demand and Revenue</vt:lpstr>
      <vt:lpstr>D2.b Facility-Specific Site Com</vt:lpstr>
      <vt:lpstr>D2.c. Fac-Spec S&amp;S - Audio IPCS</vt:lpstr>
      <vt:lpstr>D2.c. Fac-Spec S&amp;S - Video IPCS</vt:lpstr>
      <vt:lpstr>D2.d. Facilities' S&amp;S Costs </vt:lpstr>
      <vt:lpstr>D2.e. Facility-Spec Ancillary</vt:lpstr>
      <vt:lpstr>FCC Notice</vt:lpstr>
      <vt:lpstr>'A. General Information'!_Hlk126761397</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2023-07-26T10:39:57Z</dcterms:created>
  <dcterms:modified xsi:type="dcterms:W3CDTF">2023-08-01T15:23:39Z</dcterms:modified>
  <cp:category/>
</cp:coreProperties>
</file>