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3" documentId="11_FB938AAF13D4282C8A3539ABF85952F6D9DDBB4C" xr6:coauthVersionLast="47" xr6:coauthVersionMax="47" xr10:uidLastSave="{7A1AE90E-8C0D-4D1A-B1D4-FE568F4A84E2}"/>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C8" i="1"/>
  <c r="H5" i="1" l="1"/>
  <c r="H2" i="1"/>
  <c r="E5" i="1" l="1"/>
  <c r="E2" i="1"/>
  <c r="G2" i="1" s="1"/>
  <c r="G5" i="1" l="1"/>
  <c r="I5" i="1" s="1"/>
  <c r="C9" i="1"/>
  <c r="C10" i="1" l="1"/>
  <c r="I2" i="1"/>
  <c r="C11" i="1" s="1"/>
</calcChain>
</file>

<file path=xl/sharedStrings.xml><?xml version="1.0" encoding="utf-8"?>
<sst xmlns="http://schemas.openxmlformats.org/spreadsheetml/2006/main" count="33" uniqueCount="22">
  <si>
    <t>Information Collection</t>
  </si>
  <si>
    <t>Regulation</t>
  </si>
  <si>
    <t>Total Respondents</t>
  </si>
  <si>
    <t>Reponses per Respondent</t>
  </si>
  <si>
    <t>Annual Responses</t>
  </si>
  <si>
    <t>Minutes per Response</t>
  </si>
  <si>
    <t>Annual Burden Hours</t>
  </si>
  <si>
    <t>Salary Cost per Hour</t>
  </si>
  <si>
    <t>Total Salary Cost</t>
  </si>
  <si>
    <t>Annual Burden Cost</t>
  </si>
  <si>
    <t>Annual Visual Inspection</t>
  </si>
  <si>
    <t>§ 173.5a(b)(3)(i)</t>
  </si>
  <si>
    <t>Hydrostatic Pressure Test</t>
  </si>
  <si>
    <t>§ 173.5a(b)(3)(ii)</t>
  </si>
  <si>
    <t>Number of Annual Respondents</t>
  </si>
  <si>
    <t>Number of Responses</t>
  </si>
  <si>
    <t>Total Annual Burden Hours</t>
  </si>
  <si>
    <t>Occupation</t>
  </si>
  <si>
    <t>OES Mean Hourly Wage</t>
  </si>
  <si>
    <t>Compensation Percentage</t>
  </si>
  <si>
    <t>Adjusted Mean Hourly Wage</t>
  </si>
  <si>
    <t xml:space="preserve">Occupation labor rates based on 2018 Occupational and Employment Statistics Survey (OES) for “17-2141 Mechanical Engineers.” https://www.bls.gov/oes/current/oes172141.htm  The hourly mean wage for this occupation ($43.99)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</si>
</sst>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5" x14ac:knownFonts="1">
    <font>
      <sz val="11"/>
      <color theme="1"/>
      <name val="Calibri"/>
      <family val="2"/>
      <scheme val="minor"/>
    </font>
    <font>
      <b/>
      <sz val="10"/>
      <color theme="1"/>
      <name val="Calibri"/>
      <family val="2"/>
      <scheme val="minor"/>
    </font>
    <font>
      <sz val="10"/>
      <color theme="1"/>
      <name val="Calibri"/>
      <family val="2"/>
      <scheme val="minor"/>
    </font>
    <font>
      <sz val="11"/>
      <name val="Times New Roman"/>
      <family val="1"/>
    </font>
    <font>
      <b/>
      <sz val="11"/>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s>
  <borders count="7">
    <border>
      <left/>
      <right/>
      <top/>
      <bottom/>
      <diagonal/>
    </border>
    <border>
      <left style="double">
        <color auto="1"/>
      </left>
      <right style="double">
        <color auto="1"/>
      </right>
      <top style="double">
        <color auto="1"/>
      </top>
      <bottom style="double">
        <color auto="1"/>
      </bottom>
      <diagonal/>
    </border>
    <border>
      <left style="double">
        <color auto="1"/>
      </left>
      <right style="medium">
        <color auto="1"/>
      </right>
      <top style="double">
        <color auto="1"/>
      </top>
      <bottom style="medium">
        <color auto="1"/>
      </bottom>
      <diagonal/>
    </border>
    <border>
      <left style="double">
        <color auto="1"/>
      </left>
      <right style="medium">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style="medium">
        <color auto="1"/>
      </right>
      <top style="double">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0" fontId="2" fillId="3" borderId="1" xfId="0" applyFont="1" applyFill="1" applyBorder="1" applyAlignment="1">
      <alignment horizontal="center" wrapText="1"/>
    </xf>
    <xf numFmtId="164" fontId="2" fillId="0" borderId="0" xfId="0" applyNumberFormat="1" applyFont="1" applyAlignment="1">
      <alignment horizontal="center"/>
    </xf>
    <xf numFmtId="0" fontId="3" fillId="0" borderId="1" xfId="0" applyFont="1" applyFill="1" applyBorder="1" applyAlignment="1">
      <alignment horizontal="left" wrapText="1"/>
    </xf>
    <xf numFmtId="164" fontId="3" fillId="0" borderId="1" xfId="0" applyNumberFormat="1" applyFont="1" applyFill="1" applyBorder="1" applyAlignment="1">
      <alignment wrapText="1"/>
    </xf>
    <xf numFmtId="10" fontId="3" fillId="0" borderId="1" xfId="0" applyNumberFormat="1" applyFont="1" applyFill="1" applyBorder="1" applyAlignment="1">
      <alignment wrapText="1"/>
    </xf>
    <xf numFmtId="0" fontId="4" fillId="0" borderId="1" xfId="0" applyFont="1" applyFill="1" applyBorder="1" applyAlignment="1">
      <alignment wrapText="1"/>
    </xf>
    <xf numFmtId="0" fontId="2" fillId="3" borderId="3" xfId="0" applyFont="1" applyFill="1" applyBorder="1" applyAlignment="1">
      <alignment horizontal="center" wrapText="1"/>
    </xf>
    <xf numFmtId="0" fontId="2" fillId="0" borderId="4" xfId="0" applyFont="1" applyBorder="1" applyAlignment="1">
      <alignment horizontal="center"/>
    </xf>
    <xf numFmtId="0" fontId="2" fillId="3" borderId="2" xfId="0" applyFont="1" applyFill="1" applyBorder="1" applyAlignment="1">
      <alignment horizontal="center" wrapText="1"/>
    </xf>
    <xf numFmtId="0" fontId="1" fillId="2" borderId="6" xfId="0" applyFont="1" applyFill="1" applyBorder="1" applyAlignment="1">
      <alignment horizontal="center" wrapText="1"/>
    </xf>
    <xf numFmtId="164" fontId="1" fillId="2" borderId="6" xfId="0" applyNumberFormat="1" applyFont="1" applyFill="1" applyBorder="1" applyAlignment="1">
      <alignment horizontal="center" wrapText="1"/>
    </xf>
    <xf numFmtId="0" fontId="2" fillId="0" borderId="6" xfId="0" applyFont="1" applyBorder="1" applyAlignment="1">
      <alignment horizontal="left" wrapText="1"/>
    </xf>
    <xf numFmtId="0" fontId="2" fillId="0" borderId="6" xfId="0" applyFont="1" applyBorder="1" applyAlignment="1">
      <alignment horizontal="right"/>
    </xf>
    <xf numFmtId="164" fontId="2" fillId="0" borderId="6" xfId="0" applyNumberFormat="1" applyFont="1" applyBorder="1" applyAlignment="1">
      <alignment horizontal="right"/>
    </xf>
    <xf numFmtId="0" fontId="2" fillId="0" borderId="0" xfId="0" applyFont="1" applyBorder="1" applyAlignment="1">
      <alignment horizontal="left" wrapText="1"/>
    </xf>
    <xf numFmtId="0" fontId="2" fillId="0" borderId="0" xfId="0" applyFont="1" applyBorder="1" applyAlignment="1">
      <alignment horizontal="right"/>
    </xf>
    <xf numFmtId="164" fontId="2" fillId="0" borderId="0" xfId="0" applyNumberFormat="1" applyFont="1" applyBorder="1" applyAlignment="1">
      <alignment horizontal="right"/>
    </xf>
    <xf numFmtId="0" fontId="2" fillId="0" borderId="0" xfId="0" applyFont="1" applyBorder="1" applyAlignment="1">
      <alignment horizontal="center" vertical="center"/>
    </xf>
    <xf numFmtId="165" fontId="2" fillId="0" borderId="6" xfId="0" applyNumberFormat="1" applyFont="1" applyBorder="1" applyAlignment="1">
      <alignment horizontal="right"/>
    </xf>
    <xf numFmtId="165" fontId="2" fillId="0" borderId="5"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zoomScaleNormal="100" workbookViewId="0">
      <selection activeCell="A14" sqref="A14"/>
    </sheetView>
  </sheetViews>
  <sheetFormatPr defaultColWidth="8.81640625" defaultRowHeight="13" x14ac:dyDescent="0.3"/>
  <cols>
    <col min="1" max="1" width="25.81640625" style="1" customWidth="1"/>
    <col min="2" max="2" width="14.453125" style="1" customWidth="1"/>
    <col min="3" max="3" width="15.1796875" style="2" customWidth="1"/>
    <col min="4" max="4" width="12.81640625" style="2" customWidth="1"/>
    <col min="5" max="5" width="10.1796875" style="2" customWidth="1"/>
    <col min="6" max="6" width="8.453125" style="2" customWidth="1"/>
    <col min="7" max="7" width="8.81640625" style="2"/>
    <col min="8" max="8" width="9" style="6" customWidth="1"/>
    <col min="9" max="9" width="8.54296875" style="2" customWidth="1"/>
    <col min="10" max="10" width="7.81640625" style="6" customWidth="1"/>
    <col min="11" max="16384" width="8.81640625" style="2"/>
  </cols>
  <sheetData>
    <row r="1" spans="1:10" s="1" customFormat="1" ht="39" x14ac:dyDescent="0.3">
      <c r="A1" s="14" t="s">
        <v>0</v>
      </c>
      <c r="B1" s="14" t="s">
        <v>1</v>
      </c>
      <c r="C1" s="14" t="s">
        <v>2</v>
      </c>
      <c r="D1" s="14" t="s">
        <v>3</v>
      </c>
      <c r="E1" s="14" t="s">
        <v>4</v>
      </c>
      <c r="F1" s="14" t="s">
        <v>5</v>
      </c>
      <c r="G1" s="14" t="s">
        <v>6</v>
      </c>
      <c r="H1" s="15" t="s">
        <v>7</v>
      </c>
      <c r="I1" s="14" t="s">
        <v>8</v>
      </c>
      <c r="J1" s="15" t="s">
        <v>9</v>
      </c>
    </row>
    <row r="2" spans="1:10" s="3" customFormat="1" ht="33.75" customHeight="1" x14ac:dyDescent="0.3">
      <c r="A2" s="16" t="s">
        <v>10</v>
      </c>
      <c r="B2" s="16" t="s">
        <v>11</v>
      </c>
      <c r="C2" s="17">
        <v>250</v>
      </c>
      <c r="D2" s="17">
        <v>1</v>
      </c>
      <c r="E2" s="17">
        <f>C2*D2</f>
        <v>250</v>
      </c>
      <c r="F2" s="17">
        <v>30</v>
      </c>
      <c r="G2" s="17">
        <f>E2*F2/60</f>
        <v>125</v>
      </c>
      <c r="H2" s="18">
        <f>D14</f>
        <v>70.966325036603209</v>
      </c>
      <c r="I2" s="23">
        <f>G2*H2</f>
        <v>8870.7906295754019</v>
      </c>
      <c r="J2" s="23">
        <v>0</v>
      </c>
    </row>
    <row r="3" spans="1:10" s="22" customFormat="1" ht="33.75" customHeight="1" x14ac:dyDescent="0.3">
      <c r="A3" s="19"/>
      <c r="B3" s="19"/>
      <c r="C3" s="20"/>
      <c r="D3" s="20"/>
      <c r="E3" s="20"/>
      <c r="F3" s="20"/>
      <c r="G3" s="20"/>
      <c r="H3" s="21"/>
      <c r="I3" s="21"/>
      <c r="J3" s="21"/>
    </row>
    <row r="4" spans="1:10" s="3" customFormat="1" ht="39" x14ac:dyDescent="0.3">
      <c r="A4" s="14" t="s">
        <v>0</v>
      </c>
      <c r="B4" s="14" t="s">
        <v>1</v>
      </c>
      <c r="C4" s="14" t="s">
        <v>2</v>
      </c>
      <c r="D4" s="14" t="s">
        <v>3</v>
      </c>
      <c r="E4" s="14" t="s">
        <v>4</v>
      </c>
      <c r="F4" s="14" t="s">
        <v>5</v>
      </c>
      <c r="G4" s="14" t="s">
        <v>6</v>
      </c>
      <c r="H4" s="15" t="s">
        <v>7</v>
      </c>
      <c r="I4" s="14" t="s">
        <v>8</v>
      </c>
      <c r="J4" s="15" t="s">
        <v>9</v>
      </c>
    </row>
    <row r="5" spans="1:10" s="3" customFormat="1" ht="32.25" customHeight="1" x14ac:dyDescent="0.3">
      <c r="A5" s="16" t="s">
        <v>12</v>
      </c>
      <c r="B5" s="16" t="s">
        <v>13</v>
      </c>
      <c r="C5" s="17">
        <v>250</v>
      </c>
      <c r="D5" s="17">
        <v>1</v>
      </c>
      <c r="E5" s="17">
        <f>C5*D5</f>
        <v>250</v>
      </c>
      <c r="F5" s="17">
        <v>12</v>
      </c>
      <c r="G5" s="17">
        <f>E5*F5/60</f>
        <v>50</v>
      </c>
      <c r="H5" s="18">
        <f>D14</f>
        <v>70.966325036603209</v>
      </c>
      <c r="I5" s="23">
        <f>G5*H5</f>
        <v>3548.3162518301606</v>
      </c>
      <c r="J5" s="23">
        <v>0</v>
      </c>
    </row>
    <row r="7" spans="1:10" ht="13.5" thickBot="1" x14ac:dyDescent="0.35"/>
    <row r="8" spans="1:10" ht="40" thickTop="1" thickBot="1" x14ac:dyDescent="0.35">
      <c r="B8" s="5" t="s">
        <v>14</v>
      </c>
      <c r="C8" s="4">
        <f>SUM(C2,C5)</f>
        <v>500</v>
      </c>
    </row>
    <row r="9" spans="1:10" ht="27" thickTop="1" thickBot="1" x14ac:dyDescent="0.35">
      <c r="B9" s="5" t="s">
        <v>15</v>
      </c>
      <c r="C9" s="4">
        <f>E2+E5</f>
        <v>500</v>
      </c>
    </row>
    <row r="10" spans="1:10" ht="27" thickTop="1" thickBot="1" x14ac:dyDescent="0.35">
      <c r="B10" s="11" t="s">
        <v>16</v>
      </c>
      <c r="C10" s="12">
        <f>G2+G5</f>
        <v>175</v>
      </c>
    </row>
    <row r="11" spans="1:10" ht="14" thickTop="1" thickBot="1" x14ac:dyDescent="0.35">
      <c r="B11" s="13" t="s">
        <v>8</v>
      </c>
      <c r="C11" s="24">
        <f>I2+I5</f>
        <v>12419.106881405562</v>
      </c>
    </row>
    <row r="12" spans="1:10" ht="9.75" customHeight="1" thickBot="1" x14ac:dyDescent="0.35"/>
    <row r="13" spans="1:10" ht="43" thickTop="1" thickBot="1" x14ac:dyDescent="0.35">
      <c r="A13" s="7" t="s">
        <v>17</v>
      </c>
      <c r="B13" s="10" t="s">
        <v>18</v>
      </c>
      <c r="C13" s="10" t="s">
        <v>19</v>
      </c>
      <c r="D13" s="10" t="s">
        <v>20</v>
      </c>
    </row>
    <row r="14" spans="1:10" ht="267" thickTop="1" thickBot="1" x14ac:dyDescent="0.35">
      <c r="A14" s="7" t="s">
        <v>21</v>
      </c>
      <c r="B14" s="8">
        <v>48.47</v>
      </c>
      <c r="C14" s="9">
        <v>0.68300000000000005</v>
      </c>
      <c r="D14" s="8">
        <f>B14/C14</f>
        <v>70.966325036603209</v>
      </c>
    </row>
    <row r="15" spans="1:10" ht="13.5" thickTop="1" x14ac:dyDescent="0.3"/>
  </sheetData>
  <pageMargins left="0.7" right="0.7" top="0.75" bottom="0.75" header="0.3" footer="0.3"/>
  <pageSetup orientation="landscape"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9" ma:contentTypeDescription="Create a new document." ma:contentTypeScope="" ma:versionID="3cc3cf1dbabb3c3a6b39e31d423faf90">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6fd6b04209ab51b14e5101e048638c21"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F0956F-9104-4DC2-99CC-75CD11227317}">
  <ds:schemaRefs>
    <ds:schemaRef ds:uri="http://purl.org/dc/elements/1.1/"/>
    <ds:schemaRef ds:uri="http://schemas.microsoft.com/office/2006/metadata/properties"/>
    <ds:schemaRef ds:uri="http://purl.org/dc/terms/"/>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63ed583d-7590-47b9-98bc-2af72f9646ac"/>
    <ds:schemaRef ds:uri="http://www.w3.org/XML/1998/namespace"/>
    <ds:schemaRef ds:uri="http://purl.org/dc/dcmitype/"/>
  </ds:schemaRefs>
</ds:datastoreItem>
</file>

<file path=customXml/itemProps2.xml><?xml version="1.0" encoding="utf-8"?>
<ds:datastoreItem xmlns:ds="http://schemas.openxmlformats.org/officeDocument/2006/customXml" ds:itemID="{0DAE484A-07E7-42A6-86BE-2702420FD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20252E-9927-4B89-B3A3-0E4188A0F6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2023-05-16T21:18:36Z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