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16" documentId="13_ncr:1_{4B7528DA-9444-C64B-A27C-C4AB5C0EA439}" xr6:coauthVersionLast="47" xr6:coauthVersionMax="47" xr10:uidLastSave="{73DA73CF-62DF-42D5-AB2E-22D36701E0A3}"/>
  <bookViews>
    <workbookView xWindow="-108" yWindow="-108" windowWidth="23256" windowHeight="12576" xr2:uid="{00000000-000D-0000-FFFF-FFFF00000000}"/>
  </bookViews>
  <sheets>
    <sheet name="Burden Estimate Table" sheetId="2" r:id="rId1"/>
  </sheets>
  <definedNames>
    <definedName name="_ftn1" localSheetId="0">'Burden Estimate Table'!#REF!</definedName>
    <definedName name="_ftn2" localSheetId="0">'Burden Estimate Table'!#REF!</definedName>
    <definedName name="_ftn3" localSheetId="0">'Burden Estimate Table'!#REF!</definedName>
    <definedName name="_ftnref1" localSheetId="0">'Burden Estimate Table'!$H$6</definedName>
    <definedName name="_ftnref2" localSheetId="0">'Burden Estimate Table'!$H$7</definedName>
    <definedName name="_ftnref3" localSheetId="0">'Burden Estimate Table'!$A$14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E9" i="2"/>
  <c r="J9" i="2"/>
  <c r="G8" i="2"/>
  <c r="J8" i="2" s="1"/>
  <c r="D21" i="2"/>
  <c r="D20" i="2"/>
  <c r="D19" i="2"/>
  <c r="D18" i="2"/>
  <c r="C22" i="2"/>
  <c r="G4" i="2"/>
  <c r="J4" i="2" s="1"/>
  <c r="G7" i="2"/>
  <c r="J7" i="2" s="1"/>
  <c r="G6" i="2"/>
  <c r="J6" i="2" s="1"/>
  <c r="G5" i="2"/>
  <c r="J5" i="2" s="1"/>
  <c r="C23" i="2" l="1"/>
  <c r="D22" i="2"/>
  <c r="D23" i="2" s="1"/>
  <c r="G3" i="2"/>
  <c r="J3" i="2"/>
</calcChain>
</file>

<file path=xl/sharedStrings.xml><?xml version="1.0" encoding="utf-8"?>
<sst xmlns="http://schemas.openxmlformats.org/spreadsheetml/2006/main" count="42" uniqueCount="36">
  <si>
    <t>Estimated Respondents</t>
  </si>
  <si>
    <t>Source</t>
  </si>
  <si>
    <t>Listening Sessions (50 per session, 100 total)</t>
  </si>
  <si>
    <t>Stakeholders</t>
  </si>
  <si>
    <t>[1]</t>
  </si>
  <si>
    <t>Funders</t>
  </si>
  <si>
    <t>[2]</t>
  </si>
  <si>
    <t>Survey (260 total)</t>
  </si>
  <si>
    <t>[3]</t>
  </si>
  <si>
    <t>Collaborators</t>
  </si>
  <si>
    <t>TOTAL</t>
  </si>
  <si>
    <t>Federal Costs</t>
  </si>
  <si>
    <t>Contractor Position</t>
  </si>
  <si>
    <t>Cost Per Hour</t>
  </si>
  <si>
    <t>No. of Hours</t>
  </si>
  <si>
    <t>Cost</t>
  </si>
  <si>
    <t>Senior Fellow I</t>
  </si>
  <si>
    <t>Research Associate I</t>
  </si>
  <si>
    <t>Research Analyst</t>
  </si>
  <si>
    <t>Research Assistant</t>
  </si>
  <si>
    <t>Consultant</t>
  </si>
  <si>
    <t>Total</t>
  </si>
  <si>
    <t> </t>
  </si>
  <si>
    <t>Interviews (40 total)*</t>
  </si>
  <si>
    <r>
      <t>[1] “Occupational Employment Statistics: Occupational Employment and Wages, May 2021 – 25-4012 Curators,” Bureau of Labor Statistics, accessed January 27, 2023,  </t>
    </r>
    <r>
      <rPr>
        <sz val="10"/>
        <color rgb="FF0563C1"/>
        <rFont val="Times New Roman"/>
        <family val="1"/>
      </rPr>
      <t>https://www.bls.gov/oes/current/oes254012.htm</t>
    </r>
    <r>
      <rPr>
        <sz val="10"/>
        <color rgb="FF000000"/>
        <rFont val="Times New Roman"/>
        <family val="1"/>
      </rPr>
      <t> </t>
    </r>
  </si>
  <si>
    <r>
      <t>[3] “Occupational Employment Statistics: Occupational Employment and Wages, May 2021 – 11-1021 General and Operations Managers” Bureau of Labor Statistics, accessed January 27, 2023, </t>
    </r>
    <r>
      <rPr>
        <sz val="10"/>
        <color rgb="FF0563C1"/>
        <rFont val="Times New Roman"/>
        <family val="1"/>
      </rPr>
      <t>https://www.bls.gov/oes/current/oes111021.htm</t>
    </r>
    <r>
      <rPr>
        <sz val="10"/>
        <color rgb="FF000000"/>
        <rFont val="Times New Roman"/>
        <family val="1"/>
      </rPr>
      <t> </t>
    </r>
  </si>
  <si>
    <r>
      <t>[2] “Occupational Employment Statistics: Occupational Employment and Wages, May 2021 – 11-1021 General and Operations Managers:  Grantmakers and Giving Services” Bureau of Labor Statistics, accessed January 27, 2023, </t>
    </r>
    <r>
      <rPr>
        <sz val="10"/>
        <color rgb="FF0563C1"/>
        <rFont val="Times New Roman"/>
        <family val="1"/>
      </rPr>
      <t>https://www.bls.gov/oes/current/oes111021.htm</t>
    </r>
    <r>
      <rPr>
        <sz val="10"/>
        <color rgb="FF000000"/>
        <rFont val="Times New Roman"/>
        <family val="1"/>
      </rPr>
      <t> </t>
    </r>
  </si>
  <si>
    <t>Population</t>
  </si>
  <si>
    <t>Total Population (estimates)</t>
  </si>
  <si>
    <t>Estimated Response Rate</t>
  </si>
  <si>
    <t>Burden Hour per Response</t>
  </si>
  <si>
    <t>Total Burden Hours</t>
  </si>
  <si>
    <t>Hourly Cost per Respondent</t>
  </si>
  <si>
    <t xml:space="preserve">Total Cost </t>
  </si>
  <si>
    <t>IMLS staff and hourly cost estimates are factored into the estimates of federal costs noted in A15.</t>
  </si>
  <si>
    <t>IMLS ALHC Research Project Burden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</si>
</sst>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563C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top"/>
    </xf>
    <xf numFmtId="8" fontId="8" fillId="0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8" fontId="7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9" fontId="8" fillId="0" borderId="7" xfId="0" applyNumberFormat="1" applyFont="1" applyBorder="1" applyAlignment="1">
      <alignment horizontal="center" vertical="top" wrapText="1"/>
    </xf>
    <xf numFmtId="8" fontId="8" fillId="0" borderId="7" xfId="0" applyNumberFormat="1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164" fontId="8" fillId="0" borderId="7" xfId="1" applyNumberFormat="1" applyFont="1" applyBorder="1" applyAlignment="1">
      <alignment horizontal="left" wrapText="1"/>
    </xf>
    <xf numFmtId="164" fontId="8" fillId="0" borderId="7" xfId="1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7" fillId="0" borderId="7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zoomScale="110" zoomScaleNormal="110" workbookViewId="0">
      <selection sqref="A1:J1"/>
    </sheetView>
  </sheetViews>
  <sheetFormatPr defaultColWidth="9.109375" defaultRowHeight="15" customHeight="1" x14ac:dyDescent="0.3"/>
  <cols>
    <col min="1" max="1" width="30.44140625" style="1" customWidth="1"/>
    <col min="2" max="2" width="20.5546875" style="1" customWidth="1"/>
    <col min="3" max="3" width="12.6640625" style="2" customWidth="1"/>
    <col min="4" max="4" width="14" style="2" customWidth="1"/>
    <col min="5" max="5" width="13.6640625" style="2" customWidth="1"/>
    <col min="6" max="6" width="13.109375" style="2" customWidth="1"/>
    <col min="7" max="7" width="12.88671875" style="2" customWidth="1"/>
    <col min="8" max="8" width="14.44140625" style="2" customWidth="1"/>
    <col min="9" max="9" width="7.109375" style="2" bestFit="1" customWidth="1"/>
    <col min="10" max="10" width="13.44140625" style="2" customWidth="1"/>
    <col min="11" max="16384" width="9.109375" style="1"/>
  </cols>
  <sheetData>
    <row r="1" spans="1:10" ht="30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3" customFormat="1" ht="41.4" x14ac:dyDescent="0.3">
      <c r="A2" s="15"/>
      <c r="B2" s="16" t="s">
        <v>27</v>
      </c>
      <c r="C2" s="16" t="s">
        <v>28</v>
      </c>
      <c r="D2" s="16" t="s">
        <v>29</v>
      </c>
      <c r="E2" s="16" t="s">
        <v>0</v>
      </c>
      <c r="F2" s="16" t="s">
        <v>30</v>
      </c>
      <c r="G2" s="16" t="s">
        <v>31</v>
      </c>
      <c r="H2" s="16" t="s">
        <v>32</v>
      </c>
      <c r="I2" s="16" t="s">
        <v>1</v>
      </c>
      <c r="J2" s="16" t="s">
        <v>33</v>
      </c>
    </row>
    <row r="3" spans="1:10" ht="13.8" x14ac:dyDescent="0.3">
      <c r="A3" s="29" t="s">
        <v>2</v>
      </c>
      <c r="B3" s="17" t="s">
        <v>3</v>
      </c>
      <c r="C3" s="18">
        <v>650</v>
      </c>
      <c r="D3" s="19">
        <v>0.12</v>
      </c>
      <c r="E3" s="18">
        <v>80</v>
      </c>
      <c r="F3" s="18">
        <v>2</v>
      </c>
      <c r="G3" s="18">
        <f>F3*E3</f>
        <v>160</v>
      </c>
      <c r="H3" s="20">
        <v>30.71</v>
      </c>
      <c r="I3" s="18" t="s">
        <v>4</v>
      </c>
      <c r="J3" s="20">
        <f t="shared" ref="J3:J7" si="0">G3*H3</f>
        <v>4913.6000000000004</v>
      </c>
    </row>
    <row r="4" spans="1:10" ht="13.8" x14ac:dyDescent="0.3">
      <c r="A4" s="29"/>
      <c r="B4" s="17" t="s">
        <v>5</v>
      </c>
      <c r="C4" s="18">
        <v>150</v>
      </c>
      <c r="D4" s="19">
        <v>0.12</v>
      </c>
      <c r="E4" s="18">
        <v>20</v>
      </c>
      <c r="F4" s="18">
        <v>2</v>
      </c>
      <c r="G4" s="18">
        <f>F4*E4</f>
        <v>40</v>
      </c>
      <c r="H4" s="20">
        <v>68.22</v>
      </c>
      <c r="I4" s="18" t="s">
        <v>6</v>
      </c>
      <c r="J4" s="20">
        <f t="shared" si="0"/>
        <v>2728.8</v>
      </c>
    </row>
    <row r="5" spans="1:10" ht="13.8" x14ac:dyDescent="0.3">
      <c r="A5" s="31" t="s">
        <v>23</v>
      </c>
      <c r="B5" s="17" t="s">
        <v>3</v>
      </c>
      <c r="C5" s="18">
        <v>50</v>
      </c>
      <c r="D5" s="19">
        <v>0.5</v>
      </c>
      <c r="E5" s="18">
        <v>25</v>
      </c>
      <c r="F5" s="18">
        <v>1</v>
      </c>
      <c r="G5" s="18">
        <f t="shared" ref="G5:G7" si="1">F5*E5</f>
        <v>25</v>
      </c>
      <c r="H5" s="20">
        <v>30.71</v>
      </c>
      <c r="I5" s="18" t="s">
        <v>4</v>
      </c>
      <c r="J5" s="20">
        <f t="shared" si="0"/>
        <v>767.75</v>
      </c>
    </row>
    <row r="6" spans="1:10" ht="13.8" x14ac:dyDescent="0.3">
      <c r="A6" s="31"/>
      <c r="B6" s="17" t="s">
        <v>5</v>
      </c>
      <c r="C6" s="18">
        <v>10</v>
      </c>
      <c r="D6" s="19">
        <v>0.7</v>
      </c>
      <c r="E6" s="18">
        <v>7</v>
      </c>
      <c r="F6" s="18">
        <v>1</v>
      </c>
      <c r="G6" s="18">
        <f t="shared" si="1"/>
        <v>7</v>
      </c>
      <c r="H6" s="20">
        <v>68.22</v>
      </c>
      <c r="I6" s="18" t="s">
        <v>8</v>
      </c>
      <c r="J6" s="20">
        <f t="shared" si="0"/>
        <v>477.53999999999996</v>
      </c>
    </row>
    <row r="7" spans="1:10" ht="13.8" x14ac:dyDescent="0.3">
      <c r="A7" s="31"/>
      <c r="B7" s="17" t="s">
        <v>9</v>
      </c>
      <c r="C7" s="18">
        <v>12</v>
      </c>
      <c r="D7" s="19">
        <v>0.75</v>
      </c>
      <c r="E7" s="18">
        <v>8</v>
      </c>
      <c r="F7" s="18">
        <v>1</v>
      </c>
      <c r="G7" s="18">
        <f t="shared" si="1"/>
        <v>8</v>
      </c>
      <c r="H7" s="20">
        <v>55.41</v>
      </c>
      <c r="I7" s="18" t="s">
        <v>6</v>
      </c>
      <c r="J7" s="20">
        <f t="shared" si="0"/>
        <v>443.28</v>
      </c>
    </row>
    <row r="8" spans="1:10" ht="13.8" x14ac:dyDescent="0.3">
      <c r="A8" s="21" t="s">
        <v>7</v>
      </c>
      <c r="B8" s="17" t="s">
        <v>3</v>
      </c>
      <c r="C8" s="18">
        <v>650</v>
      </c>
      <c r="D8" s="19">
        <v>0.4</v>
      </c>
      <c r="E8" s="18">
        <v>260</v>
      </c>
      <c r="F8" s="18">
        <v>0.25</v>
      </c>
      <c r="G8" s="18">
        <f t="shared" ref="G8" si="2">F8*E8</f>
        <v>65</v>
      </c>
      <c r="H8" s="20">
        <v>30.71</v>
      </c>
      <c r="I8" s="18" t="s">
        <v>4</v>
      </c>
      <c r="J8" s="20">
        <f t="shared" ref="J8" si="3">G8*H8</f>
        <v>1996.15</v>
      </c>
    </row>
    <row r="9" spans="1:10" ht="13.8" x14ac:dyDescent="0.25">
      <c r="A9" s="17"/>
      <c r="B9" s="22" t="s">
        <v>10</v>
      </c>
      <c r="C9" s="20"/>
      <c r="D9" s="20"/>
      <c r="E9" s="23">
        <f>SUM(E3:E8)</f>
        <v>400</v>
      </c>
      <c r="F9" s="24"/>
      <c r="G9" s="24">
        <f>SUM(G3:G8)</f>
        <v>305</v>
      </c>
      <c r="H9" s="18"/>
      <c r="I9" s="18"/>
      <c r="J9" s="20">
        <f>SUM(J3:J8)</f>
        <v>11327.120000000003</v>
      </c>
    </row>
    <row r="10" spans="1:10" ht="15" customHeight="1" x14ac:dyDescent="0.3">
      <c r="A10" s="14" t="s">
        <v>34</v>
      </c>
    </row>
    <row r="12" spans="1:10" s="3" customFormat="1" ht="13.8" x14ac:dyDescent="0.3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s="3" customFormat="1" ht="27" customHeight="1" x14ac:dyDescent="0.3">
      <c r="A13" s="30" t="s">
        <v>26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s="3" customFormat="1" ht="27.9" customHeight="1" x14ac:dyDescent="0.3">
      <c r="A14" s="30" t="s">
        <v>25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s="3" customFormat="1" ht="30" customHeight="1" x14ac:dyDescent="0.3"/>
    <row r="16" spans="1:10" ht="15" customHeight="1" x14ac:dyDescent="0.3">
      <c r="A16" s="26" t="s">
        <v>11</v>
      </c>
      <c r="B16" s="27"/>
      <c r="C16" s="27"/>
      <c r="D16" s="28"/>
    </row>
    <row r="17" spans="1:4" ht="15" customHeight="1" x14ac:dyDescent="0.3">
      <c r="A17" s="4" t="s">
        <v>12</v>
      </c>
      <c r="B17" s="5" t="s">
        <v>13</v>
      </c>
      <c r="C17" s="5" t="s">
        <v>14</v>
      </c>
      <c r="D17" s="5" t="s">
        <v>15</v>
      </c>
    </row>
    <row r="18" spans="1:4" ht="15" customHeight="1" x14ac:dyDescent="0.3">
      <c r="A18" s="6" t="s">
        <v>16</v>
      </c>
      <c r="B18" s="8">
        <v>358.7</v>
      </c>
      <c r="C18" s="7">
        <v>80</v>
      </c>
      <c r="D18" s="8">
        <f>B18*C18</f>
        <v>28696</v>
      </c>
    </row>
    <row r="19" spans="1:4" ht="15" customHeight="1" x14ac:dyDescent="0.3">
      <c r="A19" s="6" t="s">
        <v>17</v>
      </c>
      <c r="B19" s="8">
        <v>124.92</v>
      </c>
      <c r="C19" s="7">
        <v>15</v>
      </c>
      <c r="D19" s="8">
        <f>B19*C19</f>
        <v>1873.8</v>
      </c>
    </row>
    <row r="20" spans="1:4" ht="15" customHeight="1" x14ac:dyDescent="0.3">
      <c r="A20" s="6" t="s">
        <v>18</v>
      </c>
      <c r="B20" s="8">
        <v>90.3</v>
      </c>
      <c r="C20" s="7">
        <v>55</v>
      </c>
      <c r="D20" s="8">
        <f>B20*C20</f>
        <v>4966.5</v>
      </c>
    </row>
    <row r="21" spans="1:4" ht="15" customHeight="1" x14ac:dyDescent="0.3">
      <c r="A21" s="6" t="s">
        <v>19</v>
      </c>
      <c r="B21" s="8">
        <v>72.63</v>
      </c>
      <c r="C21" s="7">
        <v>95</v>
      </c>
      <c r="D21" s="8">
        <f>B21*C21</f>
        <v>6899.8499999999995</v>
      </c>
    </row>
    <row r="22" spans="1:4" ht="15" customHeight="1" x14ac:dyDescent="0.3">
      <c r="A22" s="6" t="s">
        <v>20</v>
      </c>
      <c r="B22" s="8">
        <v>257.01</v>
      </c>
      <c r="C22" s="7">
        <f>2*5</f>
        <v>10</v>
      </c>
      <c r="D22" s="8">
        <f>B22*C22</f>
        <v>2570.1</v>
      </c>
    </row>
    <row r="23" spans="1:4" ht="15" customHeight="1" x14ac:dyDescent="0.3">
      <c r="A23" s="9" t="s">
        <v>21</v>
      </c>
      <c r="B23" s="10" t="s">
        <v>22</v>
      </c>
      <c r="C23" s="11">
        <f>SUM(C18:C22)</f>
        <v>255</v>
      </c>
      <c r="D23" s="12">
        <f>SUM(D18:D22)</f>
        <v>45006.25</v>
      </c>
    </row>
  </sheetData>
  <mergeCells count="7">
    <mergeCell ref="A1:J1"/>
    <mergeCell ref="A16:D16"/>
    <mergeCell ref="A3:A4"/>
    <mergeCell ref="A12:J12"/>
    <mergeCell ref="A13:J13"/>
    <mergeCell ref="A14:J14"/>
    <mergeCell ref="A5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Burden Estimate Table</vt:lpstr>
      <vt:lpstr>'Burden Estimate Table'!_ftnref1</vt:lpstr>
      <vt:lpstr>'Burden Estimate Table'!_ftnref2</vt:lpstr>
      <vt:lpstr>'Burden Estimate Table'!_ftnref3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2023-03-14T16:57:34Z</dcterms:modified>
  <cp:category/>
  <cp:contentStatus/>
</cp:coreProperties>
</file>