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https://usepa-my.sharepoint.com/personal/reyes-morales_nydia_epa_gov/Documents/Documents/ICRs/CI ICR/2023 CI Renewal/Submitted/Updated forms/"/>
    </mc:Choice>
  </mc:AlternateContent>
  <xr:revisionPtr revIDLastSave="7" documentId="11_6F4607445FE2D7E986CD6FF2AA20995F2B1F091F" xr6:coauthVersionLast="47" xr6:coauthVersionMax="47" xr10:uidLastSave="{A634566B-7B2E-4775-8358-60A07BED415F}"/>
  <bookViews>
    <workbookView xWindow="19080" yWindow="-1500" windowWidth="19440" windowHeight="14880" tabRatio="608" xr2:uid="{00000000-000D-0000-FFFF-FFFF00000000}"/>
  </bookViews>
  <sheets>
    <sheet name="Instructions" sheetId="42" r:id="rId1"/>
    <sheet name="Summary" sheetId="8" r:id="rId2"/>
    <sheet name="Engine Family #1" sheetId="7" r:id="rId3"/>
    <sheet name="Engine Family #2" sheetId="72" r:id="rId4"/>
    <sheet name="Engine Family #3" sheetId="71" r:id="rId5"/>
    <sheet name="Engine Family #4" sheetId="70" r:id="rId6"/>
    <sheet name="Engine Family #5" sheetId="69" r:id="rId7"/>
    <sheet name="Engine Family #6" sheetId="68" r:id="rId8"/>
    <sheet name="Engine Family #7" sheetId="67" r:id="rId9"/>
    <sheet name="Engine Family #8" sheetId="66" r:id="rId10"/>
    <sheet name="Engine Family #9" sheetId="65" r:id="rId11"/>
    <sheet name="Engine Family #10" sheetId="64" r:id="rId12"/>
    <sheet name="Engine Family #11" sheetId="63" r:id="rId13"/>
    <sheet name="Engine Family #12" sheetId="62" r:id="rId14"/>
    <sheet name="Engine Family #13" sheetId="61" r:id="rId15"/>
    <sheet name="Engine Family #14" sheetId="60" r:id="rId16"/>
    <sheet name="Engine Family #15" sheetId="59" r:id="rId17"/>
    <sheet name="Engine Family #16" sheetId="58" r:id="rId18"/>
    <sheet name="Engine Family #17" sheetId="57" r:id="rId19"/>
    <sheet name="Engine Family #18" sheetId="56" r:id="rId20"/>
    <sheet name="Engine Family #19" sheetId="55" r:id="rId21"/>
    <sheet name="Engine Family #20" sheetId="54" r:id="rId22"/>
    <sheet name="Engine Family #21" sheetId="53" r:id="rId23"/>
    <sheet name="Engine Family #22" sheetId="52" r:id="rId24"/>
    <sheet name="Engine Family #23" sheetId="51" r:id="rId25"/>
    <sheet name="Engine Family #24" sheetId="50" r:id="rId26"/>
    <sheet name="Engine Family #25" sheetId="49" r:id="rId27"/>
    <sheet name="Engine Family #26" sheetId="48" r:id="rId28"/>
    <sheet name="Engine Family #27" sheetId="47" r:id="rId29"/>
    <sheet name="Engine Family #28" sheetId="46" r:id="rId30"/>
    <sheet name="Engine Family #29" sheetId="45" r:id="rId31"/>
    <sheet name="Engine Family #30" sheetId="44" r:id="rId32"/>
    <sheet name="Invalid Tests" sheetId="26" r:id="rId33"/>
    <sheet name="Notes" sheetId="43" r:id="rId34"/>
  </sheets>
  <definedNames>
    <definedName name="_xlnm.Print_Area" localSheetId="2">'Engine Family #1'!$A$1:$AJ$85</definedName>
    <definedName name="_xlnm.Print_Area" localSheetId="0">Instructions!$A$1:$S$151</definedName>
    <definedName name="_xlnm.Print_Area" localSheetId="32">'Invalid Tests'!$A$1:$V$75</definedName>
    <definedName name="_xlnm.Print_Area" localSheetId="33">Notes!$A$1:$O$81</definedName>
    <definedName name="_xlnm.Print_Area" localSheetId="1">Summary!$A$1:$Y$70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4" l="1"/>
  <c r="G24" i="45"/>
  <c r="G24" i="46"/>
  <c r="G24" i="47"/>
  <c r="G24" i="48"/>
  <c r="G24" i="49"/>
  <c r="G24" i="50"/>
  <c r="G24" i="51"/>
  <c r="G24" i="52"/>
  <c r="G24" i="53"/>
  <c r="G24" i="54"/>
  <c r="G24" i="55"/>
  <c r="G24" i="56"/>
  <c r="G24" i="57"/>
  <c r="G24" i="58"/>
  <c r="G24" i="59"/>
  <c r="G24" i="60"/>
  <c r="G24" i="61"/>
  <c r="G24" i="62"/>
  <c r="G24" i="63"/>
  <c r="G24" i="64"/>
  <c r="G24" i="65"/>
  <c r="G24" i="66"/>
  <c r="G24" i="67"/>
  <c r="G24" i="68"/>
  <c r="G24" i="69"/>
  <c r="G24" i="70"/>
  <c r="G24" i="71"/>
  <c r="G24" i="72"/>
  <c r="O18" i="44" l="1"/>
  <c r="O18" i="45"/>
  <c r="O18" i="46"/>
  <c r="O18" i="47"/>
  <c r="O18" i="48"/>
  <c r="O18" i="49"/>
  <c r="O18" i="50"/>
  <c r="O18" i="51"/>
  <c r="O18" i="52"/>
  <c r="O18" i="53"/>
  <c r="O18" i="54"/>
  <c r="O18" i="55"/>
  <c r="O18" i="56"/>
  <c r="O18" i="57"/>
  <c r="O18" i="58"/>
  <c r="O18" i="59"/>
  <c r="O18" i="60"/>
  <c r="O18" i="61"/>
  <c r="O18" i="62"/>
  <c r="O18" i="63"/>
  <c r="O18" i="64"/>
  <c r="O18" i="65"/>
  <c r="O18" i="66"/>
  <c r="O18" i="67"/>
  <c r="O18" i="68"/>
  <c r="O18" i="69"/>
  <c r="O18" i="70"/>
  <c r="O18" i="71"/>
  <c r="O18" i="72"/>
  <c r="O18" i="7"/>
  <c r="FO31" i="44" l="1"/>
  <c r="AT58" i="8" s="1"/>
  <c r="FO31" i="45"/>
  <c r="AT57" i="8" s="1"/>
  <c r="FO31" i="46"/>
  <c r="AT56" i="8" s="1"/>
  <c r="FO31" i="47"/>
  <c r="AT55" i="8" s="1"/>
  <c r="FO31" i="48"/>
  <c r="AT54" i="8" s="1"/>
  <c r="FO31" i="49"/>
  <c r="AT53" i="8" s="1"/>
  <c r="FO31" i="50"/>
  <c r="AT52" i="8" s="1"/>
  <c r="FO31" i="51"/>
  <c r="AT51" i="8" s="1"/>
  <c r="FO31" i="52"/>
  <c r="AT50" i="8" s="1"/>
  <c r="FO31" i="53"/>
  <c r="AT49" i="8" s="1"/>
  <c r="FO31" i="54"/>
  <c r="AT48" i="8" s="1"/>
  <c r="FO31" i="55"/>
  <c r="AT47" i="8" s="1"/>
  <c r="FO31" i="56"/>
  <c r="AT46" i="8" s="1"/>
  <c r="FO31" i="57"/>
  <c r="AT45" i="8" s="1"/>
  <c r="FO31" i="58"/>
  <c r="AT44" i="8" s="1"/>
  <c r="FO31" i="59"/>
  <c r="AT43" i="8" s="1"/>
  <c r="FO31" i="60"/>
  <c r="AT42" i="8" s="1"/>
  <c r="FO31" i="61"/>
  <c r="AT41" i="8" s="1"/>
  <c r="FO31" i="62"/>
  <c r="AT40" i="8" s="1"/>
  <c r="FO31" i="63"/>
  <c r="AT39" i="8" s="1"/>
  <c r="FO31" i="64"/>
  <c r="AT38" i="8" s="1"/>
  <c r="FO31" i="65"/>
  <c r="AT37" i="8" s="1"/>
  <c r="FO31" i="66"/>
  <c r="AT36" i="8" s="1"/>
  <c r="FO31" i="67"/>
  <c r="AT35" i="8" s="1"/>
  <c r="FO31" i="68"/>
  <c r="AT34" i="8" s="1"/>
  <c r="FO31" i="69"/>
  <c r="AT33" i="8" s="1"/>
  <c r="AM52" i="8"/>
  <c r="AM58" i="8"/>
  <c r="AM57" i="8"/>
  <c r="AM56" i="8"/>
  <c r="AM55" i="8"/>
  <c r="AM54" i="8"/>
  <c r="AM53" i="8"/>
  <c r="AM51" i="8"/>
  <c r="AM50" i="8"/>
  <c r="AM49" i="8"/>
  <c r="AM48" i="8"/>
  <c r="AM47" i="8"/>
  <c r="AM46" i="8"/>
  <c r="AM45" i="8"/>
  <c r="AM44" i="8"/>
  <c r="AM43" i="8"/>
  <c r="AM42" i="8"/>
  <c r="AM41" i="8"/>
  <c r="AM40" i="8"/>
  <c r="AM39" i="8"/>
  <c r="AM38" i="8"/>
  <c r="AM37" i="8"/>
  <c r="AM36" i="8"/>
  <c r="AM35" i="8"/>
  <c r="AM34" i="8"/>
  <c r="AM33" i="8"/>
  <c r="AM32" i="8"/>
  <c r="AM31" i="8"/>
  <c r="AM30" i="8"/>
  <c r="AM29"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P58" i="8" l="1"/>
  <c r="AP57" i="8"/>
  <c r="AP56" i="8"/>
  <c r="AP55" i="8"/>
  <c r="AP54" i="8"/>
  <c r="AP53" i="8"/>
  <c r="AP52" i="8"/>
  <c r="AP51" i="8"/>
  <c r="AP50" i="8"/>
  <c r="AP49" i="8"/>
  <c r="AP48" i="8"/>
  <c r="AP47" i="8"/>
  <c r="AP46" i="8"/>
  <c r="AP45" i="8"/>
  <c r="AP44" i="8"/>
  <c r="AP43" i="8"/>
  <c r="AP42" i="8"/>
  <c r="AP41" i="8"/>
  <c r="AP40" i="8"/>
  <c r="AP39" i="8"/>
  <c r="AP38" i="8"/>
  <c r="AP37" i="8"/>
  <c r="AP36" i="8"/>
  <c r="AP35" i="8"/>
  <c r="AP34" i="8"/>
  <c r="AP33" i="8"/>
  <c r="AP32" i="8"/>
  <c r="AP31" i="8"/>
  <c r="AP30" i="8"/>
  <c r="AP29" i="8"/>
  <c r="FO30" i="44"/>
  <c r="AS58" i="8" s="1"/>
  <c r="FO30" i="45"/>
  <c r="FO30" i="46"/>
  <c r="FO30" i="47"/>
  <c r="FO30" i="48"/>
  <c r="FO30" i="49"/>
  <c r="FO30" i="50"/>
  <c r="FO30" i="51"/>
  <c r="FO30" i="52"/>
  <c r="FO30" i="53"/>
  <c r="FO30" i="54"/>
  <c r="FO30" i="55"/>
  <c r="FO30" i="56"/>
  <c r="FO30" i="57"/>
  <c r="FO30" i="58"/>
  <c r="FO30" i="59"/>
  <c r="FO30" i="60"/>
  <c r="FO30" i="61"/>
  <c r="FO30" i="62"/>
  <c r="FO30" i="63"/>
  <c r="FO30" i="64"/>
  <c r="FO30" i="65"/>
  <c r="FO30" i="66"/>
  <c r="FO30" i="67"/>
  <c r="FO30" i="68"/>
  <c r="FO30" i="69"/>
  <c r="AS57" i="8" l="1"/>
  <c r="AS56" i="8"/>
  <c r="AS55" i="8"/>
  <c r="AS54" i="8"/>
  <c r="AS53" i="8"/>
  <c r="AS52" i="8"/>
  <c r="AS51" i="8"/>
  <c r="AS50" i="8"/>
  <c r="AS49" i="8"/>
  <c r="AS48" i="8"/>
  <c r="AS47" i="8"/>
  <c r="AS46" i="8"/>
  <c r="AS45" i="8"/>
  <c r="AS44" i="8"/>
  <c r="AS43" i="8"/>
  <c r="AS42" i="8"/>
  <c r="AS41" i="8"/>
  <c r="AS40" i="8"/>
  <c r="AS39" i="8"/>
  <c r="AS38" i="8"/>
  <c r="AS37" i="8"/>
  <c r="AS36" i="8"/>
  <c r="AS35" i="8"/>
  <c r="AS34" i="8"/>
  <c r="AS33" i="8"/>
  <c r="M16" i="8"/>
  <c r="T106" i="8"/>
  <c r="T105" i="8"/>
  <c r="T104" i="8"/>
  <c r="T103" i="8"/>
  <c r="T102" i="8"/>
  <c r="T101" i="8"/>
  <c r="T100" i="8"/>
  <c r="T99" i="8"/>
  <c r="T98" i="8"/>
  <c r="T97" i="8"/>
  <c r="T96" i="8"/>
  <c r="T95" i="8"/>
  <c r="T94" i="8"/>
  <c r="T93" i="8"/>
  <c r="T92" i="8"/>
  <c r="T91" i="8"/>
  <c r="T90" i="8"/>
  <c r="T89" i="8"/>
  <c r="T88" i="8"/>
  <c r="T87" i="8"/>
  <c r="T86" i="8"/>
  <c r="T85" i="8"/>
  <c r="T84" i="8"/>
  <c r="T83" i="8"/>
  <c r="T82" i="8"/>
  <c r="T81" i="8"/>
  <c r="T80" i="8"/>
  <c r="T79" i="8"/>
  <c r="T78" i="8"/>
  <c r="T77" i="8"/>
  <c r="O14" i="8" l="1"/>
  <c r="G24" i="7"/>
  <c r="FO36" i="44" l="1"/>
  <c r="FO36" i="45"/>
  <c r="FO36" i="46"/>
  <c r="FO36" i="47"/>
  <c r="FO36" i="48"/>
  <c r="FO36" i="49"/>
  <c r="FO36" i="50"/>
  <c r="FO36" i="51"/>
  <c r="FO36" i="52"/>
  <c r="FO36" i="53"/>
  <c r="FO36" i="54"/>
  <c r="FO36" i="55"/>
  <c r="FO36" i="56"/>
  <c r="FO36" i="57"/>
  <c r="FO36" i="58"/>
  <c r="FO36" i="59"/>
  <c r="FO36" i="60"/>
  <c r="FO36" i="61"/>
  <c r="FO36" i="62"/>
  <c r="FO36" i="63"/>
  <c r="FO36" i="64"/>
  <c r="FO36" i="65"/>
  <c r="FO36" i="66"/>
  <c r="FO36" i="67"/>
  <c r="FO36" i="68"/>
  <c r="FO36" i="69"/>
  <c r="O41" i="8" l="1"/>
  <c r="L41" i="8"/>
  <c r="F41" i="8"/>
  <c r="I41" i="8"/>
  <c r="C41" i="8"/>
  <c r="L49" i="8"/>
  <c r="F49" i="8"/>
  <c r="O49" i="8"/>
  <c r="C49" i="8"/>
  <c r="I49" i="8"/>
  <c r="L57" i="8"/>
  <c r="C57" i="8"/>
  <c r="O57" i="8"/>
  <c r="I57" i="8"/>
  <c r="F57" i="8"/>
  <c r="I34" i="8"/>
  <c r="C34" i="8"/>
  <c r="O34" i="8"/>
  <c r="L34" i="8"/>
  <c r="F34" i="8"/>
  <c r="O42" i="8"/>
  <c r="L42" i="8"/>
  <c r="I42" i="8"/>
  <c r="C42" i="8"/>
  <c r="F42" i="8"/>
  <c r="O50" i="8"/>
  <c r="I50" i="8"/>
  <c r="L50" i="8"/>
  <c r="F50" i="8"/>
  <c r="C50" i="8"/>
  <c r="O58" i="8"/>
  <c r="I58" i="8"/>
  <c r="C58" i="8"/>
  <c r="L58" i="8"/>
  <c r="F58" i="8"/>
  <c r="O43" i="8"/>
  <c r="L43" i="8"/>
  <c r="I43" i="8"/>
  <c r="F43" i="8"/>
  <c r="C43" i="8"/>
  <c r="O51" i="8"/>
  <c r="L51" i="8"/>
  <c r="F51" i="8"/>
  <c r="I51" i="8"/>
  <c r="C51" i="8"/>
  <c r="L36" i="8"/>
  <c r="O36" i="8"/>
  <c r="I36" i="8"/>
  <c r="C36" i="8"/>
  <c r="F36" i="8"/>
  <c r="L44" i="8"/>
  <c r="I44" i="8"/>
  <c r="O44" i="8"/>
  <c r="F44" i="8"/>
  <c r="C44" i="8"/>
  <c r="L52" i="8"/>
  <c r="I52" i="8"/>
  <c r="C52" i="8"/>
  <c r="F52" i="8"/>
  <c r="O52" i="8"/>
  <c r="O35" i="8"/>
  <c r="F35" i="8"/>
  <c r="L35" i="8"/>
  <c r="I35" i="8"/>
  <c r="C35" i="8"/>
  <c r="I37" i="8"/>
  <c r="F37" i="8"/>
  <c r="O37" i="8"/>
  <c r="C37" i="8"/>
  <c r="L37" i="8"/>
  <c r="I45" i="8"/>
  <c r="F45" i="8"/>
  <c r="C45" i="8"/>
  <c r="O45" i="8"/>
  <c r="L45" i="8"/>
  <c r="I53" i="8"/>
  <c r="O53" i="8"/>
  <c r="F53" i="8"/>
  <c r="L53" i="8"/>
  <c r="C53" i="8"/>
  <c r="F38" i="8"/>
  <c r="I38" i="8"/>
  <c r="C38" i="8"/>
  <c r="O38" i="8"/>
  <c r="L38" i="8"/>
  <c r="F46" i="8"/>
  <c r="C46" i="8"/>
  <c r="L46" i="8"/>
  <c r="I46" i="8"/>
  <c r="O46" i="8"/>
  <c r="F54" i="8"/>
  <c r="C54" i="8"/>
  <c r="I54" i="8"/>
  <c r="O54" i="8"/>
  <c r="L54" i="8"/>
  <c r="C39" i="8"/>
  <c r="L39" i="8"/>
  <c r="I39" i="8"/>
  <c r="O39" i="8"/>
  <c r="F39" i="8"/>
  <c r="C47" i="8"/>
  <c r="I47" i="8"/>
  <c r="F47" i="8"/>
  <c r="O47" i="8"/>
  <c r="L47" i="8"/>
  <c r="C55" i="8"/>
  <c r="I55" i="8"/>
  <c r="F55" i="8"/>
  <c r="L55" i="8"/>
  <c r="O55" i="8"/>
  <c r="I40" i="8"/>
  <c r="O40" i="8"/>
  <c r="F40" i="8"/>
  <c r="C40" i="8"/>
  <c r="L40" i="8"/>
  <c r="O48" i="8"/>
  <c r="F48" i="8"/>
  <c r="C48" i="8"/>
  <c r="I48" i="8"/>
  <c r="L48" i="8"/>
  <c r="C56" i="8"/>
  <c r="O56" i="8"/>
  <c r="L56" i="8"/>
  <c r="I56" i="8"/>
  <c r="F56" i="8"/>
  <c r="C33" i="8"/>
  <c r="O33" i="8"/>
  <c r="L33" i="8"/>
  <c r="F33" i="8"/>
  <c r="F32" i="8"/>
  <c r="I32" i="8"/>
  <c r="O32" i="8"/>
  <c r="L32" i="8"/>
  <c r="C32" i="8"/>
  <c r="I31" i="8"/>
  <c r="F31" i="8"/>
  <c r="L31" i="8"/>
  <c r="C31" i="8"/>
  <c r="C30" i="8"/>
  <c r="L30" i="8"/>
  <c r="F30" i="8"/>
  <c r="O30" i="8"/>
  <c r="I30" i="8"/>
  <c r="W106" i="8"/>
  <c r="W105" i="8"/>
  <c r="W104" i="8"/>
  <c r="W103" i="8"/>
  <c r="W102" i="8"/>
  <c r="W101" i="8"/>
  <c r="W100" i="8"/>
  <c r="W99" i="8"/>
  <c r="W98" i="8"/>
  <c r="W97" i="8"/>
  <c r="W96" i="8"/>
  <c r="W95" i="8"/>
  <c r="W94" i="8"/>
  <c r="W93" i="8"/>
  <c r="W92" i="8"/>
  <c r="W91" i="8"/>
  <c r="W90" i="8"/>
  <c r="W89" i="8"/>
  <c r="W88" i="8"/>
  <c r="W87" i="8"/>
  <c r="W86" i="8"/>
  <c r="W85" i="8"/>
  <c r="W84" i="8"/>
  <c r="W83" i="8"/>
  <c r="W82" i="8"/>
  <c r="W81" i="8"/>
  <c r="W80" i="8"/>
  <c r="W79" i="8"/>
  <c r="W78" i="8"/>
  <c r="W77" i="8"/>
  <c r="AK58" i="8" l="1"/>
  <c r="AK57" i="8"/>
  <c r="AK56" i="8"/>
  <c r="AK55" i="8"/>
  <c r="AK54" i="8"/>
  <c r="AK53" i="8"/>
  <c r="AK52" i="8"/>
  <c r="AK51" i="8"/>
  <c r="AK50" i="8"/>
  <c r="AK49" i="8"/>
  <c r="AK48" i="8"/>
  <c r="AK47" i="8"/>
  <c r="AK46" i="8"/>
  <c r="AK45" i="8"/>
  <c r="AK44" i="8"/>
  <c r="AK43" i="8"/>
  <c r="AK42" i="8"/>
  <c r="AK41" i="8"/>
  <c r="AK40" i="8"/>
  <c r="AK39" i="8"/>
  <c r="AK38" i="8"/>
  <c r="AK37" i="8"/>
  <c r="AK36" i="8"/>
  <c r="AK35" i="8"/>
  <c r="AK34" i="8"/>
  <c r="AB24" i="8" l="1"/>
  <c r="AH22" i="8" s="1"/>
  <c r="M106" i="8"/>
  <c r="M105" i="8"/>
  <c r="M104" i="8"/>
  <c r="M103" i="8"/>
  <c r="M102" i="8"/>
  <c r="M101" i="8"/>
  <c r="M100" i="8"/>
  <c r="M99" i="8"/>
  <c r="M98" i="8"/>
  <c r="M97" i="8"/>
  <c r="M96" i="8"/>
  <c r="M95" i="8"/>
  <c r="M94" i="8"/>
  <c r="M93" i="8"/>
  <c r="M92" i="8"/>
  <c r="M91" i="8"/>
  <c r="M90" i="8"/>
  <c r="M89" i="8"/>
  <c r="M88" i="8"/>
  <c r="M87" i="8"/>
  <c r="M86" i="8"/>
  <c r="M85" i="8"/>
  <c r="M84" i="8"/>
  <c r="M83" i="8"/>
  <c r="M82" i="8"/>
  <c r="M81" i="8"/>
  <c r="I77" i="8"/>
  <c r="M80" i="8"/>
  <c r="M79" i="8"/>
  <c r="M78" i="8"/>
  <c r="M77" i="8"/>
  <c r="L14" i="8" l="1"/>
  <c r="FT36" i="69"/>
  <c r="FQ36" i="69" s="1"/>
  <c r="FL10" i="7"/>
  <c r="R77" i="8"/>
  <c r="R81" i="8"/>
  <c r="FT36" i="7"/>
  <c r="FQ36" i="7" s="1"/>
  <c r="AG12" i="7"/>
  <c r="AB12" i="44"/>
  <c r="AB12" i="45"/>
  <c r="AB12" i="46"/>
  <c r="AB12" i="47"/>
  <c r="AB12" i="48"/>
  <c r="AB12" i="49"/>
  <c r="AB12" i="50"/>
  <c r="AB12" i="51"/>
  <c r="AB12" i="52"/>
  <c r="AB12" i="53"/>
  <c r="AB12" i="54"/>
  <c r="AB12" i="55"/>
  <c r="AB12" i="56"/>
  <c r="AB12" i="57"/>
  <c r="AB12" i="58"/>
  <c r="AB12" i="59"/>
  <c r="AB12" i="60"/>
  <c r="AB12" i="61"/>
  <c r="AB12" i="62"/>
  <c r="AB12" i="63"/>
  <c r="AB12" i="64"/>
  <c r="AB12" i="65"/>
  <c r="AB12" i="66"/>
  <c r="AB12" i="67"/>
  <c r="AB12" i="68"/>
  <c r="AB12" i="69"/>
  <c r="AB12" i="70"/>
  <c r="AB12" i="71"/>
  <c r="AB12" i="72"/>
  <c r="AB12" i="7"/>
  <c r="V19" i="70"/>
  <c r="C86" i="7"/>
  <c r="FL10" i="72"/>
  <c r="FL10" i="71"/>
  <c r="FL10" i="70"/>
  <c r="FL10" i="69"/>
  <c r="FL10" i="68"/>
  <c r="FL10" i="67"/>
  <c r="FL10" i="66"/>
  <c r="FL10" i="65"/>
  <c r="FL10" i="64"/>
  <c r="FL10" i="63"/>
  <c r="FL10" i="62"/>
  <c r="FL10" i="61"/>
  <c r="FL10" i="60"/>
  <c r="FL10" i="59"/>
  <c r="FL10" i="58"/>
  <c r="FL10" i="57"/>
  <c r="FL10" i="56"/>
  <c r="FL10" i="55"/>
  <c r="FL10" i="54"/>
  <c r="FL10" i="53"/>
  <c r="FL10" i="52"/>
  <c r="FL10" i="51"/>
  <c r="FL10" i="50"/>
  <c r="FL10" i="49"/>
  <c r="FL10" i="48"/>
  <c r="FL10" i="47"/>
  <c r="FL10" i="46"/>
  <c r="FL10" i="45"/>
  <c r="FL10" i="44"/>
  <c r="R106" i="8"/>
  <c r="R105" i="8"/>
  <c r="R104" i="8"/>
  <c r="R103" i="8"/>
  <c r="R102" i="8"/>
  <c r="R101" i="8"/>
  <c r="R100" i="8"/>
  <c r="R99" i="8"/>
  <c r="R98" i="8"/>
  <c r="R97" i="8"/>
  <c r="R96" i="8"/>
  <c r="R95" i="8"/>
  <c r="R94" i="8"/>
  <c r="R93" i="8"/>
  <c r="R92" i="8"/>
  <c r="R91" i="8"/>
  <c r="R90" i="8"/>
  <c r="R89" i="8"/>
  <c r="R88" i="8"/>
  <c r="R87" i="8"/>
  <c r="R86" i="8"/>
  <c r="R85" i="8"/>
  <c r="R84" i="8"/>
  <c r="R83" i="8"/>
  <c r="R82" i="8"/>
  <c r="R80" i="8"/>
  <c r="R79" i="8"/>
  <c r="R78" i="8"/>
  <c r="Q106" i="8"/>
  <c r="Q105" i="8"/>
  <c r="Q104" i="8"/>
  <c r="Q103" i="8"/>
  <c r="Q102" i="8"/>
  <c r="Q101" i="8"/>
  <c r="Q100" i="8"/>
  <c r="Q99" i="8"/>
  <c r="Q98" i="8"/>
  <c r="Q97" i="8"/>
  <c r="Q96" i="8"/>
  <c r="Q95" i="8"/>
  <c r="Q94" i="8"/>
  <c r="Q93" i="8"/>
  <c r="Q92" i="8"/>
  <c r="Q91" i="8"/>
  <c r="Q90" i="8"/>
  <c r="Q89" i="8"/>
  <c r="Q88" i="8"/>
  <c r="Q87" i="8"/>
  <c r="Q86" i="8"/>
  <c r="Q85" i="8"/>
  <c r="Q84" i="8"/>
  <c r="Q83" i="8"/>
  <c r="Q82" i="8"/>
  <c r="M58" i="8"/>
  <c r="N58" i="8" s="1"/>
  <c r="AD58" i="8" s="1"/>
  <c r="M57" i="8"/>
  <c r="N57" i="8" s="1"/>
  <c r="AD57" i="8" s="1"/>
  <c r="M56" i="8"/>
  <c r="N56" i="8" s="1"/>
  <c r="AD56" i="8" s="1"/>
  <c r="M55" i="8"/>
  <c r="N55" i="8" s="1"/>
  <c r="AD55" i="8" s="1"/>
  <c r="M54" i="8"/>
  <c r="N54" i="8" s="1"/>
  <c r="AD54" i="8" s="1"/>
  <c r="M53" i="8"/>
  <c r="N53" i="8" s="1"/>
  <c r="AD53" i="8" s="1"/>
  <c r="M52" i="8"/>
  <c r="N52" i="8" s="1"/>
  <c r="AD52" i="8" s="1"/>
  <c r="M51" i="8"/>
  <c r="N51" i="8" s="1"/>
  <c r="AD51" i="8" s="1"/>
  <c r="M50" i="8"/>
  <c r="N50" i="8" s="1"/>
  <c r="AD50" i="8" s="1"/>
  <c r="M49" i="8"/>
  <c r="N49" i="8" s="1"/>
  <c r="AD49" i="8" s="1"/>
  <c r="M48" i="8"/>
  <c r="N48" i="8" s="1"/>
  <c r="AD48" i="8" s="1"/>
  <c r="M47" i="8"/>
  <c r="N47" i="8" s="1"/>
  <c r="AD47" i="8" s="1"/>
  <c r="M46" i="8"/>
  <c r="N46" i="8" s="1"/>
  <c r="M45" i="8"/>
  <c r="N45" i="8" s="1"/>
  <c r="AD45" i="8" s="1"/>
  <c r="M44" i="8"/>
  <c r="N44" i="8" s="1"/>
  <c r="AD44" i="8" s="1"/>
  <c r="M43" i="8"/>
  <c r="N43" i="8" s="1"/>
  <c r="AD43" i="8" s="1"/>
  <c r="M42" i="8"/>
  <c r="N42" i="8" s="1"/>
  <c r="AD42" i="8" s="1"/>
  <c r="M41" i="8"/>
  <c r="N41" i="8" s="1"/>
  <c r="AD41" i="8" s="1"/>
  <c r="M40" i="8"/>
  <c r="N40" i="8" s="1"/>
  <c r="AD40" i="8" s="1"/>
  <c r="M39" i="8"/>
  <c r="N39" i="8" s="1"/>
  <c r="AD39" i="8" s="1"/>
  <c r="M38" i="8"/>
  <c r="N38" i="8" s="1"/>
  <c r="AD38" i="8" s="1"/>
  <c r="M37" i="8"/>
  <c r="N37" i="8" s="1"/>
  <c r="M36" i="8"/>
  <c r="N36" i="8" s="1"/>
  <c r="AD36" i="8" s="1"/>
  <c r="M35" i="8"/>
  <c r="N35" i="8" s="1"/>
  <c r="AD35" i="8" s="1"/>
  <c r="M34" i="8"/>
  <c r="N34" i="8" s="1"/>
  <c r="AD34" i="8" s="1"/>
  <c r="M33" i="8"/>
  <c r="N33" i="8" s="1"/>
  <c r="AD33" i="8" s="1"/>
  <c r="M32" i="8"/>
  <c r="N32" i="8" s="1"/>
  <c r="AD32" i="8" s="1"/>
  <c r="M31" i="8"/>
  <c r="M30" i="8"/>
  <c r="M29" i="8"/>
  <c r="AD19" i="7"/>
  <c r="J58" i="8"/>
  <c r="K58" i="8" s="1"/>
  <c r="AC58" i="8" s="1"/>
  <c r="J57" i="8"/>
  <c r="K57" i="8" s="1"/>
  <c r="AC57" i="8" s="1"/>
  <c r="J56" i="8"/>
  <c r="K56" i="8" s="1"/>
  <c r="AC56" i="8" s="1"/>
  <c r="J55" i="8"/>
  <c r="K55" i="8" s="1"/>
  <c r="AC55" i="8" s="1"/>
  <c r="J54" i="8"/>
  <c r="K54" i="8" s="1"/>
  <c r="AC54" i="8" s="1"/>
  <c r="J53" i="8"/>
  <c r="K53" i="8" s="1"/>
  <c r="AC53" i="8" s="1"/>
  <c r="J52" i="8"/>
  <c r="K52" i="8" s="1"/>
  <c r="AC52" i="8" s="1"/>
  <c r="J51" i="8"/>
  <c r="K51" i="8" s="1"/>
  <c r="AC51" i="8" s="1"/>
  <c r="J50" i="8"/>
  <c r="K50" i="8" s="1"/>
  <c r="AC50" i="8" s="1"/>
  <c r="J49" i="8"/>
  <c r="K49" i="8" s="1"/>
  <c r="AC49" i="8" s="1"/>
  <c r="J48" i="8"/>
  <c r="K48" i="8" s="1"/>
  <c r="AC48" i="8" s="1"/>
  <c r="J47" i="8"/>
  <c r="K47" i="8" s="1"/>
  <c r="AC47" i="8" s="1"/>
  <c r="J46" i="8"/>
  <c r="K46" i="8" s="1"/>
  <c r="AC46" i="8" s="1"/>
  <c r="J45" i="8"/>
  <c r="K45" i="8" s="1"/>
  <c r="AC45" i="8" s="1"/>
  <c r="J44" i="8"/>
  <c r="J43" i="8"/>
  <c r="K43" i="8" s="1"/>
  <c r="AC43" i="8" s="1"/>
  <c r="J42" i="8"/>
  <c r="K42" i="8" s="1"/>
  <c r="AC42" i="8" s="1"/>
  <c r="J41" i="8"/>
  <c r="K41" i="8" s="1"/>
  <c r="AC41" i="8" s="1"/>
  <c r="J40" i="8"/>
  <c r="J39" i="8"/>
  <c r="K39" i="8" s="1"/>
  <c r="AC39" i="8" s="1"/>
  <c r="J38" i="8"/>
  <c r="K38" i="8" s="1"/>
  <c r="AC38" i="8" s="1"/>
  <c r="J37" i="8"/>
  <c r="K37" i="8" s="1"/>
  <c r="AC37" i="8" s="1"/>
  <c r="J36" i="8"/>
  <c r="K36" i="8" s="1"/>
  <c r="AC36" i="8" s="1"/>
  <c r="J35" i="8"/>
  <c r="K35" i="8" s="1"/>
  <c r="J34" i="8"/>
  <c r="K34" i="8" s="1"/>
  <c r="AC34" i="8" s="1"/>
  <c r="J33" i="8"/>
  <c r="J32" i="8"/>
  <c r="J31" i="8"/>
  <c r="J30" i="8"/>
  <c r="J29" i="8"/>
  <c r="K44" i="8"/>
  <c r="AC44" i="8" s="1"/>
  <c r="K40" i="8"/>
  <c r="AC40" i="8" s="1"/>
  <c r="P38" i="8"/>
  <c r="Q38" i="8" s="1"/>
  <c r="AE38" i="8" s="1"/>
  <c r="P44" i="8"/>
  <c r="Q44" i="8" s="1"/>
  <c r="AE44" i="8" s="1"/>
  <c r="P58" i="8"/>
  <c r="Q58" i="8" s="1"/>
  <c r="AE58" i="8" s="1"/>
  <c r="P57" i="8"/>
  <c r="Q57" i="8" s="1"/>
  <c r="AE57" i="8" s="1"/>
  <c r="P56" i="8"/>
  <c r="Q56" i="8" s="1"/>
  <c r="AE56" i="8" s="1"/>
  <c r="P55" i="8"/>
  <c r="Q55" i="8" s="1"/>
  <c r="AE55" i="8" s="1"/>
  <c r="P54" i="8"/>
  <c r="Q54" i="8" s="1"/>
  <c r="AE54" i="8" s="1"/>
  <c r="P53" i="8"/>
  <c r="Q53" i="8" s="1"/>
  <c r="AE53" i="8" s="1"/>
  <c r="P52" i="8"/>
  <c r="Q52" i="8" s="1"/>
  <c r="AE52" i="8" s="1"/>
  <c r="P51" i="8"/>
  <c r="Q51" i="8" s="1"/>
  <c r="AE51" i="8" s="1"/>
  <c r="P50" i="8"/>
  <c r="Q50" i="8" s="1"/>
  <c r="AE50" i="8" s="1"/>
  <c r="P49" i="8"/>
  <c r="Q49" i="8" s="1"/>
  <c r="AE49" i="8" s="1"/>
  <c r="P48" i="8"/>
  <c r="Q48" i="8" s="1"/>
  <c r="AE48" i="8" s="1"/>
  <c r="P47" i="8"/>
  <c r="Q47" i="8" s="1"/>
  <c r="AE47" i="8" s="1"/>
  <c r="P46" i="8"/>
  <c r="Q46" i="8" s="1"/>
  <c r="AE46" i="8" s="1"/>
  <c r="P45" i="8"/>
  <c r="Q45" i="8" s="1"/>
  <c r="AE45" i="8" s="1"/>
  <c r="P43" i="8"/>
  <c r="Q43" i="8" s="1"/>
  <c r="AE43" i="8" s="1"/>
  <c r="P42" i="8"/>
  <c r="Q42" i="8" s="1"/>
  <c r="AE42" i="8" s="1"/>
  <c r="P41" i="8"/>
  <c r="Q41" i="8" s="1"/>
  <c r="AE41" i="8" s="1"/>
  <c r="P40" i="8"/>
  <c r="Q40" i="8" s="1"/>
  <c r="AE40" i="8" s="1"/>
  <c r="P39" i="8"/>
  <c r="Q39" i="8"/>
  <c r="AE39" i="8" s="1"/>
  <c r="P37" i="8"/>
  <c r="Q37" i="8" s="1"/>
  <c r="AE37" i="8" s="1"/>
  <c r="P36" i="8"/>
  <c r="Q36" i="8" s="1"/>
  <c r="AE36" i="8" s="1"/>
  <c r="P35" i="8"/>
  <c r="Q35" i="8" s="1"/>
  <c r="AE35" i="8" s="1"/>
  <c r="P34" i="8"/>
  <c r="Q34" i="8" s="1"/>
  <c r="AE34" i="8" s="1"/>
  <c r="P33" i="8"/>
  <c r="P32" i="8"/>
  <c r="P31" i="8"/>
  <c r="P30" i="8"/>
  <c r="P29" i="8"/>
  <c r="AF12" i="44"/>
  <c r="X16" i="44" s="1"/>
  <c r="AF12" i="45"/>
  <c r="X16" i="45" s="1"/>
  <c r="AF12" i="46"/>
  <c r="AF12" i="47"/>
  <c r="X16" i="47" s="1"/>
  <c r="AF12" i="48"/>
  <c r="X16" i="48" s="1"/>
  <c r="AF12" i="49"/>
  <c r="AF12" i="50"/>
  <c r="AF12" i="51"/>
  <c r="X16" i="51" s="1"/>
  <c r="AF12" i="52"/>
  <c r="X16" i="52" s="1"/>
  <c r="AF12" i="53"/>
  <c r="X16" i="53" s="1"/>
  <c r="AF12" i="54"/>
  <c r="AF12" i="55"/>
  <c r="X16" i="55" s="1"/>
  <c r="AF12" i="56"/>
  <c r="AF12" i="57"/>
  <c r="X16" i="57" s="1"/>
  <c r="AF12" i="58"/>
  <c r="AF12" i="59"/>
  <c r="X16" i="59" s="1"/>
  <c r="AF12" i="60"/>
  <c r="AF12" i="61"/>
  <c r="AF12" i="62"/>
  <c r="AF12" i="63"/>
  <c r="X16" i="63" s="1"/>
  <c r="AF12" i="64"/>
  <c r="AF12" i="65"/>
  <c r="AF12" i="66"/>
  <c r="AF12" i="67"/>
  <c r="X16" i="67" s="1"/>
  <c r="AF12" i="68"/>
  <c r="X16" i="68" s="1"/>
  <c r="AF12" i="69"/>
  <c r="X16" i="69" s="1"/>
  <c r="AF12" i="70"/>
  <c r="AF12" i="71"/>
  <c r="AF12" i="72"/>
  <c r="X16" i="72" s="1"/>
  <c r="AF12" i="7"/>
  <c r="X12" i="7" s="1"/>
  <c r="X12" i="53"/>
  <c r="X12" i="68"/>
  <c r="AK47" i="50"/>
  <c r="AL47" i="50"/>
  <c r="AM47" i="50"/>
  <c r="AN47" i="50"/>
  <c r="AO47" i="50"/>
  <c r="AP47" i="50"/>
  <c r="AQ47" i="50"/>
  <c r="AR47" i="50"/>
  <c r="AT47" i="50"/>
  <c r="BF47" i="50" s="1"/>
  <c r="DU47" i="50" s="1"/>
  <c r="Y47" i="50" s="1"/>
  <c r="AY47" i="50"/>
  <c r="BZ47" i="50" s="1"/>
  <c r="R47" i="50" s="1"/>
  <c r="AZ47" i="50" s="1"/>
  <c r="CE47" i="50" s="1"/>
  <c r="S47" i="50" s="1"/>
  <c r="BC47" i="50"/>
  <c r="CZ47" i="50" s="1"/>
  <c r="V47" i="50" s="1"/>
  <c r="BD47" i="50" s="1"/>
  <c r="DE47" i="50" s="1"/>
  <c r="W47" i="50" s="1"/>
  <c r="BG47" i="50"/>
  <c r="DZ47" i="50" s="1"/>
  <c r="Z47" i="50" s="1"/>
  <c r="BH47" i="50" s="1"/>
  <c r="EE47" i="50" s="1"/>
  <c r="AA47" i="50" s="1"/>
  <c r="BK47" i="50"/>
  <c r="EZ47" i="50" s="1"/>
  <c r="AD47" i="50" s="1"/>
  <c r="BL47" i="50" s="1"/>
  <c r="FE47" i="50" s="1"/>
  <c r="AE47" i="50" s="1"/>
  <c r="AK48" i="50"/>
  <c r="AL48" i="50"/>
  <c r="AM48" i="50"/>
  <c r="AN48" i="50"/>
  <c r="AO48" i="50"/>
  <c r="AP48" i="50"/>
  <c r="AQ48" i="50"/>
  <c r="AR48" i="50"/>
  <c r="AT48" i="50"/>
  <c r="BJ48" i="50" s="1"/>
  <c r="EU48" i="50" s="1"/>
  <c r="AC48" i="50" s="1"/>
  <c r="AY48" i="50"/>
  <c r="BZ48" i="50" s="1"/>
  <c r="R48" i="50" s="1"/>
  <c r="AZ48" i="50" s="1"/>
  <c r="CE48" i="50" s="1"/>
  <c r="S48" i="50" s="1"/>
  <c r="BC48" i="50"/>
  <c r="CZ48" i="50" s="1"/>
  <c r="V48" i="50" s="1"/>
  <c r="BD48" i="50" s="1"/>
  <c r="DE48" i="50" s="1"/>
  <c r="W48" i="50" s="1"/>
  <c r="BG48" i="50"/>
  <c r="DZ48" i="50" s="1"/>
  <c r="Z48" i="50" s="1"/>
  <c r="BH48" i="50" s="1"/>
  <c r="EE48" i="50" s="1"/>
  <c r="AA48" i="50" s="1"/>
  <c r="BK48" i="50"/>
  <c r="EZ48" i="50" s="1"/>
  <c r="AD48" i="50" s="1"/>
  <c r="BL48" i="50" s="1"/>
  <c r="FE48" i="50" s="1"/>
  <c r="AE48" i="50" s="1"/>
  <c r="AK49" i="50"/>
  <c r="AL49" i="50"/>
  <c r="AM49" i="50"/>
  <c r="AN49" i="50"/>
  <c r="AO49" i="50"/>
  <c r="AP49" i="50"/>
  <c r="AQ49" i="50"/>
  <c r="AR49" i="50"/>
  <c r="AT49" i="50"/>
  <c r="AY49" i="50"/>
  <c r="BZ49" i="50" s="1"/>
  <c r="R49" i="50" s="1"/>
  <c r="AZ49" i="50" s="1"/>
  <c r="CE49" i="50" s="1"/>
  <c r="S49" i="50" s="1"/>
  <c r="BC49" i="50"/>
  <c r="CZ49" i="50" s="1"/>
  <c r="V49" i="50" s="1"/>
  <c r="BD49" i="50" s="1"/>
  <c r="DE49" i="50" s="1"/>
  <c r="W49" i="50" s="1"/>
  <c r="BG49" i="50"/>
  <c r="DZ49" i="50" s="1"/>
  <c r="Z49" i="50" s="1"/>
  <c r="BH49" i="50" s="1"/>
  <c r="EE49" i="50" s="1"/>
  <c r="AA49" i="50" s="1"/>
  <c r="BK49" i="50"/>
  <c r="EZ49" i="50" s="1"/>
  <c r="AD49" i="50" s="1"/>
  <c r="BL49" i="50" s="1"/>
  <c r="FE49" i="50" s="1"/>
  <c r="AE49" i="50" s="1"/>
  <c r="AK50" i="50"/>
  <c r="AL50" i="50"/>
  <c r="AM50" i="50"/>
  <c r="AN50" i="50"/>
  <c r="AO50" i="50"/>
  <c r="AP50" i="50"/>
  <c r="AQ50" i="50"/>
  <c r="AR50" i="50"/>
  <c r="AT50" i="50"/>
  <c r="BB50" i="50" s="1"/>
  <c r="CU50" i="50" s="1"/>
  <c r="U50" i="50" s="1"/>
  <c r="AY50" i="50"/>
  <c r="BZ50" i="50" s="1"/>
  <c r="R50" i="50" s="1"/>
  <c r="AZ50" i="50" s="1"/>
  <c r="CE50" i="50" s="1"/>
  <c r="S50" i="50" s="1"/>
  <c r="BC50" i="50"/>
  <c r="CZ50" i="50" s="1"/>
  <c r="V50" i="50" s="1"/>
  <c r="BD50" i="50" s="1"/>
  <c r="DE50" i="50" s="1"/>
  <c r="W50" i="50" s="1"/>
  <c r="BG50" i="50"/>
  <c r="DZ50" i="50" s="1"/>
  <c r="Z50" i="50" s="1"/>
  <c r="BH50" i="50" s="1"/>
  <c r="EE50" i="50" s="1"/>
  <c r="AA50" i="50" s="1"/>
  <c r="BK50" i="50"/>
  <c r="EZ50" i="50" s="1"/>
  <c r="AD50" i="50" s="1"/>
  <c r="BL50" i="50" s="1"/>
  <c r="FE50" i="50" s="1"/>
  <c r="AE50" i="50" s="1"/>
  <c r="AK51" i="50"/>
  <c r="AL51" i="50"/>
  <c r="AM51" i="50"/>
  <c r="AN51" i="50"/>
  <c r="AO51" i="50"/>
  <c r="AP51" i="50"/>
  <c r="AQ51" i="50"/>
  <c r="AR51" i="50"/>
  <c r="AT51" i="50"/>
  <c r="AX51" i="50" s="1"/>
  <c r="BU51" i="50" s="1"/>
  <c r="Q51" i="50" s="1"/>
  <c r="AY51" i="50"/>
  <c r="BZ51" i="50"/>
  <c r="R51" i="50" s="1"/>
  <c r="AZ51" i="50" s="1"/>
  <c r="CE51" i="50" s="1"/>
  <c r="S51" i="50" s="1"/>
  <c r="BC51" i="50"/>
  <c r="CZ51" i="50" s="1"/>
  <c r="V51" i="50" s="1"/>
  <c r="BD51" i="50" s="1"/>
  <c r="DE51" i="50" s="1"/>
  <c r="W51" i="50" s="1"/>
  <c r="BG51" i="50"/>
  <c r="DZ51" i="50" s="1"/>
  <c r="Z51" i="50" s="1"/>
  <c r="BH51" i="50" s="1"/>
  <c r="EE51" i="50" s="1"/>
  <c r="AA51" i="50" s="1"/>
  <c r="BK51" i="50"/>
  <c r="EZ51" i="50" s="1"/>
  <c r="AD51" i="50" s="1"/>
  <c r="BL51" i="50" s="1"/>
  <c r="FE51" i="50" s="1"/>
  <c r="AE51" i="50" s="1"/>
  <c r="BB47" i="50"/>
  <c r="CU47" i="50" s="1"/>
  <c r="U47" i="50" s="1"/>
  <c r="BJ47" i="50"/>
  <c r="EU47" i="50" s="1"/>
  <c r="AC47" i="50" s="1"/>
  <c r="AX47" i="50"/>
  <c r="BU47" i="50" s="1"/>
  <c r="Q47" i="50" s="1"/>
  <c r="N106" i="8"/>
  <c r="C106" i="8" s="1"/>
  <c r="N105" i="8"/>
  <c r="C105" i="8" s="1"/>
  <c r="N104" i="8"/>
  <c r="S104" i="8" s="1"/>
  <c r="N103" i="8"/>
  <c r="P103" i="8" s="1"/>
  <c r="N102" i="8"/>
  <c r="P102" i="8" s="1"/>
  <c r="N101" i="8"/>
  <c r="P101" i="8" s="1"/>
  <c r="N100" i="8"/>
  <c r="N99" i="8"/>
  <c r="P99" i="8" s="1"/>
  <c r="N98" i="8"/>
  <c r="S98" i="8" s="1"/>
  <c r="N97" i="8"/>
  <c r="S97" i="8" s="1"/>
  <c r="N96" i="8"/>
  <c r="N95" i="8"/>
  <c r="N94" i="8"/>
  <c r="S94" i="8" s="1"/>
  <c r="N93" i="8"/>
  <c r="N92" i="8"/>
  <c r="C92" i="8" s="1"/>
  <c r="N91" i="8"/>
  <c r="P91" i="8" s="1"/>
  <c r="N90" i="8"/>
  <c r="S90" i="8" s="1"/>
  <c r="N89" i="8"/>
  <c r="C89" i="8" s="1"/>
  <c r="N88" i="8"/>
  <c r="S88" i="8" s="1"/>
  <c r="N87" i="8"/>
  <c r="P87" i="8" s="1"/>
  <c r="N86" i="8"/>
  <c r="S86" i="8" s="1"/>
  <c r="N85" i="8"/>
  <c r="C85" i="8" s="1"/>
  <c r="N84" i="8"/>
  <c r="S84" i="8" s="1"/>
  <c r="N83" i="8"/>
  <c r="S83" i="8" s="1"/>
  <c r="N82" i="8"/>
  <c r="C82" i="8" s="1"/>
  <c r="N81" i="8"/>
  <c r="P81" i="8" s="1"/>
  <c r="N80" i="8"/>
  <c r="N79" i="8"/>
  <c r="N78" i="8"/>
  <c r="P78" i="8" s="1"/>
  <c r="N77" i="8"/>
  <c r="P77" i="8" s="1"/>
  <c r="AG12" i="70"/>
  <c r="P83" i="8"/>
  <c r="C86" i="8"/>
  <c r="P86" i="8"/>
  <c r="K77" i="8"/>
  <c r="J77" i="8"/>
  <c r="H7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106" i="8"/>
  <c r="J105" i="8"/>
  <c r="J104" i="8"/>
  <c r="J103" i="8"/>
  <c r="J102" i="8"/>
  <c r="J101" i="8"/>
  <c r="J100" i="8"/>
  <c r="J99" i="8"/>
  <c r="J98" i="8"/>
  <c r="J97" i="8"/>
  <c r="J96" i="8"/>
  <c r="J95" i="8"/>
  <c r="J94" i="8"/>
  <c r="J93" i="8"/>
  <c r="J92" i="8"/>
  <c r="J91" i="8"/>
  <c r="J90" i="8"/>
  <c r="J89" i="8"/>
  <c r="J88" i="8"/>
  <c r="J87" i="8"/>
  <c r="J86" i="8"/>
  <c r="J85" i="8"/>
  <c r="J84" i="8"/>
  <c r="J83" i="8"/>
  <c r="J82" i="8"/>
  <c r="J81" i="8"/>
  <c r="J80" i="8"/>
  <c r="J79" i="8"/>
  <c r="J78" i="8"/>
  <c r="I106" i="8"/>
  <c r="I105" i="8"/>
  <c r="I104" i="8"/>
  <c r="I103" i="8"/>
  <c r="I102" i="8"/>
  <c r="I101" i="8"/>
  <c r="I100" i="8"/>
  <c r="I99" i="8"/>
  <c r="I98" i="8"/>
  <c r="I97" i="8"/>
  <c r="I96" i="8"/>
  <c r="I95" i="8"/>
  <c r="I94" i="8"/>
  <c r="I93" i="8"/>
  <c r="I92" i="8"/>
  <c r="I91" i="8"/>
  <c r="I90" i="8"/>
  <c r="I89" i="8"/>
  <c r="I88" i="8"/>
  <c r="I87" i="8"/>
  <c r="I86" i="8"/>
  <c r="I85" i="8"/>
  <c r="I84" i="8"/>
  <c r="I83" i="8"/>
  <c r="I82" i="8"/>
  <c r="I81" i="8"/>
  <c r="I80" i="8"/>
  <c r="I79" i="8"/>
  <c r="I78"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M26" i="44"/>
  <c r="L106" i="8" s="1"/>
  <c r="M26" i="45"/>
  <c r="L105" i="8" s="1"/>
  <c r="M26" i="46"/>
  <c r="L104" i="8" s="1"/>
  <c r="M26" i="47"/>
  <c r="L103" i="8" s="1"/>
  <c r="M26" i="48"/>
  <c r="L102" i="8" s="1"/>
  <c r="M26" i="49"/>
  <c r="L101" i="8" s="1"/>
  <c r="M26" i="50"/>
  <c r="L100" i="8" s="1"/>
  <c r="M26" i="51"/>
  <c r="L99" i="8" s="1"/>
  <c r="M26" i="52"/>
  <c r="L98" i="8" s="1"/>
  <c r="M26" i="53"/>
  <c r="L97" i="8" s="1"/>
  <c r="M26" i="54"/>
  <c r="L96" i="8" s="1"/>
  <c r="M26" i="55"/>
  <c r="L95" i="8" s="1"/>
  <c r="M26" i="56"/>
  <c r="L94" i="8" s="1"/>
  <c r="M26" i="57"/>
  <c r="L93" i="8" s="1"/>
  <c r="M26" i="58"/>
  <c r="L92" i="8" s="1"/>
  <c r="M26" i="59"/>
  <c r="L91" i="8" s="1"/>
  <c r="M26" i="60"/>
  <c r="L90" i="8" s="1"/>
  <c r="M26" i="61"/>
  <c r="L89" i="8" s="1"/>
  <c r="M26" i="62"/>
  <c r="L88" i="8" s="1"/>
  <c r="M26" i="63"/>
  <c r="L87" i="8" s="1"/>
  <c r="M26" i="64"/>
  <c r="L86" i="8" s="1"/>
  <c r="M26" i="65"/>
  <c r="L85" i="8" s="1"/>
  <c r="M26" i="66"/>
  <c r="L84" i="8" s="1"/>
  <c r="M26" i="67"/>
  <c r="L83" i="8" s="1"/>
  <c r="M26" i="68"/>
  <c r="L82" i="8" s="1"/>
  <c r="M26" i="69"/>
  <c r="L81" i="8" s="1"/>
  <c r="M26" i="70"/>
  <c r="L80" i="8" s="1"/>
  <c r="M26" i="71"/>
  <c r="L79" i="8" s="1"/>
  <c r="M26" i="72"/>
  <c r="L78" i="8" s="1"/>
  <c r="M26" i="7"/>
  <c r="L77" i="8" s="1"/>
  <c r="G58" i="8"/>
  <c r="H58" i="8" s="1"/>
  <c r="AB58" i="8" s="1"/>
  <c r="G57" i="8"/>
  <c r="H57" i="8" s="1"/>
  <c r="AB57" i="8" s="1"/>
  <c r="G56" i="8"/>
  <c r="H56" i="8" s="1"/>
  <c r="AB56" i="8" s="1"/>
  <c r="G55" i="8"/>
  <c r="H55" i="8" s="1"/>
  <c r="AB55" i="8" s="1"/>
  <c r="G54" i="8"/>
  <c r="H54" i="8" s="1"/>
  <c r="G53" i="8"/>
  <c r="H53" i="8" s="1"/>
  <c r="AB53" i="8" s="1"/>
  <c r="G52" i="8"/>
  <c r="H52" i="8" s="1"/>
  <c r="AB52" i="8" s="1"/>
  <c r="G51" i="8"/>
  <c r="H51" i="8" s="1"/>
  <c r="AB51" i="8" s="1"/>
  <c r="G50" i="8"/>
  <c r="H50" i="8" s="1"/>
  <c r="AB50" i="8" s="1"/>
  <c r="G49" i="8"/>
  <c r="H49" i="8" s="1"/>
  <c r="AB49" i="8" s="1"/>
  <c r="G48" i="8"/>
  <c r="H48" i="8" s="1"/>
  <c r="AB48" i="8" s="1"/>
  <c r="G47" i="8"/>
  <c r="H47" i="8" s="1"/>
  <c r="AB47" i="8" s="1"/>
  <c r="G46" i="8"/>
  <c r="H46" i="8" s="1"/>
  <c r="AB46" i="8" s="1"/>
  <c r="G45" i="8"/>
  <c r="H45" i="8" s="1"/>
  <c r="AB45" i="8" s="1"/>
  <c r="G44" i="8"/>
  <c r="H44" i="8" s="1"/>
  <c r="AB44" i="8" s="1"/>
  <c r="G43" i="8"/>
  <c r="H43" i="8" s="1"/>
  <c r="AB43" i="8" s="1"/>
  <c r="G42" i="8"/>
  <c r="H42" i="8" s="1"/>
  <c r="AB42" i="8" s="1"/>
  <c r="G41" i="8"/>
  <c r="H41" i="8" s="1"/>
  <c r="AB41" i="8" s="1"/>
  <c r="G40" i="8"/>
  <c r="H40" i="8" s="1"/>
  <c r="AB40" i="8" s="1"/>
  <c r="G39" i="8"/>
  <c r="H39" i="8" s="1"/>
  <c r="AB39" i="8" s="1"/>
  <c r="G38" i="8"/>
  <c r="H38" i="8" s="1"/>
  <c r="G37" i="8"/>
  <c r="H37" i="8" s="1"/>
  <c r="AB37" i="8" s="1"/>
  <c r="G36" i="8"/>
  <c r="H36" i="8" s="1"/>
  <c r="AB36" i="8" s="1"/>
  <c r="G35" i="8"/>
  <c r="H35" i="8" s="1"/>
  <c r="AB35" i="8" s="1"/>
  <c r="G34" i="8"/>
  <c r="H34" i="8" s="1"/>
  <c r="AB34" i="8" s="1"/>
  <c r="G33" i="8"/>
  <c r="G32" i="8"/>
  <c r="H32" i="8" s="1"/>
  <c r="AB32" i="8" s="1"/>
  <c r="G31" i="8"/>
  <c r="G30" i="8"/>
  <c r="D58" i="8"/>
  <c r="E58" i="8" s="1"/>
  <c r="AA58" i="8" s="1"/>
  <c r="D57" i="8"/>
  <c r="E57" i="8" s="1"/>
  <c r="AA57" i="8" s="1"/>
  <c r="D56" i="8"/>
  <c r="E56" i="8" s="1"/>
  <c r="AA56" i="8" s="1"/>
  <c r="D55" i="8"/>
  <c r="E55" i="8" s="1"/>
  <c r="AA55" i="8" s="1"/>
  <c r="D54" i="8"/>
  <c r="E54" i="8" s="1"/>
  <c r="AA54" i="8" s="1"/>
  <c r="D53" i="8"/>
  <c r="E53" i="8" s="1"/>
  <c r="AA53" i="8" s="1"/>
  <c r="D52" i="8"/>
  <c r="E52" i="8" s="1"/>
  <c r="AA52" i="8" s="1"/>
  <c r="D51" i="8"/>
  <c r="E51" i="8" s="1"/>
  <c r="D50" i="8"/>
  <c r="E50" i="8" s="1"/>
  <c r="AA50" i="8" s="1"/>
  <c r="D49" i="8"/>
  <c r="E49" i="8" s="1"/>
  <c r="AA49" i="8" s="1"/>
  <c r="D48" i="8"/>
  <c r="E48" i="8" s="1"/>
  <c r="AA48" i="8" s="1"/>
  <c r="D47" i="8"/>
  <c r="E47" i="8" s="1"/>
  <c r="AA47" i="8" s="1"/>
  <c r="D46" i="8"/>
  <c r="E46" i="8" s="1"/>
  <c r="AA46" i="8" s="1"/>
  <c r="D45" i="8"/>
  <c r="E45" i="8" s="1"/>
  <c r="AA45" i="8" s="1"/>
  <c r="D44" i="8"/>
  <c r="E44" i="8" s="1"/>
  <c r="AA44" i="8" s="1"/>
  <c r="D43" i="8"/>
  <c r="E43" i="8" s="1"/>
  <c r="D42" i="8"/>
  <c r="E42" i="8" s="1"/>
  <c r="AA42" i="8" s="1"/>
  <c r="D41" i="8"/>
  <c r="E41" i="8" s="1"/>
  <c r="AA41" i="8" s="1"/>
  <c r="D40" i="8"/>
  <c r="E40" i="8" s="1"/>
  <c r="D39" i="8"/>
  <c r="E39" i="8" s="1"/>
  <c r="AA39" i="8" s="1"/>
  <c r="D38" i="8"/>
  <c r="E38" i="8" s="1"/>
  <c r="AA38" i="8" s="1"/>
  <c r="D37" i="8"/>
  <c r="E37" i="8" s="1"/>
  <c r="AA37" i="8" s="1"/>
  <c r="D36" i="8"/>
  <c r="E36" i="8" s="1"/>
  <c r="AA36" i="8" s="1"/>
  <c r="D35" i="8"/>
  <c r="E35" i="8" s="1"/>
  <c r="AA35" i="8" s="1"/>
  <c r="D34" i="8"/>
  <c r="E34" i="8" s="1"/>
  <c r="AA34" i="8" s="1"/>
  <c r="D33" i="8"/>
  <c r="D32" i="8"/>
  <c r="E32" i="8" s="1"/>
  <c r="AA32" i="8" s="1"/>
  <c r="D31" i="8"/>
  <c r="D30" i="8"/>
  <c r="B58" i="8"/>
  <c r="B57" i="8"/>
  <c r="B56" i="8"/>
  <c r="B55" i="8"/>
  <c r="B54" i="8"/>
  <c r="B53" i="8"/>
  <c r="B52" i="8"/>
  <c r="B51" i="8"/>
  <c r="B50" i="8"/>
  <c r="B49" i="8"/>
  <c r="B48" i="8"/>
  <c r="B47" i="8"/>
  <c r="B46" i="8"/>
  <c r="B45" i="8"/>
  <c r="B44" i="8"/>
  <c r="B43" i="8"/>
  <c r="B42" i="8"/>
  <c r="B41" i="8"/>
  <c r="B40" i="8"/>
  <c r="B39" i="8"/>
  <c r="B38" i="8"/>
  <c r="B37" i="8"/>
  <c r="B36" i="8"/>
  <c r="B35" i="8"/>
  <c r="B34" i="8"/>
  <c r="B33" i="8"/>
  <c r="B32" i="8"/>
  <c r="B31" i="8"/>
  <c r="B30" i="8"/>
  <c r="BK85" i="44"/>
  <c r="EZ85" i="44" s="1"/>
  <c r="AD85" i="44" s="1"/>
  <c r="BL85" i="44" s="1"/>
  <c r="FE85" i="44" s="1"/>
  <c r="AE85" i="44" s="1"/>
  <c r="BG85" i="44"/>
  <c r="DZ85" i="44" s="1"/>
  <c r="Z85" i="44" s="1"/>
  <c r="BH85" i="44" s="1"/>
  <c r="EE85" i="44" s="1"/>
  <c r="AA85" i="44" s="1"/>
  <c r="BC85" i="44"/>
  <c r="CZ85" i="44" s="1"/>
  <c r="V85" i="44" s="1"/>
  <c r="BD85" i="44" s="1"/>
  <c r="DE85" i="44" s="1"/>
  <c r="W85" i="44" s="1"/>
  <c r="AY85" i="44"/>
  <c r="BZ85" i="44" s="1"/>
  <c r="R85" i="44" s="1"/>
  <c r="AZ85" i="44"/>
  <c r="CE85" i="44" s="1"/>
  <c r="S85" i="44" s="1"/>
  <c r="AT85" i="44"/>
  <c r="BF85" i="44" s="1"/>
  <c r="DU85" i="44" s="1"/>
  <c r="Y85" i="44" s="1"/>
  <c r="AR85" i="44"/>
  <c r="AQ85" i="44"/>
  <c r="AP85" i="44"/>
  <c r="AO85" i="44"/>
  <c r="AN85" i="44"/>
  <c r="AM85" i="44"/>
  <c r="AL85" i="44"/>
  <c r="AK85" i="44"/>
  <c r="BK84" i="44"/>
  <c r="EZ84" i="44" s="1"/>
  <c r="AD84" i="44" s="1"/>
  <c r="BL84" i="44" s="1"/>
  <c r="FE84" i="44" s="1"/>
  <c r="AE84" i="44" s="1"/>
  <c r="BG84" i="44"/>
  <c r="DZ84" i="44" s="1"/>
  <c r="Z84" i="44" s="1"/>
  <c r="BH84" i="44" s="1"/>
  <c r="EE84" i="44" s="1"/>
  <c r="AA84" i="44" s="1"/>
  <c r="BC84" i="44"/>
  <c r="CZ84" i="44" s="1"/>
  <c r="V84" i="44" s="1"/>
  <c r="BD84" i="44" s="1"/>
  <c r="DE84" i="44" s="1"/>
  <c r="W84" i="44" s="1"/>
  <c r="AY84" i="44"/>
  <c r="BZ84" i="44" s="1"/>
  <c r="R84" i="44" s="1"/>
  <c r="AZ84" i="44" s="1"/>
  <c r="CE84" i="44" s="1"/>
  <c r="S84" i="44" s="1"/>
  <c r="AT84" i="44"/>
  <c r="BB84" i="44" s="1"/>
  <c r="CU84" i="44" s="1"/>
  <c r="U84" i="44" s="1"/>
  <c r="AR84" i="44"/>
  <c r="AQ84" i="44"/>
  <c r="AP84" i="44"/>
  <c r="AO84" i="44"/>
  <c r="AN84" i="44"/>
  <c r="AM84" i="44"/>
  <c r="AL84" i="44"/>
  <c r="AK84" i="44"/>
  <c r="BK83" i="44"/>
  <c r="EZ83" i="44" s="1"/>
  <c r="AD83" i="44" s="1"/>
  <c r="BL83" i="44" s="1"/>
  <c r="FE83" i="44" s="1"/>
  <c r="AE83" i="44" s="1"/>
  <c r="BG83" i="44"/>
  <c r="DZ83" i="44" s="1"/>
  <c r="Z83" i="44" s="1"/>
  <c r="BH83" i="44" s="1"/>
  <c r="EE83" i="44" s="1"/>
  <c r="AA83" i="44" s="1"/>
  <c r="BC83" i="44"/>
  <c r="CZ83" i="44" s="1"/>
  <c r="V83" i="44" s="1"/>
  <c r="BD83" i="44" s="1"/>
  <c r="DE83" i="44" s="1"/>
  <c r="W83" i="44" s="1"/>
  <c r="AY83" i="44"/>
  <c r="BZ83" i="44" s="1"/>
  <c r="R83" i="44" s="1"/>
  <c r="AZ83" i="44"/>
  <c r="CE83" i="44" s="1"/>
  <c r="S83" i="44" s="1"/>
  <c r="AT83" i="44"/>
  <c r="BB83" i="44" s="1"/>
  <c r="CU83" i="44" s="1"/>
  <c r="U83" i="44" s="1"/>
  <c r="AR83" i="44"/>
  <c r="AQ83" i="44"/>
  <c r="AP83" i="44"/>
  <c r="AO83" i="44"/>
  <c r="AN83" i="44"/>
  <c r="AM83" i="44"/>
  <c r="AL83" i="44"/>
  <c r="AK83" i="44"/>
  <c r="BK82" i="44"/>
  <c r="EZ82" i="44" s="1"/>
  <c r="AD82" i="44" s="1"/>
  <c r="BL82" i="44" s="1"/>
  <c r="FE82" i="44" s="1"/>
  <c r="AE82" i="44" s="1"/>
  <c r="BG82" i="44"/>
  <c r="DZ82" i="44" s="1"/>
  <c r="Z82" i="44" s="1"/>
  <c r="BH82" i="44" s="1"/>
  <c r="EE82" i="44" s="1"/>
  <c r="AA82" i="44" s="1"/>
  <c r="BC82" i="44"/>
  <c r="CZ82" i="44" s="1"/>
  <c r="V82" i="44" s="1"/>
  <c r="BD82" i="44" s="1"/>
  <c r="DE82" i="44" s="1"/>
  <c r="W82" i="44" s="1"/>
  <c r="AY82" i="44"/>
  <c r="BZ82" i="44" s="1"/>
  <c r="R82" i="44" s="1"/>
  <c r="AZ82" i="44" s="1"/>
  <c r="CE82" i="44" s="1"/>
  <c r="S82" i="44" s="1"/>
  <c r="AT82" i="44"/>
  <c r="BB82" i="44" s="1"/>
  <c r="CU82" i="44" s="1"/>
  <c r="U82" i="44" s="1"/>
  <c r="AR82" i="44"/>
  <c r="AQ82" i="44"/>
  <c r="AP82" i="44"/>
  <c r="AO82" i="44"/>
  <c r="AN82" i="44"/>
  <c r="AM82" i="44"/>
  <c r="AL82" i="44"/>
  <c r="AK82" i="44"/>
  <c r="BK81" i="44"/>
  <c r="EZ81" i="44" s="1"/>
  <c r="AD81" i="44" s="1"/>
  <c r="BL81" i="44" s="1"/>
  <c r="FE81" i="44" s="1"/>
  <c r="AE81" i="44" s="1"/>
  <c r="BG81" i="44"/>
  <c r="DZ81" i="44" s="1"/>
  <c r="Z81" i="44" s="1"/>
  <c r="BH81" i="44" s="1"/>
  <c r="EE81" i="44" s="1"/>
  <c r="AA81" i="44" s="1"/>
  <c r="BC81" i="44"/>
  <c r="CZ81" i="44" s="1"/>
  <c r="V81" i="44" s="1"/>
  <c r="BD81" i="44" s="1"/>
  <c r="DE81" i="44" s="1"/>
  <c r="W81" i="44" s="1"/>
  <c r="AY81" i="44"/>
  <c r="BZ81" i="44" s="1"/>
  <c r="R81" i="44" s="1"/>
  <c r="AZ81" i="44" s="1"/>
  <c r="CE81" i="44" s="1"/>
  <c r="S81" i="44" s="1"/>
  <c r="AT81" i="44"/>
  <c r="BF81" i="44" s="1"/>
  <c r="DU81" i="44" s="1"/>
  <c r="Y81" i="44" s="1"/>
  <c r="AR81" i="44"/>
  <c r="AQ81" i="44"/>
  <c r="AP81" i="44"/>
  <c r="AO81" i="44"/>
  <c r="AN81" i="44"/>
  <c r="AM81" i="44"/>
  <c r="AL81" i="44"/>
  <c r="AK81" i="44"/>
  <c r="BK80" i="44"/>
  <c r="EZ80" i="44" s="1"/>
  <c r="AD80" i="44" s="1"/>
  <c r="BL80" i="44" s="1"/>
  <c r="FE80" i="44" s="1"/>
  <c r="AE80" i="44" s="1"/>
  <c r="BG80" i="44"/>
  <c r="DZ80" i="44" s="1"/>
  <c r="Z80" i="44" s="1"/>
  <c r="BH80" i="44" s="1"/>
  <c r="EE80" i="44" s="1"/>
  <c r="AA80" i="44" s="1"/>
  <c r="BC80" i="44"/>
  <c r="CZ80" i="44" s="1"/>
  <c r="V80" i="44" s="1"/>
  <c r="BD80" i="44" s="1"/>
  <c r="DE80" i="44" s="1"/>
  <c r="W80" i="44" s="1"/>
  <c r="AY80" i="44"/>
  <c r="BZ80" i="44" s="1"/>
  <c r="R80" i="44" s="1"/>
  <c r="AZ80" i="44" s="1"/>
  <c r="CE80" i="44" s="1"/>
  <c r="S80" i="44" s="1"/>
  <c r="AT80" i="44"/>
  <c r="BB80" i="44" s="1"/>
  <c r="CU80" i="44" s="1"/>
  <c r="U80" i="44" s="1"/>
  <c r="AR80" i="44"/>
  <c r="AQ80" i="44"/>
  <c r="AP80" i="44"/>
  <c r="AO80" i="44"/>
  <c r="AN80" i="44"/>
  <c r="AM80" i="44"/>
  <c r="AL80" i="44"/>
  <c r="AK80" i="44"/>
  <c r="BK79" i="44"/>
  <c r="EZ79" i="44" s="1"/>
  <c r="AD79" i="44" s="1"/>
  <c r="BL79" i="44" s="1"/>
  <c r="FE79" i="44" s="1"/>
  <c r="AE79" i="44" s="1"/>
  <c r="BG79" i="44"/>
  <c r="DZ79" i="44" s="1"/>
  <c r="Z79" i="44" s="1"/>
  <c r="BH79" i="44" s="1"/>
  <c r="EE79" i="44" s="1"/>
  <c r="AA79" i="44" s="1"/>
  <c r="BC79" i="44"/>
  <c r="CZ79" i="44" s="1"/>
  <c r="V79" i="44" s="1"/>
  <c r="BD79" i="44" s="1"/>
  <c r="DE79" i="44" s="1"/>
  <c r="W79" i="44" s="1"/>
  <c r="AY79" i="44"/>
  <c r="BZ79" i="44" s="1"/>
  <c r="R79" i="44" s="1"/>
  <c r="AZ79" i="44" s="1"/>
  <c r="CE79" i="44" s="1"/>
  <c r="S79" i="44" s="1"/>
  <c r="AT79" i="44"/>
  <c r="AX79" i="44" s="1"/>
  <c r="BU79" i="44" s="1"/>
  <c r="Q79" i="44" s="1"/>
  <c r="AR79" i="44"/>
  <c r="AQ79" i="44"/>
  <c r="AP79" i="44"/>
  <c r="AO79" i="44"/>
  <c r="AN79" i="44"/>
  <c r="AM79" i="44"/>
  <c r="AL79" i="44"/>
  <c r="AK79" i="44"/>
  <c r="BK78" i="44"/>
  <c r="EZ78" i="44" s="1"/>
  <c r="AD78" i="44" s="1"/>
  <c r="BL78" i="44" s="1"/>
  <c r="FE78" i="44" s="1"/>
  <c r="AE78" i="44" s="1"/>
  <c r="BG78" i="44"/>
  <c r="DZ78" i="44" s="1"/>
  <c r="Z78" i="44" s="1"/>
  <c r="BH78" i="44" s="1"/>
  <c r="EE78" i="44" s="1"/>
  <c r="AA78" i="44" s="1"/>
  <c r="BC78" i="44"/>
  <c r="CZ78" i="44" s="1"/>
  <c r="V78" i="44" s="1"/>
  <c r="BD78" i="44" s="1"/>
  <c r="DE78" i="44" s="1"/>
  <c r="W78" i="44" s="1"/>
  <c r="AY78" i="44"/>
  <c r="BZ78" i="44" s="1"/>
  <c r="R78" i="44" s="1"/>
  <c r="AZ78" i="44" s="1"/>
  <c r="CE78" i="44" s="1"/>
  <c r="S78" i="44" s="1"/>
  <c r="AT78" i="44"/>
  <c r="BB78" i="44" s="1"/>
  <c r="CU78" i="44" s="1"/>
  <c r="U78" i="44" s="1"/>
  <c r="AR78" i="44"/>
  <c r="AQ78" i="44"/>
  <c r="AP78" i="44"/>
  <c r="AO78" i="44"/>
  <c r="AN78" i="44"/>
  <c r="AM78" i="44"/>
  <c r="AL78" i="44"/>
  <c r="AK78" i="44"/>
  <c r="BK77" i="44"/>
  <c r="EZ77" i="44" s="1"/>
  <c r="AD77" i="44" s="1"/>
  <c r="BL77" i="44" s="1"/>
  <c r="FE77" i="44" s="1"/>
  <c r="AE77" i="44" s="1"/>
  <c r="BG77" i="44"/>
  <c r="DZ77" i="44" s="1"/>
  <c r="Z77" i="44" s="1"/>
  <c r="BH77" i="44" s="1"/>
  <c r="EE77" i="44" s="1"/>
  <c r="AA77" i="44" s="1"/>
  <c r="BC77" i="44"/>
  <c r="CZ77" i="44" s="1"/>
  <c r="V77" i="44" s="1"/>
  <c r="BD77" i="44" s="1"/>
  <c r="DE77" i="44" s="1"/>
  <c r="W77" i="44" s="1"/>
  <c r="AY77" i="44"/>
  <c r="BZ77" i="44" s="1"/>
  <c r="R77" i="44" s="1"/>
  <c r="AZ77" i="44" s="1"/>
  <c r="CE77" i="44" s="1"/>
  <c r="S77" i="44" s="1"/>
  <c r="AT77" i="44"/>
  <c r="AX77" i="44" s="1"/>
  <c r="BU77" i="44" s="1"/>
  <c r="Q77" i="44" s="1"/>
  <c r="AR77" i="44"/>
  <c r="AQ77" i="44"/>
  <c r="AP77" i="44"/>
  <c r="AO77" i="44"/>
  <c r="AN77" i="44"/>
  <c r="AM77" i="44"/>
  <c r="AL77" i="44"/>
  <c r="AK77" i="44"/>
  <c r="BK76" i="44"/>
  <c r="EZ76" i="44" s="1"/>
  <c r="AD76" i="44" s="1"/>
  <c r="BL76" i="44" s="1"/>
  <c r="FE76" i="44" s="1"/>
  <c r="AE76" i="44" s="1"/>
  <c r="BG76" i="44"/>
  <c r="DZ76" i="44" s="1"/>
  <c r="Z76" i="44" s="1"/>
  <c r="BH76" i="44" s="1"/>
  <c r="EE76" i="44" s="1"/>
  <c r="AA76" i="44" s="1"/>
  <c r="BC76" i="44"/>
  <c r="CZ76" i="44" s="1"/>
  <c r="V76" i="44" s="1"/>
  <c r="BD76" i="44" s="1"/>
  <c r="DE76" i="44" s="1"/>
  <c r="W76" i="44" s="1"/>
  <c r="AY76" i="44"/>
  <c r="BZ76" i="44" s="1"/>
  <c r="R76" i="44" s="1"/>
  <c r="AZ76" i="44" s="1"/>
  <c r="CE76" i="44" s="1"/>
  <c r="S76" i="44" s="1"/>
  <c r="AT76" i="44"/>
  <c r="BB76" i="44" s="1"/>
  <c r="CU76" i="44" s="1"/>
  <c r="U76" i="44" s="1"/>
  <c r="AR76" i="44"/>
  <c r="AQ76" i="44"/>
  <c r="AP76" i="44"/>
  <c r="AO76" i="44"/>
  <c r="AN76" i="44"/>
  <c r="AM76" i="44"/>
  <c r="AL76" i="44"/>
  <c r="AK76" i="44"/>
  <c r="BK75" i="44"/>
  <c r="EZ75" i="44" s="1"/>
  <c r="AD75" i="44" s="1"/>
  <c r="BL75" i="44" s="1"/>
  <c r="FE75" i="44" s="1"/>
  <c r="AE75" i="44" s="1"/>
  <c r="BG75" i="44"/>
  <c r="DZ75" i="44" s="1"/>
  <c r="Z75" i="44" s="1"/>
  <c r="BH75" i="44" s="1"/>
  <c r="EE75" i="44" s="1"/>
  <c r="AA75" i="44" s="1"/>
  <c r="BC75" i="44"/>
  <c r="CZ75" i="44" s="1"/>
  <c r="V75" i="44" s="1"/>
  <c r="BD75" i="44" s="1"/>
  <c r="DE75" i="44" s="1"/>
  <c r="W75" i="44" s="1"/>
  <c r="AY75" i="44"/>
  <c r="BZ75" i="44" s="1"/>
  <c r="R75" i="44" s="1"/>
  <c r="AZ75" i="44" s="1"/>
  <c r="CE75" i="44" s="1"/>
  <c r="S75" i="44" s="1"/>
  <c r="AT75" i="44"/>
  <c r="BB75" i="44" s="1"/>
  <c r="CU75" i="44" s="1"/>
  <c r="U75" i="44" s="1"/>
  <c r="AR75" i="44"/>
  <c r="AQ75" i="44"/>
  <c r="AP75" i="44"/>
  <c r="AO75" i="44"/>
  <c r="AN75" i="44"/>
  <c r="AM75" i="44"/>
  <c r="AL75" i="44"/>
  <c r="AK75" i="44"/>
  <c r="BK74" i="44"/>
  <c r="EZ74" i="44" s="1"/>
  <c r="AD74" i="44" s="1"/>
  <c r="BL74" i="44" s="1"/>
  <c r="FE74" i="44" s="1"/>
  <c r="AE74" i="44" s="1"/>
  <c r="BG74" i="44"/>
  <c r="DZ74" i="44" s="1"/>
  <c r="Z74" i="44" s="1"/>
  <c r="BH74" i="44" s="1"/>
  <c r="EE74" i="44" s="1"/>
  <c r="AA74" i="44" s="1"/>
  <c r="BC74" i="44"/>
  <c r="CZ74" i="44" s="1"/>
  <c r="V74" i="44" s="1"/>
  <c r="BD74" i="44" s="1"/>
  <c r="DE74" i="44" s="1"/>
  <c r="W74" i="44" s="1"/>
  <c r="AY74" i="44"/>
  <c r="BZ74" i="44" s="1"/>
  <c r="R74" i="44" s="1"/>
  <c r="AZ74" i="44" s="1"/>
  <c r="CE74" i="44" s="1"/>
  <c r="S74" i="44" s="1"/>
  <c r="AT74" i="44"/>
  <c r="BB74" i="44" s="1"/>
  <c r="CU74" i="44" s="1"/>
  <c r="U74" i="44" s="1"/>
  <c r="AR74" i="44"/>
  <c r="AQ74" i="44"/>
  <c r="AP74" i="44"/>
  <c r="AO74" i="44"/>
  <c r="AN74" i="44"/>
  <c r="AM74" i="44"/>
  <c r="AL74" i="44"/>
  <c r="AK74" i="44"/>
  <c r="BK73" i="44"/>
  <c r="EZ73" i="44" s="1"/>
  <c r="AD73" i="44" s="1"/>
  <c r="BL73" i="44" s="1"/>
  <c r="FE73" i="44" s="1"/>
  <c r="AE73" i="44" s="1"/>
  <c r="BG73" i="44"/>
  <c r="DZ73" i="44" s="1"/>
  <c r="Z73" i="44" s="1"/>
  <c r="BH73" i="44" s="1"/>
  <c r="EE73" i="44" s="1"/>
  <c r="AA73" i="44" s="1"/>
  <c r="BC73" i="44"/>
  <c r="CZ73" i="44" s="1"/>
  <c r="V73" i="44" s="1"/>
  <c r="BD73" i="44" s="1"/>
  <c r="DE73" i="44" s="1"/>
  <c r="W73" i="44" s="1"/>
  <c r="AY73" i="44"/>
  <c r="BZ73" i="44" s="1"/>
  <c r="R73" i="44" s="1"/>
  <c r="AZ73" i="44" s="1"/>
  <c r="CE73" i="44" s="1"/>
  <c r="S73" i="44" s="1"/>
  <c r="AT73" i="44"/>
  <c r="BJ73" i="44" s="1"/>
  <c r="EU73" i="44" s="1"/>
  <c r="AC73" i="44" s="1"/>
  <c r="AR73" i="44"/>
  <c r="AQ73" i="44"/>
  <c r="AP73" i="44"/>
  <c r="AO73" i="44"/>
  <c r="AN73" i="44"/>
  <c r="AM73" i="44"/>
  <c r="AL73" i="44"/>
  <c r="AK73" i="44"/>
  <c r="BK72" i="44"/>
  <c r="EZ72" i="44" s="1"/>
  <c r="AD72" i="44" s="1"/>
  <c r="BL72" i="44" s="1"/>
  <c r="FE72" i="44" s="1"/>
  <c r="AE72" i="44" s="1"/>
  <c r="BG72" i="44"/>
  <c r="DZ72" i="44" s="1"/>
  <c r="Z72" i="44" s="1"/>
  <c r="BH72" i="44" s="1"/>
  <c r="EE72" i="44" s="1"/>
  <c r="AA72" i="44" s="1"/>
  <c r="BC72" i="44"/>
  <c r="CZ72" i="44" s="1"/>
  <c r="V72" i="44" s="1"/>
  <c r="BD72" i="44" s="1"/>
  <c r="DE72" i="44" s="1"/>
  <c r="W72" i="44" s="1"/>
  <c r="AY72" i="44"/>
  <c r="BZ72" i="44" s="1"/>
  <c r="R72" i="44" s="1"/>
  <c r="AZ72" i="44" s="1"/>
  <c r="CE72" i="44" s="1"/>
  <c r="S72" i="44" s="1"/>
  <c r="AT72" i="44"/>
  <c r="BB72" i="44" s="1"/>
  <c r="CU72" i="44" s="1"/>
  <c r="U72" i="44" s="1"/>
  <c r="AR72" i="44"/>
  <c r="AQ72" i="44"/>
  <c r="AP72" i="44"/>
  <c r="AO72" i="44"/>
  <c r="AN72" i="44"/>
  <c r="AM72" i="44"/>
  <c r="AL72" i="44"/>
  <c r="AK72" i="44"/>
  <c r="BK71" i="44"/>
  <c r="EZ71" i="44" s="1"/>
  <c r="AD71" i="44" s="1"/>
  <c r="BL71" i="44" s="1"/>
  <c r="FE71" i="44" s="1"/>
  <c r="AE71" i="44" s="1"/>
  <c r="BG71" i="44"/>
  <c r="DZ71" i="44" s="1"/>
  <c r="Z71" i="44" s="1"/>
  <c r="BH71" i="44" s="1"/>
  <c r="EE71" i="44" s="1"/>
  <c r="AA71" i="44" s="1"/>
  <c r="BC71" i="44"/>
  <c r="CZ71" i="44" s="1"/>
  <c r="V71" i="44" s="1"/>
  <c r="BD71" i="44" s="1"/>
  <c r="DE71" i="44" s="1"/>
  <c r="W71" i="44" s="1"/>
  <c r="AY71" i="44"/>
  <c r="BZ71" i="44" s="1"/>
  <c r="R71" i="44" s="1"/>
  <c r="AZ71" i="44" s="1"/>
  <c r="CE71" i="44" s="1"/>
  <c r="S71" i="44" s="1"/>
  <c r="AT71" i="44"/>
  <c r="BB71" i="44" s="1"/>
  <c r="CU71" i="44" s="1"/>
  <c r="U71" i="44" s="1"/>
  <c r="AR71" i="44"/>
  <c r="AQ71" i="44"/>
  <c r="AP71" i="44"/>
  <c r="AO71" i="44"/>
  <c r="AN71" i="44"/>
  <c r="AM71" i="44"/>
  <c r="AL71" i="44"/>
  <c r="AK71" i="44"/>
  <c r="BK70" i="44"/>
  <c r="EZ70" i="44" s="1"/>
  <c r="AD70" i="44" s="1"/>
  <c r="BL70" i="44" s="1"/>
  <c r="FE70" i="44" s="1"/>
  <c r="AE70" i="44" s="1"/>
  <c r="BG70" i="44"/>
  <c r="DZ70" i="44" s="1"/>
  <c r="Z70" i="44" s="1"/>
  <c r="BH70" i="44" s="1"/>
  <c r="EE70" i="44" s="1"/>
  <c r="AA70" i="44" s="1"/>
  <c r="BC70" i="44"/>
  <c r="CZ70" i="44"/>
  <c r="V70" i="44" s="1"/>
  <c r="BD70" i="44" s="1"/>
  <c r="DE70" i="44" s="1"/>
  <c r="W70" i="44" s="1"/>
  <c r="AY70" i="44"/>
  <c r="BZ70" i="44" s="1"/>
  <c r="R70" i="44" s="1"/>
  <c r="AZ70" i="44" s="1"/>
  <c r="CE70" i="44" s="1"/>
  <c r="S70" i="44" s="1"/>
  <c r="AT70" i="44"/>
  <c r="BB70" i="44" s="1"/>
  <c r="CU70" i="44" s="1"/>
  <c r="U70" i="44" s="1"/>
  <c r="AR70" i="44"/>
  <c r="AQ70" i="44"/>
  <c r="AP70" i="44"/>
  <c r="AO70" i="44"/>
  <c r="AN70" i="44"/>
  <c r="AM70" i="44"/>
  <c r="AL70" i="44"/>
  <c r="AK70" i="44"/>
  <c r="BK69" i="44"/>
  <c r="EZ69" i="44" s="1"/>
  <c r="AD69" i="44" s="1"/>
  <c r="BL69" i="44" s="1"/>
  <c r="FE69" i="44" s="1"/>
  <c r="AE69" i="44" s="1"/>
  <c r="BG69" i="44"/>
  <c r="DZ69" i="44" s="1"/>
  <c r="Z69" i="44" s="1"/>
  <c r="BH69" i="44" s="1"/>
  <c r="EE69" i="44" s="1"/>
  <c r="AA69" i="44" s="1"/>
  <c r="BC69" i="44"/>
  <c r="CZ69" i="44" s="1"/>
  <c r="V69" i="44" s="1"/>
  <c r="BD69" i="44" s="1"/>
  <c r="DE69" i="44" s="1"/>
  <c r="W69" i="44" s="1"/>
  <c r="AY69" i="44"/>
  <c r="BZ69" i="44" s="1"/>
  <c r="R69" i="44" s="1"/>
  <c r="AZ69" i="44" s="1"/>
  <c r="CE69" i="44" s="1"/>
  <c r="S69" i="44" s="1"/>
  <c r="AT69" i="44"/>
  <c r="BB69" i="44" s="1"/>
  <c r="CU69" i="44" s="1"/>
  <c r="U69" i="44" s="1"/>
  <c r="AR69" i="44"/>
  <c r="AQ69" i="44"/>
  <c r="AP69" i="44"/>
  <c r="AO69" i="44"/>
  <c r="AN69" i="44"/>
  <c r="AM69" i="44"/>
  <c r="AL69" i="44"/>
  <c r="AK69" i="44"/>
  <c r="BK68" i="44"/>
  <c r="EZ68" i="44" s="1"/>
  <c r="AD68" i="44" s="1"/>
  <c r="BL68" i="44" s="1"/>
  <c r="FE68" i="44" s="1"/>
  <c r="AE68" i="44" s="1"/>
  <c r="BG68" i="44"/>
  <c r="DZ68" i="44" s="1"/>
  <c r="Z68" i="44" s="1"/>
  <c r="BH68" i="44" s="1"/>
  <c r="EE68" i="44" s="1"/>
  <c r="AA68" i="44" s="1"/>
  <c r="BC68" i="44"/>
  <c r="CZ68" i="44"/>
  <c r="V68" i="44" s="1"/>
  <c r="BD68" i="44" s="1"/>
  <c r="DE68" i="44" s="1"/>
  <c r="W68" i="44" s="1"/>
  <c r="AY68" i="44"/>
  <c r="BZ68" i="44" s="1"/>
  <c r="R68" i="44" s="1"/>
  <c r="AZ68" i="44" s="1"/>
  <c r="CE68" i="44" s="1"/>
  <c r="S68" i="44" s="1"/>
  <c r="AT68" i="44"/>
  <c r="BB68" i="44" s="1"/>
  <c r="CU68" i="44" s="1"/>
  <c r="U68" i="44" s="1"/>
  <c r="AR68" i="44"/>
  <c r="AQ68" i="44"/>
  <c r="AP68" i="44"/>
  <c r="AO68" i="44"/>
  <c r="AN68" i="44"/>
  <c r="AM68" i="44"/>
  <c r="AL68" i="44"/>
  <c r="AK68" i="44"/>
  <c r="BK67" i="44"/>
  <c r="EZ67" i="44"/>
  <c r="AD67" i="44" s="1"/>
  <c r="BL67" i="44" s="1"/>
  <c r="FE67" i="44" s="1"/>
  <c r="AE67" i="44" s="1"/>
  <c r="BG67" i="44"/>
  <c r="DZ67" i="44" s="1"/>
  <c r="Z67" i="44" s="1"/>
  <c r="BH67" i="44" s="1"/>
  <c r="EE67" i="44" s="1"/>
  <c r="AA67" i="44" s="1"/>
  <c r="BC67" i="44"/>
  <c r="CZ67" i="44" s="1"/>
  <c r="V67" i="44" s="1"/>
  <c r="BD67" i="44" s="1"/>
  <c r="DE67" i="44" s="1"/>
  <c r="W67" i="44" s="1"/>
  <c r="AY67" i="44"/>
  <c r="BZ67" i="44" s="1"/>
  <c r="R67" i="44" s="1"/>
  <c r="AZ67" i="44" s="1"/>
  <c r="CE67" i="44" s="1"/>
  <c r="S67" i="44" s="1"/>
  <c r="AT67" i="44"/>
  <c r="BB67" i="44" s="1"/>
  <c r="CU67" i="44" s="1"/>
  <c r="U67" i="44" s="1"/>
  <c r="AR67" i="44"/>
  <c r="AQ67" i="44"/>
  <c r="AP67" i="44"/>
  <c r="AO67" i="44"/>
  <c r="AN67" i="44"/>
  <c r="AM67" i="44"/>
  <c r="AL67" i="44"/>
  <c r="AK67" i="44"/>
  <c r="BK66" i="44"/>
  <c r="EZ66" i="44" s="1"/>
  <c r="AD66" i="44" s="1"/>
  <c r="BL66" i="44" s="1"/>
  <c r="FE66" i="44" s="1"/>
  <c r="AE66" i="44" s="1"/>
  <c r="BG66" i="44"/>
  <c r="DZ66" i="44" s="1"/>
  <c r="Z66" i="44" s="1"/>
  <c r="BH66" i="44" s="1"/>
  <c r="EE66" i="44" s="1"/>
  <c r="AA66" i="44" s="1"/>
  <c r="BC66" i="44"/>
  <c r="CZ66" i="44" s="1"/>
  <c r="V66" i="44" s="1"/>
  <c r="BD66" i="44" s="1"/>
  <c r="DE66" i="44" s="1"/>
  <c r="W66" i="44" s="1"/>
  <c r="AY66" i="44"/>
  <c r="BZ66" i="44" s="1"/>
  <c r="R66" i="44" s="1"/>
  <c r="AZ66" i="44" s="1"/>
  <c r="CE66" i="44" s="1"/>
  <c r="S66" i="44" s="1"/>
  <c r="AT66" i="44"/>
  <c r="BB66" i="44" s="1"/>
  <c r="CU66" i="44" s="1"/>
  <c r="U66" i="44" s="1"/>
  <c r="AR66" i="44"/>
  <c r="AQ66" i="44"/>
  <c r="AP66" i="44"/>
  <c r="AO66" i="44"/>
  <c r="AN66" i="44"/>
  <c r="AM66" i="44"/>
  <c r="AL66" i="44"/>
  <c r="AK66" i="44"/>
  <c r="BK65" i="44"/>
  <c r="EZ65" i="44" s="1"/>
  <c r="AD65" i="44" s="1"/>
  <c r="BL65" i="44" s="1"/>
  <c r="FE65" i="44" s="1"/>
  <c r="AE65" i="44" s="1"/>
  <c r="BG65" i="44"/>
  <c r="DZ65" i="44" s="1"/>
  <c r="Z65" i="44" s="1"/>
  <c r="BH65" i="44" s="1"/>
  <c r="EE65" i="44" s="1"/>
  <c r="AA65" i="44" s="1"/>
  <c r="BC65" i="44"/>
  <c r="CZ65" i="44" s="1"/>
  <c r="V65" i="44" s="1"/>
  <c r="BD65" i="44" s="1"/>
  <c r="DE65" i="44" s="1"/>
  <c r="W65" i="44" s="1"/>
  <c r="AY65" i="44"/>
  <c r="BZ65" i="44" s="1"/>
  <c r="R65" i="44" s="1"/>
  <c r="AZ65" i="44" s="1"/>
  <c r="CE65" i="44" s="1"/>
  <c r="S65" i="44" s="1"/>
  <c r="AT65" i="44"/>
  <c r="BJ65" i="44" s="1"/>
  <c r="EU65" i="44" s="1"/>
  <c r="AC65" i="44" s="1"/>
  <c r="AR65" i="44"/>
  <c r="AQ65" i="44"/>
  <c r="AP65" i="44"/>
  <c r="AO65" i="44"/>
  <c r="AN65" i="44"/>
  <c r="AM65" i="44"/>
  <c r="AL65" i="44"/>
  <c r="AK65" i="44"/>
  <c r="BK64" i="44"/>
  <c r="EZ64" i="44" s="1"/>
  <c r="AD64" i="44" s="1"/>
  <c r="BL64" i="44" s="1"/>
  <c r="FE64" i="44" s="1"/>
  <c r="AE64" i="44" s="1"/>
  <c r="BG64" i="44"/>
  <c r="DZ64" i="44" s="1"/>
  <c r="Z64" i="44" s="1"/>
  <c r="BH64" i="44" s="1"/>
  <c r="EE64" i="44" s="1"/>
  <c r="AA64" i="44" s="1"/>
  <c r="BC64" i="44"/>
  <c r="CZ64" i="44" s="1"/>
  <c r="V64" i="44" s="1"/>
  <c r="BD64" i="44" s="1"/>
  <c r="DE64" i="44" s="1"/>
  <c r="W64" i="44" s="1"/>
  <c r="AY64" i="44"/>
  <c r="BZ64" i="44" s="1"/>
  <c r="R64" i="44" s="1"/>
  <c r="AZ64" i="44" s="1"/>
  <c r="CE64" i="44" s="1"/>
  <c r="S64" i="44" s="1"/>
  <c r="AT64" i="44"/>
  <c r="BJ64" i="44" s="1"/>
  <c r="EU64" i="44" s="1"/>
  <c r="AC64" i="44" s="1"/>
  <c r="AR64" i="44"/>
  <c r="AQ64" i="44"/>
  <c r="AP64" i="44"/>
  <c r="AO64" i="44"/>
  <c r="AN64" i="44"/>
  <c r="AM64" i="44"/>
  <c r="AL64" i="44"/>
  <c r="AK64" i="44"/>
  <c r="BK63" i="44"/>
  <c r="EZ63" i="44" s="1"/>
  <c r="AD63" i="44" s="1"/>
  <c r="BL63" i="44" s="1"/>
  <c r="FE63" i="44" s="1"/>
  <c r="AE63" i="44" s="1"/>
  <c r="BG63" i="44"/>
  <c r="DZ63" i="44" s="1"/>
  <c r="Z63" i="44" s="1"/>
  <c r="BH63" i="44" s="1"/>
  <c r="EE63" i="44" s="1"/>
  <c r="AA63" i="44" s="1"/>
  <c r="BC63" i="44"/>
  <c r="CZ63" i="44" s="1"/>
  <c r="V63" i="44" s="1"/>
  <c r="BD63" i="44" s="1"/>
  <c r="DE63" i="44" s="1"/>
  <c r="W63" i="44" s="1"/>
  <c r="AY63" i="44"/>
  <c r="BZ63" i="44" s="1"/>
  <c r="R63" i="44" s="1"/>
  <c r="AZ63" i="44" s="1"/>
  <c r="CE63" i="44" s="1"/>
  <c r="S63" i="44" s="1"/>
  <c r="AT63" i="44"/>
  <c r="BB63" i="44" s="1"/>
  <c r="CU63" i="44" s="1"/>
  <c r="U63" i="44" s="1"/>
  <c r="AR63" i="44"/>
  <c r="AQ63" i="44"/>
  <c r="AP63" i="44"/>
  <c r="AO63" i="44"/>
  <c r="AN63" i="44"/>
  <c r="AM63" i="44"/>
  <c r="AL63" i="44"/>
  <c r="AK63" i="44"/>
  <c r="BK62" i="44"/>
  <c r="EZ62" i="44" s="1"/>
  <c r="AD62" i="44" s="1"/>
  <c r="BL62" i="44" s="1"/>
  <c r="FE62" i="44" s="1"/>
  <c r="AE62" i="44" s="1"/>
  <c r="BG62" i="44"/>
  <c r="DZ62" i="44" s="1"/>
  <c r="Z62" i="44" s="1"/>
  <c r="BH62" i="44" s="1"/>
  <c r="EE62" i="44" s="1"/>
  <c r="AA62" i="44" s="1"/>
  <c r="BC62" i="44"/>
  <c r="CZ62" i="44" s="1"/>
  <c r="V62" i="44" s="1"/>
  <c r="BD62" i="44" s="1"/>
  <c r="DE62" i="44" s="1"/>
  <c r="W62" i="44" s="1"/>
  <c r="AY62" i="44"/>
  <c r="BZ62" i="44" s="1"/>
  <c r="R62" i="44" s="1"/>
  <c r="AZ62" i="44" s="1"/>
  <c r="CE62" i="44" s="1"/>
  <c r="S62" i="44" s="1"/>
  <c r="AT62" i="44"/>
  <c r="BB62" i="44" s="1"/>
  <c r="CU62" i="44" s="1"/>
  <c r="U62" i="44" s="1"/>
  <c r="AR62" i="44"/>
  <c r="AQ62" i="44"/>
  <c r="AP62" i="44"/>
  <c r="AO62" i="44"/>
  <c r="AN62" i="44"/>
  <c r="AM62" i="44"/>
  <c r="AL62" i="44"/>
  <c r="AK62" i="44"/>
  <c r="BK61" i="44"/>
  <c r="EZ61" i="44" s="1"/>
  <c r="AD61" i="44" s="1"/>
  <c r="BL61" i="44" s="1"/>
  <c r="FE61" i="44" s="1"/>
  <c r="AE61" i="44" s="1"/>
  <c r="BG61" i="44"/>
  <c r="DZ61" i="44"/>
  <c r="Z61" i="44" s="1"/>
  <c r="BH61" i="44" s="1"/>
  <c r="EE61" i="44" s="1"/>
  <c r="AA61" i="44" s="1"/>
  <c r="BC61" i="44"/>
  <c r="CZ61" i="44" s="1"/>
  <c r="V61" i="44" s="1"/>
  <c r="BD61" i="44" s="1"/>
  <c r="DE61" i="44" s="1"/>
  <c r="W61" i="44" s="1"/>
  <c r="AY61" i="44"/>
  <c r="BZ61" i="44" s="1"/>
  <c r="R61" i="44" s="1"/>
  <c r="AZ61" i="44" s="1"/>
  <c r="CE61" i="44" s="1"/>
  <c r="S61" i="44" s="1"/>
  <c r="AT61" i="44"/>
  <c r="BB61" i="44" s="1"/>
  <c r="CU61" i="44" s="1"/>
  <c r="U61" i="44" s="1"/>
  <c r="AR61" i="44"/>
  <c r="AQ61" i="44"/>
  <c r="AP61" i="44"/>
  <c r="AO61" i="44"/>
  <c r="AN61" i="44"/>
  <c r="AM61" i="44"/>
  <c r="AL61" i="44"/>
  <c r="AK61" i="44"/>
  <c r="BK60" i="44"/>
  <c r="EZ60" i="44" s="1"/>
  <c r="AD60" i="44" s="1"/>
  <c r="BL60" i="44" s="1"/>
  <c r="FE60" i="44" s="1"/>
  <c r="AE60" i="44" s="1"/>
  <c r="BG60" i="44"/>
  <c r="DZ60" i="44" s="1"/>
  <c r="Z60" i="44" s="1"/>
  <c r="BH60" i="44" s="1"/>
  <c r="EE60" i="44" s="1"/>
  <c r="AA60" i="44" s="1"/>
  <c r="BC60" i="44"/>
  <c r="CZ60" i="44" s="1"/>
  <c r="V60" i="44" s="1"/>
  <c r="BD60" i="44" s="1"/>
  <c r="DE60" i="44" s="1"/>
  <c r="W60" i="44" s="1"/>
  <c r="AY60" i="44"/>
  <c r="BZ60" i="44" s="1"/>
  <c r="R60" i="44" s="1"/>
  <c r="AZ60" i="44" s="1"/>
  <c r="CE60" i="44" s="1"/>
  <c r="S60" i="44" s="1"/>
  <c r="AT60" i="44"/>
  <c r="BJ60" i="44" s="1"/>
  <c r="EU60" i="44" s="1"/>
  <c r="AC60" i="44" s="1"/>
  <c r="AR60" i="44"/>
  <c r="AQ60" i="44"/>
  <c r="AP60" i="44"/>
  <c r="AO60" i="44"/>
  <c r="AN60" i="44"/>
  <c r="AM60" i="44"/>
  <c r="AL60" i="44"/>
  <c r="AK60" i="44"/>
  <c r="BK59" i="44"/>
  <c r="EZ59" i="44" s="1"/>
  <c r="AD59" i="44" s="1"/>
  <c r="BL59" i="44" s="1"/>
  <c r="FE59" i="44" s="1"/>
  <c r="AE59" i="44" s="1"/>
  <c r="BG59" i="44"/>
  <c r="DZ59" i="44" s="1"/>
  <c r="Z59" i="44" s="1"/>
  <c r="BH59" i="44" s="1"/>
  <c r="EE59" i="44" s="1"/>
  <c r="AA59" i="44" s="1"/>
  <c r="BC59" i="44"/>
  <c r="CZ59" i="44" s="1"/>
  <c r="V59" i="44" s="1"/>
  <c r="BD59" i="44" s="1"/>
  <c r="DE59" i="44" s="1"/>
  <c r="W59" i="44" s="1"/>
  <c r="AY59" i="44"/>
  <c r="BZ59" i="44" s="1"/>
  <c r="R59" i="44" s="1"/>
  <c r="AZ59" i="44" s="1"/>
  <c r="CE59" i="44" s="1"/>
  <c r="S59" i="44" s="1"/>
  <c r="AT59" i="44"/>
  <c r="BB59" i="44" s="1"/>
  <c r="CU59" i="44" s="1"/>
  <c r="U59" i="44" s="1"/>
  <c r="AR59" i="44"/>
  <c r="AQ59" i="44"/>
  <c r="AP59" i="44"/>
  <c r="AO59" i="44"/>
  <c r="AN59" i="44"/>
  <c r="AM59" i="44"/>
  <c r="AL59" i="44"/>
  <c r="AK59" i="44"/>
  <c r="BK58" i="44"/>
  <c r="EZ58" i="44" s="1"/>
  <c r="AD58" i="44" s="1"/>
  <c r="BL58" i="44" s="1"/>
  <c r="FE58" i="44" s="1"/>
  <c r="AE58" i="44" s="1"/>
  <c r="BG58" i="44"/>
  <c r="DZ58" i="44" s="1"/>
  <c r="Z58" i="44" s="1"/>
  <c r="BH58" i="44" s="1"/>
  <c r="EE58" i="44" s="1"/>
  <c r="AA58" i="44" s="1"/>
  <c r="BC58" i="44"/>
  <c r="CZ58" i="44" s="1"/>
  <c r="V58" i="44" s="1"/>
  <c r="BD58" i="44" s="1"/>
  <c r="DE58" i="44" s="1"/>
  <c r="W58" i="44" s="1"/>
  <c r="AY58" i="44"/>
  <c r="BZ58" i="44" s="1"/>
  <c r="R58" i="44" s="1"/>
  <c r="AZ58" i="44" s="1"/>
  <c r="CE58" i="44" s="1"/>
  <c r="S58" i="44" s="1"/>
  <c r="AT58" i="44"/>
  <c r="BB58" i="44" s="1"/>
  <c r="CU58" i="44" s="1"/>
  <c r="U58" i="44" s="1"/>
  <c r="AR58" i="44"/>
  <c r="AQ58" i="44"/>
  <c r="AP58" i="44"/>
  <c r="AO58" i="44"/>
  <c r="AN58" i="44"/>
  <c r="AM58" i="44"/>
  <c r="AL58" i="44"/>
  <c r="AK58" i="44"/>
  <c r="BK57" i="44"/>
  <c r="EZ57" i="44" s="1"/>
  <c r="AD57" i="44" s="1"/>
  <c r="BL57" i="44" s="1"/>
  <c r="FE57" i="44" s="1"/>
  <c r="AE57" i="44" s="1"/>
  <c r="BG57" i="44"/>
  <c r="DZ57" i="44" s="1"/>
  <c r="Z57" i="44" s="1"/>
  <c r="BH57" i="44" s="1"/>
  <c r="EE57" i="44" s="1"/>
  <c r="AA57" i="44" s="1"/>
  <c r="BC57" i="44"/>
  <c r="CZ57" i="44" s="1"/>
  <c r="V57" i="44" s="1"/>
  <c r="BD57" i="44" s="1"/>
  <c r="DE57" i="44" s="1"/>
  <c r="W57" i="44" s="1"/>
  <c r="AY57" i="44"/>
  <c r="BZ57" i="44" s="1"/>
  <c r="R57" i="44" s="1"/>
  <c r="AZ57" i="44" s="1"/>
  <c r="CE57" i="44" s="1"/>
  <c r="S57" i="44" s="1"/>
  <c r="AT57" i="44"/>
  <c r="BJ57" i="44" s="1"/>
  <c r="EU57" i="44" s="1"/>
  <c r="AC57" i="44" s="1"/>
  <c r="AR57" i="44"/>
  <c r="AQ57" i="44"/>
  <c r="AP57" i="44"/>
  <c r="AO57" i="44"/>
  <c r="AN57" i="44"/>
  <c r="AM57" i="44"/>
  <c r="AL57" i="44"/>
  <c r="AK57" i="44"/>
  <c r="BK56" i="44"/>
  <c r="EZ56" i="44" s="1"/>
  <c r="AD56" i="44" s="1"/>
  <c r="BL56" i="44" s="1"/>
  <c r="FE56" i="44" s="1"/>
  <c r="AE56" i="44" s="1"/>
  <c r="BG56" i="44"/>
  <c r="DZ56" i="44" s="1"/>
  <c r="Z56" i="44" s="1"/>
  <c r="BH56" i="44" s="1"/>
  <c r="EE56" i="44" s="1"/>
  <c r="AA56" i="44" s="1"/>
  <c r="BC56" i="44"/>
  <c r="CZ56" i="44" s="1"/>
  <c r="V56" i="44" s="1"/>
  <c r="BD56" i="44" s="1"/>
  <c r="DE56" i="44" s="1"/>
  <c r="W56" i="44" s="1"/>
  <c r="AY56" i="44"/>
  <c r="BZ56" i="44" s="1"/>
  <c r="R56" i="44" s="1"/>
  <c r="AZ56" i="44" s="1"/>
  <c r="CE56" i="44" s="1"/>
  <c r="S56" i="44" s="1"/>
  <c r="AT56" i="44"/>
  <c r="BB56" i="44" s="1"/>
  <c r="CU56" i="44" s="1"/>
  <c r="U56" i="44" s="1"/>
  <c r="AR56" i="44"/>
  <c r="AQ56" i="44"/>
  <c r="AP56" i="44"/>
  <c r="AO56" i="44"/>
  <c r="AN56" i="44"/>
  <c r="AM56" i="44"/>
  <c r="AL56" i="44"/>
  <c r="AK56" i="44"/>
  <c r="BK55" i="44"/>
  <c r="EZ55" i="44" s="1"/>
  <c r="AD55" i="44" s="1"/>
  <c r="BL55" i="44" s="1"/>
  <c r="FE55" i="44" s="1"/>
  <c r="AE55" i="44" s="1"/>
  <c r="BG55" i="44"/>
  <c r="DZ55" i="44" s="1"/>
  <c r="Z55" i="44" s="1"/>
  <c r="BH55" i="44" s="1"/>
  <c r="EE55" i="44" s="1"/>
  <c r="AA55" i="44" s="1"/>
  <c r="BC55" i="44"/>
  <c r="CZ55" i="44" s="1"/>
  <c r="V55" i="44" s="1"/>
  <c r="BD55" i="44" s="1"/>
  <c r="DE55" i="44" s="1"/>
  <c r="W55" i="44" s="1"/>
  <c r="AY55" i="44"/>
  <c r="BZ55" i="44" s="1"/>
  <c r="R55" i="44" s="1"/>
  <c r="AZ55" i="44" s="1"/>
  <c r="CE55" i="44" s="1"/>
  <c r="S55" i="44" s="1"/>
  <c r="AT55" i="44"/>
  <c r="BB55" i="44" s="1"/>
  <c r="CU55" i="44" s="1"/>
  <c r="U55" i="44" s="1"/>
  <c r="AR55" i="44"/>
  <c r="AQ55" i="44"/>
  <c r="AP55" i="44"/>
  <c r="AO55" i="44"/>
  <c r="AN55" i="44"/>
  <c r="AM55" i="44"/>
  <c r="AL55" i="44"/>
  <c r="AK55" i="44"/>
  <c r="BK54" i="44"/>
  <c r="EZ54" i="44" s="1"/>
  <c r="AD54" i="44" s="1"/>
  <c r="BL54" i="44" s="1"/>
  <c r="FE54" i="44" s="1"/>
  <c r="AE54" i="44" s="1"/>
  <c r="BG54" i="44"/>
  <c r="DZ54" i="44" s="1"/>
  <c r="Z54" i="44" s="1"/>
  <c r="BH54" i="44" s="1"/>
  <c r="EE54" i="44" s="1"/>
  <c r="AA54" i="44" s="1"/>
  <c r="BC54" i="44"/>
  <c r="CZ54" i="44" s="1"/>
  <c r="V54" i="44" s="1"/>
  <c r="BD54" i="44" s="1"/>
  <c r="DE54" i="44" s="1"/>
  <c r="W54" i="44" s="1"/>
  <c r="AY54" i="44"/>
  <c r="BZ54" i="44" s="1"/>
  <c r="R54" i="44" s="1"/>
  <c r="AZ54" i="44" s="1"/>
  <c r="CE54" i="44" s="1"/>
  <c r="S54" i="44" s="1"/>
  <c r="AT54" i="44"/>
  <c r="BB54" i="44" s="1"/>
  <c r="CU54" i="44" s="1"/>
  <c r="U54" i="44" s="1"/>
  <c r="AR54" i="44"/>
  <c r="AQ54" i="44"/>
  <c r="AP54" i="44"/>
  <c r="AO54" i="44"/>
  <c r="AN54" i="44"/>
  <c r="AM54" i="44"/>
  <c r="AL54" i="44"/>
  <c r="AK54" i="44"/>
  <c r="BK53" i="44"/>
  <c r="EZ53" i="44" s="1"/>
  <c r="AD53" i="44" s="1"/>
  <c r="BL53" i="44" s="1"/>
  <c r="FE53" i="44" s="1"/>
  <c r="AE53" i="44" s="1"/>
  <c r="BG53" i="44"/>
  <c r="DZ53" i="44" s="1"/>
  <c r="Z53" i="44" s="1"/>
  <c r="BH53" i="44" s="1"/>
  <c r="EE53" i="44" s="1"/>
  <c r="AA53" i="44" s="1"/>
  <c r="BC53" i="44"/>
  <c r="CZ53" i="44" s="1"/>
  <c r="V53" i="44" s="1"/>
  <c r="BD53" i="44" s="1"/>
  <c r="DE53" i="44" s="1"/>
  <c r="W53" i="44" s="1"/>
  <c r="AY53" i="44"/>
  <c r="BZ53" i="44" s="1"/>
  <c r="R53" i="44" s="1"/>
  <c r="AZ53" i="44" s="1"/>
  <c r="CE53" i="44" s="1"/>
  <c r="S53" i="44" s="1"/>
  <c r="AT53" i="44"/>
  <c r="BJ53" i="44" s="1"/>
  <c r="EU53" i="44" s="1"/>
  <c r="AC53" i="44" s="1"/>
  <c r="AR53" i="44"/>
  <c r="AQ53" i="44"/>
  <c r="AP53" i="44"/>
  <c r="AO53" i="44"/>
  <c r="AN53" i="44"/>
  <c r="AM53" i="44"/>
  <c r="AL53" i="44"/>
  <c r="AK53" i="44"/>
  <c r="BK52" i="44"/>
  <c r="EZ52" i="44" s="1"/>
  <c r="AD52" i="44" s="1"/>
  <c r="BL52" i="44" s="1"/>
  <c r="FE52" i="44" s="1"/>
  <c r="AE52" i="44" s="1"/>
  <c r="BG52" i="44"/>
  <c r="DZ52" i="44" s="1"/>
  <c r="Z52" i="44" s="1"/>
  <c r="BH52" i="44" s="1"/>
  <c r="EE52" i="44" s="1"/>
  <c r="AA52" i="44" s="1"/>
  <c r="BC52" i="44"/>
  <c r="CZ52" i="44" s="1"/>
  <c r="V52" i="44" s="1"/>
  <c r="BD52" i="44" s="1"/>
  <c r="DE52" i="44" s="1"/>
  <c r="W52" i="44" s="1"/>
  <c r="AY52" i="44"/>
  <c r="BZ52" i="44" s="1"/>
  <c r="R52" i="44" s="1"/>
  <c r="AZ52" i="44" s="1"/>
  <c r="CE52" i="44" s="1"/>
  <c r="S52" i="44" s="1"/>
  <c r="AT52" i="44"/>
  <c r="BB52" i="44" s="1"/>
  <c r="CU52" i="44" s="1"/>
  <c r="U52" i="44" s="1"/>
  <c r="AR52" i="44"/>
  <c r="AQ52" i="44"/>
  <c r="AP52" i="44"/>
  <c r="AO52" i="44"/>
  <c r="AN52" i="44"/>
  <c r="AM52" i="44"/>
  <c r="AL52" i="44"/>
  <c r="AK52" i="44"/>
  <c r="BK51" i="44"/>
  <c r="EZ51" i="44" s="1"/>
  <c r="AD51" i="44" s="1"/>
  <c r="BL51" i="44" s="1"/>
  <c r="FE51" i="44" s="1"/>
  <c r="AE51" i="44" s="1"/>
  <c r="BG51" i="44"/>
  <c r="DZ51" i="44" s="1"/>
  <c r="Z51" i="44" s="1"/>
  <c r="BH51" i="44" s="1"/>
  <c r="EE51" i="44" s="1"/>
  <c r="AA51" i="44" s="1"/>
  <c r="BC51" i="44"/>
  <c r="CZ51" i="44" s="1"/>
  <c r="V51" i="44" s="1"/>
  <c r="BD51" i="44" s="1"/>
  <c r="DE51" i="44" s="1"/>
  <c r="W51" i="44" s="1"/>
  <c r="AY51" i="44"/>
  <c r="BZ51" i="44" s="1"/>
  <c r="R51" i="44" s="1"/>
  <c r="AZ51" i="44" s="1"/>
  <c r="CE51" i="44" s="1"/>
  <c r="S51" i="44" s="1"/>
  <c r="AT51" i="44"/>
  <c r="BB51" i="44" s="1"/>
  <c r="CU51" i="44" s="1"/>
  <c r="U51" i="44" s="1"/>
  <c r="AR51" i="44"/>
  <c r="AQ51" i="44"/>
  <c r="AP51" i="44"/>
  <c r="AO51" i="44"/>
  <c r="AN51" i="44"/>
  <c r="AM51" i="44"/>
  <c r="AL51" i="44"/>
  <c r="AK51" i="44"/>
  <c r="BK50" i="44"/>
  <c r="EZ50" i="44" s="1"/>
  <c r="AD50" i="44" s="1"/>
  <c r="BL50" i="44" s="1"/>
  <c r="FE50" i="44" s="1"/>
  <c r="AE50" i="44" s="1"/>
  <c r="BG50" i="44"/>
  <c r="DZ50" i="44" s="1"/>
  <c r="Z50" i="44" s="1"/>
  <c r="BH50" i="44" s="1"/>
  <c r="EE50" i="44" s="1"/>
  <c r="AA50" i="44" s="1"/>
  <c r="BC50" i="44"/>
  <c r="CZ50" i="44" s="1"/>
  <c r="V50" i="44" s="1"/>
  <c r="BD50" i="44" s="1"/>
  <c r="DE50" i="44" s="1"/>
  <c r="W50" i="44" s="1"/>
  <c r="AY50" i="44"/>
  <c r="BZ50" i="44" s="1"/>
  <c r="R50" i="44" s="1"/>
  <c r="AZ50" i="44" s="1"/>
  <c r="CE50" i="44" s="1"/>
  <c r="S50" i="44" s="1"/>
  <c r="AT50" i="44"/>
  <c r="BB50" i="44" s="1"/>
  <c r="CU50" i="44" s="1"/>
  <c r="U50" i="44" s="1"/>
  <c r="AR50" i="44"/>
  <c r="AQ50" i="44"/>
  <c r="AP50" i="44"/>
  <c r="AO50" i="44"/>
  <c r="AN50" i="44"/>
  <c r="AM50" i="44"/>
  <c r="AL50" i="44"/>
  <c r="AK50" i="44"/>
  <c r="BK49" i="44"/>
  <c r="EZ49" i="44" s="1"/>
  <c r="AD49" i="44" s="1"/>
  <c r="BL49" i="44" s="1"/>
  <c r="FE49" i="44" s="1"/>
  <c r="AE49" i="44" s="1"/>
  <c r="BG49" i="44"/>
  <c r="DZ49" i="44" s="1"/>
  <c r="Z49" i="44" s="1"/>
  <c r="BH49" i="44" s="1"/>
  <c r="EE49" i="44" s="1"/>
  <c r="AA49" i="44" s="1"/>
  <c r="BC49" i="44"/>
  <c r="CZ49" i="44" s="1"/>
  <c r="V49" i="44" s="1"/>
  <c r="BD49" i="44" s="1"/>
  <c r="DE49" i="44" s="1"/>
  <c r="W49" i="44" s="1"/>
  <c r="AY49" i="44"/>
  <c r="BZ49" i="44" s="1"/>
  <c r="R49" i="44" s="1"/>
  <c r="AZ49" i="44" s="1"/>
  <c r="CE49" i="44" s="1"/>
  <c r="S49" i="44" s="1"/>
  <c r="AT49" i="44"/>
  <c r="BB49" i="44" s="1"/>
  <c r="CU49" i="44" s="1"/>
  <c r="U49" i="44" s="1"/>
  <c r="AR49" i="44"/>
  <c r="AQ49" i="44"/>
  <c r="AP49" i="44"/>
  <c r="AO49" i="44"/>
  <c r="AN49" i="44"/>
  <c r="AM49" i="44"/>
  <c r="AL49" i="44"/>
  <c r="AK49" i="44"/>
  <c r="BK48" i="44"/>
  <c r="EZ48" i="44" s="1"/>
  <c r="AD48" i="44" s="1"/>
  <c r="BL48" i="44" s="1"/>
  <c r="FE48" i="44" s="1"/>
  <c r="AE48" i="44" s="1"/>
  <c r="BG48" i="44"/>
  <c r="DZ48" i="44" s="1"/>
  <c r="Z48" i="44" s="1"/>
  <c r="BH48" i="44" s="1"/>
  <c r="EE48" i="44" s="1"/>
  <c r="AA48" i="44" s="1"/>
  <c r="BC48" i="44"/>
  <c r="CZ48" i="44" s="1"/>
  <c r="V48" i="44" s="1"/>
  <c r="BD48" i="44" s="1"/>
  <c r="DE48" i="44" s="1"/>
  <c r="W48" i="44" s="1"/>
  <c r="AY48" i="44"/>
  <c r="BZ48" i="44" s="1"/>
  <c r="R48" i="44" s="1"/>
  <c r="AZ48" i="44" s="1"/>
  <c r="CE48" i="44" s="1"/>
  <c r="S48" i="44" s="1"/>
  <c r="AT48" i="44"/>
  <c r="BB48" i="44" s="1"/>
  <c r="CU48" i="44" s="1"/>
  <c r="U48" i="44" s="1"/>
  <c r="AR48" i="44"/>
  <c r="AQ48" i="44"/>
  <c r="AP48" i="44"/>
  <c r="AO48" i="44"/>
  <c r="AN48" i="44"/>
  <c r="AM48" i="44"/>
  <c r="AL48" i="44"/>
  <c r="AK48" i="44"/>
  <c r="BK47" i="44"/>
  <c r="EZ47" i="44" s="1"/>
  <c r="AD47" i="44" s="1"/>
  <c r="BL47" i="44" s="1"/>
  <c r="FE47" i="44" s="1"/>
  <c r="AE47" i="44" s="1"/>
  <c r="BG47" i="44"/>
  <c r="DZ47" i="44" s="1"/>
  <c r="Z47" i="44" s="1"/>
  <c r="BH47" i="44" s="1"/>
  <c r="EE47" i="44" s="1"/>
  <c r="AA47" i="44" s="1"/>
  <c r="BC47" i="44"/>
  <c r="CZ47" i="44"/>
  <c r="V47" i="44" s="1"/>
  <c r="BD47" i="44" s="1"/>
  <c r="DE47" i="44" s="1"/>
  <c r="W47" i="44" s="1"/>
  <c r="AY47" i="44"/>
  <c r="BZ47" i="44" s="1"/>
  <c r="R47" i="44" s="1"/>
  <c r="AZ47" i="44" s="1"/>
  <c r="CE47" i="44" s="1"/>
  <c r="S47" i="44" s="1"/>
  <c r="AT47" i="44"/>
  <c r="AR47" i="44"/>
  <c r="AQ47" i="44"/>
  <c r="AP47" i="44"/>
  <c r="AO47" i="44"/>
  <c r="AN47" i="44"/>
  <c r="AM47" i="44"/>
  <c r="AL47" i="44"/>
  <c r="AK47" i="44"/>
  <c r="BK46" i="44"/>
  <c r="EZ46" i="44" s="1"/>
  <c r="AD46" i="44" s="1"/>
  <c r="BL46" i="44" s="1"/>
  <c r="FE46" i="44" s="1"/>
  <c r="AE46" i="44" s="1"/>
  <c r="BG46" i="44"/>
  <c r="DZ46" i="44" s="1"/>
  <c r="Z46" i="44" s="1"/>
  <c r="BH46" i="44" s="1"/>
  <c r="EE46" i="44" s="1"/>
  <c r="AA46" i="44" s="1"/>
  <c r="BC46" i="44"/>
  <c r="CZ46" i="44" s="1"/>
  <c r="V46" i="44" s="1"/>
  <c r="BD46" i="44" s="1"/>
  <c r="DE46" i="44" s="1"/>
  <c r="W46" i="44" s="1"/>
  <c r="AY46" i="44"/>
  <c r="BZ46" i="44" s="1"/>
  <c r="R46" i="44" s="1"/>
  <c r="AZ46" i="44" s="1"/>
  <c r="CE46" i="44" s="1"/>
  <c r="S46" i="44" s="1"/>
  <c r="AT46" i="44"/>
  <c r="BB46" i="44" s="1"/>
  <c r="CU46" i="44" s="1"/>
  <c r="U46" i="44" s="1"/>
  <c r="AR46" i="44"/>
  <c r="AQ46" i="44"/>
  <c r="AP46" i="44"/>
  <c r="AO46" i="44"/>
  <c r="AN46" i="44"/>
  <c r="AM46" i="44"/>
  <c r="AL46" i="44"/>
  <c r="AK46" i="44"/>
  <c r="BK45" i="44"/>
  <c r="EZ45" i="44" s="1"/>
  <c r="AD45" i="44" s="1"/>
  <c r="BL45" i="44" s="1"/>
  <c r="FE45" i="44" s="1"/>
  <c r="AE45" i="44" s="1"/>
  <c r="BG45" i="44"/>
  <c r="DZ45" i="44" s="1"/>
  <c r="Z45" i="44" s="1"/>
  <c r="BH45" i="44" s="1"/>
  <c r="EE45" i="44" s="1"/>
  <c r="AA45" i="44" s="1"/>
  <c r="BC45" i="44"/>
  <c r="CZ45" i="44" s="1"/>
  <c r="V45" i="44" s="1"/>
  <c r="BD45" i="44" s="1"/>
  <c r="DE45" i="44" s="1"/>
  <c r="W45" i="44" s="1"/>
  <c r="AY45" i="44"/>
  <c r="BZ45" i="44" s="1"/>
  <c r="R45" i="44" s="1"/>
  <c r="AZ45" i="44" s="1"/>
  <c r="CE45" i="44" s="1"/>
  <c r="S45" i="44" s="1"/>
  <c r="AT45" i="44"/>
  <c r="BF45" i="44" s="1"/>
  <c r="DU45" i="44" s="1"/>
  <c r="Y45" i="44" s="1"/>
  <c r="AR45" i="44"/>
  <c r="AQ45" i="44"/>
  <c r="AP45" i="44"/>
  <c r="AO45" i="44"/>
  <c r="AN45" i="44"/>
  <c r="AM45" i="44"/>
  <c r="AL45" i="44"/>
  <c r="AK45" i="44"/>
  <c r="BK44" i="44"/>
  <c r="EZ44" i="44" s="1"/>
  <c r="AD44" i="44" s="1"/>
  <c r="BL44" i="44" s="1"/>
  <c r="FE44" i="44" s="1"/>
  <c r="AE44" i="44" s="1"/>
  <c r="BG44" i="44"/>
  <c r="DZ44" i="44" s="1"/>
  <c r="Z44" i="44" s="1"/>
  <c r="BH44" i="44" s="1"/>
  <c r="EE44" i="44" s="1"/>
  <c r="AA44" i="44" s="1"/>
  <c r="BC44" i="44"/>
  <c r="CZ44" i="44" s="1"/>
  <c r="V44" i="44" s="1"/>
  <c r="BD44" i="44" s="1"/>
  <c r="DE44" i="44" s="1"/>
  <c r="W44" i="44" s="1"/>
  <c r="AY44" i="44"/>
  <c r="BZ44" i="44" s="1"/>
  <c r="R44" i="44" s="1"/>
  <c r="AZ44" i="44" s="1"/>
  <c r="CE44" i="44" s="1"/>
  <c r="S44" i="44" s="1"/>
  <c r="AT44" i="44"/>
  <c r="BB44" i="44" s="1"/>
  <c r="CU44" i="44" s="1"/>
  <c r="U44" i="44" s="1"/>
  <c r="AR44" i="44"/>
  <c r="AQ44" i="44"/>
  <c r="AP44" i="44"/>
  <c r="AO44" i="44"/>
  <c r="AN44" i="44"/>
  <c r="AM44" i="44"/>
  <c r="AL44" i="44"/>
  <c r="AK44" i="44"/>
  <c r="BK43" i="44"/>
  <c r="EZ43" i="44" s="1"/>
  <c r="AD43" i="44" s="1"/>
  <c r="BL43" i="44" s="1"/>
  <c r="FE43" i="44" s="1"/>
  <c r="AE43" i="44" s="1"/>
  <c r="BG43" i="44"/>
  <c r="DZ43" i="44" s="1"/>
  <c r="Z43" i="44" s="1"/>
  <c r="BH43" i="44" s="1"/>
  <c r="EE43" i="44" s="1"/>
  <c r="AA43" i="44" s="1"/>
  <c r="BC43" i="44"/>
  <c r="CZ43" i="44" s="1"/>
  <c r="V43" i="44" s="1"/>
  <c r="BD43" i="44" s="1"/>
  <c r="DE43" i="44" s="1"/>
  <c r="W43" i="44" s="1"/>
  <c r="AY43" i="44"/>
  <c r="BZ43" i="44" s="1"/>
  <c r="R43" i="44" s="1"/>
  <c r="AZ43" i="44" s="1"/>
  <c r="CE43" i="44" s="1"/>
  <c r="S43" i="44" s="1"/>
  <c r="AT43" i="44"/>
  <c r="AX43" i="44" s="1"/>
  <c r="BU43" i="44" s="1"/>
  <c r="Q43" i="44" s="1"/>
  <c r="AR43" i="44"/>
  <c r="AQ43" i="44"/>
  <c r="AP43" i="44"/>
  <c r="AO43" i="44"/>
  <c r="AN43" i="44"/>
  <c r="AM43" i="44"/>
  <c r="AL43" i="44"/>
  <c r="AK43" i="44"/>
  <c r="BK42" i="44"/>
  <c r="EZ42" i="44" s="1"/>
  <c r="AD42" i="44" s="1"/>
  <c r="BL42" i="44" s="1"/>
  <c r="FE42" i="44" s="1"/>
  <c r="AE42" i="44" s="1"/>
  <c r="BG42" i="44"/>
  <c r="DZ42" i="44" s="1"/>
  <c r="Z42" i="44" s="1"/>
  <c r="BH42" i="44" s="1"/>
  <c r="EE42" i="44" s="1"/>
  <c r="AA42" i="44" s="1"/>
  <c r="BC42" i="44"/>
  <c r="CZ42" i="44" s="1"/>
  <c r="V42" i="44" s="1"/>
  <c r="BD42" i="44" s="1"/>
  <c r="DE42" i="44" s="1"/>
  <c r="W42" i="44" s="1"/>
  <c r="AY42" i="44"/>
  <c r="BZ42" i="44" s="1"/>
  <c r="R42" i="44" s="1"/>
  <c r="AZ42" i="44" s="1"/>
  <c r="CE42" i="44" s="1"/>
  <c r="S42" i="44" s="1"/>
  <c r="AT42" i="44"/>
  <c r="BJ42" i="44" s="1"/>
  <c r="EU42" i="44" s="1"/>
  <c r="AC42" i="44" s="1"/>
  <c r="AR42" i="44"/>
  <c r="AQ42" i="44"/>
  <c r="AP42" i="44"/>
  <c r="AO42" i="44"/>
  <c r="AN42" i="44"/>
  <c r="AM42" i="44"/>
  <c r="AL42" i="44"/>
  <c r="AK42" i="44"/>
  <c r="BK41" i="44"/>
  <c r="EZ41" i="44" s="1"/>
  <c r="AD41" i="44" s="1"/>
  <c r="BL41" i="44" s="1"/>
  <c r="FE41" i="44" s="1"/>
  <c r="AE41" i="44" s="1"/>
  <c r="BG41" i="44"/>
  <c r="DZ41" i="44" s="1"/>
  <c r="Z41" i="44" s="1"/>
  <c r="BH41" i="44" s="1"/>
  <c r="EE41" i="44" s="1"/>
  <c r="AA41" i="44" s="1"/>
  <c r="BC41" i="44"/>
  <c r="CZ41" i="44" s="1"/>
  <c r="V41" i="44" s="1"/>
  <c r="BD41" i="44" s="1"/>
  <c r="DE41" i="44" s="1"/>
  <c r="W41" i="44" s="1"/>
  <c r="AY41" i="44"/>
  <c r="BZ41" i="44" s="1"/>
  <c r="R41" i="44" s="1"/>
  <c r="AZ41" i="44" s="1"/>
  <c r="CE41" i="44" s="1"/>
  <c r="S41" i="44" s="1"/>
  <c r="AT41" i="44"/>
  <c r="BB41" i="44" s="1"/>
  <c r="CU41" i="44" s="1"/>
  <c r="U41" i="44" s="1"/>
  <c r="AR41" i="44"/>
  <c r="AQ41" i="44"/>
  <c r="AP41" i="44"/>
  <c r="AO41" i="44"/>
  <c r="AN41" i="44"/>
  <c r="AM41" i="44"/>
  <c r="AL41" i="44"/>
  <c r="AK41" i="44"/>
  <c r="BK40" i="44"/>
  <c r="EZ40" i="44" s="1"/>
  <c r="AD40" i="44" s="1"/>
  <c r="BL40" i="44" s="1"/>
  <c r="FE40" i="44" s="1"/>
  <c r="AE40" i="44" s="1"/>
  <c r="BG40" i="44"/>
  <c r="DZ40" i="44" s="1"/>
  <c r="Z40" i="44" s="1"/>
  <c r="BH40" i="44"/>
  <c r="EE40" i="44" s="1"/>
  <c r="AA40" i="44" s="1"/>
  <c r="BC40" i="44"/>
  <c r="CZ40" i="44" s="1"/>
  <c r="V40" i="44" s="1"/>
  <c r="BD40" i="44" s="1"/>
  <c r="DE40" i="44" s="1"/>
  <c r="W40" i="44" s="1"/>
  <c r="AY40" i="44"/>
  <c r="BZ40" i="44" s="1"/>
  <c r="R40" i="44" s="1"/>
  <c r="AZ40" i="44" s="1"/>
  <c r="CE40" i="44" s="1"/>
  <c r="S40" i="44" s="1"/>
  <c r="AT40" i="44"/>
  <c r="AX40" i="44" s="1"/>
  <c r="BU40" i="44" s="1"/>
  <c r="Q40" i="44" s="1"/>
  <c r="AR40" i="44"/>
  <c r="AQ40" i="44"/>
  <c r="AP40" i="44"/>
  <c r="AO40" i="44"/>
  <c r="AN40" i="44"/>
  <c r="AM40" i="44"/>
  <c r="AL40" i="44"/>
  <c r="AK40" i="44"/>
  <c r="BK39" i="44"/>
  <c r="EZ39" i="44" s="1"/>
  <c r="AD39" i="44" s="1"/>
  <c r="BL39" i="44" s="1"/>
  <c r="FE39" i="44" s="1"/>
  <c r="AE39" i="44" s="1"/>
  <c r="BG39" i="44"/>
  <c r="DZ39" i="44" s="1"/>
  <c r="Z39" i="44" s="1"/>
  <c r="BH39" i="44" s="1"/>
  <c r="EE39" i="44" s="1"/>
  <c r="AA39" i="44" s="1"/>
  <c r="BC39" i="44"/>
  <c r="CZ39" i="44" s="1"/>
  <c r="V39" i="44" s="1"/>
  <c r="BD39" i="44" s="1"/>
  <c r="DE39" i="44" s="1"/>
  <c r="W39" i="44" s="1"/>
  <c r="AY39" i="44"/>
  <c r="BZ39" i="44" s="1"/>
  <c r="R39" i="44" s="1"/>
  <c r="AZ39" i="44" s="1"/>
  <c r="CE39" i="44" s="1"/>
  <c r="S39" i="44" s="1"/>
  <c r="AT39" i="44"/>
  <c r="BJ39" i="44" s="1"/>
  <c r="EU39" i="44" s="1"/>
  <c r="AC39" i="44" s="1"/>
  <c r="AR39" i="44"/>
  <c r="AQ39" i="44"/>
  <c r="AP39" i="44"/>
  <c r="AO39" i="44"/>
  <c r="AN39" i="44"/>
  <c r="AM39" i="44"/>
  <c r="AL39" i="44"/>
  <c r="AK39" i="44"/>
  <c r="BK38" i="44"/>
  <c r="EZ38" i="44" s="1"/>
  <c r="AD38" i="44" s="1"/>
  <c r="BL38" i="44" s="1"/>
  <c r="FE38" i="44" s="1"/>
  <c r="AE38" i="44" s="1"/>
  <c r="BG38" i="44"/>
  <c r="DZ38" i="44" s="1"/>
  <c r="Z38" i="44" s="1"/>
  <c r="BH38" i="44" s="1"/>
  <c r="EE38" i="44" s="1"/>
  <c r="AA38" i="44" s="1"/>
  <c r="BC38" i="44"/>
  <c r="CZ38" i="44" s="1"/>
  <c r="V38" i="44" s="1"/>
  <c r="BD38" i="44" s="1"/>
  <c r="DE38" i="44" s="1"/>
  <c r="W38" i="44" s="1"/>
  <c r="AY38" i="44"/>
  <c r="BZ38" i="44" s="1"/>
  <c r="R38" i="44" s="1"/>
  <c r="AZ38" i="44" s="1"/>
  <c r="CE38" i="44" s="1"/>
  <c r="S38" i="44" s="1"/>
  <c r="AT38" i="44"/>
  <c r="BB38" i="44" s="1"/>
  <c r="CU38" i="44" s="1"/>
  <c r="U38" i="44" s="1"/>
  <c r="AR38" i="44"/>
  <c r="AQ38" i="44"/>
  <c r="AP38" i="44"/>
  <c r="AO38" i="44"/>
  <c r="AN38" i="44"/>
  <c r="AM38" i="44"/>
  <c r="AL38" i="44"/>
  <c r="AK38" i="44"/>
  <c r="BK37" i="44"/>
  <c r="EZ37" i="44" s="1"/>
  <c r="AD37" i="44" s="1"/>
  <c r="BL37" i="44" s="1"/>
  <c r="FE37" i="44" s="1"/>
  <c r="AE37" i="44" s="1"/>
  <c r="BG37" i="44"/>
  <c r="DZ37" i="44" s="1"/>
  <c r="Z37" i="44" s="1"/>
  <c r="BH37" i="44" s="1"/>
  <c r="EE37" i="44" s="1"/>
  <c r="AA37" i="44" s="1"/>
  <c r="BC37" i="44"/>
  <c r="CZ37" i="44" s="1"/>
  <c r="V37" i="44" s="1"/>
  <c r="BD37" i="44" s="1"/>
  <c r="DE37" i="44" s="1"/>
  <c r="W37" i="44" s="1"/>
  <c r="AY37" i="44"/>
  <c r="BZ37" i="44" s="1"/>
  <c r="R37" i="44" s="1"/>
  <c r="AZ37" i="44" s="1"/>
  <c r="CE37" i="44" s="1"/>
  <c r="S37" i="44" s="1"/>
  <c r="AT37" i="44"/>
  <c r="BB37" i="44" s="1"/>
  <c r="CU37" i="44" s="1"/>
  <c r="U37" i="44" s="1"/>
  <c r="AR37" i="44"/>
  <c r="AQ37" i="44"/>
  <c r="AP37" i="44"/>
  <c r="AO37" i="44"/>
  <c r="AN37" i="44"/>
  <c r="AM37" i="44"/>
  <c r="AL37" i="44"/>
  <c r="AK37" i="44"/>
  <c r="A37" i="44"/>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FT36" i="44"/>
  <c r="FQ36" i="44" s="1"/>
  <c r="BK36" i="44"/>
  <c r="EZ36" i="44" s="1"/>
  <c r="AD36" i="44" s="1"/>
  <c r="BL36" i="44" s="1"/>
  <c r="FE36" i="44" s="1"/>
  <c r="AE36" i="44" s="1"/>
  <c r="BG36" i="44"/>
  <c r="DZ36" i="44" s="1"/>
  <c r="Z36" i="44" s="1"/>
  <c r="BH36" i="44" s="1"/>
  <c r="EE36" i="44" s="1"/>
  <c r="AA36" i="44" s="1"/>
  <c r="BC36" i="44"/>
  <c r="CZ36" i="44" s="1"/>
  <c r="V36" i="44" s="1"/>
  <c r="BD36" i="44" s="1"/>
  <c r="DE36" i="44" s="1"/>
  <c r="W36" i="44" s="1"/>
  <c r="AY36" i="44"/>
  <c r="BZ36" i="44" s="1"/>
  <c r="R36" i="44" s="1"/>
  <c r="AZ36" i="44" s="1"/>
  <c r="CE36" i="44" s="1"/>
  <c r="S36" i="44" s="1"/>
  <c r="AT36" i="44"/>
  <c r="BJ36" i="44" s="1"/>
  <c r="EU36" i="44" s="1"/>
  <c r="AC36" i="44" s="1"/>
  <c r="AR36" i="44"/>
  <c r="AQ36" i="44"/>
  <c r="AP36" i="44"/>
  <c r="AO36" i="44"/>
  <c r="AN36" i="44"/>
  <c r="AM36" i="44"/>
  <c r="AL36" i="44"/>
  <c r="AK36" i="44"/>
  <c r="I20" i="44"/>
  <c r="AD19" i="44"/>
  <c r="Z19" i="44"/>
  <c r="V19" i="44"/>
  <c r="R19" i="44"/>
  <c r="I19" i="44"/>
  <c r="X14" i="44"/>
  <c r="E14" i="44"/>
  <c r="E13" i="44"/>
  <c r="AG12" i="44"/>
  <c r="T12" i="44"/>
  <c r="P12" i="44"/>
  <c r="E12" i="44"/>
  <c r="AO11" i="44"/>
  <c r="E11" i="44"/>
  <c r="BK85" i="45"/>
  <c r="EZ85" i="45" s="1"/>
  <c r="AD85" i="45" s="1"/>
  <c r="BL85" i="45" s="1"/>
  <c r="FE85" i="45" s="1"/>
  <c r="AE85" i="45" s="1"/>
  <c r="BG85" i="45"/>
  <c r="DZ85" i="45" s="1"/>
  <c r="Z85" i="45" s="1"/>
  <c r="BH85" i="45" s="1"/>
  <c r="EE85" i="45" s="1"/>
  <c r="AA85" i="45" s="1"/>
  <c r="BC85" i="45"/>
  <c r="CZ85" i="45" s="1"/>
  <c r="V85" i="45" s="1"/>
  <c r="BD85" i="45" s="1"/>
  <c r="DE85" i="45" s="1"/>
  <c r="W85" i="45" s="1"/>
  <c r="AY85" i="45"/>
  <c r="BZ85" i="45" s="1"/>
  <c r="R85" i="45" s="1"/>
  <c r="AZ85" i="45" s="1"/>
  <c r="CE85" i="45" s="1"/>
  <c r="S85" i="45" s="1"/>
  <c r="AT85" i="45"/>
  <c r="BF85" i="45" s="1"/>
  <c r="DU85" i="45" s="1"/>
  <c r="Y85" i="45" s="1"/>
  <c r="AR85" i="45"/>
  <c r="AQ85" i="45"/>
  <c r="AP85" i="45"/>
  <c r="AO85" i="45"/>
  <c r="AN85" i="45"/>
  <c r="AM85" i="45"/>
  <c r="AL85" i="45"/>
  <c r="AK85" i="45"/>
  <c r="BK84" i="45"/>
  <c r="EZ84" i="45" s="1"/>
  <c r="AD84" i="45" s="1"/>
  <c r="BL84" i="45" s="1"/>
  <c r="FE84" i="45" s="1"/>
  <c r="AE84" i="45" s="1"/>
  <c r="BG84" i="45"/>
  <c r="DZ84" i="45" s="1"/>
  <c r="Z84" i="45" s="1"/>
  <c r="BH84" i="45" s="1"/>
  <c r="EE84" i="45" s="1"/>
  <c r="AA84" i="45" s="1"/>
  <c r="BC84" i="45"/>
  <c r="CZ84" i="45" s="1"/>
  <c r="V84" i="45" s="1"/>
  <c r="BD84" i="45" s="1"/>
  <c r="DE84" i="45" s="1"/>
  <c r="W84" i="45" s="1"/>
  <c r="AY84" i="45"/>
  <c r="BZ84" i="45" s="1"/>
  <c r="R84" i="45" s="1"/>
  <c r="AZ84" i="45" s="1"/>
  <c r="CE84" i="45" s="1"/>
  <c r="S84" i="45" s="1"/>
  <c r="AT84" i="45"/>
  <c r="BB84" i="45" s="1"/>
  <c r="CU84" i="45" s="1"/>
  <c r="U84" i="45" s="1"/>
  <c r="AR84" i="45"/>
  <c r="AQ84" i="45"/>
  <c r="AP84" i="45"/>
  <c r="AO84" i="45"/>
  <c r="AN84" i="45"/>
  <c r="AM84" i="45"/>
  <c r="AL84" i="45"/>
  <c r="AK84" i="45"/>
  <c r="BK83" i="45"/>
  <c r="EZ83" i="45" s="1"/>
  <c r="AD83" i="45" s="1"/>
  <c r="BL83" i="45" s="1"/>
  <c r="FE83" i="45" s="1"/>
  <c r="AE83" i="45" s="1"/>
  <c r="BG83" i="45"/>
  <c r="DZ83" i="45" s="1"/>
  <c r="Z83" i="45" s="1"/>
  <c r="BH83" i="45" s="1"/>
  <c r="EE83" i="45" s="1"/>
  <c r="AA83" i="45" s="1"/>
  <c r="BC83" i="45"/>
  <c r="CZ83" i="45" s="1"/>
  <c r="V83" i="45" s="1"/>
  <c r="BD83" i="45" s="1"/>
  <c r="DE83" i="45" s="1"/>
  <c r="W83" i="45" s="1"/>
  <c r="AY83" i="45"/>
  <c r="BZ83" i="45" s="1"/>
  <c r="R83" i="45" s="1"/>
  <c r="AZ83" i="45" s="1"/>
  <c r="CE83" i="45" s="1"/>
  <c r="S83" i="45" s="1"/>
  <c r="AT83" i="45"/>
  <c r="BB83" i="45" s="1"/>
  <c r="CU83" i="45" s="1"/>
  <c r="U83" i="45" s="1"/>
  <c r="AR83" i="45"/>
  <c r="AQ83" i="45"/>
  <c r="AP83" i="45"/>
  <c r="AO83" i="45"/>
  <c r="AN83" i="45"/>
  <c r="AM83" i="45"/>
  <c r="AL83" i="45"/>
  <c r="AK83" i="45"/>
  <c r="BK82" i="45"/>
  <c r="EZ82" i="45" s="1"/>
  <c r="AD82" i="45" s="1"/>
  <c r="BL82" i="45" s="1"/>
  <c r="FE82" i="45" s="1"/>
  <c r="AE82" i="45" s="1"/>
  <c r="BG82" i="45"/>
  <c r="DZ82" i="45" s="1"/>
  <c r="Z82" i="45" s="1"/>
  <c r="BH82" i="45" s="1"/>
  <c r="EE82" i="45" s="1"/>
  <c r="AA82" i="45" s="1"/>
  <c r="BC82" i="45"/>
  <c r="CZ82" i="45" s="1"/>
  <c r="V82" i="45" s="1"/>
  <c r="BD82" i="45" s="1"/>
  <c r="DE82" i="45" s="1"/>
  <c r="W82" i="45" s="1"/>
  <c r="AY82" i="45"/>
  <c r="BZ82" i="45" s="1"/>
  <c r="R82" i="45" s="1"/>
  <c r="AZ82" i="45" s="1"/>
  <c r="CE82" i="45" s="1"/>
  <c r="S82" i="45" s="1"/>
  <c r="AT82" i="45"/>
  <c r="BJ82" i="45" s="1"/>
  <c r="EU82" i="45" s="1"/>
  <c r="AC82" i="45" s="1"/>
  <c r="AR82" i="45"/>
  <c r="AQ82" i="45"/>
  <c r="AP82" i="45"/>
  <c r="AO82" i="45"/>
  <c r="AN82" i="45"/>
  <c r="AM82" i="45"/>
  <c r="AL82" i="45"/>
  <c r="AK82" i="45"/>
  <c r="BK81" i="45"/>
  <c r="EZ81" i="45" s="1"/>
  <c r="AD81" i="45" s="1"/>
  <c r="BL81" i="45" s="1"/>
  <c r="FE81" i="45" s="1"/>
  <c r="AE81" i="45" s="1"/>
  <c r="BG81" i="45"/>
  <c r="DZ81" i="45" s="1"/>
  <c r="Z81" i="45" s="1"/>
  <c r="BH81" i="45" s="1"/>
  <c r="EE81" i="45" s="1"/>
  <c r="AA81" i="45" s="1"/>
  <c r="BC81" i="45"/>
  <c r="CZ81" i="45" s="1"/>
  <c r="V81" i="45" s="1"/>
  <c r="BD81" i="45" s="1"/>
  <c r="DE81" i="45" s="1"/>
  <c r="W81" i="45" s="1"/>
  <c r="AY81" i="45"/>
  <c r="BZ81" i="45" s="1"/>
  <c r="R81" i="45" s="1"/>
  <c r="AZ81" i="45" s="1"/>
  <c r="CE81" i="45" s="1"/>
  <c r="S81" i="45" s="1"/>
  <c r="AT81" i="45"/>
  <c r="BF81" i="45" s="1"/>
  <c r="DU81" i="45" s="1"/>
  <c r="Y81" i="45" s="1"/>
  <c r="AR81" i="45"/>
  <c r="AQ81" i="45"/>
  <c r="AP81" i="45"/>
  <c r="AO81" i="45"/>
  <c r="AN81" i="45"/>
  <c r="AM81" i="45"/>
  <c r="AL81" i="45"/>
  <c r="AK81" i="45"/>
  <c r="BK80" i="45"/>
  <c r="EZ80" i="45" s="1"/>
  <c r="AD80" i="45" s="1"/>
  <c r="BL80" i="45" s="1"/>
  <c r="FE80" i="45" s="1"/>
  <c r="AE80" i="45" s="1"/>
  <c r="BG80" i="45"/>
  <c r="DZ80" i="45" s="1"/>
  <c r="Z80" i="45" s="1"/>
  <c r="BH80" i="45" s="1"/>
  <c r="EE80" i="45" s="1"/>
  <c r="AA80" i="45" s="1"/>
  <c r="BC80" i="45"/>
  <c r="CZ80" i="45" s="1"/>
  <c r="V80" i="45" s="1"/>
  <c r="BD80" i="45" s="1"/>
  <c r="DE80" i="45" s="1"/>
  <c r="W80" i="45" s="1"/>
  <c r="AY80" i="45"/>
  <c r="BZ80" i="45" s="1"/>
  <c r="R80" i="45" s="1"/>
  <c r="AZ80" i="45" s="1"/>
  <c r="CE80" i="45" s="1"/>
  <c r="S80" i="45" s="1"/>
  <c r="AT80" i="45"/>
  <c r="BB80" i="45" s="1"/>
  <c r="CU80" i="45" s="1"/>
  <c r="U80" i="45" s="1"/>
  <c r="AR80" i="45"/>
  <c r="AQ80" i="45"/>
  <c r="AP80" i="45"/>
  <c r="AO80" i="45"/>
  <c r="AN80" i="45"/>
  <c r="AM80" i="45"/>
  <c r="AL80" i="45"/>
  <c r="AK80" i="45"/>
  <c r="BK79" i="45"/>
  <c r="EZ79" i="45" s="1"/>
  <c r="AD79" i="45" s="1"/>
  <c r="BL79" i="45" s="1"/>
  <c r="FE79" i="45" s="1"/>
  <c r="AE79" i="45" s="1"/>
  <c r="BG79" i="45"/>
  <c r="DZ79" i="45" s="1"/>
  <c r="Z79" i="45" s="1"/>
  <c r="BH79" i="45" s="1"/>
  <c r="EE79" i="45" s="1"/>
  <c r="AA79" i="45" s="1"/>
  <c r="BC79" i="45"/>
  <c r="CZ79" i="45" s="1"/>
  <c r="V79" i="45" s="1"/>
  <c r="BD79" i="45" s="1"/>
  <c r="DE79" i="45" s="1"/>
  <c r="W79" i="45" s="1"/>
  <c r="AY79" i="45"/>
  <c r="BZ79" i="45" s="1"/>
  <c r="R79" i="45" s="1"/>
  <c r="AZ79" i="45" s="1"/>
  <c r="CE79" i="45" s="1"/>
  <c r="S79" i="45" s="1"/>
  <c r="AT79" i="45"/>
  <c r="AX79" i="45" s="1"/>
  <c r="BU79" i="45" s="1"/>
  <c r="Q79" i="45" s="1"/>
  <c r="AR79" i="45"/>
  <c r="AQ79" i="45"/>
  <c r="AP79" i="45"/>
  <c r="AO79" i="45"/>
  <c r="AN79" i="45"/>
  <c r="AM79" i="45"/>
  <c r="AL79" i="45"/>
  <c r="AK79" i="45"/>
  <c r="BK78" i="45"/>
  <c r="EZ78" i="45" s="1"/>
  <c r="AD78" i="45" s="1"/>
  <c r="BL78" i="45" s="1"/>
  <c r="FE78" i="45" s="1"/>
  <c r="AE78" i="45" s="1"/>
  <c r="BG78" i="45"/>
  <c r="DZ78" i="45" s="1"/>
  <c r="Z78" i="45" s="1"/>
  <c r="BH78" i="45" s="1"/>
  <c r="EE78" i="45" s="1"/>
  <c r="AA78" i="45" s="1"/>
  <c r="BC78" i="45"/>
  <c r="CZ78" i="45" s="1"/>
  <c r="V78" i="45" s="1"/>
  <c r="BD78" i="45" s="1"/>
  <c r="DE78" i="45" s="1"/>
  <c r="W78" i="45" s="1"/>
  <c r="AY78" i="45"/>
  <c r="BZ78" i="45" s="1"/>
  <c r="R78" i="45" s="1"/>
  <c r="AZ78" i="45" s="1"/>
  <c r="CE78" i="45" s="1"/>
  <c r="S78" i="45" s="1"/>
  <c r="AT78" i="45"/>
  <c r="BJ78" i="45" s="1"/>
  <c r="EU78" i="45"/>
  <c r="AC78" i="45" s="1"/>
  <c r="AR78" i="45"/>
  <c r="AQ78" i="45"/>
  <c r="AP78" i="45"/>
  <c r="AO78" i="45"/>
  <c r="AN78" i="45"/>
  <c r="AM78" i="45"/>
  <c r="AL78" i="45"/>
  <c r="AK78" i="45"/>
  <c r="BK77" i="45"/>
  <c r="EZ77" i="45" s="1"/>
  <c r="AD77" i="45" s="1"/>
  <c r="BL77" i="45" s="1"/>
  <c r="FE77" i="45" s="1"/>
  <c r="AE77" i="45" s="1"/>
  <c r="BG77" i="45"/>
  <c r="DZ77" i="45" s="1"/>
  <c r="Z77" i="45" s="1"/>
  <c r="BH77" i="45" s="1"/>
  <c r="EE77" i="45" s="1"/>
  <c r="AA77" i="45" s="1"/>
  <c r="BC77" i="45"/>
  <c r="CZ77" i="45" s="1"/>
  <c r="V77" i="45" s="1"/>
  <c r="BD77" i="45" s="1"/>
  <c r="DE77" i="45" s="1"/>
  <c r="W77" i="45" s="1"/>
  <c r="AY77" i="45"/>
  <c r="BZ77" i="45" s="1"/>
  <c r="R77" i="45" s="1"/>
  <c r="AZ77" i="45" s="1"/>
  <c r="CE77" i="45" s="1"/>
  <c r="S77" i="45" s="1"/>
  <c r="AT77" i="45"/>
  <c r="BF77" i="45" s="1"/>
  <c r="DU77" i="45" s="1"/>
  <c r="Y77" i="45" s="1"/>
  <c r="AR77" i="45"/>
  <c r="AQ77" i="45"/>
  <c r="AP77" i="45"/>
  <c r="AO77" i="45"/>
  <c r="AN77" i="45"/>
  <c r="AM77" i="45"/>
  <c r="AL77" i="45"/>
  <c r="AK77" i="45"/>
  <c r="BK76" i="45"/>
  <c r="EZ76" i="45" s="1"/>
  <c r="AD76" i="45" s="1"/>
  <c r="BL76" i="45" s="1"/>
  <c r="FE76" i="45" s="1"/>
  <c r="AE76" i="45" s="1"/>
  <c r="BG76" i="45"/>
  <c r="DZ76" i="45"/>
  <c r="Z76" i="45" s="1"/>
  <c r="BH76" i="45" s="1"/>
  <c r="EE76" i="45" s="1"/>
  <c r="AA76" i="45" s="1"/>
  <c r="BC76" i="45"/>
  <c r="CZ76" i="45" s="1"/>
  <c r="V76" i="45" s="1"/>
  <c r="BD76" i="45" s="1"/>
  <c r="DE76" i="45" s="1"/>
  <c r="W76" i="45" s="1"/>
  <c r="AY76" i="45"/>
  <c r="BZ76" i="45" s="1"/>
  <c r="R76" i="45" s="1"/>
  <c r="AZ76" i="45" s="1"/>
  <c r="CE76" i="45" s="1"/>
  <c r="S76" i="45" s="1"/>
  <c r="AT76" i="45"/>
  <c r="BJ76" i="45" s="1"/>
  <c r="EU76" i="45" s="1"/>
  <c r="AC76" i="45" s="1"/>
  <c r="AR76" i="45"/>
  <c r="AQ76" i="45"/>
  <c r="AP76" i="45"/>
  <c r="AO76" i="45"/>
  <c r="AN76" i="45"/>
  <c r="AM76" i="45"/>
  <c r="AL76" i="45"/>
  <c r="AK76" i="45"/>
  <c r="BK75" i="45"/>
  <c r="EZ75" i="45" s="1"/>
  <c r="AD75" i="45" s="1"/>
  <c r="BL75" i="45" s="1"/>
  <c r="FE75" i="45" s="1"/>
  <c r="AE75" i="45" s="1"/>
  <c r="BG75" i="45"/>
  <c r="DZ75" i="45" s="1"/>
  <c r="Z75" i="45" s="1"/>
  <c r="BH75" i="45" s="1"/>
  <c r="EE75" i="45" s="1"/>
  <c r="AA75" i="45" s="1"/>
  <c r="BC75" i="45"/>
  <c r="CZ75" i="45" s="1"/>
  <c r="V75" i="45" s="1"/>
  <c r="BD75" i="45" s="1"/>
  <c r="DE75" i="45" s="1"/>
  <c r="W75" i="45" s="1"/>
  <c r="AY75" i="45"/>
  <c r="BZ75" i="45" s="1"/>
  <c r="R75" i="45" s="1"/>
  <c r="AZ75" i="45" s="1"/>
  <c r="CE75" i="45" s="1"/>
  <c r="S75" i="45" s="1"/>
  <c r="AT75" i="45"/>
  <c r="BB75" i="45" s="1"/>
  <c r="CU75" i="45" s="1"/>
  <c r="U75" i="45" s="1"/>
  <c r="AR75" i="45"/>
  <c r="AQ75" i="45"/>
  <c r="AP75" i="45"/>
  <c r="AO75" i="45"/>
  <c r="AN75" i="45"/>
  <c r="AM75" i="45"/>
  <c r="AL75" i="45"/>
  <c r="AK75" i="45"/>
  <c r="BK74" i="45"/>
  <c r="EZ74" i="45" s="1"/>
  <c r="AD74" i="45" s="1"/>
  <c r="BL74" i="45" s="1"/>
  <c r="FE74" i="45" s="1"/>
  <c r="AE74" i="45" s="1"/>
  <c r="BG74" i="45"/>
  <c r="DZ74" i="45" s="1"/>
  <c r="Z74" i="45" s="1"/>
  <c r="BH74" i="45" s="1"/>
  <c r="EE74" i="45" s="1"/>
  <c r="AA74" i="45" s="1"/>
  <c r="BC74" i="45"/>
  <c r="CZ74" i="45" s="1"/>
  <c r="V74" i="45" s="1"/>
  <c r="BD74" i="45" s="1"/>
  <c r="DE74" i="45" s="1"/>
  <c r="W74" i="45" s="1"/>
  <c r="AY74" i="45"/>
  <c r="BZ74" i="45" s="1"/>
  <c r="R74" i="45" s="1"/>
  <c r="AZ74" i="45" s="1"/>
  <c r="CE74" i="45" s="1"/>
  <c r="S74" i="45" s="1"/>
  <c r="AT74" i="45"/>
  <c r="BB74" i="45" s="1"/>
  <c r="CU74" i="45" s="1"/>
  <c r="U74" i="45" s="1"/>
  <c r="AR74" i="45"/>
  <c r="AQ74" i="45"/>
  <c r="AP74" i="45"/>
  <c r="AO74" i="45"/>
  <c r="AN74" i="45"/>
  <c r="AM74" i="45"/>
  <c r="AL74" i="45"/>
  <c r="AK74" i="45"/>
  <c r="BK73" i="45"/>
  <c r="EZ73" i="45" s="1"/>
  <c r="AD73" i="45" s="1"/>
  <c r="BL73" i="45" s="1"/>
  <c r="FE73" i="45" s="1"/>
  <c r="AE73" i="45" s="1"/>
  <c r="BG73" i="45"/>
  <c r="DZ73" i="45" s="1"/>
  <c r="Z73" i="45" s="1"/>
  <c r="BH73" i="45" s="1"/>
  <c r="EE73" i="45" s="1"/>
  <c r="AA73" i="45" s="1"/>
  <c r="BC73" i="45"/>
  <c r="CZ73" i="45" s="1"/>
  <c r="V73" i="45" s="1"/>
  <c r="BD73" i="45" s="1"/>
  <c r="DE73" i="45" s="1"/>
  <c r="W73" i="45" s="1"/>
  <c r="AY73" i="45"/>
  <c r="BZ73" i="45" s="1"/>
  <c r="R73" i="45" s="1"/>
  <c r="AZ73" i="45" s="1"/>
  <c r="CE73" i="45" s="1"/>
  <c r="S73" i="45" s="1"/>
  <c r="AT73" i="45"/>
  <c r="BJ73" i="45" s="1"/>
  <c r="EU73" i="45" s="1"/>
  <c r="AC73" i="45" s="1"/>
  <c r="AR73" i="45"/>
  <c r="AQ73" i="45"/>
  <c r="AP73" i="45"/>
  <c r="AO73" i="45"/>
  <c r="AN73" i="45"/>
  <c r="AM73" i="45"/>
  <c r="AL73" i="45"/>
  <c r="AK73" i="45"/>
  <c r="BK72" i="45"/>
  <c r="EZ72" i="45" s="1"/>
  <c r="AD72" i="45" s="1"/>
  <c r="BL72" i="45" s="1"/>
  <c r="FE72" i="45" s="1"/>
  <c r="AE72" i="45" s="1"/>
  <c r="BG72" i="45"/>
  <c r="DZ72" i="45" s="1"/>
  <c r="Z72" i="45" s="1"/>
  <c r="BH72" i="45" s="1"/>
  <c r="EE72" i="45" s="1"/>
  <c r="AA72" i="45" s="1"/>
  <c r="BC72" i="45"/>
  <c r="CZ72" i="45" s="1"/>
  <c r="V72" i="45" s="1"/>
  <c r="BD72" i="45" s="1"/>
  <c r="DE72" i="45" s="1"/>
  <c r="W72" i="45" s="1"/>
  <c r="AY72" i="45"/>
  <c r="BZ72" i="45" s="1"/>
  <c r="R72" i="45" s="1"/>
  <c r="AZ72" i="45" s="1"/>
  <c r="CE72" i="45" s="1"/>
  <c r="S72" i="45" s="1"/>
  <c r="AT72" i="45"/>
  <c r="BJ72" i="45" s="1"/>
  <c r="EU72" i="45" s="1"/>
  <c r="AC72" i="45" s="1"/>
  <c r="AR72" i="45"/>
  <c r="AQ72" i="45"/>
  <c r="AP72" i="45"/>
  <c r="AO72" i="45"/>
  <c r="AN72" i="45"/>
  <c r="AM72" i="45"/>
  <c r="AL72" i="45"/>
  <c r="AK72" i="45"/>
  <c r="BK71" i="45"/>
  <c r="EZ71" i="45" s="1"/>
  <c r="AD71" i="45" s="1"/>
  <c r="BL71" i="45" s="1"/>
  <c r="FE71" i="45" s="1"/>
  <c r="AE71" i="45" s="1"/>
  <c r="BG71" i="45"/>
  <c r="DZ71" i="45" s="1"/>
  <c r="Z71" i="45" s="1"/>
  <c r="BH71" i="45" s="1"/>
  <c r="EE71" i="45" s="1"/>
  <c r="AA71" i="45" s="1"/>
  <c r="BC71" i="45"/>
  <c r="CZ71" i="45" s="1"/>
  <c r="V71" i="45" s="1"/>
  <c r="BD71" i="45" s="1"/>
  <c r="DE71" i="45" s="1"/>
  <c r="W71" i="45" s="1"/>
  <c r="AY71" i="45"/>
  <c r="BZ71" i="45" s="1"/>
  <c r="R71" i="45" s="1"/>
  <c r="AZ71" i="45" s="1"/>
  <c r="CE71" i="45" s="1"/>
  <c r="S71" i="45" s="1"/>
  <c r="AT71" i="45"/>
  <c r="BB71" i="45" s="1"/>
  <c r="CU71" i="45" s="1"/>
  <c r="U71" i="45" s="1"/>
  <c r="AR71" i="45"/>
  <c r="AQ71" i="45"/>
  <c r="AP71" i="45"/>
  <c r="AO71" i="45"/>
  <c r="AN71" i="45"/>
  <c r="AM71" i="45"/>
  <c r="AL71" i="45"/>
  <c r="AK71" i="45"/>
  <c r="BK70" i="45"/>
  <c r="EZ70" i="45" s="1"/>
  <c r="AD70" i="45" s="1"/>
  <c r="BL70" i="45" s="1"/>
  <c r="FE70" i="45" s="1"/>
  <c r="AE70" i="45" s="1"/>
  <c r="BG70" i="45"/>
  <c r="DZ70" i="45" s="1"/>
  <c r="Z70" i="45" s="1"/>
  <c r="BH70" i="45" s="1"/>
  <c r="EE70" i="45" s="1"/>
  <c r="AA70" i="45" s="1"/>
  <c r="BC70" i="45"/>
  <c r="CZ70" i="45" s="1"/>
  <c r="V70" i="45" s="1"/>
  <c r="BD70" i="45" s="1"/>
  <c r="DE70" i="45" s="1"/>
  <c r="W70" i="45" s="1"/>
  <c r="AY70" i="45"/>
  <c r="BZ70" i="45" s="1"/>
  <c r="R70" i="45" s="1"/>
  <c r="AZ70" i="45" s="1"/>
  <c r="CE70" i="45" s="1"/>
  <c r="S70" i="45" s="1"/>
  <c r="AT70" i="45"/>
  <c r="BB70" i="45" s="1"/>
  <c r="CU70" i="45" s="1"/>
  <c r="U70" i="45" s="1"/>
  <c r="AR70" i="45"/>
  <c r="AQ70" i="45"/>
  <c r="AP70" i="45"/>
  <c r="AO70" i="45"/>
  <c r="AN70" i="45"/>
  <c r="AM70" i="45"/>
  <c r="AL70" i="45"/>
  <c r="AK70" i="45"/>
  <c r="BK69" i="45"/>
  <c r="EZ69" i="45" s="1"/>
  <c r="AD69" i="45" s="1"/>
  <c r="BL69" i="45" s="1"/>
  <c r="FE69" i="45" s="1"/>
  <c r="AE69" i="45" s="1"/>
  <c r="BG69" i="45"/>
  <c r="DZ69" i="45" s="1"/>
  <c r="Z69" i="45" s="1"/>
  <c r="BH69" i="45" s="1"/>
  <c r="EE69" i="45" s="1"/>
  <c r="AA69" i="45" s="1"/>
  <c r="BC69" i="45"/>
  <c r="CZ69" i="45" s="1"/>
  <c r="V69" i="45" s="1"/>
  <c r="BD69" i="45" s="1"/>
  <c r="DE69" i="45" s="1"/>
  <c r="W69" i="45" s="1"/>
  <c r="AY69" i="45"/>
  <c r="BZ69" i="45" s="1"/>
  <c r="R69" i="45" s="1"/>
  <c r="AZ69" i="45" s="1"/>
  <c r="CE69" i="45" s="1"/>
  <c r="S69" i="45" s="1"/>
  <c r="AT69" i="45"/>
  <c r="BJ69" i="45" s="1"/>
  <c r="EU69" i="45" s="1"/>
  <c r="AC69" i="45" s="1"/>
  <c r="AR69" i="45"/>
  <c r="AQ69" i="45"/>
  <c r="AP69" i="45"/>
  <c r="AO69" i="45"/>
  <c r="AN69" i="45"/>
  <c r="AM69" i="45"/>
  <c r="AL69" i="45"/>
  <c r="AK69" i="45"/>
  <c r="BK68" i="45"/>
  <c r="EZ68" i="45" s="1"/>
  <c r="AD68" i="45" s="1"/>
  <c r="BL68" i="45" s="1"/>
  <c r="FE68" i="45" s="1"/>
  <c r="AE68" i="45" s="1"/>
  <c r="BG68" i="45"/>
  <c r="DZ68" i="45" s="1"/>
  <c r="Z68" i="45" s="1"/>
  <c r="BH68" i="45" s="1"/>
  <c r="EE68" i="45" s="1"/>
  <c r="AA68" i="45" s="1"/>
  <c r="BC68" i="45"/>
  <c r="CZ68" i="45" s="1"/>
  <c r="V68" i="45" s="1"/>
  <c r="BD68" i="45" s="1"/>
  <c r="DE68" i="45" s="1"/>
  <c r="W68" i="45" s="1"/>
  <c r="AY68" i="45"/>
  <c r="BZ68" i="45" s="1"/>
  <c r="R68" i="45" s="1"/>
  <c r="AZ68" i="45" s="1"/>
  <c r="CE68" i="45" s="1"/>
  <c r="S68" i="45" s="1"/>
  <c r="AT68" i="45"/>
  <c r="BJ68" i="45" s="1"/>
  <c r="EU68" i="45" s="1"/>
  <c r="AC68" i="45" s="1"/>
  <c r="AR68" i="45"/>
  <c r="AQ68" i="45"/>
  <c r="AP68" i="45"/>
  <c r="AO68" i="45"/>
  <c r="AN68" i="45"/>
  <c r="AM68" i="45"/>
  <c r="AL68" i="45"/>
  <c r="AK68" i="45"/>
  <c r="BK67" i="45"/>
  <c r="EZ67" i="45" s="1"/>
  <c r="AD67" i="45" s="1"/>
  <c r="BL67" i="45" s="1"/>
  <c r="FE67" i="45" s="1"/>
  <c r="AE67" i="45" s="1"/>
  <c r="BG67" i="45"/>
  <c r="DZ67" i="45" s="1"/>
  <c r="Z67" i="45" s="1"/>
  <c r="BH67" i="45" s="1"/>
  <c r="EE67" i="45" s="1"/>
  <c r="AA67" i="45" s="1"/>
  <c r="BC67" i="45"/>
  <c r="CZ67" i="45" s="1"/>
  <c r="V67" i="45" s="1"/>
  <c r="BD67" i="45" s="1"/>
  <c r="DE67" i="45" s="1"/>
  <c r="W67" i="45" s="1"/>
  <c r="AY67" i="45"/>
  <c r="BZ67" i="45" s="1"/>
  <c r="R67" i="45" s="1"/>
  <c r="AZ67" i="45" s="1"/>
  <c r="CE67" i="45" s="1"/>
  <c r="S67" i="45" s="1"/>
  <c r="AT67" i="45"/>
  <c r="AR67" i="45"/>
  <c r="AQ67" i="45"/>
  <c r="AP67" i="45"/>
  <c r="AO67" i="45"/>
  <c r="AN67" i="45"/>
  <c r="AM67" i="45"/>
  <c r="AL67" i="45"/>
  <c r="AK67" i="45"/>
  <c r="BK66" i="45"/>
  <c r="EZ66" i="45" s="1"/>
  <c r="AD66" i="45" s="1"/>
  <c r="BL66" i="45" s="1"/>
  <c r="FE66" i="45" s="1"/>
  <c r="AE66" i="45" s="1"/>
  <c r="BG66" i="45"/>
  <c r="DZ66" i="45" s="1"/>
  <c r="Z66" i="45" s="1"/>
  <c r="BH66" i="45" s="1"/>
  <c r="EE66" i="45" s="1"/>
  <c r="AA66" i="45" s="1"/>
  <c r="BC66" i="45"/>
  <c r="CZ66" i="45" s="1"/>
  <c r="V66" i="45"/>
  <c r="BD66" i="45" s="1"/>
  <c r="DE66" i="45" s="1"/>
  <c r="W66" i="45" s="1"/>
  <c r="AY66" i="45"/>
  <c r="BZ66" i="45" s="1"/>
  <c r="R66" i="45" s="1"/>
  <c r="AZ66" i="45" s="1"/>
  <c r="CE66" i="45" s="1"/>
  <c r="S66" i="45" s="1"/>
  <c r="AT66" i="45"/>
  <c r="BB66" i="45" s="1"/>
  <c r="CU66" i="45" s="1"/>
  <c r="U66" i="45" s="1"/>
  <c r="AR66" i="45"/>
  <c r="AQ66" i="45"/>
  <c r="AP66" i="45"/>
  <c r="AO66" i="45"/>
  <c r="AN66" i="45"/>
  <c r="AM66" i="45"/>
  <c r="AL66" i="45"/>
  <c r="AK66" i="45"/>
  <c r="BK65" i="45"/>
  <c r="EZ65" i="45" s="1"/>
  <c r="AD65" i="45" s="1"/>
  <c r="BL65" i="45" s="1"/>
  <c r="FE65" i="45" s="1"/>
  <c r="AE65" i="45" s="1"/>
  <c r="BG65" i="45"/>
  <c r="DZ65" i="45" s="1"/>
  <c r="Z65" i="45" s="1"/>
  <c r="BH65" i="45" s="1"/>
  <c r="EE65" i="45" s="1"/>
  <c r="AA65" i="45" s="1"/>
  <c r="BC65" i="45"/>
  <c r="CZ65" i="45" s="1"/>
  <c r="V65" i="45" s="1"/>
  <c r="BD65" i="45" s="1"/>
  <c r="DE65" i="45" s="1"/>
  <c r="W65" i="45" s="1"/>
  <c r="AY65" i="45"/>
  <c r="BZ65" i="45" s="1"/>
  <c r="R65" i="45" s="1"/>
  <c r="AZ65" i="45" s="1"/>
  <c r="CE65" i="45" s="1"/>
  <c r="S65" i="45" s="1"/>
  <c r="AT65" i="45"/>
  <c r="BF65" i="45" s="1"/>
  <c r="DU65" i="45" s="1"/>
  <c r="Y65" i="45" s="1"/>
  <c r="AR65" i="45"/>
  <c r="AQ65" i="45"/>
  <c r="AP65" i="45"/>
  <c r="AO65" i="45"/>
  <c r="AN65" i="45"/>
  <c r="AM65" i="45"/>
  <c r="AL65" i="45"/>
  <c r="AK65" i="45"/>
  <c r="BK64" i="45"/>
  <c r="EZ64" i="45" s="1"/>
  <c r="AD64" i="45" s="1"/>
  <c r="BL64" i="45" s="1"/>
  <c r="FE64" i="45" s="1"/>
  <c r="AE64" i="45" s="1"/>
  <c r="BG64" i="45"/>
  <c r="DZ64" i="45" s="1"/>
  <c r="Z64" i="45" s="1"/>
  <c r="BH64" i="45" s="1"/>
  <c r="EE64" i="45" s="1"/>
  <c r="AA64" i="45" s="1"/>
  <c r="BC64" i="45"/>
  <c r="CZ64" i="45" s="1"/>
  <c r="V64" i="45" s="1"/>
  <c r="BD64" i="45" s="1"/>
  <c r="DE64" i="45" s="1"/>
  <c r="W64" i="45" s="1"/>
  <c r="AY64" i="45"/>
  <c r="BZ64" i="45" s="1"/>
  <c r="R64" i="45" s="1"/>
  <c r="AZ64" i="45" s="1"/>
  <c r="CE64" i="45" s="1"/>
  <c r="S64" i="45" s="1"/>
  <c r="AT64" i="45"/>
  <c r="BJ64" i="45" s="1"/>
  <c r="EU64" i="45" s="1"/>
  <c r="AC64" i="45" s="1"/>
  <c r="AR64" i="45"/>
  <c r="AQ64" i="45"/>
  <c r="AP64" i="45"/>
  <c r="AO64" i="45"/>
  <c r="AN64" i="45"/>
  <c r="AM64" i="45"/>
  <c r="AL64" i="45"/>
  <c r="AK64" i="45"/>
  <c r="BK63" i="45"/>
  <c r="EZ63" i="45" s="1"/>
  <c r="AD63" i="45" s="1"/>
  <c r="BL63" i="45" s="1"/>
  <c r="FE63" i="45" s="1"/>
  <c r="AE63" i="45" s="1"/>
  <c r="BG63" i="45"/>
  <c r="DZ63" i="45" s="1"/>
  <c r="Z63" i="45" s="1"/>
  <c r="BH63" i="45" s="1"/>
  <c r="EE63" i="45" s="1"/>
  <c r="AA63" i="45" s="1"/>
  <c r="BC63" i="45"/>
  <c r="CZ63" i="45" s="1"/>
  <c r="V63" i="45" s="1"/>
  <c r="BD63" i="45" s="1"/>
  <c r="DE63" i="45" s="1"/>
  <c r="W63" i="45" s="1"/>
  <c r="AY63" i="45"/>
  <c r="BZ63" i="45" s="1"/>
  <c r="R63" i="45" s="1"/>
  <c r="AZ63" i="45" s="1"/>
  <c r="CE63" i="45" s="1"/>
  <c r="S63" i="45" s="1"/>
  <c r="AT63" i="45"/>
  <c r="BF63" i="45" s="1"/>
  <c r="DU63" i="45" s="1"/>
  <c r="Y63" i="45" s="1"/>
  <c r="AR63" i="45"/>
  <c r="AQ63" i="45"/>
  <c r="AP63" i="45"/>
  <c r="AO63" i="45"/>
  <c r="AN63" i="45"/>
  <c r="AM63" i="45"/>
  <c r="AL63" i="45"/>
  <c r="AK63" i="45"/>
  <c r="BK62" i="45"/>
  <c r="EZ62" i="45" s="1"/>
  <c r="AD62" i="45" s="1"/>
  <c r="BL62" i="45" s="1"/>
  <c r="FE62" i="45" s="1"/>
  <c r="AE62" i="45" s="1"/>
  <c r="BG62" i="45"/>
  <c r="DZ62" i="45" s="1"/>
  <c r="Z62" i="45" s="1"/>
  <c r="BH62" i="45" s="1"/>
  <c r="EE62" i="45" s="1"/>
  <c r="AA62" i="45" s="1"/>
  <c r="BC62" i="45"/>
  <c r="CZ62" i="45" s="1"/>
  <c r="V62" i="45" s="1"/>
  <c r="BD62" i="45" s="1"/>
  <c r="DE62" i="45" s="1"/>
  <c r="W62" i="45" s="1"/>
  <c r="AY62" i="45"/>
  <c r="BZ62" i="45" s="1"/>
  <c r="R62" i="45" s="1"/>
  <c r="AZ62" i="45" s="1"/>
  <c r="CE62" i="45" s="1"/>
  <c r="S62" i="45" s="1"/>
  <c r="AT62" i="45"/>
  <c r="BB62" i="45" s="1"/>
  <c r="CU62" i="45" s="1"/>
  <c r="U62" i="45" s="1"/>
  <c r="AR62" i="45"/>
  <c r="AQ62" i="45"/>
  <c r="AP62" i="45"/>
  <c r="AO62" i="45"/>
  <c r="AN62" i="45"/>
  <c r="AM62" i="45"/>
  <c r="AL62" i="45"/>
  <c r="AK62" i="45"/>
  <c r="BK61" i="45"/>
  <c r="EZ61" i="45" s="1"/>
  <c r="AD61" i="45" s="1"/>
  <c r="BL61" i="45" s="1"/>
  <c r="FE61" i="45" s="1"/>
  <c r="AE61" i="45" s="1"/>
  <c r="BG61" i="45"/>
  <c r="DZ61" i="45" s="1"/>
  <c r="Z61" i="45" s="1"/>
  <c r="BH61" i="45" s="1"/>
  <c r="EE61" i="45" s="1"/>
  <c r="AA61" i="45" s="1"/>
  <c r="BC61" i="45"/>
  <c r="CZ61" i="45" s="1"/>
  <c r="V61" i="45" s="1"/>
  <c r="BD61" i="45" s="1"/>
  <c r="DE61" i="45" s="1"/>
  <c r="W61" i="45" s="1"/>
  <c r="AY61" i="45"/>
  <c r="BZ61" i="45" s="1"/>
  <c r="R61" i="45" s="1"/>
  <c r="AZ61" i="45" s="1"/>
  <c r="CE61" i="45" s="1"/>
  <c r="S61" i="45" s="1"/>
  <c r="AT61" i="45"/>
  <c r="BB61" i="45" s="1"/>
  <c r="CU61" i="45" s="1"/>
  <c r="U61" i="45" s="1"/>
  <c r="AR61" i="45"/>
  <c r="AQ61" i="45"/>
  <c r="AP61" i="45"/>
  <c r="AO61" i="45"/>
  <c r="AN61" i="45"/>
  <c r="AM61" i="45"/>
  <c r="AL61" i="45"/>
  <c r="AK61" i="45"/>
  <c r="BK60" i="45"/>
  <c r="EZ60" i="45" s="1"/>
  <c r="AD60" i="45" s="1"/>
  <c r="BL60" i="45" s="1"/>
  <c r="FE60" i="45" s="1"/>
  <c r="AE60" i="45" s="1"/>
  <c r="BG60" i="45"/>
  <c r="DZ60" i="45" s="1"/>
  <c r="Z60" i="45" s="1"/>
  <c r="BH60" i="45" s="1"/>
  <c r="EE60" i="45" s="1"/>
  <c r="AA60" i="45" s="1"/>
  <c r="BC60" i="45"/>
  <c r="CZ60" i="45" s="1"/>
  <c r="V60" i="45" s="1"/>
  <c r="BD60" i="45" s="1"/>
  <c r="DE60" i="45" s="1"/>
  <c r="W60" i="45" s="1"/>
  <c r="AY60" i="45"/>
  <c r="BZ60" i="45" s="1"/>
  <c r="R60" i="45" s="1"/>
  <c r="AZ60" i="45" s="1"/>
  <c r="CE60" i="45" s="1"/>
  <c r="S60" i="45" s="1"/>
  <c r="AT60" i="45"/>
  <c r="BB60" i="45" s="1"/>
  <c r="CU60" i="45" s="1"/>
  <c r="U60" i="45"/>
  <c r="AR60" i="45"/>
  <c r="AQ60" i="45"/>
  <c r="AP60" i="45"/>
  <c r="AO60" i="45"/>
  <c r="AN60" i="45"/>
  <c r="AM60" i="45"/>
  <c r="AL60" i="45"/>
  <c r="AK60" i="45"/>
  <c r="BK59" i="45"/>
  <c r="EZ59" i="45" s="1"/>
  <c r="AD59" i="45" s="1"/>
  <c r="BL59" i="45" s="1"/>
  <c r="FE59" i="45" s="1"/>
  <c r="AE59" i="45" s="1"/>
  <c r="BG59" i="45"/>
  <c r="DZ59" i="45" s="1"/>
  <c r="Z59" i="45" s="1"/>
  <c r="BH59" i="45" s="1"/>
  <c r="EE59" i="45" s="1"/>
  <c r="AA59" i="45" s="1"/>
  <c r="BC59" i="45"/>
  <c r="CZ59" i="45" s="1"/>
  <c r="V59" i="45" s="1"/>
  <c r="BD59" i="45" s="1"/>
  <c r="DE59" i="45" s="1"/>
  <c r="W59" i="45" s="1"/>
  <c r="AY59" i="45"/>
  <c r="BZ59" i="45" s="1"/>
  <c r="R59" i="45" s="1"/>
  <c r="AZ59" i="45" s="1"/>
  <c r="CE59" i="45" s="1"/>
  <c r="S59" i="45" s="1"/>
  <c r="AT59" i="45"/>
  <c r="BF59" i="45" s="1"/>
  <c r="DU59" i="45" s="1"/>
  <c r="Y59" i="45" s="1"/>
  <c r="AR59" i="45"/>
  <c r="AQ59" i="45"/>
  <c r="AP59" i="45"/>
  <c r="AO59" i="45"/>
  <c r="AN59" i="45"/>
  <c r="AM59" i="45"/>
  <c r="AL59" i="45"/>
  <c r="AK59" i="45"/>
  <c r="BK58" i="45"/>
  <c r="EZ58" i="45" s="1"/>
  <c r="AD58" i="45" s="1"/>
  <c r="BL58" i="45" s="1"/>
  <c r="FE58" i="45" s="1"/>
  <c r="AE58" i="45" s="1"/>
  <c r="BG58" i="45"/>
  <c r="DZ58" i="45" s="1"/>
  <c r="Z58" i="45" s="1"/>
  <c r="BH58" i="45" s="1"/>
  <c r="EE58" i="45" s="1"/>
  <c r="AA58" i="45" s="1"/>
  <c r="BC58" i="45"/>
  <c r="CZ58" i="45" s="1"/>
  <c r="V58" i="45" s="1"/>
  <c r="BD58" i="45" s="1"/>
  <c r="DE58" i="45" s="1"/>
  <c r="W58" i="45" s="1"/>
  <c r="AY58" i="45"/>
  <c r="BZ58" i="45" s="1"/>
  <c r="R58" i="45" s="1"/>
  <c r="AZ58" i="45" s="1"/>
  <c r="CE58" i="45" s="1"/>
  <c r="S58" i="45" s="1"/>
  <c r="AT58" i="45"/>
  <c r="BJ58" i="45" s="1"/>
  <c r="EU58" i="45" s="1"/>
  <c r="AC58" i="45" s="1"/>
  <c r="AR58" i="45"/>
  <c r="AQ58" i="45"/>
  <c r="AP58" i="45"/>
  <c r="AO58" i="45"/>
  <c r="AN58" i="45"/>
  <c r="AM58" i="45"/>
  <c r="AL58" i="45"/>
  <c r="AK58" i="45"/>
  <c r="BK57" i="45"/>
  <c r="EZ57" i="45" s="1"/>
  <c r="AD57" i="45" s="1"/>
  <c r="BL57" i="45" s="1"/>
  <c r="FE57" i="45" s="1"/>
  <c r="AE57" i="45" s="1"/>
  <c r="BG57" i="45"/>
  <c r="DZ57" i="45"/>
  <c r="Z57" i="45" s="1"/>
  <c r="BH57" i="45" s="1"/>
  <c r="EE57" i="45" s="1"/>
  <c r="AA57" i="45" s="1"/>
  <c r="BC57" i="45"/>
  <c r="CZ57" i="45" s="1"/>
  <c r="V57" i="45" s="1"/>
  <c r="BD57" i="45" s="1"/>
  <c r="DE57" i="45" s="1"/>
  <c r="W57" i="45" s="1"/>
  <c r="AY57" i="45"/>
  <c r="BZ57" i="45" s="1"/>
  <c r="R57" i="45" s="1"/>
  <c r="AZ57" i="45" s="1"/>
  <c r="CE57" i="45" s="1"/>
  <c r="S57" i="45" s="1"/>
  <c r="AT57" i="45"/>
  <c r="BB57" i="45" s="1"/>
  <c r="CU57" i="45" s="1"/>
  <c r="U57" i="45" s="1"/>
  <c r="AR57" i="45"/>
  <c r="AQ57" i="45"/>
  <c r="AP57" i="45"/>
  <c r="AO57" i="45"/>
  <c r="AN57" i="45"/>
  <c r="AM57" i="45"/>
  <c r="AL57" i="45"/>
  <c r="AK57" i="45"/>
  <c r="BK56" i="45"/>
  <c r="EZ56" i="45" s="1"/>
  <c r="AD56" i="45" s="1"/>
  <c r="BL56" i="45" s="1"/>
  <c r="FE56" i="45" s="1"/>
  <c r="AE56" i="45" s="1"/>
  <c r="BG56" i="45"/>
  <c r="DZ56" i="45" s="1"/>
  <c r="Z56" i="45" s="1"/>
  <c r="BH56" i="45" s="1"/>
  <c r="EE56" i="45" s="1"/>
  <c r="AA56" i="45" s="1"/>
  <c r="BC56" i="45"/>
  <c r="CZ56" i="45" s="1"/>
  <c r="V56" i="45" s="1"/>
  <c r="BD56" i="45" s="1"/>
  <c r="DE56" i="45" s="1"/>
  <c r="W56" i="45" s="1"/>
  <c r="AY56" i="45"/>
  <c r="BZ56" i="45" s="1"/>
  <c r="R56" i="45" s="1"/>
  <c r="AZ56" i="45" s="1"/>
  <c r="CE56" i="45" s="1"/>
  <c r="S56" i="45" s="1"/>
  <c r="AT56" i="45"/>
  <c r="BF56" i="45" s="1"/>
  <c r="DU56" i="45" s="1"/>
  <c r="Y56" i="45" s="1"/>
  <c r="AR56" i="45"/>
  <c r="AQ56" i="45"/>
  <c r="AP56" i="45"/>
  <c r="AO56" i="45"/>
  <c r="AN56" i="45"/>
  <c r="AM56" i="45"/>
  <c r="AL56" i="45"/>
  <c r="AK56" i="45"/>
  <c r="BK55" i="45"/>
  <c r="EZ55" i="45" s="1"/>
  <c r="AD55" i="45" s="1"/>
  <c r="BL55" i="45" s="1"/>
  <c r="FE55" i="45" s="1"/>
  <c r="AE55" i="45" s="1"/>
  <c r="BG55" i="45"/>
  <c r="DZ55" i="45" s="1"/>
  <c r="Z55" i="45" s="1"/>
  <c r="BH55" i="45" s="1"/>
  <c r="EE55" i="45" s="1"/>
  <c r="AA55" i="45" s="1"/>
  <c r="BC55" i="45"/>
  <c r="CZ55" i="45" s="1"/>
  <c r="V55" i="45" s="1"/>
  <c r="BD55" i="45" s="1"/>
  <c r="DE55" i="45" s="1"/>
  <c r="W55" i="45" s="1"/>
  <c r="AY55" i="45"/>
  <c r="BZ55" i="45" s="1"/>
  <c r="R55" i="45" s="1"/>
  <c r="AZ55" i="45" s="1"/>
  <c r="CE55" i="45" s="1"/>
  <c r="S55" i="45" s="1"/>
  <c r="AT55" i="45"/>
  <c r="AX55" i="45" s="1"/>
  <c r="BU55" i="45" s="1"/>
  <c r="Q55" i="45" s="1"/>
  <c r="AR55" i="45"/>
  <c r="AQ55" i="45"/>
  <c r="AP55" i="45"/>
  <c r="AO55" i="45"/>
  <c r="AN55" i="45"/>
  <c r="AM55" i="45"/>
  <c r="AL55" i="45"/>
  <c r="AK55" i="45"/>
  <c r="BK54" i="45"/>
  <c r="EZ54" i="45" s="1"/>
  <c r="AD54" i="45" s="1"/>
  <c r="BL54" i="45" s="1"/>
  <c r="FE54" i="45" s="1"/>
  <c r="AE54" i="45" s="1"/>
  <c r="BG54" i="45"/>
  <c r="DZ54" i="45" s="1"/>
  <c r="Z54" i="45" s="1"/>
  <c r="BH54" i="45" s="1"/>
  <c r="EE54" i="45" s="1"/>
  <c r="AA54" i="45" s="1"/>
  <c r="BC54" i="45"/>
  <c r="CZ54" i="45" s="1"/>
  <c r="V54" i="45" s="1"/>
  <c r="BD54" i="45" s="1"/>
  <c r="DE54" i="45" s="1"/>
  <c r="W54" i="45" s="1"/>
  <c r="AY54" i="45"/>
  <c r="BZ54" i="45" s="1"/>
  <c r="R54" i="45" s="1"/>
  <c r="AZ54" i="45" s="1"/>
  <c r="CE54" i="45" s="1"/>
  <c r="S54" i="45" s="1"/>
  <c r="AT54" i="45"/>
  <c r="AX54" i="45" s="1"/>
  <c r="BU54" i="45" s="1"/>
  <c r="Q54" i="45" s="1"/>
  <c r="AR54" i="45"/>
  <c r="AQ54" i="45"/>
  <c r="AP54" i="45"/>
  <c r="AO54" i="45"/>
  <c r="AN54" i="45"/>
  <c r="AM54" i="45"/>
  <c r="AL54" i="45"/>
  <c r="AK54" i="45"/>
  <c r="BK53" i="45"/>
  <c r="EZ53" i="45" s="1"/>
  <c r="AD53" i="45" s="1"/>
  <c r="BL53" i="45" s="1"/>
  <c r="FE53" i="45" s="1"/>
  <c r="AE53" i="45" s="1"/>
  <c r="BG53" i="45"/>
  <c r="DZ53" i="45" s="1"/>
  <c r="Z53" i="45" s="1"/>
  <c r="BH53" i="45" s="1"/>
  <c r="EE53" i="45" s="1"/>
  <c r="AA53" i="45" s="1"/>
  <c r="BC53" i="45"/>
  <c r="CZ53" i="45" s="1"/>
  <c r="V53" i="45" s="1"/>
  <c r="BD53" i="45" s="1"/>
  <c r="DE53" i="45" s="1"/>
  <c r="W53" i="45" s="1"/>
  <c r="AY53" i="45"/>
  <c r="BZ53" i="45" s="1"/>
  <c r="R53" i="45" s="1"/>
  <c r="AZ53" i="45" s="1"/>
  <c r="CE53" i="45" s="1"/>
  <c r="S53" i="45" s="1"/>
  <c r="AT53" i="45"/>
  <c r="BB53" i="45" s="1"/>
  <c r="CU53" i="45" s="1"/>
  <c r="U53" i="45" s="1"/>
  <c r="AR53" i="45"/>
  <c r="AQ53" i="45"/>
  <c r="AP53" i="45"/>
  <c r="AO53" i="45"/>
  <c r="AN53" i="45"/>
  <c r="AM53" i="45"/>
  <c r="AL53" i="45"/>
  <c r="AK53" i="45"/>
  <c r="BK52" i="45"/>
  <c r="EZ52" i="45" s="1"/>
  <c r="AD52" i="45" s="1"/>
  <c r="BL52" i="45" s="1"/>
  <c r="FE52" i="45" s="1"/>
  <c r="AE52" i="45" s="1"/>
  <c r="BG52" i="45"/>
  <c r="DZ52" i="45"/>
  <c r="Z52" i="45" s="1"/>
  <c r="BH52" i="45" s="1"/>
  <c r="EE52" i="45" s="1"/>
  <c r="AA52" i="45" s="1"/>
  <c r="BC52" i="45"/>
  <c r="CZ52" i="45" s="1"/>
  <c r="V52" i="45" s="1"/>
  <c r="BD52" i="45" s="1"/>
  <c r="DE52" i="45" s="1"/>
  <c r="W52" i="45" s="1"/>
  <c r="AY52" i="45"/>
  <c r="BZ52" i="45" s="1"/>
  <c r="R52" i="45" s="1"/>
  <c r="AZ52" i="45" s="1"/>
  <c r="CE52" i="45" s="1"/>
  <c r="S52" i="45" s="1"/>
  <c r="AT52" i="45"/>
  <c r="BB52" i="45" s="1"/>
  <c r="CU52" i="45" s="1"/>
  <c r="U52" i="45" s="1"/>
  <c r="AR52" i="45"/>
  <c r="AQ52" i="45"/>
  <c r="AP52" i="45"/>
  <c r="AO52" i="45"/>
  <c r="AN52" i="45"/>
  <c r="AM52" i="45"/>
  <c r="AL52" i="45"/>
  <c r="AK52" i="45"/>
  <c r="BK51" i="45"/>
  <c r="EZ51" i="45" s="1"/>
  <c r="AD51" i="45" s="1"/>
  <c r="BL51" i="45" s="1"/>
  <c r="FE51" i="45" s="1"/>
  <c r="AE51" i="45" s="1"/>
  <c r="BG51" i="45"/>
  <c r="DZ51" i="45" s="1"/>
  <c r="Z51" i="45" s="1"/>
  <c r="BH51" i="45" s="1"/>
  <c r="EE51" i="45" s="1"/>
  <c r="AA51" i="45" s="1"/>
  <c r="BC51" i="45"/>
  <c r="CZ51" i="45" s="1"/>
  <c r="V51" i="45" s="1"/>
  <c r="BD51" i="45" s="1"/>
  <c r="DE51" i="45" s="1"/>
  <c r="W51" i="45" s="1"/>
  <c r="AY51" i="45"/>
  <c r="BZ51" i="45" s="1"/>
  <c r="R51" i="45" s="1"/>
  <c r="AZ51" i="45" s="1"/>
  <c r="CE51" i="45" s="1"/>
  <c r="S51" i="45" s="1"/>
  <c r="AT51" i="45"/>
  <c r="AX51" i="45" s="1"/>
  <c r="BU51" i="45" s="1"/>
  <c r="Q51" i="45" s="1"/>
  <c r="AR51" i="45"/>
  <c r="AQ51" i="45"/>
  <c r="AP51" i="45"/>
  <c r="AO51" i="45"/>
  <c r="AN51" i="45"/>
  <c r="AM51" i="45"/>
  <c r="AL51" i="45"/>
  <c r="AK51" i="45"/>
  <c r="BK50" i="45"/>
  <c r="EZ50" i="45" s="1"/>
  <c r="AD50" i="45" s="1"/>
  <c r="BL50" i="45" s="1"/>
  <c r="FE50" i="45" s="1"/>
  <c r="AE50" i="45" s="1"/>
  <c r="BG50" i="45"/>
  <c r="DZ50" i="45"/>
  <c r="Z50" i="45" s="1"/>
  <c r="BH50" i="45" s="1"/>
  <c r="EE50" i="45" s="1"/>
  <c r="AA50" i="45" s="1"/>
  <c r="BC50" i="45"/>
  <c r="CZ50" i="45" s="1"/>
  <c r="V50" i="45" s="1"/>
  <c r="BD50" i="45" s="1"/>
  <c r="DE50" i="45" s="1"/>
  <c r="W50" i="45" s="1"/>
  <c r="AY50" i="45"/>
  <c r="BZ50" i="45" s="1"/>
  <c r="R50" i="45" s="1"/>
  <c r="AZ50" i="45" s="1"/>
  <c r="CE50" i="45" s="1"/>
  <c r="S50" i="45" s="1"/>
  <c r="AT50" i="45"/>
  <c r="BB50" i="45" s="1"/>
  <c r="CU50" i="45" s="1"/>
  <c r="U50" i="45" s="1"/>
  <c r="AR50" i="45"/>
  <c r="AQ50" i="45"/>
  <c r="AP50" i="45"/>
  <c r="AO50" i="45"/>
  <c r="AN50" i="45"/>
  <c r="AM50" i="45"/>
  <c r="AL50" i="45"/>
  <c r="AK50" i="45"/>
  <c r="BK49" i="45"/>
  <c r="EZ49" i="45" s="1"/>
  <c r="AD49" i="45" s="1"/>
  <c r="BL49" i="45" s="1"/>
  <c r="FE49" i="45" s="1"/>
  <c r="AE49" i="45" s="1"/>
  <c r="BG49" i="45"/>
  <c r="DZ49" i="45" s="1"/>
  <c r="Z49" i="45" s="1"/>
  <c r="BH49" i="45" s="1"/>
  <c r="EE49" i="45" s="1"/>
  <c r="AA49" i="45" s="1"/>
  <c r="BC49" i="45"/>
  <c r="CZ49" i="45" s="1"/>
  <c r="V49" i="45" s="1"/>
  <c r="BD49" i="45" s="1"/>
  <c r="DE49" i="45" s="1"/>
  <c r="W49" i="45" s="1"/>
  <c r="AY49" i="45"/>
  <c r="BZ49" i="45" s="1"/>
  <c r="R49" i="45" s="1"/>
  <c r="AZ49" i="45" s="1"/>
  <c r="CE49" i="45" s="1"/>
  <c r="S49" i="45" s="1"/>
  <c r="AT49" i="45"/>
  <c r="BB49" i="45" s="1"/>
  <c r="CU49" i="45" s="1"/>
  <c r="U49" i="45" s="1"/>
  <c r="AR49" i="45"/>
  <c r="AQ49" i="45"/>
  <c r="AP49" i="45"/>
  <c r="AO49" i="45"/>
  <c r="AN49" i="45"/>
  <c r="AM49" i="45"/>
  <c r="AL49" i="45"/>
  <c r="AK49" i="45"/>
  <c r="BK48" i="45"/>
  <c r="EZ48" i="45" s="1"/>
  <c r="AD48" i="45" s="1"/>
  <c r="BL48" i="45" s="1"/>
  <c r="FE48" i="45" s="1"/>
  <c r="AE48" i="45" s="1"/>
  <c r="BG48" i="45"/>
  <c r="DZ48" i="45" s="1"/>
  <c r="Z48" i="45" s="1"/>
  <c r="BH48" i="45" s="1"/>
  <c r="EE48" i="45" s="1"/>
  <c r="AA48" i="45" s="1"/>
  <c r="BC48" i="45"/>
  <c r="CZ48" i="45" s="1"/>
  <c r="V48" i="45" s="1"/>
  <c r="BD48" i="45" s="1"/>
  <c r="DE48" i="45" s="1"/>
  <c r="W48" i="45" s="1"/>
  <c r="AY48" i="45"/>
  <c r="BZ48" i="45" s="1"/>
  <c r="R48" i="45" s="1"/>
  <c r="AZ48" i="45" s="1"/>
  <c r="CE48" i="45" s="1"/>
  <c r="S48" i="45" s="1"/>
  <c r="AT48" i="45"/>
  <c r="BB48" i="45" s="1"/>
  <c r="CU48" i="45" s="1"/>
  <c r="U48" i="45" s="1"/>
  <c r="AR48" i="45"/>
  <c r="AQ48" i="45"/>
  <c r="AP48" i="45"/>
  <c r="AO48" i="45"/>
  <c r="AN48" i="45"/>
  <c r="AM48" i="45"/>
  <c r="AL48" i="45"/>
  <c r="AK48" i="45"/>
  <c r="BK47" i="45"/>
  <c r="EZ47" i="45" s="1"/>
  <c r="AD47" i="45" s="1"/>
  <c r="BL47" i="45" s="1"/>
  <c r="FE47" i="45" s="1"/>
  <c r="AE47" i="45" s="1"/>
  <c r="BG47" i="45"/>
  <c r="DZ47" i="45" s="1"/>
  <c r="Z47" i="45" s="1"/>
  <c r="BH47" i="45" s="1"/>
  <c r="EE47" i="45" s="1"/>
  <c r="AA47" i="45" s="1"/>
  <c r="BC47" i="45"/>
  <c r="CZ47" i="45" s="1"/>
  <c r="V47" i="45" s="1"/>
  <c r="BD47" i="45" s="1"/>
  <c r="DE47" i="45" s="1"/>
  <c r="W47" i="45" s="1"/>
  <c r="AY47" i="45"/>
  <c r="BZ47" i="45" s="1"/>
  <c r="R47" i="45" s="1"/>
  <c r="AZ47" i="45" s="1"/>
  <c r="CE47" i="45" s="1"/>
  <c r="S47" i="45" s="1"/>
  <c r="AT47" i="45"/>
  <c r="AR47" i="45"/>
  <c r="AQ47" i="45"/>
  <c r="AP47" i="45"/>
  <c r="AO47" i="45"/>
  <c r="AN47" i="45"/>
  <c r="AM47" i="45"/>
  <c r="AL47" i="45"/>
  <c r="AK47" i="45"/>
  <c r="BK46" i="45"/>
  <c r="EZ46" i="45" s="1"/>
  <c r="AD46" i="45" s="1"/>
  <c r="BL46" i="45" s="1"/>
  <c r="FE46" i="45" s="1"/>
  <c r="AE46" i="45" s="1"/>
  <c r="BG46" i="45"/>
  <c r="DZ46" i="45" s="1"/>
  <c r="Z46" i="45" s="1"/>
  <c r="BH46" i="45" s="1"/>
  <c r="EE46" i="45" s="1"/>
  <c r="AA46" i="45" s="1"/>
  <c r="BC46" i="45"/>
  <c r="CZ46" i="45" s="1"/>
  <c r="V46" i="45" s="1"/>
  <c r="BD46" i="45" s="1"/>
  <c r="DE46" i="45" s="1"/>
  <c r="W46" i="45" s="1"/>
  <c r="AY46" i="45"/>
  <c r="BZ46" i="45" s="1"/>
  <c r="R46" i="45" s="1"/>
  <c r="AZ46" i="45" s="1"/>
  <c r="CE46" i="45" s="1"/>
  <c r="S46" i="45" s="1"/>
  <c r="AT46" i="45"/>
  <c r="BF46" i="45" s="1"/>
  <c r="DU46" i="45" s="1"/>
  <c r="Y46" i="45" s="1"/>
  <c r="AR46" i="45"/>
  <c r="AQ46" i="45"/>
  <c r="AP46" i="45"/>
  <c r="AO46" i="45"/>
  <c r="AN46" i="45"/>
  <c r="AM46" i="45"/>
  <c r="AL46" i="45"/>
  <c r="AK46" i="45"/>
  <c r="BK45" i="45"/>
  <c r="EZ45" i="45" s="1"/>
  <c r="AD45" i="45" s="1"/>
  <c r="BL45" i="45" s="1"/>
  <c r="FE45" i="45" s="1"/>
  <c r="AE45" i="45" s="1"/>
  <c r="BG45" i="45"/>
  <c r="DZ45" i="45" s="1"/>
  <c r="Z45" i="45" s="1"/>
  <c r="BH45" i="45" s="1"/>
  <c r="EE45" i="45" s="1"/>
  <c r="AA45" i="45" s="1"/>
  <c r="BC45" i="45"/>
  <c r="CZ45" i="45" s="1"/>
  <c r="V45" i="45" s="1"/>
  <c r="BD45" i="45" s="1"/>
  <c r="DE45" i="45" s="1"/>
  <c r="W45" i="45" s="1"/>
  <c r="AY45" i="45"/>
  <c r="BZ45" i="45" s="1"/>
  <c r="R45" i="45" s="1"/>
  <c r="AZ45" i="45" s="1"/>
  <c r="CE45" i="45" s="1"/>
  <c r="S45" i="45" s="1"/>
  <c r="AT45" i="45"/>
  <c r="BJ45" i="45" s="1"/>
  <c r="EU45" i="45" s="1"/>
  <c r="AC45" i="45" s="1"/>
  <c r="AR45" i="45"/>
  <c r="AQ45" i="45"/>
  <c r="AP45" i="45"/>
  <c r="AO45" i="45"/>
  <c r="AN45" i="45"/>
  <c r="AM45" i="45"/>
  <c r="AL45" i="45"/>
  <c r="AK45" i="45"/>
  <c r="BK44" i="45"/>
  <c r="EZ44" i="45" s="1"/>
  <c r="AD44" i="45" s="1"/>
  <c r="BL44" i="45" s="1"/>
  <c r="FE44" i="45" s="1"/>
  <c r="AE44" i="45" s="1"/>
  <c r="BG44" i="45"/>
  <c r="DZ44" i="45" s="1"/>
  <c r="Z44" i="45" s="1"/>
  <c r="BH44" i="45" s="1"/>
  <c r="EE44" i="45" s="1"/>
  <c r="AA44" i="45" s="1"/>
  <c r="BC44" i="45"/>
  <c r="CZ44" i="45" s="1"/>
  <c r="V44" i="45" s="1"/>
  <c r="BD44" i="45" s="1"/>
  <c r="DE44" i="45" s="1"/>
  <c r="W44" i="45" s="1"/>
  <c r="AY44" i="45"/>
  <c r="BZ44" i="45" s="1"/>
  <c r="R44" i="45" s="1"/>
  <c r="AZ44" i="45" s="1"/>
  <c r="CE44" i="45" s="1"/>
  <c r="S44" i="45" s="1"/>
  <c r="AT44" i="45"/>
  <c r="BF44" i="45" s="1"/>
  <c r="DU44" i="45" s="1"/>
  <c r="Y44" i="45" s="1"/>
  <c r="AR44" i="45"/>
  <c r="AQ44" i="45"/>
  <c r="AP44" i="45"/>
  <c r="AO44" i="45"/>
  <c r="AN44" i="45"/>
  <c r="AM44" i="45"/>
  <c r="AL44" i="45"/>
  <c r="AK44" i="45"/>
  <c r="BK43" i="45"/>
  <c r="EZ43" i="45" s="1"/>
  <c r="AD43" i="45" s="1"/>
  <c r="BL43" i="45" s="1"/>
  <c r="FE43" i="45" s="1"/>
  <c r="AE43" i="45" s="1"/>
  <c r="BG43" i="45"/>
  <c r="DZ43" i="45" s="1"/>
  <c r="Z43" i="45" s="1"/>
  <c r="BH43" i="45" s="1"/>
  <c r="EE43" i="45" s="1"/>
  <c r="AA43" i="45" s="1"/>
  <c r="BC43" i="45"/>
  <c r="CZ43" i="45" s="1"/>
  <c r="V43" i="45" s="1"/>
  <c r="BD43" i="45" s="1"/>
  <c r="DE43" i="45" s="1"/>
  <c r="W43" i="45" s="1"/>
  <c r="AY43" i="45"/>
  <c r="BZ43" i="45" s="1"/>
  <c r="R43" i="45" s="1"/>
  <c r="AZ43" i="45" s="1"/>
  <c r="CE43" i="45" s="1"/>
  <c r="S43" i="45" s="1"/>
  <c r="AT43" i="45"/>
  <c r="BF43" i="45" s="1"/>
  <c r="DU43" i="45" s="1"/>
  <c r="Y43" i="45" s="1"/>
  <c r="AR43" i="45"/>
  <c r="AQ43" i="45"/>
  <c r="AP43" i="45"/>
  <c r="AO43" i="45"/>
  <c r="AN43" i="45"/>
  <c r="AM43" i="45"/>
  <c r="AL43" i="45"/>
  <c r="AK43" i="45"/>
  <c r="BK42" i="45"/>
  <c r="EZ42" i="45" s="1"/>
  <c r="AD42" i="45" s="1"/>
  <c r="BL42" i="45" s="1"/>
  <c r="FE42" i="45" s="1"/>
  <c r="AE42" i="45" s="1"/>
  <c r="BG42" i="45"/>
  <c r="DZ42" i="45" s="1"/>
  <c r="Z42" i="45" s="1"/>
  <c r="BH42" i="45" s="1"/>
  <c r="EE42" i="45" s="1"/>
  <c r="AA42" i="45" s="1"/>
  <c r="BC42" i="45"/>
  <c r="CZ42" i="45" s="1"/>
  <c r="V42" i="45" s="1"/>
  <c r="BD42" i="45" s="1"/>
  <c r="DE42" i="45" s="1"/>
  <c r="W42" i="45" s="1"/>
  <c r="AY42" i="45"/>
  <c r="BZ42" i="45" s="1"/>
  <c r="R42" i="45" s="1"/>
  <c r="AZ42" i="45" s="1"/>
  <c r="CE42" i="45" s="1"/>
  <c r="S42" i="45" s="1"/>
  <c r="AT42" i="45"/>
  <c r="AX42" i="45" s="1"/>
  <c r="BU42" i="45" s="1"/>
  <c r="Q42" i="45" s="1"/>
  <c r="AR42" i="45"/>
  <c r="AQ42" i="45"/>
  <c r="AP42" i="45"/>
  <c r="AO42" i="45"/>
  <c r="AN42" i="45"/>
  <c r="AM42" i="45"/>
  <c r="AL42" i="45"/>
  <c r="AK42" i="45"/>
  <c r="BK41" i="45"/>
  <c r="EZ41" i="45" s="1"/>
  <c r="AD41" i="45" s="1"/>
  <c r="BL41" i="45" s="1"/>
  <c r="FE41" i="45" s="1"/>
  <c r="AE41" i="45" s="1"/>
  <c r="BG41" i="45"/>
  <c r="DZ41" i="45" s="1"/>
  <c r="Z41" i="45" s="1"/>
  <c r="BH41" i="45" s="1"/>
  <c r="EE41" i="45" s="1"/>
  <c r="AA41" i="45" s="1"/>
  <c r="BC41" i="45"/>
  <c r="CZ41" i="45" s="1"/>
  <c r="V41" i="45" s="1"/>
  <c r="BD41" i="45" s="1"/>
  <c r="DE41" i="45" s="1"/>
  <c r="W41" i="45" s="1"/>
  <c r="AY41" i="45"/>
  <c r="BZ41" i="45" s="1"/>
  <c r="R41" i="45" s="1"/>
  <c r="AZ41" i="45" s="1"/>
  <c r="CE41" i="45" s="1"/>
  <c r="S41" i="45" s="1"/>
  <c r="AT41" i="45"/>
  <c r="BB41" i="45" s="1"/>
  <c r="CU41" i="45"/>
  <c r="U41" i="45" s="1"/>
  <c r="AR41" i="45"/>
  <c r="AQ41" i="45"/>
  <c r="AP41" i="45"/>
  <c r="AO41" i="45"/>
  <c r="AN41" i="45"/>
  <c r="AM41" i="45"/>
  <c r="AL41" i="45"/>
  <c r="AK41" i="45"/>
  <c r="BK40" i="45"/>
  <c r="EZ40" i="45" s="1"/>
  <c r="AD40" i="45" s="1"/>
  <c r="BL40" i="45" s="1"/>
  <c r="FE40" i="45" s="1"/>
  <c r="AE40" i="45" s="1"/>
  <c r="BG40" i="45"/>
  <c r="DZ40" i="45" s="1"/>
  <c r="Z40" i="45" s="1"/>
  <c r="BH40" i="45"/>
  <c r="EE40" i="45" s="1"/>
  <c r="AA40" i="45" s="1"/>
  <c r="BC40" i="45"/>
  <c r="CZ40" i="45" s="1"/>
  <c r="V40" i="45" s="1"/>
  <c r="BD40" i="45" s="1"/>
  <c r="DE40" i="45" s="1"/>
  <c r="W40" i="45" s="1"/>
  <c r="AY40" i="45"/>
  <c r="BZ40" i="45" s="1"/>
  <c r="R40" i="45" s="1"/>
  <c r="AZ40" i="45" s="1"/>
  <c r="CE40" i="45" s="1"/>
  <c r="S40" i="45" s="1"/>
  <c r="AT40" i="45"/>
  <c r="BB40" i="45" s="1"/>
  <c r="CU40" i="45" s="1"/>
  <c r="U40" i="45" s="1"/>
  <c r="AR40" i="45"/>
  <c r="AQ40" i="45"/>
  <c r="AP40" i="45"/>
  <c r="AO40" i="45"/>
  <c r="AN40" i="45"/>
  <c r="AM40" i="45"/>
  <c r="AL40" i="45"/>
  <c r="AK40" i="45"/>
  <c r="BK39" i="45"/>
  <c r="EZ39" i="45" s="1"/>
  <c r="AD39" i="45"/>
  <c r="BL39" i="45" s="1"/>
  <c r="FE39" i="45" s="1"/>
  <c r="AE39" i="45" s="1"/>
  <c r="BG39" i="45"/>
  <c r="DZ39" i="45" s="1"/>
  <c r="Z39" i="45" s="1"/>
  <c r="BH39" i="45" s="1"/>
  <c r="EE39" i="45" s="1"/>
  <c r="AA39" i="45" s="1"/>
  <c r="BC39" i="45"/>
  <c r="CZ39" i="45" s="1"/>
  <c r="V39" i="45" s="1"/>
  <c r="BD39" i="45" s="1"/>
  <c r="DE39" i="45" s="1"/>
  <c r="W39" i="45" s="1"/>
  <c r="AY39" i="45"/>
  <c r="BZ39" i="45" s="1"/>
  <c r="R39" i="45" s="1"/>
  <c r="AZ39" i="45" s="1"/>
  <c r="CE39" i="45" s="1"/>
  <c r="S39" i="45" s="1"/>
  <c r="AT39" i="45"/>
  <c r="BF39" i="45" s="1"/>
  <c r="DU39" i="45" s="1"/>
  <c r="Y39" i="45" s="1"/>
  <c r="AR39" i="45"/>
  <c r="AQ39" i="45"/>
  <c r="AP39" i="45"/>
  <c r="AO39" i="45"/>
  <c r="AN39" i="45"/>
  <c r="AM39" i="45"/>
  <c r="AL39" i="45"/>
  <c r="AK39" i="45"/>
  <c r="BK38" i="45"/>
  <c r="EZ38" i="45" s="1"/>
  <c r="AD38" i="45" s="1"/>
  <c r="BL38" i="45" s="1"/>
  <c r="FE38" i="45" s="1"/>
  <c r="AE38" i="45" s="1"/>
  <c r="BG38" i="45"/>
  <c r="DZ38" i="45" s="1"/>
  <c r="Z38" i="45" s="1"/>
  <c r="BH38" i="45" s="1"/>
  <c r="EE38" i="45" s="1"/>
  <c r="AA38" i="45" s="1"/>
  <c r="BC38" i="45"/>
  <c r="CZ38" i="45" s="1"/>
  <c r="V38" i="45" s="1"/>
  <c r="BD38" i="45" s="1"/>
  <c r="DE38" i="45" s="1"/>
  <c r="W38" i="45" s="1"/>
  <c r="AY38" i="45"/>
  <c r="BZ38" i="45" s="1"/>
  <c r="R38" i="45" s="1"/>
  <c r="AZ38" i="45" s="1"/>
  <c r="CE38" i="45" s="1"/>
  <c r="S38" i="45" s="1"/>
  <c r="AT38" i="45"/>
  <c r="BJ38" i="45" s="1"/>
  <c r="EU38" i="45" s="1"/>
  <c r="AC38" i="45" s="1"/>
  <c r="AR38" i="45"/>
  <c r="AQ38" i="45"/>
  <c r="AP38" i="45"/>
  <c r="AO38" i="45"/>
  <c r="AN38" i="45"/>
  <c r="AM38" i="45"/>
  <c r="AL38" i="45"/>
  <c r="AK38" i="45"/>
  <c r="BK37" i="45"/>
  <c r="EZ37" i="45" s="1"/>
  <c r="AD37" i="45" s="1"/>
  <c r="BL37" i="45" s="1"/>
  <c r="FE37" i="45" s="1"/>
  <c r="AE37" i="45" s="1"/>
  <c r="BG37" i="45"/>
  <c r="DZ37" i="45" s="1"/>
  <c r="Z37" i="45" s="1"/>
  <c r="BH37" i="45" s="1"/>
  <c r="EE37" i="45" s="1"/>
  <c r="AA37" i="45" s="1"/>
  <c r="BC37" i="45"/>
  <c r="CZ37" i="45" s="1"/>
  <c r="V37" i="45" s="1"/>
  <c r="BD37" i="45" s="1"/>
  <c r="DE37" i="45" s="1"/>
  <c r="W37" i="45" s="1"/>
  <c r="AY37" i="45"/>
  <c r="BZ37" i="45" s="1"/>
  <c r="R37" i="45" s="1"/>
  <c r="AZ37" i="45" s="1"/>
  <c r="CE37" i="45" s="1"/>
  <c r="S37" i="45" s="1"/>
  <c r="AT37" i="45"/>
  <c r="AX37" i="45" s="1"/>
  <c r="BU37" i="45" s="1"/>
  <c r="Q37" i="45" s="1"/>
  <c r="AR37" i="45"/>
  <c r="AQ37" i="45"/>
  <c r="AP37" i="45"/>
  <c r="AO37" i="45"/>
  <c r="AN37" i="45"/>
  <c r="AM37" i="45"/>
  <c r="AL37" i="45"/>
  <c r="AK37" i="45"/>
  <c r="A37" i="45"/>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FT36" i="45"/>
  <c r="FQ36" i="45" s="1"/>
  <c r="BK36" i="45"/>
  <c r="EZ36" i="45" s="1"/>
  <c r="AD36" i="45" s="1"/>
  <c r="BL36" i="45" s="1"/>
  <c r="FE36" i="45" s="1"/>
  <c r="AE36" i="45" s="1"/>
  <c r="BG36" i="45"/>
  <c r="DZ36" i="45" s="1"/>
  <c r="Z36" i="45" s="1"/>
  <c r="BH36" i="45" s="1"/>
  <c r="EE36" i="45" s="1"/>
  <c r="AA36" i="45" s="1"/>
  <c r="BC36" i="45"/>
  <c r="CZ36" i="45" s="1"/>
  <c r="V36" i="45" s="1"/>
  <c r="BD36" i="45" s="1"/>
  <c r="DE36" i="45" s="1"/>
  <c r="W36" i="45" s="1"/>
  <c r="AY36" i="45"/>
  <c r="BZ36" i="45" s="1"/>
  <c r="R36" i="45" s="1"/>
  <c r="AZ36" i="45" s="1"/>
  <c r="CE36" i="45" s="1"/>
  <c r="S36" i="45" s="1"/>
  <c r="AT36" i="45"/>
  <c r="BJ36" i="45" s="1"/>
  <c r="EU36" i="45" s="1"/>
  <c r="AC36" i="45" s="1"/>
  <c r="AR36" i="45"/>
  <c r="AQ36" i="45"/>
  <c r="AP36" i="45"/>
  <c r="AO36" i="45"/>
  <c r="AN36" i="45"/>
  <c r="AM36" i="45"/>
  <c r="AL36" i="45"/>
  <c r="AK36" i="45"/>
  <c r="I20" i="45"/>
  <c r="AD19" i="45"/>
  <c r="Z19" i="45"/>
  <c r="V19" i="45"/>
  <c r="R19" i="45"/>
  <c r="I19" i="45"/>
  <c r="X14" i="45"/>
  <c r="E14" i="45"/>
  <c r="E13" i="45"/>
  <c r="AG12" i="45"/>
  <c r="T12" i="45"/>
  <c r="P12" i="45"/>
  <c r="E12" i="45"/>
  <c r="AO11" i="45"/>
  <c r="E11" i="45"/>
  <c r="BK85" i="46"/>
  <c r="EZ85" i="46" s="1"/>
  <c r="AD85" i="46" s="1"/>
  <c r="BL85" i="46" s="1"/>
  <c r="FE85" i="46" s="1"/>
  <c r="AE85" i="46" s="1"/>
  <c r="BG85" i="46"/>
  <c r="DZ85" i="46" s="1"/>
  <c r="Z85" i="46" s="1"/>
  <c r="BH85" i="46" s="1"/>
  <c r="EE85" i="46" s="1"/>
  <c r="AA85" i="46" s="1"/>
  <c r="BC85" i="46"/>
  <c r="CZ85" i="46" s="1"/>
  <c r="V85" i="46" s="1"/>
  <c r="BD85" i="46" s="1"/>
  <c r="DE85" i="46" s="1"/>
  <c r="W85" i="46" s="1"/>
  <c r="AY85" i="46"/>
  <c r="BZ85" i="46" s="1"/>
  <c r="R85" i="46" s="1"/>
  <c r="AZ85" i="46" s="1"/>
  <c r="CE85" i="46" s="1"/>
  <c r="S85" i="46" s="1"/>
  <c r="AT85" i="46"/>
  <c r="AR85" i="46"/>
  <c r="AQ85" i="46"/>
  <c r="AP85" i="46"/>
  <c r="AO85" i="46"/>
  <c r="AN85" i="46"/>
  <c r="AM85" i="46"/>
  <c r="AL85" i="46"/>
  <c r="AK85" i="46"/>
  <c r="BK84" i="46"/>
  <c r="EZ84" i="46" s="1"/>
  <c r="AD84" i="46" s="1"/>
  <c r="BL84" i="46" s="1"/>
  <c r="FE84" i="46" s="1"/>
  <c r="AE84" i="46" s="1"/>
  <c r="BG84" i="46"/>
  <c r="DZ84" i="46" s="1"/>
  <c r="Z84" i="46" s="1"/>
  <c r="BH84" i="46" s="1"/>
  <c r="EE84" i="46" s="1"/>
  <c r="AA84" i="46" s="1"/>
  <c r="BC84" i="46"/>
  <c r="CZ84" i="46" s="1"/>
  <c r="V84" i="46" s="1"/>
  <c r="BD84" i="46" s="1"/>
  <c r="DE84" i="46" s="1"/>
  <c r="W84" i="46" s="1"/>
  <c r="AY84" i="46"/>
  <c r="BZ84" i="46" s="1"/>
  <c r="R84" i="46" s="1"/>
  <c r="AZ84" i="46" s="1"/>
  <c r="CE84" i="46" s="1"/>
  <c r="S84" i="46" s="1"/>
  <c r="AT84" i="46"/>
  <c r="AR84" i="46"/>
  <c r="AQ84" i="46"/>
  <c r="AP84" i="46"/>
  <c r="AO84" i="46"/>
  <c r="AN84" i="46"/>
  <c r="AM84" i="46"/>
  <c r="AL84" i="46"/>
  <c r="AK84" i="46"/>
  <c r="BK83" i="46"/>
  <c r="EZ83" i="46" s="1"/>
  <c r="AD83" i="46" s="1"/>
  <c r="BL83" i="46" s="1"/>
  <c r="FE83" i="46" s="1"/>
  <c r="AE83" i="46" s="1"/>
  <c r="BG83" i="46"/>
  <c r="DZ83" i="46" s="1"/>
  <c r="Z83" i="46" s="1"/>
  <c r="BH83" i="46" s="1"/>
  <c r="EE83" i="46" s="1"/>
  <c r="AA83" i="46" s="1"/>
  <c r="BC83" i="46"/>
  <c r="CZ83" i="46" s="1"/>
  <c r="V83" i="46" s="1"/>
  <c r="BD83" i="46" s="1"/>
  <c r="DE83" i="46" s="1"/>
  <c r="W83" i="46" s="1"/>
  <c r="AY83" i="46"/>
  <c r="BZ83" i="46" s="1"/>
  <c r="R83" i="46" s="1"/>
  <c r="AZ83" i="46" s="1"/>
  <c r="CE83" i="46" s="1"/>
  <c r="S83" i="46" s="1"/>
  <c r="AT83" i="46"/>
  <c r="BB83" i="46" s="1"/>
  <c r="CU83" i="46" s="1"/>
  <c r="U83" i="46" s="1"/>
  <c r="AR83" i="46"/>
  <c r="AQ83" i="46"/>
  <c r="AP83" i="46"/>
  <c r="AO83" i="46"/>
  <c r="AN83" i="46"/>
  <c r="AM83" i="46"/>
  <c r="AL83" i="46"/>
  <c r="AK83" i="46"/>
  <c r="BK82" i="46"/>
  <c r="EZ82" i="46" s="1"/>
  <c r="AD82" i="46" s="1"/>
  <c r="BL82" i="46" s="1"/>
  <c r="FE82" i="46" s="1"/>
  <c r="AE82" i="46" s="1"/>
  <c r="BG82" i="46"/>
  <c r="DZ82" i="46" s="1"/>
  <c r="Z82" i="46" s="1"/>
  <c r="BH82" i="46" s="1"/>
  <c r="EE82" i="46" s="1"/>
  <c r="AA82" i="46" s="1"/>
  <c r="BC82" i="46"/>
  <c r="CZ82" i="46" s="1"/>
  <c r="V82" i="46" s="1"/>
  <c r="BD82" i="46" s="1"/>
  <c r="DE82" i="46" s="1"/>
  <c r="W82" i="46" s="1"/>
  <c r="AY82" i="46"/>
  <c r="BZ82" i="46" s="1"/>
  <c r="R82" i="46" s="1"/>
  <c r="AZ82" i="46" s="1"/>
  <c r="CE82" i="46" s="1"/>
  <c r="S82" i="46" s="1"/>
  <c r="AT82" i="46"/>
  <c r="BJ82" i="46" s="1"/>
  <c r="EU82" i="46" s="1"/>
  <c r="AC82" i="46" s="1"/>
  <c r="AR82" i="46"/>
  <c r="AQ82" i="46"/>
  <c r="AP82" i="46"/>
  <c r="AO82" i="46"/>
  <c r="AN82" i="46"/>
  <c r="AM82" i="46"/>
  <c r="AL82" i="46"/>
  <c r="AK82" i="46"/>
  <c r="BK81" i="46"/>
  <c r="EZ81" i="46" s="1"/>
  <c r="AD81" i="46" s="1"/>
  <c r="BL81" i="46" s="1"/>
  <c r="FE81" i="46" s="1"/>
  <c r="AE81" i="46" s="1"/>
  <c r="BG81" i="46"/>
  <c r="DZ81" i="46" s="1"/>
  <c r="Z81" i="46" s="1"/>
  <c r="BH81" i="46" s="1"/>
  <c r="EE81" i="46" s="1"/>
  <c r="AA81" i="46" s="1"/>
  <c r="BC81" i="46"/>
  <c r="CZ81" i="46" s="1"/>
  <c r="V81" i="46" s="1"/>
  <c r="BD81" i="46" s="1"/>
  <c r="DE81" i="46" s="1"/>
  <c r="W81" i="46" s="1"/>
  <c r="AY81" i="46"/>
  <c r="BZ81" i="46" s="1"/>
  <c r="R81" i="46" s="1"/>
  <c r="AZ81" i="46" s="1"/>
  <c r="CE81" i="46" s="1"/>
  <c r="S81" i="46" s="1"/>
  <c r="AT81" i="46"/>
  <c r="BF81" i="46" s="1"/>
  <c r="DU81" i="46" s="1"/>
  <c r="Y81" i="46" s="1"/>
  <c r="AR81" i="46"/>
  <c r="AQ81" i="46"/>
  <c r="AP81" i="46"/>
  <c r="AO81" i="46"/>
  <c r="AN81" i="46"/>
  <c r="AM81" i="46"/>
  <c r="AL81" i="46"/>
  <c r="AK81" i="46"/>
  <c r="BK80" i="46"/>
  <c r="EZ80" i="46" s="1"/>
  <c r="AD80" i="46" s="1"/>
  <c r="BL80" i="46" s="1"/>
  <c r="FE80" i="46" s="1"/>
  <c r="AE80" i="46" s="1"/>
  <c r="BG80" i="46"/>
  <c r="DZ80" i="46" s="1"/>
  <c r="Z80" i="46" s="1"/>
  <c r="BH80" i="46" s="1"/>
  <c r="EE80" i="46" s="1"/>
  <c r="AA80" i="46" s="1"/>
  <c r="BC80" i="46"/>
  <c r="CZ80" i="46" s="1"/>
  <c r="V80" i="46" s="1"/>
  <c r="BD80" i="46" s="1"/>
  <c r="DE80" i="46" s="1"/>
  <c r="W80" i="46" s="1"/>
  <c r="AY80" i="46"/>
  <c r="BZ80" i="46" s="1"/>
  <c r="R80" i="46" s="1"/>
  <c r="AZ80" i="46" s="1"/>
  <c r="CE80" i="46" s="1"/>
  <c r="S80" i="46" s="1"/>
  <c r="AT80" i="46"/>
  <c r="BB80" i="46" s="1"/>
  <c r="CU80" i="46" s="1"/>
  <c r="U80" i="46" s="1"/>
  <c r="AR80" i="46"/>
  <c r="AQ80" i="46"/>
  <c r="AP80" i="46"/>
  <c r="AO80" i="46"/>
  <c r="AN80" i="46"/>
  <c r="AM80" i="46"/>
  <c r="AL80" i="46"/>
  <c r="AK80" i="46"/>
  <c r="BK79" i="46"/>
  <c r="EZ79" i="46" s="1"/>
  <c r="AD79" i="46" s="1"/>
  <c r="BL79" i="46" s="1"/>
  <c r="FE79" i="46" s="1"/>
  <c r="AE79" i="46" s="1"/>
  <c r="BG79" i="46"/>
  <c r="DZ79" i="46" s="1"/>
  <c r="Z79" i="46" s="1"/>
  <c r="BH79" i="46" s="1"/>
  <c r="EE79" i="46" s="1"/>
  <c r="AA79" i="46" s="1"/>
  <c r="BC79" i="46"/>
  <c r="CZ79" i="46" s="1"/>
  <c r="V79" i="46" s="1"/>
  <c r="BD79" i="46" s="1"/>
  <c r="DE79" i="46" s="1"/>
  <c r="W79" i="46" s="1"/>
  <c r="AY79" i="46"/>
  <c r="BZ79" i="46" s="1"/>
  <c r="R79" i="46" s="1"/>
  <c r="AZ79" i="46" s="1"/>
  <c r="CE79" i="46" s="1"/>
  <c r="S79" i="46" s="1"/>
  <c r="AT79" i="46"/>
  <c r="BB79" i="46" s="1"/>
  <c r="CU79" i="46" s="1"/>
  <c r="U79" i="46" s="1"/>
  <c r="AR79" i="46"/>
  <c r="AQ79" i="46"/>
  <c r="AP79" i="46"/>
  <c r="AO79" i="46"/>
  <c r="AN79" i="46"/>
  <c r="AM79" i="46"/>
  <c r="AL79" i="46"/>
  <c r="AK79" i="46"/>
  <c r="BK78" i="46"/>
  <c r="EZ78" i="46" s="1"/>
  <c r="AD78" i="46" s="1"/>
  <c r="BL78" i="46" s="1"/>
  <c r="FE78" i="46" s="1"/>
  <c r="AE78" i="46" s="1"/>
  <c r="BG78" i="46"/>
  <c r="DZ78" i="46" s="1"/>
  <c r="Z78" i="46" s="1"/>
  <c r="BH78" i="46" s="1"/>
  <c r="EE78" i="46" s="1"/>
  <c r="AA78" i="46" s="1"/>
  <c r="BC78" i="46"/>
  <c r="CZ78" i="46" s="1"/>
  <c r="V78" i="46" s="1"/>
  <c r="BD78" i="46" s="1"/>
  <c r="DE78" i="46" s="1"/>
  <c r="W78" i="46" s="1"/>
  <c r="AY78" i="46"/>
  <c r="BZ78" i="46"/>
  <c r="R78" i="46" s="1"/>
  <c r="AZ78" i="46" s="1"/>
  <c r="CE78" i="46" s="1"/>
  <c r="S78" i="46" s="1"/>
  <c r="AT78" i="46"/>
  <c r="BJ78" i="46" s="1"/>
  <c r="EU78" i="46" s="1"/>
  <c r="AC78" i="46" s="1"/>
  <c r="AR78" i="46"/>
  <c r="AQ78" i="46"/>
  <c r="AP78" i="46"/>
  <c r="AO78" i="46"/>
  <c r="AN78" i="46"/>
  <c r="AM78" i="46"/>
  <c r="AL78" i="46"/>
  <c r="AK78" i="46"/>
  <c r="BK77" i="46"/>
  <c r="EZ77" i="46" s="1"/>
  <c r="AD77" i="46" s="1"/>
  <c r="BL77" i="46" s="1"/>
  <c r="FE77" i="46" s="1"/>
  <c r="AE77" i="46" s="1"/>
  <c r="BG77" i="46"/>
  <c r="DZ77" i="46" s="1"/>
  <c r="Z77" i="46" s="1"/>
  <c r="BH77" i="46" s="1"/>
  <c r="EE77" i="46" s="1"/>
  <c r="AA77" i="46" s="1"/>
  <c r="BC77" i="46"/>
  <c r="CZ77" i="46" s="1"/>
  <c r="V77" i="46" s="1"/>
  <c r="BD77" i="46" s="1"/>
  <c r="DE77" i="46" s="1"/>
  <c r="W77" i="46" s="1"/>
  <c r="AY77" i="46"/>
  <c r="BZ77" i="46"/>
  <c r="R77" i="46" s="1"/>
  <c r="AZ77" i="46" s="1"/>
  <c r="CE77" i="46" s="1"/>
  <c r="S77" i="46" s="1"/>
  <c r="AT77" i="46"/>
  <c r="BF77" i="46" s="1"/>
  <c r="DU77" i="46" s="1"/>
  <c r="Y77" i="46" s="1"/>
  <c r="AR77" i="46"/>
  <c r="AQ77" i="46"/>
  <c r="AP77" i="46"/>
  <c r="AO77" i="46"/>
  <c r="AN77" i="46"/>
  <c r="AM77" i="46"/>
  <c r="AL77" i="46"/>
  <c r="AK77" i="46"/>
  <c r="BK76" i="46"/>
  <c r="EZ76" i="46" s="1"/>
  <c r="AD76" i="46" s="1"/>
  <c r="BL76" i="46" s="1"/>
  <c r="FE76" i="46" s="1"/>
  <c r="AE76" i="46" s="1"/>
  <c r="BG76" i="46"/>
  <c r="DZ76" i="46" s="1"/>
  <c r="Z76" i="46" s="1"/>
  <c r="BH76" i="46" s="1"/>
  <c r="EE76" i="46" s="1"/>
  <c r="AA76" i="46" s="1"/>
  <c r="BC76" i="46"/>
  <c r="CZ76" i="46" s="1"/>
  <c r="V76" i="46" s="1"/>
  <c r="BD76" i="46" s="1"/>
  <c r="DE76" i="46" s="1"/>
  <c r="W76" i="46" s="1"/>
  <c r="AY76" i="46"/>
  <c r="BZ76" i="46" s="1"/>
  <c r="R76" i="46" s="1"/>
  <c r="AZ76" i="46" s="1"/>
  <c r="CE76" i="46" s="1"/>
  <c r="S76" i="46" s="1"/>
  <c r="AT76" i="46"/>
  <c r="AX76" i="46" s="1"/>
  <c r="BU76" i="46" s="1"/>
  <c r="Q76" i="46" s="1"/>
  <c r="AR76" i="46"/>
  <c r="AQ76" i="46"/>
  <c r="AP76" i="46"/>
  <c r="AO76" i="46"/>
  <c r="AN76" i="46"/>
  <c r="AM76" i="46"/>
  <c r="AL76" i="46"/>
  <c r="AK76" i="46"/>
  <c r="BK75" i="46"/>
  <c r="EZ75" i="46" s="1"/>
  <c r="AD75" i="46" s="1"/>
  <c r="BL75" i="46" s="1"/>
  <c r="FE75" i="46" s="1"/>
  <c r="AE75" i="46" s="1"/>
  <c r="BG75" i="46"/>
  <c r="DZ75" i="46" s="1"/>
  <c r="Z75" i="46" s="1"/>
  <c r="BH75" i="46" s="1"/>
  <c r="EE75" i="46" s="1"/>
  <c r="AA75" i="46" s="1"/>
  <c r="BC75" i="46"/>
  <c r="CZ75" i="46" s="1"/>
  <c r="V75" i="46" s="1"/>
  <c r="BD75" i="46" s="1"/>
  <c r="DE75" i="46" s="1"/>
  <c r="W75" i="46" s="1"/>
  <c r="AY75" i="46"/>
  <c r="BZ75" i="46" s="1"/>
  <c r="R75" i="46" s="1"/>
  <c r="AZ75" i="46" s="1"/>
  <c r="CE75" i="46" s="1"/>
  <c r="S75" i="46" s="1"/>
  <c r="AT75" i="46"/>
  <c r="BJ75" i="46" s="1"/>
  <c r="EU75" i="46" s="1"/>
  <c r="AC75" i="46" s="1"/>
  <c r="AR75" i="46"/>
  <c r="AQ75" i="46"/>
  <c r="AP75" i="46"/>
  <c r="AO75" i="46"/>
  <c r="AN75" i="46"/>
  <c r="AM75" i="46"/>
  <c r="AL75" i="46"/>
  <c r="AK75" i="46"/>
  <c r="BK74" i="46"/>
  <c r="EZ74" i="46" s="1"/>
  <c r="AD74" i="46" s="1"/>
  <c r="BL74" i="46" s="1"/>
  <c r="FE74" i="46" s="1"/>
  <c r="AE74" i="46" s="1"/>
  <c r="BG74" i="46"/>
  <c r="DZ74" i="46" s="1"/>
  <c r="Z74" i="46" s="1"/>
  <c r="BH74" i="46" s="1"/>
  <c r="EE74" i="46" s="1"/>
  <c r="AA74" i="46" s="1"/>
  <c r="BC74" i="46"/>
  <c r="CZ74" i="46" s="1"/>
  <c r="V74" i="46" s="1"/>
  <c r="BD74" i="46" s="1"/>
  <c r="DE74" i="46" s="1"/>
  <c r="W74" i="46" s="1"/>
  <c r="AY74" i="46"/>
  <c r="BZ74" i="46" s="1"/>
  <c r="R74" i="46" s="1"/>
  <c r="AZ74" i="46" s="1"/>
  <c r="CE74" i="46" s="1"/>
  <c r="S74" i="46" s="1"/>
  <c r="AT74" i="46"/>
  <c r="AR74" i="46"/>
  <c r="AQ74" i="46"/>
  <c r="AP74" i="46"/>
  <c r="AO74" i="46"/>
  <c r="AN74" i="46"/>
  <c r="AM74" i="46"/>
  <c r="AL74" i="46"/>
  <c r="AK74" i="46"/>
  <c r="BK73" i="46"/>
  <c r="EZ73" i="46" s="1"/>
  <c r="AD73" i="46" s="1"/>
  <c r="BL73" i="46" s="1"/>
  <c r="FE73" i="46" s="1"/>
  <c r="AE73" i="46" s="1"/>
  <c r="BG73" i="46"/>
  <c r="DZ73" i="46" s="1"/>
  <c r="Z73" i="46" s="1"/>
  <c r="BH73" i="46" s="1"/>
  <c r="EE73" i="46" s="1"/>
  <c r="AA73" i="46" s="1"/>
  <c r="BC73" i="46"/>
  <c r="CZ73" i="46" s="1"/>
  <c r="V73" i="46" s="1"/>
  <c r="BD73" i="46" s="1"/>
  <c r="DE73" i="46" s="1"/>
  <c r="W73" i="46" s="1"/>
  <c r="AY73" i="46"/>
  <c r="BZ73" i="46" s="1"/>
  <c r="R73" i="46" s="1"/>
  <c r="AZ73" i="46" s="1"/>
  <c r="CE73" i="46" s="1"/>
  <c r="S73" i="46" s="1"/>
  <c r="AT73" i="46"/>
  <c r="BB73" i="46" s="1"/>
  <c r="CU73" i="46" s="1"/>
  <c r="U73" i="46" s="1"/>
  <c r="AR73" i="46"/>
  <c r="AQ73" i="46"/>
  <c r="AP73" i="46"/>
  <c r="AO73" i="46"/>
  <c r="AN73" i="46"/>
  <c r="AM73" i="46"/>
  <c r="AL73" i="46"/>
  <c r="AK73" i="46"/>
  <c r="BK72" i="46"/>
  <c r="EZ72" i="46" s="1"/>
  <c r="AD72" i="46" s="1"/>
  <c r="BL72" i="46" s="1"/>
  <c r="FE72" i="46" s="1"/>
  <c r="AE72" i="46" s="1"/>
  <c r="BG72" i="46"/>
  <c r="DZ72" i="46" s="1"/>
  <c r="Z72" i="46" s="1"/>
  <c r="BH72" i="46" s="1"/>
  <c r="EE72" i="46" s="1"/>
  <c r="AA72" i="46" s="1"/>
  <c r="BC72" i="46"/>
  <c r="CZ72" i="46" s="1"/>
  <c r="V72" i="46" s="1"/>
  <c r="BD72" i="46" s="1"/>
  <c r="DE72" i="46" s="1"/>
  <c r="W72" i="46" s="1"/>
  <c r="AY72" i="46"/>
  <c r="BZ72" i="46" s="1"/>
  <c r="R72" i="46" s="1"/>
  <c r="AZ72" i="46" s="1"/>
  <c r="CE72" i="46" s="1"/>
  <c r="S72" i="46" s="1"/>
  <c r="AT72" i="46"/>
  <c r="AX72" i="46" s="1"/>
  <c r="BU72" i="46" s="1"/>
  <c r="Q72" i="46" s="1"/>
  <c r="AR72" i="46"/>
  <c r="AQ72" i="46"/>
  <c r="AP72" i="46"/>
  <c r="AO72" i="46"/>
  <c r="AN72" i="46"/>
  <c r="AM72" i="46"/>
  <c r="AL72" i="46"/>
  <c r="AK72" i="46"/>
  <c r="BK71" i="46"/>
  <c r="EZ71" i="46" s="1"/>
  <c r="AD71" i="46" s="1"/>
  <c r="BL71" i="46" s="1"/>
  <c r="FE71" i="46" s="1"/>
  <c r="AE71" i="46" s="1"/>
  <c r="BG71" i="46"/>
  <c r="DZ71" i="46" s="1"/>
  <c r="Z71" i="46" s="1"/>
  <c r="BH71" i="46" s="1"/>
  <c r="EE71" i="46" s="1"/>
  <c r="AA71" i="46" s="1"/>
  <c r="BC71" i="46"/>
  <c r="CZ71" i="46" s="1"/>
  <c r="V71" i="46" s="1"/>
  <c r="BD71" i="46" s="1"/>
  <c r="DE71" i="46" s="1"/>
  <c r="W71" i="46" s="1"/>
  <c r="AY71" i="46"/>
  <c r="BZ71" i="46" s="1"/>
  <c r="R71" i="46" s="1"/>
  <c r="AZ71" i="46" s="1"/>
  <c r="CE71" i="46" s="1"/>
  <c r="S71" i="46" s="1"/>
  <c r="AT71" i="46"/>
  <c r="BJ71" i="46"/>
  <c r="EU71" i="46" s="1"/>
  <c r="AC71" i="46" s="1"/>
  <c r="AR71" i="46"/>
  <c r="AQ71" i="46"/>
  <c r="AP71" i="46"/>
  <c r="AO71" i="46"/>
  <c r="AN71" i="46"/>
  <c r="AM71" i="46"/>
  <c r="AL71" i="46"/>
  <c r="AK71" i="46"/>
  <c r="BK70" i="46"/>
  <c r="EZ70" i="46" s="1"/>
  <c r="AD70" i="46" s="1"/>
  <c r="BL70" i="46" s="1"/>
  <c r="FE70" i="46" s="1"/>
  <c r="AE70" i="46" s="1"/>
  <c r="BG70" i="46"/>
  <c r="DZ70" i="46" s="1"/>
  <c r="Z70" i="46" s="1"/>
  <c r="BH70" i="46" s="1"/>
  <c r="EE70" i="46" s="1"/>
  <c r="AA70" i="46" s="1"/>
  <c r="BC70" i="46"/>
  <c r="CZ70" i="46" s="1"/>
  <c r="V70" i="46" s="1"/>
  <c r="BD70" i="46" s="1"/>
  <c r="DE70" i="46" s="1"/>
  <c r="W70" i="46" s="1"/>
  <c r="AY70" i="46"/>
  <c r="BZ70" i="46" s="1"/>
  <c r="R70" i="46" s="1"/>
  <c r="AZ70" i="46" s="1"/>
  <c r="CE70" i="46" s="1"/>
  <c r="S70" i="46" s="1"/>
  <c r="AT70" i="46"/>
  <c r="BF70" i="46" s="1"/>
  <c r="DU70" i="46" s="1"/>
  <c r="Y70" i="46" s="1"/>
  <c r="AR70" i="46"/>
  <c r="AQ70" i="46"/>
  <c r="AP70" i="46"/>
  <c r="AO70" i="46"/>
  <c r="AN70" i="46"/>
  <c r="AM70" i="46"/>
  <c r="AL70" i="46"/>
  <c r="AK70" i="46"/>
  <c r="BK69" i="46"/>
  <c r="EZ69" i="46" s="1"/>
  <c r="AD69" i="46" s="1"/>
  <c r="BL69" i="46" s="1"/>
  <c r="FE69" i="46" s="1"/>
  <c r="AE69" i="46" s="1"/>
  <c r="BG69" i="46"/>
  <c r="DZ69" i="46" s="1"/>
  <c r="Z69" i="46" s="1"/>
  <c r="BH69" i="46" s="1"/>
  <c r="EE69" i="46" s="1"/>
  <c r="AA69" i="46" s="1"/>
  <c r="BC69" i="46"/>
  <c r="CZ69" i="46" s="1"/>
  <c r="V69" i="46" s="1"/>
  <c r="BD69" i="46" s="1"/>
  <c r="DE69" i="46" s="1"/>
  <c r="W69" i="46" s="1"/>
  <c r="AY69" i="46"/>
  <c r="BZ69" i="46" s="1"/>
  <c r="R69" i="46" s="1"/>
  <c r="AZ69" i="46" s="1"/>
  <c r="CE69" i="46" s="1"/>
  <c r="S69" i="46" s="1"/>
  <c r="AT69" i="46"/>
  <c r="BB69" i="46" s="1"/>
  <c r="CU69" i="46" s="1"/>
  <c r="U69" i="46" s="1"/>
  <c r="AR69" i="46"/>
  <c r="AQ69" i="46"/>
  <c r="AP69" i="46"/>
  <c r="AO69" i="46"/>
  <c r="AN69" i="46"/>
  <c r="AM69" i="46"/>
  <c r="AL69" i="46"/>
  <c r="AK69" i="46"/>
  <c r="BK68" i="46"/>
  <c r="EZ68" i="46" s="1"/>
  <c r="AD68" i="46" s="1"/>
  <c r="BL68" i="46" s="1"/>
  <c r="FE68" i="46" s="1"/>
  <c r="AE68" i="46" s="1"/>
  <c r="BG68" i="46"/>
  <c r="DZ68" i="46" s="1"/>
  <c r="Z68" i="46" s="1"/>
  <c r="BH68" i="46" s="1"/>
  <c r="EE68" i="46" s="1"/>
  <c r="AA68" i="46" s="1"/>
  <c r="BC68" i="46"/>
  <c r="CZ68" i="46" s="1"/>
  <c r="V68" i="46" s="1"/>
  <c r="BD68" i="46" s="1"/>
  <c r="DE68" i="46" s="1"/>
  <c r="W68" i="46" s="1"/>
  <c r="AY68" i="46"/>
  <c r="BZ68" i="46" s="1"/>
  <c r="R68" i="46" s="1"/>
  <c r="AZ68" i="46" s="1"/>
  <c r="CE68" i="46" s="1"/>
  <c r="S68" i="46" s="1"/>
  <c r="AT68" i="46"/>
  <c r="AX68" i="46" s="1"/>
  <c r="BU68" i="46" s="1"/>
  <c r="Q68" i="46" s="1"/>
  <c r="AR68" i="46"/>
  <c r="AQ68" i="46"/>
  <c r="AP68" i="46"/>
  <c r="AO68" i="46"/>
  <c r="AN68" i="46"/>
  <c r="AM68" i="46"/>
  <c r="AL68" i="46"/>
  <c r="AK68" i="46"/>
  <c r="BK67" i="46"/>
  <c r="EZ67" i="46" s="1"/>
  <c r="AD67" i="46" s="1"/>
  <c r="BL67" i="46" s="1"/>
  <c r="FE67" i="46" s="1"/>
  <c r="AE67" i="46" s="1"/>
  <c r="BG67" i="46"/>
  <c r="DZ67" i="46" s="1"/>
  <c r="Z67" i="46" s="1"/>
  <c r="BH67" i="46" s="1"/>
  <c r="EE67" i="46" s="1"/>
  <c r="AA67" i="46" s="1"/>
  <c r="BC67" i="46"/>
  <c r="CZ67" i="46" s="1"/>
  <c r="V67" i="46" s="1"/>
  <c r="BD67" i="46" s="1"/>
  <c r="DE67" i="46" s="1"/>
  <c r="W67" i="46" s="1"/>
  <c r="AY67" i="46"/>
  <c r="BZ67" i="46" s="1"/>
  <c r="R67" i="46" s="1"/>
  <c r="AZ67" i="46" s="1"/>
  <c r="CE67" i="46" s="1"/>
  <c r="S67" i="46" s="1"/>
  <c r="AT67" i="46"/>
  <c r="BF67" i="46" s="1"/>
  <c r="DU67" i="46" s="1"/>
  <c r="Y67" i="46" s="1"/>
  <c r="AR67" i="46"/>
  <c r="AQ67" i="46"/>
  <c r="AP67" i="46"/>
  <c r="AO67" i="46"/>
  <c r="AN67" i="46"/>
  <c r="AM67" i="46"/>
  <c r="AL67" i="46"/>
  <c r="AK67" i="46"/>
  <c r="BK66" i="46"/>
  <c r="EZ66" i="46" s="1"/>
  <c r="AD66" i="46" s="1"/>
  <c r="BL66" i="46" s="1"/>
  <c r="FE66" i="46" s="1"/>
  <c r="AE66" i="46" s="1"/>
  <c r="BG66" i="46"/>
  <c r="DZ66" i="46" s="1"/>
  <c r="Z66" i="46" s="1"/>
  <c r="BH66" i="46" s="1"/>
  <c r="EE66" i="46" s="1"/>
  <c r="AA66" i="46" s="1"/>
  <c r="BC66" i="46"/>
  <c r="CZ66" i="46" s="1"/>
  <c r="V66" i="46" s="1"/>
  <c r="BD66" i="46" s="1"/>
  <c r="DE66" i="46" s="1"/>
  <c r="W66" i="46" s="1"/>
  <c r="AY66" i="46"/>
  <c r="BZ66" i="46" s="1"/>
  <c r="R66" i="46" s="1"/>
  <c r="AZ66" i="46" s="1"/>
  <c r="CE66" i="46" s="1"/>
  <c r="S66" i="46" s="1"/>
  <c r="AT66" i="46"/>
  <c r="BB66" i="46" s="1"/>
  <c r="CU66" i="46" s="1"/>
  <c r="U66" i="46" s="1"/>
  <c r="AR66" i="46"/>
  <c r="AQ66" i="46"/>
  <c r="AP66" i="46"/>
  <c r="AO66" i="46"/>
  <c r="AN66" i="46"/>
  <c r="AM66" i="46"/>
  <c r="AL66" i="46"/>
  <c r="AK66" i="46"/>
  <c r="BK65" i="46"/>
  <c r="EZ65" i="46" s="1"/>
  <c r="AD65" i="46" s="1"/>
  <c r="BL65" i="46" s="1"/>
  <c r="FE65" i="46" s="1"/>
  <c r="AE65" i="46" s="1"/>
  <c r="BG65" i="46"/>
  <c r="DZ65" i="46" s="1"/>
  <c r="Z65" i="46" s="1"/>
  <c r="BH65" i="46" s="1"/>
  <c r="EE65" i="46" s="1"/>
  <c r="AA65" i="46" s="1"/>
  <c r="BC65" i="46"/>
  <c r="CZ65" i="46" s="1"/>
  <c r="V65" i="46" s="1"/>
  <c r="BD65" i="46" s="1"/>
  <c r="DE65" i="46" s="1"/>
  <c r="W65" i="46" s="1"/>
  <c r="AY65" i="46"/>
  <c r="BZ65" i="46" s="1"/>
  <c r="R65" i="46" s="1"/>
  <c r="AZ65" i="46" s="1"/>
  <c r="CE65" i="46" s="1"/>
  <c r="S65" i="46" s="1"/>
  <c r="AT65" i="46"/>
  <c r="BB65" i="46" s="1"/>
  <c r="CU65" i="46" s="1"/>
  <c r="U65" i="46" s="1"/>
  <c r="AR65" i="46"/>
  <c r="AQ65" i="46"/>
  <c r="AP65" i="46"/>
  <c r="AO65" i="46"/>
  <c r="AN65" i="46"/>
  <c r="AM65" i="46"/>
  <c r="AL65" i="46"/>
  <c r="AK65" i="46"/>
  <c r="BK64" i="46"/>
  <c r="EZ64" i="46" s="1"/>
  <c r="AD64" i="46" s="1"/>
  <c r="BL64" i="46" s="1"/>
  <c r="FE64" i="46" s="1"/>
  <c r="AE64" i="46" s="1"/>
  <c r="BG64" i="46"/>
  <c r="DZ64" i="46" s="1"/>
  <c r="Z64" i="46" s="1"/>
  <c r="BH64" i="46" s="1"/>
  <c r="EE64" i="46" s="1"/>
  <c r="AA64" i="46" s="1"/>
  <c r="BC64" i="46"/>
  <c r="CZ64" i="46" s="1"/>
  <c r="V64" i="46" s="1"/>
  <c r="BD64" i="46" s="1"/>
  <c r="DE64" i="46" s="1"/>
  <c r="W64" i="46" s="1"/>
  <c r="AY64" i="46"/>
  <c r="BZ64" i="46" s="1"/>
  <c r="R64" i="46" s="1"/>
  <c r="AZ64" i="46" s="1"/>
  <c r="CE64" i="46" s="1"/>
  <c r="S64" i="46" s="1"/>
  <c r="AT64" i="46"/>
  <c r="BB64" i="46" s="1"/>
  <c r="CU64" i="46" s="1"/>
  <c r="U64" i="46" s="1"/>
  <c r="AR64" i="46"/>
  <c r="AQ64" i="46"/>
  <c r="AP64" i="46"/>
  <c r="AO64" i="46"/>
  <c r="AN64" i="46"/>
  <c r="AM64" i="46"/>
  <c r="AL64" i="46"/>
  <c r="AK64" i="46"/>
  <c r="BK63" i="46"/>
  <c r="EZ63" i="46" s="1"/>
  <c r="AD63" i="46" s="1"/>
  <c r="BL63" i="46" s="1"/>
  <c r="FE63" i="46" s="1"/>
  <c r="AE63" i="46" s="1"/>
  <c r="BG63" i="46"/>
  <c r="DZ63" i="46" s="1"/>
  <c r="Z63" i="46" s="1"/>
  <c r="BH63" i="46" s="1"/>
  <c r="EE63" i="46" s="1"/>
  <c r="AA63" i="46" s="1"/>
  <c r="BC63" i="46"/>
  <c r="CZ63" i="46" s="1"/>
  <c r="V63" i="46" s="1"/>
  <c r="BD63" i="46" s="1"/>
  <c r="DE63" i="46" s="1"/>
  <c r="W63" i="46" s="1"/>
  <c r="AY63" i="46"/>
  <c r="BZ63" i="46" s="1"/>
  <c r="R63" i="46" s="1"/>
  <c r="AZ63" i="46" s="1"/>
  <c r="CE63" i="46" s="1"/>
  <c r="S63" i="46" s="1"/>
  <c r="AT63" i="46"/>
  <c r="BJ63" i="46" s="1"/>
  <c r="EU63" i="46" s="1"/>
  <c r="AC63" i="46" s="1"/>
  <c r="AR63" i="46"/>
  <c r="AQ63" i="46"/>
  <c r="AP63" i="46"/>
  <c r="AO63" i="46"/>
  <c r="AN63" i="46"/>
  <c r="AM63" i="46"/>
  <c r="AL63" i="46"/>
  <c r="AK63" i="46"/>
  <c r="BK62" i="46"/>
  <c r="EZ62" i="46" s="1"/>
  <c r="AD62" i="46" s="1"/>
  <c r="BL62" i="46" s="1"/>
  <c r="FE62" i="46" s="1"/>
  <c r="AE62" i="46" s="1"/>
  <c r="BG62" i="46"/>
  <c r="DZ62" i="46" s="1"/>
  <c r="Z62" i="46" s="1"/>
  <c r="BH62" i="46" s="1"/>
  <c r="EE62" i="46" s="1"/>
  <c r="AA62" i="46" s="1"/>
  <c r="BC62" i="46"/>
  <c r="CZ62" i="46" s="1"/>
  <c r="V62" i="46" s="1"/>
  <c r="BD62" i="46" s="1"/>
  <c r="DE62" i="46" s="1"/>
  <c r="W62" i="46" s="1"/>
  <c r="AY62" i="46"/>
  <c r="BZ62" i="46" s="1"/>
  <c r="R62" i="46" s="1"/>
  <c r="AZ62" i="46" s="1"/>
  <c r="CE62" i="46" s="1"/>
  <c r="S62" i="46" s="1"/>
  <c r="AT62" i="46"/>
  <c r="BF62" i="46" s="1"/>
  <c r="DU62" i="46" s="1"/>
  <c r="Y62" i="46" s="1"/>
  <c r="AR62" i="46"/>
  <c r="AQ62" i="46"/>
  <c r="AP62" i="46"/>
  <c r="AO62" i="46"/>
  <c r="AN62" i="46"/>
  <c r="AM62" i="46"/>
  <c r="AL62" i="46"/>
  <c r="AK62" i="46"/>
  <c r="BK61" i="46"/>
  <c r="EZ61" i="46" s="1"/>
  <c r="AD61" i="46" s="1"/>
  <c r="BL61" i="46" s="1"/>
  <c r="FE61" i="46" s="1"/>
  <c r="AE61" i="46" s="1"/>
  <c r="BG61" i="46"/>
  <c r="DZ61" i="46" s="1"/>
  <c r="Z61" i="46" s="1"/>
  <c r="BH61" i="46" s="1"/>
  <c r="EE61" i="46" s="1"/>
  <c r="AA61" i="46" s="1"/>
  <c r="BC61" i="46"/>
  <c r="CZ61" i="46" s="1"/>
  <c r="V61" i="46" s="1"/>
  <c r="BD61" i="46" s="1"/>
  <c r="DE61" i="46" s="1"/>
  <c r="W61" i="46" s="1"/>
  <c r="AY61" i="46"/>
  <c r="BZ61" i="46" s="1"/>
  <c r="R61" i="46" s="1"/>
  <c r="AZ61" i="46" s="1"/>
  <c r="CE61" i="46" s="1"/>
  <c r="S61" i="46" s="1"/>
  <c r="AT61" i="46"/>
  <c r="BB61" i="46" s="1"/>
  <c r="CU61" i="46" s="1"/>
  <c r="U61" i="46" s="1"/>
  <c r="AR61" i="46"/>
  <c r="AQ61" i="46"/>
  <c r="AP61" i="46"/>
  <c r="AO61" i="46"/>
  <c r="AN61" i="46"/>
  <c r="AM61" i="46"/>
  <c r="AL61" i="46"/>
  <c r="AK61" i="46"/>
  <c r="BK60" i="46"/>
  <c r="EZ60" i="46" s="1"/>
  <c r="AD60" i="46" s="1"/>
  <c r="BL60" i="46" s="1"/>
  <c r="FE60" i="46" s="1"/>
  <c r="AE60" i="46" s="1"/>
  <c r="BG60" i="46"/>
  <c r="DZ60" i="46" s="1"/>
  <c r="Z60" i="46" s="1"/>
  <c r="BH60" i="46" s="1"/>
  <c r="EE60" i="46" s="1"/>
  <c r="AA60" i="46" s="1"/>
  <c r="BC60" i="46"/>
  <c r="CZ60" i="46" s="1"/>
  <c r="V60" i="46" s="1"/>
  <c r="BD60" i="46" s="1"/>
  <c r="DE60" i="46" s="1"/>
  <c r="W60" i="46" s="1"/>
  <c r="AY60" i="46"/>
  <c r="BZ60" i="46" s="1"/>
  <c r="R60" i="46" s="1"/>
  <c r="AZ60" i="46" s="1"/>
  <c r="CE60" i="46" s="1"/>
  <c r="S60" i="46" s="1"/>
  <c r="AT60" i="46"/>
  <c r="BB60" i="46" s="1"/>
  <c r="CU60" i="46" s="1"/>
  <c r="U60" i="46" s="1"/>
  <c r="AR60" i="46"/>
  <c r="AQ60" i="46"/>
  <c r="AP60" i="46"/>
  <c r="AO60" i="46"/>
  <c r="AN60" i="46"/>
  <c r="AM60" i="46"/>
  <c r="AL60" i="46"/>
  <c r="AK60" i="46"/>
  <c r="BK59" i="46"/>
  <c r="EZ59" i="46" s="1"/>
  <c r="AD59" i="46"/>
  <c r="BL59" i="46" s="1"/>
  <c r="FE59" i="46" s="1"/>
  <c r="AE59" i="46" s="1"/>
  <c r="BG59" i="46"/>
  <c r="DZ59" i="46" s="1"/>
  <c r="Z59" i="46" s="1"/>
  <c r="BH59" i="46" s="1"/>
  <c r="EE59" i="46" s="1"/>
  <c r="AA59" i="46" s="1"/>
  <c r="BC59" i="46"/>
  <c r="CZ59" i="46" s="1"/>
  <c r="V59" i="46" s="1"/>
  <c r="BD59" i="46" s="1"/>
  <c r="DE59" i="46" s="1"/>
  <c r="W59" i="46" s="1"/>
  <c r="AY59" i="46"/>
  <c r="BZ59" i="46" s="1"/>
  <c r="R59" i="46" s="1"/>
  <c r="AZ59" i="46" s="1"/>
  <c r="CE59" i="46" s="1"/>
  <c r="S59" i="46" s="1"/>
  <c r="AT59" i="46"/>
  <c r="BB59" i="46" s="1"/>
  <c r="CU59" i="46" s="1"/>
  <c r="U59" i="46" s="1"/>
  <c r="AR59" i="46"/>
  <c r="AQ59" i="46"/>
  <c r="AP59" i="46"/>
  <c r="AO59" i="46"/>
  <c r="AN59" i="46"/>
  <c r="AM59" i="46"/>
  <c r="AL59" i="46"/>
  <c r="AK59" i="46"/>
  <c r="BK58" i="46"/>
  <c r="EZ58" i="46" s="1"/>
  <c r="AD58" i="46" s="1"/>
  <c r="BL58" i="46" s="1"/>
  <c r="FE58" i="46" s="1"/>
  <c r="AE58" i="46" s="1"/>
  <c r="BG58" i="46"/>
  <c r="DZ58" i="46" s="1"/>
  <c r="Z58" i="46" s="1"/>
  <c r="BH58" i="46" s="1"/>
  <c r="EE58" i="46" s="1"/>
  <c r="AA58" i="46" s="1"/>
  <c r="BC58" i="46"/>
  <c r="CZ58" i="46" s="1"/>
  <c r="V58" i="46" s="1"/>
  <c r="BD58" i="46" s="1"/>
  <c r="DE58" i="46" s="1"/>
  <c r="W58" i="46" s="1"/>
  <c r="AY58" i="46"/>
  <c r="BZ58" i="46" s="1"/>
  <c r="R58" i="46" s="1"/>
  <c r="AZ58" i="46" s="1"/>
  <c r="CE58" i="46" s="1"/>
  <c r="S58" i="46" s="1"/>
  <c r="AT58" i="46"/>
  <c r="BF58" i="46" s="1"/>
  <c r="DU58" i="46" s="1"/>
  <c r="Y58" i="46" s="1"/>
  <c r="AR58" i="46"/>
  <c r="AQ58" i="46"/>
  <c r="AP58" i="46"/>
  <c r="AO58" i="46"/>
  <c r="AN58" i="46"/>
  <c r="AM58" i="46"/>
  <c r="AL58" i="46"/>
  <c r="AK58" i="46"/>
  <c r="BK57" i="46"/>
  <c r="EZ57" i="46" s="1"/>
  <c r="AD57" i="46" s="1"/>
  <c r="BL57" i="46" s="1"/>
  <c r="FE57" i="46" s="1"/>
  <c r="AE57" i="46" s="1"/>
  <c r="BG57" i="46"/>
  <c r="DZ57" i="46" s="1"/>
  <c r="Z57" i="46" s="1"/>
  <c r="BH57" i="46" s="1"/>
  <c r="EE57" i="46" s="1"/>
  <c r="AA57" i="46" s="1"/>
  <c r="BC57" i="46"/>
  <c r="CZ57" i="46" s="1"/>
  <c r="V57" i="46" s="1"/>
  <c r="BD57" i="46" s="1"/>
  <c r="DE57" i="46" s="1"/>
  <c r="W57" i="46" s="1"/>
  <c r="AY57" i="46"/>
  <c r="BZ57" i="46" s="1"/>
  <c r="R57" i="46" s="1"/>
  <c r="AZ57" i="46" s="1"/>
  <c r="CE57" i="46" s="1"/>
  <c r="S57" i="46" s="1"/>
  <c r="AT57" i="46"/>
  <c r="BJ57" i="46" s="1"/>
  <c r="EU57" i="46" s="1"/>
  <c r="AC57" i="46" s="1"/>
  <c r="AR57" i="46"/>
  <c r="AQ57" i="46"/>
  <c r="AP57" i="46"/>
  <c r="AO57" i="46"/>
  <c r="AN57" i="46"/>
  <c r="AM57" i="46"/>
  <c r="AL57" i="46"/>
  <c r="AK57" i="46"/>
  <c r="BK56" i="46"/>
  <c r="EZ56" i="46" s="1"/>
  <c r="AD56" i="46" s="1"/>
  <c r="BL56" i="46" s="1"/>
  <c r="FE56" i="46" s="1"/>
  <c r="AE56" i="46" s="1"/>
  <c r="BG56" i="46"/>
  <c r="DZ56" i="46" s="1"/>
  <c r="Z56" i="46" s="1"/>
  <c r="BH56" i="46" s="1"/>
  <c r="EE56" i="46" s="1"/>
  <c r="AA56" i="46" s="1"/>
  <c r="BC56" i="46"/>
  <c r="CZ56" i="46" s="1"/>
  <c r="V56" i="46" s="1"/>
  <c r="BD56" i="46" s="1"/>
  <c r="DE56" i="46" s="1"/>
  <c r="W56" i="46" s="1"/>
  <c r="AY56" i="46"/>
  <c r="BZ56" i="46" s="1"/>
  <c r="R56" i="46" s="1"/>
  <c r="AZ56" i="46" s="1"/>
  <c r="CE56" i="46" s="1"/>
  <c r="S56" i="46" s="1"/>
  <c r="AT56" i="46"/>
  <c r="BB56" i="46" s="1"/>
  <c r="CU56" i="46" s="1"/>
  <c r="U56" i="46"/>
  <c r="AR56" i="46"/>
  <c r="AQ56" i="46"/>
  <c r="AP56" i="46"/>
  <c r="AO56" i="46"/>
  <c r="AN56" i="46"/>
  <c r="AM56" i="46"/>
  <c r="AL56" i="46"/>
  <c r="AK56" i="46"/>
  <c r="BK55" i="46"/>
  <c r="EZ55" i="46" s="1"/>
  <c r="AD55" i="46" s="1"/>
  <c r="BL55" i="46" s="1"/>
  <c r="FE55" i="46" s="1"/>
  <c r="AE55" i="46" s="1"/>
  <c r="BG55" i="46"/>
  <c r="DZ55" i="46" s="1"/>
  <c r="Z55" i="46" s="1"/>
  <c r="BH55" i="46" s="1"/>
  <c r="EE55" i="46" s="1"/>
  <c r="AA55" i="46" s="1"/>
  <c r="BC55" i="46"/>
  <c r="CZ55" i="46" s="1"/>
  <c r="V55" i="46" s="1"/>
  <c r="BD55" i="46" s="1"/>
  <c r="DE55" i="46" s="1"/>
  <c r="W55" i="46" s="1"/>
  <c r="AY55" i="46"/>
  <c r="BZ55" i="46" s="1"/>
  <c r="R55" i="46" s="1"/>
  <c r="AZ55" i="46" s="1"/>
  <c r="CE55" i="46" s="1"/>
  <c r="S55" i="46" s="1"/>
  <c r="AT55" i="46"/>
  <c r="BF55" i="46" s="1"/>
  <c r="DU55" i="46" s="1"/>
  <c r="Y55" i="46" s="1"/>
  <c r="AR55" i="46"/>
  <c r="AQ55" i="46"/>
  <c r="AP55" i="46"/>
  <c r="AO55" i="46"/>
  <c r="AN55" i="46"/>
  <c r="AM55" i="46"/>
  <c r="AL55" i="46"/>
  <c r="AK55" i="46"/>
  <c r="BK54" i="46"/>
  <c r="EZ54" i="46" s="1"/>
  <c r="AD54" i="46" s="1"/>
  <c r="BL54" i="46" s="1"/>
  <c r="FE54" i="46" s="1"/>
  <c r="AE54" i="46" s="1"/>
  <c r="BG54" i="46"/>
  <c r="DZ54" i="46" s="1"/>
  <c r="Z54" i="46" s="1"/>
  <c r="BH54" i="46" s="1"/>
  <c r="EE54" i="46" s="1"/>
  <c r="AA54" i="46" s="1"/>
  <c r="BC54" i="46"/>
  <c r="CZ54" i="46" s="1"/>
  <c r="V54" i="46" s="1"/>
  <c r="BD54" i="46" s="1"/>
  <c r="DE54" i="46" s="1"/>
  <c r="W54" i="46" s="1"/>
  <c r="AY54" i="46"/>
  <c r="BZ54" i="46" s="1"/>
  <c r="R54" i="46" s="1"/>
  <c r="AZ54" i="46" s="1"/>
  <c r="CE54" i="46" s="1"/>
  <c r="S54" i="46" s="1"/>
  <c r="AT54" i="46"/>
  <c r="BF54" i="46" s="1"/>
  <c r="DU54" i="46" s="1"/>
  <c r="Y54" i="46" s="1"/>
  <c r="AR54" i="46"/>
  <c r="AQ54" i="46"/>
  <c r="AP54" i="46"/>
  <c r="AO54" i="46"/>
  <c r="AN54" i="46"/>
  <c r="AM54" i="46"/>
  <c r="AL54" i="46"/>
  <c r="AK54" i="46"/>
  <c r="BK53" i="46"/>
  <c r="EZ53" i="46" s="1"/>
  <c r="AD53" i="46" s="1"/>
  <c r="BL53" i="46" s="1"/>
  <c r="FE53" i="46" s="1"/>
  <c r="AE53" i="46" s="1"/>
  <c r="BG53" i="46"/>
  <c r="DZ53" i="46" s="1"/>
  <c r="Z53" i="46" s="1"/>
  <c r="BH53" i="46" s="1"/>
  <c r="EE53" i="46" s="1"/>
  <c r="AA53" i="46" s="1"/>
  <c r="BC53" i="46"/>
  <c r="CZ53" i="46" s="1"/>
  <c r="V53" i="46" s="1"/>
  <c r="BD53" i="46" s="1"/>
  <c r="DE53" i="46" s="1"/>
  <c r="W53" i="46" s="1"/>
  <c r="AY53" i="46"/>
  <c r="BZ53" i="46" s="1"/>
  <c r="R53" i="46" s="1"/>
  <c r="AZ53" i="46" s="1"/>
  <c r="CE53" i="46" s="1"/>
  <c r="S53" i="46" s="1"/>
  <c r="AT53" i="46"/>
  <c r="BB53" i="46" s="1"/>
  <c r="CU53" i="46" s="1"/>
  <c r="U53" i="46" s="1"/>
  <c r="AR53" i="46"/>
  <c r="AQ53" i="46"/>
  <c r="AP53" i="46"/>
  <c r="AO53" i="46"/>
  <c r="AN53" i="46"/>
  <c r="AM53" i="46"/>
  <c r="AL53" i="46"/>
  <c r="AK53" i="46"/>
  <c r="BK52" i="46"/>
  <c r="EZ52" i="46" s="1"/>
  <c r="AD52" i="46" s="1"/>
  <c r="BL52" i="46" s="1"/>
  <c r="FE52" i="46" s="1"/>
  <c r="AE52" i="46" s="1"/>
  <c r="BG52" i="46"/>
  <c r="DZ52" i="46" s="1"/>
  <c r="Z52" i="46" s="1"/>
  <c r="BH52" i="46" s="1"/>
  <c r="EE52" i="46" s="1"/>
  <c r="AA52" i="46" s="1"/>
  <c r="BC52" i="46"/>
  <c r="CZ52" i="46" s="1"/>
  <c r="V52" i="46" s="1"/>
  <c r="BD52" i="46" s="1"/>
  <c r="DE52" i="46" s="1"/>
  <c r="W52" i="46" s="1"/>
  <c r="AY52" i="46"/>
  <c r="BZ52" i="46" s="1"/>
  <c r="R52" i="46" s="1"/>
  <c r="AZ52" i="46" s="1"/>
  <c r="CE52" i="46" s="1"/>
  <c r="S52" i="46" s="1"/>
  <c r="AT52" i="46"/>
  <c r="AX52" i="46" s="1"/>
  <c r="BU52" i="46" s="1"/>
  <c r="Q52" i="46" s="1"/>
  <c r="AR52" i="46"/>
  <c r="AQ52" i="46"/>
  <c r="AP52" i="46"/>
  <c r="AO52" i="46"/>
  <c r="AN52" i="46"/>
  <c r="AM52" i="46"/>
  <c r="AL52" i="46"/>
  <c r="AK52" i="46"/>
  <c r="BK51" i="46"/>
  <c r="EZ51" i="46" s="1"/>
  <c r="AD51" i="46" s="1"/>
  <c r="BL51" i="46" s="1"/>
  <c r="FE51" i="46" s="1"/>
  <c r="AE51" i="46" s="1"/>
  <c r="BG51" i="46"/>
  <c r="DZ51" i="46" s="1"/>
  <c r="Z51" i="46" s="1"/>
  <c r="BH51" i="46" s="1"/>
  <c r="EE51" i="46" s="1"/>
  <c r="AA51" i="46" s="1"/>
  <c r="BC51" i="46"/>
  <c r="CZ51" i="46" s="1"/>
  <c r="V51" i="46" s="1"/>
  <c r="BD51" i="46" s="1"/>
  <c r="DE51" i="46" s="1"/>
  <c r="W51" i="46" s="1"/>
  <c r="AY51" i="46"/>
  <c r="BZ51" i="46" s="1"/>
  <c r="R51" i="46" s="1"/>
  <c r="AZ51" i="46" s="1"/>
  <c r="CE51" i="46" s="1"/>
  <c r="S51" i="46" s="1"/>
  <c r="AT51" i="46"/>
  <c r="BJ51" i="46" s="1"/>
  <c r="EU51" i="46" s="1"/>
  <c r="AC51" i="46" s="1"/>
  <c r="AR51" i="46"/>
  <c r="AQ51" i="46"/>
  <c r="AP51" i="46"/>
  <c r="AO51" i="46"/>
  <c r="AN51" i="46"/>
  <c r="AM51" i="46"/>
  <c r="AL51" i="46"/>
  <c r="AK51" i="46"/>
  <c r="BK50" i="46"/>
  <c r="EZ50" i="46" s="1"/>
  <c r="AD50" i="46" s="1"/>
  <c r="BL50" i="46" s="1"/>
  <c r="FE50" i="46" s="1"/>
  <c r="AE50" i="46" s="1"/>
  <c r="BG50" i="46"/>
  <c r="DZ50" i="46" s="1"/>
  <c r="Z50" i="46" s="1"/>
  <c r="BH50" i="46" s="1"/>
  <c r="EE50" i="46" s="1"/>
  <c r="AA50" i="46" s="1"/>
  <c r="BC50" i="46"/>
  <c r="CZ50" i="46" s="1"/>
  <c r="V50" i="46" s="1"/>
  <c r="BD50" i="46" s="1"/>
  <c r="DE50" i="46" s="1"/>
  <c r="W50" i="46" s="1"/>
  <c r="AY50" i="46"/>
  <c r="BZ50" i="46" s="1"/>
  <c r="R50" i="46" s="1"/>
  <c r="AZ50" i="46" s="1"/>
  <c r="CE50" i="46" s="1"/>
  <c r="S50" i="46" s="1"/>
  <c r="AT50" i="46"/>
  <c r="AR50" i="46"/>
  <c r="AQ50" i="46"/>
  <c r="AP50" i="46"/>
  <c r="AO50" i="46"/>
  <c r="AN50" i="46"/>
  <c r="AM50" i="46"/>
  <c r="AL50" i="46"/>
  <c r="AK50" i="46"/>
  <c r="BK49" i="46"/>
  <c r="EZ49" i="46" s="1"/>
  <c r="AD49" i="46" s="1"/>
  <c r="BL49" i="46" s="1"/>
  <c r="FE49" i="46" s="1"/>
  <c r="AE49" i="46" s="1"/>
  <c r="BG49" i="46"/>
  <c r="DZ49" i="46" s="1"/>
  <c r="Z49" i="46" s="1"/>
  <c r="BH49" i="46" s="1"/>
  <c r="EE49" i="46" s="1"/>
  <c r="AA49" i="46" s="1"/>
  <c r="BC49" i="46"/>
  <c r="CZ49" i="46" s="1"/>
  <c r="V49" i="46" s="1"/>
  <c r="BD49" i="46" s="1"/>
  <c r="DE49" i="46" s="1"/>
  <c r="W49" i="46" s="1"/>
  <c r="AY49" i="46"/>
  <c r="BZ49" i="46" s="1"/>
  <c r="R49" i="46" s="1"/>
  <c r="AZ49" i="46" s="1"/>
  <c r="CE49" i="46" s="1"/>
  <c r="S49" i="46" s="1"/>
  <c r="AT49" i="46"/>
  <c r="BB49" i="46" s="1"/>
  <c r="CU49" i="46" s="1"/>
  <c r="U49" i="46" s="1"/>
  <c r="AR49" i="46"/>
  <c r="AQ49" i="46"/>
  <c r="AP49" i="46"/>
  <c r="AO49" i="46"/>
  <c r="AN49" i="46"/>
  <c r="AM49" i="46"/>
  <c r="AL49" i="46"/>
  <c r="AK49" i="46"/>
  <c r="BK48" i="46"/>
  <c r="EZ48" i="46" s="1"/>
  <c r="AD48" i="46" s="1"/>
  <c r="BL48" i="46" s="1"/>
  <c r="FE48" i="46" s="1"/>
  <c r="AE48" i="46" s="1"/>
  <c r="BG48" i="46"/>
  <c r="DZ48" i="46" s="1"/>
  <c r="Z48" i="46" s="1"/>
  <c r="BH48" i="46" s="1"/>
  <c r="EE48" i="46" s="1"/>
  <c r="AA48" i="46" s="1"/>
  <c r="BC48" i="46"/>
  <c r="CZ48" i="46" s="1"/>
  <c r="V48" i="46" s="1"/>
  <c r="BD48" i="46" s="1"/>
  <c r="DE48" i="46" s="1"/>
  <c r="W48" i="46" s="1"/>
  <c r="AY48" i="46"/>
  <c r="BZ48" i="46" s="1"/>
  <c r="R48" i="46" s="1"/>
  <c r="AZ48" i="46" s="1"/>
  <c r="CE48" i="46" s="1"/>
  <c r="S48" i="46" s="1"/>
  <c r="AT48" i="46"/>
  <c r="AX48" i="46" s="1"/>
  <c r="BU48" i="46" s="1"/>
  <c r="Q48" i="46" s="1"/>
  <c r="AR48" i="46"/>
  <c r="AQ48" i="46"/>
  <c r="AP48" i="46"/>
  <c r="AO48" i="46"/>
  <c r="AN48" i="46"/>
  <c r="AM48" i="46"/>
  <c r="AL48" i="46"/>
  <c r="AK48" i="46"/>
  <c r="BK47" i="46"/>
  <c r="EZ47" i="46" s="1"/>
  <c r="AD47" i="46" s="1"/>
  <c r="BL47" i="46" s="1"/>
  <c r="FE47" i="46" s="1"/>
  <c r="AE47" i="46" s="1"/>
  <c r="BG47" i="46"/>
  <c r="DZ47" i="46" s="1"/>
  <c r="Z47" i="46" s="1"/>
  <c r="BH47" i="46" s="1"/>
  <c r="EE47" i="46" s="1"/>
  <c r="AA47" i="46" s="1"/>
  <c r="BC47" i="46"/>
  <c r="CZ47" i="46" s="1"/>
  <c r="V47" i="46" s="1"/>
  <c r="BD47" i="46" s="1"/>
  <c r="DE47" i="46" s="1"/>
  <c r="W47" i="46" s="1"/>
  <c r="AY47" i="46"/>
  <c r="BZ47" i="46" s="1"/>
  <c r="R47" i="46" s="1"/>
  <c r="AZ47" i="46" s="1"/>
  <c r="CE47" i="46" s="1"/>
  <c r="S47" i="46" s="1"/>
  <c r="AT47" i="46"/>
  <c r="BJ47" i="46" s="1"/>
  <c r="EU47" i="46" s="1"/>
  <c r="AC47" i="46" s="1"/>
  <c r="AR47" i="46"/>
  <c r="AQ47" i="46"/>
  <c r="AP47" i="46"/>
  <c r="AO47" i="46"/>
  <c r="AN47" i="46"/>
  <c r="AM47" i="46"/>
  <c r="AL47" i="46"/>
  <c r="AK47" i="46"/>
  <c r="BK46" i="46"/>
  <c r="EZ46" i="46" s="1"/>
  <c r="AD46" i="46" s="1"/>
  <c r="BL46" i="46" s="1"/>
  <c r="FE46" i="46" s="1"/>
  <c r="AE46" i="46" s="1"/>
  <c r="BG46" i="46"/>
  <c r="DZ46" i="46" s="1"/>
  <c r="Z46" i="46" s="1"/>
  <c r="BH46" i="46" s="1"/>
  <c r="EE46" i="46" s="1"/>
  <c r="AA46" i="46" s="1"/>
  <c r="BC46" i="46"/>
  <c r="CZ46" i="46" s="1"/>
  <c r="V46" i="46" s="1"/>
  <c r="BD46" i="46" s="1"/>
  <c r="DE46" i="46" s="1"/>
  <c r="W46" i="46" s="1"/>
  <c r="AY46" i="46"/>
  <c r="BZ46" i="46" s="1"/>
  <c r="R46" i="46" s="1"/>
  <c r="AZ46" i="46" s="1"/>
  <c r="CE46" i="46" s="1"/>
  <c r="S46" i="46" s="1"/>
  <c r="AT46" i="46"/>
  <c r="BB46" i="46" s="1"/>
  <c r="CU46" i="46" s="1"/>
  <c r="U46" i="46" s="1"/>
  <c r="AR46" i="46"/>
  <c r="AQ46" i="46"/>
  <c r="AP46" i="46"/>
  <c r="AO46" i="46"/>
  <c r="AN46" i="46"/>
  <c r="AM46" i="46"/>
  <c r="AL46" i="46"/>
  <c r="AK46" i="46"/>
  <c r="BK45" i="46"/>
  <c r="EZ45" i="46" s="1"/>
  <c r="AD45" i="46" s="1"/>
  <c r="BL45" i="46" s="1"/>
  <c r="FE45" i="46" s="1"/>
  <c r="AE45" i="46" s="1"/>
  <c r="BG45" i="46"/>
  <c r="DZ45" i="46" s="1"/>
  <c r="Z45" i="46" s="1"/>
  <c r="BH45" i="46" s="1"/>
  <c r="EE45" i="46" s="1"/>
  <c r="AA45" i="46" s="1"/>
  <c r="BC45" i="46"/>
  <c r="CZ45" i="46" s="1"/>
  <c r="V45" i="46" s="1"/>
  <c r="BD45" i="46" s="1"/>
  <c r="DE45" i="46" s="1"/>
  <c r="W45" i="46" s="1"/>
  <c r="AY45" i="46"/>
  <c r="BZ45" i="46" s="1"/>
  <c r="R45" i="46" s="1"/>
  <c r="AZ45" i="46" s="1"/>
  <c r="CE45" i="46" s="1"/>
  <c r="S45" i="46" s="1"/>
  <c r="AT45" i="46"/>
  <c r="BB45" i="46" s="1"/>
  <c r="CU45" i="46" s="1"/>
  <c r="U45" i="46" s="1"/>
  <c r="AR45" i="46"/>
  <c r="AQ45" i="46"/>
  <c r="AP45" i="46"/>
  <c r="AO45" i="46"/>
  <c r="AN45" i="46"/>
  <c r="AM45" i="46"/>
  <c r="AL45" i="46"/>
  <c r="AK45" i="46"/>
  <c r="BK44" i="46"/>
  <c r="EZ44" i="46" s="1"/>
  <c r="AD44" i="46" s="1"/>
  <c r="BL44" i="46" s="1"/>
  <c r="FE44" i="46" s="1"/>
  <c r="AE44" i="46" s="1"/>
  <c r="BG44" i="46"/>
  <c r="DZ44" i="46" s="1"/>
  <c r="Z44" i="46" s="1"/>
  <c r="BH44" i="46" s="1"/>
  <c r="EE44" i="46" s="1"/>
  <c r="AA44" i="46" s="1"/>
  <c r="BC44" i="46"/>
  <c r="CZ44" i="46" s="1"/>
  <c r="V44" i="46" s="1"/>
  <c r="BD44" i="46" s="1"/>
  <c r="DE44" i="46" s="1"/>
  <c r="W44" i="46" s="1"/>
  <c r="AY44" i="46"/>
  <c r="BZ44" i="46" s="1"/>
  <c r="R44" i="46" s="1"/>
  <c r="AZ44" i="46" s="1"/>
  <c r="CE44" i="46" s="1"/>
  <c r="S44" i="46" s="1"/>
  <c r="AT44" i="46"/>
  <c r="BB44" i="46" s="1"/>
  <c r="CU44" i="46" s="1"/>
  <c r="U44" i="46" s="1"/>
  <c r="AR44" i="46"/>
  <c r="AQ44" i="46"/>
  <c r="AP44" i="46"/>
  <c r="AO44" i="46"/>
  <c r="AN44" i="46"/>
  <c r="AM44" i="46"/>
  <c r="AL44" i="46"/>
  <c r="AK44" i="46"/>
  <c r="BK43" i="46"/>
  <c r="EZ43" i="46" s="1"/>
  <c r="AD43" i="46" s="1"/>
  <c r="BL43" i="46" s="1"/>
  <c r="FE43" i="46" s="1"/>
  <c r="AE43" i="46" s="1"/>
  <c r="BG43" i="46"/>
  <c r="DZ43" i="46" s="1"/>
  <c r="Z43" i="46" s="1"/>
  <c r="BH43" i="46" s="1"/>
  <c r="EE43" i="46" s="1"/>
  <c r="AA43" i="46" s="1"/>
  <c r="BC43" i="46"/>
  <c r="CZ43" i="46" s="1"/>
  <c r="V43" i="46" s="1"/>
  <c r="BD43" i="46" s="1"/>
  <c r="DE43" i="46" s="1"/>
  <c r="W43" i="46" s="1"/>
  <c r="AY43" i="46"/>
  <c r="BZ43" i="46" s="1"/>
  <c r="R43" i="46" s="1"/>
  <c r="AZ43" i="46" s="1"/>
  <c r="CE43" i="46" s="1"/>
  <c r="S43" i="46" s="1"/>
  <c r="AT43" i="46"/>
  <c r="BJ43" i="46" s="1"/>
  <c r="EU43" i="46" s="1"/>
  <c r="AC43" i="46" s="1"/>
  <c r="AR43" i="46"/>
  <c r="AQ43" i="46"/>
  <c r="AP43" i="46"/>
  <c r="AO43" i="46"/>
  <c r="AN43" i="46"/>
  <c r="AM43" i="46"/>
  <c r="AL43" i="46"/>
  <c r="AK43" i="46"/>
  <c r="BK42" i="46"/>
  <c r="EZ42" i="46" s="1"/>
  <c r="AD42" i="46" s="1"/>
  <c r="BL42" i="46" s="1"/>
  <c r="FE42" i="46" s="1"/>
  <c r="AE42" i="46" s="1"/>
  <c r="BG42" i="46"/>
  <c r="DZ42" i="46" s="1"/>
  <c r="Z42" i="46" s="1"/>
  <c r="BH42" i="46" s="1"/>
  <c r="EE42" i="46" s="1"/>
  <c r="AA42" i="46" s="1"/>
  <c r="BC42" i="46"/>
  <c r="CZ42" i="46" s="1"/>
  <c r="V42" i="46" s="1"/>
  <c r="BD42" i="46" s="1"/>
  <c r="DE42" i="46" s="1"/>
  <c r="W42" i="46" s="1"/>
  <c r="AY42" i="46"/>
  <c r="BZ42" i="46" s="1"/>
  <c r="R42" i="46" s="1"/>
  <c r="AZ42" i="46" s="1"/>
  <c r="CE42" i="46" s="1"/>
  <c r="S42" i="46" s="1"/>
  <c r="AT42" i="46"/>
  <c r="BF42" i="46" s="1"/>
  <c r="DU42" i="46" s="1"/>
  <c r="Y42" i="46" s="1"/>
  <c r="AR42" i="46"/>
  <c r="AQ42" i="46"/>
  <c r="AP42" i="46"/>
  <c r="AO42" i="46"/>
  <c r="AN42" i="46"/>
  <c r="AM42" i="46"/>
  <c r="AL42" i="46"/>
  <c r="AK42" i="46"/>
  <c r="BK41" i="46"/>
  <c r="EZ41" i="46" s="1"/>
  <c r="AD41" i="46" s="1"/>
  <c r="BL41" i="46" s="1"/>
  <c r="FE41" i="46" s="1"/>
  <c r="AE41" i="46" s="1"/>
  <c r="BG41" i="46"/>
  <c r="DZ41" i="46" s="1"/>
  <c r="Z41" i="46" s="1"/>
  <c r="BH41" i="46" s="1"/>
  <c r="EE41" i="46" s="1"/>
  <c r="AA41" i="46" s="1"/>
  <c r="BC41" i="46"/>
  <c r="CZ41" i="46" s="1"/>
  <c r="V41" i="46" s="1"/>
  <c r="BD41" i="46" s="1"/>
  <c r="DE41" i="46" s="1"/>
  <c r="W41" i="46" s="1"/>
  <c r="AY41" i="46"/>
  <c r="BZ41" i="46" s="1"/>
  <c r="R41" i="46" s="1"/>
  <c r="AZ41" i="46" s="1"/>
  <c r="CE41" i="46" s="1"/>
  <c r="S41" i="46" s="1"/>
  <c r="AT41" i="46"/>
  <c r="BB41" i="46" s="1"/>
  <c r="CU41" i="46" s="1"/>
  <c r="U41" i="46" s="1"/>
  <c r="AR41" i="46"/>
  <c r="AQ41" i="46"/>
  <c r="AP41" i="46"/>
  <c r="AO41" i="46"/>
  <c r="AN41" i="46"/>
  <c r="AM41" i="46"/>
  <c r="AL41" i="46"/>
  <c r="AK41" i="46"/>
  <c r="BK40" i="46"/>
  <c r="EZ40" i="46" s="1"/>
  <c r="AD40" i="46" s="1"/>
  <c r="BL40" i="46" s="1"/>
  <c r="FE40" i="46" s="1"/>
  <c r="AE40" i="46" s="1"/>
  <c r="BG40" i="46"/>
  <c r="DZ40" i="46" s="1"/>
  <c r="Z40" i="46" s="1"/>
  <c r="BH40" i="46" s="1"/>
  <c r="EE40" i="46" s="1"/>
  <c r="AA40" i="46" s="1"/>
  <c r="BC40" i="46"/>
  <c r="CZ40" i="46" s="1"/>
  <c r="V40" i="46" s="1"/>
  <c r="BD40" i="46" s="1"/>
  <c r="DE40" i="46" s="1"/>
  <c r="W40" i="46" s="1"/>
  <c r="AY40" i="46"/>
  <c r="BZ40" i="46" s="1"/>
  <c r="R40" i="46" s="1"/>
  <c r="AZ40" i="46" s="1"/>
  <c r="CE40" i="46" s="1"/>
  <c r="S40" i="46" s="1"/>
  <c r="AT40" i="46"/>
  <c r="AR40" i="46"/>
  <c r="AQ40" i="46"/>
  <c r="AP40" i="46"/>
  <c r="AO40" i="46"/>
  <c r="AN40" i="46"/>
  <c r="AM40" i="46"/>
  <c r="AL40" i="46"/>
  <c r="AK40" i="46"/>
  <c r="BK39" i="46"/>
  <c r="EZ39" i="46" s="1"/>
  <c r="AD39" i="46" s="1"/>
  <c r="BL39" i="46" s="1"/>
  <c r="FE39" i="46" s="1"/>
  <c r="AE39" i="46" s="1"/>
  <c r="BG39" i="46"/>
  <c r="DZ39" i="46" s="1"/>
  <c r="Z39" i="46" s="1"/>
  <c r="BH39" i="46" s="1"/>
  <c r="EE39" i="46" s="1"/>
  <c r="AA39" i="46" s="1"/>
  <c r="BC39" i="46"/>
  <c r="CZ39" i="46" s="1"/>
  <c r="V39" i="46" s="1"/>
  <c r="BD39" i="46" s="1"/>
  <c r="DE39" i="46" s="1"/>
  <c r="W39" i="46" s="1"/>
  <c r="AY39" i="46"/>
  <c r="BZ39" i="46" s="1"/>
  <c r="R39" i="46" s="1"/>
  <c r="AZ39" i="46" s="1"/>
  <c r="CE39" i="46" s="1"/>
  <c r="S39" i="46" s="1"/>
  <c r="AT39" i="46"/>
  <c r="BJ39" i="46" s="1"/>
  <c r="EU39" i="46" s="1"/>
  <c r="AC39" i="46" s="1"/>
  <c r="AR39" i="46"/>
  <c r="AQ39" i="46"/>
  <c r="AP39" i="46"/>
  <c r="AO39" i="46"/>
  <c r="AN39" i="46"/>
  <c r="AM39" i="46"/>
  <c r="AL39" i="46"/>
  <c r="AK39" i="46"/>
  <c r="BK38" i="46"/>
  <c r="EZ38" i="46" s="1"/>
  <c r="AD38" i="46" s="1"/>
  <c r="BL38" i="46" s="1"/>
  <c r="FE38" i="46" s="1"/>
  <c r="AE38" i="46" s="1"/>
  <c r="BG38" i="46"/>
  <c r="DZ38" i="46" s="1"/>
  <c r="Z38" i="46" s="1"/>
  <c r="BH38" i="46" s="1"/>
  <c r="EE38" i="46" s="1"/>
  <c r="AA38" i="46" s="1"/>
  <c r="BC38" i="46"/>
  <c r="CZ38" i="46" s="1"/>
  <c r="V38" i="46" s="1"/>
  <c r="BD38" i="46" s="1"/>
  <c r="DE38" i="46" s="1"/>
  <c r="W38" i="46" s="1"/>
  <c r="AY38" i="46"/>
  <c r="BZ38" i="46" s="1"/>
  <c r="R38" i="46" s="1"/>
  <c r="AZ38" i="46" s="1"/>
  <c r="CE38" i="46" s="1"/>
  <c r="S38" i="46" s="1"/>
  <c r="AT38" i="46"/>
  <c r="BB38" i="46" s="1"/>
  <c r="CU38" i="46" s="1"/>
  <c r="U38" i="46" s="1"/>
  <c r="AR38" i="46"/>
  <c r="AQ38" i="46"/>
  <c r="AP38" i="46"/>
  <c r="AO38" i="46"/>
  <c r="AN38" i="46"/>
  <c r="AM38" i="46"/>
  <c r="AL38" i="46"/>
  <c r="AK38" i="46"/>
  <c r="BK37" i="46"/>
  <c r="EZ37" i="46" s="1"/>
  <c r="AD37" i="46" s="1"/>
  <c r="BL37" i="46" s="1"/>
  <c r="FE37" i="46" s="1"/>
  <c r="AE37" i="46" s="1"/>
  <c r="BG37" i="46"/>
  <c r="DZ37" i="46" s="1"/>
  <c r="Z37" i="46" s="1"/>
  <c r="BH37" i="46" s="1"/>
  <c r="EE37" i="46" s="1"/>
  <c r="AA37" i="46" s="1"/>
  <c r="BC37" i="46"/>
  <c r="CZ37" i="46" s="1"/>
  <c r="V37" i="46" s="1"/>
  <c r="BD37" i="46" s="1"/>
  <c r="DE37" i="46" s="1"/>
  <c r="W37" i="46" s="1"/>
  <c r="AY37" i="46"/>
  <c r="BZ37" i="46" s="1"/>
  <c r="R37" i="46" s="1"/>
  <c r="AZ37" i="46" s="1"/>
  <c r="CE37" i="46" s="1"/>
  <c r="S37" i="46" s="1"/>
  <c r="AT37" i="46"/>
  <c r="BB37" i="46" s="1"/>
  <c r="CU37" i="46" s="1"/>
  <c r="U37" i="46" s="1"/>
  <c r="AR37" i="46"/>
  <c r="AQ37" i="46"/>
  <c r="AP37" i="46"/>
  <c r="AO37" i="46"/>
  <c r="AN37" i="46"/>
  <c r="AM37" i="46"/>
  <c r="AL37" i="46"/>
  <c r="AK37" i="46"/>
  <c r="A37" i="46"/>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A65" i="46" s="1"/>
  <c r="A66" i="46" s="1"/>
  <c r="A67" i="46" s="1"/>
  <c r="A68" i="46" s="1"/>
  <c r="A69" i="46" s="1"/>
  <c r="A70" i="46" s="1"/>
  <c r="A71" i="46" s="1"/>
  <c r="A72" i="46" s="1"/>
  <c r="A73" i="46" s="1"/>
  <c r="A74" i="46" s="1"/>
  <c r="A75" i="46" s="1"/>
  <c r="A76" i="46" s="1"/>
  <c r="A77" i="46" s="1"/>
  <c r="A78" i="46" s="1"/>
  <c r="A79" i="46" s="1"/>
  <c r="A80" i="46" s="1"/>
  <c r="A81" i="46" s="1"/>
  <c r="A82" i="46" s="1"/>
  <c r="A83" i="46" s="1"/>
  <c r="A84" i="46" s="1"/>
  <c r="A85" i="46" s="1"/>
  <c r="FT36" i="46"/>
  <c r="FQ36" i="46" s="1"/>
  <c r="BK36" i="46"/>
  <c r="EZ36" i="46"/>
  <c r="AD36" i="46" s="1"/>
  <c r="BL36" i="46" s="1"/>
  <c r="FE36" i="46" s="1"/>
  <c r="AE36" i="46" s="1"/>
  <c r="BG36" i="46"/>
  <c r="DZ36" i="46" s="1"/>
  <c r="Z36" i="46" s="1"/>
  <c r="BH36" i="46" s="1"/>
  <c r="EE36" i="46" s="1"/>
  <c r="AA36" i="46" s="1"/>
  <c r="BC36" i="46"/>
  <c r="CZ36" i="46" s="1"/>
  <c r="V36" i="46" s="1"/>
  <c r="BD36" i="46" s="1"/>
  <c r="DE36" i="46" s="1"/>
  <c r="W36" i="46" s="1"/>
  <c r="AY36" i="46"/>
  <c r="BZ36" i="46" s="1"/>
  <c r="R36" i="46" s="1"/>
  <c r="AZ36" i="46" s="1"/>
  <c r="CE36" i="46" s="1"/>
  <c r="S36" i="46" s="1"/>
  <c r="AT36" i="46"/>
  <c r="BJ36" i="46" s="1"/>
  <c r="EU36" i="46" s="1"/>
  <c r="AC36" i="46" s="1"/>
  <c r="AR36" i="46"/>
  <c r="AQ36" i="46"/>
  <c r="AP36" i="46"/>
  <c r="AO36" i="46"/>
  <c r="AN36" i="46"/>
  <c r="AM36" i="46"/>
  <c r="AL36" i="46"/>
  <c r="AK36" i="46"/>
  <c r="I20" i="46"/>
  <c r="AD19" i="46"/>
  <c r="Z19" i="46"/>
  <c r="V19" i="46"/>
  <c r="R19" i="46"/>
  <c r="I19" i="46"/>
  <c r="X14" i="46"/>
  <c r="E14" i="46"/>
  <c r="E13" i="46"/>
  <c r="AG12" i="46"/>
  <c r="T12" i="46"/>
  <c r="P12" i="46"/>
  <c r="E12" i="46"/>
  <c r="AO11" i="46"/>
  <c r="E11" i="46"/>
  <c r="BK85" i="47"/>
  <c r="EZ85" i="47" s="1"/>
  <c r="AD85" i="47" s="1"/>
  <c r="BL85" i="47" s="1"/>
  <c r="FE85" i="47" s="1"/>
  <c r="AE85" i="47" s="1"/>
  <c r="BG85" i="47"/>
  <c r="DZ85" i="47" s="1"/>
  <c r="Z85" i="47" s="1"/>
  <c r="BH85" i="47" s="1"/>
  <c r="EE85" i="47" s="1"/>
  <c r="AA85" i="47" s="1"/>
  <c r="BC85" i="47"/>
  <c r="CZ85" i="47" s="1"/>
  <c r="V85" i="47" s="1"/>
  <c r="BD85" i="47" s="1"/>
  <c r="DE85" i="47" s="1"/>
  <c r="W85" i="47" s="1"/>
  <c r="AY85" i="47"/>
  <c r="BZ85" i="47" s="1"/>
  <c r="R85" i="47" s="1"/>
  <c r="AZ85" i="47" s="1"/>
  <c r="CE85" i="47" s="1"/>
  <c r="S85" i="47" s="1"/>
  <c r="AT85" i="47"/>
  <c r="BF85" i="47" s="1"/>
  <c r="DU85" i="47" s="1"/>
  <c r="Y85" i="47" s="1"/>
  <c r="AR85" i="47"/>
  <c r="AQ85" i="47"/>
  <c r="AP85" i="47"/>
  <c r="AO85" i="47"/>
  <c r="AN85" i="47"/>
  <c r="AM85" i="47"/>
  <c r="AL85" i="47"/>
  <c r="AK85" i="47"/>
  <c r="BK84" i="47"/>
  <c r="EZ84" i="47" s="1"/>
  <c r="AD84" i="47" s="1"/>
  <c r="BL84" i="47" s="1"/>
  <c r="FE84" i="47" s="1"/>
  <c r="AE84" i="47" s="1"/>
  <c r="BG84" i="47"/>
  <c r="DZ84" i="47" s="1"/>
  <c r="Z84" i="47" s="1"/>
  <c r="BH84" i="47" s="1"/>
  <c r="EE84" i="47" s="1"/>
  <c r="AA84" i="47" s="1"/>
  <c r="BC84" i="47"/>
  <c r="CZ84" i="47" s="1"/>
  <c r="V84" i="47" s="1"/>
  <c r="BD84" i="47" s="1"/>
  <c r="DE84" i="47" s="1"/>
  <c r="W84" i="47" s="1"/>
  <c r="AY84" i="47"/>
  <c r="BZ84" i="47" s="1"/>
  <c r="R84" i="47" s="1"/>
  <c r="AZ84" i="47" s="1"/>
  <c r="CE84" i="47" s="1"/>
  <c r="S84" i="47" s="1"/>
  <c r="AT84" i="47"/>
  <c r="BB84" i="47" s="1"/>
  <c r="CU84" i="47" s="1"/>
  <c r="U84" i="47" s="1"/>
  <c r="AR84" i="47"/>
  <c r="AQ84" i="47"/>
  <c r="AP84" i="47"/>
  <c r="AO84" i="47"/>
  <c r="AN84" i="47"/>
  <c r="AM84" i="47"/>
  <c r="AL84" i="47"/>
  <c r="AK84" i="47"/>
  <c r="BK83" i="47"/>
  <c r="EZ83" i="47" s="1"/>
  <c r="AD83" i="47" s="1"/>
  <c r="BL83" i="47" s="1"/>
  <c r="FE83" i="47" s="1"/>
  <c r="AE83" i="47" s="1"/>
  <c r="BG83" i="47"/>
  <c r="DZ83" i="47" s="1"/>
  <c r="Z83" i="47" s="1"/>
  <c r="BH83" i="47" s="1"/>
  <c r="EE83" i="47" s="1"/>
  <c r="AA83" i="47" s="1"/>
  <c r="BC83" i="47"/>
  <c r="CZ83" i="47" s="1"/>
  <c r="V83" i="47" s="1"/>
  <c r="BD83" i="47" s="1"/>
  <c r="DE83" i="47" s="1"/>
  <c r="W83" i="47" s="1"/>
  <c r="AY83" i="47"/>
  <c r="BZ83" i="47" s="1"/>
  <c r="R83" i="47" s="1"/>
  <c r="AZ83" i="47" s="1"/>
  <c r="CE83" i="47" s="1"/>
  <c r="S83" i="47" s="1"/>
  <c r="AT83" i="47"/>
  <c r="BB83" i="47" s="1"/>
  <c r="CU83" i="47" s="1"/>
  <c r="U83" i="47" s="1"/>
  <c r="AR83" i="47"/>
  <c r="AQ83" i="47"/>
  <c r="AP83" i="47"/>
  <c r="AO83" i="47"/>
  <c r="AN83" i="47"/>
  <c r="AM83" i="47"/>
  <c r="AL83" i="47"/>
  <c r="AK83" i="47"/>
  <c r="BK82" i="47"/>
  <c r="EZ82" i="47" s="1"/>
  <c r="AD82" i="47" s="1"/>
  <c r="BL82" i="47" s="1"/>
  <c r="FE82" i="47" s="1"/>
  <c r="AE82" i="47" s="1"/>
  <c r="BG82" i="47"/>
  <c r="DZ82" i="47" s="1"/>
  <c r="Z82" i="47" s="1"/>
  <c r="BH82" i="47" s="1"/>
  <c r="EE82" i="47" s="1"/>
  <c r="AA82" i="47" s="1"/>
  <c r="BC82" i="47"/>
  <c r="CZ82" i="47" s="1"/>
  <c r="V82" i="47" s="1"/>
  <c r="BD82" i="47" s="1"/>
  <c r="DE82" i="47" s="1"/>
  <c r="W82" i="47" s="1"/>
  <c r="AY82" i="47"/>
  <c r="BZ82" i="47" s="1"/>
  <c r="R82" i="47" s="1"/>
  <c r="AZ82" i="47" s="1"/>
  <c r="CE82" i="47" s="1"/>
  <c r="S82" i="47" s="1"/>
  <c r="AT82" i="47"/>
  <c r="BJ82" i="47" s="1"/>
  <c r="EU82" i="47" s="1"/>
  <c r="AC82" i="47" s="1"/>
  <c r="AR82" i="47"/>
  <c r="AQ82" i="47"/>
  <c r="AP82" i="47"/>
  <c r="AO82" i="47"/>
  <c r="AN82" i="47"/>
  <c r="AM82" i="47"/>
  <c r="AL82" i="47"/>
  <c r="AK82" i="47"/>
  <c r="BK81" i="47"/>
  <c r="EZ81" i="47" s="1"/>
  <c r="AD81" i="47" s="1"/>
  <c r="BL81" i="47" s="1"/>
  <c r="FE81" i="47" s="1"/>
  <c r="AE81" i="47" s="1"/>
  <c r="BG81" i="47"/>
  <c r="DZ81" i="47" s="1"/>
  <c r="Z81" i="47" s="1"/>
  <c r="BH81" i="47" s="1"/>
  <c r="EE81" i="47" s="1"/>
  <c r="AA81" i="47" s="1"/>
  <c r="BC81" i="47"/>
  <c r="CZ81" i="47" s="1"/>
  <c r="V81" i="47" s="1"/>
  <c r="BD81" i="47" s="1"/>
  <c r="DE81" i="47" s="1"/>
  <c r="W81" i="47" s="1"/>
  <c r="AY81" i="47"/>
  <c r="BZ81" i="47" s="1"/>
  <c r="R81" i="47" s="1"/>
  <c r="AZ81" i="47" s="1"/>
  <c r="CE81" i="47" s="1"/>
  <c r="S81" i="47" s="1"/>
  <c r="AT81" i="47"/>
  <c r="BF81" i="47" s="1"/>
  <c r="DU81" i="47" s="1"/>
  <c r="Y81" i="47" s="1"/>
  <c r="AR81" i="47"/>
  <c r="AQ81" i="47"/>
  <c r="AP81" i="47"/>
  <c r="AO81" i="47"/>
  <c r="AN81" i="47"/>
  <c r="AM81" i="47"/>
  <c r="AL81" i="47"/>
  <c r="AK81" i="47"/>
  <c r="BK80" i="47"/>
  <c r="EZ80" i="47" s="1"/>
  <c r="AD80" i="47" s="1"/>
  <c r="BL80" i="47" s="1"/>
  <c r="FE80" i="47" s="1"/>
  <c r="AE80" i="47" s="1"/>
  <c r="BG80" i="47"/>
  <c r="DZ80" i="47" s="1"/>
  <c r="Z80" i="47" s="1"/>
  <c r="BH80" i="47" s="1"/>
  <c r="EE80" i="47" s="1"/>
  <c r="AA80" i="47" s="1"/>
  <c r="BC80" i="47"/>
  <c r="CZ80" i="47" s="1"/>
  <c r="V80" i="47" s="1"/>
  <c r="BD80" i="47" s="1"/>
  <c r="DE80" i="47" s="1"/>
  <c r="W80" i="47" s="1"/>
  <c r="AY80" i="47"/>
  <c r="BZ80" i="47" s="1"/>
  <c r="R80" i="47" s="1"/>
  <c r="AZ80" i="47" s="1"/>
  <c r="CE80" i="47" s="1"/>
  <c r="S80" i="47" s="1"/>
  <c r="AT80" i="47"/>
  <c r="BB80" i="47" s="1"/>
  <c r="CU80" i="47" s="1"/>
  <c r="U80" i="47" s="1"/>
  <c r="AR80" i="47"/>
  <c r="AQ80" i="47"/>
  <c r="AP80" i="47"/>
  <c r="AO80" i="47"/>
  <c r="AN80" i="47"/>
  <c r="AM80" i="47"/>
  <c r="AL80" i="47"/>
  <c r="AK80" i="47"/>
  <c r="BK79" i="47"/>
  <c r="EZ79" i="47" s="1"/>
  <c r="AD79" i="47" s="1"/>
  <c r="BL79" i="47" s="1"/>
  <c r="FE79" i="47" s="1"/>
  <c r="AE79" i="47" s="1"/>
  <c r="BG79" i="47"/>
  <c r="DZ79" i="47" s="1"/>
  <c r="Z79" i="47" s="1"/>
  <c r="BH79" i="47" s="1"/>
  <c r="EE79" i="47" s="1"/>
  <c r="AA79" i="47" s="1"/>
  <c r="BC79" i="47"/>
  <c r="CZ79" i="47" s="1"/>
  <c r="V79" i="47" s="1"/>
  <c r="BD79" i="47" s="1"/>
  <c r="DE79" i="47" s="1"/>
  <c r="W79" i="47" s="1"/>
  <c r="AY79" i="47"/>
  <c r="BZ79" i="47" s="1"/>
  <c r="R79" i="47" s="1"/>
  <c r="AZ79" i="47" s="1"/>
  <c r="CE79" i="47" s="1"/>
  <c r="S79" i="47" s="1"/>
  <c r="AT79" i="47"/>
  <c r="AX79" i="47" s="1"/>
  <c r="BU79" i="47" s="1"/>
  <c r="Q79" i="47" s="1"/>
  <c r="AR79" i="47"/>
  <c r="AQ79" i="47"/>
  <c r="AP79" i="47"/>
  <c r="AO79" i="47"/>
  <c r="AN79" i="47"/>
  <c r="AM79" i="47"/>
  <c r="AL79" i="47"/>
  <c r="AK79" i="47"/>
  <c r="BK78" i="47"/>
  <c r="EZ78" i="47" s="1"/>
  <c r="AD78" i="47" s="1"/>
  <c r="BL78" i="47" s="1"/>
  <c r="FE78" i="47" s="1"/>
  <c r="AE78" i="47" s="1"/>
  <c r="BG78" i="47"/>
  <c r="DZ78" i="47" s="1"/>
  <c r="Z78" i="47" s="1"/>
  <c r="BH78" i="47" s="1"/>
  <c r="EE78" i="47" s="1"/>
  <c r="AA78" i="47" s="1"/>
  <c r="BC78" i="47"/>
  <c r="CZ78" i="47" s="1"/>
  <c r="V78" i="47" s="1"/>
  <c r="BD78" i="47" s="1"/>
  <c r="DE78" i="47" s="1"/>
  <c r="W78" i="47" s="1"/>
  <c r="AY78" i="47"/>
  <c r="BZ78" i="47" s="1"/>
  <c r="R78" i="47" s="1"/>
  <c r="AZ78" i="47" s="1"/>
  <c r="CE78" i="47" s="1"/>
  <c r="S78" i="47" s="1"/>
  <c r="AT78" i="47"/>
  <c r="BJ78" i="47" s="1"/>
  <c r="EU78" i="47" s="1"/>
  <c r="AC78" i="47" s="1"/>
  <c r="AR78" i="47"/>
  <c r="AQ78" i="47"/>
  <c r="AP78" i="47"/>
  <c r="AO78" i="47"/>
  <c r="AN78" i="47"/>
  <c r="AM78" i="47"/>
  <c r="AL78" i="47"/>
  <c r="AK78" i="47"/>
  <c r="BK77" i="47"/>
  <c r="EZ77" i="47" s="1"/>
  <c r="AD77" i="47" s="1"/>
  <c r="BL77" i="47" s="1"/>
  <c r="FE77" i="47" s="1"/>
  <c r="AE77" i="47" s="1"/>
  <c r="BG77" i="47"/>
  <c r="DZ77" i="47" s="1"/>
  <c r="Z77" i="47" s="1"/>
  <c r="BH77" i="47" s="1"/>
  <c r="EE77" i="47" s="1"/>
  <c r="AA77" i="47" s="1"/>
  <c r="BC77" i="47"/>
  <c r="CZ77" i="47" s="1"/>
  <c r="V77" i="47" s="1"/>
  <c r="BD77" i="47" s="1"/>
  <c r="DE77" i="47"/>
  <c r="W77" i="47" s="1"/>
  <c r="AY77" i="47"/>
  <c r="BZ77" i="47" s="1"/>
  <c r="R77" i="47" s="1"/>
  <c r="AZ77" i="47" s="1"/>
  <c r="CE77" i="47" s="1"/>
  <c r="S77" i="47" s="1"/>
  <c r="AT77" i="47"/>
  <c r="BF77" i="47" s="1"/>
  <c r="DU77" i="47" s="1"/>
  <c r="Y77" i="47" s="1"/>
  <c r="AR77" i="47"/>
  <c r="AQ77" i="47"/>
  <c r="AP77" i="47"/>
  <c r="AO77" i="47"/>
  <c r="AN77" i="47"/>
  <c r="AM77" i="47"/>
  <c r="AL77" i="47"/>
  <c r="AK77" i="47"/>
  <c r="BK76" i="47"/>
  <c r="EZ76" i="47" s="1"/>
  <c r="AD76" i="47" s="1"/>
  <c r="BL76" i="47" s="1"/>
  <c r="FE76" i="47" s="1"/>
  <c r="AE76" i="47" s="1"/>
  <c r="BG76" i="47"/>
  <c r="DZ76" i="47" s="1"/>
  <c r="Z76" i="47" s="1"/>
  <c r="BH76" i="47" s="1"/>
  <c r="EE76" i="47" s="1"/>
  <c r="AA76" i="47" s="1"/>
  <c r="BC76" i="47"/>
  <c r="CZ76" i="47" s="1"/>
  <c r="V76" i="47" s="1"/>
  <c r="BD76" i="47" s="1"/>
  <c r="DE76" i="47" s="1"/>
  <c r="W76" i="47" s="1"/>
  <c r="AY76" i="47"/>
  <c r="BZ76" i="47" s="1"/>
  <c r="R76" i="47" s="1"/>
  <c r="AZ76" i="47" s="1"/>
  <c r="CE76" i="47" s="1"/>
  <c r="S76" i="47" s="1"/>
  <c r="AT76" i="47"/>
  <c r="AX76" i="47" s="1"/>
  <c r="BU76" i="47" s="1"/>
  <c r="Q76" i="47" s="1"/>
  <c r="AR76" i="47"/>
  <c r="AQ76" i="47"/>
  <c r="AP76" i="47"/>
  <c r="AO76" i="47"/>
  <c r="AN76" i="47"/>
  <c r="AM76" i="47"/>
  <c r="AL76" i="47"/>
  <c r="AK76" i="47"/>
  <c r="BK75" i="47"/>
  <c r="EZ75" i="47" s="1"/>
  <c r="AD75" i="47" s="1"/>
  <c r="BL75" i="47" s="1"/>
  <c r="FE75" i="47" s="1"/>
  <c r="AE75" i="47" s="1"/>
  <c r="BG75" i="47"/>
  <c r="DZ75" i="47" s="1"/>
  <c r="Z75" i="47" s="1"/>
  <c r="BH75" i="47" s="1"/>
  <c r="EE75" i="47" s="1"/>
  <c r="AA75" i="47" s="1"/>
  <c r="BC75" i="47"/>
  <c r="CZ75" i="47" s="1"/>
  <c r="V75" i="47" s="1"/>
  <c r="BD75" i="47" s="1"/>
  <c r="DE75" i="47" s="1"/>
  <c r="W75" i="47" s="1"/>
  <c r="AY75" i="47"/>
  <c r="BZ75" i="47" s="1"/>
  <c r="R75" i="47" s="1"/>
  <c r="AZ75" i="47" s="1"/>
  <c r="CE75" i="47" s="1"/>
  <c r="S75" i="47" s="1"/>
  <c r="AT75" i="47"/>
  <c r="BJ75" i="47" s="1"/>
  <c r="EU75" i="47" s="1"/>
  <c r="AC75" i="47" s="1"/>
  <c r="AR75" i="47"/>
  <c r="AQ75" i="47"/>
  <c r="AP75" i="47"/>
  <c r="AO75" i="47"/>
  <c r="AN75" i="47"/>
  <c r="AM75" i="47"/>
  <c r="AL75" i="47"/>
  <c r="AK75" i="47"/>
  <c r="BK74" i="47"/>
  <c r="EZ74" i="47" s="1"/>
  <c r="AD74" i="47" s="1"/>
  <c r="BL74" i="47" s="1"/>
  <c r="FE74" i="47" s="1"/>
  <c r="AE74" i="47" s="1"/>
  <c r="BG74" i="47"/>
  <c r="DZ74" i="47" s="1"/>
  <c r="Z74" i="47" s="1"/>
  <c r="BH74" i="47" s="1"/>
  <c r="EE74" i="47" s="1"/>
  <c r="AA74" i="47" s="1"/>
  <c r="BC74" i="47"/>
  <c r="CZ74" i="47" s="1"/>
  <c r="V74" i="47" s="1"/>
  <c r="BD74" i="47" s="1"/>
  <c r="DE74" i="47" s="1"/>
  <c r="W74" i="47" s="1"/>
  <c r="AY74" i="47"/>
  <c r="BZ74" i="47" s="1"/>
  <c r="R74" i="47" s="1"/>
  <c r="AZ74" i="47" s="1"/>
  <c r="CE74" i="47" s="1"/>
  <c r="S74" i="47" s="1"/>
  <c r="AT74" i="47"/>
  <c r="AR74" i="47"/>
  <c r="AQ74" i="47"/>
  <c r="AP74" i="47"/>
  <c r="AO74" i="47"/>
  <c r="AN74" i="47"/>
  <c r="AM74" i="47"/>
  <c r="AL74" i="47"/>
  <c r="AK74" i="47"/>
  <c r="BK73" i="47"/>
  <c r="EZ73" i="47" s="1"/>
  <c r="AD73" i="47" s="1"/>
  <c r="BL73" i="47" s="1"/>
  <c r="FE73" i="47" s="1"/>
  <c r="AE73" i="47" s="1"/>
  <c r="BG73" i="47"/>
  <c r="DZ73" i="47" s="1"/>
  <c r="Z73" i="47" s="1"/>
  <c r="BH73" i="47" s="1"/>
  <c r="EE73" i="47" s="1"/>
  <c r="AA73" i="47" s="1"/>
  <c r="BC73" i="47"/>
  <c r="CZ73" i="47" s="1"/>
  <c r="V73" i="47" s="1"/>
  <c r="BD73" i="47" s="1"/>
  <c r="DE73" i="47" s="1"/>
  <c r="W73" i="47" s="1"/>
  <c r="AY73" i="47"/>
  <c r="BZ73" i="47" s="1"/>
  <c r="R73" i="47" s="1"/>
  <c r="AZ73" i="47" s="1"/>
  <c r="CE73" i="47" s="1"/>
  <c r="S73" i="47" s="1"/>
  <c r="AT73" i="47"/>
  <c r="BB73" i="47" s="1"/>
  <c r="CU73" i="47" s="1"/>
  <c r="U73" i="47"/>
  <c r="AR73" i="47"/>
  <c r="AQ73" i="47"/>
  <c r="AP73" i="47"/>
  <c r="AO73" i="47"/>
  <c r="AN73" i="47"/>
  <c r="AM73" i="47"/>
  <c r="AL73" i="47"/>
  <c r="AK73" i="47"/>
  <c r="BK72" i="47"/>
  <c r="EZ72" i="47" s="1"/>
  <c r="AD72" i="47" s="1"/>
  <c r="BL72" i="47" s="1"/>
  <c r="FE72" i="47" s="1"/>
  <c r="AE72" i="47" s="1"/>
  <c r="BG72" i="47"/>
  <c r="DZ72" i="47" s="1"/>
  <c r="Z72" i="47" s="1"/>
  <c r="BH72" i="47" s="1"/>
  <c r="EE72" i="47" s="1"/>
  <c r="AA72" i="47" s="1"/>
  <c r="BC72" i="47"/>
  <c r="CZ72" i="47" s="1"/>
  <c r="V72" i="47" s="1"/>
  <c r="BD72" i="47" s="1"/>
  <c r="DE72" i="47" s="1"/>
  <c r="W72" i="47" s="1"/>
  <c r="AY72" i="47"/>
  <c r="BZ72" i="47" s="1"/>
  <c r="R72" i="47" s="1"/>
  <c r="AZ72" i="47" s="1"/>
  <c r="CE72" i="47" s="1"/>
  <c r="S72" i="47" s="1"/>
  <c r="AT72" i="47"/>
  <c r="AX72" i="47" s="1"/>
  <c r="BU72" i="47" s="1"/>
  <c r="Q72" i="47" s="1"/>
  <c r="AR72" i="47"/>
  <c r="AQ72" i="47"/>
  <c r="AP72" i="47"/>
  <c r="AO72" i="47"/>
  <c r="AN72" i="47"/>
  <c r="AM72" i="47"/>
  <c r="AL72" i="47"/>
  <c r="AK72" i="47"/>
  <c r="BK71" i="47"/>
  <c r="EZ71" i="47" s="1"/>
  <c r="AD71" i="47" s="1"/>
  <c r="BL71" i="47" s="1"/>
  <c r="FE71" i="47" s="1"/>
  <c r="AE71" i="47" s="1"/>
  <c r="BG71" i="47"/>
  <c r="DZ71" i="47"/>
  <c r="Z71" i="47" s="1"/>
  <c r="BH71" i="47" s="1"/>
  <c r="EE71" i="47" s="1"/>
  <c r="AA71" i="47" s="1"/>
  <c r="BC71" i="47"/>
  <c r="CZ71" i="47" s="1"/>
  <c r="V71" i="47" s="1"/>
  <c r="BD71" i="47" s="1"/>
  <c r="DE71" i="47" s="1"/>
  <c r="W71" i="47" s="1"/>
  <c r="AY71" i="47"/>
  <c r="BZ71" i="47" s="1"/>
  <c r="R71" i="47" s="1"/>
  <c r="AZ71" i="47" s="1"/>
  <c r="CE71" i="47" s="1"/>
  <c r="S71" i="47" s="1"/>
  <c r="AT71" i="47"/>
  <c r="BJ71" i="47" s="1"/>
  <c r="EU71" i="47" s="1"/>
  <c r="AC71" i="47" s="1"/>
  <c r="AR71" i="47"/>
  <c r="AQ71" i="47"/>
  <c r="AP71" i="47"/>
  <c r="AO71" i="47"/>
  <c r="AN71" i="47"/>
  <c r="AM71" i="47"/>
  <c r="AL71" i="47"/>
  <c r="AK71" i="47"/>
  <c r="BK70" i="47"/>
  <c r="EZ70" i="47" s="1"/>
  <c r="AD70" i="47" s="1"/>
  <c r="BL70" i="47" s="1"/>
  <c r="FE70" i="47" s="1"/>
  <c r="AE70" i="47" s="1"/>
  <c r="BG70" i="47"/>
  <c r="DZ70" i="47" s="1"/>
  <c r="Z70" i="47" s="1"/>
  <c r="BH70" i="47" s="1"/>
  <c r="EE70" i="47" s="1"/>
  <c r="AA70" i="47" s="1"/>
  <c r="BC70" i="47"/>
  <c r="CZ70" i="47" s="1"/>
  <c r="V70" i="47" s="1"/>
  <c r="BD70" i="47" s="1"/>
  <c r="DE70" i="47" s="1"/>
  <c r="W70" i="47" s="1"/>
  <c r="AY70" i="47"/>
  <c r="BZ70" i="47" s="1"/>
  <c r="R70" i="47" s="1"/>
  <c r="AZ70" i="47" s="1"/>
  <c r="CE70" i="47" s="1"/>
  <c r="S70" i="47" s="1"/>
  <c r="AT70" i="47"/>
  <c r="BB70" i="47" s="1"/>
  <c r="CU70" i="47" s="1"/>
  <c r="U70" i="47" s="1"/>
  <c r="AR70" i="47"/>
  <c r="AQ70" i="47"/>
  <c r="AP70" i="47"/>
  <c r="AO70" i="47"/>
  <c r="AN70" i="47"/>
  <c r="AM70" i="47"/>
  <c r="AL70" i="47"/>
  <c r="AK70" i="47"/>
  <c r="BK69" i="47"/>
  <c r="EZ69" i="47" s="1"/>
  <c r="AD69" i="47" s="1"/>
  <c r="BL69" i="47" s="1"/>
  <c r="FE69" i="47" s="1"/>
  <c r="AE69" i="47" s="1"/>
  <c r="BG69" i="47"/>
  <c r="DZ69" i="47" s="1"/>
  <c r="Z69" i="47" s="1"/>
  <c r="BH69" i="47" s="1"/>
  <c r="EE69" i="47" s="1"/>
  <c r="AA69" i="47" s="1"/>
  <c r="BC69" i="47"/>
  <c r="CZ69" i="47"/>
  <c r="V69" i="47" s="1"/>
  <c r="BD69" i="47" s="1"/>
  <c r="DE69" i="47" s="1"/>
  <c r="W69" i="47" s="1"/>
  <c r="AY69" i="47"/>
  <c r="BZ69" i="47" s="1"/>
  <c r="R69" i="47" s="1"/>
  <c r="AZ69" i="47" s="1"/>
  <c r="CE69" i="47" s="1"/>
  <c r="S69" i="47" s="1"/>
  <c r="AT69" i="47"/>
  <c r="AX69" i="47" s="1"/>
  <c r="BU69" i="47" s="1"/>
  <c r="Q69" i="47" s="1"/>
  <c r="AR69" i="47"/>
  <c r="AQ69" i="47"/>
  <c r="AP69" i="47"/>
  <c r="AO69" i="47"/>
  <c r="AN69" i="47"/>
  <c r="AM69" i="47"/>
  <c r="AL69" i="47"/>
  <c r="AK69" i="47"/>
  <c r="BK68" i="47"/>
  <c r="EZ68" i="47"/>
  <c r="AD68" i="47" s="1"/>
  <c r="BL68" i="47" s="1"/>
  <c r="FE68" i="47" s="1"/>
  <c r="AE68" i="47" s="1"/>
  <c r="BG68" i="47"/>
  <c r="DZ68" i="47" s="1"/>
  <c r="Z68" i="47" s="1"/>
  <c r="BH68" i="47" s="1"/>
  <c r="EE68" i="47" s="1"/>
  <c r="AA68" i="47" s="1"/>
  <c r="BC68" i="47"/>
  <c r="CZ68" i="47" s="1"/>
  <c r="V68" i="47" s="1"/>
  <c r="BD68" i="47" s="1"/>
  <c r="DE68" i="47" s="1"/>
  <c r="W68" i="47" s="1"/>
  <c r="AY68" i="47"/>
  <c r="BZ68" i="47" s="1"/>
  <c r="R68" i="47" s="1"/>
  <c r="AZ68" i="47" s="1"/>
  <c r="CE68" i="47" s="1"/>
  <c r="S68" i="47" s="1"/>
  <c r="AT68" i="47"/>
  <c r="BJ68" i="47" s="1"/>
  <c r="EU68" i="47" s="1"/>
  <c r="AC68" i="47" s="1"/>
  <c r="AR68" i="47"/>
  <c r="AQ68" i="47"/>
  <c r="AP68" i="47"/>
  <c r="AO68" i="47"/>
  <c r="AN68" i="47"/>
  <c r="AM68" i="47"/>
  <c r="AL68" i="47"/>
  <c r="AK68" i="47"/>
  <c r="BK67" i="47"/>
  <c r="EZ67" i="47" s="1"/>
  <c r="AD67" i="47" s="1"/>
  <c r="BL67" i="47" s="1"/>
  <c r="FE67" i="47" s="1"/>
  <c r="AE67" i="47" s="1"/>
  <c r="BG67" i="47"/>
  <c r="DZ67" i="47" s="1"/>
  <c r="Z67" i="47" s="1"/>
  <c r="BH67" i="47" s="1"/>
  <c r="EE67" i="47" s="1"/>
  <c r="AA67" i="47" s="1"/>
  <c r="BC67" i="47"/>
  <c r="CZ67" i="47" s="1"/>
  <c r="V67" i="47" s="1"/>
  <c r="BD67" i="47" s="1"/>
  <c r="DE67" i="47" s="1"/>
  <c r="W67" i="47" s="1"/>
  <c r="AY67" i="47"/>
  <c r="BZ67" i="47" s="1"/>
  <c r="R67" i="47" s="1"/>
  <c r="AZ67" i="47" s="1"/>
  <c r="CE67" i="47" s="1"/>
  <c r="S67" i="47" s="1"/>
  <c r="AT67" i="47"/>
  <c r="BB67" i="47" s="1"/>
  <c r="CU67" i="47" s="1"/>
  <c r="U67" i="47" s="1"/>
  <c r="AR67" i="47"/>
  <c r="AQ67" i="47"/>
  <c r="AP67" i="47"/>
  <c r="AO67" i="47"/>
  <c r="AN67" i="47"/>
  <c r="AM67" i="47"/>
  <c r="AL67" i="47"/>
  <c r="AK67" i="47"/>
  <c r="BK66" i="47"/>
  <c r="EZ66" i="47" s="1"/>
  <c r="AD66" i="47" s="1"/>
  <c r="BL66" i="47" s="1"/>
  <c r="FE66" i="47" s="1"/>
  <c r="AE66" i="47" s="1"/>
  <c r="BG66" i="47"/>
  <c r="DZ66" i="47" s="1"/>
  <c r="Z66" i="47" s="1"/>
  <c r="BH66" i="47" s="1"/>
  <c r="EE66" i="47" s="1"/>
  <c r="AA66" i="47" s="1"/>
  <c r="BC66" i="47"/>
  <c r="CZ66" i="47" s="1"/>
  <c r="V66" i="47" s="1"/>
  <c r="BD66" i="47" s="1"/>
  <c r="DE66" i="47" s="1"/>
  <c r="W66" i="47" s="1"/>
  <c r="AY66" i="47"/>
  <c r="BZ66" i="47" s="1"/>
  <c r="R66" i="47" s="1"/>
  <c r="AZ66" i="47" s="1"/>
  <c r="CE66" i="47" s="1"/>
  <c r="S66" i="47" s="1"/>
  <c r="AT66" i="47"/>
  <c r="BF66" i="47" s="1"/>
  <c r="DU66" i="47" s="1"/>
  <c r="Y66" i="47" s="1"/>
  <c r="AR66" i="47"/>
  <c r="AQ66" i="47"/>
  <c r="AP66" i="47"/>
  <c r="AO66" i="47"/>
  <c r="AN66" i="47"/>
  <c r="AM66" i="47"/>
  <c r="AL66" i="47"/>
  <c r="AK66" i="47"/>
  <c r="BK65" i="47"/>
  <c r="EZ65" i="47" s="1"/>
  <c r="AD65" i="47" s="1"/>
  <c r="BL65" i="47"/>
  <c r="FE65" i="47" s="1"/>
  <c r="AE65" i="47" s="1"/>
  <c r="BG65" i="47"/>
  <c r="DZ65" i="47" s="1"/>
  <c r="Z65" i="47" s="1"/>
  <c r="BH65" i="47" s="1"/>
  <c r="EE65" i="47" s="1"/>
  <c r="AA65" i="47" s="1"/>
  <c r="BC65" i="47"/>
  <c r="CZ65" i="47" s="1"/>
  <c r="V65" i="47" s="1"/>
  <c r="BD65" i="47" s="1"/>
  <c r="DE65" i="47" s="1"/>
  <c r="W65" i="47" s="1"/>
  <c r="AY65" i="47"/>
  <c r="BZ65" i="47" s="1"/>
  <c r="R65" i="47" s="1"/>
  <c r="AZ65" i="47" s="1"/>
  <c r="CE65" i="47" s="1"/>
  <c r="S65" i="47" s="1"/>
  <c r="AT65" i="47"/>
  <c r="BJ65" i="47" s="1"/>
  <c r="EU65" i="47" s="1"/>
  <c r="AC65" i="47" s="1"/>
  <c r="AR65" i="47"/>
  <c r="AQ65" i="47"/>
  <c r="AP65" i="47"/>
  <c r="AO65" i="47"/>
  <c r="AN65" i="47"/>
  <c r="AM65" i="47"/>
  <c r="AL65" i="47"/>
  <c r="AK65" i="47"/>
  <c r="BK64" i="47"/>
  <c r="EZ64" i="47" s="1"/>
  <c r="AD64" i="47" s="1"/>
  <c r="BL64" i="47" s="1"/>
  <c r="FE64" i="47" s="1"/>
  <c r="AE64" i="47" s="1"/>
  <c r="BG64" i="47"/>
  <c r="DZ64" i="47" s="1"/>
  <c r="Z64" i="47" s="1"/>
  <c r="BH64" i="47" s="1"/>
  <c r="EE64" i="47" s="1"/>
  <c r="AA64" i="47" s="1"/>
  <c r="BC64" i="47"/>
  <c r="CZ64" i="47" s="1"/>
  <c r="V64" i="47" s="1"/>
  <c r="BD64" i="47" s="1"/>
  <c r="DE64" i="47" s="1"/>
  <c r="W64" i="47" s="1"/>
  <c r="AY64" i="47"/>
  <c r="BZ64" i="47" s="1"/>
  <c r="R64" i="47" s="1"/>
  <c r="AZ64" i="47" s="1"/>
  <c r="CE64" i="47" s="1"/>
  <c r="S64" i="47" s="1"/>
  <c r="AT64" i="47"/>
  <c r="BB64" i="47" s="1"/>
  <c r="CU64" i="47" s="1"/>
  <c r="U64" i="47" s="1"/>
  <c r="AR64" i="47"/>
  <c r="AQ64" i="47"/>
  <c r="AP64" i="47"/>
  <c r="AO64" i="47"/>
  <c r="AN64" i="47"/>
  <c r="AM64" i="47"/>
  <c r="AL64" i="47"/>
  <c r="AK64" i="47"/>
  <c r="BK63" i="47"/>
  <c r="EZ63" i="47" s="1"/>
  <c r="AD63" i="47" s="1"/>
  <c r="BL63" i="47" s="1"/>
  <c r="FE63" i="47" s="1"/>
  <c r="AE63" i="47" s="1"/>
  <c r="BG63" i="47"/>
  <c r="DZ63" i="47" s="1"/>
  <c r="Z63" i="47" s="1"/>
  <c r="BH63" i="47" s="1"/>
  <c r="EE63" i="47" s="1"/>
  <c r="AA63" i="47" s="1"/>
  <c r="BC63" i="47"/>
  <c r="CZ63" i="47" s="1"/>
  <c r="V63" i="47" s="1"/>
  <c r="BD63" i="47" s="1"/>
  <c r="DE63" i="47" s="1"/>
  <c r="W63" i="47" s="1"/>
  <c r="AY63" i="47"/>
  <c r="BZ63" i="47" s="1"/>
  <c r="R63" i="47" s="1"/>
  <c r="AZ63" i="47" s="1"/>
  <c r="CE63" i="47" s="1"/>
  <c r="S63" i="47" s="1"/>
  <c r="AT63" i="47"/>
  <c r="BB63" i="47" s="1"/>
  <c r="CU63" i="47" s="1"/>
  <c r="U63" i="47" s="1"/>
  <c r="AR63" i="47"/>
  <c r="AQ63" i="47"/>
  <c r="AP63" i="47"/>
  <c r="AO63" i="47"/>
  <c r="AN63" i="47"/>
  <c r="AM63" i="47"/>
  <c r="AL63" i="47"/>
  <c r="AK63" i="47"/>
  <c r="BK62" i="47"/>
  <c r="EZ62" i="47" s="1"/>
  <c r="AD62" i="47" s="1"/>
  <c r="BL62" i="47" s="1"/>
  <c r="FE62" i="47" s="1"/>
  <c r="AE62" i="47" s="1"/>
  <c r="BG62" i="47"/>
  <c r="DZ62" i="47" s="1"/>
  <c r="Z62" i="47" s="1"/>
  <c r="BH62" i="47" s="1"/>
  <c r="EE62" i="47" s="1"/>
  <c r="AA62" i="47" s="1"/>
  <c r="BC62" i="47"/>
  <c r="CZ62" i="47" s="1"/>
  <c r="V62" i="47"/>
  <c r="BD62" i="47" s="1"/>
  <c r="DE62" i="47" s="1"/>
  <c r="W62" i="47" s="1"/>
  <c r="AY62" i="47"/>
  <c r="BZ62" i="47" s="1"/>
  <c r="R62" i="47" s="1"/>
  <c r="AZ62" i="47" s="1"/>
  <c r="CE62" i="47" s="1"/>
  <c r="S62" i="47" s="1"/>
  <c r="AT62" i="47"/>
  <c r="BB62" i="47" s="1"/>
  <c r="CU62" i="47" s="1"/>
  <c r="U62" i="47" s="1"/>
  <c r="AR62" i="47"/>
  <c r="AQ62" i="47"/>
  <c r="AP62" i="47"/>
  <c r="AO62" i="47"/>
  <c r="AN62" i="47"/>
  <c r="AM62" i="47"/>
  <c r="AL62" i="47"/>
  <c r="AK62" i="47"/>
  <c r="BK61" i="47"/>
  <c r="EZ61" i="47" s="1"/>
  <c r="AD61" i="47" s="1"/>
  <c r="BL61" i="47" s="1"/>
  <c r="FE61" i="47" s="1"/>
  <c r="AE61" i="47" s="1"/>
  <c r="BG61" i="47"/>
  <c r="DZ61" i="47" s="1"/>
  <c r="Z61" i="47" s="1"/>
  <c r="BH61" i="47" s="1"/>
  <c r="EE61" i="47" s="1"/>
  <c r="AA61" i="47" s="1"/>
  <c r="BC61" i="47"/>
  <c r="CZ61" i="47" s="1"/>
  <c r="V61" i="47" s="1"/>
  <c r="BD61" i="47" s="1"/>
  <c r="DE61" i="47" s="1"/>
  <c r="W61" i="47" s="1"/>
  <c r="AY61" i="47"/>
  <c r="BZ61" i="47" s="1"/>
  <c r="R61" i="47" s="1"/>
  <c r="AZ61" i="47" s="1"/>
  <c r="CE61" i="47" s="1"/>
  <c r="S61" i="47" s="1"/>
  <c r="AT61" i="47"/>
  <c r="AR61" i="47"/>
  <c r="AQ61" i="47"/>
  <c r="AP61" i="47"/>
  <c r="AO61" i="47"/>
  <c r="AN61" i="47"/>
  <c r="AM61" i="47"/>
  <c r="AL61" i="47"/>
  <c r="AK61" i="47"/>
  <c r="BK60" i="47"/>
  <c r="EZ60" i="47" s="1"/>
  <c r="AD60" i="47" s="1"/>
  <c r="BL60" i="47" s="1"/>
  <c r="FE60" i="47" s="1"/>
  <c r="AE60" i="47" s="1"/>
  <c r="BG60" i="47"/>
  <c r="DZ60" i="47" s="1"/>
  <c r="Z60" i="47" s="1"/>
  <c r="BH60" i="47" s="1"/>
  <c r="EE60" i="47" s="1"/>
  <c r="AA60" i="47" s="1"/>
  <c r="BC60" i="47"/>
  <c r="CZ60" i="47" s="1"/>
  <c r="V60" i="47" s="1"/>
  <c r="BD60" i="47" s="1"/>
  <c r="DE60" i="47" s="1"/>
  <c r="W60" i="47" s="1"/>
  <c r="AY60" i="47"/>
  <c r="BZ60" i="47" s="1"/>
  <c r="R60" i="47" s="1"/>
  <c r="AZ60" i="47" s="1"/>
  <c r="CE60" i="47" s="1"/>
  <c r="S60" i="47" s="1"/>
  <c r="AT60" i="47"/>
  <c r="BB60" i="47" s="1"/>
  <c r="CU60" i="47" s="1"/>
  <c r="U60" i="47" s="1"/>
  <c r="AR60" i="47"/>
  <c r="AQ60" i="47"/>
  <c r="AP60" i="47"/>
  <c r="AO60" i="47"/>
  <c r="AN60" i="47"/>
  <c r="AM60" i="47"/>
  <c r="AL60" i="47"/>
  <c r="AK60" i="47"/>
  <c r="BK59" i="47"/>
  <c r="EZ59" i="47" s="1"/>
  <c r="AD59" i="47" s="1"/>
  <c r="BL59" i="47" s="1"/>
  <c r="FE59" i="47" s="1"/>
  <c r="AE59" i="47" s="1"/>
  <c r="BG59" i="47"/>
  <c r="DZ59" i="47" s="1"/>
  <c r="Z59" i="47" s="1"/>
  <c r="BH59" i="47" s="1"/>
  <c r="EE59" i="47" s="1"/>
  <c r="AA59" i="47" s="1"/>
  <c r="BC59" i="47"/>
  <c r="CZ59" i="47" s="1"/>
  <c r="V59" i="47" s="1"/>
  <c r="BD59" i="47" s="1"/>
  <c r="DE59" i="47" s="1"/>
  <c r="W59" i="47" s="1"/>
  <c r="AY59" i="47"/>
  <c r="BZ59" i="47" s="1"/>
  <c r="R59" i="47" s="1"/>
  <c r="AZ59" i="47" s="1"/>
  <c r="CE59" i="47" s="1"/>
  <c r="S59" i="47" s="1"/>
  <c r="AT59" i="47"/>
  <c r="BJ59" i="47" s="1"/>
  <c r="EU59" i="47" s="1"/>
  <c r="AC59" i="47" s="1"/>
  <c r="AR59" i="47"/>
  <c r="AQ59" i="47"/>
  <c r="AP59" i="47"/>
  <c r="AO59" i="47"/>
  <c r="AN59" i="47"/>
  <c r="AM59" i="47"/>
  <c r="AL59" i="47"/>
  <c r="AK59" i="47"/>
  <c r="BK58" i="47"/>
  <c r="EZ58" i="47" s="1"/>
  <c r="AD58" i="47" s="1"/>
  <c r="BL58" i="47" s="1"/>
  <c r="FE58" i="47" s="1"/>
  <c r="AE58" i="47" s="1"/>
  <c r="BG58" i="47"/>
  <c r="DZ58" i="47" s="1"/>
  <c r="Z58" i="47" s="1"/>
  <c r="BH58" i="47" s="1"/>
  <c r="EE58" i="47" s="1"/>
  <c r="AA58" i="47" s="1"/>
  <c r="BC58" i="47"/>
  <c r="CZ58" i="47" s="1"/>
  <c r="V58" i="47" s="1"/>
  <c r="BD58" i="47" s="1"/>
  <c r="DE58" i="47" s="1"/>
  <c r="W58" i="47" s="1"/>
  <c r="AY58" i="47"/>
  <c r="BZ58" i="47" s="1"/>
  <c r="R58" i="47" s="1"/>
  <c r="AZ58" i="47" s="1"/>
  <c r="CE58" i="47" s="1"/>
  <c r="S58" i="47" s="1"/>
  <c r="AT58" i="47"/>
  <c r="BJ58" i="47"/>
  <c r="EU58" i="47" s="1"/>
  <c r="AC58" i="47" s="1"/>
  <c r="AR58" i="47"/>
  <c r="AQ58" i="47"/>
  <c r="AP58" i="47"/>
  <c r="AO58" i="47"/>
  <c r="AN58" i="47"/>
  <c r="AM58" i="47"/>
  <c r="AL58" i="47"/>
  <c r="AK58" i="47"/>
  <c r="BK57" i="47"/>
  <c r="EZ57" i="47" s="1"/>
  <c r="AD57" i="47" s="1"/>
  <c r="BL57" i="47" s="1"/>
  <c r="FE57" i="47" s="1"/>
  <c r="AE57" i="47" s="1"/>
  <c r="BG57" i="47"/>
  <c r="DZ57" i="47" s="1"/>
  <c r="Z57" i="47" s="1"/>
  <c r="BH57" i="47" s="1"/>
  <c r="EE57" i="47" s="1"/>
  <c r="AA57" i="47" s="1"/>
  <c r="BC57" i="47"/>
  <c r="CZ57" i="47" s="1"/>
  <c r="V57" i="47" s="1"/>
  <c r="BD57" i="47" s="1"/>
  <c r="DE57" i="47" s="1"/>
  <c r="W57" i="47" s="1"/>
  <c r="AY57" i="47"/>
  <c r="BZ57" i="47" s="1"/>
  <c r="R57" i="47" s="1"/>
  <c r="AZ57" i="47" s="1"/>
  <c r="CE57" i="47" s="1"/>
  <c r="S57" i="47" s="1"/>
  <c r="AT57" i="47"/>
  <c r="AR57" i="47"/>
  <c r="AQ57" i="47"/>
  <c r="AP57" i="47"/>
  <c r="AO57" i="47"/>
  <c r="AN57" i="47"/>
  <c r="AM57" i="47"/>
  <c r="AL57" i="47"/>
  <c r="AK57" i="47"/>
  <c r="BK56" i="47"/>
  <c r="EZ56" i="47" s="1"/>
  <c r="AD56" i="47" s="1"/>
  <c r="BL56" i="47" s="1"/>
  <c r="FE56" i="47" s="1"/>
  <c r="AE56" i="47" s="1"/>
  <c r="BG56" i="47"/>
  <c r="DZ56" i="47" s="1"/>
  <c r="Z56" i="47" s="1"/>
  <c r="BH56" i="47"/>
  <c r="EE56" i="47" s="1"/>
  <c r="AA56" i="47" s="1"/>
  <c r="BC56" i="47"/>
  <c r="CZ56" i="47" s="1"/>
  <c r="V56" i="47" s="1"/>
  <c r="BD56" i="47" s="1"/>
  <c r="DE56" i="47" s="1"/>
  <c r="W56" i="47" s="1"/>
  <c r="AY56" i="47"/>
  <c r="BZ56" i="47" s="1"/>
  <c r="R56" i="47" s="1"/>
  <c r="AZ56" i="47" s="1"/>
  <c r="CE56" i="47" s="1"/>
  <c r="S56" i="47" s="1"/>
  <c r="AT56" i="47"/>
  <c r="AX56" i="47" s="1"/>
  <c r="BU56" i="47" s="1"/>
  <c r="Q56" i="47" s="1"/>
  <c r="AR56" i="47"/>
  <c r="AQ56" i="47"/>
  <c r="AP56" i="47"/>
  <c r="AO56" i="47"/>
  <c r="AN56" i="47"/>
  <c r="AM56" i="47"/>
  <c r="AL56" i="47"/>
  <c r="AK56" i="47"/>
  <c r="BK55" i="47"/>
  <c r="EZ55" i="47" s="1"/>
  <c r="AD55" i="47" s="1"/>
  <c r="BL55" i="47" s="1"/>
  <c r="FE55" i="47" s="1"/>
  <c r="AE55" i="47" s="1"/>
  <c r="BG55" i="47"/>
  <c r="DZ55" i="47" s="1"/>
  <c r="Z55" i="47" s="1"/>
  <c r="BH55" i="47" s="1"/>
  <c r="EE55" i="47" s="1"/>
  <c r="AA55" i="47" s="1"/>
  <c r="BC55" i="47"/>
  <c r="CZ55" i="47" s="1"/>
  <c r="V55" i="47" s="1"/>
  <c r="BD55" i="47" s="1"/>
  <c r="DE55" i="47" s="1"/>
  <c r="W55" i="47" s="1"/>
  <c r="AY55" i="47"/>
  <c r="BZ55" i="47" s="1"/>
  <c r="R55" i="47" s="1"/>
  <c r="AZ55" i="47" s="1"/>
  <c r="CE55" i="47" s="1"/>
  <c r="S55" i="47" s="1"/>
  <c r="AT55" i="47"/>
  <c r="BJ55" i="47" s="1"/>
  <c r="EU55" i="47" s="1"/>
  <c r="AC55" i="47" s="1"/>
  <c r="AR55" i="47"/>
  <c r="AQ55" i="47"/>
  <c r="AP55" i="47"/>
  <c r="AO55" i="47"/>
  <c r="AN55" i="47"/>
  <c r="AM55" i="47"/>
  <c r="AL55" i="47"/>
  <c r="AK55" i="47"/>
  <c r="BK54" i="47"/>
  <c r="EZ54" i="47" s="1"/>
  <c r="AD54" i="47" s="1"/>
  <c r="BL54" i="47" s="1"/>
  <c r="FE54" i="47" s="1"/>
  <c r="AE54" i="47" s="1"/>
  <c r="BG54" i="47"/>
  <c r="DZ54" i="47" s="1"/>
  <c r="Z54" i="47" s="1"/>
  <c r="BH54" i="47" s="1"/>
  <c r="EE54" i="47" s="1"/>
  <c r="AA54" i="47" s="1"/>
  <c r="BC54" i="47"/>
  <c r="CZ54" i="47" s="1"/>
  <c r="V54" i="47" s="1"/>
  <c r="BD54" i="47" s="1"/>
  <c r="DE54" i="47" s="1"/>
  <c r="W54" i="47" s="1"/>
  <c r="AY54" i="47"/>
  <c r="BZ54" i="47" s="1"/>
  <c r="R54" i="47" s="1"/>
  <c r="AZ54" i="47" s="1"/>
  <c r="CE54" i="47" s="1"/>
  <c r="S54" i="47" s="1"/>
  <c r="AT54" i="47"/>
  <c r="BB54" i="47" s="1"/>
  <c r="CU54" i="47" s="1"/>
  <c r="U54" i="47" s="1"/>
  <c r="AR54" i="47"/>
  <c r="AQ54" i="47"/>
  <c r="AP54" i="47"/>
  <c r="AO54" i="47"/>
  <c r="AN54" i="47"/>
  <c r="AM54" i="47"/>
  <c r="AL54" i="47"/>
  <c r="AK54" i="47"/>
  <c r="BK53" i="47"/>
  <c r="EZ53" i="47" s="1"/>
  <c r="AD53" i="47" s="1"/>
  <c r="BL53" i="47" s="1"/>
  <c r="FE53" i="47" s="1"/>
  <c r="AE53" i="47" s="1"/>
  <c r="BG53" i="47"/>
  <c r="DZ53" i="47" s="1"/>
  <c r="Z53" i="47" s="1"/>
  <c r="BH53" i="47" s="1"/>
  <c r="EE53" i="47" s="1"/>
  <c r="AA53" i="47" s="1"/>
  <c r="BC53" i="47"/>
  <c r="CZ53" i="47" s="1"/>
  <c r="V53" i="47" s="1"/>
  <c r="BD53" i="47" s="1"/>
  <c r="DE53" i="47" s="1"/>
  <c r="W53" i="47" s="1"/>
  <c r="AY53" i="47"/>
  <c r="BZ53" i="47" s="1"/>
  <c r="R53" i="47" s="1"/>
  <c r="AZ53" i="47" s="1"/>
  <c r="CE53" i="47" s="1"/>
  <c r="S53" i="47" s="1"/>
  <c r="AT53" i="47"/>
  <c r="BB53" i="47" s="1"/>
  <c r="CU53" i="47" s="1"/>
  <c r="U53" i="47" s="1"/>
  <c r="AR53" i="47"/>
  <c r="AQ53" i="47"/>
  <c r="AP53" i="47"/>
  <c r="AO53" i="47"/>
  <c r="AN53" i="47"/>
  <c r="AM53" i="47"/>
  <c r="AL53" i="47"/>
  <c r="AK53" i="47"/>
  <c r="BK52" i="47"/>
  <c r="EZ52" i="47" s="1"/>
  <c r="AD52" i="47" s="1"/>
  <c r="BL52" i="47" s="1"/>
  <c r="FE52" i="47" s="1"/>
  <c r="AE52" i="47" s="1"/>
  <c r="BG52" i="47"/>
  <c r="DZ52" i="47" s="1"/>
  <c r="Z52" i="47" s="1"/>
  <c r="BH52" i="47" s="1"/>
  <c r="EE52" i="47" s="1"/>
  <c r="AA52" i="47" s="1"/>
  <c r="BC52" i="47"/>
  <c r="CZ52" i="47" s="1"/>
  <c r="V52" i="47" s="1"/>
  <c r="BD52" i="47" s="1"/>
  <c r="DE52" i="47" s="1"/>
  <c r="W52" i="47" s="1"/>
  <c r="AY52" i="47"/>
  <c r="BZ52" i="47" s="1"/>
  <c r="R52" i="47" s="1"/>
  <c r="AZ52" i="47" s="1"/>
  <c r="CE52" i="47" s="1"/>
  <c r="S52" i="47" s="1"/>
  <c r="AT52" i="47"/>
  <c r="AX52" i="47" s="1"/>
  <c r="BU52" i="47" s="1"/>
  <c r="Q52" i="47" s="1"/>
  <c r="AR52" i="47"/>
  <c r="AQ52" i="47"/>
  <c r="AP52" i="47"/>
  <c r="AO52" i="47"/>
  <c r="AN52" i="47"/>
  <c r="AM52" i="47"/>
  <c r="AL52" i="47"/>
  <c r="AK52" i="47"/>
  <c r="BK51" i="47"/>
  <c r="EZ51" i="47" s="1"/>
  <c r="AD51" i="47" s="1"/>
  <c r="BL51" i="47" s="1"/>
  <c r="FE51" i="47" s="1"/>
  <c r="AE51" i="47" s="1"/>
  <c r="BG51" i="47"/>
  <c r="DZ51" i="47" s="1"/>
  <c r="Z51" i="47" s="1"/>
  <c r="BH51" i="47" s="1"/>
  <c r="EE51" i="47" s="1"/>
  <c r="AA51" i="47" s="1"/>
  <c r="BC51" i="47"/>
  <c r="CZ51" i="47" s="1"/>
  <c r="V51" i="47" s="1"/>
  <c r="BD51" i="47" s="1"/>
  <c r="DE51" i="47" s="1"/>
  <c r="W51" i="47" s="1"/>
  <c r="AY51" i="47"/>
  <c r="BZ51" i="47" s="1"/>
  <c r="R51" i="47" s="1"/>
  <c r="AZ51" i="47" s="1"/>
  <c r="CE51" i="47" s="1"/>
  <c r="S51" i="47" s="1"/>
  <c r="AT51" i="47"/>
  <c r="BJ51" i="47" s="1"/>
  <c r="EU51" i="47" s="1"/>
  <c r="AC51" i="47" s="1"/>
  <c r="AR51" i="47"/>
  <c r="AQ51" i="47"/>
  <c r="AP51" i="47"/>
  <c r="AO51" i="47"/>
  <c r="AN51" i="47"/>
  <c r="AM51" i="47"/>
  <c r="AL51" i="47"/>
  <c r="AK51" i="47"/>
  <c r="BK50" i="47"/>
  <c r="EZ50" i="47" s="1"/>
  <c r="AD50" i="47" s="1"/>
  <c r="BL50" i="47" s="1"/>
  <c r="FE50" i="47" s="1"/>
  <c r="AE50" i="47" s="1"/>
  <c r="BG50" i="47"/>
  <c r="DZ50" i="47" s="1"/>
  <c r="Z50" i="47" s="1"/>
  <c r="BH50" i="47" s="1"/>
  <c r="EE50" i="47" s="1"/>
  <c r="AA50" i="47" s="1"/>
  <c r="BC50" i="47"/>
  <c r="CZ50" i="47" s="1"/>
  <c r="V50" i="47" s="1"/>
  <c r="BD50" i="47" s="1"/>
  <c r="DE50" i="47" s="1"/>
  <c r="W50" i="47" s="1"/>
  <c r="AY50" i="47"/>
  <c r="BZ50" i="47" s="1"/>
  <c r="R50" i="47" s="1"/>
  <c r="AZ50" i="47" s="1"/>
  <c r="CE50" i="47" s="1"/>
  <c r="S50" i="47" s="1"/>
  <c r="AT50" i="47"/>
  <c r="BB50" i="47" s="1"/>
  <c r="CU50" i="47" s="1"/>
  <c r="U50" i="47" s="1"/>
  <c r="AR50" i="47"/>
  <c r="AQ50" i="47"/>
  <c r="AP50" i="47"/>
  <c r="AO50" i="47"/>
  <c r="AN50" i="47"/>
  <c r="AM50" i="47"/>
  <c r="AL50" i="47"/>
  <c r="AK50" i="47"/>
  <c r="BK49" i="47"/>
  <c r="EZ49" i="47" s="1"/>
  <c r="AD49" i="47" s="1"/>
  <c r="BL49" i="47" s="1"/>
  <c r="FE49" i="47" s="1"/>
  <c r="AE49" i="47" s="1"/>
  <c r="BG49" i="47"/>
  <c r="DZ49" i="47" s="1"/>
  <c r="Z49" i="47" s="1"/>
  <c r="BH49" i="47" s="1"/>
  <c r="EE49" i="47" s="1"/>
  <c r="AA49" i="47" s="1"/>
  <c r="BC49" i="47"/>
  <c r="CZ49" i="47" s="1"/>
  <c r="V49" i="47" s="1"/>
  <c r="BD49" i="47" s="1"/>
  <c r="DE49" i="47" s="1"/>
  <c r="W49" i="47" s="1"/>
  <c r="AY49" i="47"/>
  <c r="BZ49" i="47" s="1"/>
  <c r="R49" i="47" s="1"/>
  <c r="AZ49" i="47" s="1"/>
  <c r="CE49" i="47" s="1"/>
  <c r="S49" i="47" s="1"/>
  <c r="AT49" i="47"/>
  <c r="BB49" i="47" s="1"/>
  <c r="CU49" i="47" s="1"/>
  <c r="U49" i="47" s="1"/>
  <c r="AR49" i="47"/>
  <c r="AQ49" i="47"/>
  <c r="AP49" i="47"/>
  <c r="AO49" i="47"/>
  <c r="AN49" i="47"/>
  <c r="AM49" i="47"/>
  <c r="AL49" i="47"/>
  <c r="AK49" i="47"/>
  <c r="BK48" i="47"/>
  <c r="EZ48" i="47" s="1"/>
  <c r="AD48" i="47" s="1"/>
  <c r="BL48" i="47" s="1"/>
  <c r="FE48" i="47" s="1"/>
  <c r="AE48" i="47" s="1"/>
  <c r="BG48" i="47"/>
  <c r="DZ48" i="47" s="1"/>
  <c r="Z48" i="47" s="1"/>
  <c r="BH48" i="47" s="1"/>
  <c r="EE48" i="47" s="1"/>
  <c r="AA48" i="47" s="1"/>
  <c r="BC48" i="47"/>
  <c r="CZ48" i="47" s="1"/>
  <c r="V48" i="47" s="1"/>
  <c r="BD48" i="47" s="1"/>
  <c r="DE48" i="47" s="1"/>
  <c r="W48" i="47" s="1"/>
  <c r="AY48" i="47"/>
  <c r="BZ48" i="47"/>
  <c r="R48" i="47" s="1"/>
  <c r="AZ48" i="47" s="1"/>
  <c r="CE48" i="47" s="1"/>
  <c r="S48" i="47" s="1"/>
  <c r="AT48" i="47"/>
  <c r="BB48" i="47" s="1"/>
  <c r="CU48" i="47" s="1"/>
  <c r="U48" i="47" s="1"/>
  <c r="AR48" i="47"/>
  <c r="AQ48" i="47"/>
  <c r="AP48" i="47"/>
  <c r="AO48" i="47"/>
  <c r="AN48" i="47"/>
  <c r="AM48" i="47"/>
  <c r="AL48" i="47"/>
  <c r="AK48" i="47"/>
  <c r="BK47" i="47"/>
  <c r="EZ47" i="47" s="1"/>
  <c r="AD47" i="47" s="1"/>
  <c r="BL47" i="47" s="1"/>
  <c r="FE47" i="47" s="1"/>
  <c r="AE47" i="47" s="1"/>
  <c r="BG47" i="47"/>
  <c r="DZ47" i="47" s="1"/>
  <c r="Z47" i="47" s="1"/>
  <c r="BH47" i="47" s="1"/>
  <c r="EE47" i="47" s="1"/>
  <c r="AA47" i="47" s="1"/>
  <c r="BC47" i="47"/>
  <c r="CZ47" i="47" s="1"/>
  <c r="V47" i="47" s="1"/>
  <c r="BD47" i="47" s="1"/>
  <c r="DE47" i="47" s="1"/>
  <c r="W47" i="47" s="1"/>
  <c r="AY47" i="47"/>
  <c r="BZ47" i="47" s="1"/>
  <c r="R47" i="47" s="1"/>
  <c r="AZ47" i="47" s="1"/>
  <c r="CE47" i="47" s="1"/>
  <c r="S47" i="47" s="1"/>
  <c r="AT47" i="47"/>
  <c r="BB47" i="47" s="1"/>
  <c r="CU47" i="47" s="1"/>
  <c r="U47" i="47" s="1"/>
  <c r="AR47" i="47"/>
  <c r="AQ47" i="47"/>
  <c r="AP47" i="47"/>
  <c r="AO47" i="47"/>
  <c r="AN47" i="47"/>
  <c r="AM47" i="47"/>
  <c r="AL47" i="47"/>
  <c r="AK47" i="47"/>
  <c r="BK46" i="47"/>
  <c r="EZ46" i="47" s="1"/>
  <c r="AD46" i="47" s="1"/>
  <c r="BL46" i="47" s="1"/>
  <c r="FE46" i="47" s="1"/>
  <c r="AE46" i="47" s="1"/>
  <c r="BG46" i="47"/>
  <c r="DZ46" i="47" s="1"/>
  <c r="Z46" i="47" s="1"/>
  <c r="BH46" i="47" s="1"/>
  <c r="EE46" i="47" s="1"/>
  <c r="AA46" i="47" s="1"/>
  <c r="BC46" i="47"/>
  <c r="CZ46" i="47" s="1"/>
  <c r="V46" i="47" s="1"/>
  <c r="BD46" i="47" s="1"/>
  <c r="DE46" i="47" s="1"/>
  <c r="W46" i="47" s="1"/>
  <c r="AY46" i="47"/>
  <c r="BZ46" i="47" s="1"/>
  <c r="R46" i="47" s="1"/>
  <c r="AZ46" i="47" s="1"/>
  <c r="CE46" i="47" s="1"/>
  <c r="S46" i="47" s="1"/>
  <c r="AT46" i="47"/>
  <c r="BB46" i="47" s="1"/>
  <c r="CU46" i="47" s="1"/>
  <c r="U46" i="47" s="1"/>
  <c r="AR46" i="47"/>
  <c r="AQ46" i="47"/>
  <c r="AP46" i="47"/>
  <c r="AO46" i="47"/>
  <c r="AN46" i="47"/>
  <c r="AM46" i="47"/>
  <c r="AL46" i="47"/>
  <c r="AK46" i="47"/>
  <c r="BK45" i="47"/>
  <c r="EZ45" i="47" s="1"/>
  <c r="AD45" i="47" s="1"/>
  <c r="BL45" i="47" s="1"/>
  <c r="FE45" i="47" s="1"/>
  <c r="AE45" i="47" s="1"/>
  <c r="BG45" i="47"/>
  <c r="DZ45" i="47" s="1"/>
  <c r="Z45" i="47" s="1"/>
  <c r="BH45" i="47" s="1"/>
  <c r="EE45" i="47" s="1"/>
  <c r="AA45" i="47" s="1"/>
  <c r="BC45" i="47"/>
  <c r="CZ45" i="47" s="1"/>
  <c r="V45" i="47" s="1"/>
  <c r="BD45" i="47" s="1"/>
  <c r="DE45" i="47" s="1"/>
  <c r="W45" i="47" s="1"/>
  <c r="AY45" i="47"/>
  <c r="BZ45" i="47"/>
  <c r="R45" i="47" s="1"/>
  <c r="AZ45" i="47" s="1"/>
  <c r="CE45" i="47" s="1"/>
  <c r="S45" i="47" s="1"/>
  <c r="AT45" i="47"/>
  <c r="BB45" i="47" s="1"/>
  <c r="CU45" i="47" s="1"/>
  <c r="U45" i="47" s="1"/>
  <c r="AR45" i="47"/>
  <c r="AQ45" i="47"/>
  <c r="AP45" i="47"/>
  <c r="AO45" i="47"/>
  <c r="AN45" i="47"/>
  <c r="AM45" i="47"/>
  <c r="AL45" i="47"/>
  <c r="AK45" i="47"/>
  <c r="BK44" i="47"/>
  <c r="EZ44" i="47" s="1"/>
  <c r="AD44" i="47" s="1"/>
  <c r="BL44" i="47" s="1"/>
  <c r="FE44" i="47" s="1"/>
  <c r="AE44" i="47" s="1"/>
  <c r="BG44" i="47"/>
  <c r="DZ44" i="47" s="1"/>
  <c r="Z44" i="47" s="1"/>
  <c r="BH44" i="47" s="1"/>
  <c r="EE44" i="47" s="1"/>
  <c r="AA44" i="47" s="1"/>
  <c r="BC44" i="47"/>
  <c r="CZ44" i="47" s="1"/>
  <c r="V44" i="47" s="1"/>
  <c r="BD44" i="47" s="1"/>
  <c r="DE44" i="47" s="1"/>
  <c r="W44" i="47" s="1"/>
  <c r="AY44" i="47"/>
  <c r="BZ44" i="47" s="1"/>
  <c r="R44" i="47" s="1"/>
  <c r="AZ44" i="47" s="1"/>
  <c r="CE44" i="47" s="1"/>
  <c r="S44" i="47" s="1"/>
  <c r="AT44" i="47"/>
  <c r="BB44" i="47" s="1"/>
  <c r="CU44" i="47" s="1"/>
  <c r="U44" i="47" s="1"/>
  <c r="AR44" i="47"/>
  <c r="AQ44" i="47"/>
  <c r="AP44" i="47"/>
  <c r="AO44" i="47"/>
  <c r="AN44" i="47"/>
  <c r="AM44" i="47"/>
  <c r="AL44" i="47"/>
  <c r="AK44" i="47"/>
  <c r="BK43" i="47"/>
  <c r="EZ43" i="47" s="1"/>
  <c r="AD43" i="47" s="1"/>
  <c r="BL43" i="47" s="1"/>
  <c r="FE43" i="47" s="1"/>
  <c r="AE43" i="47" s="1"/>
  <c r="BG43" i="47"/>
  <c r="DZ43" i="47" s="1"/>
  <c r="Z43" i="47" s="1"/>
  <c r="BH43" i="47" s="1"/>
  <c r="EE43" i="47" s="1"/>
  <c r="AA43" i="47" s="1"/>
  <c r="BC43" i="47"/>
  <c r="CZ43" i="47" s="1"/>
  <c r="V43" i="47" s="1"/>
  <c r="BD43" i="47" s="1"/>
  <c r="DE43" i="47" s="1"/>
  <c r="W43" i="47" s="1"/>
  <c r="AY43" i="47"/>
  <c r="BZ43" i="47"/>
  <c r="R43" i="47" s="1"/>
  <c r="AZ43" i="47" s="1"/>
  <c r="CE43" i="47" s="1"/>
  <c r="S43" i="47" s="1"/>
  <c r="AT43" i="47"/>
  <c r="AX43" i="47" s="1"/>
  <c r="BU43" i="47" s="1"/>
  <c r="Q43" i="47" s="1"/>
  <c r="AR43" i="47"/>
  <c r="AQ43" i="47"/>
  <c r="AP43" i="47"/>
  <c r="AO43" i="47"/>
  <c r="AN43" i="47"/>
  <c r="AM43" i="47"/>
  <c r="AL43" i="47"/>
  <c r="AK43" i="47"/>
  <c r="BK42" i="47"/>
  <c r="EZ42" i="47" s="1"/>
  <c r="AD42" i="47" s="1"/>
  <c r="BL42" i="47" s="1"/>
  <c r="FE42" i="47" s="1"/>
  <c r="AE42" i="47" s="1"/>
  <c r="BG42" i="47"/>
  <c r="DZ42" i="47" s="1"/>
  <c r="Z42" i="47" s="1"/>
  <c r="BH42" i="47" s="1"/>
  <c r="EE42" i="47" s="1"/>
  <c r="AA42" i="47" s="1"/>
  <c r="BC42" i="47"/>
  <c r="CZ42" i="47" s="1"/>
  <c r="V42" i="47" s="1"/>
  <c r="BD42" i="47" s="1"/>
  <c r="DE42" i="47" s="1"/>
  <c r="W42" i="47" s="1"/>
  <c r="AY42" i="47"/>
  <c r="BZ42" i="47" s="1"/>
  <c r="R42" i="47" s="1"/>
  <c r="AZ42" i="47" s="1"/>
  <c r="CE42" i="47" s="1"/>
  <c r="S42" i="47" s="1"/>
  <c r="AT42" i="47"/>
  <c r="BJ42" i="47" s="1"/>
  <c r="EU42" i="47" s="1"/>
  <c r="AC42" i="47" s="1"/>
  <c r="AR42" i="47"/>
  <c r="AQ42" i="47"/>
  <c r="AP42" i="47"/>
  <c r="AO42" i="47"/>
  <c r="AN42" i="47"/>
  <c r="AM42" i="47"/>
  <c r="AL42" i="47"/>
  <c r="AK42" i="47"/>
  <c r="BK41" i="47"/>
  <c r="EZ41" i="47" s="1"/>
  <c r="AD41" i="47" s="1"/>
  <c r="BL41" i="47" s="1"/>
  <c r="FE41" i="47" s="1"/>
  <c r="AE41" i="47" s="1"/>
  <c r="BG41" i="47"/>
  <c r="DZ41" i="47" s="1"/>
  <c r="Z41" i="47" s="1"/>
  <c r="BH41" i="47" s="1"/>
  <c r="EE41" i="47" s="1"/>
  <c r="AA41" i="47" s="1"/>
  <c r="BC41" i="47"/>
  <c r="CZ41" i="47" s="1"/>
  <c r="V41" i="47" s="1"/>
  <c r="BD41" i="47" s="1"/>
  <c r="DE41" i="47" s="1"/>
  <c r="W41" i="47" s="1"/>
  <c r="AY41" i="47"/>
  <c r="BZ41" i="47" s="1"/>
  <c r="R41" i="47" s="1"/>
  <c r="AZ41" i="47" s="1"/>
  <c r="CE41" i="47" s="1"/>
  <c r="S41" i="47" s="1"/>
  <c r="AT41" i="47"/>
  <c r="BB41" i="47" s="1"/>
  <c r="CU41" i="47" s="1"/>
  <c r="U41" i="47" s="1"/>
  <c r="AR41" i="47"/>
  <c r="AQ41" i="47"/>
  <c r="AP41" i="47"/>
  <c r="AO41" i="47"/>
  <c r="AN41" i="47"/>
  <c r="AM41" i="47"/>
  <c r="AL41" i="47"/>
  <c r="AK41" i="47"/>
  <c r="BK40" i="47"/>
  <c r="EZ40" i="47" s="1"/>
  <c r="AD40" i="47" s="1"/>
  <c r="BL40" i="47" s="1"/>
  <c r="FE40" i="47" s="1"/>
  <c r="AE40" i="47" s="1"/>
  <c r="BG40" i="47"/>
  <c r="DZ40" i="47" s="1"/>
  <c r="Z40" i="47" s="1"/>
  <c r="BH40" i="47" s="1"/>
  <c r="EE40" i="47" s="1"/>
  <c r="AA40" i="47" s="1"/>
  <c r="BC40" i="47"/>
  <c r="CZ40" i="47" s="1"/>
  <c r="V40" i="47" s="1"/>
  <c r="BD40" i="47" s="1"/>
  <c r="DE40" i="47" s="1"/>
  <c r="W40" i="47" s="1"/>
  <c r="AY40" i="47"/>
  <c r="BZ40" i="47" s="1"/>
  <c r="R40" i="47" s="1"/>
  <c r="AZ40" i="47" s="1"/>
  <c r="CE40" i="47" s="1"/>
  <c r="S40" i="47" s="1"/>
  <c r="AT40" i="47"/>
  <c r="BB40" i="47" s="1"/>
  <c r="CU40" i="47" s="1"/>
  <c r="U40" i="47" s="1"/>
  <c r="AR40" i="47"/>
  <c r="AQ40" i="47"/>
  <c r="AP40" i="47"/>
  <c r="AO40" i="47"/>
  <c r="AN40" i="47"/>
  <c r="AM40" i="47"/>
  <c r="AL40" i="47"/>
  <c r="AK40" i="47"/>
  <c r="BK39" i="47"/>
  <c r="EZ39" i="47" s="1"/>
  <c r="AD39" i="47" s="1"/>
  <c r="BL39" i="47" s="1"/>
  <c r="FE39" i="47" s="1"/>
  <c r="AE39" i="47" s="1"/>
  <c r="BG39" i="47"/>
  <c r="DZ39" i="47" s="1"/>
  <c r="Z39" i="47" s="1"/>
  <c r="BH39" i="47" s="1"/>
  <c r="EE39" i="47" s="1"/>
  <c r="AA39" i="47" s="1"/>
  <c r="BC39" i="47"/>
  <c r="CZ39" i="47" s="1"/>
  <c r="V39" i="47" s="1"/>
  <c r="BD39" i="47" s="1"/>
  <c r="DE39" i="47" s="1"/>
  <c r="W39" i="47" s="1"/>
  <c r="AY39" i="47"/>
  <c r="BZ39" i="47"/>
  <c r="R39" i="47" s="1"/>
  <c r="AZ39" i="47" s="1"/>
  <c r="CE39" i="47" s="1"/>
  <c r="S39" i="47" s="1"/>
  <c r="AT39" i="47"/>
  <c r="AX39" i="47" s="1"/>
  <c r="BU39" i="47" s="1"/>
  <c r="Q39" i="47" s="1"/>
  <c r="AR39" i="47"/>
  <c r="AQ39" i="47"/>
  <c r="AP39" i="47"/>
  <c r="AO39" i="47"/>
  <c r="AN39" i="47"/>
  <c r="AM39" i="47"/>
  <c r="AL39" i="47"/>
  <c r="AK39" i="47"/>
  <c r="BK38" i="47"/>
  <c r="EZ38" i="47" s="1"/>
  <c r="AD38" i="47" s="1"/>
  <c r="BL38" i="47" s="1"/>
  <c r="FE38" i="47" s="1"/>
  <c r="AE38" i="47" s="1"/>
  <c r="BG38" i="47"/>
  <c r="DZ38" i="47" s="1"/>
  <c r="Z38" i="47" s="1"/>
  <c r="BH38" i="47" s="1"/>
  <c r="EE38" i="47" s="1"/>
  <c r="AA38" i="47" s="1"/>
  <c r="BC38" i="47"/>
  <c r="CZ38" i="47" s="1"/>
  <c r="V38" i="47" s="1"/>
  <c r="BD38" i="47" s="1"/>
  <c r="DE38" i="47" s="1"/>
  <c r="W38" i="47" s="1"/>
  <c r="AY38" i="47"/>
  <c r="BZ38" i="47" s="1"/>
  <c r="R38" i="47" s="1"/>
  <c r="AZ38" i="47" s="1"/>
  <c r="CE38" i="47" s="1"/>
  <c r="S38" i="47" s="1"/>
  <c r="AT38" i="47"/>
  <c r="BJ38" i="47" s="1"/>
  <c r="EU38" i="47" s="1"/>
  <c r="AC38" i="47" s="1"/>
  <c r="AR38" i="47"/>
  <c r="AQ38" i="47"/>
  <c r="AP38" i="47"/>
  <c r="AO38" i="47"/>
  <c r="AN38" i="47"/>
  <c r="AM38" i="47"/>
  <c r="AL38" i="47"/>
  <c r="AK38" i="47"/>
  <c r="BK37" i="47"/>
  <c r="EZ37" i="47" s="1"/>
  <c r="AD37" i="47" s="1"/>
  <c r="BL37" i="47" s="1"/>
  <c r="FE37" i="47" s="1"/>
  <c r="AE37" i="47" s="1"/>
  <c r="BG37" i="47"/>
  <c r="DZ37" i="47" s="1"/>
  <c r="Z37" i="47" s="1"/>
  <c r="BH37" i="47" s="1"/>
  <c r="EE37" i="47" s="1"/>
  <c r="AA37" i="47" s="1"/>
  <c r="BC37" i="47"/>
  <c r="CZ37" i="47" s="1"/>
  <c r="V37" i="47" s="1"/>
  <c r="BD37" i="47" s="1"/>
  <c r="DE37" i="47" s="1"/>
  <c r="W37" i="47" s="1"/>
  <c r="AY37" i="47"/>
  <c r="BZ37" i="47" s="1"/>
  <c r="R37" i="47" s="1"/>
  <c r="AZ37" i="47" s="1"/>
  <c r="CE37" i="47" s="1"/>
  <c r="S37" i="47" s="1"/>
  <c r="AT37" i="47"/>
  <c r="BF37" i="47" s="1"/>
  <c r="DU37" i="47" s="1"/>
  <c r="Y37" i="47" s="1"/>
  <c r="AR37" i="47"/>
  <c r="AQ37" i="47"/>
  <c r="AP37" i="47"/>
  <c r="AO37" i="47"/>
  <c r="AN37" i="47"/>
  <c r="AM37" i="47"/>
  <c r="AL37" i="47"/>
  <c r="AK37" i="47"/>
  <c r="A37" i="47"/>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FT36" i="47"/>
  <c r="FQ36" i="47" s="1"/>
  <c r="BK36" i="47"/>
  <c r="EZ36" i="47" s="1"/>
  <c r="AD36" i="47" s="1"/>
  <c r="BL36" i="47" s="1"/>
  <c r="FE36" i="47" s="1"/>
  <c r="AE36" i="47" s="1"/>
  <c r="BG36" i="47"/>
  <c r="DZ36" i="47" s="1"/>
  <c r="Z36" i="47" s="1"/>
  <c r="BH36" i="47" s="1"/>
  <c r="EE36" i="47" s="1"/>
  <c r="AA36" i="47" s="1"/>
  <c r="BC36" i="47"/>
  <c r="CZ36" i="47" s="1"/>
  <c r="V36" i="47" s="1"/>
  <c r="BD36" i="47"/>
  <c r="DE36" i="47" s="1"/>
  <c r="W36" i="47" s="1"/>
  <c r="AY36" i="47"/>
  <c r="BZ36" i="47"/>
  <c r="R36" i="47" s="1"/>
  <c r="AZ36" i="47" s="1"/>
  <c r="CE36" i="47" s="1"/>
  <c r="S36" i="47" s="1"/>
  <c r="AT36" i="47"/>
  <c r="BJ36" i="47" s="1"/>
  <c r="EU36" i="47" s="1"/>
  <c r="AC36" i="47" s="1"/>
  <c r="AR36" i="47"/>
  <c r="AQ36" i="47"/>
  <c r="AP36" i="47"/>
  <c r="AO36" i="47"/>
  <c r="AN36" i="47"/>
  <c r="AM36" i="47"/>
  <c r="AL36" i="47"/>
  <c r="AK36" i="47"/>
  <c r="I20" i="47"/>
  <c r="AD19" i="47"/>
  <c r="Z19" i="47"/>
  <c r="V19" i="47"/>
  <c r="R19" i="47"/>
  <c r="I19" i="47"/>
  <c r="X14" i="47"/>
  <c r="E14" i="47"/>
  <c r="E13" i="47"/>
  <c r="AG12" i="47"/>
  <c r="T12" i="47"/>
  <c r="P12" i="47"/>
  <c r="E12" i="47"/>
  <c r="AO11" i="47"/>
  <c r="E11" i="47"/>
  <c r="BK85" i="48"/>
  <c r="EZ85" i="48" s="1"/>
  <c r="AD85" i="48" s="1"/>
  <c r="BL85" i="48" s="1"/>
  <c r="FE85" i="48" s="1"/>
  <c r="AE85" i="48" s="1"/>
  <c r="BG85" i="48"/>
  <c r="DZ85" i="48" s="1"/>
  <c r="Z85" i="48" s="1"/>
  <c r="BH85" i="48" s="1"/>
  <c r="EE85" i="48" s="1"/>
  <c r="AA85" i="48" s="1"/>
  <c r="BC85" i="48"/>
  <c r="CZ85" i="48" s="1"/>
  <c r="V85" i="48" s="1"/>
  <c r="BD85" i="48" s="1"/>
  <c r="DE85" i="48" s="1"/>
  <c r="W85" i="48" s="1"/>
  <c r="AY85" i="48"/>
  <c r="BZ85" i="48" s="1"/>
  <c r="R85" i="48" s="1"/>
  <c r="AZ85" i="48" s="1"/>
  <c r="CE85" i="48" s="1"/>
  <c r="S85" i="48" s="1"/>
  <c r="AT85" i="48"/>
  <c r="BF85" i="48"/>
  <c r="DU85" i="48" s="1"/>
  <c r="Y85" i="48" s="1"/>
  <c r="AR85" i="48"/>
  <c r="AQ85" i="48"/>
  <c r="AP85" i="48"/>
  <c r="AO85" i="48"/>
  <c r="AN85" i="48"/>
  <c r="AM85" i="48"/>
  <c r="AL85" i="48"/>
  <c r="AK85" i="48"/>
  <c r="BK84" i="48"/>
  <c r="EZ84" i="48" s="1"/>
  <c r="AD84" i="48" s="1"/>
  <c r="BL84" i="48" s="1"/>
  <c r="FE84" i="48" s="1"/>
  <c r="AE84" i="48" s="1"/>
  <c r="BG84" i="48"/>
  <c r="DZ84" i="48" s="1"/>
  <c r="Z84" i="48" s="1"/>
  <c r="BH84" i="48" s="1"/>
  <c r="EE84" i="48" s="1"/>
  <c r="AA84" i="48" s="1"/>
  <c r="BC84" i="48"/>
  <c r="CZ84" i="48"/>
  <c r="V84" i="48" s="1"/>
  <c r="BD84" i="48" s="1"/>
  <c r="DE84" i="48" s="1"/>
  <c r="W84" i="48" s="1"/>
  <c r="AY84" i="48"/>
  <c r="BZ84" i="48" s="1"/>
  <c r="R84" i="48" s="1"/>
  <c r="AZ84" i="48" s="1"/>
  <c r="CE84" i="48" s="1"/>
  <c r="S84" i="48" s="1"/>
  <c r="AT84" i="48"/>
  <c r="BB84" i="48" s="1"/>
  <c r="CU84" i="48" s="1"/>
  <c r="U84" i="48" s="1"/>
  <c r="AR84" i="48"/>
  <c r="AQ84" i="48"/>
  <c r="AP84" i="48"/>
  <c r="AO84" i="48"/>
  <c r="AN84" i="48"/>
  <c r="AM84" i="48"/>
  <c r="AL84" i="48"/>
  <c r="AK84" i="48"/>
  <c r="BK83" i="48"/>
  <c r="EZ83" i="48" s="1"/>
  <c r="AD83" i="48" s="1"/>
  <c r="BL83" i="48" s="1"/>
  <c r="FE83" i="48" s="1"/>
  <c r="AE83" i="48" s="1"/>
  <c r="BG83" i="48"/>
  <c r="DZ83" i="48" s="1"/>
  <c r="Z83" i="48" s="1"/>
  <c r="BH83" i="48" s="1"/>
  <c r="EE83" i="48" s="1"/>
  <c r="AA83" i="48" s="1"/>
  <c r="BC83" i="48"/>
  <c r="CZ83" i="48" s="1"/>
  <c r="V83" i="48" s="1"/>
  <c r="BD83" i="48" s="1"/>
  <c r="DE83" i="48" s="1"/>
  <c r="W83" i="48" s="1"/>
  <c r="AY83" i="48"/>
  <c r="BZ83" i="48" s="1"/>
  <c r="R83" i="48" s="1"/>
  <c r="AZ83" i="48" s="1"/>
  <c r="CE83" i="48" s="1"/>
  <c r="S83" i="48" s="1"/>
  <c r="AT83" i="48"/>
  <c r="BB83" i="48" s="1"/>
  <c r="CU83" i="48" s="1"/>
  <c r="U83" i="48" s="1"/>
  <c r="AR83" i="48"/>
  <c r="AQ83" i="48"/>
  <c r="AP83" i="48"/>
  <c r="AO83" i="48"/>
  <c r="AN83" i="48"/>
  <c r="AM83" i="48"/>
  <c r="AL83" i="48"/>
  <c r="AK83" i="48"/>
  <c r="BK82" i="48"/>
  <c r="EZ82" i="48" s="1"/>
  <c r="AD82" i="48" s="1"/>
  <c r="BL82" i="48" s="1"/>
  <c r="FE82" i="48" s="1"/>
  <c r="AE82" i="48" s="1"/>
  <c r="BG82" i="48"/>
  <c r="DZ82" i="48" s="1"/>
  <c r="Z82" i="48" s="1"/>
  <c r="BH82" i="48" s="1"/>
  <c r="EE82" i="48" s="1"/>
  <c r="AA82" i="48" s="1"/>
  <c r="BC82" i="48"/>
  <c r="CZ82" i="48" s="1"/>
  <c r="V82" i="48" s="1"/>
  <c r="BD82" i="48" s="1"/>
  <c r="DE82" i="48" s="1"/>
  <c r="W82" i="48" s="1"/>
  <c r="AY82" i="48"/>
  <c r="BZ82" i="48" s="1"/>
  <c r="R82" i="48" s="1"/>
  <c r="AZ82" i="48" s="1"/>
  <c r="CE82" i="48" s="1"/>
  <c r="S82" i="48" s="1"/>
  <c r="AT82" i="48"/>
  <c r="BJ82" i="48" s="1"/>
  <c r="EU82" i="48" s="1"/>
  <c r="AC82" i="48" s="1"/>
  <c r="AR82" i="48"/>
  <c r="AQ82" i="48"/>
  <c r="AP82" i="48"/>
  <c r="AO82" i="48"/>
  <c r="AN82" i="48"/>
  <c r="AM82" i="48"/>
  <c r="AL82" i="48"/>
  <c r="AK82" i="48"/>
  <c r="BK81" i="48"/>
  <c r="EZ81" i="48"/>
  <c r="AD81" i="48" s="1"/>
  <c r="BL81" i="48" s="1"/>
  <c r="FE81" i="48" s="1"/>
  <c r="AE81" i="48" s="1"/>
  <c r="BG81" i="48"/>
  <c r="DZ81" i="48" s="1"/>
  <c r="Z81" i="48" s="1"/>
  <c r="BH81" i="48" s="1"/>
  <c r="EE81" i="48" s="1"/>
  <c r="AA81" i="48" s="1"/>
  <c r="BC81" i="48"/>
  <c r="CZ81" i="48" s="1"/>
  <c r="V81" i="48" s="1"/>
  <c r="BD81" i="48" s="1"/>
  <c r="DE81" i="48" s="1"/>
  <c r="W81" i="48" s="1"/>
  <c r="AY81" i="48"/>
  <c r="BZ81" i="48" s="1"/>
  <c r="R81" i="48" s="1"/>
  <c r="AZ81" i="48" s="1"/>
  <c r="CE81" i="48" s="1"/>
  <c r="S81" i="48" s="1"/>
  <c r="AT81" i="48"/>
  <c r="BF81" i="48" s="1"/>
  <c r="DU81" i="48" s="1"/>
  <c r="Y81" i="48" s="1"/>
  <c r="AR81" i="48"/>
  <c r="AQ81" i="48"/>
  <c r="AP81" i="48"/>
  <c r="AO81" i="48"/>
  <c r="AN81" i="48"/>
  <c r="AM81" i="48"/>
  <c r="AL81" i="48"/>
  <c r="AK81" i="48"/>
  <c r="BK80" i="48"/>
  <c r="EZ80" i="48"/>
  <c r="AD80" i="48" s="1"/>
  <c r="BL80" i="48" s="1"/>
  <c r="FE80" i="48" s="1"/>
  <c r="AE80" i="48" s="1"/>
  <c r="BG80" i="48"/>
  <c r="DZ80" i="48" s="1"/>
  <c r="Z80" i="48" s="1"/>
  <c r="BH80" i="48" s="1"/>
  <c r="EE80" i="48" s="1"/>
  <c r="AA80" i="48" s="1"/>
  <c r="BC80" i="48"/>
  <c r="CZ80" i="48" s="1"/>
  <c r="V80" i="48" s="1"/>
  <c r="BD80" i="48" s="1"/>
  <c r="DE80" i="48" s="1"/>
  <c r="W80" i="48" s="1"/>
  <c r="AY80" i="48"/>
  <c r="BZ80" i="48" s="1"/>
  <c r="R80" i="48" s="1"/>
  <c r="AZ80" i="48" s="1"/>
  <c r="CE80" i="48" s="1"/>
  <c r="S80" i="48" s="1"/>
  <c r="AT80" i="48"/>
  <c r="BB80" i="48" s="1"/>
  <c r="CU80" i="48" s="1"/>
  <c r="U80" i="48" s="1"/>
  <c r="AR80" i="48"/>
  <c r="AQ80" i="48"/>
  <c r="AP80" i="48"/>
  <c r="AO80" i="48"/>
  <c r="AN80" i="48"/>
  <c r="AM80" i="48"/>
  <c r="AL80" i="48"/>
  <c r="AK80" i="48"/>
  <c r="BK79" i="48"/>
  <c r="EZ79" i="48" s="1"/>
  <c r="AD79" i="48" s="1"/>
  <c r="BL79" i="48" s="1"/>
  <c r="FE79" i="48" s="1"/>
  <c r="AE79" i="48" s="1"/>
  <c r="BG79" i="48"/>
  <c r="DZ79" i="48" s="1"/>
  <c r="Z79" i="48" s="1"/>
  <c r="BH79" i="48" s="1"/>
  <c r="EE79" i="48" s="1"/>
  <c r="AA79" i="48" s="1"/>
  <c r="BC79" i="48"/>
  <c r="CZ79" i="48" s="1"/>
  <c r="V79" i="48" s="1"/>
  <c r="BD79" i="48" s="1"/>
  <c r="DE79" i="48" s="1"/>
  <c r="W79" i="48" s="1"/>
  <c r="AY79" i="48"/>
  <c r="BZ79" i="48" s="1"/>
  <c r="R79" i="48" s="1"/>
  <c r="AZ79" i="48" s="1"/>
  <c r="CE79" i="48" s="1"/>
  <c r="S79" i="48" s="1"/>
  <c r="AT79" i="48"/>
  <c r="AX79" i="48" s="1"/>
  <c r="BU79" i="48" s="1"/>
  <c r="Q79" i="48" s="1"/>
  <c r="AR79" i="48"/>
  <c r="AQ79" i="48"/>
  <c r="AP79" i="48"/>
  <c r="AO79" i="48"/>
  <c r="AN79" i="48"/>
  <c r="AM79" i="48"/>
  <c r="AL79" i="48"/>
  <c r="AK79" i="48"/>
  <c r="BK78" i="48"/>
  <c r="EZ78" i="48" s="1"/>
  <c r="AD78" i="48" s="1"/>
  <c r="BL78" i="48" s="1"/>
  <c r="FE78" i="48" s="1"/>
  <c r="AE78" i="48" s="1"/>
  <c r="BG78" i="48"/>
  <c r="DZ78" i="48" s="1"/>
  <c r="Z78" i="48" s="1"/>
  <c r="BH78" i="48" s="1"/>
  <c r="EE78" i="48" s="1"/>
  <c r="AA78" i="48" s="1"/>
  <c r="BC78" i="48"/>
  <c r="CZ78" i="48" s="1"/>
  <c r="V78" i="48" s="1"/>
  <c r="BD78" i="48" s="1"/>
  <c r="DE78" i="48" s="1"/>
  <c r="W78" i="48" s="1"/>
  <c r="AY78" i="48"/>
  <c r="BZ78" i="48" s="1"/>
  <c r="R78" i="48" s="1"/>
  <c r="AZ78" i="48" s="1"/>
  <c r="CE78" i="48" s="1"/>
  <c r="S78" i="48" s="1"/>
  <c r="AT78" i="48"/>
  <c r="BJ78" i="48" s="1"/>
  <c r="EU78" i="48" s="1"/>
  <c r="AC78" i="48" s="1"/>
  <c r="AR78" i="48"/>
  <c r="AQ78" i="48"/>
  <c r="AP78" i="48"/>
  <c r="AO78" i="48"/>
  <c r="AN78" i="48"/>
  <c r="AM78" i="48"/>
  <c r="AL78" i="48"/>
  <c r="AK78" i="48"/>
  <c r="BK77" i="48"/>
  <c r="EZ77" i="48" s="1"/>
  <c r="AD77" i="48" s="1"/>
  <c r="BL77" i="48" s="1"/>
  <c r="FE77" i="48" s="1"/>
  <c r="AE77" i="48" s="1"/>
  <c r="BG77" i="48"/>
  <c r="DZ77" i="48" s="1"/>
  <c r="Z77" i="48" s="1"/>
  <c r="BH77" i="48" s="1"/>
  <c r="EE77" i="48" s="1"/>
  <c r="AA77" i="48" s="1"/>
  <c r="BC77" i="48"/>
  <c r="CZ77" i="48" s="1"/>
  <c r="V77" i="48" s="1"/>
  <c r="BD77" i="48" s="1"/>
  <c r="DE77" i="48" s="1"/>
  <c r="W77" i="48" s="1"/>
  <c r="AY77" i="48"/>
  <c r="BZ77" i="48" s="1"/>
  <c r="R77" i="48" s="1"/>
  <c r="AZ77" i="48" s="1"/>
  <c r="CE77" i="48" s="1"/>
  <c r="S77" i="48" s="1"/>
  <c r="AT77" i="48"/>
  <c r="BF77" i="48" s="1"/>
  <c r="DU77" i="48" s="1"/>
  <c r="Y77" i="48" s="1"/>
  <c r="AR77" i="48"/>
  <c r="AQ77" i="48"/>
  <c r="AP77" i="48"/>
  <c r="AO77" i="48"/>
  <c r="AN77" i="48"/>
  <c r="AM77" i="48"/>
  <c r="AL77" i="48"/>
  <c r="AK77" i="48"/>
  <c r="BK76" i="48"/>
  <c r="EZ76" i="48" s="1"/>
  <c r="AD76" i="48" s="1"/>
  <c r="BL76" i="48" s="1"/>
  <c r="FE76" i="48" s="1"/>
  <c r="AE76" i="48" s="1"/>
  <c r="BG76" i="48"/>
  <c r="DZ76" i="48" s="1"/>
  <c r="Z76" i="48" s="1"/>
  <c r="BH76" i="48" s="1"/>
  <c r="EE76" i="48" s="1"/>
  <c r="AA76" i="48" s="1"/>
  <c r="BC76" i="48"/>
  <c r="CZ76" i="48" s="1"/>
  <c r="V76" i="48" s="1"/>
  <c r="BD76" i="48" s="1"/>
  <c r="DE76" i="48" s="1"/>
  <c r="W76" i="48" s="1"/>
  <c r="AY76" i="48"/>
  <c r="BZ76" i="48" s="1"/>
  <c r="R76" i="48" s="1"/>
  <c r="AZ76" i="48" s="1"/>
  <c r="CE76" i="48" s="1"/>
  <c r="S76" i="48" s="1"/>
  <c r="AT76" i="48"/>
  <c r="BJ76" i="48" s="1"/>
  <c r="EU76" i="48" s="1"/>
  <c r="AC76" i="48" s="1"/>
  <c r="AR76" i="48"/>
  <c r="AQ76" i="48"/>
  <c r="AP76" i="48"/>
  <c r="AO76" i="48"/>
  <c r="AN76" i="48"/>
  <c r="AM76" i="48"/>
  <c r="AL76" i="48"/>
  <c r="AK76" i="48"/>
  <c r="BK75" i="48"/>
  <c r="EZ75" i="48" s="1"/>
  <c r="AD75" i="48" s="1"/>
  <c r="BL75" i="48" s="1"/>
  <c r="FE75" i="48" s="1"/>
  <c r="AE75" i="48" s="1"/>
  <c r="BG75" i="48"/>
  <c r="DZ75" i="48" s="1"/>
  <c r="Z75" i="48" s="1"/>
  <c r="BH75" i="48" s="1"/>
  <c r="EE75" i="48" s="1"/>
  <c r="AA75" i="48" s="1"/>
  <c r="BC75" i="48"/>
  <c r="CZ75" i="48" s="1"/>
  <c r="V75" i="48" s="1"/>
  <c r="BD75" i="48" s="1"/>
  <c r="DE75" i="48" s="1"/>
  <c r="W75" i="48" s="1"/>
  <c r="AY75" i="48"/>
  <c r="BZ75" i="48" s="1"/>
  <c r="R75" i="48" s="1"/>
  <c r="AZ75" i="48" s="1"/>
  <c r="CE75" i="48" s="1"/>
  <c r="S75" i="48" s="1"/>
  <c r="AT75" i="48"/>
  <c r="BF75" i="48" s="1"/>
  <c r="DU75" i="48" s="1"/>
  <c r="Y75" i="48" s="1"/>
  <c r="AR75" i="48"/>
  <c r="AQ75" i="48"/>
  <c r="AP75" i="48"/>
  <c r="AO75" i="48"/>
  <c r="AN75" i="48"/>
  <c r="AM75" i="48"/>
  <c r="AL75" i="48"/>
  <c r="AK75" i="48"/>
  <c r="BK74" i="48"/>
  <c r="EZ74" i="48" s="1"/>
  <c r="AD74" i="48" s="1"/>
  <c r="BL74" i="48" s="1"/>
  <c r="FE74" i="48" s="1"/>
  <c r="AE74" i="48" s="1"/>
  <c r="BG74" i="48"/>
  <c r="DZ74" i="48" s="1"/>
  <c r="Z74" i="48" s="1"/>
  <c r="BH74" i="48" s="1"/>
  <c r="EE74" i="48" s="1"/>
  <c r="AA74" i="48" s="1"/>
  <c r="BC74" i="48"/>
  <c r="CZ74" i="48" s="1"/>
  <c r="V74" i="48" s="1"/>
  <c r="BD74" i="48" s="1"/>
  <c r="DE74" i="48" s="1"/>
  <c r="W74" i="48" s="1"/>
  <c r="AY74" i="48"/>
  <c r="BZ74" i="48" s="1"/>
  <c r="R74" i="48" s="1"/>
  <c r="AZ74" i="48" s="1"/>
  <c r="CE74" i="48" s="1"/>
  <c r="S74" i="48" s="1"/>
  <c r="AT74" i="48"/>
  <c r="BB74" i="48" s="1"/>
  <c r="CU74" i="48" s="1"/>
  <c r="U74" i="48" s="1"/>
  <c r="AR74" i="48"/>
  <c r="AQ74" i="48"/>
  <c r="AP74" i="48"/>
  <c r="AO74" i="48"/>
  <c r="AN74" i="48"/>
  <c r="AM74" i="48"/>
  <c r="AL74" i="48"/>
  <c r="AK74" i="48"/>
  <c r="BK73" i="48"/>
  <c r="EZ73" i="48" s="1"/>
  <c r="AD73" i="48" s="1"/>
  <c r="BL73" i="48" s="1"/>
  <c r="FE73" i="48" s="1"/>
  <c r="AE73" i="48" s="1"/>
  <c r="BG73" i="48"/>
  <c r="DZ73" i="48" s="1"/>
  <c r="Z73" i="48" s="1"/>
  <c r="BH73" i="48" s="1"/>
  <c r="EE73" i="48" s="1"/>
  <c r="AA73" i="48" s="1"/>
  <c r="BC73" i="48"/>
  <c r="CZ73" i="48" s="1"/>
  <c r="V73" i="48" s="1"/>
  <c r="BD73" i="48" s="1"/>
  <c r="DE73" i="48" s="1"/>
  <c r="W73" i="48" s="1"/>
  <c r="AY73" i="48"/>
  <c r="BZ73" i="48" s="1"/>
  <c r="R73" i="48" s="1"/>
  <c r="AZ73" i="48" s="1"/>
  <c r="CE73" i="48" s="1"/>
  <c r="S73" i="48" s="1"/>
  <c r="AT73" i="48"/>
  <c r="AX73" i="48"/>
  <c r="BU73" i="48" s="1"/>
  <c r="Q73" i="48" s="1"/>
  <c r="AR73" i="48"/>
  <c r="AQ73" i="48"/>
  <c r="AP73" i="48"/>
  <c r="AO73" i="48"/>
  <c r="AN73" i="48"/>
  <c r="AM73" i="48"/>
  <c r="AL73" i="48"/>
  <c r="AK73" i="48"/>
  <c r="BK72" i="48"/>
  <c r="EZ72" i="48"/>
  <c r="AD72" i="48" s="1"/>
  <c r="BL72" i="48" s="1"/>
  <c r="FE72" i="48" s="1"/>
  <c r="AE72" i="48" s="1"/>
  <c r="BG72" i="48"/>
  <c r="DZ72" i="48" s="1"/>
  <c r="Z72" i="48" s="1"/>
  <c r="BH72" i="48" s="1"/>
  <c r="EE72" i="48" s="1"/>
  <c r="AA72" i="48" s="1"/>
  <c r="BC72" i="48"/>
  <c r="CZ72" i="48" s="1"/>
  <c r="V72" i="48" s="1"/>
  <c r="BD72" i="48" s="1"/>
  <c r="DE72" i="48" s="1"/>
  <c r="W72" i="48" s="1"/>
  <c r="AY72" i="48"/>
  <c r="BZ72" i="48" s="1"/>
  <c r="R72" i="48" s="1"/>
  <c r="AZ72" i="48" s="1"/>
  <c r="CE72" i="48" s="1"/>
  <c r="S72" i="48" s="1"/>
  <c r="AT72" i="48"/>
  <c r="BB72" i="48" s="1"/>
  <c r="CU72" i="48" s="1"/>
  <c r="U72" i="48" s="1"/>
  <c r="AR72" i="48"/>
  <c r="AQ72" i="48"/>
  <c r="AP72" i="48"/>
  <c r="AO72" i="48"/>
  <c r="AN72" i="48"/>
  <c r="AM72" i="48"/>
  <c r="AL72" i="48"/>
  <c r="AK72" i="48"/>
  <c r="BK71" i="48"/>
  <c r="EZ71" i="48" s="1"/>
  <c r="AD71" i="48" s="1"/>
  <c r="BL71" i="48" s="1"/>
  <c r="FE71" i="48" s="1"/>
  <c r="AE71" i="48" s="1"/>
  <c r="BG71" i="48"/>
  <c r="DZ71" i="48" s="1"/>
  <c r="Z71" i="48" s="1"/>
  <c r="BH71" i="48" s="1"/>
  <c r="EE71" i="48" s="1"/>
  <c r="AA71" i="48" s="1"/>
  <c r="BC71" i="48"/>
  <c r="CZ71" i="48" s="1"/>
  <c r="V71" i="48" s="1"/>
  <c r="BD71" i="48" s="1"/>
  <c r="DE71" i="48" s="1"/>
  <c r="W71" i="48" s="1"/>
  <c r="AY71" i="48"/>
  <c r="BZ71" i="48" s="1"/>
  <c r="R71" i="48" s="1"/>
  <c r="AZ71" i="48" s="1"/>
  <c r="CE71" i="48" s="1"/>
  <c r="S71" i="48" s="1"/>
  <c r="AT71" i="48"/>
  <c r="BF71" i="48" s="1"/>
  <c r="DU71" i="48" s="1"/>
  <c r="Y71" i="48" s="1"/>
  <c r="AR71" i="48"/>
  <c r="AQ71" i="48"/>
  <c r="AP71" i="48"/>
  <c r="AO71" i="48"/>
  <c r="AN71" i="48"/>
  <c r="AM71" i="48"/>
  <c r="AL71" i="48"/>
  <c r="AK71" i="48"/>
  <c r="BK70" i="48"/>
  <c r="EZ70" i="48" s="1"/>
  <c r="AD70" i="48" s="1"/>
  <c r="BL70" i="48" s="1"/>
  <c r="FE70" i="48" s="1"/>
  <c r="AE70" i="48" s="1"/>
  <c r="BG70" i="48"/>
  <c r="DZ70" i="48" s="1"/>
  <c r="Z70" i="48" s="1"/>
  <c r="BH70" i="48" s="1"/>
  <c r="EE70" i="48" s="1"/>
  <c r="AA70" i="48" s="1"/>
  <c r="BC70" i="48"/>
  <c r="CZ70" i="48" s="1"/>
  <c r="V70" i="48" s="1"/>
  <c r="BD70" i="48" s="1"/>
  <c r="DE70" i="48" s="1"/>
  <c r="W70" i="48" s="1"/>
  <c r="AY70" i="48"/>
  <c r="BZ70" i="48" s="1"/>
  <c r="R70" i="48" s="1"/>
  <c r="AZ70" i="48" s="1"/>
  <c r="CE70" i="48" s="1"/>
  <c r="S70" i="48" s="1"/>
  <c r="AT70" i="48"/>
  <c r="BB70" i="48" s="1"/>
  <c r="CU70" i="48" s="1"/>
  <c r="U70" i="48" s="1"/>
  <c r="AR70" i="48"/>
  <c r="AQ70" i="48"/>
  <c r="AP70" i="48"/>
  <c r="AO70" i="48"/>
  <c r="AN70" i="48"/>
  <c r="AM70" i="48"/>
  <c r="AL70" i="48"/>
  <c r="AK70" i="48"/>
  <c r="BK69" i="48"/>
  <c r="EZ69" i="48" s="1"/>
  <c r="AD69" i="48" s="1"/>
  <c r="BL69" i="48" s="1"/>
  <c r="FE69" i="48" s="1"/>
  <c r="AE69" i="48" s="1"/>
  <c r="BG69" i="48"/>
  <c r="DZ69" i="48" s="1"/>
  <c r="Z69" i="48" s="1"/>
  <c r="BH69" i="48" s="1"/>
  <c r="EE69" i="48" s="1"/>
  <c r="AA69" i="48" s="1"/>
  <c r="BC69" i="48"/>
  <c r="CZ69" i="48" s="1"/>
  <c r="V69" i="48" s="1"/>
  <c r="BD69" i="48" s="1"/>
  <c r="DE69" i="48" s="1"/>
  <c r="W69" i="48" s="1"/>
  <c r="AY69" i="48"/>
  <c r="BZ69" i="48" s="1"/>
  <c r="R69" i="48" s="1"/>
  <c r="AZ69" i="48" s="1"/>
  <c r="CE69" i="48" s="1"/>
  <c r="S69" i="48" s="1"/>
  <c r="AT69" i="48"/>
  <c r="AX69" i="48" s="1"/>
  <c r="BU69" i="48" s="1"/>
  <c r="Q69" i="48" s="1"/>
  <c r="AR69" i="48"/>
  <c r="AQ69" i="48"/>
  <c r="AP69" i="48"/>
  <c r="AO69" i="48"/>
  <c r="AN69" i="48"/>
  <c r="AM69" i="48"/>
  <c r="AL69" i="48"/>
  <c r="AK69" i="48"/>
  <c r="BK68" i="48"/>
  <c r="EZ68" i="48" s="1"/>
  <c r="AD68" i="48" s="1"/>
  <c r="BL68" i="48" s="1"/>
  <c r="FE68" i="48" s="1"/>
  <c r="AE68" i="48" s="1"/>
  <c r="BG68" i="48"/>
  <c r="DZ68" i="48" s="1"/>
  <c r="Z68" i="48" s="1"/>
  <c r="BH68" i="48" s="1"/>
  <c r="EE68" i="48" s="1"/>
  <c r="AA68" i="48" s="1"/>
  <c r="BC68" i="48"/>
  <c r="CZ68" i="48" s="1"/>
  <c r="V68" i="48" s="1"/>
  <c r="BD68" i="48" s="1"/>
  <c r="DE68" i="48" s="1"/>
  <c r="W68" i="48" s="1"/>
  <c r="AY68" i="48"/>
  <c r="BZ68" i="48" s="1"/>
  <c r="R68" i="48" s="1"/>
  <c r="AZ68" i="48" s="1"/>
  <c r="CE68" i="48" s="1"/>
  <c r="S68" i="48" s="1"/>
  <c r="AT68" i="48"/>
  <c r="BB68" i="48" s="1"/>
  <c r="CU68" i="48" s="1"/>
  <c r="U68" i="48" s="1"/>
  <c r="AR68" i="48"/>
  <c r="AQ68" i="48"/>
  <c r="AP68" i="48"/>
  <c r="AO68" i="48"/>
  <c r="AN68" i="48"/>
  <c r="AM68" i="48"/>
  <c r="AL68" i="48"/>
  <c r="AK68" i="48"/>
  <c r="BK67" i="48"/>
  <c r="EZ67" i="48" s="1"/>
  <c r="AD67" i="48" s="1"/>
  <c r="BL67" i="48" s="1"/>
  <c r="FE67" i="48" s="1"/>
  <c r="AE67" i="48" s="1"/>
  <c r="BG67" i="48"/>
  <c r="DZ67" i="48" s="1"/>
  <c r="Z67" i="48" s="1"/>
  <c r="BH67" i="48" s="1"/>
  <c r="EE67" i="48" s="1"/>
  <c r="AA67" i="48" s="1"/>
  <c r="BC67" i="48"/>
  <c r="CZ67" i="48" s="1"/>
  <c r="V67" i="48" s="1"/>
  <c r="BD67" i="48" s="1"/>
  <c r="DE67" i="48" s="1"/>
  <c r="W67" i="48" s="1"/>
  <c r="AY67" i="48"/>
  <c r="BZ67" i="48" s="1"/>
  <c r="R67" i="48" s="1"/>
  <c r="AZ67" i="48" s="1"/>
  <c r="CE67" i="48" s="1"/>
  <c r="S67" i="48" s="1"/>
  <c r="AT67" i="48"/>
  <c r="BB67" i="48" s="1"/>
  <c r="CU67" i="48" s="1"/>
  <c r="U67" i="48" s="1"/>
  <c r="AR67" i="48"/>
  <c r="AQ67" i="48"/>
  <c r="AP67" i="48"/>
  <c r="AO67" i="48"/>
  <c r="AN67" i="48"/>
  <c r="AM67" i="48"/>
  <c r="AL67" i="48"/>
  <c r="AK67" i="48"/>
  <c r="BK66" i="48"/>
  <c r="EZ66" i="48" s="1"/>
  <c r="AD66" i="48" s="1"/>
  <c r="BL66" i="48" s="1"/>
  <c r="FE66" i="48" s="1"/>
  <c r="AE66" i="48" s="1"/>
  <c r="BG66" i="48"/>
  <c r="DZ66" i="48" s="1"/>
  <c r="Z66" i="48" s="1"/>
  <c r="BH66" i="48" s="1"/>
  <c r="EE66" i="48" s="1"/>
  <c r="AA66" i="48" s="1"/>
  <c r="BC66" i="48"/>
  <c r="CZ66" i="48" s="1"/>
  <c r="V66" i="48" s="1"/>
  <c r="BD66" i="48" s="1"/>
  <c r="DE66" i="48" s="1"/>
  <c r="W66" i="48" s="1"/>
  <c r="AY66" i="48"/>
  <c r="BZ66" i="48" s="1"/>
  <c r="R66" i="48" s="1"/>
  <c r="AZ66" i="48" s="1"/>
  <c r="CE66" i="48" s="1"/>
  <c r="S66" i="48" s="1"/>
  <c r="AT66" i="48"/>
  <c r="BJ66" i="48" s="1"/>
  <c r="EU66" i="48" s="1"/>
  <c r="AC66" i="48" s="1"/>
  <c r="AR66" i="48"/>
  <c r="AQ66" i="48"/>
  <c r="AP66" i="48"/>
  <c r="AO66" i="48"/>
  <c r="AN66" i="48"/>
  <c r="AM66" i="48"/>
  <c r="AL66" i="48"/>
  <c r="AK66" i="48"/>
  <c r="BK65" i="48"/>
  <c r="EZ65" i="48" s="1"/>
  <c r="AD65" i="48" s="1"/>
  <c r="BL65" i="48" s="1"/>
  <c r="FE65" i="48" s="1"/>
  <c r="AE65" i="48" s="1"/>
  <c r="BG65" i="48"/>
  <c r="DZ65" i="48" s="1"/>
  <c r="Z65" i="48" s="1"/>
  <c r="BH65" i="48" s="1"/>
  <c r="EE65" i="48" s="1"/>
  <c r="AA65" i="48" s="1"/>
  <c r="BC65" i="48"/>
  <c r="CZ65" i="48" s="1"/>
  <c r="V65" i="48" s="1"/>
  <c r="BD65" i="48" s="1"/>
  <c r="DE65" i="48" s="1"/>
  <c r="W65" i="48" s="1"/>
  <c r="AY65" i="48"/>
  <c r="BZ65" i="48" s="1"/>
  <c r="R65" i="48" s="1"/>
  <c r="AZ65" i="48" s="1"/>
  <c r="CE65" i="48" s="1"/>
  <c r="S65" i="48" s="1"/>
  <c r="AT65" i="48"/>
  <c r="BB65" i="48" s="1"/>
  <c r="CU65" i="48" s="1"/>
  <c r="U65" i="48" s="1"/>
  <c r="AR65" i="48"/>
  <c r="AQ65" i="48"/>
  <c r="AP65" i="48"/>
  <c r="AO65" i="48"/>
  <c r="AN65" i="48"/>
  <c r="AM65" i="48"/>
  <c r="AL65" i="48"/>
  <c r="AK65" i="48"/>
  <c r="BK64" i="48"/>
  <c r="EZ64" i="48" s="1"/>
  <c r="AD64" i="48" s="1"/>
  <c r="BL64" i="48" s="1"/>
  <c r="FE64" i="48" s="1"/>
  <c r="AE64" i="48" s="1"/>
  <c r="BG64" i="48"/>
  <c r="DZ64" i="48" s="1"/>
  <c r="Z64" i="48" s="1"/>
  <c r="BH64" i="48" s="1"/>
  <c r="EE64" i="48" s="1"/>
  <c r="AA64" i="48" s="1"/>
  <c r="BC64" i="48"/>
  <c r="CZ64" i="48" s="1"/>
  <c r="V64" i="48" s="1"/>
  <c r="BD64" i="48" s="1"/>
  <c r="DE64" i="48" s="1"/>
  <c r="W64" i="48" s="1"/>
  <c r="AY64" i="48"/>
  <c r="BZ64" i="48" s="1"/>
  <c r="R64" i="48" s="1"/>
  <c r="AZ64" i="48" s="1"/>
  <c r="CE64" i="48" s="1"/>
  <c r="S64" i="48" s="1"/>
  <c r="AT64" i="48"/>
  <c r="BB64" i="48" s="1"/>
  <c r="CU64" i="48" s="1"/>
  <c r="U64" i="48" s="1"/>
  <c r="AR64" i="48"/>
  <c r="AQ64" i="48"/>
  <c r="AP64" i="48"/>
  <c r="AO64" i="48"/>
  <c r="AN64" i="48"/>
  <c r="AM64" i="48"/>
  <c r="AL64" i="48"/>
  <c r="AK64" i="48"/>
  <c r="BK63" i="48"/>
  <c r="EZ63" i="48" s="1"/>
  <c r="AD63" i="48" s="1"/>
  <c r="BL63" i="48" s="1"/>
  <c r="FE63" i="48" s="1"/>
  <c r="AE63" i="48" s="1"/>
  <c r="BG63" i="48"/>
  <c r="DZ63" i="48" s="1"/>
  <c r="Z63" i="48" s="1"/>
  <c r="BH63" i="48" s="1"/>
  <c r="EE63" i="48" s="1"/>
  <c r="AA63" i="48" s="1"/>
  <c r="BC63" i="48"/>
  <c r="CZ63" i="48" s="1"/>
  <c r="V63" i="48" s="1"/>
  <c r="BD63" i="48" s="1"/>
  <c r="DE63" i="48" s="1"/>
  <c r="W63" i="48" s="1"/>
  <c r="AY63" i="48"/>
  <c r="BZ63" i="48" s="1"/>
  <c r="R63" i="48" s="1"/>
  <c r="AZ63" i="48" s="1"/>
  <c r="CE63" i="48" s="1"/>
  <c r="S63" i="48" s="1"/>
  <c r="AT63" i="48"/>
  <c r="AR63" i="48"/>
  <c r="AQ63" i="48"/>
  <c r="AP63" i="48"/>
  <c r="AO63" i="48"/>
  <c r="AN63" i="48"/>
  <c r="AM63" i="48"/>
  <c r="AL63" i="48"/>
  <c r="AK63" i="48"/>
  <c r="BK62" i="48"/>
  <c r="EZ62" i="48" s="1"/>
  <c r="AD62" i="48" s="1"/>
  <c r="BL62" i="48" s="1"/>
  <c r="FE62" i="48" s="1"/>
  <c r="AE62" i="48" s="1"/>
  <c r="BG62" i="48"/>
  <c r="DZ62" i="48" s="1"/>
  <c r="Z62" i="48" s="1"/>
  <c r="BH62" i="48" s="1"/>
  <c r="EE62" i="48" s="1"/>
  <c r="AA62" i="48" s="1"/>
  <c r="BC62" i="48"/>
  <c r="CZ62" i="48" s="1"/>
  <c r="V62" i="48" s="1"/>
  <c r="BD62" i="48" s="1"/>
  <c r="DE62" i="48" s="1"/>
  <c r="W62" i="48" s="1"/>
  <c r="AY62" i="48"/>
  <c r="BZ62" i="48" s="1"/>
  <c r="R62" i="48" s="1"/>
  <c r="AZ62" i="48" s="1"/>
  <c r="CE62" i="48" s="1"/>
  <c r="S62" i="48" s="1"/>
  <c r="AT62" i="48"/>
  <c r="BJ62" i="48"/>
  <c r="EU62" i="48" s="1"/>
  <c r="AC62" i="48" s="1"/>
  <c r="AR62" i="48"/>
  <c r="AQ62" i="48"/>
  <c r="AP62" i="48"/>
  <c r="AO62" i="48"/>
  <c r="AN62" i="48"/>
  <c r="AM62" i="48"/>
  <c r="AL62" i="48"/>
  <c r="AK62" i="48"/>
  <c r="BK61" i="48"/>
  <c r="EZ61" i="48" s="1"/>
  <c r="AD61" i="48" s="1"/>
  <c r="BL61" i="48" s="1"/>
  <c r="FE61" i="48" s="1"/>
  <c r="AE61" i="48" s="1"/>
  <c r="BG61" i="48"/>
  <c r="DZ61" i="48" s="1"/>
  <c r="Z61" i="48" s="1"/>
  <c r="BH61" i="48" s="1"/>
  <c r="EE61" i="48" s="1"/>
  <c r="AA61" i="48" s="1"/>
  <c r="BC61" i="48"/>
  <c r="CZ61" i="48" s="1"/>
  <c r="V61" i="48" s="1"/>
  <c r="BD61" i="48" s="1"/>
  <c r="DE61" i="48" s="1"/>
  <c r="W61" i="48" s="1"/>
  <c r="AY61" i="48"/>
  <c r="BZ61" i="48" s="1"/>
  <c r="R61" i="48" s="1"/>
  <c r="AZ61" i="48" s="1"/>
  <c r="CE61" i="48" s="1"/>
  <c r="S61" i="48" s="1"/>
  <c r="AT61" i="48"/>
  <c r="BJ61" i="48" s="1"/>
  <c r="EU61" i="48" s="1"/>
  <c r="AC61" i="48" s="1"/>
  <c r="AR61" i="48"/>
  <c r="AQ61" i="48"/>
  <c r="AP61" i="48"/>
  <c r="AO61" i="48"/>
  <c r="AN61" i="48"/>
  <c r="AM61" i="48"/>
  <c r="AL61" i="48"/>
  <c r="AK61" i="48"/>
  <c r="BK60" i="48"/>
  <c r="EZ60" i="48" s="1"/>
  <c r="AD60" i="48" s="1"/>
  <c r="BL60" i="48" s="1"/>
  <c r="FE60" i="48" s="1"/>
  <c r="AE60" i="48" s="1"/>
  <c r="BG60" i="48"/>
  <c r="DZ60" i="48" s="1"/>
  <c r="Z60" i="48" s="1"/>
  <c r="BH60" i="48" s="1"/>
  <c r="EE60" i="48" s="1"/>
  <c r="AA60" i="48" s="1"/>
  <c r="BC60" i="48"/>
  <c r="CZ60" i="48" s="1"/>
  <c r="V60" i="48" s="1"/>
  <c r="BD60" i="48" s="1"/>
  <c r="DE60" i="48" s="1"/>
  <c r="W60" i="48" s="1"/>
  <c r="AY60" i="48"/>
  <c r="BZ60" i="48" s="1"/>
  <c r="R60" i="48" s="1"/>
  <c r="AZ60" i="48" s="1"/>
  <c r="CE60" i="48" s="1"/>
  <c r="S60" i="48" s="1"/>
  <c r="AT60" i="48"/>
  <c r="BB60" i="48" s="1"/>
  <c r="CU60" i="48" s="1"/>
  <c r="U60" i="48" s="1"/>
  <c r="AR60" i="48"/>
  <c r="AQ60" i="48"/>
  <c r="AP60" i="48"/>
  <c r="AO60" i="48"/>
  <c r="AN60" i="48"/>
  <c r="AM60" i="48"/>
  <c r="AL60" i="48"/>
  <c r="AK60" i="48"/>
  <c r="BK59" i="48"/>
  <c r="EZ59" i="48" s="1"/>
  <c r="AD59" i="48" s="1"/>
  <c r="BL59" i="48" s="1"/>
  <c r="FE59" i="48" s="1"/>
  <c r="AE59" i="48" s="1"/>
  <c r="BG59" i="48"/>
  <c r="DZ59" i="48" s="1"/>
  <c r="Z59" i="48" s="1"/>
  <c r="BH59" i="48" s="1"/>
  <c r="EE59" i="48" s="1"/>
  <c r="AA59" i="48" s="1"/>
  <c r="BC59" i="48"/>
  <c r="CZ59" i="48" s="1"/>
  <c r="V59" i="48" s="1"/>
  <c r="BD59" i="48" s="1"/>
  <c r="DE59" i="48" s="1"/>
  <c r="W59" i="48" s="1"/>
  <c r="AY59" i="48"/>
  <c r="BZ59" i="48" s="1"/>
  <c r="R59" i="48" s="1"/>
  <c r="AZ59" i="48" s="1"/>
  <c r="CE59" i="48" s="1"/>
  <c r="S59" i="48" s="1"/>
  <c r="AT59" i="48"/>
  <c r="BB59" i="48" s="1"/>
  <c r="CU59" i="48" s="1"/>
  <c r="U59" i="48" s="1"/>
  <c r="AR59" i="48"/>
  <c r="AQ59" i="48"/>
  <c r="AP59" i="48"/>
  <c r="AO59" i="48"/>
  <c r="AN59" i="48"/>
  <c r="AM59" i="48"/>
  <c r="AL59" i="48"/>
  <c r="AK59" i="48"/>
  <c r="BK58" i="48"/>
  <c r="EZ58" i="48" s="1"/>
  <c r="AD58" i="48" s="1"/>
  <c r="BL58" i="48" s="1"/>
  <c r="FE58" i="48" s="1"/>
  <c r="AE58" i="48" s="1"/>
  <c r="BG58" i="48"/>
  <c r="DZ58" i="48" s="1"/>
  <c r="Z58" i="48" s="1"/>
  <c r="BH58" i="48" s="1"/>
  <c r="EE58" i="48" s="1"/>
  <c r="AA58" i="48" s="1"/>
  <c r="BC58" i="48"/>
  <c r="CZ58" i="48" s="1"/>
  <c r="V58" i="48" s="1"/>
  <c r="BD58" i="48" s="1"/>
  <c r="DE58" i="48" s="1"/>
  <c r="W58" i="48" s="1"/>
  <c r="AY58" i="48"/>
  <c r="BZ58" i="48" s="1"/>
  <c r="R58" i="48" s="1"/>
  <c r="AZ58" i="48" s="1"/>
  <c r="CE58" i="48" s="1"/>
  <c r="S58" i="48" s="1"/>
  <c r="AT58" i="48"/>
  <c r="BB58" i="48" s="1"/>
  <c r="CU58" i="48" s="1"/>
  <c r="U58" i="48" s="1"/>
  <c r="AR58" i="48"/>
  <c r="AQ58" i="48"/>
  <c r="AP58" i="48"/>
  <c r="AO58" i="48"/>
  <c r="AN58" i="48"/>
  <c r="AM58" i="48"/>
  <c r="AL58" i="48"/>
  <c r="AK58" i="48"/>
  <c r="BK57" i="48"/>
  <c r="EZ57" i="48" s="1"/>
  <c r="AD57" i="48" s="1"/>
  <c r="BL57" i="48" s="1"/>
  <c r="FE57" i="48" s="1"/>
  <c r="AE57" i="48" s="1"/>
  <c r="BG57" i="48"/>
  <c r="DZ57" i="48" s="1"/>
  <c r="Z57" i="48" s="1"/>
  <c r="BH57" i="48" s="1"/>
  <c r="EE57" i="48" s="1"/>
  <c r="AA57" i="48" s="1"/>
  <c r="BC57" i="48"/>
  <c r="CZ57" i="48" s="1"/>
  <c r="V57" i="48" s="1"/>
  <c r="BD57" i="48" s="1"/>
  <c r="DE57" i="48" s="1"/>
  <c r="W57" i="48" s="1"/>
  <c r="AY57" i="48"/>
  <c r="BZ57" i="48" s="1"/>
  <c r="R57" i="48" s="1"/>
  <c r="AZ57" i="48" s="1"/>
  <c r="CE57" i="48" s="1"/>
  <c r="S57" i="48" s="1"/>
  <c r="AT57" i="48"/>
  <c r="BJ57" i="48" s="1"/>
  <c r="EU57" i="48" s="1"/>
  <c r="AC57" i="48" s="1"/>
  <c r="AR57" i="48"/>
  <c r="AQ57" i="48"/>
  <c r="AP57" i="48"/>
  <c r="AO57" i="48"/>
  <c r="AN57" i="48"/>
  <c r="AM57" i="48"/>
  <c r="AL57" i="48"/>
  <c r="AK57" i="48"/>
  <c r="BK56" i="48"/>
  <c r="EZ56" i="48" s="1"/>
  <c r="AD56" i="48" s="1"/>
  <c r="BL56" i="48" s="1"/>
  <c r="FE56" i="48" s="1"/>
  <c r="AE56" i="48" s="1"/>
  <c r="BG56" i="48"/>
  <c r="DZ56" i="48" s="1"/>
  <c r="Z56" i="48" s="1"/>
  <c r="BH56" i="48" s="1"/>
  <c r="EE56" i="48" s="1"/>
  <c r="AA56" i="48" s="1"/>
  <c r="BC56" i="48"/>
  <c r="CZ56" i="48" s="1"/>
  <c r="V56" i="48" s="1"/>
  <c r="BD56" i="48" s="1"/>
  <c r="DE56" i="48" s="1"/>
  <c r="W56" i="48" s="1"/>
  <c r="AY56" i="48"/>
  <c r="BZ56" i="48" s="1"/>
  <c r="R56" i="48" s="1"/>
  <c r="AZ56" i="48" s="1"/>
  <c r="CE56" i="48" s="1"/>
  <c r="S56" i="48" s="1"/>
  <c r="AT56" i="48"/>
  <c r="BB56" i="48" s="1"/>
  <c r="CU56" i="48" s="1"/>
  <c r="U56" i="48" s="1"/>
  <c r="AR56" i="48"/>
  <c r="AQ56" i="48"/>
  <c r="AP56" i="48"/>
  <c r="AO56" i="48"/>
  <c r="AN56" i="48"/>
  <c r="AM56" i="48"/>
  <c r="AL56" i="48"/>
  <c r="AK56" i="48"/>
  <c r="BK55" i="48"/>
  <c r="EZ55" i="48"/>
  <c r="AD55" i="48" s="1"/>
  <c r="BL55" i="48" s="1"/>
  <c r="FE55" i="48" s="1"/>
  <c r="AE55" i="48" s="1"/>
  <c r="BG55" i="48"/>
  <c r="DZ55" i="48" s="1"/>
  <c r="Z55" i="48" s="1"/>
  <c r="BH55" i="48" s="1"/>
  <c r="EE55" i="48" s="1"/>
  <c r="AA55" i="48" s="1"/>
  <c r="BC55" i="48"/>
  <c r="CZ55" i="48" s="1"/>
  <c r="V55" i="48" s="1"/>
  <c r="BD55" i="48" s="1"/>
  <c r="DE55" i="48" s="1"/>
  <c r="W55" i="48" s="1"/>
  <c r="AY55" i="48"/>
  <c r="BZ55" i="48" s="1"/>
  <c r="R55" i="48" s="1"/>
  <c r="AZ55" i="48" s="1"/>
  <c r="CE55" i="48" s="1"/>
  <c r="S55" i="48" s="1"/>
  <c r="AT55" i="48"/>
  <c r="BB55" i="48" s="1"/>
  <c r="CU55" i="48" s="1"/>
  <c r="U55" i="48" s="1"/>
  <c r="AR55" i="48"/>
  <c r="AQ55" i="48"/>
  <c r="AP55" i="48"/>
  <c r="AO55" i="48"/>
  <c r="AN55" i="48"/>
  <c r="AM55" i="48"/>
  <c r="AL55" i="48"/>
  <c r="AK55" i="48"/>
  <c r="BK54" i="48"/>
  <c r="EZ54" i="48" s="1"/>
  <c r="AD54" i="48" s="1"/>
  <c r="BL54" i="48" s="1"/>
  <c r="FE54" i="48" s="1"/>
  <c r="AE54" i="48" s="1"/>
  <c r="BG54" i="48"/>
  <c r="DZ54" i="48" s="1"/>
  <c r="Z54" i="48" s="1"/>
  <c r="BH54" i="48" s="1"/>
  <c r="EE54" i="48" s="1"/>
  <c r="AA54" i="48" s="1"/>
  <c r="BC54" i="48"/>
  <c r="CZ54" i="48" s="1"/>
  <c r="V54" i="48" s="1"/>
  <c r="BD54" i="48" s="1"/>
  <c r="DE54" i="48" s="1"/>
  <c r="W54" i="48" s="1"/>
  <c r="AY54" i="48"/>
  <c r="BZ54" i="48" s="1"/>
  <c r="R54" i="48" s="1"/>
  <c r="AZ54" i="48" s="1"/>
  <c r="CE54" i="48" s="1"/>
  <c r="S54" i="48" s="1"/>
  <c r="AT54" i="48"/>
  <c r="BB54" i="48" s="1"/>
  <c r="CU54" i="48" s="1"/>
  <c r="U54" i="48" s="1"/>
  <c r="AR54" i="48"/>
  <c r="AQ54" i="48"/>
  <c r="AP54" i="48"/>
  <c r="AO54" i="48"/>
  <c r="AN54" i="48"/>
  <c r="AM54" i="48"/>
  <c r="AL54" i="48"/>
  <c r="AK54" i="48"/>
  <c r="BK53" i="48"/>
  <c r="EZ53" i="48" s="1"/>
  <c r="AD53" i="48" s="1"/>
  <c r="BL53" i="48" s="1"/>
  <c r="FE53" i="48" s="1"/>
  <c r="AE53" i="48" s="1"/>
  <c r="BG53" i="48"/>
  <c r="DZ53" i="48" s="1"/>
  <c r="Z53" i="48" s="1"/>
  <c r="BH53" i="48" s="1"/>
  <c r="EE53" i="48" s="1"/>
  <c r="AA53" i="48" s="1"/>
  <c r="BC53" i="48"/>
  <c r="CZ53" i="48" s="1"/>
  <c r="V53" i="48" s="1"/>
  <c r="BD53" i="48" s="1"/>
  <c r="DE53" i="48" s="1"/>
  <c r="W53" i="48" s="1"/>
  <c r="AY53" i="48"/>
  <c r="BZ53" i="48" s="1"/>
  <c r="R53" i="48" s="1"/>
  <c r="AZ53" i="48" s="1"/>
  <c r="CE53" i="48" s="1"/>
  <c r="S53" i="48" s="1"/>
  <c r="AT53" i="48"/>
  <c r="AR53" i="48"/>
  <c r="AQ53" i="48"/>
  <c r="AP53" i="48"/>
  <c r="AO53" i="48"/>
  <c r="AN53" i="48"/>
  <c r="AM53" i="48"/>
  <c r="AL53" i="48"/>
  <c r="AK53" i="48"/>
  <c r="BK52" i="48"/>
  <c r="EZ52" i="48" s="1"/>
  <c r="AD52" i="48" s="1"/>
  <c r="BL52" i="48" s="1"/>
  <c r="FE52" i="48" s="1"/>
  <c r="AE52" i="48" s="1"/>
  <c r="BG52" i="48"/>
  <c r="DZ52" i="48" s="1"/>
  <c r="Z52" i="48" s="1"/>
  <c r="BH52" i="48" s="1"/>
  <c r="EE52" i="48" s="1"/>
  <c r="AA52" i="48" s="1"/>
  <c r="BC52" i="48"/>
  <c r="CZ52" i="48" s="1"/>
  <c r="V52" i="48" s="1"/>
  <c r="BD52" i="48" s="1"/>
  <c r="DE52" i="48" s="1"/>
  <c r="W52" i="48" s="1"/>
  <c r="AY52" i="48"/>
  <c r="BZ52" i="48" s="1"/>
  <c r="R52" i="48" s="1"/>
  <c r="AZ52" i="48" s="1"/>
  <c r="CE52" i="48" s="1"/>
  <c r="S52" i="48" s="1"/>
  <c r="AT52" i="48"/>
  <c r="BB52" i="48" s="1"/>
  <c r="CU52" i="48" s="1"/>
  <c r="U52" i="48" s="1"/>
  <c r="AR52" i="48"/>
  <c r="AQ52" i="48"/>
  <c r="AP52" i="48"/>
  <c r="AO52" i="48"/>
  <c r="AN52" i="48"/>
  <c r="AM52" i="48"/>
  <c r="AL52" i="48"/>
  <c r="AK52" i="48"/>
  <c r="BK51" i="48"/>
  <c r="EZ51" i="48" s="1"/>
  <c r="AD51" i="48" s="1"/>
  <c r="BL51" i="48" s="1"/>
  <c r="FE51" i="48" s="1"/>
  <c r="AE51" i="48" s="1"/>
  <c r="BG51" i="48"/>
  <c r="DZ51" i="48" s="1"/>
  <c r="Z51" i="48" s="1"/>
  <c r="BH51" i="48" s="1"/>
  <c r="EE51" i="48" s="1"/>
  <c r="AA51" i="48" s="1"/>
  <c r="BC51" i="48"/>
  <c r="CZ51" i="48" s="1"/>
  <c r="V51" i="48" s="1"/>
  <c r="BD51" i="48" s="1"/>
  <c r="DE51" i="48" s="1"/>
  <c r="W51" i="48" s="1"/>
  <c r="AY51" i="48"/>
  <c r="BZ51" i="48" s="1"/>
  <c r="R51" i="48" s="1"/>
  <c r="AZ51" i="48" s="1"/>
  <c r="CE51" i="48" s="1"/>
  <c r="S51" i="48" s="1"/>
  <c r="AT51" i="48"/>
  <c r="BB51" i="48" s="1"/>
  <c r="CU51" i="48" s="1"/>
  <c r="U51" i="48" s="1"/>
  <c r="AR51" i="48"/>
  <c r="AQ51" i="48"/>
  <c r="AP51" i="48"/>
  <c r="AO51" i="48"/>
  <c r="AN51" i="48"/>
  <c r="AM51" i="48"/>
  <c r="AL51" i="48"/>
  <c r="AK51" i="48"/>
  <c r="BK50" i="48"/>
  <c r="EZ50" i="48" s="1"/>
  <c r="AD50" i="48" s="1"/>
  <c r="BL50" i="48" s="1"/>
  <c r="FE50" i="48" s="1"/>
  <c r="AE50" i="48" s="1"/>
  <c r="BG50" i="48"/>
  <c r="DZ50" i="48" s="1"/>
  <c r="Z50" i="48" s="1"/>
  <c r="BH50" i="48" s="1"/>
  <c r="EE50" i="48" s="1"/>
  <c r="AA50" i="48" s="1"/>
  <c r="BC50" i="48"/>
  <c r="CZ50" i="48" s="1"/>
  <c r="V50" i="48" s="1"/>
  <c r="BD50" i="48" s="1"/>
  <c r="DE50" i="48" s="1"/>
  <c r="W50" i="48" s="1"/>
  <c r="AY50" i="48"/>
  <c r="BZ50" i="48" s="1"/>
  <c r="R50" i="48" s="1"/>
  <c r="AZ50" i="48" s="1"/>
  <c r="CE50" i="48" s="1"/>
  <c r="S50" i="48" s="1"/>
  <c r="AT50" i="48"/>
  <c r="BB50" i="48" s="1"/>
  <c r="CU50" i="48" s="1"/>
  <c r="U50" i="48" s="1"/>
  <c r="AR50" i="48"/>
  <c r="AQ50" i="48"/>
  <c r="AP50" i="48"/>
  <c r="AO50" i="48"/>
  <c r="AN50" i="48"/>
  <c r="AM50" i="48"/>
  <c r="AL50" i="48"/>
  <c r="AK50" i="48"/>
  <c r="BK49" i="48"/>
  <c r="EZ49" i="48" s="1"/>
  <c r="AD49" i="48" s="1"/>
  <c r="BL49" i="48" s="1"/>
  <c r="FE49" i="48" s="1"/>
  <c r="AE49" i="48" s="1"/>
  <c r="BG49" i="48"/>
  <c r="DZ49" i="48" s="1"/>
  <c r="Z49" i="48" s="1"/>
  <c r="BH49" i="48" s="1"/>
  <c r="EE49" i="48" s="1"/>
  <c r="AA49" i="48" s="1"/>
  <c r="BC49" i="48"/>
  <c r="CZ49" i="48" s="1"/>
  <c r="V49" i="48" s="1"/>
  <c r="BD49" i="48" s="1"/>
  <c r="DE49" i="48" s="1"/>
  <c r="W49" i="48" s="1"/>
  <c r="AY49" i="48"/>
  <c r="BZ49" i="48" s="1"/>
  <c r="R49" i="48" s="1"/>
  <c r="AZ49" i="48" s="1"/>
  <c r="CE49" i="48" s="1"/>
  <c r="S49" i="48" s="1"/>
  <c r="AT49" i="48"/>
  <c r="AR49" i="48"/>
  <c r="AQ49" i="48"/>
  <c r="AP49" i="48"/>
  <c r="AO49" i="48"/>
  <c r="AN49" i="48"/>
  <c r="AM49" i="48"/>
  <c r="AL49" i="48"/>
  <c r="AK49" i="48"/>
  <c r="BK48" i="48"/>
  <c r="EZ48" i="48" s="1"/>
  <c r="AD48" i="48" s="1"/>
  <c r="BL48" i="48" s="1"/>
  <c r="FE48" i="48" s="1"/>
  <c r="AE48" i="48" s="1"/>
  <c r="BG48" i="48"/>
  <c r="DZ48" i="48" s="1"/>
  <c r="Z48" i="48" s="1"/>
  <c r="BH48" i="48" s="1"/>
  <c r="EE48" i="48" s="1"/>
  <c r="AA48" i="48" s="1"/>
  <c r="BC48" i="48"/>
  <c r="CZ48" i="48" s="1"/>
  <c r="V48" i="48" s="1"/>
  <c r="BD48" i="48" s="1"/>
  <c r="DE48" i="48" s="1"/>
  <c r="W48" i="48" s="1"/>
  <c r="AY48" i="48"/>
  <c r="BZ48" i="48" s="1"/>
  <c r="R48" i="48" s="1"/>
  <c r="AZ48" i="48" s="1"/>
  <c r="CE48" i="48" s="1"/>
  <c r="S48" i="48" s="1"/>
  <c r="AT48" i="48"/>
  <c r="BB48" i="48" s="1"/>
  <c r="CU48" i="48" s="1"/>
  <c r="U48" i="48" s="1"/>
  <c r="AR48" i="48"/>
  <c r="AQ48" i="48"/>
  <c r="AP48" i="48"/>
  <c r="AO48" i="48"/>
  <c r="AN48" i="48"/>
  <c r="AM48" i="48"/>
  <c r="AL48" i="48"/>
  <c r="AK48" i="48"/>
  <c r="BK47" i="48"/>
  <c r="EZ47" i="48" s="1"/>
  <c r="AD47" i="48" s="1"/>
  <c r="BL47" i="48" s="1"/>
  <c r="FE47" i="48" s="1"/>
  <c r="AE47" i="48" s="1"/>
  <c r="BG47" i="48"/>
  <c r="DZ47" i="48" s="1"/>
  <c r="Z47" i="48" s="1"/>
  <c r="BH47" i="48" s="1"/>
  <c r="EE47" i="48" s="1"/>
  <c r="AA47" i="48" s="1"/>
  <c r="BC47" i="48"/>
  <c r="CZ47" i="48" s="1"/>
  <c r="V47" i="48" s="1"/>
  <c r="BD47" i="48" s="1"/>
  <c r="DE47" i="48" s="1"/>
  <c r="W47" i="48" s="1"/>
  <c r="AY47" i="48"/>
  <c r="BZ47" i="48" s="1"/>
  <c r="R47" i="48" s="1"/>
  <c r="AZ47" i="48" s="1"/>
  <c r="CE47" i="48" s="1"/>
  <c r="S47" i="48" s="1"/>
  <c r="AT47" i="48"/>
  <c r="BJ47" i="48" s="1"/>
  <c r="EU47" i="48" s="1"/>
  <c r="AC47" i="48" s="1"/>
  <c r="AR47" i="48"/>
  <c r="AQ47" i="48"/>
  <c r="AP47" i="48"/>
  <c r="AO47" i="48"/>
  <c r="AN47" i="48"/>
  <c r="AM47" i="48"/>
  <c r="AL47" i="48"/>
  <c r="AK47" i="48"/>
  <c r="BK46" i="48"/>
  <c r="EZ46" i="48" s="1"/>
  <c r="AD46" i="48" s="1"/>
  <c r="BL46" i="48" s="1"/>
  <c r="FE46" i="48" s="1"/>
  <c r="AE46" i="48" s="1"/>
  <c r="BG46" i="48"/>
  <c r="DZ46" i="48" s="1"/>
  <c r="Z46" i="48" s="1"/>
  <c r="BH46" i="48" s="1"/>
  <c r="EE46" i="48" s="1"/>
  <c r="AA46" i="48" s="1"/>
  <c r="BC46" i="48"/>
  <c r="CZ46" i="48" s="1"/>
  <c r="V46" i="48" s="1"/>
  <c r="BD46" i="48" s="1"/>
  <c r="DE46" i="48" s="1"/>
  <c r="W46" i="48" s="1"/>
  <c r="AY46" i="48"/>
  <c r="BZ46" i="48" s="1"/>
  <c r="R46" i="48" s="1"/>
  <c r="AZ46" i="48" s="1"/>
  <c r="CE46" i="48" s="1"/>
  <c r="S46" i="48" s="1"/>
  <c r="AT46" i="48"/>
  <c r="BB46" i="48" s="1"/>
  <c r="CU46" i="48" s="1"/>
  <c r="U46" i="48" s="1"/>
  <c r="AR46" i="48"/>
  <c r="AQ46" i="48"/>
  <c r="AP46" i="48"/>
  <c r="AO46" i="48"/>
  <c r="AN46" i="48"/>
  <c r="AM46" i="48"/>
  <c r="AL46" i="48"/>
  <c r="AK46" i="48"/>
  <c r="BK45" i="48"/>
  <c r="EZ45" i="48" s="1"/>
  <c r="AD45" i="48" s="1"/>
  <c r="BL45" i="48" s="1"/>
  <c r="FE45" i="48" s="1"/>
  <c r="AE45" i="48" s="1"/>
  <c r="BG45" i="48"/>
  <c r="DZ45" i="48" s="1"/>
  <c r="Z45" i="48" s="1"/>
  <c r="BH45" i="48" s="1"/>
  <c r="EE45" i="48" s="1"/>
  <c r="AA45" i="48" s="1"/>
  <c r="BC45" i="48"/>
  <c r="CZ45" i="48" s="1"/>
  <c r="V45" i="48" s="1"/>
  <c r="BD45" i="48" s="1"/>
  <c r="DE45" i="48" s="1"/>
  <c r="W45" i="48" s="1"/>
  <c r="AY45" i="48"/>
  <c r="BZ45" i="48" s="1"/>
  <c r="R45" i="48" s="1"/>
  <c r="AZ45" i="48" s="1"/>
  <c r="CE45" i="48" s="1"/>
  <c r="S45" i="48" s="1"/>
  <c r="AT45" i="48"/>
  <c r="BB45" i="48" s="1"/>
  <c r="CU45" i="48" s="1"/>
  <c r="U45" i="48" s="1"/>
  <c r="AR45" i="48"/>
  <c r="AQ45" i="48"/>
  <c r="AP45" i="48"/>
  <c r="AO45" i="48"/>
  <c r="AN45" i="48"/>
  <c r="AM45" i="48"/>
  <c r="AL45" i="48"/>
  <c r="AK45" i="48"/>
  <c r="BK44" i="48"/>
  <c r="EZ44" i="48" s="1"/>
  <c r="AD44" i="48" s="1"/>
  <c r="BL44" i="48" s="1"/>
  <c r="FE44" i="48" s="1"/>
  <c r="AE44" i="48" s="1"/>
  <c r="BG44" i="48"/>
  <c r="DZ44" i="48" s="1"/>
  <c r="Z44" i="48" s="1"/>
  <c r="BH44" i="48" s="1"/>
  <c r="EE44" i="48" s="1"/>
  <c r="AA44" i="48" s="1"/>
  <c r="BC44" i="48"/>
  <c r="CZ44" i="48" s="1"/>
  <c r="V44" i="48" s="1"/>
  <c r="BD44" i="48" s="1"/>
  <c r="DE44" i="48" s="1"/>
  <c r="W44" i="48" s="1"/>
  <c r="AY44" i="48"/>
  <c r="BZ44" i="48" s="1"/>
  <c r="R44" i="48" s="1"/>
  <c r="AZ44" i="48" s="1"/>
  <c r="CE44" i="48" s="1"/>
  <c r="S44" i="48" s="1"/>
  <c r="AT44" i="48"/>
  <c r="BB44" i="48" s="1"/>
  <c r="CU44" i="48" s="1"/>
  <c r="U44" i="48" s="1"/>
  <c r="AR44" i="48"/>
  <c r="AQ44" i="48"/>
  <c r="AP44" i="48"/>
  <c r="AO44" i="48"/>
  <c r="AN44" i="48"/>
  <c r="AM44" i="48"/>
  <c r="AL44" i="48"/>
  <c r="AK44" i="48"/>
  <c r="BK43" i="48"/>
  <c r="EZ43" i="48" s="1"/>
  <c r="AD43" i="48" s="1"/>
  <c r="BL43" i="48" s="1"/>
  <c r="FE43" i="48" s="1"/>
  <c r="AE43" i="48" s="1"/>
  <c r="BG43" i="48"/>
  <c r="DZ43" i="48" s="1"/>
  <c r="Z43" i="48" s="1"/>
  <c r="BH43" i="48" s="1"/>
  <c r="EE43" i="48" s="1"/>
  <c r="AA43" i="48" s="1"/>
  <c r="BC43" i="48"/>
  <c r="CZ43" i="48" s="1"/>
  <c r="V43" i="48" s="1"/>
  <c r="BD43" i="48" s="1"/>
  <c r="DE43" i="48" s="1"/>
  <c r="W43" i="48" s="1"/>
  <c r="AY43" i="48"/>
  <c r="BZ43" i="48" s="1"/>
  <c r="R43" i="48" s="1"/>
  <c r="AZ43" i="48" s="1"/>
  <c r="CE43" i="48" s="1"/>
  <c r="S43" i="48" s="1"/>
  <c r="AT43" i="48"/>
  <c r="AX43" i="48" s="1"/>
  <c r="BU43" i="48" s="1"/>
  <c r="Q43" i="48" s="1"/>
  <c r="AR43" i="48"/>
  <c r="AQ43" i="48"/>
  <c r="AP43" i="48"/>
  <c r="AO43" i="48"/>
  <c r="AN43" i="48"/>
  <c r="AM43" i="48"/>
  <c r="AL43" i="48"/>
  <c r="AK43" i="48"/>
  <c r="BK42" i="48"/>
  <c r="EZ42" i="48" s="1"/>
  <c r="AD42" i="48" s="1"/>
  <c r="BL42" i="48" s="1"/>
  <c r="FE42" i="48" s="1"/>
  <c r="AE42" i="48" s="1"/>
  <c r="BG42" i="48"/>
  <c r="DZ42" i="48" s="1"/>
  <c r="Z42" i="48" s="1"/>
  <c r="BH42" i="48" s="1"/>
  <c r="EE42" i="48" s="1"/>
  <c r="AA42" i="48" s="1"/>
  <c r="BC42" i="48"/>
  <c r="CZ42" i="48" s="1"/>
  <c r="V42" i="48" s="1"/>
  <c r="BD42" i="48" s="1"/>
  <c r="DE42" i="48" s="1"/>
  <c r="W42" i="48" s="1"/>
  <c r="AY42" i="48"/>
  <c r="BZ42" i="48" s="1"/>
  <c r="R42" i="48" s="1"/>
  <c r="AZ42" i="48" s="1"/>
  <c r="CE42" i="48" s="1"/>
  <c r="S42" i="48" s="1"/>
  <c r="AT42" i="48"/>
  <c r="BJ42" i="48" s="1"/>
  <c r="EU42" i="48" s="1"/>
  <c r="AC42" i="48" s="1"/>
  <c r="AR42" i="48"/>
  <c r="AQ42" i="48"/>
  <c r="AP42" i="48"/>
  <c r="AO42" i="48"/>
  <c r="AN42" i="48"/>
  <c r="AM42" i="48"/>
  <c r="AL42" i="48"/>
  <c r="AK42" i="48"/>
  <c r="BK41" i="48"/>
  <c r="EZ41" i="48" s="1"/>
  <c r="AD41" i="48" s="1"/>
  <c r="BL41" i="48" s="1"/>
  <c r="FE41" i="48" s="1"/>
  <c r="AE41" i="48" s="1"/>
  <c r="BG41" i="48"/>
  <c r="DZ41" i="48" s="1"/>
  <c r="Z41" i="48" s="1"/>
  <c r="BH41" i="48" s="1"/>
  <c r="EE41" i="48" s="1"/>
  <c r="AA41" i="48" s="1"/>
  <c r="BC41" i="48"/>
  <c r="CZ41" i="48" s="1"/>
  <c r="V41" i="48" s="1"/>
  <c r="BD41" i="48" s="1"/>
  <c r="DE41" i="48" s="1"/>
  <c r="W41" i="48" s="1"/>
  <c r="AY41" i="48"/>
  <c r="BZ41" i="48" s="1"/>
  <c r="R41" i="48" s="1"/>
  <c r="AZ41" i="48" s="1"/>
  <c r="CE41" i="48" s="1"/>
  <c r="S41" i="48" s="1"/>
  <c r="AT41" i="48"/>
  <c r="BB41" i="48" s="1"/>
  <c r="CU41" i="48" s="1"/>
  <c r="U41" i="48" s="1"/>
  <c r="AR41" i="48"/>
  <c r="AQ41" i="48"/>
  <c r="AP41" i="48"/>
  <c r="AO41" i="48"/>
  <c r="AN41" i="48"/>
  <c r="AM41" i="48"/>
  <c r="AL41" i="48"/>
  <c r="AK41" i="48"/>
  <c r="BK40" i="48"/>
  <c r="EZ40" i="48" s="1"/>
  <c r="AD40" i="48" s="1"/>
  <c r="BL40" i="48" s="1"/>
  <c r="FE40" i="48" s="1"/>
  <c r="AE40" i="48" s="1"/>
  <c r="BG40" i="48"/>
  <c r="DZ40" i="48" s="1"/>
  <c r="Z40" i="48" s="1"/>
  <c r="BH40" i="48" s="1"/>
  <c r="EE40" i="48" s="1"/>
  <c r="AA40" i="48" s="1"/>
  <c r="BC40" i="48"/>
  <c r="CZ40" i="48" s="1"/>
  <c r="V40" i="48" s="1"/>
  <c r="BD40" i="48" s="1"/>
  <c r="DE40" i="48" s="1"/>
  <c r="W40" i="48" s="1"/>
  <c r="AY40" i="48"/>
  <c r="BZ40" i="48" s="1"/>
  <c r="R40" i="48" s="1"/>
  <c r="AZ40" i="48" s="1"/>
  <c r="CE40" i="48" s="1"/>
  <c r="S40" i="48" s="1"/>
  <c r="AT40" i="48"/>
  <c r="BB40" i="48" s="1"/>
  <c r="CU40" i="48" s="1"/>
  <c r="U40" i="48" s="1"/>
  <c r="AR40" i="48"/>
  <c r="AQ40" i="48"/>
  <c r="AP40" i="48"/>
  <c r="AO40" i="48"/>
  <c r="AN40" i="48"/>
  <c r="AM40" i="48"/>
  <c r="AL40" i="48"/>
  <c r="AK40" i="48"/>
  <c r="BK39" i="48"/>
  <c r="EZ39" i="48" s="1"/>
  <c r="AD39" i="48" s="1"/>
  <c r="BL39" i="48" s="1"/>
  <c r="FE39" i="48" s="1"/>
  <c r="AE39" i="48" s="1"/>
  <c r="BG39" i="48"/>
  <c r="DZ39" i="48" s="1"/>
  <c r="Z39" i="48" s="1"/>
  <c r="BH39" i="48" s="1"/>
  <c r="EE39" i="48" s="1"/>
  <c r="AA39" i="48" s="1"/>
  <c r="BC39" i="48"/>
  <c r="CZ39" i="48" s="1"/>
  <c r="V39" i="48" s="1"/>
  <c r="BD39" i="48" s="1"/>
  <c r="DE39" i="48" s="1"/>
  <c r="W39" i="48" s="1"/>
  <c r="AY39" i="48"/>
  <c r="BZ39" i="48" s="1"/>
  <c r="R39" i="48" s="1"/>
  <c r="AZ39" i="48" s="1"/>
  <c r="CE39" i="48" s="1"/>
  <c r="S39" i="48" s="1"/>
  <c r="AT39" i="48"/>
  <c r="BB39" i="48" s="1"/>
  <c r="CU39" i="48" s="1"/>
  <c r="U39" i="48" s="1"/>
  <c r="AR39" i="48"/>
  <c r="AQ39" i="48"/>
  <c r="AP39" i="48"/>
  <c r="AO39" i="48"/>
  <c r="AN39" i="48"/>
  <c r="AM39" i="48"/>
  <c r="AL39" i="48"/>
  <c r="AK39" i="48"/>
  <c r="BK38" i="48"/>
  <c r="EZ38" i="48" s="1"/>
  <c r="AD38" i="48" s="1"/>
  <c r="BL38" i="48" s="1"/>
  <c r="FE38" i="48" s="1"/>
  <c r="AE38" i="48" s="1"/>
  <c r="BG38" i="48"/>
  <c r="DZ38" i="48" s="1"/>
  <c r="Z38" i="48" s="1"/>
  <c r="BH38" i="48" s="1"/>
  <c r="EE38" i="48" s="1"/>
  <c r="AA38" i="48" s="1"/>
  <c r="BC38" i="48"/>
  <c r="CZ38" i="48" s="1"/>
  <c r="V38" i="48" s="1"/>
  <c r="BD38" i="48" s="1"/>
  <c r="DE38" i="48" s="1"/>
  <c r="W38" i="48" s="1"/>
  <c r="AY38" i="48"/>
  <c r="BZ38" i="48" s="1"/>
  <c r="R38" i="48" s="1"/>
  <c r="AZ38" i="48" s="1"/>
  <c r="CE38" i="48" s="1"/>
  <c r="S38" i="48" s="1"/>
  <c r="AT38" i="48"/>
  <c r="BJ38" i="48" s="1"/>
  <c r="EU38" i="48" s="1"/>
  <c r="AC38" i="48" s="1"/>
  <c r="AR38" i="48"/>
  <c r="AQ38" i="48"/>
  <c r="AP38" i="48"/>
  <c r="AO38" i="48"/>
  <c r="AN38" i="48"/>
  <c r="AM38" i="48"/>
  <c r="AL38" i="48"/>
  <c r="AK38" i="48"/>
  <c r="BK37" i="48"/>
  <c r="EZ37" i="48" s="1"/>
  <c r="AD37" i="48" s="1"/>
  <c r="BL37" i="48" s="1"/>
  <c r="FE37" i="48" s="1"/>
  <c r="AE37" i="48" s="1"/>
  <c r="BG37" i="48"/>
  <c r="DZ37" i="48" s="1"/>
  <c r="Z37" i="48" s="1"/>
  <c r="BH37" i="48" s="1"/>
  <c r="EE37" i="48" s="1"/>
  <c r="AA37" i="48" s="1"/>
  <c r="BC37" i="48"/>
  <c r="CZ37" i="48" s="1"/>
  <c r="V37" i="48" s="1"/>
  <c r="BD37" i="48" s="1"/>
  <c r="DE37" i="48" s="1"/>
  <c r="W37" i="48" s="1"/>
  <c r="AY37" i="48"/>
  <c r="BZ37" i="48" s="1"/>
  <c r="R37" i="48" s="1"/>
  <c r="AZ37" i="48" s="1"/>
  <c r="CE37" i="48" s="1"/>
  <c r="S37" i="48" s="1"/>
  <c r="AT37" i="48"/>
  <c r="BB37" i="48" s="1"/>
  <c r="CU37" i="48" s="1"/>
  <c r="U37" i="48" s="1"/>
  <c r="AR37" i="48"/>
  <c r="AQ37" i="48"/>
  <c r="AP37" i="48"/>
  <c r="AO37" i="48"/>
  <c r="AN37" i="48"/>
  <c r="AM37" i="48"/>
  <c r="AL37" i="48"/>
  <c r="AK37" i="48"/>
  <c r="A37" i="48"/>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FT36" i="48"/>
  <c r="FQ36" i="48" s="1"/>
  <c r="BK36" i="48"/>
  <c r="EZ36" i="48"/>
  <c r="AD36" i="48" s="1"/>
  <c r="BL36" i="48" s="1"/>
  <c r="FE36" i="48" s="1"/>
  <c r="AE36" i="48" s="1"/>
  <c r="BG36" i="48"/>
  <c r="DZ36" i="48" s="1"/>
  <c r="Z36" i="48" s="1"/>
  <c r="BH36" i="48" s="1"/>
  <c r="EE36" i="48" s="1"/>
  <c r="AA36" i="48" s="1"/>
  <c r="BC36" i="48"/>
  <c r="CZ36" i="48" s="1"/>
  <c r="V36" i="48" s="1"/>
  <c r="BD36" i="48" s="1"/>
  <c r="DE36" i="48" s="1"/>
  <c r="W36" i="48" s="1"/>
  <c r="AY36" i="48"/>
  <c r="BZ36" i="48" s="1"/>
  <c r="R36" i="48" s="1"/>
  <c r="AZ36" i="48" s="1"/>
  <c r="CE36" i="48" s="1"/>
  <c r="S36" i="48" s="1"/>
  <c r="AT36" i="48"/>
  <c r="AX36" i="48" s="1"/>
  <c r="BU36" i="48" s="1"/>
  <c r="Q36" i="48" s="1"/>
  <c r="AR36" i="48"/>
  <c r="AQ36" i="48"/>
  <c r="AP36" i="48"/>
  <c r="AO36" i="48"/>
  <c r="AN36" i="48"/>
  <c r="AM36" i="48"/>
  <c r="AL36" i="48"/>
  <c r="AK36" i="48"/>
  <c r="I20" i="48"/>
  <c r="AD19" i="48"/>
  <c r="Z19" i="48"/>
  <c r="V19" i="48"/>
  <c r="R19" i="48"/>
  <c r="I19" i="48"/>
  <c r="X14" i="48"/>
  <c r="E14" i="48"/>
  <c r="E13" i="48"/>
  <c r="AG12" i="48"/>
  <c r="T12" i="48"/>
  <c r="P12" i="48"/>
  <c r="E12" i="48"/>
  <c r="AO11" i="48"/>
  <c r="E11" i="48"/>
  <c r="BK85" i="49"/>
  <c r="EZ85" i="49" s="1"/>
  <c r="AD85" i="49" s="1"/>
  <c r="BL85" i="49" s="1"/>
  <c r="FE85" i="49" s="1"/>
  <c r="AE85" i="49" s="1"/>
  <c r="BG85" i="49"/>
  <c r="DZ85" i="49" s="1"/>
  <c r="Z85" i="49" s="1"/>
  <c r="BH85" i="49" s="1"/>
  <c r="EE85" i="49" s="1"/>
  <c r="AA85" i="49" s="1"/>
  <c r="BC85" i="49"/>
  <c r="CZ85" i="49" s="1"/>
  <c r="V85" i="49" s="1"/>
  <c r="BD85" i="49" s="1"/>
  <c r="DE85" i="49" s="1"/>
  <c r="W85" i="49" s="1"/>
  <c r="AY85" i="49"/>
  <c r="BZ85" i="49" s="1"/>
  <c r="R85" i="49" s="1"/>
  <c r="AZ85" i="49" s="1"/>
  <c r="CE85" i="49" s="1"/>
  <c r="S85" i="49" s="1"/>
  <c r="AT85" i="49"/>
  <c r="BF85" i="49" s="1"/>
  <c r="DU85" i="49" s="1"/>
  <c r="Y85" i="49" s="1"/>
  <c r="AR85" i="49"/>
  <c r="AQ85" i="49"/>
  <c r="AP85" i="49"/>
  <c r="AO85" i="49"/>
  <c r="AN85" i="49"/>
  <c r="AM85" i="49"/>
  <c r="AL85" i="49"/>
  <c r="AK85" i="49"/>
  <c r="BK84" i="49"/>
  <c r="EZ84" i="49" s="1"/>
  <c r="AD84" i="49"/>
  <c r="BL84" i="49" s="1"/>
  <c r="FE84" i="49" s="1"/>
  <c r="AE84" i="49" s="1"/>
  <c r="BG84" i="49"/>
  <c r="DZ84" i="49" s="1"/>
  <c r="Z84" i="49" s="1"/>
  <c r="BH84" i="49" s="1"/>
  <c r="EE84" i="49" s="1"/>
  <c r="AA84" i="49" s="1"/>
  <c r="BC84" i="49"/>
  <c r="CZ84" i="49" s="1"/>
  <c r="V84" i="49" s="1"/>
  <c r="BD84" i="49" s="1"/>
  <c r="DE84" i="49" s="1"/>
  <c r="W84" i="49" s="1"/>
  <c r="AY84" i="49"/>
  <c r="BZ84" i="49" s="1"/>
  <c r="R84" i="49" s="1"/>
  <c r="AZ84" i="49" s="1"/>
  <c r="CE84" i="49" s="1"/>
  <c r="S84" i="49" s="1"/>
  <c r="AT84" i="49"/>
  <c r="BB84" i="49" s="1"/>
  <c r="CU84" i="49" s="1"/>
  <c r="U84" i="49" s="1"/>
  <c r="AR84" i="49"/>
  <c r="AQ84" i="49"/>
  <c r="AP84" i="49"/>
  <c r="AO84" i="49"/>
  <c r="AN84" i="49"/>
  <c r="AM84" i="49"/>
  <c r="AL84" i="49"/>
  <c r="AK84" i="49"/>
  <c r="BK83" i="49"/>
  <c r="EZ83" i="49" s="1"/>
  <c r="AD83" i="49" s="1"/>
  <c r="BL83" i="49" s="1"/>
  <c r="FE83" i="49" s="1"/>
  <c r="AE83" i="49" s="1"/>
  <c r="BG83" i="49"/>
  <c r="DZ83" i="49" s="1"/>
  <c r="Z83" i="49" s="1"/>
  <c r="BH83" i="49" s="1"/>
  <c r="EE83" i="49" s="1"/>
  <c r="AA83" i="49" s="1"/>
  <c r="BC83" i="49"/>
  <c r="CZ83" i="49" s="1"/>
  <c r="V83" i="49" s="1"/>
  <c r="BD83" i="49" s="1"/>
  <c r="DE83" i="49" s="1"/>
  <c r="W83" i="49" s="1"/>
  <c r="AY83" i="49"/>
  <c r="BZ83" i="49" s="1"/>
  <c r="R83" i="49" s="1"/>
  <c r="AZ83" i="49" s="1"/>
  <c r="CE83" i="49" s="1"/>
  <c r="S83" i="49" s="1"/>
  <c r="AT83" i="49"/>
  <c r="AX83" i="49" s="1"/>
  <c r="BU83" i="49" s="1"/>
  <c r="Q83" i="49" s="1"/>
  <c r="AR83" i="49"/>
  <c r="AQ83" i="49"/>
  <c r="AP83" i="49"/>
  <c r="AO83" i="49"/>
  <c r="AN83" i="49"/>
  <c r="AM83" i="49"/>
  <c r="AL83" i="49"/>
  <c r="AK83" i="49"/>
  <c r="BK82" i="49"/>
  <c r="EZ82" i="49" s="1"/>
  <c r="AD82" i="49" s="1"/>
  <c r="BL82" i="49" s="1"/>
  <c r="FE82" i="49" s="1"/>
  <c r="AE82" i="49" s="1"/>
  <c r="BG82" i="49"/>
  <c r="DZ82" i="49" s="1"/>
  <c r="Z82" i="49" s="1"/>
  <c r="BH82" i="49" s="1"/>
  <c r="EE82" i="49" s="1"/>
  <c r="AA82" i="49" s="1"/>
  <c r="BC82" i="49"/>
  <c r="CZ82" i="49" s="1"/>
  <c r="V82" i="49" s="1"/>
  <c r="BD82" i="49" s="1"/>
  <c r="DE82" i="49" s="1"/>
  <c r="W82" i="49" s="1"/>
  <c r="AY82" i="49"/>
  <c r="BZ82" i="49" s="1"/>
  <c r="R82" i="49" s="1"/>
  <c r="AZ82" i="49" s="1"/>
  <c r="CE82" i="49" s="1"/>
  <c r="S82" i="49" s="1"/>
  <c r="AT82" i="49"/>
  <c r="BJ82" i="49" s="1"/>
  <c r="EU82" i="49" s="1"/>
  <c r="AC82" i="49" s="1"/>
  <c r="AR82" i="49"/>
  <c r="AQ82" i="49"/>
  <c r="AP82" i="49"/>
  <c r="AO82" i="49"/>
  <c r="AN82" i="49"/>
  <c r="AM82" i="49"/>
  <c r="AL82" i="49"/>
  <c r="AK82" i="49"/>
  <c r="BK81" i="49"/>
  <c r="EZ81" i="49" s="1"/>
  <c r="AD81" i="49" s="1"/>
  <c r="BL81" i="49" s="1"/>
  <c r="FE81" i="49" s="1"/>
  <c r="AE81" i="49" s="1"/>
  <c r="BG81" i="49"/>
  <c r="DZ81" i="49" s="1"/>
  <c r="Z81" i="49" s="1"/>
  <c r="BH81" i="49" s="1"/>
  <c r="EE81" i="49" s="1"/>
  <c r="AA81" i="49" s="1"/>
  <c r="BC81" i="49"/>
  <c r="CZ81" i="49" s="1"/>
  <c r="V81" i="49" s="1"/>
  <c r="BD81" i="49" s="1"/>
  <c r="DE81" i="49" s="1"/>
  <c r="W81" i="49" s="1"/>
  <c r="AY81" i="49"/>
  <c r="BZ81" i="49" s="1"/>
  <c r="R81" i="49" s="1"/>
  <c r="AZ81" i="49" s="1"/>
  <c r="CE81" i="49" s="1"/>
  <c r="S81" i="49" s="1"/>
  <c r="AT81" i="49"/>
  <c r="BF81" i="49" s="1"/>
  <c r="DU81" i="49" s="1"/>
  <c r="Y81" i="49" s="1"/>
  <c r="AR81" i="49"/>
  <c r="AQ81" i="49"/>
  <c r="AP81" i="49"/>
  <c r="AO81" i="49"/>
  <c r="AN81" i="49"/>
  <c r="AM81" i="49"/>
  <c r="AL81" i="49"/>
  <c r="AK81" i="49"/>
  <c r="BK80" i="49"/>
  <c r="EZ80" i="49" s="1"/>
  <c r="AD80" i="49" s="1"/>
  <c r="BL80" i="49" s="1"/>
  <c r="FE80" i="49" s="1"/>
  <c r="AE80" i="49" s="1"/>
  <c r="BG80" i="49"/>
  <c r="DZ80" i="49" s="1"/>
  <c r="Z80" i="49" s="1"/>
  <c r="BH80" i="49" s="1"/>
  <c r="EE80" i="49" s="1"/>
  <c r="AA80" i="49" s="1"/>
  <c r="BC80" i="49"/>
  <c r="CZ80" i="49" s="1"/>
  <c r="V80" i="49" s="1"/>
  <c r="BD80" i="49" s="1"/>
  <c r="DE80" i="49" s="1"/>
  <c r="W80" i="49" s="1"/>
  <c r="AY80" i="49"/>
  <c r="BZ80" i="49" s="1"/>
  <c r="R80" i="49" s="1"/>
  <c r="AZ80" i="49" s="1"/>
  <c r="CE80" i="49" s="1"/>
  <c r="S80" i="49" s="1"/>
  <c r="AT80" i="49"/>
  <c r="BB80" i="49" s="1"/>
  <c r="CU80" i="49" s="1"/>
  <c r="U80" i="49" s="1"/>
  <c r="AR80" i="49"/>
  <c r="AQ80" i="49"/>
  <c r="AP80" i="49"/>
  <c r="AO80" i="49"/>
  <c r="AN80" i="49"/>
  <c r="AM80" i="49"/>
  <c r="AL80" i="49"/>
  <c r="AK80" i="49"/>
  <c r="BK79" i="49"/>
  <c r="EZ79" i="49" s="1"/>
  <c r="AD79" i="49" s="1"/>
  <c r="BL79" i="49" s="1"/>
  <c r="FE79" i="49" s="1"/>
  <c r="AE79" i="49" s="1"/>
  <c r="BG79" i="49"/>
  <c r="DZ79" i="49" s="1"/>
  <c r="Z79" i="49" s="1"/>
  <c r="BH79" i="49" s="1"/>
  <c r="EE79" i="49" s="1"/>
  <c r="AA79" i="49" s="1"/>
  <c r="BC79" i="49"/>
  <c r="CZ79" i="49" s="1"/>
  <c r="V79" i="49" s="1"/>
  <c r="BD79" i="49" s="1"/>
  <c r="DE79" i="49" s="1"/>
  <c r="W79" i="49" s="1"/>
  <c r="AY79" i="49"/>
  <c r="BZ79" i="49" s="1"/>
  <c r="R79" i="49" s="1"/>
  <c r="AZ79" i="49" s="1"/>
  <c r="CE79" i="49" s="1"/>
  <c r="S79" i="49" s="1"/>
  <c r="AT79" i="49"/>
  <c r="AX79" i="49" s="1"/>
  <c r="BU79" i="49" s="1"/>
  <c r="Q79" i="49" s="1"/>
  <c r="AR79" i="49"/>
  <c r="AQ79" i="49"/>
  <c r="AP79" i="49"/>
  <c r="AO79" i="49"/>
  <c r="AN79" i="49"/>
  <c r="AM79" i="49"/>
  <c r="AL79" i="49"/>
  <c r="AK79" i="49"/>
  <c r="BK78" i="49"/>
  <c r="EZ78" i="49" s="1"/>
  <c r="AD78" i="49" s="1"/>
  <c r="BL78" i="49" s="1"/>
  <c r="FE78" i="49" s="1"/>
  <c r="AE78" i="49" s="1"/>
  <c r="BG78" i="49"/>
  <c r="DZ78" i="49" s="1"/>
  <c r="Z78" i="49" s="1"/>
  <c r="BH78" i="49" s="1"/>
  <c r="EE78" i="49" s="1"/>
  <c r="AA78" i="49" s="1"/>
  <c r="BC78" i="49"/>
  <c r="CZ78" i="49" s="1"/>
  <c r="V78" i="49" s="1"/>
  <c r="BD78" i="49" s="1"/>
  <c r="DE78" i="49" s="1"/>
  <c r="W78" i="49" s="1"/>
  <c r="AY78" i="49"/>
  <c r="BZ78" i="49" s="1"/>
  <c r="R78" i="49" s="1"/>
  <c r="AZ78" i="49" s="1"/>
  <c r="CE78" i="49" s="1"/>
  <c r="S78" i="49" s="1"/>
  <c r="AT78" i="49"/>
  <c r="BJ78" i="49" s="1"/>
  <c r="EU78" i="49" s="1"/>
  <c r="AC78" i="49" s="1"/>
  <c r="AR78" i="49"/>
  <c r="AQ78" i="49"/>
  <c r="AP78" i="49"/>
  <c r="AO78" i="49"/>
  <c r="AN78" i="49"/>
  <c r="AM78" i="49"/>
  <c r="AL78" i="49"/>
  <c r="AK78" i="49"/>
  <c r="BK77" i="49"/>
  <c r="EZ77" i="49" s="1"/>
  <c r="AD77" i="49" s="1"/>
  <c r="BL77" i="49" s="1"/>
  <c r="FE77" i="49" s="1"/>
  <c r="AE77" i="49" s="1"/>
  <c r="BG77" i="49"/>
  <c r="DZ77" i="49" s="1"/>
  <c r="Z77" i="49" s="1"/>
  <c r="BH77" i="49" s="1"/>
  <c r="EE77" i="49" s="1"/>
  <c r="AA77" i="49" s="1"/>
  <c r="BC77" i="49"/>
  <c r="CZ77" i="49" s="1"/>
  <c r="V77" i="49" s="1"/>
  <c r="BD77" i="49" s="1"/>
  <c r="DE77" i="49" s="1"/>
  <c r="W77" i="49" s="1"/>
  <c r="AY77" i="49"/>
  <c r="BZ77" i="49" s="1"/>
  <c r="R77" i="49" s="1"/>
  <c r="AZ77" i="49" s="1"/>
  <c r="CE77" i="49" s="1"/>
  <c r="S77" i="49" s="1"/>
  <c r="AT77" i="49"/>
  <c r="BF77" i="49" s="1"/>
  <c r="DU77" i="49" s="1"/>
  <c r="Y77" i="49" s="1"/>
  <c r="AR77" i="49"/>
  <c r="AQ77" i="49"/>
  <c r="AP77" i="49"/>
  <c r="AO77" i="49"/>
  <c r="AN77" i="49"/>
  <c r="AM77" i="49"/>
  <c r="AL77" i="49"/>
  <c r="AK77" i="49"/>
  <c r="BK76" i="49"/>
  <c r="EZ76" i="49" s="1"/>
  <c r="AD76" i="49" s="1"/>
  <c r="BL76" i="49" s="1"/>
  <c r="FE76" i="49" s="1"/>
  <c r="AE76" i="49" s="1"/>
  <c r="BG76" i="49"/>
  <c r="DZ76" i="49" s="1"/>
  <c r="Z76" i="49" s="1"/>
  <c r="BH76" i="49" s="1"/>
  <c r="EE76" i="49" s="1"/>
  <c r="AA76" i="49" s="1"/>
  <c r="BC76" i="49"/>
  <c r="CZ76" i="49" s="1"/>
  <c r="V76" i="49" s="1"/>
  <c r="BD76" i="49" s="1"/>
  <c r="DE76" i="49" s="1"/>
  <c r="W76" i="49" s="1"/>
  <c r="AY76" i="49"/>
  <c r="BZ76" i="49" s="1"/>
  <c r="R76" i="49" s="1"/>
  <c r="AZ76" i="49" s="1"/>
  <c r="CE76" i="49" s="1"/>
  <c r="S76" i="49" s="1"/>
  <c r="AT76" i="49"/>
  <c r="AR76" i="49"/>
  <c r="AQ76" i="49"/>
  <c r="AP76" i="49"/>
  <c r="AO76" i="49"/>
  <c r="AN76" i="49"/>
  <c r="AM76" i="49"/>
  <c r="AL76" i="49"/>
  <c r="AK76" i="49"/>
  <c r="BK75" i="49"/>
  <c r="EZ75" i="49" s="1"/>
  <c r="AD75" i="49" s="1"/>
  <c r="BL75" i="49" s="1"/>
  <c r="FE75" i="49" s="1"/>
  <c r="AE75" i="49" s="1"/>
  <c r="BG75" i="49"/>
  <c r="DZ75" i="49" s="1"/>
  <c r="Z75" i="49" s="1"/>
  <c r="BH75" i="49" s="1"/>
  <c r="EE75" i="49" s="1"/>
  <c r="AA75" i="49" s="1"/>
  <c r="BC75" i="49"/>
  <c r="CZ75" i="49" s="1"/>
  <c r="V75" i="49" s="1"/>
  <c r="BD75" i="49" s="1"/>
  <c r="DE75" i="49" s="1"/>
  <c r="W75" i="49" s="1"/>
  <c r="AY75" i="49"/>
  <c r="BZ75" i="49" s="1"/>
  <c r="R75" i="49" s="1"/>
  <c r="AZ75" i="49" s="1"/>
  <c r="CE75" i="49" s="1"/>
  <c r="S75" i="49" s="1"/>
  <c r="AT75" i="49"/>
  <c r="AX75" i="49" s="1"/>
  <c r="BU75" i="49" s="1"/>
  <c r="Q75" i="49" s="1"/>
  <c r="AR75" i="49"/>
  <c r="AQ75" i="49"/>
  <c r="AP75" i="49"/>
  <c r="AO75" i="49"/>
  <c r="AN75" i="49"/>
  <c r="AM75" i="49"/>
  <c r="AL75" i="49"/>
  <c r="AK75" i="49"/>
  <c r="BK74" i="49"/>
  <c r="EZ74" i="49" s="1"/>
  <c r="AD74" i="49" s="1"/>
  <c r="BL74" i="49" s="1"/>
  <c r="FE74" i="49" s="1"/>
  <c r="AE74" i="49" s="1"/>
  <c r="BG74" i="49"/>
  <c r="DZ74" i="49" s="1"/>
  <c r="Z74" i="49" s="1"/>
  <c r="BH74" i="49" s="1"/>
  <c r="EE74" i="49" s="1"/>
  <c r="AA74" i="49" s="1"/>
  <c r="BC74" i="49"/>
  <c r="CZ74" i="49" s="1"/>
  <c r="V74" i="49" s="1"/>
  <c r="BD74" i="49" s="1"/>
  <c r="DE74" i="49" s="1"/>
  <c r="W74" i="49" s="1"/>
  <c r="AY74" i="49"/>
  <c r="BZ74" i="49" s="1"/>
  <c r="R74" i="49" s="1"/>
  <c r="AZ74" i="49" s="1"/>
  <c r="CE74" i="49" s="1"/>
  <c r="S74" i="49" s="1"/>
  <c r="AT74" i="49"/>
  <c r="BJ74" i="49" s="1"/>
  <c r="EU74" i="49" s="1"/>
  <c r="AC74" i="49" s="1"/>
  <c r="AR74" i="49"/>
  <c r="AQ74" i="49"/>
  <c r="AP74" i="49"/>
  <c r="AO74" i="49"/>
  <c r="AN74" i="49"/>
  <c r="AM74" i="49"/>
  <c r="AL74" i="49"/>
  <c r="AK74" i="49"/>
  <c r="BK73" i="49"/>
  <c r="EZ73" i="49" s="1"/>
  <c r="AD73" i="49" s="1"/>
  <c r="BL73" i="49" s="1"/>
  <c r="FE73" i="49" s="1"/>
  <c r="AE73" i="49" s="1"/>
  <c r="BG73" i="49"/>
  <c r="DZ73" i="49" s="1"/>
  <c r="Z73" i="49" s="1"/>
  <c r="BH73" i="49" s="1"/>
  <c r="EE73" i="49" s="1"/>
  <c r="AA73" i="49" s="1"/>
  <c r="BC73" i="49"/>
  <c r="CZ73" i="49" s="1"/>
  <c r="V73" i="49" s="1"/>
  <c r="BD73" i="49" s="1"/>
  <c r="DE73" i="49" s="1"/>
  <c r="W73" i="49" s="1"/>
  <c r="AY73" i="49"/>
  <c r="BZ73" i="49" s="1"/>
  <c r="R73" i="49" s="1"/>
  <c r="AZ73" i="49" s="1"/>
  <c r="CE73" i="49" s="1"/>
  <c r="S73" i="49" s="1"/>
  <c r="AT73" i="49"/>
  <c r="BF73" i="49" s="1"/>
  <c r="DU73" i="49" s="1"/>
  <c r="Y73" i="49" s="1"/>
  <c r="AR73" i="49"/>
  <c r="AQ73" i="49"/>
  <c r="AP73" i="49"/>
  <c r="AO73" i="49"/>
  <c r="AN73" i="49"/>
  <c r="AM73" i="49"/>
  <c r="AL73" i="49"/>
  <c r="AK73" i="49"/>
  <c r="BK72" i="49"/>
  <c r="EZ72" i="49" s="1"/>
  <c r="AD72" i="49" s="1"/>
  <c r="BL72" i="49" s="1"/>
  <c r="FE72" i="49" s="1"/>
  <c r="AE72" i="49" s="1"/>
  <c r="BG72" i="49"/>
  <c r="DZ72" i="49" s="1"/>
  <c r="Z72" i="49" s="1"/>
  <c r="BH72" i="49" s="1"/>
  <c r="EE72" i="49" s="1"/>
  <c r="AA72" i="49" s="1"/>
  <c r="BC72" i="49"/>
  <c r="CZ72" i="49" s="1"/>
  <c r="V72" i="49" s="1"/>
  <c r="BD72" i="49" s="1"/>
  <c r="DE72" i="49" s="1"/>
  <c r="W72" i="49" s="1"/>
  <c r="AY72" i="49"/>
  <c r="BZ72" i="49" s="1"/>
  <c r="R72" i="49" s="1"/>
  <c r="AZ72" i="49" s="1"/>
  <c r="CE72" i="49" s="1"/>
  <c r="S72" i="49" s="1"/>
  <c r="AT72" i="49"/>
  <c r="BB72" i="49" s="1"/>
  <c r="CU72" i="49" s="1"/>
  <c r="U72" i="49" s="1"/>
  <c r="AR72" i="49"/>
  <c r="AQ72" i="49"/>
  <c r="AP72" i="49"/>
  <c r="AO72" i="49"/>
  <c r="AN72" i="49"/>
  <c r="AM72" i="49"/>
  <c r="AL72" i="49"/>
  <c r="AK72" i="49"/>
  <c r="BK71" i="49"/>
  <c r="EZ71" i="49" s="1"/>
  <c r="AD71" i="49" s="1"/>
  <c r="BL71" i="49" s="1"/>
  <c r="FE71" i="49" s="1"/>
  <c r="AE71" i="49" s="1"/>
  <c r="BG71" i="49"/>
  <c r="DZ71" i="49" s="1"/>
  <c r="Z71" i="49" s="1"/>
  <c r="BH71" i="49" s="1"/>
  <c r="EE71" i="49" s="1"/>
  <c r="AA71" i="49" s="1"/>
  <c r="BC71" i="49"/>
  <c r="CZ71" i="49" s="1"/>
  <c r="V71" i="49" s="1"/>
  <c r="BD71" i="49" s="1"/>
  <c r="DE71" i="49" s="1"/>
  <c r="W71" i="49" s="1"/>
  <c r="AY71" i="49"/>
  <c r="BZ71" i="49" s="1"/>
  <c r="R71" i="49" s="1"/>
  <c r="AZ71" i="49" s="1"/>
  <c r="CE71" i="49" s="1"/>
  <c r="S71" i="49" s="1"/>
  <c r="AT71" i="49"/>
  <c r="BB71" i="49" s="1"/>
  <c r="CU71" i="49" s="1"/>
  <c r="U71" i="49" s="1"/>
  <c r="AR71" i="49"/>
  <c r="AQ71" i="49"/>
  <c r="AP71" i="49"/>
  <c r="AO71" i="49"/>
  <c r="AN71" i="49"/>
  <c r="AM71" i="49"/>
  <c r="AL71" i="49"/>
  <c r="AK71" i="49"/>
  <c r="BK70" i="49"/>
  <c r="EZ70" i="49" s="1"/>
  <c r="AD70" i="49" s="1"/>
  <c r="BL70" i="49" s="1"/>
  <c r="FE70" i="49" s="1"/>
  <c r="AE70" i="49" s="1"/>
  <c r="BG70" i="49"/>
  <c r="DZ70" i="49" s="1"/>
  <c r="Z70" i="49" s="1"/>
  <c r="BH70" i="49" s="1"/>
  <c r="EE70" i="49" s="1"/>
  <c r="AA70" i="49" s="1"/>
  <c r="BC70" i="49"/>
  <c r="CZ70" i="49" s="1"/>
  <c r="V70" i="49" s="1"/>
  <c r="BD70" i="49" s="1"/>
  <c r="DE70" i="49" s="1"/>
  <c r="W70" i="49" s="1"/>
  <c r="AY70" i="49"/>
  <c r="BZ70" i="49" s="1"/>
  <c r="R70" i="49" s="1"/>
  <c r="AZ70" i="49" s="1"/>
  <c r="CE70" i="49" s="1"/>
  <c r="S70" i="49" s="1"/>
  <c r="AT70" i="49"/>
  <c r="BB70" i="49" s="1"/>
  <c r="CU70" i="49" s="1"/>
  <c r="U70" i="49" s="1"/>
  <c r="AR70" i="49"/>
  <c r="AQ70" i="49"/>
  <c r="AP70" i="49"/>
  <c r="AO70" i="49"/>
  <c r="AN70" i="49"/>
  <c r="AM70" i="49"/>
  <c r="AL70" i="49"/>
  <c r="AK70" i="49"/>
  <c r="BK69" i="49"/>
  <c r="EZ69" i="49" s="1"/>
  <c r="AD69" i="49" s="1"/>
  <c r="BL69" i="49" s="1"/>
  <c r="FE69" i="49" s="1"/>
  <c r="AE69" i="49" s="1"/>
  <c r="BG69" i="49"/>
  <c r="DZ69" i="49" s="1"/>
  <c r="Z69" i="49" s="1"/>
  <c r="BH69" i="49" s="1"/>
  <c r="EE69" i="49" s="1"/>
  <c r="AA69" i="49" s="1"/>
  <c r="BC69" i="49"/>
  <c r="CZ69" i="49" s="1"/>
  <c r="V69" i="49" s="1"/>
  <c r="BD69" i="49" s="1"/>
  <c r="DE69" i="49" s="1"/>
  <c r="W69" i="49" s="1"/>
  <c r="AY69" i="49"/>
  <c r="BZ69" i="49" s="1"/>
  <c r="R69" i="49" s="1"/>
  <c r="AZ69" i="49" s="1"/>
  <c r="CE69" i="49" s="1"/>
  <c r="S69" i="49" s="1"/>
  <c r="AT69" i="49"/>
  <c r="BF69" i="49" s="1"/>
  <c r="DU69" i="49" s="1"/>
  <c r="Y69" i="49" s="1"/>
  <c r="AR69" i="49"/>
  <c r="AQ69" i="49"/>
  <c r="AP69" i="49"/>
  <c r="AO69" i="49"/>
  <c r="AN69" i="49"/>
  <c r="AM69" i="49"/>
  <c r="AL69" i="49"/>
  <c r="AK69" i="49"/>
  <c r="BK68" i="49"/>
  <c r="EZ68" i="49" s="1"/>
  <c r="AD68" i="49"/>
  <c r="BL68" i="49" s="1"/>
  <c r="FE68" i="49" s="1"/>
  <c r="AE68" i="49" s="1"/>
  <c r="BG68" i="49"/>
  <c r="DZ68" i="49" s="1"/>
  <c r="Z68" i="49" s="1"/>
  <c r="BH68" i="49" s="1"/>
  <c r="EE68" i="49" s="1"/>
  <c r="AA68" i="49" s="1"/>
  <c r="BC68" i="49"/>
  <c r="CZ68" i="49" s="1"/>
  <c r="V68" i="49" s="1"/>
  <c r="BD68" i="49" s="1"/>
  <c r="DE68" i="49" s="1"/>
  <c r="W68" i="49" s="1"/>
  <c r="AY68" i="49"/>
  <c r="BZ68" i="49" s="1"/>
  <c r="R68" i="49" s="1"/>
  <c r="AZ68" i="49" s="1"/>
  <c r="CE68" i="49" s="1"/>
  <c r="S68" i="49" s="1"/>
  <c r="AT68" i="49"/>
  <c r="BB68" i="49" s="1"/>
  <c r="CU68" i="49" s="1"/>
  <c r="U68" i="49" s="1"/>
  <c r="AR68" i="49"/>
  <c r="AQ68" i="49"/>
  <c r="AP68" i="49"/>
  <c r="AO68" i="49"/>
  <c r="AN68" i="49"/>
  <c r="AM68" i="49"/>
  <c r="AL68" i="49"/>
  <c r="AK68" i="49"/>
  <c r="BK67" i="49"/>
  <c r="EZ67" i="49" s="1"/>
  <c r="AD67" i="49" s="1"/>
  <c r="BL67" i="49" s="1"/>
  <c r="FE67" i="49" s="1"/>
  <c r="AE67" i="49" s="1"/>
  <c r="BG67" i="49"/>
  <c r="DZ67" i="49" s="1"/>
  <c r="Z67" i="49" s="1"/>
  <c r="BH67" i="49" s="1"/>
  <c r="EE67" i="49" s="1"/>
  <c r="AA67" i="49" s="1"/>
  <c r="BC67" i="49"/>
  <c r="CZ67" i="49" s="1"/>
  <c r="V67" i="49" s="1"/>
  <c r="BD67" i="49" s="1"/>
  <c r="DE67" i="49" s="1"/>
  <c r="W67" i="49" s="1"/>
  <c r="AY67" i="49"/>
  <c r="BZ67" i="49" s="1"/>
  <c r="R67" i="49" s="1"/>
  <c r="AZ67" i="49" s="1"/>
  <c r="CE67" i="49" s="1"/>
  <c r="S67" i="49" s="1"/>
  <c r="AT67" i="49"/>
  <c r="AX67" i="49" s="1"/>
  <c r="BU67" i="49" s="1"/>
  <c r="Q67" i="49" s="1"/>
  <c r="AR67" i="49"/>
  <c r="AQ67" i="49"/>
  <c r="AP67" i="49"/>
  <c r="AO67" i="49"/>
  <c r="AN67" i="49"/>
  <c r="AM67" i="49"/>
  <c r="AL67" i="49"/>
  <c r="AK67" i="49"/>
  <c r="BK66" i="49"/>
  <c r="EZ66" i="49" s="1"/>
  <c r="AD66" i="49" s="1"/>
  <c r="BL66" i="49" s="1"/>
  <c r="FE66" i="49" s="1"/>
  <c r="AE66" i="49" s="1"/>
  <c r="BG66" i="49"/>
  <c r="DZ66" i="49" s="1"/>
  <c r="Z66" i="49" s="1"/>
  <c r="BH66" i="49" s="1"/>
  <c r="EE66" i="49" s="1"/>
  <c r="AA66" i="49" s="1"/>
  <c r="BC66" i="49"/>
  <c r="CZ66" i="49" s="1"/>
  <c r="V66" i="49" s="1"/>
  <c r="BD66" i="49" s="1"/>
  <c r="DE66" i="49" s="1"/>
  <c r="W66" i="49" s="1"/>
  <c r="AY66" i="49"/>
  <c r="BZ66" i="49" s="1"/>
  <c r="R66" i="49" s="1"/>
  <c r="AZ66" i="49" s="1"/>
  <c r="CE66" i="49" s="1"/>
  <c r="S66" i="49" s="1"/>
  <c r="AT66" i="49"/>
  <c r="BB66" i="49" s="1"/>
  <c r="CU66" i="49" s="1"/>
  <c r="U66" i="49" s="1"/>
  <c r="AR66" i="49"/>
  <c r="AQ66" i="49"/>
  <c r="AP66" i="49"/>
  <c r="AO66" i="49"/>
  <c r="AN66" i="49"/>
  <c r="AM66" i="49"/>
  <c r="AL66" i="49"/>
  <c r="AK66" i="49"/>
  <c r="BK65" i="49"/>
  <c r="EZ65" i="49" s="1"/>
  <c r="AD65" i="49" s="1"/>
  <c r="BL65" i="49" s="1"/>
  <c r="FE65" i="49" s="1"/>
  <c r="AE65" i="49" s="1"/>
  <c r="BG65" i="49"/>
  <c r="DZ65" i="49" s="1"/>
  <c r="Z65" i="49" s="1"/>
  <c r="BH65" i="49" s="1"/>
  <c r="EE65" i="49" s="1"/>
  <c r="AA65" i="49" s="1"/>
  <c r="BC65" i="49"/>
  <c r="CZ65" i="49" s="1"/>
  <c r="V65" i="49" s="1"/>
  <c r="BD65" i="49" s="1"/>
  <c r="DE65" i="49" s="1"/>
  <c r="W65" i="49" s="1"/>
  <c r="AY65" i="49"/>
  <c r="BZ65" i="49" s="1"/>
  <c r="R65" i="49" s="1"/>
  <c r="AZ65" i="49" s="1"/>
  <c r="CE65" i="49" s="1"/>
  <c r="S65" i="49" s="1"/>
  <c r="AT65" i="49"/>
  <c r="AX65" i="49" s="1"/>
  <c r="BU65" i="49" s="1"/>
  <c r="Q65" i="49" s="1"/>
  <c r="AR65" i="49"/>
  <c r="AQ65" i="49"/>
  <c r="AP65" i="49"/>
  <c r="AO65" i="49"/>
  <c r="AN65" i="49"/>
  <c r="AM65" i="49"/>
  <c r="AL65" i="49"/>
  <c r="AK65" i="49"/>
  <c r="BK64" i="49"/>
  <c r="EZ64" i="49" s="1"/>
  <c r="AD64" i="49" s="1"/>
  <c r="BL64" i="49" s="1"/>
  <c r="FE64" i="49" s="1"/>
  <c r="AE64" i="49" s="1"/>
  <c r="BG64" i="49"/>
  <c r="DZ64" i="49" s="1"/>
  <c r="Z64" i="49" s="1"/>
  <c r="BH64" i="49" s="1"/>
  <c r="EE64" i="49" s="1"/>
  <c r="AA64" i="49" s="1"/>
  <c r="BC64" i="49"/>
  <c r="CZ64" i="49" s="1"/>
  <c r="V64" i="49" s="1"/>
  <c r="BD64" i="49" s="1"/>
  <c r="DE64" i="49" s="1"/>
  <c r="W64" i="49" s="1"/>
  <c r="AY64" i="49"/>
  <c r="BZ64" i="49" s="1"/>
  <c r="R64" i="49" s="1"/>
  <c r="AZ64" i="49" s="1"/>
  <c r="CE64" i="49" s="1"/>
  <c r="S64" i="49" s="1"/>
  <c r="AT64" i="49"/>
  <c r="BJ64" i="49" s="1"/>
  <c r="EU64" i="49" s="1"/>
  <c r="AC64" i="49" s="1"/>
  <c r="AR64" i="49"/>
  <c r="AQ64" i="49"/>
  <c r="AP64" i="49"/>
  <c r="AO64" i="49"/>
  <c r="AN64" i="49"/>
  <c r="AM64" i="49"/>
  <c r="AL64" i="49"/>
  <c r="AK64" i="49"/>
  <c r="BK63" i="49"/>
  <c r="EZ63" i="49" s="1"/>
  <c r="AD63" i="49" s="1"/>
  <c r="BL63" i="49" s="1"/>
  <c r="FE63" i="49" s="1"/>
  <c r="AE63" i="49" s="1"/>
  <c r="BG63" i="49"/>
  <c r="DZ63" i="49" s="1"/>
  <c r="Z63" i="49" s="1"/>
  <c r="BH63" i="49" s="1"/>
  <c r="EE63" i="49" s="1"/>
  <c r="AA63" i="49" s="1"/>
  <c r="BC63" i="49"/>
  <c r="CZ63" i="49" s="1"/>
  <c r="V63" i="49" s="1"/>
  <c r="BD63" i="49" s="1"/>
  <c r="DE63" i="49" s="1"/>
  <c r="W63" i="49" s="1"/>
  <c r="AY63" i="49"/>
  <c r="BZ63" i="49" s="1"/>
  <c r="R63" i="49" s="1"/>
  <c r="AZ63" i="49" s="1"/>
  <c r="CE63" i="49" s="1"/>
  <c r="S63" i="49" s="1"/>
  <c r="AT63" i="49"/>
  <c r="BF63" i="49" s="1"/>
  <c r="DU63" i="49" s="1"/>
  <c r="Y63" i="49" s="1"/>
  <c r="AR63" i="49"/>
  <c r="AQ63" i="49"/>
  <c r="AP63" i="49"/>
  <c r="AO63" i="49"/>
  <c r="AN63" i="49"/>
  <c r="AM63" i="49"/>
  <c r="AL63" i="49"/>
  <c r="AK63" i="49"/>
  <c r="BK62" i="49"/>
  <c r="EZ62" i="49" s="1"/>
  <c r="AD62" i="49" s="1"/>
  <c r="BL62" i="49" s="1"/>
  <c r="FE62" i="49" s="1"/>
  <c r="AE62" i="49" s="1"/>
  <c r="BG62" i="49"/>
  <c r="DZ62" i="49" s="1"/>
  <c r="Z62" i="49" s="1"/>
  <c r="BH62" i="49" s="1"/>
  <c r="EE62" i="49" s="1"/>
  <c r="AA62" i="49" s="1"/>
  <c r="BC62" i="49"/>
  <c r="CZ62" i="49" s="1"/>
  <c r="V62" i="49" s="1"/>
  <c r="BD62" i="49" s="1"/>
  <c r="DE62" i="49" s="1"/>
  <c r="W62" i="49" s="1"/>
  <c r="AY62" i="49"/>
  <c r="BZ62" i="49" s="1"/>
  <c r="R62" i="49" s="1"/>
  <c r="AZ62" i="49" s="1"/>
  <c r="CE62" i="49" s="1"/>
  <c r="S62" i="49" s="1"/>
  <c r="AT62" i="49"/>
  <c r="BB62" i="49" s="1"/>
  <c r="CU62" i="49" s="1"/>
  <c r="U62" i="49" s="1"/>
  <c r="AR62" i="49"/>
  <c r="AQ62" i="49"/>
  <c r="AP62" i="49"/>
  <c r="AO62" i="49"/>
  <c r="AN62" i="49"/>
  <c r="AM62" i="49"/>
  <c r="AL62" i="49"/>
  <c r="AK62" i="49"/>
  <c r="BK61" i="49"/>
  <c r="EZ61" i="49" s="1"/>
  <c r="AD61" i="49" s="1"/>
  <c r="BL61" i="49" s="1"/>
  <c r="FE61" i="49" s="1"/>
  <c r="AE61" i="49" s="1"/>
  <c r="BG61" i="49"/>
  <c r="DZ61" i="49" s="1"/>
  <c r="Z61" i="49" s="1"/>
  <c r="BH61" i="49" s="1"/>
  <c r="EE61" i="49" s="1"/>
  <c r="AA61" i="49" s="1"/>
  <c r="BC61" i="49"/>
  <c r="CZ61" i="49" s="1"/>
  <c r="V61" i="49" s="1"/>
  <c r="BD61" i="49" s="1"/>
  <c r="DE61" i="49" s="1"/>
  <c r="W61" i="49" s="1"/>
  <c r="AY61" i="49"/>
  <c r="BZ61" i="49" s="1"/>
  <c r="R61" i="49" s="1"/>
  <c r="AZ61" i="49" s="1"/>
  <c r="CE61" i="49" s="1"/>
  <c r="S61" i="49" s="1"/>
  <c r="AT61" i="49"/>
  <c r="AX61" i="49" s="1"/>
  <c r="BU61" i="49" s="1"/>
  <c r="Q61" i="49" s="1"/>
  <c r="AR61" i="49"/>
  <c r="AQ61" i="49"/>
  <c r="AP61" i="49"/>
  <c r="AO61" i="49"/>
  <c r="AN61" i="49"/>
  <c r="AM61" i="49"/>
  <c r="AL61" i="49"/>
  <c r="AK61" i="49"/>
  <c r="BK60" i="49"/>
  <c r="EZ60" i="49" s="1"/>
  <c r="AD60" i="49" s="1"/>
  <c r="BL60" i="49" s="1"/>
  <c r="FE60" i="49" s="1"/>
  <c r="AE60" i="49" s="1"/>
  <c r="BG60" i="49"/>
  <c r="DZ60" i="49" s="1"/>
  <c r="Z60" i="49" s="1"/>
  <c r="BH60" i="49" s="1"/>
  <c r="EE60" i="49" s="1"/>
  <c r="AA60" i="49" s="1"/>
  <c r="BC60" i="49"/>
  <c r="CZ60" i="49" s="1"/>
  <c r="V60" i="49" s="1"/>
  <c r="BD60" i="49" s="1"/>
  <c r="DE60" i="49" s="1"/>
  <c r="W60" i="49" s="1"/>
  <c r="AY60" i="49"/>
  <c r="BZ60" i="49" s="1"/>
  <c r="R60" i="49" s="1"/>
  <c r="AZ60" i="49" s="1"/>
  <c r="CE60" i="49" s="1"/>
  <c r="S60" i="49" s="1"/>
  <c r="AT60" i="49"/>
  <c r="BB60" i="49" s="1"/>
  <c r="CU60" i="49" s="1"/>
  <c r="U60" i="49" s="1"/>
  <c r="AR60" i="49"/>
  <c r="AQ60" i="49"/>
  <c r="AP60" i="49"/>
  <c r="AO60" i="49"/>
  <c r="AN60" i="49"/>
  <c r="AM60" i="49"/>
  <c r="AL60" i="49"/>
  <c r="AK60" i="49"/>
  <c r="BK59" i="49"/>
  <c r="EZ59" i="49" s="1"/>
  <c r="AD59" i="49" s="1"/>
  <c r="BL59" i="49" s="1"/>
  <c r="FE59" i="49" s="1"/>
  <c r="AE59" i="49" s="1"/>
  <c r="BG59" i="49"/>
  <c r="DZ59" i="49" s="1"/>
  <c r="Z59" i="49" s="1"/>
  <c r="BH59" i="49" s="1"/>
  <c r="EE59" i="49" s="1"/>
  <c r="AA59" i="49" s="1"/>
  <c r="BC59" i="49"/>
  <c r="CZ59" i="49" s="1"/>
  <c r="V59" i="49" s="1"/>
  <c r="BD59" i="49" s="1"/>
  <c r="DE59" i="49" s="1"/>
  <c r="W59" i="49" s="1"/>
  <c r="AY59" i="49"/>
  <c r="BZ59" i="49"/>
  <c r="R59" i="49" s="1"/>
  <c r="AZ59" i="49" s="1"/>
  <c r="CE59" i="49" s="1"/>
  <c r="S59" i="49" s="1"/>
  <c r="AT59" i="49"/>
  <c r="BF59" i="49" s="1"/>
  <c r="DU59" i="49" s="1"/>
  <c r="Y59" i="49" s="1"/>
  <c r="AR59" i="49"/>
  <c r="AQ59" i="49"/>
  <c r="AP59" i="49"/>
  <c r="AO59" i="49"/>
  <c r="AN59" i="49"/>
  <c r="AM59" i="49"/>
  <c r="AL59" i="49"/>
  <c r="AK59" i="49"/>
  <c r="BK58" i="49"/>
  <c r="EZ58" i="49" s="1"/>
  <c r="AD58" i="49" s="1"/>
  <c r="BL58" i="49" s="1"/>
  <c r="FE58" i="49" s="1"/>
  <c r="AE58" i="49" s="1"/>
  <c r="BG58" i="49"/>
  <c r="DZ58" i="49" s="1"/>
  <c r="Z58" i="49" s="1"/>
  <c r="BH58" i="49" s="1"/>
  <c r="EE58" i="49" s="1"/>
  <c r="AA58" i="49" s="1"/>
  <c r="BC58" i="49"/>
  <c r="CZ58" i="49" s="1"/>
  <c r="V58" i="49" s="1"/>
  <c r="BD58" i="49" s="1"/>
  <c r="DE58" i="49" s="1"/>
  <c r="W58" i="49" s="1"/>
  <c r="AY58" i="49"/>
  <c r="BZ58" i="49" s="1"/>
  <c r="R58" i="49" s="1"/>
  <c r="AZ58" i="49" s="1"/>
  <c r="CE58" i="49" s="1"/>
  <c r="S58" i="49" s="1"/>
  <c r="AT58" i="49"/>
  <c r="BB58" i="49" s="1"/>
  <c r="CU58" i="49" s="1"/>
  <c r="U58" i="49" s="1"/>
  <c r="AR58" i="49"/>
  <c r="AQ58" i="49"/>
  <c r="AP58" i="49"/>
  <c r="AO58" i="49"/>
  <c r="AN58" i="49"/>
  <c r="AM58" i="49"/>
  <c r="AL58" i="49"/>
  <c r="AK58" i="49"/>
  <c r="BK57" i="49"/>
  <c r="EZ57" i="49" s="1"/>
  <c r="AD57" i="49" s="1"/>
  <c r="BL57" i="49" s="1"/>
  <c r="FE57" i="49" s="1"/>
  <c r="AE57" i="49" s="1"/>
  <c r="BG57" i="49"/>
  <c r="DZ57" i="49" s="1"/>
  <c r="Z57" i="49" s="1"/>
  <c r="BH57" i="49" s="1"/>
  <c r="EE57" i="49" s="1"/>
  <c r="AA57" i="49" s="1"/>
  <c r="BC57" i="49"/>
  <c r="CZ57" i="49" s="1"/>
  <c r="V57" i="49" s="1"/>
  <c r="BD57" i="49"/>
  <c r="DE57" i="49" s="1"/>
  <c r="W57" i="49" s="1"/>
  <c r="AY57" i="49"/>
  <c r="BZ57" i="49" s="1"/>
  <c r="R57" i="49" s="1"/>
  <c r="AZ57" i="49" s="1"/>
  <c r="CE57" i="49" s="1"/>
  <c r="S57" i="49" s="1"/>
  <c r="AT57" i="49"/>
  <c r="BF57" i="49" s="1"/>
  <c r="DU57" i="49" s="1"/>
  <c r="Y57" i="49" s="1"/>
  <c r="AR57" i="49"/>
  <c r="AQ57" i="49"/>
  <c r="AP57" i="49"/>
  <c r="AO57" i="49"/>
  <c r="AN57" i="49"/>
  <c r="AM57" i="49"/>
  <c r="AL57" i="49"/>
  <c r="AK57" i="49"/>
  <c r="BK56" i="49"/>
  <c r="EZ56" i="49" s="1"/>
  <c r="AD56" i="49" s="1"/>
  <c r="BL56" i="49"/>
  <c r="FE56" i="49" s="1"/>
  <c r="AE56" i="49" s="1"/>
  <c r="BG56" i="49"/>
  <c r="DZ56" i="49" s="1"/>
  <c r="Z56" i="49" s="1"/>
  <c r="BH56" i="49" s="1"/>
  <c r="EE56" i="49" s="1"/>
  <c r="AA56" i="49" s="1"/>
  <c r="BC56" i="49"/>
  <c r="CZ56" i="49" s="1"/>
  <c r="V56" i="49" s="1"/>
  <c r="BD56" i="49" s="1"/>
  <c r="DE56" i="49" s="1"/>
  <c r="W56" i="49" s="1"/>
  <c r="AY56" i="49"/>
  <c r="BZ56" i="49" s="1"/>
  <c r="R56" i="49" s="1"/>
  <c r="AZ56" i="49" s="1"/>
  <c r="CE56" i="49" s="1"/>
  <c r="S56" i="49" s="1"/>
  <c r="AT56" i="49"/>
  <c r="AR56" i="49"/>
  <c r="AQ56" i="49"/>
  <c r="AP56" i="49"/>
  <c r="AO56" i="49"/>
  <c r="AN56" i="49"/>
  <c r="AM56" i="49"/>
  <c r="AL56" i="49"/>
  <c r="AK56" i="49"/>
  <c r="BK55" i="49"/>
  <c r="EZ55" i="49" s="1"/>
  <c r="AD55" i="49" s="1"/>
  <c r="BL55" i="49" s="1"/>
  <c r="FE55" i="49" s="1"/>
  <c r="AE55" i="49" s="1"/>
  <c r="BG55" i="49"/>
  <c r="DZ55" i="49" s="1"/>
  <c r="Z55" i="49" s="1"/>
  <c r="BH55" i="49" s="1"/>
  <c r="EE55" i="49" s="1"/>
  <c r="AA55" i="49" s="1"/>
  <c r="BC55" i="49"/>
  <c r="CZ55" i="49" s="1"/>
  <c r="V55" i="49" s="1"/>
  <c r="BD55" i="49" s="1"/>
  <c r="DE55" i="49" s="1"/>
  <c r="W55" i="49" s="1"/>
  <c r="AY55" i="49"/>
  <c r="BZ55" i="49" s="1"/>
  <c r="R55" i="49" s="1"/>
  <c r="AZ55" i="49" s="1"/>
  <c r="CE55" i="49" s="1"/>
  <c r="S55" i="49" s="1"/>
  <c r="AT55" i="49"/>
  <c r="AX55" i="49" s="1"/>
  <c r="BU55" i="49" s="1"/>
  <c r="Q55" i="49" s="1"/>
  <c r="AR55" i="49"/>
  <c r="AQ55" i="49"/>
  <c r="AP55" i="49"/>
  <c r="AO55" i="49"/>
  <c r="AN55" i="49"/>
  <c r="AM55" i="49"/>
  <c r="AL55" i="49"/>
  <c r="AK55" i="49"/>
  <c r="BK54" i="49"/>
  <c r="EZ54" i="49" s="1"/>
  <c r="AD54" i="49" s="1"/>
  <c r="BL54" i="49" s="1"/>
  <c r="FE54" i="49" s="1"/>
  <c r="AE54" i="49" s="1"/>
  <c r="BG54" i="49"/>
  <c r="DZ54" i="49" s="1"/>
  <c r="Z54" i="49" s="1"/>
  <c r="BH54" i="49" s="1"/>
  <c r="EE54" i="49" s="1"/>
  <c r="AA54" i="49" s="1"/>
  <c r="BC54" i="49"/>
  <c r="CZ54" i="49" s="1"/>
  <c r="V54" i="49" s="1"/>
  <c r="BD54" i="49" s="1"/>
  <c r="DE54" i="49" s="1"/>
  <c r="W54" i="49" s="1"/>
  <c r="AY54" i="49"/>
  <c r="BZ54" i="49" s="1"/>
  <c r="R54" i="49" s="1"/>
  <c r="AZ54" i="49" s="1"/>
  <c r="CE54" i="49" s="1"/>
  <c r="S54" i="49" s="1"/>
  <c r="AT54" i="49"/>
  <c r="BB54" i="49" s="1"/>
  <c r="CU54" i="49" s="1"/>
  <c r="U54" i="49" s="1"/>
  <c r="AR54" i="49"/>
  <c r="AQ54" i="49"/>
  <c r="AP54" i="49"/>
  <c r="AO54" i="49"/>
  <c r="AN54" i="49"/>
  <c r="AM54" i="49"/>
  <c r="AL54" i="49"/>
  <c r="AK54" i="49"/>
  <c r="BK53" i="49"/>
  <c r="EZ53" i="49" s="1"/>
  <c r="AD53" i="49" s="1"/>
  <c r="BL53" i="49" s="1"/>
  <c r="FE53" i="49" s="1"/>
  <c r="AE53" i="49" s="1"/>
  <c r="BG53" i="49"/>
  <c r="DZ53" i="49" s="1"/>
  <c r="Z53" i="49" s="1"/>
  <c r="BH53" i="49" s="1"/>
  <c r="EE53" i="49" s="1"/>
  <c r="AA53" i="49" s="1"/>
  <c r="BC53" i="49"/>
  <c r="CZ53" i="49" s="1"/>
  <c r="V53" i="49" s="1"/>
  <c r="BD53" i="49" s="1"/>
  <c r="DE53" i="49" s="1"/>
  <c r="W53" i="49" s="1"/>
  <c r="AY53" i="49"/>
  <c r="BZ53" i="49" s="1"/>
  <c r="R53" i="49" s="1"/>
  <c r="AZ53" i="49" s="1"/>
  <c r="CE53" i="49" s="1"/>
  <c r="S53" i="49" s="1"/>
  <c r="AT53" i="49"/>
  <c r="AR53" i="49"/>
  <c r="AQ53" i="49"/>
  <c r="AP53" i="49"/>
  <c r="AO53" i="49"/>
  <c r="AN53" i="49"/>
  <c r="AM53" i="49"/>
  <c r="AL53" i="49"/>
  <c r="AK53" i="49"/>
  <c r="BK52" i="49"/>
  <c r="EZ52" i="49" s="1"/>
  <c r="AD52" i="49" s="1"/>
  <c r="BL52" i="49" s="1"/>
  <c r="FE52" i="49" s="1"/>
  <c r="AE52" i="49" s="1"/>
  <c r="BG52" i="49"/>
  <c r="DZ52" i="49" s="1"/>
  <c r="Z52" i="49" s="1"/>
  <c r="BH52" i="49" s="1"/>
  <c r="EE52" i="49" s="1"/>
  <c r="AA52" i="49" s="1"/>
  <c r="BC52" i="49"/>
  <c r="CZ52" i="49" s="1"/>
  <c r="V52" i="49" s="1"/>
  <c r="BD52" i="49" s="1"/>
  <c r="DE52" i="49" s="1"/>
  <c r="W52" i="49" s="1"/>
  <c r="AY52" i="49"/>
  <c r="BZ52" i="49" s="1"/>
  <c r="R52" i="49" s="1"/>
  <c r="AZ52" i="49" s="1"/>
  <c r="CE52" i="49" s="1"/>
  <c r="S52" i="49" s="1"/>
  <c r="AT52" i="49"/>
  <c r="AR52" i="49"/>
  <c r="AQ52" i="49"/>
  <c r="AP52" i="49"/>
  <c r="AO52" i="49"/>
  <c r="AN52" i="49"/>
  <c r="AM52" i="49"/>
  <c r="AL52" i="49"/>
  <c r="AK52" i="49"/>
  <c r="BK51" i="49"/>
  <c r="EZ51" i="49" s="1"/>
  <c r="AD51" i="49" s="1"/>
  <c r="BL51" i="49" s="1"/>
  <c r="FE51" i="49" s="1"/>
  <c r="AE51" i="49" s="1"/>
  <c r="BG51" i="49"/>
  <c r="DZ51" i="49" s="1"/>
  <c r="Z51" i="49" s="1"/>
  <c r="BH51" i="49" s="1"/>
  <c r="EE51" i="49" s="1"/>
  <c r="AA51" i="49" s="1"/>
  <c r="BC51" i="49"/>
  <c r="CZ51" i="49" s="1"/>
  <c r="AY51" i="49"/>
  <c r="BZ51" i="49" s="1"/>
  <c r="R51" i="49" s="1"/>
  <c r="AZ51" i="49" s="1"/>
  <c r="CE51" i="49" s="1"/>
  <c r="S51" i="49" s="1"/>
  <c r="AT51" i="49"/>
  <c r="AX51" i="49" s="1"/>
  <c r="BU51" i="49" s="1"/>
  <c r="Q51" i="49" s="1"/>
  <c r="AR51" i="49"/>
  <c r="AQ51" i="49"/>
  <c r="AP51" i="49"/>
  <c r="AO51" i="49"/>
  <c r="AN51" i="49"/>
  <c r="AM51" i="49"/>
  <c r="AL51" i="49"/>
  <c r="AK51" i="49"/>
  <c r="V51" i="49"/>
  <c r="BD51" i="49" s="1"/>
  <c r="DE51" i="49" s="1"/>
  <c r="W51" i="49" s="1"/>
  <c r="BK50" i="49"/>
  <c r="EZ50" i="49" s="1"/>
  <c r="AD50" i="49" s="1"/>
  <c r="BL50" i="49" s="1"/>
  <c r="FE50" i="49" s="1"/>
  <c r="AE50" i="49" s="1"/>
  <c r="BG50" i="49"/>
  <c r="DZ50" i="49" s="1"/>
  <c r="Z50" i="49" s="1"/>
  <c r="BH50" i="49" s="1"/>
  <c r="EE50" i="49" s="1"/>
  <c r="AA50" i="49" s="1"/>
  <c r="BC50" i="49"/>
  <c r="CZ50" i="49" s="1"/>
  <c r="V50" i="49" s="1"/>
  <c r="BD50" i="49" s="1"/>
  <c r="DE50" i="49" s="1"/>
  <c r="W50" i="49" s="1"/>
  <c r="AY50" i="49"/>
  <c r="BZ50" i="49" s="1"/>
  <c r="R50" i="49" s="1"/>
  <c r="AZ50" i="49" s="1"/>
  <c r="CE50" i="49" s="1"/>
  <c r="S50" i="49" s="1"/>
  <c r="AT50" i="49"/>
  <c r="BB50" i="49" s="1"/>
  <c r="CU50" i="49" s="1"/>
  <c r="U50" i="49" s="1"/>
  <c r="AR50" i="49"/>
  <c r="AQ50" i="49"/>
  <c r="AP50" i="49"/>
  <c r="AO50" i="49"/>
  <c r="AN50" i="49"/>
  <c r="AM50" i="49"/>
  <c r="AL50" i="49"/>
  <c r="AK50" i="49"/>
  <c r="BK49" i="49"/>
  <c r="EZ49" i="49" s="1"/>
  <c r="AD49" i="49" s="1"/>
  <c r="BL49" i="49" s="1"/>
  <c r="FE49" i="49" s="1"/>
  <c r="AE49" i="49" s="1"/>
  <c r="BG49" i="49"/>
  <c r="DZ49" i="49" s="1"/>
  <c r="Z49" i="49" s="1"/>
  <c r="BH49" i="49" s="1"/>
  <c r="EE49" i="49" s="1"/>
  <c r="AA49" i="49" s="1"/>
  <c r="BC49" i="49"/>
  <c r="CZ49" i="49" s="1"/>
  <c r="V49" i="49" s="1"/>
  <c r="BD49" i="49" s="1"/>
  <c r="DE49" i="49" s="1"/>
  <c r="W49" i="49" s="1"/>
  <c r="AY49" i="49"/>
  <c r="BZ49" i="49" s="1"/>
  <c r="R49" i="49" s="1"/>
  <c r="AZ49" i="49" s="1"/>
  <c r="CE49" i="49" s="1"/>
  <c r="S49" i="49" s="1"/>
  <c r="AT49" i="49"/>
  <c r="BB49" i="49" s="1"/>
  <c r="CU49" i="49" s="1"/>
  <c r="U49" i="49" s="1"/>
  <c r="AR49" i="49"/>
  <c r="AQ49" i="49"/>
  <c r="AP49" i="49"/>
  <c r="AO49" i="49"/>
  <c r="AN49" i="49"/>
  <c r="AM49" i="49"/>
  <c r="AL49" i="49"/>
  <c r="AK49" i="49"/>
  <c r="BK48" i="49"/>
  <c r="EZ48" i="49" s="1"/>
  <c r="AD48" i="49" s="1"/>
  <c r="BL48" i="49" s="1"/>
  <c r="FE48" i="49" s="1"/>
  <c r="AE48" i="49" s="1"/>
  <c r="BG48" i="49"/>
  <c r="DZ48" i="49" s="1"/>
  <c r="Z48" i="49" s="1"/>
  <c r="BH48" i="49" s="1"/>
  <c r="EE48" i="49" s="1"/>
  <c r="AA48" i="49" s="1"/>
  <c r="BC48" i="49"/>
  <c r="CZ48" i="49" s="1"/>
  <c r="V48" i="49" s="1"/>
  <c r="BD48" i="49" s="1"/>
  <c r="DE48" i="49" s="1"/>
  <c r="W48" i="49" s="1"/>
  <c r="AY48" i="49"/>
  <c r="BZ48" i="49" s="1"/>
  <c r="R48" i="49" s="1"/>
  <c r="AZ48" i="49" s="1"/>
  <c r="CE48" i="49" s="1"/>
  <c r="S48" i="49" s="1"/>
  <c r="AT48" i="49"/>
  <c r="BB48" i="49" s="1"/>
  <c r="CU48" i="49" s="1"/>
  <c r="U48" i="49" s="1"/>
  <c r="AR48" i="49"/>
  <c r="AQ48" i="49"/>
  <c r="AP48" i="49"/>
  <c r="AO48" i="49"/>
  <c r="AN48" i="49"/>
  <c r="AM48" i="49"/>
  <c r="AL48" i="49"/>
  <c r="AK48" i="49"/>
  <c r="BK47" i="49"/>
  <c r="EZ47" i="49" s="1"/>
  <c r="AD47" i="49" s="1"/>
  <c r="BL47" i="49" s="1"/>
  <c r="FE47" i="49" s="1"/>
  <c r="AE47" i="49" s="1"/>
  <c r="BG47" i="49"/>
  <c r="DZ47" i="49" s="1"/>
  <c r="Z47" i="49" s="1"/>
  <c r="BH47" i="49" s="1"/>
  <c r="EE47" i="49" s="1"/>
  <c r="AA47" i="49" s="1"/>
  <c r="BC47" i="49"/>
  <c r="CZ47" i="49"/>
  <c r="V47" i="49" s="1"/>
  <c r="BD47" i="49" s="1"/>
  <c r="DE47" i="49" s="1"/>
  <c r="W47" i="49" s="1"/>
  <c r="AY47" i="49"/>
  <c r="BZ47" i="49" s="1"/>
  <c r="R47" i="49" s="1"/>
  <c r="AZ47" i="49" s="1"/>
  <c r="CE47" i="49" s="1"/>
  <c r="S47" i="49" s="1"/>
  <c r="AT47" i="49"/>
  <c r="BJ47" i="49" s="1"/>
  <c r="EU47" i="49" s="1"/>
  <c r="AC47" i="49" s="1"/>
  <c r="AR47" i="49"/>
  <c r="AQ47" i="49"/>
  <c r="AP47" i="49"/>
  <c r="AO47" i="49"/>
  <c r="AN47" i="49"/>
  <c r="AM47" i="49"/>
  <c r="AL47" i="49"/>
  <c r="AK47" i="49"/>
  <c r="BK46" i="49"/>
  <c r="EZ46" i="49" s="1"/>
  <c r="AD46" i="49" s="1"/>
  <c r="BL46" i="49" s="1"/>
  <c r="FE46" i="49" s="1"/>
  <c r="AE46" i="49" s="1"/>
  <c r="BG46" i="49"/>
  <c r="DZ46" i="49" s="1"/>
  <c r="Z46" i="49" s="1"/>
  <c r="BH46" i="49" s="1"/>
  <c r="EE46" i="49" s="1"/>
  <c r="AA46" i="49" s="1"/>
  <c r="BC46" i="49"/>
  <c r="CZ46" i="49" s="1"/>
  <c r="V46" i="49" s="1"/>
  <c r="BD46" i="49" s="1"/>
  <c r="DE46" i="49" s="1"/>
  <c r="W46" i="49" s="1"/>
  <c r="AY46" i="49"/>
  <c r="BZ46" i="49" s="1"/>
  <c r="R46" i="49" s="1"/>
  <c r="AZ46" i="49" s="1"/>
  <c r="CE46" i="49" s="1"/>
  <c r="S46" i="49" s="1"/>
  <c r="AT46" i="49"/>
  <c r="BB46" i="49" s="1"/>
  <c r="CU46" i="49" s="1"/>
  <c r="U46" i="49" s="1"/>
  <c r="AR46" i="49"/>
  <c r="AQ46" i="49"/>
  <c r="AP46" i="49"/>
  <c r="AO46" i="49"/>
  <c r="AN46" i="49"/>
  <c r="AM46" i="49"/>
  <c r="AL46" i="49"/>
  <c r="AK46" i="49"/>
  <c r="BK45" i="49"/>
  <c r="EZ45" i="49" s="1"/>
  <c r="AD45" i="49" s="1"/>
  <c r="BL45" i="49" s="1"/>
  <c r="FE45" i="49" s="1"/>
  <c r="AE45" i="49" s="1"/>
  <c r="BG45" i="49"/>
  <c r="DZ45" i="49" s="1"/>
  <c r="Z45" i="49" s="1"/>
  <c r="BH45" i="49" s="1"/>
  <c r="EE45" i="49" s="1"/>
  <c r="AA45" i="49" s="1"/>
  <c r="BC45" i="49"/>
  <c r="CZ45" i="49" s="1"/>
  <c r="V45" i="49" s="1"/>
  <c r="BD45" i="49" s="1"/>
  <c r="DE45" i="49" s="1"/>
  <c r="W45" i="49" s="1"/>
  <c r="AY45" i="49"/>
  <c r="BZ45" i="49" s="1"/>
  <c r="R45" i="49" s="1"/>
  <c r="AZ45" i="49" s="1"/>
  <c r="CE45" i="49" s="1"/>
  <c r="S45" i="49" s="1"/>
  <c r="AT45" i="49"/>
  <c r="BB45" i="49" s="1"/>
  <c r="CU45" i="49" s="1"/>
  <c r="U45" i="49" s="1"/>
  <c r="AR45" i="49"/>
  <c r="AQ45" i="49"/>
  <c r="AP45" i="49"/>
  <c r="AO45" i="49"/>
  <c r="AN45" i="49"/>
  <c r="AM45" i="49"/>
  <c r="AL45" i="49"/>
  <c r="AK45" i="49"/>
  <c r="BK44" i="49"/>
  <c r="EZ44" i="49" s="1"/>
  <c r="AD44" i="49" s="1"/>
  <c r="BL44" i="49" s="1"/>
  <c r="FE44" i="49" s="1"/>
  <c r="AE44" i="49" s="1"/>
  <c r="BG44" i="49"/>
  <c r="DZ44" i="49" s="1"/>
  <c r="Z44" i="49" s="1"/>
  <c r="BH44" i="49" s="1"/>
  <c r="EE44" i="49" s="1"/>
  <c r="AA44" i="49" s="1"/>
  <c r="BC44" i="49"/>
  <c r="CZ44" i="49" s="1"/>
  <c r="V44" i="49" s="1"/>
  <c r="BD44" i="49" s="1"/>
  <c r="DE44" i="49" s="1"/>
  <c r="W44" i="49" s="1"/>
  <c r="AY44" i="49"/>
  <c r="BZ44" i="49" s="1"/>
  <c r="R44" i="49" s="1"/>
  <c r="AZ44" i="49" s="1"/>
  <c r="CE44" i="49" s="1"/>
  <c r="S44" i="49" s="1"/>
  <c r="AT44" i="49"/>
  <c r="AX44" i="49" s="1"/>
  <c r="BU44" i="49" s="1"/>
  <c r="Q44" i="49" s="1"/>
  <c r="AR44" i="49"/>
  <c r="AQ44" i="49"/>
  <c r="AP44" i="49"/>
  <c r="AO44" i="49"/>
  <c r="AN44" i="49"/>
  <c r="AM44" i="49"/>
  <c r="AL44" i="49"/>
  <c r="AK44" i="49"/>
  <c r="BK43" i="49"/>
  <c r="EZ43" i="49" s="1"/>
  <c r="AD43" i="49" s="1"/>
  <c r="BL43" i="49" s="1"/>
  <c r="FE43" i="49" s="1"/>
  <c r="AE43" i="49" s="1"/>
  <c r="BG43" i="49"/>
  <c r="DZ43" i="49" s="1"/>
  <c r="Z43" i="49" s="1"/>
  <c r="BH43" i="49" s="1"/>
  <c r="EE43" i="49" s="1"/>
  <c r="AA43" i="49" s="1"/>
  <c r="BC43" i="49"/>
  <c r="CZ43" i="49" s="1"/>
  <c r="V43" i="49" s="1"/>
  <c r="BD43" i="49" s="1"/>
  <c r="DE43" i="49" s="1"/>
  <c r="W43" i="49" s="1"/>
  <c r="AY43" i="49"/>
  <c r="BZ43" i="49" s="1"/>
  <c r="R43" i="49" s="1"/>
  <c r="AZ43" i="49" s="1"/>
  <c r="CE43" i="49" s="1"/>
  <c r="S43" i="49" s="1"/>
  <c r="AT43" i="49"/>
  <c r="BJ43" i="49" s="1"/>
  <c r="EU43" i="49" s="1"/>
  <c r="AC43" i="49" s="1"/>
  <c r="AR43" i="49"/>
  <c r="AQ43" i="49"/>
  <c r="AP43" i="49"/>
  <c r="AO43" i="49"/>
  <c r="AN43" i="49"/>
  <c r="AM43" i="49"/>
  <c r="AL43" i="49"/>
  <c r="AK43" i="49"/>
  <c r="BK42" i="49"/>
  <c r="EZ42" i="49" s="1"/>
  <c r="AD42" i="49" s="1"/>
  <c r="BL42" i="49" s="1"/>
  <c r="FE42" i="49" s="1"/>
  <c r="AE42" i="49" s="1"/>
  <c r="BG42" i="49"/>
  <c r="DZ42" i="49" s="1"/>
  <c r="Z42" i="49" s="1"/>
  <c r="BH42" i="49" s="1"/>
  <c r="EE42" i="49" s="1"/>
  <c r="AA42" i="49" s="1"/>
  <c r="BC42" i="49"/>
  <c r="CZ42" i="49" s="1"/>
  <c r="V42" i="49" s="1"/>
  <c r="BD42" i="49" s="1"/>
  <c r="DE42" i="49" s="1"/>
  <c r="W42" i="49" s="1"/>
  <c r="AY42" i="49"/>
  <c r="BZ42" i="49" s="1"/>
  <c r="R42" i="49" s="1"/>
  <c r="AZ42" i="49" s="1"/>
  <c r="CE42" i="49" s="1"/>
  <c r="S42" i="49" s="1"/>
  <c r="AT42" i="49"/>
  <c r="BB42" i="49" s="1"/>
  <c r="CU42" i="49" s="1"/>
  <c r="U42" i="49" s="1"/>
  <c r="AR42" i="49"/>
  <c r="AQ42" i="49"/>
  <c r="AP42" i="49"/>
  <c r="AO42" i="49"/>
  <c r="AN42" i="49"/>
  <c r="AM42" i="49"/>
  <c r="AL42" i="49"/>
  <c r="AK42" i="49"/>
  <c r="BK41" i="49"/>
  <c r="EZ41" i="49" s="1"/>
  <c r="AD41" i="49" s="1"/>
  <c r="BL41" i="49" s="1"/>
  <c r="FE41" i="49" s="1"/>
  <c r="AE41" i="49" s="1"/>
  <c r="BG41" i="49"/>
  <c r="DZ41" i="49" s="1"/>
  <c r="Z41" i="49"/>
  <c r="BH41" i="49" s="1"/>
  <c r="EE41" i="49" s="1"/>
  <c r="AA41" i="49" s="1"/>
  <c r="BC41" i="49"/>
  <c r="CZ41" i="49" s="1"/>
  <c r="V41" i="49" s="1"/>
  <c r="BD41" i="49" s="1"/>
  <c r="DE41" i="49" s="1"/>
  <c r="W41" i="49" s="1"/>
  <c r="AY41" i="49"/>
  <c r="BZ41" i="49" s="1"/>
  <c r="R41" i="49" s="1"/>
  <c r="AZ41" i="49" s="1"/>
  <c r="CE41" i="49" s="1"/>
  <c r="S41" i="49" s="1"/>
  <c r="AT41" i="49"/>
  <c r="BB41" i="49" s="1"/>
  <c r="CU41" i="49" s="1"/>
  <c r="U41" i="49" s="1"/>
  <c r="AR41" i="49"/>
  <c r="AQ41" i="49"/>
  <c r="AP41" i="49"/>
  <c r="AO41" i="49"/>
  <c r="AN41" i="49"/>
  <c r="AM41" i="49"/>
  <c r="AL41" i="49"/>
  <c r="AK41" i="49"/>
  <c r="BK40" i="49"/>
  <c r="EZ40" i="49" s="1"/>
  <c r="AD40" i="49" s="1"/>
  <c r="BL40" i="49" s="1"/>
  <c r="FE40" i="49" s="1"/>
  <c r="AE40" i="49" s="1"/>
  <c r="BG40" i="49"/>
  <c r="DZ40" i="49" s="1"/>
  <c r="Z40" i="49" s="1"/>
  <c r="BH40" i="49" s="1"/>
  <c r="EE40" i="49" s="1"/>
  <c r="AA40" i="49" s="1"/>
  <c r="BC40" i="49"/>
  <c r="CZ40" i="49" s="1"/>
  <c r="V40" i="49" s="1"/>
  <c r="BD40" i="49" s="1"/>
  <c r="DE40" i="49" s="1"/>
  <c r="W40" i="49" s="1"/>
  <c r="AY40" i="49"/>
  <c r="BZ40" i="49" s="1"/>
  <c r="R40" i="49" s="1"/>
  <c r="AZ40" i="49" s="1"/>
  <c r="CE40" i="49" s="1"/>
  <c r="S40" i="49" s="1"/>
  <c r="AT40" i="49"/>
  <c r="AX40" i="49" s="1"/>
  <c r="BU40" i="49" s="1"/>
  <c r="Q40" i="49" s="1"/>
  <c r="AR40" i="49"/>
  <c r="AQ40" i="49"/>
  <c r="AP40" i="49"/>
  <c r="AO40" i="49"/>
  <c r="AN40" i="49"/>
  <c r="AM40" i="49"/>
  <c r="AL40" i="49"/>
  <c r="AK40" i="49"/>
  <c r="BK39" i="49"/>
  <c r="EZ39" i="49" s="1"/>
  <c r="AD39" i="49" s="1"/>
  <c r="BL39" i="49" s="1"/>
  <c r="FE39" i="49" s="1"/>
  <c r="AE39" i="49" s="1"/>
  <c r="BG39" i="49"/>
  <c r="DZ39" i="49" s="1"/>
  <c r="Z39" i="49" s="1"/>
  <c r="BH39" i="49" s="1"/>
  <c r="EE39" i="49" s="1"/>
  <c r="AA39" i="49" s="1"/>
  <c r="BC39" i="49"/>
  <c r="CZ39" i="49" s="1"/>
  <c r="V39" i="49" s="1"/>
  <c r="BD39" i="49" s="1"/>
  <c r="DE39" i="49" s="1"/>
  <c r="W39" i="49" s="1"/>
  <c r="AY39" i="49"/>
  <c r="BZ39" i="49" s="1"/>
  <c r="R39" i="49" s="1"/>
  <c r="AZ39" i="49" s="1"/>
  <c r="CE39" i="49" s="1"/>
  <c r="S39" i="49" s="1"/>
  <c r="AT39" i="49"/>
  <c r="BJ39" i="49" s="1"/>
  <c r="EU39" i="49" s="1"/>
  <c r="AC39" i="49" s="1"/>
  <c r="AR39" i="49"/>
  <c r="AQ39" i="49"/>
  <c r="AP39" i="49"/>
  <c r="AO39" i="49"/>
  <c r="AN39" i="49"/>
  <c r="AM39" i="49"/>
  <c r="AL39" i="49"/>
  <c r="AK39" i="49"/>
  <c r="BK38" i="49"/>
  <c r="EZ38" i="49" s="1"/>
  <c r="AD38" i="49" s="1"/>
  <c r="BL38" i="49" s="1"/>
  <c r="FE38" i="49" s="1"/>
  <c r="AE38" i="49" s="1"/>
  <c r="BG38" i="49"/>
  <c r="DZ38" i="49" s="1"/>
  <c r="Z38" i="49" s="1"/>
  <c r="BH38" i="49" s="1"/>
  <c r="EE38" i="49" s="1"/>
  <c r="AA38" i="49" s="1"/>
  <c r="BC38" i="49"/>
  <c r="CZ38" i="49" s="1"/>
  <c r="V38" i="49" s="1"/>
  <c r="BD38" i="49" s="1"/>
  <c r="DE38" i="49" s="1"/>
  <c r="W38" i="49" s="1"/>
  <c r="AY38" i="49"/>
  <c r="BZ38" i="49" s="1"/>
  <c r="R38" i="49" s="1"/>
  <c r="AZ38" i="49" s="1"/>
  <c r="CE38" i="49" s="1"/>
  <c r="S38" i="49" s="1"/>
  <c r="AT38" i="49"/>
  <c r="BB38" i="49" s="1"/>
  <c r="CU38" i="49" s="1"/>
  <c r="U38" i="49" s="1"/>
  <c r="AR38" i="49"/>
  <c r="AQ38" i="49"/>
  <c r="AP38" i="49"/>
  <c r="AO38" i="49"/>
  <c r="AN38" i="49"/>
  <c r="AM38" i="49"/>
  <c r="AL38" i="49"/>
  <c r="AK38" i="49"/>
  <c r="BK37" i="49"/>
  <c r="EZ37" i="49" s="1"/>
  <c r="AD37" i="49" s="1"/>
  <c r="BL37" i="49" s="1"/>
  <c r="FE37" i="49" s="1"/>
  <c r="AE37" i="49" s="1"/>
  <c r="BG37" i="49"/>
  <c r="DZ37" i="49" s="1"/>
  <c r="Z37" i="49" s="1"/>
  <c r="BH37" i="49" s="1"/>
  <c r="EE37" i="49" s="1"/>
  <c r="AA37" i="49" s="1"/>
  <c r="BC37" i="49"/>
  <c r="CZ37" i="49" s="1"/>
  <c r="V37" i="49" s="1"/>
  <c r="BD37" i="49" s="1"/>
  <c r="DE37" i="49" s="1"/>
  <c r="W37" i="49" s="1"/>
  <c r="AY37" i="49"/>
  <c r="BZ37" i="49" s="1"/>
  <c r="R37" i="49" s="1"/>
  <c r="AZ37" i="49" s="1"/>
  <c r="CE37" i="49" s="1"/>
  <c r="S37" i="49" s="1"/>
  <c r="AT37" i="49"/>
  <c r="BB37" i="49" s="1"/>
  <c r="CU37" i="49" s="1"/>
  <c r="U37" i="49" s="1"/>
  <c r="AR37" i="49"/>
  <c r="AQ37" i="49"/>
  <c r="AP37" i="49"/>
  <c r="AO37" i="49"/>
  <c r="AN37" i="49"/>
  <c r="AM37" i="49"/>
  <c r="AL37" i="49"/>
  <c r="AK37" i="49"/>
  <c r="A37" i="49"/>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A80" i="49" s="1"/>
  <c r="A81" i="49" s="1"/>
  <c r="A82" i="49" s="1"/>
  <c r="A83" i="49" s="1"/>
  <c r="A84" i="49" s="1"/>
  <c r="A85" i="49" s="1"/>
  <c r="FT36" i="49"/>
  <c r="FQ36" i="49" s="1"/>
  <c r="BK36" i="49"/>
  <c r="EZ36" i="49" s="1"/>
  <c r="AD36" i="49" s="1"/>
  <c r="BL36" i="49" s="1"/>
  <c r="FE36" i="49" s="1"/>
  <c r="AE36" i="49" s="1"/>
  <c r="BG36" i="49"/>
  <c r="DZ36" i="49" s="1"/>
  <c r="Z36" i="49" s="1"/>
  <c r="BH36" i="49" s="1"/>
  <c r="EE36" i="49" s="1"/>
  <c r="AA36" i="49" s="1"/>
  <c r="BC36" i="49"/>
  <c r="CZ36" i="49" s="1"/>
  <c r="V36" i="49" s="1"/>
  <c r="BD36" i="49" s="1"/>
  <c r="DE36" i="49" s="1"/>
  <c r="W36" i="49" s="1"/>
  <c r="AY36" i="49"/>
  <c r="BZ36" i="49" s="1"/>
  <c r="R36" i="49" s="1"/>
  <c r="AZ36" i="49" s="1"/>
  <c r="CE36" i="49" s="1"/>
  <c r="S36" i="49" s="1"/>
  <c r="AT36" i="49"/>
  <c r="BJ36" i="49" s="1"/>
  <c r="EU36" i="49" s="1"/>
  <c r="AC36" i="49" s="1"/>
  <c r="AR36" i="49"/>
  <c r="AQ36" i="49"/>
  <c r="AP36" i="49"/>
  <c r="AO36" i="49"/>
  <c r="AN36" i="49"/>
  <c r="AM36" i="49"/>
  <c r="AL36" i="49"/>
  <c r="AK36" i="49"/>
  <c r="I20" i="49"/>
  <c r="AD19" i="49"/>
  <c r="Z19" i="49"/>
  <c r="V19" i="49"/>
  <c r="R19" i="49"/>
  <c r="I19" i="49"/>
  <c r="X14" i="49"/>
  <c r="E14" i="49"/>
  <c r="E13" i="49"/>
  <c r="AG12" i="49"/>
  <c r="T12" i="49"/>
  <c r="P12" i="49"/>
  <c r="E12" i="49"/>
  <c r="AO11" i="49"/>
  <c r="E11" i="49"/>
  <c r="BK85" i="50"/>
  <c r="EZ85" i="50" s="1"/>
  <c r="AD85" i="50" s="1"/>
  <c r="BL85" i="50" s="1"/>
  <c r="FE85" i="50" s="1"/>
  <c r="AE85" i="50" s="1"/>
  <c r="BG85" i="50"/>
  <c r="DZ85" i="50" s="1"/>
  <c r="Z85" i="50" s="1"/>
  <c r="BH85" i="50" s="1"/>
  <c r="EE85" i="50" s="1"/>
  <c r="AA85" i="50" s="1"/>
  <c r="BC85" i="50"/>
  <c r="CZ85" i="50" s="1"/>
  <c r="V85" i="50" s="1"/>
  <c r="BD85" i="50" s="1"/>
  <c r="DE85" i="50" s="1"/>
  <c r="W85" i="50" s="1"/>
  <c r="AY85" i="50"/>
  <c r="BZ85" i="50" s="1"/>
  <c r="R85" i="50" s="1"/>
  <c r="AZ85" i="50" s="1"/>
  <c r="CE85" i="50" s="1"/>
  <c r="S85" i="50" s="1"/>
  <c r="AT85" i="50"/>
  <c r="BF85" i="50" s="1"/>
  <c r="DU85" i="50" s="1"/>
  <c r="Y85" i="50" s="1"/>
  <c r="AR85" i="50"/>
  <c r="AQ85" i="50"/>
  <c r="AP85" i="50"/>
  <c r="AO85" i="50"/>
  <c r="AN85" i="50"/>
  <c r="AM85" i="50"/>
  <c r="AL85" i="50"/>
  <c r="AK85" i="50"/>
  <c r="BK84" i="50"/>
  <c r="EZ84" i="50" s="1"/>
  <c r="AD84" i="50" s="1"/>
  <c r="BL84" i="50" s="1"/>
  <c r="FE84" i="50" s="1"/>
  <c r="AE84" i="50" s="1"/>
  <c r="BG84" i="50"/>
  <c r="DZ84" i="50" s="1"/>
  <c r="Z84" i="50" s="1"/>
  <c r="BH84" i="50" s="1"/>
  <c r="EE84" i="50" s="1"/>
  <c r="AA84" i="50" s="1"/>
  <c r="BC84" i="50"/>
  <c r="CZ84" i="50" s="1"/>
  <c r="V84" i="50" s="1"/>
  <c r="BD84" i="50" s="1"/>
  <c r="DE84" i="50" s="1"/>
  <c r="W84" i="50" s="1"/>
  <c r="AY84" i="50"/>
  <c r="BZ84" i="50" s="1"/>
  <c r="R84" i="50" s="1"/>
  <c r="AZ84" i="50" s="1"/>
  <c r="CE84" i="50" s="1"/>
  <c r="S84" i="50" s="1"/>
  <c r="AT84" i="50"/>
  <c r="BB84" i="50" s="1"/>
  <c r="CU84" i="50" s="1"/>
  <c r="U84" i="50" s="1"/>
  <c r="AR84" i="50"/>
  <c r="AQ84" i="50"/>
  <c r="AP84" i="50"/>
  <c r="AO84" i="50"/>
  <c r="AN84" i="50"/>
  <c r="AM84" i="50"/>
  <c r="AL84" i="50"/>
  <c r="AK84" i="50"/>
  <c r="BK83" i="50"/>
  <c r="EZ83" i="50" s="1"/>
  <c r="AD83" i="50" s="1"/>
  <c r="BL83" i="50" s="1"/>
  <c r="FE83" i="50" s="1"/>
  <c r="AE83" i="50" s="1"/>
  <c r="BG83" i="50"/>
  <c r="DZ83" i="50" s="1"/>
  <c r="Z83" i="50" s="1"/>
  <c r="BH83" i="50" s="1"/>
  <c r="EE83" i="50" s="1"/>
  <c r="AA83" i="50" s="1"/>
  <c r="BC83" i="50"/>
  <c r="CZ83" i="50" s="1"/>
  <c r="V83" i="50" s="1"/>
  <c r="BD83" i="50" s="1"/>
  <c r="DE83" i="50" s="1"/>
  <c r="W83" i="50" s="1"/>
  <c r="AY83" i="50"/>
  <c r="BZ83" i="50"/>
  <c r="R83" i="50" s="1"/>
  <c r="AZ83" i="50" s="1"/>
  <c r="CE83" i="50" s="1"/>
  <c r="S83" i="50" s="1"/>
  <c r="AT83" i="50"/>
  <c r="BB83" i="50" s="1"/>
  <c r="CU83" i="50" s="1"/>
  <c r="U83" i="50" s="1"/>
  <c r="AR83" i="50"/>
  <c r="AQ83" i="50"/>
  <c r="AP83" i="50"/>
  <c r="AO83" i="50"/>
  <c r="AN83" i="50"/>
  <c r="AM83" i="50"/>
  <c r="AL83" i="50"/>
  <c r="AK83" i="50"/>
  <c r="BK82" i="50"/>
  <c r="EZ82" i="50" s="1"/>
  <c r="AD82" i="50" s="1"/>
  <c r="BL82" i="50" s="1"/>
  <c r="FE82" i="50" s="1"/>
  <c r="AE82" i="50" s="1"/>
  <c r="BG82" i="50"/>
  <c r="DZ82" i="50" s="1"/>
  <c r="Z82" i="50" s="1"/>
  <c r="BH82" i="50" s="1"/>
  <c r="EE82" i="50" s="1"/>
  <c r="AA82" i="50" s="1"/>
  <c r="BC82" i="50"/>
  <c r="CZ82" i="50"/>
  <c r="V82" i="50" s="1"/>
  <c r="BD82" i="50" s="1"/>
  <c r="DE82" i="50" s="1"/>
  <c r="W82" i="50" s="1"/>
  <c r="AY82" i="50"/>
  <c r="BZ82" i="50" s="1"/>
  <c r="R82" i="50" s="1"/>
  <c r="AZ82" i="50" s="1"/>
  <c r="CE82" i="50" s="1"/>
  <c r="S82" i="50" s="1"/>
  <c r="AT82" i="50"/>
  <c r="BJ82" i="50" s="1"/>
  <c r="EU82" i="50" s="1"/>
  <c r="AC82" i="50" s="1"/>
  <c r="AR82" i="50"/>
  <c r="AQ82" i="50"/>
  <c r="AP82" i="50"/>
  <c r="AO82" i="50"/>
  <c r="AN82" i="50"/>
  <c r="AM82" i="50"/>
  <c r="AL82" i="50"/>
  <c r="AK82" i="50"/>
  <c r="BK81" i="50"/>
  <c r="EZ81" i="50" s="1"/>
  <c r="AD81" i="50" s="1"/>
  <c r="BL81" i="50" s="1"/>
  <c r="FE81" i="50" s="1"/>
  <c r="AE81" i="50" s="1"/>
  <c r="BG81" i="50"/>
  <c r="DZ81" i="50" s="1"/>
  <c r="Z81" i="50" s="1"/>
  <c r="BH81" i="50" s="1"/>
  <c r="EE81" i="50" s="1"/>
  <c r="AA81" i="50" s="1"/>
  <c r="BC81" i="50"/>
  <c r="CZ81" i="50" s="1"/>
  <c r="V81" i="50" s="1"/>
  <c r="BD81" i="50" s="1"/>
  <c r="DE81" i="50" s="1"/>
  <c r="W81" i="50" s="1"/>
  <c r="AY81" i="50"/>
  <c r="BZ81" i="50" s="1"/>
  <c r="R81" i="50" s="1"/>
  <c r="AZ81" i="50" s="1"/>
  <c r="CE81" i="50" s="1"/>
  <c r="S81" i="50" s="1"/>
  <c r="AT81" i="50"/>
  <c r="BF81" i="50" s="1"/>
  <c r="DU81" i="50" s="1"/>
  <c r="Y81" i="50" s="1"/>
  <c r="AR81" i="50"/>
  <c r="AQ81" i="50"/>
  <c r="AP81" i="50"/>
  <c r="AO81" i="50"/>
  <c r="AN81" i="50"/>
  <c r="AM81" i="50"/>
  <c r="AL81" i="50"/>
  <c r="AK81" i="50"/>
  <c r="BK80" i="50"/>
  <c r="EZ80" i="50" s="1"/>
  <c r="AD80" i="50" s="1"/>
  <c r="BL80" i="50" s="1"/>
  <c r="FE80" i="50" s="1"/>
  <c r="AE80" i="50" s="1"/>
  <c r="BG80" i="50"/>
  <c r="DZ80" i="50" s="1"/>
  <c r="Z80" i="50" s="1"/>
  <c r="BH80" i="50" s="1"/>
  <c r="EE80" i="50" s="1"/>
  <c r="AA80" i="50" s="1"/>
  <c r="BC80" i="50"/>
  <c r="CZ80" i="50" s="1"/>
  <c r="V80" i="50" s="1"/>
  <c r="BD80" i="50" s="1"/>
  <c r="DE80" i="50" s="1"/>
  <c r="W80" i="50" s="1"/>
  <c r="AY80" i="50"/>
  <c r="BZ80" i="50" s="1"/>
  <c r="R80" i="50" s="1"/>
  <c r="AZ80" i="50" s="1"/>
  <c r="CE80" i="50" s="1"/>
  <c r="S80" i="50" s="1"/>
  <c r="AT80" i="50"/>
  <c r="AR80" i="50"/>
  <c r="AQ80" i="50"/>
  <c r="AP80" i="50"/>
  <c r="AO80" i="50"/>
  <c r="AN80" i="50"/>
  <c r="AM80" i="50"/>
  <c r="AL80" i="50"/>
  <c r="AK80" i="50"/>
  <c r="BK79" i="50"/>
  <c r="EZ79" i="50"/>
  <c r="AD79" i="50" s="1"/>
  <c r="BL79" i="50" s="1"/>
  <c r="FE79" i="50" s="1"/>
  <c r="AE79" i="50" s="1"/>
  <c r="BG79" i="50"/>
  <c r="DZ79" i="50" s="1"/>
  <c r="Z79" i="50" s="1"/>
  <c r="BH79" i="50" s="1"/>
  <c r="EE79" i="50" s="1"/>
  <c r="AA79" i="50" s="1"/>
  <c r="BC79" i="50"/>
  <c r="CZ79" i="50" s="1"/>
  <c r="V79" i="50" s="1"/>
  <c r="BD79" i="50" s="1"/>
  <c r="DE79" i="50" s="1"/>
  <c r="W79" i="50" s="1"/>
  <c r="AY79" i="50"/>
  <c r="BZ79" i="50" s="1"/>
  <c r="R79" i="50" s="1"/>
  <c r="AZ79" i="50" s="1"/>
  <c r="CE79" i="50" s="1"/>
  <c r="S79" i="50" s="1"/>
  <c r="AT79" i="50"/>
  <c r="BB79" i="50" s="1"/>
  <c r="CU79" i="50" s="1"/>
  <c r="U79" i="50" s="1"/>
  <c r="AR79" i="50"/>
  <c r="AQ79" i="50"/>
  <c r="AP79" i="50"/>
  <c r="AO79" i="50"/>
  <c r="AN79" i="50"/>
  <c r="AM79" i="50"/>
  <c r="AL79" i="50"/>
  <c r="AK79" i="50"/>
  <c r="BK78" i="50"/>
  <c r="EZ78" i="50" s="1"/>
  <c r="AD78" i="50" s="1"/>
  <c r="BL78" i="50" s="1"/>
  <c r="FE78" i="50" s="1"/>
  <c r="AE78" i="50"/>
  <c r="BG78" i="50"/>
  <c r="DZ78" i="50" s="1"/>
  <c r="Z78" i="50" s="1"/>
  <c r="BH78" i="50" s="1"/>
  <c r="EE78" i="50" s="1"/>
  <c r="AA78" i="50" s="1"/>
  <c r="BC78" i="50"/>
  <c r="CZ78" i="50" s="1"/>
  <c r="V78" i="50" s="1"/>
  <c r="BD78" i="50" s="1"/>
  <c r="DE78" i="50" s="1"/>
  <c r="W78" i="50" s="1"/>
  <c r="AY78" i="50"/>
  <c r="BZ78" i="50" s="1"/>
  <c r="R78" i="50" s="1"/>
  <c r="AZ78" i="50" s="1"/>
  <c r="CE78" i="50" s="1"/>
  <c r="S78" i="50" s="1"/>
  <c r="AT78" i="50"/>
  <c r="BJ78" i="50" s="1"/>
  <c r="EU78" i="50" s="1"/>
  <c r="AC78" i="50" s="1"/>
  <c r="AR78" i="50"/>
  <c r="AQ78" i="50"/>
  <c r="AP78" i="50"/>
  <c r="AO78" i="50"/>
  <c r="AN78" i="50"/>
  <c r="AM78" i="50"/>
  <c r="AL78" i="50"/>
  <c r="AK78" i="50"/>
  <c r="BK77" i="50"/>
  <c r="EZ77" i="50" s="1"/>
  <c r="AD77" i="50" s="1"/>
  <c r="BL77" i="50" s="1"/>
  <c r="FE77" i="50" s="1"/>
  <c r="AE77" i="50" s="1"/>
  <c r="BG77" i="50"/>
  <c r="DZ77" i="50" s="1"/>
  <c r="Z77" i="50" s="1"/>
  <c r="BH77" i="50" s="1"/>
  <c r="EE77" i="50" s="1"/>
  <c r="AA77" i="50" s="1"/>
  <c r="BC77" i="50"/>
  <c r="CZ77" i="50" s="1"/>
  <c r="V77" i="50" s="1"/>
  <c r="BD77" i="50" s="1"/>
  <c r="DE77" i="50" s="1"/>
  <c r="W77" i="50" s="1"/>
  <c r="AY77" i="50"/>
  <c r="BZ77" i="50" s="1"/>
  <c r="R77" i="50" s="1"/>
  <c r="AZ77" i="50" s="1"/>
  <c r="CE77" i="50" s="1"/>
  <c r="S77" i="50" s="1"/>
  <c r="AT77" i="50"/>
  <c r="BB77" i="50" s="1"/>
  <c r="CU77" i="50"/>
  <c r="U77" i="50" s="1"/>
  <c r="AR77" i="50"/>
  <c r="AQ77" i="50"/>
  <c r="AP77" i="50"/>
  <c r="AO77" i="50"/>
  <c r="AN77" i="50"/>
  <c r="AM77" i="50"/>
  <c r="AL77" i="50"/>
  <c r="AK77" i="50"/>
  <c r="BK76" i="50"/>
  <c r="EZ76" i="50" s="1"/>
  <c r="AD76" i="50" s="1"/>
  <c r="BL76" i="50" s="1"/>
  <c r="FE76" i="50" s="1"/>
  <c r="AE76" i="50" s="1"/>
  <c r="BG76" i="50"/>
  <c r="DZ76" i="50" s="1"/>
  <c r="Z76" i="50" s="1"/>
  <c r="BH76" i="50" s="1"/>
  <c r="EE76" i="50" s="1"/>
  <c r="AA76" i="50" s="1"/>
  <c r="BC76" i="50"/>
  <c r="CZ76" i="50" s="1"/>
  <c r="V76" i="50" s="1"/>
  <c r="BD76" i="50" s="1"/>
  <c r="DE76" i="50" s="1"/>
  <c r="W76" i="50" s="1"/>
  <c r="AY76" i="50"/>
  <c r="BZ76" i="50" s="1"/>
  <c r="R76" i="50" s="1"/>
  <c r="AZ76" i="50" s="1"/>
  <c r="CE76" i="50" s="1"/>
  <c r="S76" i="50" s="1"/>
  <c r="AT76" i="50"/>
  <c r="AR76" i="50"/>
  <c r="AQ76" i="50"/>
  <c r="AP76" i="50"/>
  <c r="AO76" i="50"/>
  <c r="AN76" i="50"/>
  <c r="AM76" i="50"/>
  <c r="AL76" i="50"/>
  <c r="AK76" i="50"/>
  <c r="BK75" i="50"/>
  <c r="EZ75" i="50" s="1"/>
  <c r="AD75" i="50" s="1"/>
  <c r="BL75" i="50" s="1"/>
  <c r="FE75" i="50" s="1"/>
  <c r="AE75" i="50" s="1"/>
  <c r="BG75" i="50"/>
  <c r="DZ75" i="50" s="1"/>
  <c r="Z75" i="50" s="1"/>
  <c r="BH75" i="50" s="1"/>
  <c r="EE75" i="50" s="1"/>
  <c r="AA75" i="50" s="1"/>
  <c r="BC75" i="50"/>
  <c r="CZ75" i="50" s="1"/>
  <c r="V75" i="50" s="1"/>
  <c r="BD75" i="50" s="1"/>
  <c r="DE75" i="50" s="1"/>
  <c r="W75" i="50" s="1"/>
  <c r="AY75" i="50"/>
  <c r="BZ75" i="50" s="1"/>
  <c r="R75" i="50" s="1"/>
  <c r="AZ75" i="50" s="1"/>
  <c r="CE75" i="50" s="1"/>
  <c r="S75" i="50" s="1"/>
  <c r="AT75" i="50"/>
  <c r="BB75" i="50"/>
  <c r="CU75" i="50" s="1"/>
  <c r="U75" i="50" s="1"/>
  <c r="AR75" i="50"/>
  <c r="AQ75" i="50"/>
  <c r="AP75" i="50"/>
  <c r="AO75" i="50"/>
  <c r="AN75" i="50"/>
  <c r="AM75" i="50"/>
  <c r="AL75" i="50"/>
  <c r="AK75" i="50"/>
  <c r="BK74" i="50"/>
  <c r="EZ74" i="50" s="1"/>
  <c r="AD74" i="50" s="1"/>
  <c r="BL74" i="50" s="1"/>
  <c r="FE74" i="50" s="1"/>
  <c r="AE74" i="50" s="1"/>
  <c r="BG74" i="50"/>
  <c r="DZ74" i="50" s="1"/>
  <c r="Z74" i="50" s="1"/>
  <c r="BH74" i="50" s="1"/>
  <c r="EE74" i="50" s="1"/>
  <c r="AA74" i="50" s="1"/>
  <c r="BC74" i="50"/>
  <c r="CZ74" i="50" s="1"/>
  <c r="V74" i="50" s="1"/>
  <c r="BD74" i="50" s="1"/>
  <c r="DE74" i="50" s="1"/>
  <c r="W74" i="50" s="1"/>
  <c r="AY74" i="50"/>
  <c r="BZ74" i="50" s="1"/>
  <c r="R74" i="50" s="1"/>
  <c r="AZ74" i="50" s="1"/>
  <c r="CE74" i="50" s="1"/>
  <c r="S74" i="50" s="1"/>
  <c r="AT74" i="50"/>
  <c r="BJ74" i="50" s="1"/>
  <c r="EU74" i="50" s="1"/>
  <c r="AC74" i="50" s="1"/>
  <c r="AR74" i="50"/>
  <c r="AQ74" i="50"/>
  <c r="AP74" i="50"/>
  <c r="AO74" i="50"/>
  <c r="AN74" i="50"/>
  <c r="AM74" i="50"/>
  <c r="AL74" i="50"/>
  <c r="AK74" i="50"/>
  <c r="BK73" i="50"/>
  <c r="EZ73" i="50" s="1"/>
  <c r="AD73" i="50" s="1"/>
  <c r="BL73" i="50" s="1"/>
  <c r="FE73" i="50" s="1"/>
  <c r="AE73" i="50" s="1"/>
  <c r="BG73" i="50"/>
  <c r="DZ73" i="50" s="1"/>
  <c r="Z73" i="50" s="1"/>
  <c r="BH73" i="50" s="1"/>
  <c r="EE73" i="50" s="1"/>
  <c r="AA73" i="50" s="1"/>
  <c r="BC73" i="50"/>
  <c r="CZ73" i="50" s="1"/>
  <c r="V73" i="50" s="1"/>
  <c r="BD73" i="50" s="1"/>
  <c r="DE73" i="50" s="1"/>
  <c r="W73" i="50" s="1"/>
  <c r="AY73" i="50"/>
  <c r="BZ73" i="50" s="1"/>
  <c r="R73" i="50" s="1"/>
  <c r="AZ73" i="50" s="1"/>
  <c r="CE73" i="50" s="1"/>
  <c r="S73" i="50" s="1"/>
  <c r="AT73" i="50"/>
  <c r="BB73" i="50"/>
  <c r="CU73" i="50" s="1"/>
  <c r="U73" i="50" s="1"/>
  <c r="AR73" i="50"/>
  <c r="AQ73" i="50"/>
  <c r="AP73" i="50"/>
  <c r="AO73" i="50"/>
  <c r="AN73" i="50"/>
  <c r="AM73" i="50"/>
  <c r="AL73" i="50"/>
  <c r="AK73" i="50"/>
  <c r="BK72" i="50"/>
  <c r="EZ72" i="50" s="1"/>
  <c r="AD72" i="50" s="1"/>
  <c r="BL72" i="50" s="1"/>
  <c r="FE72" i="50" s="1"/>
  <c r="AE72" i="50" s="1"/>
  <c r="BG72" i="50"/>
  <c r="DZ72" i="50" s="1"/>
  <c r="Z72" i="50" s="1"/>
  <c r="BH72" i="50" s="1"/>
  <c r="EE72" i="50" s="1"/>
  <c r="AA72" i="50" s="1"/>
  <c r="BC72" i="50"/>
  <c r="CZ72" i="50"/>
  <c r="V72" i="50" s="1"/>
  <c r="BD72" i="50" s="1"/>
  <c r="DE72" i="50" s="1"/>
  <c r="W72" i="50" s="1"/>
  <c r="AY72" i="50"/>
  <c r="BZ72" i="50" s="1"/>
  <c r="R72" i="50" s="1"/>
  <c r="AZ72" i="50" s="1"/>
  <c r="CE72" i="50" s="1"/>
  <c r="S72" i="50" s="1"/>
  <c r="AT72" i="50"/>
  <c r="BB72" i="50" s="1"/>
  <c r="CU72" i="50" s="1"/>
  <c r="U72" i="50" s="1"/>
  <c r="AR72" i="50"/>
  <c r="AQ72" i="50"/>
  <c r="AP72" i="50"/>
  <c r="AO72" i="50"/>
  <c r="AN72" i="50"/>
  <c r="AM72" i="50"/>
  <c r="AL72" i="50"/>
  <c r="AK72" i="50"/>
  <c r="BK71" i="50"/>
  <c r="EZ71" i="50" s="1"/>
  <c r="AD71" i="50" s="1"/>
  <c r="BL71" i="50" s="1"/>
  <c r="FE71" i="50" s="1"/>
  <c r="AE71" i="50" s="1"/>
  <c r="BG71" i="50"/>
  <c r="DZ71" i="50" s="1"/>
  <c r="Z71" i="50" s="1"/>
  <c r="BH71" i="50" s="1"/>
  <c r="EE71" i="50" s="1"/>
  <c r="AA71" i="50" s="1"/>
  <c r="BC71" i="50"/>
  <c r="CZ71" i="50" s="1"/>
  <c r="V71" i="50" s="1"/>
  <c r="BD71" i="50" s="1"/>
  <c r="DE71" i="50" s="1"/>
  <c r="W71" i="50" s="1"/>
  <c r="AY71" i="50"/>
  <c r="BZ71" i="50" s="1"/>
  <c r="R71" i="50" s="1"/>
  <c r="AZ71" i="50" s="1"/>
  <c r="CE71" i="50" s="1"/>
  <c r="S71" i="50" s="1"/>
  <c r="AT71" i="50"/>
  <c r="BB71" i="50" s="1"/>
  <c r="CU71" i="50" s="1"/>
  <c r="U71" i="50" s="1"/>
  <c r="AR71" i="50"/>
  <c r="AQ71" i="50"/>
  <c r="AP71" i="50"/>
  <c r="AO71" i="50"/>
  <c r="AN71" i="50"/>
  <c r="AM71" i="50"/>
  <c r="AL71" i="50"/>
  <c r="AK71" i="50"/>
  <c r="BK70" i="50"/>
  <c r="EZ70" i="50" s="1"/>
  <c r="AD70" i="50" s="1"/>
  <c r="BL70" i="50" s="1"/>
  <c r="FE70" i="50" s="1"/>
  <c r="AE70" i="50" s="1"/>
  <c r="BG70" i="50"/>
  <c r="DZ70" i="50" s="1"/>
  <c r="Z70" i="50" s="1"/>
  <c r="BH70" i="50" s="1"/>
  <c r="EE70" i="50" s="1"/>
  <c r="AA70" i="50" s="1"/>
  <c r="BC70" i="50"/>
  <c r="CZ70" i="50" s="1"/>
  <c r="V70" i="50" s="1"/>
  <c r="BD70" i="50" s="1"/>
  <c r="DE70" i="50" s="1"/>
  <c r="W70" i="50" s="1"/>
  <c r="AY70" i="50"/>
  <c r="BZ70" i="50" s="1"/>
  <c r="R70" i="50" s="1"/>
  <c r="AZ70" i="50" s="1"/>
  <c r="CE70" i="50" s="1"/>
  <c r="S70" i="50" s="1"/>
  <c r="AT70" i="50"/>
  <c r="BB70" i="50" s="1"/>
  <c r="CU70" i="50" s="1"/>
  <c r="U70" i="50" s="1"/>
  <c r="AR70" i="50"/>
  <c r="AQ70" i="50"/>
  <c r="AP70" i="50"/>
  <c r="AO70" i="50"/>
  <c r="AN70" i="50"/>
  <c r="AM70" i="50"/>
  <c r="AL70" i="50"/>
  <c r="AK70" i="50"/>
  <c r="BK69" i="50"/>
  <c r="EZ69" i="50" s="1"/>
  <c r="AD69" i="50" s="1"/>
  <c r="BL69" i="50" s="1"/>
  <c r="FE69" i="50" s="1"/>
  <c r="AE69" i="50" s="1"/>
  <c r="BG69" i="50"/>
  <c r="DZ69" i="50" s="1"/>
  <c r="Z69" i="50" s="1"/>
  <c r="BH69" i="50" s="1"/>
  <c r="EE69" i="50" s="1"/>
  <c r="AA69" i="50" s="1"/>
  <c r="BC69" i="50"/>
  <c r="CZ69" i="50" s="1"/>
  <c r="V69" i="50" s="1"/>
  <c r="BD69" i="50" s="1"/>
  <c r="DE69" i="50" s="1"/>
  <c r="W69" i="50" s="1"/>
  <c r="AY69" i="50"/>
  <c r="BZ69" i="50" s="1"/>
  <c r="R69" i="50" s="1"/>
  <c r="AZ69" i="50" s="1"/>
  <c r="CE69" i="50" s="1"/>
  <c r="S69" i="50" s="1"/>
  <c r="AT69" i="50"/>
  <c r="BJ69" i="50" s="1"/>
  <c r="EU69" i="50" s="1"/>
  <c r="AC69" i="50" s="1"/>
  <c r="AR69" i="50"/>
  <c r="AQ69" i="50"/>
  <c r="AP69" i="50"/>
  <c r="AO69" i="50"/>
  <c r="AN69" i="50"/>
  <c r="AM69" i="50"/>
  <c r="AL69" i="50"/>
  <c r="AK69" i="50"/>
  <c r="BK68" i="50"/>
  <c r="EZ68" i="50" s="1"/>
  <c r="AD68" i="50" s="1"/>
  <c r="BL68" i="50" s="1"/>
  <c r="FE68" i="50" s="1"/>
  <c r="AE68" i="50" s="1"/>
  <c r="BG68" i="50"/>
  <c r="DZ68" i="50" s="1"/>
  <c r="Z68" i="50" s="1"/>
  <c r="BH68" i="50" s="1"/>
  <c r="EE68" i="50" s="1"/>
  <c r="AA68" i="50" s="1"/>
  <c r="BC68" i="50"/>
  <c r="CZ68" i="50" s="1"/>
  <c r="V68" i="50" s="1"/>
  <c r="BD68" i="50" s="1"/>
  <c r="DE68" i="50" s="1"/>
  <c r="W68" i="50" s="1"/>
  <c r="AY68" i="50"/>
  <c r="BZ68" i="50" s="1"/>
  <c r="R68" i="50" s="1"/>
  <c r="AZ68" i="50" s="1"/>
  <c r="CE68" i="50" s="1"/>
  <c r="S68" i="50" s="1"/>
  <c r="AT68" i="50"/>
  <c r="AR68" i="50"/>
  <c r="AQ68" i="50"/>
  <c r="AP68" i="50"/>
  <c r="AO68" i="50"/>
  <c r="AN68" i="50"/>
  <c r="AM68" i="50"/>
  <c r="AL68" i="50"/>
  <c r="AK68" i="50"/>
  <c r="BK67" i="50"/>
  <c r="EZ67" i="50" s="1"/>
  <c r="AD67" i="50" s="1"/>
  <c r="BL67" i="50" s="1"/>
  <c r="FE67" i="50" s="1"/>
  <c r="AE67" i="50" s="1"/>
  <c r="BG67" i="50"/>
  <c r="DZ67" i="50" s="1"/>
  <c r="Z67" i="50" s="1"/>
  <c r="BH67" i="50" s="1"/>
  <c r="EE67" i="50" s="1"/>
  <c r="AA67" i="50" s="1"/>
  <c r="BC67" i="50"/>
  <c r="CZ67" i="50" s="1"/>
  <c r="V67" i="50" s="1"/>
  <c r="BD67" i="50" s="1"/>
  <c r="DE67" i="50" s="1"/>
  <c r="W67" i="50" s="1"/>
  <c r="AY67" i="50"/>
  <c r="BZ67" i="50" s="1"/>
  <c r="R67" i="50" s="1"/>
  <c r="AZ67" i="50" s="1"/>
  <c r="CE67" i="50" s="1"/>
  <c r="S67" i="50" s="1"/>
  <c r="AT67" i="50"/>
  <c r="BB67" i="50" s="1"/>
  <c r="CU67" i="50" s="1"/>
  <c r="U67" i="50" s="1"/>
  <c r="AR67" i="50"/>
  <c r="AQ67" i="50"/>
  <c r="AP67" i="50"/>
  <c r="AO67" i="50"/>
  <c r="AN67" i="50"/>
  <c r="AM67" i="50"/>
  <c r="AL67" i="50"/>
  <c r="AK67" i="50"/>
  <c r="BK66" i="50"/>
  <c r="EZ66" i="50" s="1"/>
  <c r="AD66" i="50" s="1"/>
  <c r="BL66" i="50" s="1"/>
  <c r="FE66" i="50" s="1"/>
  <c r="AE66" i="50" s="1"/>
  <c r="BG66" i="50"/>
  <c r="DZ66" i="50" s="1"/>
  <c r="Z66" i="50" s="1"/>
  <c r="BH66" i="50" s="1"/>
  <c r="EE66" i="50" s="1"/>
  <c r="AA66" i="50" s="1"/>
  <c r="BC66" i="50"/>
  <c r="CZ66" i="50" s="1"/>
  <c r="V66" i="50" s="1"/>
  <c r="BD66" i="50" s="1"/>
  <c r="DE66" i="50" s="1"/>
  <c r="W66" i="50" s="1"/>
  <c r="AY66" i="50"/>
  <c r="BZ66" i="50" s="1"/>
  <c r="R66" i="50" s="1"/>
  <c r="AZ66" i="50"/>
  <c r="CE66" i="50" s="1"/>
  <c r="S66" i="50" s="1"/>
  <c r="AT66" i="50"/>
  <c r="BB66" i="50" s="1"/>
  <c r="CU66" i="50" s="1"/>
  <c r="U66" i="50" s="1"/>
  <c r="AR66" i="50"/>
  <c r="AQ66" i="50"/>
  <c r="AP66" i="50"/>
  <c r="AO66" i="50"/>
  <c r="AN66" i="50"/>
  <c r="AM66" i="50"/>
  <c r="AL66" i="50"/>
  <c r="AK66" i="50"/>
  <c r="BK65" i="50"/>
  <c r="EZ65" i="50" s="1"/>
  <c r="AD65" i="50" s="1"/>
  <c r="BL65" i="50" s="1"/>
  <c r="FE65" i="50" s="1"/>
  <c r="AE65" i="50" s="1"/>
  <c r="BG65" i="50"/>
  <c r="DZ65" i="50" s="1"/>
  <c r="Z65" i="50" s="1"/>
  <c r="BH65" i="50" s="1"/>
  <c r="EE65" i="50" s="1"/>
  <c r="AA65" i="50" s="1"/>
  <c r="BC65" i="50"/>
  <c r="CZ65" i="50" s="1"/>
  <c r="V65" i="50" s="1"/>
  <c r="BD65" i="50" s="1"/>
  <c r="DE65" i="50" s="1"/>
  <c r="W65" i="50" s="1"/>
  <c r="AY65" i="50"/>
  <c r="BZ65" i="50" s="1"/>
  <c r="R65" i="50" s="1"/>
  <c r="AZ65" i="50" s="1"/>
  <c r="CE65" i="50" s="1"/>
  <c r="S65" i="50" s="1"/>
  <c r="AT65" i="50"/>
  <c r="AX65" i="50" s="1"/>
  <c r="BU65" i="50"/>
  <c r="Q65" i="50" s="1"/>
  <c r="AR65" i="50"/>
  <c r="AQ65" i="50"/>
  <c r="AP65" i="50"/>
  <c r="AO65" i="50"/>
  <c r="AN65" i="50"/>
  <c r="AM65" i="50"/>
  <c r="AL65" i="50"/>
  <c r="AK65" i="50"/>
  <c r="BK64" i="50"/>
  <c r="EZ64" i="50" s="1"/>
  <c r="AD64" i="50" s="1"/>
  <c r="BL64" i="50" s="1"/>
  <c r="FE64" i="50" s="1"/>
  <c r="AE64" i="50" s="1"/>
  <c r="BG64" i="50"/>
  <c r="DZ64" i="50" s="1"/>
  <c r="Z64" i="50" s="1"/>
  <c r="BH64" i="50" s="1"/>
  <c r="EE64" i="50" s="1"/>
  <c r="AA64" i="50" s="1"/>
  <c r="BC64" i="50"/>
  <c r="CZ64" i="50" s="1"/>
  <c r="V64" i="50" s="1"/>
  <c r="BD64" i="50" s="1"/>
  <c r="DE64" i="50" s="1"/>
  <c r="W64" i="50" s="1"/>
  <c r="AY64" i="50"/>
  <c r="BZ64" i="50" s="1"/>
  <c r="R64" i="50" s="1"/>
  <c r="AZ64" i="50" s="1"/>
  <c r="CE64" i="50" s="1"/>
  <c r="S64" i="50" s="1"/>
  <c r="AT64" i="50"/>
  <c r="BJ64" i="50" s="1"/>
  <c r="EU64" i="50" s="1"/>
  <c r="AC64" i="50" s="1"/>
  <c r="AR64" i="50"/>
  <c r="AQ64" i="50"/>
  <c r="AP64" i="50"/>
  <c r="AO64" i="50"/>
  <c r="AN64" i="50"/>
  <c r="AM64" i="50"/>
  <c r="AL64" i="50"/>
  <c r="AK64" i="50"/>
  <c r="BK63" i="50"/>
  <c r="EZ63" i="50" s="1"/>
  <c r="AD63" i="50" s="1"/>
  <c r="BL63" i="50" s="1"/>
  <c r="FE63" i="50" s="1"/>
  <c r="AE63" i="50" s="1"/>
  <c r="BG63" i="50"/>
  <c r="DZ63" i="50" s="1"/>
  <c r="Z63" i="50" s="1"/>
  <c r="BH63" i="50" s="1"/>
  <c r="EE63" i="50" s="1"/>
  <c r="AA63" i="50" s="1"/>
  <c r="BC63" i="50"/>
  <c r="CZ63" i="50" s="1"/>
  <c r="V63" i="50" s="1"/>
  <c r="BD63" i="50" s="1"/>
  <c r="DE63" i="50" s="1"/>
  <c r="W63" i="50" s="1"/>
  <c r="AY63" i="50"/>
  <c r="BZ63" i="50" s="1"/>
  <c r="R63" i="50"/>
  <c r="AZ63" i="50" s="1"/>
  <c r="CE63" i="50" s="1"/>
  <c r="S63" i="50" s="1"/>
  <c r="AT63" i="50"/>
  <c r="BB63" i="50" s="1"/>
  <c r="CU63" i="50" s="1"/>
  <c r="U63" i="50" s="1"/>
  <c r="AR63" i="50"/>
  <c r="AQ63" i="50"/>
  <c r="AP63" i="50"/>
  <c r="AO63" i="50"/>
  <c r="AN63" i="50"/>
  <c r="AM63" i="50"/>
  <c r="AL63" i="50"/>
  <c r="AK63" i="50"/>
  <c r="BK62" i="50"/>
  <c r="EZ62" i="50" s="1"/>
  <c r="AD62" i="50" s="1"/>
  <c r="BL62" i="50" s="1"/>
  <c r="FE62" i="50" s="1"/>
  <c r="AE62" i="50" s="1"/>
  <c r="BG62" i="50"/>
  <c r="DZ62" i="50" s="1"/>
  <c r="Z62" i="50"/>
  <c r="BH62" i="50" s="1"/>
  <c r="EE62" i="50" s="1"/>
  <c r="AA62" i="50" s="1"/>
  <c r="BC62" i="50"/>
  <c r="CZ62" i="50" s="1"/>
  <c r="V62" i="50" s="1"/>
  <c r="BD62" i="50" s="1"/>
  <c r="DE62" i="50" s="1"/>
  <c r="W62" i="50" s="1"/>
  <c r="AY62" i="50"/>
  <c r="BZ62" i="50" s="1"/>
  <c r="R62" i="50" s="1"/>
  <c r="AZ62" i="50" s="1"/>
  <c r="CE62" i="50" s="1"/>
  <c r="S62" i="50" s="1"/>
  <c r="AT62" i="50"/>
  <c r="BB62" i="50" s="1"/>
  <c r="CU62" i="50" s="1"/>
  <c r="U62" i="50" s="1"/>
  <c r="AR62" i="50"/>
  <c r="AQ62" i="50"/>
  <c r="AP62" i="50"/>
  <c r="AO62" i="50"/>
  <c r="AN62" i="50"/>
  <c r="AM62" i="50"/>
  <c r="AL62" i="50"/>
  <c r="AK62" i="50"/>
  <c r="BK61" i="50"/>
  <c r="EZ61" i="50" s="1"/>
  <c r="AD61" i="50" s="1"/>
  <c r="BL61" i="50" s="1"/>
  <c r="FE61" i="50" s="1"/>
  <c r="AE61" i="50" s="1"/>
  <c r="BG61" i="50"/>
  <c r="DZ61" i="50" s="1"/>
  <c r="Z61" i="50" s="1"/>
  <c r="BH61" i="50" s="1"/>
  <c r="EE61" i="50" s="1"/>
  <c r="AA61" i="50" s="1"/>
  <c r="BC61" i="50"/>
  <c r="CZ61" i="50" s="1"/>
  <c r="V61" i="50" s="1"/>
  <c r="BD61" i="50" s="1"/>
  <c r="DE61" i="50" s="1"/>
  <c r="W61" i="50" s="1"/>
  <c r="AY61" i="50"/>
  <c r="BZ61" i="50" s="1"/>
  <c r="R61" i="50" s="1"/>
  <c r="AZ61" i="50" s="1"/>
  <c r="CE61" i="50"/>
  <c r="S61" i="50" s="1"/>
  <c r="AT61" i="50"/>
  <c r="AX61" i="50" s="1"/>
  <c r="BU61" i="50" s="1"/>
  <c r="Q61" i="50" s="1"/>
  <c r="AR61" i="50"/>
  <c r="AQ61" i="50"/>
  <c r="AP61" i="50"/>
  <c r="AO61" i="50"/>
  <c r="AN61" i="50"/>
  <c r="AM61" i="50"/>
  <c r="AL61" i="50"/>
  <c r="AK61" i="50"/>
  <c r="BK60" i="50"/>
  <c r="EZ60" i="50" s="1"/>
  <c r="AD60" i="50" s="1"/>
  <c r="BL60" i="50" s="1"/>
  <c r="FE60" i="50" s="1"/>
  <c r="AE60" i="50" s="1"/>
  <c r="BG60" i="50"/>
  <c r="DZ60" i="50" s="1"/>
  <c r="Z60" i="50" s="1"/>
  <c r="BH60" i="50" s="1"/>
  <c r="EE60" i="50" s="1"/>
  <c r="AA60" i="50" s="1"/>
  <c r="BC60" i="50"/>
  <c r="CZ60" i="50" s="1"/>
  <c r="V60" i="50" s="1"/>
  <c r="BD60" i="50" s="1"/>
  <c r="DE60" i="50" s="1"/>
  <c r="W60" i="50" s="1"/>
  <c r="AY60" i="50"/>
  <c r="BZ60" i="50" s="1"/>
  <c r="R60" i="50" s="1"/>
  <c r="AZ60" i="50" s="1"/>
  <c r="CE60" i="50" s="1"/>
  <c r="S60" i="50" s="1"/>
  <c r="AT60" i="50"/>
  <c r="BJ60" i="50" s="1"/>
  <c r="EU60" i="50" s="1"/>
  <c r="AC60" i="50" s="1"/>
  <c r="AR60" i="50"/>
  <c r="AQ60" i="50"/>
  <c r="AP60" i="50"/>
  <c r="AO60" i="50"/>
  <c r="AN60" i="50"/>
  <c r="AM60" i="50"/>
  <c r="AL60" i="50"/>
  <c r="AK60" i="50"/>
  <c r="BK59" i="50"/>
  <c r="EZ59" i="50" s="1"/>
  <c r="AD59" i="50" s="1"/>
  <c r="BL59" i="50" s="1"/>
  <c r="FE59" i="50" s="1"/>
  <c r="AE59" i="50" s="1"/>
  <c r="BG59" i="50"/>
  <c r="DZ59" i="50" s="1"/>
  <c r="Z59" i="50" s="1"/>
  <c r="BH59" i="50" s="1"/>
  <c r="EE59" i="50" s="1"/>
  <c r="AA59" i="50" s="1"/>
  <c r="BC59" i="50"/>
  <c r="CZ59" i="50" s="1"/>
  <c r="V59" i="50" s="1"/>
  <c r="BD59" i="50" s="1"/>
  <c r="DE59" i="50" s="1"/>
  <c r="W59" i="50" s="1"/>
  <c r="AY59" i="50"/>
  <c r="BZ59" i="50" s="1"/>
  <c r="R59" i="50" s="1"/>
  <c r="AZ59" i="50" s="1"/>
  <c r="CE59" i="50" s="1"/>
  <c r="S59" i="50" s="1"/>
  <c r="AT59" i="50"/>
  <c r="BB59" i="50" s="1"/>
  <c r="CU59" i="50" s="1"/>
  <c r="U59" i="50" s="1"/>
  <c r="AR59" i="50"/>
  <c r="AQ59" i="50"/>
  <c r="AP59" i="50"/>
  <c r="AO59" i="50"/>
  <c r="AN59" i="50"/>
  <c r="AM59" i="50"/>
  <c r="AL59" i="50"/>
  <c r="AK59" i="50"/>
  <c r="BK58" i="50"/>
  <c r="EZ58" i="50" s="1"/>
  <c r="AD58" i="50" s="1"/>
  <c r="BL58" i="50" s="1"/>
  <c r="FE58" i="50" s="1"/>
  <c r="AE58" i="50" s="1"/>
  <c r="BG58" i="50"/>
  <c r="DZ58" i="50" s="1"/>
  <c r="Z58" i="50" s="1"/>
  <c r="BH58" i="50" s="1"/>
  <c r="EE58" i="50" s="1"/>
  <c r="AA58" i="50" s="1"/>
  <c r="BC58" i="50"/>
  <c r="CZ58" i="50" s="1"/>
  <c r="V58" i="50" s="1"/>
  <c r="BD58" i="50" s="1"/>
  <c r="DE58" i="50" s="1"/>
  <c r="W58" i="50" s="1"/>
  <c r="AY58" i="50"/>
  <c r="BZ58" i="50" s="1"/>
  <c r="R58" i="50" s="1"/>
  <c r="AZ58" i="50" s="1"/>
  <c r="CE58" i="50" s="1"/>
  <c r="S58" i="50" s="1"/>
  <c r="AT58" i="50"/>
  <c r="BB58" i="50" s="1"/>
  <c r="CU58" i="50" s="1"/>
  <c r="U58" i="50" s="1"/>
  <c r="AR58" i="50"/>
  <c r="AQ58" i="50"/>
  <c r="AP58" i="50"/>
  <c r="AO58" i="50"/>
  <c r="AN58" i="50"/>
  <c r="AM58" i="50"/>
  <c r="AL58" i="50"/>
  <c r="AK58" i="50"/>
  <c r="BK57" i="50"/>
  <c r="EZ57" i="50" s="1"/>
  <c r="AD57" i="50" s="1"/>
  <c r="BL57" i="50" s="1"/>
  <c r="FE57" i="50" s="1"/>
  <c r="AE57" i="50" s="1"/>
  <c r="BG57" i="50"/>
  <c r="DZ57" i="50" s="1"/>
  <c r="Z57" i="50" s="1"/>
  <c r="BH57" i="50" s="1"/>
  <c r="EE57" i="50" s="1"/>
  <c r="AA57" i="50" s="1"/>
  <c r="BC57" i="50"/>
  <c r="CZ57" i="50" s="1"/>
  <c r="V57" i="50" s="1"/>
  <c r="BD57" i="50" s="1"/>
  <c r="DE57" i="50" s="1"/>
  <c r="W57" i="50" s="1"/>
  <c r="AY57" i="50"/>
  <c r="BZ57" i="50" s="1"/>
  <c r="R57" i="50" s="1"/>
  <c r="AZ57" i="50" s="1"/>
  <c r="CE57" i="50" s="1"/>
  <c r="S57" i="50" s="1"/>
  <c r="AT57" i="50"/>
  <c r="BJ57" i="50" s="1"/>
  <c r="EU57" i="50" s="1"/>
  <c r="AC57" i="50" s="1"/>
  <c r="AR57" i="50"/>
  <c r="AQ57" i="50"/>
  <c r="AP57" i="50"/>
  <c r="AO57" i="50"/>
  <c r="AN57" i="50"/>
  <c r="AM57" i="50"/>
  <c r="AL57" i="50"/>
  <c r="AK57" i="50"/>
  <c r="BK56" i="50"/>
  <c r="EZ56" i="50" s="1"/>
  <c r="AD56" i="50" s="1"/>
  <c r="BL56" i="50" s="1"/>
  <c r="FE56" i="50" s="1"/>
  <c r="AE56" i="50" s="1"/>
  <c r="BG56" i="50"/>
  <c r="DZ56" i="50" s="1"/>
  <c r="Z56" i="50" s="1"/>
  <c r="BH56" i="50" s="1"/>
  <c r="EE56" i="50" s="1"/>
  <c r="AA56" i="50" s="1"/>
  <c r="BC56" i="50"/>
  <c r="CZ56" i="50" s="1"/>
  <c r="V56" i="50" s="1"/>
  <c r="BD56" i="50" s="1"/>
  <c r="DE56" i="50" s="1"/>
  <c r="W56" i="50" s="1"/>
  <c r="AY56" i="50"/>
  <c r="BZ56" i="50" s="1"/>
  <c r="R56" i="50" s="1"/>
  <c r="AZ56" i="50" s="1"/>
  <c r="CE56" i="50" s="1"/>
  <c r="S56" i="50" s="1"/>
  <c r="AT56" i="50"/>
  <c r="BJ56" i="50" s="1"/>
  <c r="EU56" i="50" s="1"/>
  <c r="AC56" i="50" s="1"/>
  <c r="AR56" i="50"/>
  <c r="AQ56" i="50"/>
  <c r="AP56" i="50"/>
  <c r="AO56" i="50"/>
  <c r="AN56" i="50"/>
  <c r="AM56" i="50"/>
  <c r="AL56" i="50"/>
  <c r="AK56" i="50"/>
  <c r="BK55" i="50"/>
  <c r="EZ55" i="50" s="1"/>
  <c r="AD55" i="50" s="1"/>
  <c r="BL55" i="50" s="1"/>
  <c r="FE55" i="50" s="1"/>
  <c r="AE55" i="50" s="1"/>
  <c r="BG55" i="50"/>
  <c r="DZ55" i="50" s="1"/>
  <c r="Z55" i="50" s="1"/>
  <c r="BH55" i="50" s="1"/>
  <c r="EE55" i="50" s="1"/>
  <c r="AA55" i="50" s="1"/>
  <c r="BC55" i="50"/>
  <c r="CZ55" i="50" s="1"/>
  <c r="V55" i="50" s="1"/>
  <c r="BD55" i="50" s="1"/>
  <c r="DE55" i="50" s="1"/>
  <c r="W55" i="50" s="1"/>
  <c r="AY55" i="50"/>
  <c r="BZ55" i="50" s="1"/>
  <c r="R55" i="50" s="1"/>
  <c r="AZ55" i="50" s="1"/>
  <c r="CE55" i="50" s="1"/>
  <c r="S55" i="50" s="1"/>
  <c r="AT55" i="50"/>
  <c r="BB55" i="50" s="1"/>
  <c r="CU55" i="50" s="1"/>
  <c r="U55" i="50" s="1"/>
  <c r="AR55" i="50"/>
  <c r="AQ55" i="50"/>
  <c r="AP55" i="50"/>
  <c r="AO55" i="50"/>
  <c r="AN55" i="50"/>
  <c r="AM55" i="50"/>
  <c r="AL55" i="50"/>
  <c r="AK55" i="50"/>
  <c r="BK54" i="50"/>
  <c r="EZ54" i="50" s="1"/>
  <c r="AD54" i="50" s="1"/>
  <c r="BL54" i="50" s="1"/>
  <c r="FE54" i="50" s="1"/>
  <c r="AE54" i="50" s="1"/>
  <c r="BG54" i="50"/>
  <c r="DZ54" i="50" s="1"/>
  <c r="Z54" i="50" s="1"/>
  <c r="BH54" i="50" s="1"/>
  <c r="EE54" i="50" s="1"/>
  <c r="AA54" i="50" s="1"/>
  <c r="BC54" i="50"/>
  <c r="CZ54" i="50" s="1"/>
  <c r="V54" i="50" s="1"/>
  <c r="BD54" i="50" s="1"/>
  <c r="DE54" i="50" s="1"/>
  <c r="W54" i="50" s="1"/>
  <c r="AY54" i="50"/>
  <c r="BZ54" i="50" s="1"/>
  <c r="R54" i="50" s="1"/>
  <c r="AZ54" i="50" s="1"/>
  <c r="CE54" i="50" s="1"/>
  <c r="S54" i="50" s="1"/>
  <c r="AT54" i="50"/>
  <c r="BB54" i="50" s="1"/>
  <c r="CU54" i="50" s="1"/>
  <c r="U54" i="50" s="1"/>
  <c r="AR54" i="50"/>
  <c r="AQ54" i="50"/>
  <c r="AP54" i="50"/>
  <c r="AO54" i="50"/>
  <c r="AN54" i="50"/>
  <c r="AM54" i="50"/>
  <c r="AL54" i="50"/>
  <c r="AK54" i="50"/>
  <c r="BK53" i="50"/>
  <c r="EZ53" i="50" s="1"/>
  <c r="AD53" i="50" s="1"/>
  <c r="BL53" i="50" s="1"/>
  <c r="FE53" i="50" s="1"/>
  <c r="AE53" i="50" s="1"/>
  <c r="BG53" i="50"/>
  <c r="DZ53" i="50" s="1"/>
  <c r="Z53" i="50" s="1"/>
  <c r="BH53" i="50" s="1"/>
  <c r="EE53" i="50" s="1"/>
  <c r="AA53" i="50" s="1"/>
  <c r="BC53" i="50"/>
  <c r="CZ53" i="50" s="1"/>
  <c r="V53" i="50" s="1"/>
  <c r="BD53" i="50" s="1"/>
  <c r="DE53" i="50" s="1"/>
  <c r="W53" i="50" s="1"/>
  <c r="AY53" i="50"/>
  <c r="BZ53" i="50" s="1"/>
  <c r="R53" i="50" s="1"/>
  <c r="AZ53" i="50" s="1"/>
  <c r="CE53" i="50" s="1"/>
  <c r="S53" i="50" s="1"/>
  <c r="AT53" i="50"/>
  <c r="BB53" i="50" s="1"/>
  <c r="CU53" i="50" s="1"/>
  <c r="U53" i="50" s="1"/>
  <c r="AR53" i="50"/>
  <c r="AQ53" i="50"/>
  <c r="AP53" i="50"/>
  <c r="AO53" i="50"/>
  <c r="AN53" i="50"/>
  <c r="AM53" i="50"/>
  <c r="AL53" i="50"/>
  <c r="AK53" i="50"/>
  <c r="BK52" i="50"/>
  <c r="EZ52" i="50" s="1"/>
  <c r="AD52" i="50" s="1"/>
  <c r="BL52" i="50" s="1"/>
  <c r="FE52" i="50" s="1"/>
  <c r="AE52" i="50" s="1"/>
  <c r="BG52" i="50"/>
  <c r="DZ52" i="50" s="1"/>
  <c r="Z52" i="50" s="1"/>
  <c r="BH52" i="50" s="1"/>
  <c r="EE52" i="50" s="1"/>
  <c r="AA52" i="50" s="1"/>
  <c r="BC52" i="50"/>
  <c r="CZ52" i="50" s="1"/>
  <c r="V52" i="50" s="1"/>
  <c r="BD52" i="50" s="1"/>
  <c r="DE52" i="50" s="1"/>
  <c r="W52" i="50" s="1"/>
  <c r="AY52" i="50"/>
  <c r="BZ52" i="50" s="1"/>
  <c r="R52" i="50" s="1"/>
  <c r="AZ52" i="50" s="1"/>
  <c r="CE52" i="50" s="1"/>
  <c r="S52" i="50" s="1"/>
  <c r="AT52" i="50"/>
  <c r="BF52" i="50" s="1"/>
  <c r="DU52" i="50" s="1"/>
  <c r="Y52" i="50" s="1"/>
  <c r="AR52" i="50"/>
  <c r="AQ52" i="50"/>
  <c r="AP52" i="50"/>
  <c r="AO52" i="50"/>
  <c r="AN52" i="50"/>
  <c r="AM52" i="50"/>
  <c r="AL52" i="50"/>
  <c r="AK52" i="50"/>
  <c r="BK46" i="50"/>
  <c r="EZ46" i="50" s="1"/>
  <c r="AD46" i="50" s="1"/>
  <c r="BL46" i="50" s="1"/>
  <c r="FE46" i="50" s="1"/>
  <c r="AE46" i="50" s="1"/>
  <c r="BG46" i="50"/>
  <c r="DZ46" i="50" s="1"/>
  <c r="Z46" i="50" s="1"/>
  <c r="BH46" i="50" s="1"/>
  <c r="EE46" i="50" s="1"/>
  <c r="AA46" i="50" s="1"/>
  <c r="BC46" i="50"/>
  <c r="CZ46" i="50" s="1"/>
  <c r="V46" i="50" s="1"/>
  <c r="BD46" i="50" s="1"/>
  <c r="DE46" i="50" s="1"/>
  <c r="W46" i="50" s="1"/>
  <c r="AY46" i="50"/>
  <c r="BZ46" i="50" s="1"/>
  <c r="R46" i="50" s="1"/>
  <c r="AZ46" i="50" s="1"/>
  <c r="CE46" i="50" s="1"/>
  <c r="S46" i="50" s="1"/>
  <c r="AT46" i="50"/>
  <c r="BF46" i="50" s="1"/>
  <c r="DU46" i="50" s="1"/>
  <c r="Y46" i="50" s="1"/>
  <c r="AR46" i="50"/>
  <c r="AQ46" i="50"/>
  <c r="AP46" i="50"/>
  <c r="AO46" i="50"/>
  <c r="AN46" i="50"/>
  <c r="AM46" i="50"/>
  <c r="AL46" i="50"/>
  <c r="AK46" i="50"/>
  <c r="BK45" i="50"/>
  <c r="EZ45" i="50" s="1"/>
  <c r="AD45" i="50" s="1"/>
  <c r="BL45" i="50" s="1"/>
  <c r="FE45" i="50" s="1"/>
  <c r="AE45" i="50" s="1"/>
  <c r="BG45" i="50"/>
  <c r="DZ45" i="50" s="1"/>
  <c r="Z45" i="50" s="1"/>
  <c r="BH45" i="50" s="1"/>
  <c r="EE45" i="50" s="1"/>
  <c r="AA45" i="50" s="1"/>
  <c r="BC45" i="50"/>
  <c r="CZ45" i="50"/>
  <c r="V45" i="50" s="1"/>
  <c r="BD45" i="50" s="1"/>
  <c r="DE45" i="50" s="1"/>
  <c r="W45" i="50" s="1"/>
  <c r="AY45" i="50"/>
  <c r="BZ45" i="50" s="1"/>
  <c r="R45" i="50" s="1"/>
  <c r="AZ45" i="50" s="1"/>
  <c r="CE45" i="50" s="1"/>
  <c r="S45" i="50" s="1"/>
  <c r="AT45" i="50"/>
  <c r="BB45" i="50" s="1"/>
  <c r="CU45" i="50" s="1"/>
  <c r="U45" i="50" s="1"/>
  <c r="AR45" i="50"/>
  <c r="AQ45" i="50"/>
  <c r="AP45" i="50"/>
  <c r="AO45" i="50"/>
  <c r="AN45" i="50"/>
  <c r="AM45" i="50"/>
  <c r="AL45" i="50"/>
  <c r="AK45" i="50"/>
  <c r="BK44" i="50"/>
  <c r="EZ44" i="50" s="1"/>
  <c r="AD44" i="50" s="1"/>
  <c r="BL44" i="50" s="1"/>
  <c r="FE44" i="50" s="1"/>
  <c r="AE44" i="50" s="1"/>
  <c r="BG44" i="50"/>
  <c r="DZ44" i="50" s="1"/>
  <c r="Z44" i="50" s="1"/>
  <c r="BH44" i="50" s="1"/>
  <c r="EE44" i="50" s="1"/>
  <c r="AA44" i="50" s="1"/>
  <c r="BC44" i="50"/>
  <c r="CZ44" i="50" s="1"/>
  <c r="V44" i="50" s="1"/>
  <c r="BD44" i="50" s="1"/>
  <c r="DE44" i="50" s="1"/>
  <c r="W44" i="50" s="1"/>
  <c r="AY44" i="50"/>
  <c r="BZ44" i="50" s="1"/>
  <c r="R44" i="50" s="1"/>
  <c r="AZ44" i="50" s="1"/>
  <c r="CE44" i="50" s="1"/>
  <c r="S44" i="50" s="1"/>
  <c r="AT44" i="50"/>
  <c r="BJ44" i="50" s="1"/>
  <c r="EU44" i="50" s="1"/>
  <c r="AC44" i="50" s="1"/>
  <c r="AR44" i="50"/>
  <c r="AQ44" i="50"/>
  <c r="AP44" i="50"/>
  <c r="AO44" i="50"/>
  <c r="AN44" i="50"/>
  <c r="AM44" i="50"/>
  <c r="AL44" i="50"/>
  <c r="AK44" i="50"/>
  <c r="BK43" i="50"/>
  <c r="EZ43" i="50" s="1"/>
  <c r="AD43" i="50" s="1"/>
  <c r="BL43" i="50" s="1"/>
  <c r="FE43" i="50" s="1"/>
  <c r="AE43" i="50" s="1"/>
  <c r="BG43" i="50"/>
  <c r="DZ43" i="50" s="1"/>
  <c r="Z43" i="50" s="1"/>
  <c r="BH43" i="50" s="1"/>
  <c r="EE43" i="50" s="1"/>
  <c r="AA43" i="50" s="1"/>
  <c r="BC43" i="50"/>
  <c r="CZ43" i="50" s="1"/>
  <c r="V43" i="50" s="1"/>
  <c r="BD43" i="50" s="1"/>
  <c r="DE43" i="50" s="1"/>
  <c r="W43" i="50" s="1"/>
  <c r="AY43" i="50"/>
  <c r="BZ43" i="50" s="1"/>
  <c r="R43" i="50" s="1"/>
  <c r="AZ43" i="50" s="1"/>
  <c r="CE43" i="50" s="1"/>
  <c r="S43" i="50" s="1"/>
  <c r="AT43" i="50"/>
  <c r="BF43" i="50" s="1"/>
  <c r="DU43" i="50" s="1"/>
  <c r="Y43" i="50" s="1"/>
  <c r="AR43" i="50"/>
  <c r="AQ43" i="50"/>
  <c r="AP43" i="50"/>
  <c r="AO43" i="50"/>
  <c r="AN43" i="50"/>
  <c r="AM43" i="50"/>
  <c r="AL43" i="50"/>
  <c r="AK43" i="50"/>
  <c r="BK42" i="50"/>
  <c r="EZ42" i="50" s="1"/>
  <c r="AD42" i="50" s="1"/>
  <c r="BL42" i="50" s="1"/>
  <c r="FE42" i="50" s="1"/>
  <c r="AE42" i="50" s="1"/>
  <c r="BG42" i="50"/>
  <c r="DZ42" i="50" s="1"/>
  <c r="Z42" i="50" s="1"/>
  <c r="BH42" i="50" s="1"/>
  <c r="EE42" i="50" s="1"/>
  <c r="AA42" i="50" s="1"/>
  <c r="BC42" i="50"/>
  <c r="CZ42" i="50" s="1"/>
  <c r="V42" i="50" s="1"/>
  <c r="BD42" i="50" s="1"/>
  <c r="DE42" i="50" s="1"/>
  <c r="W42" i="50" s="1"/>
  <c r="AY42" i="50"/>
  <c r="BZ42" i="50" s="1"/>
  <c r="R42" i="50" s="1"/>
  <c r="AZ42" i="50" s="1"/>
  <c r="CE42" i="50" s="1"/>
  <c r="S42" i="50" s="1"/>
  <c r="AT42" i="50"/>
  <c r="BB42" i="50" s="1"/>
  <c r="CU42" i="50" s="1"/>
  <c r="U42" i="50" s="1"/>
  <c r="AR42" i="50"/>
  <c r="AQ42" i="50"/>
  <c r="AP42" i="50"/>
  <c r="AO42" i="50"/>
  <c r="AN42" i="50"/>
  <c r="AM42" i="50"/>
  <c r="AL42" i="50"/>
  <c r="AK42" i="50"/>
  <c r="BK41" i="50"/>
  <c r="EZ41" i="50" s="1"/>
  <c r="AD41" i="50" s="1"/>
  <c r="BL41" i="50" s="1"/>
  <c r="FE41" i="50" s="1"/>
  <c r="AE41" i="50" s="1"/>
  <c r="BG41" i="50"/>
  <c r="DZ41" i="50" s="1"/>
  <c r="Z41" i="50" s="1"/>
  <c r="BH41" i="50" s="1"/>
  <c r="EE41" i="50" s="1"/>
  <c r="AA41" i="50" s="1"/>
  <c r="BC41" i="50"/>
  <c r="CZ41" i="50" s="1"/>
  <c r="V41" i="50" s="1"/>
  <c r="BD41" i="50" s="1"/>
  <c r="DE41" i="50" s="1"/>
  <c r="W41" i="50" s="1"/>
  <c r="AY41" i="50"/>
  <c r="BZ41" i="50" s="1"/>
  <c r="R41" i="50" s="1"/>
  <c r="AZ41" i="50" s="1"/>
  <c r="CE41" i="50" s="1"/>
  <c r="S41" i="50" s="1"/>
  <c r="AT41" i="50"/>
  <c r="AX41" i="50" s="1"/>
  <c r="BU41" i="50" s="1"/>
  <c r="Q41" i="50" s="1"/>
  <c r="AR41" i="50"/>
  <c r="AQ41" i="50"/>
  <c r="AP41" i="50"/>
  <c r="AO41" i="50"/>
  <c r="AN41" i="50"/>
  <c r="AM41" i="50"/>
  <c r="AL41" i="50"/>
  <c r="AK41" i="50"/>
  <c r="BK40" i="50"/>
  <c r="EZ40" i="50" s="1"/>
  <c r="AD40" i="50" s="1"/>
  <c r="BL40" i="50" s="1"/>
  <c r="FE40" i="50" s="1"/>
  <c r="AE40" i="50" s="1"/>
  <c r="BG40" i="50"/>
  <c r="DZ40" i="50" s="1"/>
  <c r="Z40" i="50" s="1"/>
  <c r="BH40" i="50" s="1"/>
  <c r="EE40" i="50" s="1"/>
  <c r="AA40" i="50" s="1"/>
  <c r="BC40" i="50"/>
  <c r="CZ40" i="50" s="1"/>
  <c r="V40" i="50" s="1"/>
  <c r="BD40" i="50" s="1"/>
  <c r="DE40" i="50" s="1"/>
  <c r="W40" i="50" s="1"/>
  <c r="AY40" i="50"/>
  <c r="BZ40" i="50" s="1"/>
  <c r="R40" i="50" s="1"/>
  <c r="AZ40" i="50" s="1"/>
  <c r="CE40" i="50" s="1"/>
  <c r="S40" i="50" s="1"/>
  <c r="AT40" i="50"/>
  <c r="BJ40" i="50" s="1"/>
  <c r="EU40" i="50" s="1"/>
  <c r="AC40" i="50" s="1"/>
  <c r="AR40" i="50"/>
  <c r="AQ40" i="50"/>
  <c r="AP40" i="50"/>
  <c r="AO40" i="50"/>
  <c r="AN40" i="50"/>
  <c r="AM40" i="50"/>
  <c r="AL40" i="50"/>
  <c r="AK40" i="50"/>
  <c r="BK39" i="50"/>
  <c r="EZ39" i="50" s="1"/>
  <c r="AD39" i="50" s="1"/>
  <c r="BL39" i="50" s="1"/>
  <c r="FE39" i="50" s="1"/>
  <c r="AE39" i="50" s="1"/>
  <c r="BG39" i="50"/>
  <c r="DZ39" i="50" s="1"/>
  <c r="Z39" i="50" s="1"/>
  <c r="BH39" i="50" s="1"/>
  <c r="EE39" i="50" s="1"/>
  <c r="AA39" i="50" s="1"/>
  <c r="BC39" i="50"/>
  <c r="CZ39" i="50" s="1"/>
  <c r="V39" i="50" s="1"/>
  <c r="BD39" i="50" s="1"/>
  <c r="DE39" i="50" s="1"/>
  <c r="W39" i="50" s="1"/>
  <c r="AY39" i="50"/>
  <c r="BZ39" i="50" s="1"/>
  <c r="R39" i="50" s="1"/>
  <c r="AZ39" i="50" s="1"/>
  <c r="CE39" i="50" s="1"/>
  <c r="S39" i="50" s="1"/>
  <c r="AT39" i="50"/>
  <c r="BF39" i="50" s="1"/>
  <c r="DU39" i="50" s="1"/>
  <c r="Y39" i="50" s="1"/>
  <c r="AR39" i="50"/>
  <c r="AQ39" i="50"/>
  <c r="AP39" i="50"/>
  <c r="AO39" i="50"/>
  <c r="AN39" i="50"/>
  <c r="AM39" i="50"/>
  <c r="AL39" i="50"/>
  <c r="AK39" i="50"/>
  <c r="BK38" i="50"/>
  <c r="EZ38" i="50" s="1"/>
  <c r="AD38" i="50" s="1"/>
  <c r="BL38" i="50" s="1"/>
  <c r="FE38" i="50" s="1"/>
  <c r="AE38" i="50" s="1"/>
  <c r="BG38" i="50"/>
  <c r="DZ38" i="50" s="1"/>
  <c r="Z38" i="50" s="1"/>
  <c r="BH38" i="50" s="1"/>
  <c r="EE38" i="50" s="1"/>
  <c r="AA38" i="50" s="1"/>
  <c r="BC38" i="50"/>
  <c r="CZ38" i="50" s="1"/>
  <c r="V38" i="50"/>
  <c r="BD38" i="50" s="1"/>
  <c r="DE38" i="50" s="1"/>
  <c r="W38" i="50" s="1"/>
  <c r="AY38" i="50"/>
  <c r="BZ38" i="50" s="1"/>
  <c r="R38" i="50" s="1"/>
  <c r="AZ38" i="50" s="1"/>
  <c r="CE38" i="50" s="1"/>
  <c r="S38" i="50" s="1"/>
  <c r="AT38" i="50"/>
  <c r="BB38" i="50"/>
  <c r="CU38" i="50" s="1"/>
  <c r="U38" i="50" s="1"/>
  <c r="AR38" i="50"/>
  <c r="AQ38" i="50"/>
  <c r="AP38" i="50"/>
  <c r="AO38" i="50"/>
  <c r="AN38" i="50"/>
  <c r="AM38" i="50"/>
  <c r="AL38" i="50"/>
  <c r="AK38" i="50"/>
  <c r="BK37" i="50"/>
  <c r="EZ37" i="50" s="1"/>
  <c r="AD37" i="50" s="1"/>
  <c r="BL37" i="50" s="1"/>
  <c r="FE37" i="50" s="1"/>
  <c r="AE37" i="50" s="1"/>
  <c r="BG37" i="50"/>
  <c r="DZ37" i="50" s="1"/>
  <c r="Z37" i="50" s="1"/>
  <c r="BH37" i="50" s="1"/>
  <c r="EE37" i="50" s="1"/>
  <c r="AA37" i="50" s="1"/>
  <c r="BC37" i="50"/>
  <c r="CZ37" i="50" s="1"/>
  <c r="V37" i="50" s="1"/>
  <c r="BD37" i="50" s="1"/>
  <c r="DE37" i="50" s="1"/>
  <c r="W37" i="50" s="1"/>
  <c r="AY37" i="50"/>
  <c r="BZ37" i="50" s="1"/>
  <c r="R37" i="50" s="1"/>
  <c r="AZ37" i="50" s="1"/>
  <c r="CE37" i="50" s="1"/>
  <c r="S37" i="50" s="1"/>
  <c r="AT37" i="50"/>
  <c r="AR37" i="50"/>
  <c r="AQ37" i="50"/>
  <c r="AP37" i="50"/>
  <c r="AO37" i="50"/>
  <c r="AN37" i="50"/>
  <c r="AM37" i="50"/>
  <c r="AL37" i="50"/>
  <c r="AK37" i="50"/>
  <c r="A37" i="50"/>
  <c r="A38" i="50" s="1"/>
  <c r="A39" i="50" s="1"/>
  <c r="A40" i="50" s="1"/>
  <c r="A41" i="50" s="1"/>
  <c r="A42" i="50" s="1"/>
  <c r="A43" i="50" s="1"/>
  <c r="A44" i="50" s="1"/>
  <c r="A45" i="50" s="1"/>
  <c r="A46" i="50" s="1"/>
  <c r="FT36" i="50"/>
  <c r="FQ36" i="50" s="1"/>
  <c r="BK36" i="50"/>
  <c r="EZ36" i="50" s="1"/>
  <c r="AD36" i="50" s="1"/>
  <c r="BL36" i="50" s="1"/>
  <c r="FE36" i="50" s="1"/>
  <c r="AE36" i="50" s="1"/>
  <c r="BG36" i="50"/>
  <c r="DZ36" i="50" s="1"/>
  <c r="Z36" i="50" s="1"/>
  <c r="BH36" i="50" s="1"/>
  <c r="EE36" i="50" s="1"/>
  <c r="AA36" i="50" s="1"/>
  <c r="BC36" i="50"/>
  <c r="CZ36" i="50" s="1"/>
  <c r="V36" i="50" s="1"/>
  <c r="BD36" i="50" s="1"/>
  <c r="DE36" i="50" s="1"/>
  <c r="W36" i="50" s="1"/>
  <c r="AY36" i="50"/>
  <c r="BZ36" i="50" s="1"/>
  <c r="R36" i="50" s="1"/>
  <c r="AZ36" i="50" s="1"/>
  <c r="CE36" i="50" s="1"/>
  <c r="S36" i="50" s="1"/>
  <c r="AT36" i="50"/>
  <c r="BJ36" i="50"/>
  <c r="EU36" i="50" s="1"/>
  <c r="AC36" i="50" s="1"/>
  <c r="AR36" i="50"/>
  <c r="AQ36" i="50"/>
  <c r="AP36" i="50"/>
  <c r="AO36" i="50"/>
  <c r="AN36" i="50"/>
  <c r="AM36" i="50"/>
  <c r="AL36" i="50"/>
  <c r="AK36" i="50"/>
  <c r="I20" i="50"/>
  <c r="AD19" i="50"/>
  <c r="Z19" i="50"/>
  <c r="V19" i="50"/>
  <c r="R19" i="50"/>
  <c r="I19" i="50"/>
  <c r="X14" i="50"/>
  <c r="E14" i="50"/>
  <c r="E13" i="50"/>
  <c r="AG12" i="50"/>
  <c r="T12" i="50"/>
  <c r="P12" i="50"/>
  <c r="E12" i="50"/>
  <c r="AO11" i="50"/>
  <c r="E11" i="50"/>
  <c r="BK85" i="51"/>
  <c r="EZ85" i="51" s="1"/>
  <c r="AD85" i="51" s="1"/>
  <c r="BL85" i="51" s="1"/>
  <c r="FE85" i="51" s="1"/>
  <c r="AE85" i="51" s="1"/>
  <c r="BG85" i="51"/>
  <c r="DZ85" i="51" s="1"/>
  <c r="Z85" i="51" s="1"/>
  <c r="BH85" i="51" s="1"/>
  <c r="EE85" i="51" s="1"/>
  <c r="AA85" i="51" s="1"/>
  <c r="BC85" i="51"/>
  <c r="CZ85" i="51" s="1"/>
  <c r="V85" i="51" s="1"/>
  <c r="BD85" i="51" s="1"/>
  <c r="DE85" i="51" s="1"/>
  <c r="W85" i="51" s="1"/>
  <c r="AY85" i="51"/>
  <c r="BZ85" i="51" s="1"/>
  <c r="R85" i="51" s="1"/>
  <c r="AZ85" i="51" s="1"/>
  <c r="CE85" i="51" s="1"/>
  <c r="S85" i="51" s="1"/>
  <c r="AT85" i="51"/>
  <c r="BF85" i="51" s="1"/>
  <c r="DU85" i="51" s="1"/>
  <c r="Y85" i="51" s="1"/>
  <c r="AR85" i="51"/>
  <c r="AQ85" i="51"/>
  <c r="AP85" i="51"/>
  <c r="AO85" i="51"/>
  <c r="AN85" i="51"/>
  <c r="AM85" i="51"/>
  <c r="AL85" i="51"/>
  <c r="AK85" i="51"/>
  <c r="BK84" i="51"/>
  <c r="EZ84" i="51" s="1"/>
  <c r="AD84" i="51" s="1"/>
  <c r="BL84" i="51" s="1"/>
  <c r="FE84" i="51" s="1"/>
  <c r="AE84" i="51" s="1"/>
  <c r="BG84" i="51"/>
  <c r="DZ84" i="51" s="1"/>
  <c r="Z84" i="51" s="1"/>
  <c r="BH84" i="51" s="1"/>
  <c r="EE84" i="51" s="1"/>
  <c r="AA84" i="51" s="1"/>
  <c r="BC84" i="51"/>
  <c r="CZ84" i="51" s="1"/>
  <c r="V84" i="51" s="1"/>
  <c r="BD84" i="51" s="1"/>
  <c r="DE84" i="51" s="1"/>
  <c r="W84" i="51" s="1"/>
  <c r="AY84" i="51"/>
  <c r="BZ84" i="51" s="1"/>
  <c r="R84" i="51" s="1"/>
  <c r="AZ84" i="51" s="1"/>
  <c r="CE84" i="51" s="1"/>
  <c r="S84" i="51" s="1"/>
  <c r="AT84" i="51"/>
  <c r="BB84" i="51" s="1"/>
  <c r="CU84" i="51" s="1"/>
  <c r="U84" i="51" s="1"/>
  <c r="AR84" i="51"/>
  <c r="AQ84" i="51"/>
  <c r="AP84" i="51"/>
  <c r="AO84" i="51"/>
  <c r="AN84" i="51"/>
  <c r="AM84" i="51"/>
  <c r="AL84" i="51"/>
  <c r="AK84" i="51"/>
  <c r="BK83" i="51"/>
  <c r="EZ83" i="51" s="1"/>
  <c r="AD83" i="51" s="1"/>
  <c r="BL83" i="51" s="1"/>
  <c r="FE83" i="51" s="1"/>
  <c r="AE83" i="51" s="1"/>
  <c r="BG83" i="51"/>
  <c r="DZ83" i="51" s="1"/>
  <c r="Z83" i="51" s="1"/>
  <c r="BH83" i="51" s="1"/>
  <c r="EE83" i="51" s="1"/>
  <c r="AA83" i="51" s="1"/>
  <c r="BC83" i="51"/>
  <c r="CZ83" i="51" s="1"/>
  <c r="V83" i="51" s="1"/>
  <c r="BD83" i="51" s="1"/>
  <c r="DE83" i="51" s="1"/>
  <c r="W83" i="51" s="1"/>
  <c r="AY83" i="51"/>
  <c r="BZ83" i="51" s="1"/>
  <c r="R83" i="51" s="1"/>
  <c r="AZ83" i="51" s="1"/>
  <c r="CE83" i="51" s="1"/>
  <c r="S83" i="51" s="1"/>
  <c r="AT83" i="51"/>
  <c r="BB83" i="51" s="1"/>
  <c r="CU83" i="51" s="1"/>
  <c r="U83" i="51" s="1"/>
  <c r="AR83" i="51"/>
  <c r="AQ83" i="51"/>
  <c r="AP83" i="51"/>
  <c r="AO83" i="51"/>
  <c r="AN83" i="51"/>
  <c r="AM83" i="51"/>
  <c r="AL83" i="51"/>
  <c r="AK83" i="51"/>
  <c r="BK82" i="51"/>
  <c r="EZ82" i="51" s="1"/>
  <c r="AD82" i="51" s="1"/>
  <c r="BL82" i="51" s="1"/>
  <c r="FE82" i="51" s="1"/>
  <c r="AE82" i="51" s="1"/>
  <c r="BG82" i="51"/>
  <c r="DZ82" i="51" s="1"/>
  <c r="Z82" i="51" s="1"/>
  <c r="BH82" i="51" s="1"/>
  <c r="EE82" i="51" s="1"/>
  <c r="AA82" i="51" s="1"/>
  <c r="BC82" i="51"/>
  <c r="CZ82" i="51" s="1"/>
  <c r="V82" i="51" s="1"/>
  <c r="BD82" i="51" s="1"/>
  <c r="DE82" i="51" s="1"/>
  <c r="W82" i="51" s="1"/>
  <c r="AY82" i="51"/>
  <c r="BZ82" i="51"/>
  <c r="R82" i="51" s="1"/>
  <c r="AZ82" i="51" s="1"/>
  <c r="CE82" i="51" s="1"/>
  <c r="S82" i="51" s="1"/>
  <c r="AT82" i="51"/>
  <c r="BJ82" i="51" s="1"/>
  <c r="EU82" i="51" s="1"/>
  <c r="AC82" i="51" s="1"/>
  <c r="AR82" i="51"/>
  <c r="AQ82" i="51"/>
  <c r="AP82" i="51"/>
  <c r="AO82" i="51"/>
  <c r="AN82" i="51"/>
  <c r="AM82" i="51"/>
  <c r="AL82" i="51"/>
  <c r="AK82" i="51"/>
  <c r="BK81" i="51"/>
  <c r="EZ81" i="51" s="1"/>
  <c r="AD81" i="51" s="1"/>
  <c r="BL81" i="51" s="1"/>
  <c r="FE81" i="51" s="1"/>
  <c r="AE81" i="51" s="1"/>
  <c r="BG81" i="51"/>
  <c r="DZ81" i="51"/>
  <c r="Z81" i="51" s="1"/>
  <c r="BH81" i="51" s="1"/>
  <c r="EE81" i="51" s="1"/>
  <c r="AA81" i="51" s="1"/>
  <c r="BC81" i="51"/>
  <c r="CZ81" i="51" s="1"/>
  <c r="V81" i="51" s="1"/>
  <c r="BD81" i="51" s="1"/>
  <c r="DE81" i="51" s="1"/>
  <c r="W81" i="51" s="1"/>
  <c r="AY81" i="51"/>
  <c r="BZ81" i="51" s="1"/>
  <c r="R81" i="51" s="1"/>
  <c r="AZ81" i="51" s="1"/>
  <c r="CE81" i="51" s="1"/>
  <c r="S81" i="51" s="1"/>
  <c r="AT81" i="51"/>
  <c r="BF81" i="51" s="1"/>
  <c r="DU81" i="51" s="1"/>
  <c r="Y81" i="51" s="1"/>
  <c r="AR81" i="51"/>
  <c r="AQ81" i="51"/>
  <c r="AP81" i="51"/>
  <c r="AO81" i="51"/>
  <c r="AN81" i="51"/>
  <c r="AM81" i="51"/>
  <c r="AL81" i="51"/>
  <c r="AK81" i="51"/>
  <c r="BK80" i="51"/>
  <c r="EZ80" i="51" s="1"/>
  <c r="AD80" i="51" s="1"/>
  <c r="BL80" i="51" s="1"/>
  <c r="FE80" i="51" s="1"/>
  <c r="AE80" i="51" s="1"/>
  <c r="BG80" i="51"/>
  <c r="DZ80" i="51" s="1"/>
  <c r="Z80" i="51" s="1"/>
  <c r="BH80" i="51" s="1"/>
  <c r="EE80" i="51" s="1"/>
  <c r="AA80" i="51" s="1"/>
  <c r="BC80" i="51"/>
  <c r="CZ80" i="51" s="1"/>
  <c r="V80" i="51" s="1"/>
  <c r="BD80" i="51" s="1"/>
  <c r="DE80" i="51" s="1"/>
  <c r="W80" i="51" s="1"/>
  <c r="AY80" i="51"/>
  <c r="BZ80" i="51" s="1"/>
  <c r="R80" i="51" s="1"/>
  <c r="AZ80" i="51" s="1"/>
  <c r="CE80" i="51" s="1"/>
  <c r="S80" i="51" s="1"/>
  <c r="AT80" i="51"/>
  <c r="BB80" i="51" s="1"/>
  <c r="CU80" i="51" s="1"/>
  <c r="U80" i="51" s="1"/>
  <c r="AR80" i="51"/>
  <c r="AQ80" i="51"/>
  <c r="AP80" i="51"/>
  <c r="AO80" i="51"/>
  <c r="AN80" i="51"/>
  <c r="AM80" i="51"/>
  <c r="AL80" i="51"/>
  <c r="AK80" i="51"/>
  <c r="BK79" i="51"/>
  <c r="EZ79" i="51" s="1"/>
  <c r="AD79" i="51" s="1"/>
  <c r="BL79" i="51" s="1"/>
  <c r="FE79" i="51" s="1"/>
  <c r="AE79" i="51" s="1"/>
  <c r="BG79" i="51"/>
  <c r="DZ79" i="51" s="1"/>
  <c r="Z79" i="51" s="1"/>
  <c r="BH79" i="51" s="1"/>
  <c r="EE79" i="51" s="1"/>
  <c r="AA79" i="51" s="1"/>
  <c r="BC79" i="51"/>
  <c r="CZ79" i="51" s="1"/>
  <c r="V79" i="51" s="1"/>
  <c r="BD79" i="51" s="1"/>
  <c r="DE79" i="51" s="1"/>
  <c r="W79" i="51" s="1"/>
  <c r="AY79" i="51"/>
  <c r="BZ79" i="51" s="1"/>
  <c r="R79" i="51" s="1"/>
  <c r="AZ79" i="51" s="1"/>
  <c r="CE79" i="51" s="1"/>
  <c r="S79" i="51" s="1"/>
  <c r="AT79" i="51"/>
  <c r="AX79" i="51" s="1"/>
  <c r="BU79" i="51" s="1"/>
  <c r="Q79" i="51" s="1"/>
  <c r="AR79" i="51"/>
  <c r="AQ79" i="51"/>
  <c r="AP79" i="51"/>
  <c r="AO79" i="51"/>
  <c r="AN79" i="51"/>
  <c r="AM79" i="51"/>
  <c r="AL79" i="51"/>
  <c r="AK79" i="51"/>
  <c r="BK78" i="51"/>
  <c r="EZ78" i="51" s="1"/>
  <c r="AD78" i="51" s="1"/>
  <c r="BL78" i="51" s="1"/>
  <c r="FE78" i="51" s="1"/>
  <c r="AE78" i="51" s="1"/>
  <c r="BG78" i="51"/>
  <c r="DZ78" i="51" s="1"/>
  <c r="Z78" i="51" s="1"/>
  <c r="BH78" i="51" s="1"/>
  <c r="EE78" i="51" s="1"/>
  <c r="AA78" i="51" s="1"/>
  <c r="BC78" i="51"/>
  <c r="CZ78" i="51" s="1"/>
  <c r="V78" i="51" s="1"/>
  <c r="BD78" i="51" s="1"/>
  <c r="DE78" i="51" s="1"/>
  <c r="W78" i="51" s="1"/>
  <c r="AY78" i="51"/>
  <c r="BZ78" i="51" s="1"/>
  <c r="R78" i="51" s="1"/>
  <c r="AZ78" i="51" s="1"/>
  <c r="CE78" i="51" s="1"/>
  <c r="S78" i="51" s="1"/>
  <c r="AT78" i="51"/>
  <c r="BJ78" i="51" s="1"/>
  <c r="EU78" i="51" s="1"/>
  <c r="AC78" i="51" s="1"/>
  <c r="AR78" i="51"/>
  <c r="AQ78" i="51"/>
  <c r="AP78" i="51"/>
  <c r="AO78" i="51"/>
  <c r="AN78" i="51"/>
  <c r="AM78" i="51"/>
  <c r="AL78" i="51"/>
  <c r="AK78" i="51"/>
  <c r="BK77" i="51"/>
  <c r="EZ77" i="51" s="1"/>
  <c r="AD77" i="51" s="1"/>
  <c r="BL77" i="51" s="1"/>
  <c r="FE77" i="51" s="1"/>
  <c r="AE77" i="51" s="1"/>
  <c r="BG77" i="51"/>
  <c r="DZ77" i="51" s="1"/>
  <c r="Z77" i="51" s="1"/>
  <c r="BH77" i="51" s="1"/>
  <c r="EE77" i="51" s="1"/>
  <c r="AA77" i="51" s="1"/>
  <c r="BC77" i="51"/>
  <c r="CZ77" i="51" s="1"/>
  <c r="V77" i="51" s="1"/>
  <c r="BD77" i="51" s="1"/>
  <c r="DE77" i="51" s="1"/>
  <c r="W77" i="51" s="1"/>
  <c r="AY77" i="51"/>
  <c r="BZ77" i="51" s="1"/>
  <c r="R77" i="51" s="1"/>
  <c r="AZ77" i="51" s="1"/>
  <c r="CE77" i="51" s="1"/>
  <c r="S77" i="51" s="1"/>
  <c r="AT77" i="51"/>
  <c r="BF77" i="51" s="1"/>
  <c r="DU77" i="51" s="1"/>
  <c r="Y77" i="51" s="1"/>
  <c r="AR77" i="51"/>
  <c r="AQ77" i="51"/>
  <c r="AP77" i="51"/>
  <c r="AO77" i="51"/>
  <c r="AN77" i="51"/>
  <c r="AM77" i="51"/>
  <c r="AL77" i="51"/>
  <c r="AK77" i="51"/>
  <c r="BK76" i="51"/>
  <c r="EZ76" i="51" s="1"/>
  <c r="AD76" i="51" s="1"/>
  <c r="BL76" i="51" s="1"/>
  <c r="FE76" i="51" s="1"/>
  <c r="AE76" i="51" s="1"/>
  <c r="BG76" i="51"/>
  <c r="DZ76" i="51" s="1"/>
  <c r="Z76" i="51" s="1"/>
  <c r="BH76" i="51" s="1"/>
  <c r="EE76" i="51" s="1"/>
  <c r="AA76" i="51" s="1"/>
  <c r="BC76" i="51"/>
  <c r="CZ76" i="51" s="1"/>
  <c r="V76" i="51" s="1"/>
  <c r="BD76" i="51" s="1"/>
  <c r="DE76" i="51" s="1"/>
  <c r="W76" i="51" s="1"/>
  <c r="AY76" i="51"/>
  <c r="BZ76" i="51" s="1"/>
  <c r="R76" i="51" s="1"/>
  <c r="AZ76" i="51" s="1"/>
  <c r="CE76" i="51" s="1"/>
  <c r="S76" i="51" s="1"/>
  <c r="AT76" i="51"/>
  <c r="AX76" i="51" s="1"/>
  <c r="BU76" i="51" s="1"/>
  <c r="Q76" i="51" s="1"/>
  <c r="AR76" i="51"/>
  <c r="AQ76" i="51"/>
  <c r="AP76" i="51"/>
  <c r="AO76" i="51"/>
  <c r="AN76" i="51"/>
  <c r="AM76" i="51"/>
  <c r="AL76" i="51"/>
  <c r="AK76" i="51"/>
  <c r="BK75" i="51"/>
  <c r="EZ75" i="51" s="1"/>
  <c r="AD75" i="51" s="1"/>
  <c r="BL75" i="51" s="1"/>
  <c r="FE75" i="51" s="1"/>
  <c r="AE75" i="51" s="1"/>
  <c r="BG75" i="51"/>
  <c r="DZ75" i="51" s="1"/>
  <c r="Z75" i="51" s="1"/>
  <c r="BH75" i="51" s="1"/>
  <c r="EE75" i="51" s="1"/>
  <c r="AA75" i="51" s="1"/>
  <c r="BC75" i="51"/>
  <c r="CZ75" i="51" s="1"/>
  <c r="V75" i="51" s="1"/>
  <c r="BD75" i="51" s="1"/>
  <c r="DE75" i="51" s="1"/>
  <c r="W75" i="51" s="1"/>
  <c r="AY75" i="51"/>
  <c r="BZ75" i="51" s="1"/>
  <c r="R75" i="51" s="1"/>
  <c r="AZ75" i="51" s="1"/>
  <c r="CE75" i="51" s="1"/>
  <c r="S75" i="51" s="1"/>
  <c r="AT75" i="51"/>
  <c r="BJ75" i="51" s="1"/>
  <c r="EU75" i="51" s="1"/>
  <c r="AC75" i="51" s="1"/>
  <c r="AR75" i="51"/>
  <c r="AQ75" i="51"/>
  <c r="AP75" i="51"/>
  <c r="AO75" i="51"/>
  <c r="AN75" i="51"/>
  <c r="AM75" i="51"/>
  <c r="AL75" i="51"/>
  <c r="AK75" i="51"/>
  <c r="BK74" i="51"/>
  <c r="EZ74" i="51" s="1"/>
  <c r="AD74" i="51" s="1"/>
  <c r="BL74" i="51" s="1"/>
  <c r="FE74" i="51" s="1"/>
  <c r="AE74" i="51" s="1"/>
  <c r="BG74" i="51"/>
  <c r="DZ74" i="51" s="1"/>
  <c r="Z74" i="51" s="1"/>
  <c r="BH74" i="51" s="1"/>
  <c r="EE74" i="51" s="1"/>
  <c r="AA74" i="51" s="1"/>
  <c r="BC74" i="51"/>
  <c r="CZ74" i="51" s="1"/>
  <c r="V74" i="51" s="1"/>
  <c r="BD74" i="51" s="1"/>
  <c r="DE74" i="51" s="1"/>
  <c r="W74" i="51" s="1"/>
  <c r="AY74" i="51"/>
  <c r="BZ74" i="51" s="1"/>
  <c r="R74" i="51" s="1"/>
  <c r="AZ74" i="51" s="1"/>
  <c r="CE74" i="51" s="1"/>
  <c r="S74" i="51" s="1"/>
  <c r="AT74" i="51"/>
  <c r="BB74" i="51" s="1"/>
  <c r="CU74" i="51" s="1"/>
  <c r="U74" i="51" s="1"/>
  <c r="AR74" i="51"/>
  <c r="AQ74" i="51"/>
  <c r="AP74" i="51"/>
  <c r="AO74" i="51"/>
  <c r="AN74" i="51"/>
  <c r="AM74" i="51"/>
  <c r="AL74" i="51"/>
  <c r="AK74" i="51"/>
  <c r="BK73" i="51"/>
  <c r="EZ73" i="51" s="1"/>
  <c r="AD73" i="51" s="1"/>
  <c r="BL73" i="51" s="1"/>
  <c r="FE73" i="51" s="1"/>
  <c r="AE73" i="51" s="1"/>
  <c r="BG73" i="51"/>
  <c r="DZ73" i="51" s="1"/>
  <c r="Z73" i="51" s="1"/>
  <c r="BH73" i="51" s="1"/>
  <c r="EE73" i="51" s="1"/>
  <c r="AA73" i="51" s="1"/>
  <c r="BC73" i="51"/>
  <c r="CZ73" i="51" s="1"/>
  <c r="V73" i="51" s="1"/>
  <c r="BD73" i="51" s="1"/>
  <c r="DE73" i="51" s="1"/>
  <c r="W73" i="51" s="1"/>
  <c r="AY73" i="51"/>
  <c r="BZ73" i="51" s="1"/>
  <c r="R73" i="51" s="1"/>
  <c r="AZ73" i="51" s="1"/>
  <c r="CE73" i="51" s="1"/>
  <c r="S73" i="51" s="1"/>
  <c r="AT73" i="51"/>
  <c r="BB73" i="51" s="1"/>
  <c r="CU73" i="51" s="1"/>
  <c r="U73" i="51" s="1"/>
  <c r="AR73" i="51"/>
  <c r="AQ73" i="51"/>
  <c r="AP73" i="51"/>
  <c r="AO73" i="51"/>
  <c r="AN73" i="51"/>
  <c r="AM73" i="51"/>
  <c r="AL73" i="51"/>
  <c r="AK73" i="51"/>
  <c r="BK72" i="51"/>
  <c r="EZ72" i="51" s="1"/>
  <c r="AD72" i="51" s="1"/>
  <c r="BL72" i="51" s="1"/>
  <c r="FE72" i="51" s="1"/>
  <c r="AE72" i="51" s="1"/>
  <c r="BG72" i="51"/>
  <c r="DZ72" i="51" s="1"/>
  <c r="Z72" i="51" s="1"/>
  <c r="BH72" i="51" s="1"/>
  <c r="EE72" i="51" s="1"/>
  <c r="AA72" i="51" s="1"/>
  <c r="BC72" i="51"/>
  <c r="CZ72" i="51" s="1"/>
  <c r="V72" i="51" s="1"/>
  <c r="BD72" i="51" s="1"/>
  <c r="DE72" i="51" s="1"/>
  <c r="W72" i="51" s="1"/>
  <c r="AY72" i="51"/>
  <c r="BZ72" i="51" s="1"/>
  <c r="R72" i="51" s="1"/>
  <c r="AZ72" i="51" s="1"/>
  <c r="CE72" i="51" s="1"/>
  <c r="S72" i="51" s="1"/>
  <c r="AT72" i="51"/>
  <c r="AX72" i="51" s="1"/>
  <c r="BU72" i="51" s="1"/>
  <c r="Q72" i="51" s="1"/>
  <c r="AR72" i="51"/>
  <c r="AQ72" i="51"/>
  <c r="AP72" i="51"/>
  <c r="AO72" i="51"/>
  <c r="AN72" i="51"/>
  <c r="AM72" i="51"/>
  <c r="AL72" i="51"/>
  <c r="AK72" i="51"/>
  <c r="BK71" i="51"/>
  <c r="EZ71" i="51" s="1"/>
  <c r="AD71" i="51" s="1"/>
  <c r="BL71" i="51" s="1"/>
  <c r="FE71" i="51" s="1"/>
  <c r="AE71" i="51" s="1"/>
  <c r="BG71" i="51"/>
  <c r="DZ71" i="51" s="1"/>
  <c r="Z71" i="51" s="1"/>
  <c r="BH71" i="51" s="1"/>
  <c r="EE71" i="51" s="1"/>
  <c r="AA71" i="51" s="1"/>
  <c r="BC71" i="51"/>
  <c r="CZ71" i="51" s="1"/>
  <c r="V71" i="51" s="1"/>
  <c r="BD71" i="51" s="1"/>
  <c r="DE71" i="51" s="1"/>
  <c r="W71" i="51" s="1"/>
  <c r="AY71" i="51"/>
  <c r="BZ71" i="51" s="1"/>
  <c r="R71" i="51" s="1"/>
  <c r="AZ71" i="51" s="1"/>
  <c r="CE71" i="51" s="1"/>
  <c r="S71" i="51" s="1"/>
  <c r="AT71" i="51"/>
  <c r="BB71" i="51" s="1"/>
  <c r="CU71" i="51" s="1"/>
  <c r="U71" i="51" s="1"/>
  <c r="AR71" i="51"/>
  <c r="AQ71" i="51"/>
  <c r="AP71" i="51"/>
  <c r="AO71" i="51"/>
  <c r="AN71" i="51"/>
  <c r="AM71" i="51"/>
  <c r="AL71" i="51"/>
  <c r="AK71" i="51"/>
  <c r="BK70" i="51"/>
  <c r="EZ70" i="51" s="1"/>
  <c r="AD70" i="51" s="1"/>
  <c r="BL70" i="51" s="1"/>
  <c r="FE70" i="51" s="1"/>
  <c r="AE70" i="51" s="1"/>
  <c r="BG70" i="51"/>
  <c r="DZ70" i="51" s="1"/>
  <c r="Z70" i="51" s="1"/>
  <c r="BH70" i="51" s="1"/>
  <c r="EE70" i="51" s="1"/>
  <c r="AA70" i="51" s="1"/>
  <c r="BC70" i="51"/>
  <c r="CZ70" i="51" s="1"/>
  <c r="V70" i="51" s="1"/>
  <c r="BD70" i="51" s="1"/>
  <c r="DE70" i="51" s="1"/>
  <c r="W70" i="51" s="1"/>
  <c r="AY70" i="51"/>
  <c r="BZ70" i="51" s="1"/>
  <c r="R70" i="51" s="1"/>
  <c r="AZ70" i="51" s="1"/>
  <c r="CE70" i="51" s="1"/>
  <c r="S70" i="51" s="1"/>
  <c r="AT70" i="51"/>
  <c r="BB70" i="51" s="1"/>
  <c r="CU70" i="51" s="1"/>
  <c r="U70" i="51" s="1"/>
  <c r="AR70" i="51"/>
  <c r="AQ70" i="51"/>
  <c r="AP70" i="51"/>
  <c r="AO70" i="51"/>
  <c r="AN70" i="51"/>
  <c r="AM70" i="51"/>
  <c r="AL70" i="51"/>
  <c r="AK70" i="51"/>
  <c r="BK69" i="51"/>
  <c r="EZ69" i="51" s="1"/>
  <c r="AD69" i="51"/>
  <c r="BL69" i="51" s="1"/>
  <c r="FE69" i="51" s="1"/>
  <c r="AE69" i="51" s="1"/>
  <c r="BG69" i="51"/>
  <c r="DZ69" i="51" s="1"/>
  <c r="Z69" i="51" s="1"/>
  <c r="BH69" i="51" s="1"/>
  <c r="EE69" i="51" s="1"/>
  <c r="AA69" i="51" s="1"/>
  <c r="BC69" i="51"/>
  <c r="CZ69" i="51" s="1"/>
  <c r="V69" i="51" s="1"/>
  <c r="BD69" i="51" s="1"/>
  <c r="DE69" i="51" s="1"/>
  <c r="W69" i="51" s="1"/>
  <c r="AY69" i="51"/>
  <c r="BZ69" i="51" s="1"/>
  <c r="R69" i="51" s="1"/>
  <c r="AZ69" i="51" s="1"/>
  <c r="CE69" i="51" s="1"/>
  <c r="S69" i="51" s="1"/>
  <c r="AT69" i="51"/>
  <c r="AR69" i="51"/>
  <c r="AQ69" i="51"/>
  <c r="AP69" i="51"/>
  <c r="AO69" i="51"/>
  <c r="AN69" i="51"/>
  <c r="AM69" i="51"/>
  <c r="AL69" i="51"/>
  <c r="AK69" i="51"/>
  <c r="BK68" i="51"/>
  <c r="EZ68" i="51" s="1"/>
  <c r="AD68" i="51" s="1"/>
  <c r="BL68" i="51" s="1"/>
  <c r="FE68" i="51" s="1"/>
  <c r="AE68" i="51" s="1"/>
  <c r="BG68" i="51"/>
  <c r="DZ68" i="51" s="1"/>
  <c r="Z68" i="51" s="1"/>
  <c r="BH68" i="51" s="1"/>
  <c r="EE68" i="51" s="1"/>
  <c r="AA68" i="51" s="1"/>
  <c r="BC68" i="51"/>
  <c r="CZ68" i="51" s="1"/>
  <c r="V68" i="51" s="1"/>
  <c r="BD68" i="51" s="1"/>
  <c r="DE68" i="51" s="1"/>
  <c r="W68" i="51" s="1"/>
  <c r="AY68" i="51"/>
  <c r="BZ68" i="51" s="1"/>
  <c r="R68" i="51" s="1"/>
  <c r="AZ68" i="51" s="1"/>
  <c r="CE68" i="51" s="1"/>
  <c r="S68" i="51" s="1"/>
  <c r="AT68" i="51"/>
  <c r="BJ68" i="51" s="1"/>
  <c r="EU68" i="51" s="1"/>
  <c r="AC68" i="51" s="1"/>
  <c r="AR68" i="51"/>
  <c r="AQ68" i="51"/>
  <c r="AP68" i="51"/>
  <c r="AO68" i="51"/>
  <c r="AN68" i="51"/>
  <c r="AM68" i="51"/>
  <c r="AL68" i="51"/>
  <c r="AK68" i="51"/>
  <c r="BK67" i="51"/>
  <c r="EZ67" i="51" s="1"/>
  <c r="AD67" i="51" s="1"/>
  <c r="BL67" i="51" s="1"/>
  <c r="FE67" i="51" s="1"/>
  <c r="AE67" i="51" s="1"/>
  <c r="BG67" i="51"/>
  <c r="DZ67" i="51" s="1"/>
  <c r="Z67" i="51" s="1"/>
  <c r="BH67" i="51" s="1"/>
  <c r="EE67" i="51" s="1"/>
  <c r="AA67" i="51" s="1"/>
  <c r="BC67" i="51"/>
  <c r="CZ67" i="51" s="1"/>
  <c r="V67" i="51" s="1"/>
  <c r="BD67" i="51" s="1"/>
  <c r="DE67" i="51" s="1"/>
  <c r="W67" i="51" s="1"/>
  <c r="AY67" i="51"/>
  <c r="BZ67" i="51" s="1"/>
  <c r="R67" i="51" s="1"/>
  <c r="AZ67" i="51" s="1"/>
  <c r="CE67" i="51" s="1"/>
  <c r="S67" i="51"/>
  <c r="AT67" i="51"/>
  <c r="AR67" i="51"/>
  <c r="AQ67" i="51"/>
  <c r="AP67" i="51"/>
  <c r="AO67" i="51"/>
  <c r="AN67" i="51"/>
  <c r="AM67" i="51"/>
  <c r="AL67" i="51"/>
  <c r="AK67" i="51"/>
  <c r="BK66" i="51"/>
  <c r="EZ66" i="51" s="1"/>
  <c r="AD66" i="51" s="1"/>
  <c r="BL66" i="51" s="1"/>
  <c r="FE66" i="51" s="1"/>
  <c r="AE66" i="51" s="1"/>
  <c r="BG66" i="51"/>
  <c r="DZ66" i="51" s="1"/>
  <c r="Z66" i="51" s="1"/>
  <c r="BH66" i="51" s="1"/>
  <c r="EE66" i="51" s="1"/>
  <c r="AA66" i="51" s="1"/>
  <c r="BC66" i="51"/>
  <c r="CZ66" i="51" s="1"/>
  <c r="V66" i="51" s="1"/>
  <c r="BD66" i="51" s="1"/>
  <c r="DE66" i="51" s="1"/>
  <c r="W66" i="51" s="1"/>
  <c r="AY66" i="51"/>
  <c r="BZ66" i="51" s="1"/>
  <c r="R66" i="51" s="1"/>
  <c r="AZ66" i="51" s="1"/>
  <c r="CE66" i="51" s="1"/>
  <c r="S66" i="51" s="1"/>
  <c r="AT66" i="51"/>
  <c r="BB66" i="51" s="1"/>
  <c r="CU66" i="51" s="1"/>
  <c r="U66" i="51" s="1"/>
  <c r="AR66" i="51"/>
  <c r="AQ66" i="51"/>
  <c r="AP66" i="51"/>
  <c r="AO66" i="51"/>
  <c r="AN66" i="51"/>
  <c r="AM66" i="51"/>
  <c r="AL66" i="51"/>
  <c r="AK66" i="51"/>
  <c r="BK65" i="51"/>
  <c r="EZ65" i="51" s="1"/>
  <c r="AD65" i="51" s="1"/>
  <c r="BL65" i="51" s="1"/>
  <c r="FE65" i="51" s="1"/>
  <c r="AE65" i="51" s="1"/>
  <c r="BG65" i="51"/>
  <c r="DZ65" i="51" s="1"/>
  <c r="Z65" i="51" s="1"/>
  <c r="BH65" i="51" s="1"/>
  <c r="EE65" i="51" s="1"/>
  <c r="AA65" i="51" s="1"/>
  <c r="BC65" i="51"/>
  <c r="CZ65" i="51" s="1"/>
  <c r="V65" i="51" s="1"/>
  <c r="BD65" i="51" s="1"/>
  <c r="DE65" i="51" s="1"/>
  <c r="W65" i="51" s="1"/>
  <c r="AY65" i="51"/>
  <c r="BZ65" i="51" s="1"/>
  <c r="R65" i="51" s="1"/>
  <c r="AZ65" i="51" s="1"/>
  <c r="CE65" i="51" s="1"/>
  <c r="S65" i="51" s="1"/>
  <c r="AT65" i="51"/>
  <c r="BJ65" i="51" s="1"/>
  <c r="EU65" i="51" s="1"/>
  <c r="AC65" i="51" s="1"/>
  <c r="AR65" i="51"/>
  <c r="AQ65" i="51"/>
  <c r="AP65" i="51"/>
  <c r="AO65" i="51"/>
  <c r="AN65" i="51"/>
  <c r="AM65" i="51"/>
  <c r="AL65" i="51"/>
  <c r="AK65" i="51"/>
  <c r="BK64" i="51"/>
  <c r="EZ64" i="51" s="1"/>
  <c r="AD64" i="51" s="1"/>
  <c r="BL64" i="51" s="1"/>
  <c r="FE64" i="51" s="1"/>
  <c r="AE64" i="51" s="1"/>
  <c r="BG64" i="51"/>
  <c r="DZ64" i="51" s="1"/>
  <c r="Z64" i="51" s="1"/>
  <c r="BH64" i="51" s="1"/>
  <c r="EE64" i="51" s="1"/>
  <c r="AA64" i="51" s="1"/>
  <c r="BC64" i="51"/>
  <c r="CZ64" i="51" s="1"/>
  <c r="V64" i="51" s="1"/>
  <c r="BD64" i="51" s="1"/>
  <c r="DE64" i="51" s="1"/>
  <c r="W64" i="51" s="1"/>
  <c r="AY64" i="51"/>
  <c r="BZ64" i="51" s="1"/>
  <c r="R64" i="51" s="1"/>
  <c r="AZ64" i="51" s="1"/>
  <c r="CE64" i="51" s="1"/>
  <c r="S64" i="51" s="1"/>
  <c r="AT64" i="51"/>
  <c r="BB64" i="51" s="1"/>
  <c r="CU64" i="51" s="1"/>
  <c r="U64" i="51" s="1"/>
  <c r="AR64" i="51"/>
  <c r="AQ64" i="51"/>
  <c r="AP64" i="51"/>
  <c r="AO64" i="51"/>
  <c r="AN64" i="51"/>
  <c r="AM64" i="51"/>
  <c r="AL64" i="51"/>
  <c r="AK64" i="51"/>
  <c r="BK63" i="51"/>
  <c r="EZ63" i="51" s="1"/>
  <c r="AD63" i="51" s="1"/>
  <c r="BL63" i="51" s="1"/>
  <c r="FE63" i="51" s="1"/>
  <c r="AE63" i="51" s="1"/>
  <c r="BG63" i="51"/>
  <c r="DZ63" i="51" s="1"/>
  <c r="Z63" i="51" s="1"/>
  <c r="BH63" i="51" s="1"/>
  <c r="EE63" i="51" s="1"/>
  <c r="AA63" i="51" s="1"/>
  <c r="BC63" i="51"/>
  <c r="CZ63" i="51" s="1"/>
  <c r="V63" i="51" s="1"/>
  <c r="BD63" i="51" s="1"/>
  <c r="DE63" i="51" s="1"/>
  <c r="W63" i="51" s="1"/>
  <c r="AY63" i="51"/>
  <c r="BZ63" i="51" s="1"/>
  <c r="R63" i="51" s="1"/>
  <c r="AZ63" i="51" s="1"/>
  <c r="CE63" i="51" s="1"/>
  <c r="S63" i="51" s="1"/>
  <c r="AT63" i="51"/>
  <c r="BB63" i="51" s="1"/>
  <c r="CU63" i="51" s="1"/>
  <c r="U63" i="51" s="1"/>
  <c r="AR63" i="51"/>
  <c r="AQ63" i="51"/>
  <c r="AP63" i="51"/>
  <c r="AO63" i="51"/>
  <c r="AN63" i="51"/>
  <c r="AM63" i="51"/>
  <c r="AL63" i="51"/>
  <c r="AK63" i="51"/>
  <c r="BK62" i="51"/>
  <c r="EZ62" i="51" s="1"/>
  <c r="AD62" i="51" s="1"/>
  <c r="BL62" i="51" s="1"/>
  <c r="FE62" i="51" s="1"/>
  <c r="AE62" i="51" s="1"/>
  <c r="BG62" i="51"/>
  <c r="DZ62" i="51" s="1"/>
  <c r="Z62" i="51" s="1"/>
  <c r="BH62" i="51" s="1"/>
  <c r="EE62" i="51" s="1"/>
  <c r="AA62" i="51" s="1"/>
  <c r="BC62" i="51"/>
  <c r="CZ62" i="51" s="1"/>
  <c r="V62" i="51" s="1"/>
  <c r="BD62" i="51" s="1"/>
  <c r="DE62" i="51" s="1"/>
  <c r="W62" i="51" s="1"/>
  <c r="AY62" i="51"/>
  <c r="BZ62" i="51" s="1"/>
  <c r="R62" i="51" s="1"/>
  <c r="AZ62" i="51" s="1"/>
  <c r="CE62" i="51" s="1"/>
  <c r="S62" i="51" s="1"/>
  <c r="AT62" i="51"/>
  <c r="BB62" i="51" s="1"/>
  <c r="CU62" i="51" s="1"/>
  <c r="U62" i="51" s="1"/>
  <c r="AR62" i="51"/>
  <c r="AQ62" i="51"/>
  <c r="AP62" i="51"/>
  <c r="AO62" i="51"/>
  <c r="AN62" i="51"/>
  <c r="AM62" i="51"/>
  <c r="AL62" i="51"/>
  <c r="AK62" i="51"/>
  <c r="BK61" i="51"/>
  <c r="EZ61" i="51" s="1"/>
  <c r="AD61" i="51" s="1"/>
  <c r="BL61" i="51" s="1"/>
  <c r="FE61" i="51" s="1"/>
  <c r="AE61" i="51" s="1"/>
  <c r="BG61" i="51"/>
  <c r="DZ61" i="51" s="1"/>
  <c r="Z61" i="51" s="1"/>
  <c r="BH61" i="51" s="1"/>
  <c r="EE61" i="51" s="1"/>
  <c r="AA61" i="51" s="1"/>
  <c r="BC61" i="51"/>
  <c r="CZ61" i="51" s="1"/>
  <c r="V61" i="51" s="1"/>
  <c r="BD61" i="51" s="1"/>
  <c r="DE61" i="51" s="1"/>
  <c r="W61" i="51" s="1"/>
  <c r="AY61" i="51"/>
  <c r="BZ61" i="51" s="1"/>
  <c r="R61" i="51" s="1"/>
  <c r="AZ61" i="51" s="1"/>
  <c r="CE61" i="51" s="1"/>
  <c r="S61" i="51"/>
  <c r="AT61" i="51"/>
  <c r="BB61" i="51" s="1"/>
  <c r="CU61" i="51" s="1"/>
  <c r="U61" i="51" s="1"/>
  <c r="AR61" i="51"/>
  <c r="AQ61" i="51"/>
  <c r="AP61" i="51"/>
  <c r="AO61" i="51"/>
  <c r="AN61" i="51"/>
  <c r="AM61" i="51"/>
  <c r="AL61" i="51"/>
  <c r="AK61" i="51"/>
  <c r="BK60" i="51"/>
  <c r="EZ60" i="51" s="1"/>
  <c r="AD60" i="51" s="1"/>
  <c r="BL60" i="51" s="1"/>
  <c r="FE60" i="51" s="1"/>
  <c r="AE60" i="51" s="1"/>
  <c r="BG60" i="51"/>
  <c r="DZ60" i="51" s="1"/>
  <c r="Z60" i="51" s="1"/>
  <c r="BH60" i="51" s="1"/>
  <c r="EE60" i="51" s="1"/>
  <c r="AA60" i="51" s="1"/>
  <c r="BC60" i="51"/>
  <c r="CZ60" i="51" s="1"/>
  <c r="V60" i="51" s="1"/>
  <c r="BD60" i="51" s="1"/>
  <c r="DE60" i="51" s="1"/>
  <c r="W60" i="51" s="1"/>
  <c r="AY60" i="51"/>
  <c r="BZ60" i="51" s="1"/>
  <c r="R60" i="51" s="1"/>
  <c r="AZ60" i="51" s="1"/>
  <c r="CE60" i="51" s="1"/>
  <c r="S60" i="51" s="1"/>
  <c r="AT60" i="51"/>
  <c r="AR60" i="51"/>
  <c r="AQ60" i="51"/>
  <c r="AP60" i="51"/>
  <c r="AO60" i="51"/>
  <c r="AN60" i="51"/>
  <c r="AM60" i="51"/>
  <c r="AL60" i="51"/>
  <c r="AK60" i="51"/>
  <c r="BK59" i="51"/>
  <c r="EZ59" i="51" s="1"/>
  <c r="AD59" i="51" s="1"/>
  <c r="BL59" i="51" s="1"/>
  <c r="FE59" i="51" s="1"/>
  <c r="AE59" i="51" s="1"/>
  <c r="BG59" i="51"/>
  <c r="DZ59" i="51" s="1"/>
  <c r="Z59" i="51" s="1"/>
  <c r="BH59" i="51" s="1"/>
  <c r="EE59" i="51" s="1"/>
  <c r="AA59" i="51" s="1"/>
  <c r="BC59" i="51"/>
  <c r="CZ59" i="51" s="1"/>
  <c r="V59" i="51" s="1"/>
  <c r="BD59" i="51" s="1"/>
  <c r="DE59" i="51" s="1"/>
  <c r="W59" i="51" s="1"/>
  <c r="AY59" i="51"/>
  <c r="BZ59" i="51" s="1"/>
  <c r="R59" i="51" s="1"/>
  <c r="AZ59" i="51" s="1"/>
  <c r="CE59" i="51" s="1"/>
  <c r="S59" i="51" s="1"/>
  <c r="AT59" i="51"/>
  <c r="BB59" i="51" s="1"/>
  <c r="CU59" i="51" s="1"/>
  <c r="U59" i="51" s="1"/>
  <c r="AR59" i="51"/>
  <c r="AQ59" i="51"/>
  <c r="AP59" i="51"/>
  <c r="AO59" i="51"/>
  <c r="AN59" i="51"/>
  <c r="AM59" i="51"/>
  <c r="AL59" i="51"/>
  <c r="AK59" i="51"/>
  <c r="BK58" i="51"/>
  <c r="EZ58" i="51" s="1"/>
  <c r="AD58" i="51" s="1"/>
  <c r="BL58" i="51" s="1"/>
  <c r="FE58" i="51" s="1"/>
  <c r="AE58" i="51" s="1"/>
  <c r="BG58" i="51"/>
  <c r="DZ58" i="51" s="1"/>
  <c r="Z58" i="51" s="1"/>
  <c r="BH58" i="51" s="1"/>
  <c r="EE58" i="51" s="1"/>
  <c r="AA58" i="51" s="1"/>
  <c r="BC58" i="51"/>
  <c r="CZ58" i="51" s="1"/>
  <c r="V58" i="51" s="1"/>
  <c r="BD58" i="51" s="1"/>
  <c r="DE58" i="51" s="1"/>
  <c r="W58" i="51" s="1"/>
  <c r="AY58" i="51"/>
  <c r="BZ58" i="51" s="1"/>
  <c r="R58" i="51" s="1"/>
  <c r="AZ58" i="51" s="1"/>
  <c r="CE58" i="51" s="1"/>
  <c r="S58" i="51" s="1"/>
  <c r="AT58" i="51"/>
  <c r="BB58" i="51" s="1"/>
  <c r="CU58" i="51" s="1"/>
  <c r="U58" i="51" s="1"/>
  <c r="AR58" i="51"/>
  <c r="AQ58" i="51"/>
  <c r="AP58" i="51"/>
  <c r="AO58" i="51"/>
  <c r="AN58" i="51"/>
  <c r="AM58" i="51"/>
  <c r="AL58" i="51"/>
  <c r="AK58" i="51"/>
  <c r="BK57" i="51"/>
  <c r="EZ57" i="51" s="1"/>
  <c r="AD57" i="51" s="1"/>
  <c r="BL57" i="51" s="1"/>
  <c r="FE57" i="51" s="1"/>
  <c r="AE57" i="51" s="1"/>
  <c r="BG57" i="51"/>
  <c r="DZ57" i="51" s="1"/>
  <c r="Z57" i="51" s="1"/>
  <c r="BH57" i="51" s="1"/>
  <c r="EE57" i="51" s="1"/>
  <c r="AA57" i="51" s="1"/>
  <c r="BC57" i="51"/>
  <c r="CZ57" i="51" s="1"/>
  <c r="V57" i="51" s="1"/>
  <c r="BD57" i="51" s="1"/>
  <c r="DE57" i="51" s="1"/>
  <c r="W57" i="51" s="1"/>
  <c r="AY57" i="51"/>
  <c r="BZ57" i="51" s="1"/>
  <c r="R57" i="51" s="1"/>
  <c r="AZ57" i="51" s="1"/>
  <c r="CE57" i="51" s="1"/>
  <c r="S57" i="51" s="1"/>
  <c r="AT57" i="51"/>
  <c r="AX57" i="51" s="1"/>
  <c r="BU57" i="51" s="1"/>
  <c r="Q57" i="51" s="1"/>
  <c r="AR57" i="51"/>
  <c r="AQ57" i="51"/>
  <c r="AP57" i="51"/>
  <c r="AO57" i="51"/>
  <c r="AN57" i="51"/>
  <c r="AM57" i="51"/>
  <c r="AL57" i="51"/>
  <c r="AK57" i="51"/>
  <c r="BK56" i="51"/>
  <c r="EZ56" i="51" s="1"/>
  <c r="AD56" i="51" s="1"/>
  <c r="BL56" i="51" s="1"/>
  <c r="FE56" i="51" s="1"/>
  <c r="AE56" i="51" s="1"/>
  <c r="BG56" i="51"/>
  <c r="DZ56" i="51" s="1"/>
  <c r="Z56" i="51" s="1"/>
  <c r="BH56" i="51" s="1"/>
  <c r="EE56" i="51" s="1"/>
  <c r="AA56" i="51" s="1"/>
  <c r="BC56" i="51"/>
  <c r="CZ56" i="51" s="1"/>
  <c r="V56" i="51" s="1"/>
  <c r="BD56" i="51" s="1"/>
  <c r="DE56" i="51" s="1"/>
  <c r="W56" i="51" s="1"/>
  <c r="AY56" i="51"/>
  <c r="BZ56" i="51" s="1"/>
  <c r="R56" i="51" s="1"/>
  <c r="AZ56" i="51" s="1"/>
  <c r="CE56" i="51" s="1"/>
  <c r="S56" i="51" s="1"/>
  <c r="AT56" i="51"/>
  <c r="BB56" i="51" s="1"/>
  <c r="CU56" i="51" s="1"/>
  <c r="U56" i="51" s="1"/>
  <c r="AR56" i="51"/>
  <c r="AQ56" i="51"/>
  <c r="AP56" i="51"/>
  <c r="AO56" i="51"/>
  <c r="AN56" i="51"/>
  <c r="AM56" i="51"/>
  <c r="AL56" i="51"/>
  <c r="AK56" i="51"/>
  <c r="BK55" i="51"/>
  <c r="EZ55" i="51" s="1"/>
  <c r="AD55" i="51" s="1"/>
  <c r="BL55" i="51" s="1"/>
  <c r="FE55" i="51" s="1"/>
  <c r="AE55" i="51" s="1"/>
  <c r="BG55" i="51"/>
  <c r="DZ55" i="51" s="1"/>
  <c r="Z55" i="51" s="1"/>
  <c r="BH55" i="51" s="1"/>
  <c r="EE55" i="51" s="1"/>
  <c r="AA55" i="51" s="1"/>
  <c r="BC55" i="51"/>
  <c r="CZ55" i="51" s="1"/>
  <c r="V55" i="51" s="1"/>
  <c r="BD55" i="51" s="1"/>
  <c r="DE55" i="51" s="1"/>
  <c r="W55" i="51" s="1"/>
  <c r="AY55" i="51"/>
  <c r="BZ55" i="51" s="1"/>
  <c r="R55" i="51" s="1"/>
  <c r="AZ55" i="51" s="1"/>
  <c r="CE55" i="51" s="1"/>
  <c r="S55" i="51" s="1"/>
  <c r="AT55" i="51"/>
  <c r="BB55" i="51" s="1"/>
  <c r="CU55" i="51" s="1"/>
  <c r="U55" i="51" s="1"/>
  <c r="AR55" i="51"/>
  <c r="AQ55" i="51"/>
  <c r="AP55" i="51"/>
  <c r="AO55" i="51"/>
  <c r="AN55" i="51"/>
  <c r="AM55" i="51"/>
  <c r="AL55" i="51"/>
  <c r="AK55" i="51"/>
  <c r="BK54" i="51"/>
  <c r="EZ54" i="51" s="1"/>
  <c r="AD54" i="51" s="1"/>
  <c r="BL54" i="51" s="1"/>
  <c r="FE54" i="51" s="1"/>
  <c r="AE54" i="51" s="1"/>
  <c r="BG54" i="51"/>
  <c r="DZ54" i="51" s="1"/>
  <c r="Z54" i="51" s="1"/>
  <c r="BH54" i="51" s="1"/>
  <c r="EE54" i="51" s="1"/>
  <c r="AA54" i="51" s="1"/>
  <c r="BC54" i="51"/>
  <c r="CZ54" i="51" s="1"/>
  <c r="V54" i="51" s="1"/>
  <c r="BD54" i="51" s="1"/>
  <c r="DE54" i="51" s="1"/>
  <c r="W54" i="51" s="1"/>
  <c r="AY54" i="51"/>
  <c r="BZ54" i="51" s="1"/>
  <c r="R54" i="51" s="1"/>
  <c r="AZ54" i="51" s="1"/>
  <c r="CE54" i="51" s="1"/>
  <c r="S54" i="51" s="1"/>
  <c r="AT54" i="51"/>
  <c r="AR54" i="51"/>
  <c r="AQ54" i="51"/>
  <c r="AP54" i="51"/>
  <c r="AO54" i="51"/>
  <c r="AN54" i="51"/>
  <c r="AM54" i="51"/>
  <c r="AL54" i="51"/>
  <c r="AK54" i="51"/>
  <c r="BK53" i="51"/>
  <c r="EZ53" i="51" s="1"/>
  <c r="AD53" i="51" s="1"/>
  <c r="BL53" i="51" s="1"/>
  <c r="FE53" i="51" s="1"/>
  <c r="AE53" i="51" s="1"/>
  <c r="BG53" i="51"/>
  <c r="DZ53" i="51" s="1"/>
  <c r="Z53" i="51" s="1"/>
  <c r="BH53" i="51" s="1"/>
  <c r="EE53" i="51" s="1"/>
  <c r="AA53" i="51" s="1"/>
  <c r="BC53" i="51"/>
  <c r="CZ53" i="51" s="1"/>
  <c r="V53" i="51" s="1"/>
  <c r="BD53" i="51" s="1"/>
  <c r="DE53" i="51" s="1"/>
  <c r="W53" i="51" s="1"/>
  <c r="AY53" i="51"/>
  <c r="BZ53" i="51" s="1"/>
  <c r="R53" i="51" s="1"/>
  <c r="AZ53" i="51" s="1"/>
  <c r="CE53" i="51" s="1"/>
  <c r="S53" i="51" s="1"/>
  <c r="AT53" i="51"/>
  <c r="BB53" i="51" s="1"/>
  <c r="CU53" i="51" s="1"/>
  <c r="U53" i="51" s="1"/>
  <c r="AR53" i="51"/>
  <c r="AQ53" i="51"/>
  <c r="AP53" i="51"/>
  <c r="AO53" i="51"/>
  <c r="AN53" i="51"/>
  <c r="AM53" i="51"/>
  <c r="AL53" i="51"/>
  <c r="AK53" i="51"/>
  <c r="BK52" i="51"/>
  <c r="EZ52" i="51" s="1"/>
  <c r="AD52" i="51" s="1"/>
  <c r="BL52" i="51" s="1"/>
  <c r="FE52" i="51" s="1"/>
  <c r="AE52" i="51" s="1"/>
  <c r="BG52" i="51"/>
  <c r="DZ52" i="51" s="1"/>
  <c r="Z52" i="51" s="1"/>
  <c r="BH52" i="51" s="1"/>
  <c r="EE52" i="51" s="1"/>
  <c r="AA52" i="51" s="1"/>
  <c r="BC52" i="51"/>
  <c r="CZ52" i="51" s="1"/>
  <c r="V52" i="51" s="1"/>
  <c r="BD52" i="51" s="1"/>
  <c r="DE52" i="51" s="1"/>
  <c r="W52" i="51" s="1"/>
  <c r="AY52" i="51"/>
  <c r="BZ52" i="51" s="1"/>
  <c r="R52" i="51" s="1"/>
  <c r="AZ52" i="51" s="1"/>
  <c r="CE52" i="51" s="1"/>
  <c r="S52" i="51" s="1"/>
  <c r="AT52" i="51"/>
  <c r="BB52" i="51" s="1"/>
  <c r="CU52" i="51" s="1"/>
  <c r="U52" i="51" s="1"/>
  <c r="AR52" i="51"/>
  <c r="AQ52" i="51"/>
  <c r="AP52" i="51"/>
  <c r="AO52" i="51"/>
  <c r="AN52" i="51"/>
  <c r="AM52" i="51"/>
  <c r="AL52" i="51"/>
  <c r="AK52" i="51"/>
  <c r="BK51" i="51"/>
  <c r="EZ51" i="51" s="1"/>
  <c r="AD51" i="51" s="1"/>
  <c r="BL51" i="51" s="1"/>
  <c r="FE51" i="51" s="1"/>
  <c r="AE51" i="51" s="1"/>
  <c r="BG51" i="51"/>
  <c r="DZ51" i="51" s="1"/>
  <c r="Z51" i="51" s="1"/>
  <c r="BH51" i="51" s="1"/>
  <c r="EE51" i="51" s="1"/>
  <c r="AA51" i="51" s="1"/>
  <c r="BC51" i="51"/>
  <c r="CZ51" i="51" s="1"/>
  <c r="V51" i="51" s="1"/>
  <c r="BD51" i="51" s="1"/>
  <c r="DE51" i="51" s="1"/>
  <c r="W51" i="51" s="1"/>
  <c r="AY51" i="51"/>
  <c r="BZ51" i="51" s="1"/>
  <c r="R51" i="51" s="1"/>
  <c r="AZ51" i="51" s="1"/>
  <c r="CE51" i="51" s="1"/>
  <c r="S51" i="51" s="1"/>
  <c r="AT51" i="51"/>
  <c r="BB51" i="51" s="1"/>
  <c r="CU51" i="51" s="1"/>
  <c r="U51" i="51" s="1"/>
  <c r="AR51" i="51"/>
  <c r="AQ51" i="51"/>
  <c r="AP51" i="51"/>
  <c r="AO51" i="51"/>
  <c r="AN51" i="51"/>
  <c r="AM51" i="51"/>
  <c r="AL51" i="51"/>
  <c r="AK51" i="51"/>
  <c r="BK50" i="51"/>
  <c r="EZ50" i="51" s="1"/>
  <c r="AD50" i="51" s="1"/>
  <c r="BL50" i="51" s="1"/>
  <c r="FE50" i="51" s="1"/>
  <c r="AE50" i="51" s="1"/>
  <c r="BG50" i="51"/>
  <c r="DZ50" i="51" s="1"/>
  <c r="Z50" i="51" s="1"/>
  <c r="BH50" i="51" s="1"/>
  <c r="EE50" i="51" s="1"/>
  <c r="AA50" i="51" s="1"/>
  <c r="BC50" i="51"/>
  <c r="CZ50" i="51" s="1"/>
  <c r="V50" i="51" s="1"/>
  <c r="BD50" i="51" s="1"/>
  <c r="DE50" i="51" s="1"/>
  <c r="W50" i="51" s="1"/>
  <c r="AY50" i="51"/>
  <c r="BZ50" i="51" s="1"/>
  <c r="R50" i="51" s="1"/>
  <c r="AZ50" i="51" s="1"/>
  <c r="CE50" i="51" s="1"/>
  <c r="S50" i="51" s="1"/>
  <c r="AT50" i="51"/>
  <c r="BF50" i="51" s="1"/>
  <c r="DU50" i="51" s="1"/>
  <c r="Y50" i="51" s="1"/>
  <c r="AR50" i="51"/>
  <c r="AQ50" i="51"/>
  <c r="AP50" i="51"/>
  <c r="AO50" i="51"/>
  <c r="AN50" i="51"/>
  <c r="AM50" i="51"/>
  <c r="AL50" i="51"/>
  <c r="AK50" i="51"/>
  <c r="BK49" i="51"/>
  <c r="EZ49" i="51" s="1"/>
  <c r="AD49" i="51"/>
  <c r="BL49" i="51" s="1"/>
  <c r="FE49" i="51" s="1"/>
  <c r="AE49" i="51" s="1"/>
  <c r="BG49" i="51"/>
  <c r="DZ49" i="51" s="1"/>
  <c r="Z49" i="51" s="1"/>
  <c r="BH49" i="51" s="1"/>
  <c r="EE49" i="51" s="1"/>
  <c r="AA49" i="51" s="1"/>
  <c r="BC49" i="51"/>
  <c r="CZ49" i="51" s="1"/>
  <c r="V49" i="51" s="1"/>
  <c r="BD49" i="51" s="1"/>
  <c r="DE49" i="51" s="1"/>
  <c r="W49" i="51" s="1"/>
  <c r="AY49" i="51"/>
  <c r="BZ49" i="51" s="1"/>
  <c r="R49" i="51" s="1"/>
  <c r="AZ49" i="51" s="1"/>
  <c r="CE49" i="51" s="1"/>
  <c r="S49" i="51" s="1"/>
  <c r="AT49" i="51"/>
  <c r="BB49" i="51" s="1"/>
  <c r="CU49" i="51" s="1"/>
  <c r="U49" i="51" s="1"/>
  <c r="AR49" i="51"/>
  <c r="AQ49" i="51"/>
  <c r="AP49" i="51"/>
  <c r="AO49" i="51"/>
  <c r="AN49" i="51"/>
  <c r="AM49" i="51"/>
  <c r="AL49" i="51"/>
  <c r="AK49" i="51"/>
  <c r="BK48" i="51"/>
  <c r="EZ48" i="51" s="1"/>
  <c r="AD48" i="51" s="1"/>
  <c r="BL48" i="51" s="1"/>
  <c r="FE48" i="51" s="1"/>
  <c r="AE48" i="51" s="1"/>
  <c r="BG48" i="51"/>
  <c r="DZ48" i="51" s="1"/>
  <c r="Z48" i="51" s="1"/>
  <c r="BH48" i="51" s="1"/>
  <c r="EE48" i="51" s="1"/>
  <c r="AA48" i="51" s="1"/>
  <c r="BC48" i="51"/>
  <c r="CZ48" i="51" s="1"/>
  <c r="V48" i="51" s="1"/>
  <c r="BD48" i="51" s="1"/>
  <c r="DE48" i="51" s="1"/>
  <c r="W48" i="51" s="1"/>
  <c r="AY48" i="51"/>
  <c r="BZ48" i="51" s="1"/>
  <c r="R48" i="51" s="1"/>
  <c r="AZ48" i="51" s="1"/>
  <c r="CE48" i="51" s="1"/>
  <c r="S48" i="51" s="1"/>
  <c r="AT48" i="51"/>
  <c r="BB48" i="51" s="1"/>
  <c r="CU48" i="51" s="1"/>
  <c r="U48" i="51" s="1"/>
  <c r="AR48" i="51"/>
  <c r="AQ48" i="51"/>
  <c r="AP48" i="51"/>
  <c r="AO48" i="51"/>
  <c r="AN48" i="51"/>
  <c r="AM48" i="51"/>
  <c r="AL48" i="51"/>
  <c r="AK48" i="51"/>
  <c r="BK47" i="51"/>
  <c r="EZ47" i="51" s="1"/>
  <c r="AD47" i="51" s="1"/>
  <c r="BL47" i="51" s="1"/>
  <c r="FE47" i="51" s="1"/>
  <c r="AE47" i="51" s="1"/>
  <c r="BG47" i="51"/>
  <c r="DZ47" i="51" s="1"/>
  <c r="Z47" i="51" s="1"/>
  <c r="BH47" i="51" s="1"/>
  <c r="EE47" i="51" s="1"/>
  <c r="AA47" i="51" s="1"/>
  <c r="BC47" i="51"/>
  <c r="CZ47" i="51" s="1"/>
  <c r="V47" i="51" s="1"/>
  <c r="BD47" i="51" s="1"/>
  <c r="DE47" i="51" s="1"/>
  <c r="W47" i="51" s="1"/>
  <c r="AY47" i="51"/>
  <c r="BZ47" i="51" s="1"/>
  <c r="R47" i="51" s="1"/>
  <c r="AZ47" i="51" s="1"/>
  <c r="CE47" i="51" s="1"/>
  <c r="S47" i="51" s="1"/>
  <c r="AT47" i="51"/>
  <c r="AX47" i="51" s="1"/>
  <c r="BU47" i="51"/>
  <c r="Q47" i="51" s="1"/>
  <c r="AR47" i="51"/>
  <c r="AQ47" i="51"/>
  <c r="AP47" i="51"/>
  <c r="AO47" i="51"/>
  <c r="AN47" i="51"/>
  <c r="AM47" i="51"/>
  <c r="AL47" i="51"/>
  <c r="AK47" i="51"/>
  <c r="BK46" i="51"/>
  <c r="EZ46" i="51" s="1"/>
  <c r="AD46" i="51" s="1"/>
  <c r="BL46" i="51" s="1"/>
  <c r="FE46" i="51" s="1"/>
  <c r="AE46" i="51" s="1"/>
  <c r="BG46" i="51"/>
  <c r="DZ46" i="51" s="1"/>
  <c r="Z46" i="51" s="1"/>
  <c r="BH46" i="51" s="1"/>
  <c r="EE46" i="51" s="1"/>
  <c r="AA46" i="51" s="1"/>
  <c r="BC46" i="51"/>
  <c r="CZ46" i="51" s="1"/>
  <c r="V46" i="51" s="1"/>
  <c r="BD46" i="51" s="1"/>
  <c r="DE46" i="51" s="1"/>
  <c r="W46" i="51" s="1"/>
  <c r="AY46" i="51"/>
  <c r="BZ46" i="51" s="1"/>
  <c r="R46" i="51" s="1"/>
  <c r="AZ46" i="51" s="1"/>
  <c r="CE46" i="51" s="1"/>
  <c r="S46" i="51" s="1"/>
  <c r="AT46" i="51"/>
  <c r="BB46" i="51" s="1"/>
  <c r="CU46" i="51" s="1"/>
  <c r="U46" i="51" s="1"/>
  <c r="AR46" i="51"/>
  <c r="AQ46" i="51"/>
  <c r="AP46" i="51"/>
  <c r="AO46" i="51"/>
  <c r="AN46" i="51"/>
  <c r="AM46" i="51"/>
  <c r="AL46" i="51"/>
  <c r="AK46" i="51"/>
  <c r="BK45" i="51"/>
  <c r="EZ45" i="51" s="1"/>
  <c r="AD45" i="51" s="1"/>
  <c r="BL45" i="51" s="1"/>
  <c r="FE45" i="51" s="1"/>
  <c r="AE45" i="51" s="1"/>
  <c r="BG45" i="51"/>
  <c r="DZ45" i="51" s="1"/>
  <c r="Z45" i="51" s="1"/>
  <c r="BH45" i="51" s="1"/>
  <c r="EE45" i="51" s="1"/>
  <c r="AA45" i="51" s="1"/>
  <c r="BC45" i="51"/>
  <c r="CZ45" i="51" s="1"/>
  <c r="V45" i="51" s="1"/>
  <c r="BD45" i="51" s="1"/>
  <c r="DE45" i="51" s="1"/>
  <c r="W45" i="51" s="1"/>
  <c r="AY45" i="51"/>
  <c r="BZ45" i="51" s="1"/>
  <c r="R45" i="51" s="1"/>
  <c r="AZ45" i="51" s="1"/>
  <c r="CE45" i="51" s="1"/>
  <c r="S45" i="51" s="1"/>
  <c r="AT45" i="51"/>
  <c r="BB45" i="51" s="1"/>
  <c r="CU45" i="51" s="1"/>
  <c r="U45" i="51" s="1"/>
  <c r="AR45" i="51"/>
  <c r="AQ45" i="51"/>
  <c r="AP45" i="51"/>
  <c r="AO45" i="51"/>
  <c r="AN45" i="51"/>
  <c r="AM45" i="51"/>
  <c r="AL45" i="51"/>
  <c r="AK45" i="51"/>
  <c r="BK44" i="51"/>
  <c r="EZ44" i="51" s="1"/>
  <c r="AD44" i="51" s="1"/>
  <c r="BL44" i="51" s="1"/>
  <c r="FE44" i="51" s="1"/>
  <c r="AE44" i="51" s="1"/>
  <c r="BG44" i="51"/>
  <c r="DZ44" i="51" s="1"/>
  <c r="Z44" i="51" s="1"/>
  <c r="BH44" i="51" s="1"/>
  <c r="EE44" i="51" s="1"/>
  <c r="AA44" i="51" s="1"/>
  <c r="BC44" i="51"/>
  <c r="CZ44" i="51" s="1"/>
  <c r="V44" i="51" s="1"/>
  <c r="BD44" i="51" s="1"/>
  <c r="DE44" i="51" s="1"/>
  <c r="W44" i="51" s="1"/>
  <c r="AY44" i="51"/>
  <c r="BZ44" i="51" s="1"/>
  <c r="R44" i="51" s="1"/>
  <c r="AZ44" i="51" s="1"/>
  <c r="CE44" i="51" s="1"/>
  <c r="S44" i="51" s="1"/>
  <c r="AT44" i="51"/>
  <c r="BB44" i="51" s="1"/>
  <c r="CU44" i="51" s="1"/>
  <c r="U44" i="51" s="1"/>
  <c r="AR44" i="51"/>
  <c r="AQ44" i="51"/>
  <c r="AP44" i="51"/>
  <c r="AO44" i="51"/>
  <c r="AN44" i="51"/>
  <c r="AM44" i="51"/>
  <c r="AL44" i="51"/>
  <c r="AK44" i="51"/>
  <c r="BK43" i="51"/>
  <c r="EZ43" i="51" s="1"/>
  <c r="AD43" i="51" s="1"/>
  <c r="BL43" i="51" s="1"/>
  <c r="FE43" i="51" s="1"/>
  <c r="AE43" i="51" s="1"/>
  <c r="BG43" i="51"/>
  <c r="DZ43" i="51" s="1"/>
  <c r="Z43" i="51" s="1"/>
  <c r="BH43" i="51" s="1"/>
  <c r="EE43" i="51" s="1"/>
  <c r="AA43" i="51" s="1"/>
  <c r="BC43" i="51"/>
  <c r="CZ43" i="51" s="1"/>
  <c r="V43" i="51" s="1"/>
  <c r="BD43" i="51" s="1"/>
  <c r="DE43" i="51" s="1"/>
  <c r="W43" i="51" s="1"/>
  <c r="AY43" i="51"/>
  <c r="BZ43" i="51" s="1"/>
  <c r="R43" i="51" s="1"/>
  <c r="AZ43" i="51" s="1"/>
  <c r="CE43" i="51" s="1"/>
  <c r="S43" i="51" s="1"/>
  <c r="AT43" i="51"/>
  <c r="BJ43" i="51" s="1"/>
  <c r="EU43" i="51" s="1"/>
  <c r="AC43" i="51" s="1"/>
  <c r="AR43" i="51"/>
  <c r="AQ43" i="51"/>
  <c r="AP43" i="51"/>
  <c r="AO43" i="51"/>
  <c r="AN43" i="51"/>
  <c r="AM43" i="51"/>
  <c r="AL43" i="51"/>
  <c r="AK43" i="51"/>
  <c r="BK42" i="51"/>
  <c r="EZ42" i="51" s="1"/>
  <c r="AD42" i="51" s="1"/>
  <c r="BL42" i="51" s="1"/>
  <c r="FE42" i="51" s="1"/>
  <c r="AE42" i="51" s="1"/>
  <c r="BG42" i="51"/>
  <c r="DZ42" i="51" s="1"/>
  <c r="Z42" i="51" s="1"/>
  <c r="BH42" i="51" s="1"/>
  <c r="EE42" i="51" s="1"/>
  <c r="AA42" i="51" s="1"/>
  <c r="BC42" i="51"/>
  <c r="CZ42" i="51" s="1"/>
  <c r="V42" i="51" s="1"/>
  <c r="BD42" i="51" s="1"/>
  <c r="DE42" i="51" s="1"/>
  <c r="W42" i="51" s="1"/>
  <c r="AY42" i="51"/>
  <c r="BZ42" i="51" s="1"/>
  <c r="R42" i="51" s="1"/>
  <c r="AZ42" i="51" s="1"/>
  <c r="CE42" i="51" s="1"/>
  <c r="S42" i="51" s="1"/>
  <c r="AT42" i="51"/>
  <c r="BB42" i="51" s="1"/>
  <c r="CU42" i="51" s="1"/>
  <c r="U42" i="51" s="1"/>
  <c r="AR42" i="51"/>
  <c r="AQ42" i="51"/>
  <c r="AP42" i="51"/>
  <c r="AO42" i="51"/>
  <c r="AN42" i="51"/>
  <c r="AM42" i="51"/>
  <c r="AL42" i="51"/>
  <c r="AK42" i="51"/>
  <c r="BK41" i="51"/>
  <c r="EZ41" i="51" s="1"/>
  <c r="AD41" i="51" s="1"/>
  <c r="BL41" i="51" s="1"/>
  <c r="FE41" i="51" s="1"/>
  <c r="AE41" i="51" s="1"/>
  <c r="BG41" i="51"/>
  <c r="DZ41" i="51" s="1"/>
  <c r="Z41" i="51" s="1"/>
  <c r="BH41" i="51" s="1"/>
  <c r="EE41" i="51" s="1"/>
  <c r="AA41" i="51" s="1"/>
  <c r="BC41" i="51"/>
  <c r="CZ41" i="51" s="1"/>
  <c r="V41" i="51" s="1"/>
  <c r="BD41" i="51" s="1"/>
  <c r="DE41" i="51" s="1"/>
  <c r="W41" i="51" s="1"/>
  <c r="AY41" i="51"/>
  <c r="BZ41" i="51" s="1"/>
  <c r="R41" i="51" s="1"/>
  <c r="AZ41" i="51" s="1"/>
  <c r="CE41" i="51" s="1"/>
  <c r="S41" i="51" s="1"/>
  <c r="AT41" i="51"/>
  <c r="BB41" i="51" s="1"/>
  <c r="CU41" i="51" s="1"/>
  <c r="U41" i="51" s="1"/>
  <c r="AR41" i="51"/>
  <c r="AQ41" i="51"/>
  <c r="AP41" i="51"/>
  <c r="AO41" i="51"/>
  <c r="AN41" i="51"/>
  <c r="AM41" i="51"/>
  <c r="AL41" i="51"/>
  <c r="AK41" i="51"/>
  <c r="BK40" i="51"/>
  <c r="EZ40" i="51" s="1"/>
  <c r="AD40" i="51" s="1"/>
  <c r="BL40" i="51" s="1"/>
  <c r="FE40" i="51" s="1"/>
  <c r="AE40" i="51" s="1"/>
  <c r="BG40" i="51"/>
  <c r="DZ40" i="51" s="1"/>
  <c r="Z40" i="51" s="1"/>
  <c r="BH40" i="51" s="1"/>
  <c r="EE40" i="51" s="1"/>
  <c r="AA40" i="51" s="1"/>
  <c r="BC40" i="51"/>
  <c r="CZ40" i="51" s="1"/>
  <c r="V40" i="51" s="1"/>
  <c r="BD40" i="51" s="1"/>
  <c r="DE40" i="51" s="1"/>
  <c r="W40" i="51" s="1"/>
  <c r="AY40" i="51"/>
  <c r="BZ40" i="51" s="1"/>
  <c r="R40" i="51" s="1"/>
  <c r="AZ40" i="51" s="1"/>
  <c r="CE40" i="51" s="1"/>
  <c r="S40" i="51" s="1"/>
  <c r="AT40" i="51"/>
  <c r="BB40" i="51" s="1"/>
  <c r="CU40" i="51" s="1"/>
  <c r="U40" i="51" s="1"/>
  <c r="AR40" i="51"/>
  <c r="AQ40" i="51"/>
  <c r="AP40" i="51"/>
  <c r="AO40" i="51"/>
  <c r="AN40" i="51"/>
  <c r="AM40" i="51"/>
  <c r="AL40" i="51"/>
  <c r="AK40" i="51"/>
  <c r="BK39" i="51"/>
  <c r="EZ39" i="51" s="1"/>
  <c r="AD39" i="51" s="1"/>
  <c r="BL39" i="51" s="1"/>
  <c r="FE39" i="51" s="1"/>
  <c r="AE39" i="51" s="1"/>
  <c r="BG39" i="51"/>
  <c r="DZ39" i="51" s="1"/>
  <c r="Z39" i="51" s="1"/>
  <c r="BH39" i="51" s="1"/>
  <c r="EE39" i="51" s="1"/>
  <c r="AA39" i="51" s="1"/>
  <c r="BC39" i="51"/>
  <c r="CZ39" i="51" s="1"/>
  <c r="V39" i="51" s="1"/>
  <c r="BD39" i="51" s="1"/>
  <c r="DE39" i="51" s="1"/>
  <c r="W39" i="51" s="1"/>
  <c r="AY39" i="51"/>
  <c r="BZ39" i="51" s="1"/>
  <c r="R39" i="51" s="1"/>
  <c r="AZ39" i="51" s="1"/>
  <c r="CE39" i="51" s="1"/>
  <c r="S39" i="51" s="1"/>
  <c r="AT39" i="51"/>
  <c r="BJ39" i="51" s="1"/>
  <c r="EU39" i="51" s="1"/>
  <c r="AC39" i="51" s="1"/>
  <c r="AR39" i="51"/>
  <c r="AQ39" i="51"/>
  <c r="AP39" i="51"/>
  <c r="AO39" i="51"/>
  <c r="AN39" i="51"/>
  <c r="AM39" i="51"/>
  <c r="AL39" i="51"/>
  <c r="AK39" i="51"/>
  <c r="BK38" i="51"/>
  <c r="EZ38" i="51" s="1"/>
  <c r="AD38" i="51" s="1"/>
  <c r="BL38" i="51" s="1"/>
  <c r="FE38" i="51" s="1"/>
  <c r="AE38" i="51" s="1"/>
  <c r="BG38" i="51"/>
  <c r="DZ38" i="51" s="1"/>
  <c r="Z38" i="51" s="1"/>
  <c r="BH38" i="51" s="1"/>
  <c r="EE38" i="51" s="1"/>
  <c r="AA38" i="51" s="1"/>
  <c r="BC38" i="51"/>
  <c r="CZ38" i="51" s="1"/>
  <c r="V38" i="51" s="1"/>
  <c r="BD38" i="51" s="1"/>
  <c r="DE38" i="51" s="1"/>
  <c r="W38" i="51" s="1"/>
  <c r="AY38" i="51"/>
  <c r="BZ38" i="51"/>
  <c r="R38" i="51" s="1"/>
  <c r="AZ38" i="51" s="1"/>
  <c r="CE38" i="51" s="1"/>
  <c r="S38" i="51" s="1"/>
  <c r="AT38" i="51"/>
  <c r="BB38" i="51" s="1"/>
  <c r="CU38" i="51" s="1"/>
  <c r="U38" i="51" s="1"/>
  <c r="AR38" i="51"/>
  <c r="AQ38" i="51"/>
  <c r="AP38" i="51"/>
  <c r="AO38" i="51"/>
  <c r="AN38" i="51"/>
  <c r="AM38" i="51"/>
  <c r="AL38" i="51"/>
  <c r="AK38" i="51"/>
  <c r="BK37" i="51"/>
  <c r="EZ37" i="51" s="1"/>
  <c r="AD37" i="51" s="1"/>
  <c r="BL37" i="51" s="1"/>
  <c r="FE37" i="51" s="1"/>
  <c r="AE37" i="51" s="1"/>
  <c r="BG37" i="51"/>
  <c r="DZ37" i="51" s="1"/>
  <c r="Z37" i="51" s="1"/>
  <c r="BH37" i="51" s="1"/>
  <c r="EE37" i="51" s="1"/>
  <c r="AA37" i="51" s="1"/>
  <c r="BC37" i="51"/>
  <c r="CZ37" i="51" s="1"/>
  <c r="V37" i="51"/>
  <c r="BD37" i="51" s="1"/>
  <c r="DE37" i="51" s="1"/>
  <c r="W37" i="51" s="1"/>
  <c r="AY37" i="51"/>
  <c r="BZ37" i="51" s="1"/>
  <c r="R37" i="51" s="1"/>
  <c r="AZ37" i="51" s="1"/>
  <c r="CE37" i="51" s="1"/>
  <c r="S37" i="51" s="1"/>
  <c r="AT37" i="51"/>
  <c r="BB37" i="51" s="1"/>
  <c r="CU37" i="51"/>
  <c r="U37" i="51" s="1"/>
  <c r="AR37" i="51"/>
  <c r="AQ37" i="51"/>
  <c r="AP37" i="51"/>
  <c r="AO37" i="51"/>
  <c r="AN37" i="51"/>
  <c r="AM37" i="51"/>
  <c r="AL37" i="51"/>
  <c r="AK37" i="51"/>
  <c r="A37" i="5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FT36" i="51"/>
  <c r="FQ36" i="51" s="1"/>
  <c r="BK36" i="51"/>
  <c r="EZ36" i="51" s="1"/>
  <c r="AD36" i="51" s="1"/>
  <c r="BL36" i="51" s="1"/>
  <c r="FE36" i="51" s="1"/>
  <c r="AE36" i="51" s="1"/>
  <c r="BG36" i="51"/>
  <c r="DZ36" i="51" s="1"/>
  <c r="Z36" i="51" s="1"/>
  <c r="BH36" i="51" s="1"/>
  <c r="EE36" i="51" s="1"/>
  <c r="AA36" i="51" s="1"/>
  <c r="BC36" i="51"/>
  <c r="CZ36" i="51" s="1"/>
  <c r="V36" i="51" s="1"/>
  <c r="BD36" i="51" s="1"/>
  <c r="DE36" i="51" s="1"/>
  <c r="W36" i="51" s="1"/>
  <c r="AY36" i="51"/>
  <c r="BZ36" i="51" s="1"/>
  <c r="R36" i="51" s="1"/>
  <c r="AZ36" i="51" s="1"/>
  <c r="CE36" i="51" s="1"/>
  <c r="S36" i="51" s="1"/>
  <c r="AT36" i="51"/>
  <c r="BJ36" i="51" s="1"/>
  <c r="EU36" i="51" s="1"/>
  <c r="AC36" i="51" s="1"/>
  <c r="AR36" i="51"/>
  <c r="AQ36" i="51"/>
  <c r="AP36" i="51"/>
  <c r="AO36" i="51"/>
  <c r="AN36" i="51"/>
  <c r="AM36" i="51"/>
  <c r="AL36" i="51"/>
  <c r="AK36" i="51"/>
  <c r="I20" i="51"/>
  <c r="AD19" i="51"/>
  <c r="Z19" i="51"/>
  <c r="V19" i="51"/>
  <c r="R19" i="51"/>
  <c r="I19" i="51"/>
  <c r="X14" i="51"/>
  <c r="E14" i="51"/>
  <c r="E13" i="51"/>
  <c r="AG12" i="51"/>
  <c r="T12" i="51"/>
  <c r="P12" i="51"/>
  <c r="E12" i="51"/>
  <c r="AO11" i="51"/>
  <c r="E11" i="51"/>
  <c r="BK85" i="52"/>
  <c r="EZ85" i="52" s="1"/>
  <c r="AD85" i="52" s="1"/>
  <c r="BL85" i="52" s="1"/>
  <c r="FE85" i="52" s="1"/>
  <c r="AE85" i="52" s="1"/>
  <c r="BG85" i="52"/>
  <c r="DZ85" i="52" s="1"/>
  <c r="Z85" i="52" s="1"/>
  <c r="BH85" i="52" s="1"/>
  <c r="EE85" i="52" s="1"/>
  <c r="AA85" i="52" s="1"/>
  <c r="BC85" i="52"/>
  <c r="CZ85" i="52" s="1"/>
  <c r="V85" i="52" s="1"/>
  <c r="BD85" i="52" s="1"/>
  <c r="DE85" i="52" s="1"/>
  <c r="W85" i="52" s="1"/>
  <c r="AY85" i="52"/>
  <c r="BZ85" i="52" s="1"/>
  <c r="R85" i="52"/>
  <c r="AZ85" i="52" s="1"/>
  <c r="CE85" i="52" s="1"/>
  <c r="S85" i="52" s="1"/>
  <c r="AT85" i="52"/>
  <c r="BF85" i="52" s="1"/>
  <c r="DU85" i="52" s="1"/>
  <c r="Y85" i="52" s="1"/>
  <c r="AR85" i="52"/>
  <c r="AQ85" i="52"/>
  <c r="AP85" i="52"/>
  <c r="AO85" i="52"/>
  <c r="AN85" i="52"/>
  <c r="AM85" i="52"/>
  <c r="AL85" i="52"/>
  <c r="AK85" i="52"/>
  <c r="BK84" i="52"/>
  <c r="EZ84" i="52" s="1"/>
  <c r="AD84" i="52" s="1"/>
  <c r="BL84" i="52" s="1"/>
  <c r="FE84" i="52" s="1"/>
  <c r="AE84" i="52" s="1"/>
  <c r="BG84" i="52"/>
  <c r="DZ84" i="52" s="1"/>
  <c r="Z84" i="52" s="1"/>
  <c r="BH84" i="52" s="1"/>
  <c r="EE84" i="52" s="1"/>
  <c r="AA84" i="52" s="1"/>
  <c r="BC84" i="52"/>
  <c r="CZ84" i="52" s="1"/>
  <c r="V84" i="52" s="1"/>
  <c r="BD84" i="52" s="1"/>
  <c r="DE84" i="52" s="1"/>
  <c r="W84" i="52" s="1"/>
  <c r="AY84" i="52"/>
  <c r="BZ84" i="52" s="1"/>
  <c r="R84" i="52" s="1"/>
  <c r="AZ84" i="52" s="1"/>
  <c r="CE84" i="52" s="1"/>
  <c r="S84" i="52" s="1"/>
  <c r="AT84" i="52"/>
  <c r="BB84" i="52" s="1"/>
  <c r="CU84" i="52" s="1"/>
  <c r="U84" i="52" s="1"/>
  <c r="AR84" i="52"/>
  <c r="AQ84" i="52"/>
  <c r="AP84" i="52"/>
  <c r="AO84" i="52"/>
  <c r="AN84" i="52"/>
  <c r="AM84" i="52"/>
  <c r="AL84" i="52"/>
  <c r="AK84" i="52"/>
  <c r="BK83" i="52"/>
  <c r="EZ83" i="52" s="1"/>
  <c r="AD83" i="52" s="1"/>
  <c r="BL83" i="52" s="1"/>
  <c r="FE83" i="52" s="1"/>
  <c r="AE83" i="52" s="1"/>
  <c r="BG83" i="52"/>
  <c r="DZ83" i="52" s="1"/>
  <c r="Z83" i="52" s="1"/>
  <c r="BH83" i="52" s="1"/>
  <c r="EE83" i="52" s="1"/>
  <c r="AA83" i="52" s="1"/>
  <c r="BC83" i="52"/>
  <c r="CZ83" i="52" s="1"/>
  <c r="V83" i="52" s="1"/>
  <c r="BD83" i="52" s="1"/>
  <c r="DE83" i="52" s="1"/>
  <c r="W83" i="52" s="1"/>
  <c r="AY83" i="52"/>
  <c r="BZ83" i="52" s="1"/>
  <c r="R83" i="52" s="1"/>
  <c r="AZ83" i="52" s="1"/>
  <c r="CE83" i="52" s="1"/>
  <c r="S83" i="52" s="1"/>
  <c r="AT83" i="52"/>
  <c r="AX83" i="52" s="1"/>
  <c r="BU83" i="52" s="1"/>
  <c r="Q83" i="52" s="1"/>
  <c r="AR83" i="52"/>
  <c r="AQ83" i="52"/>
  <c r="AP83" i="52"/>
  <c r="AO83" i="52"/>
  <c r="AN83" i="52"/>
  <c r="AM83" i="52"/>
  <c r="AL83" i="52"/>
  <c r="AK83" i="52"/>
  <c r="BK82" i="52"/>
  <c r="EZ82" i="52" s="1"/>
  <c r="AD82" i="52" s="1"/>
  <c r="BL82" i="52" s="1"/>
  <c r="FE82" i="52" s="1"/>
  <c r="AE82" i="52" s="1"/>
  <c r="BG82" i="52"/>
  <c r="DZ82" i="52" s="1"/>
  <c r="Z82" i="52" s="1"/>
  <c r="BH82" i="52" s="1"/>
  <c r="EE82" i="52" s="1"/>
  <c r="AA82" i="52" s="1"/>
  <c r="BC82" i="52"/>
  <c r="CZ82" i="52" s="1"/>
  <c r="V82" i="52" s="1"/>
  <c r="BD82" i="52" s="1"/>
  <c r="DE82" i="52" s="1"/>
  <c r="W82" i="52" s="1"/>
  <c r="AY82" i="52"/>
  <c r="BZ82" i="52"/>
  <c r="R82" i="52" s="1"/>
  <c r="AZ82" i="52" s="1"/>
  <c r="CE82" i="52" s="1"/>
  <c r="S82" i="52" s="1"/>
  <c r="AT82" i="52"/>
  <c r="BJ82" i="52" s="1"/>
  <c r="EU82" i="52" s="1"/>
  <c r="AC82" i="52" s="1"/>
  <c r="AR82" i="52"/>
  <c r="AQ82" i="52"/>
  <c r="AP82" i="52"/>
  <c r="AO82" i="52"/>
  <c r="AN82" i="52"/>
  <c r="AM82" i="52"/>
  <c r="AL82" i="52"/>
  <c r="AK82" i="52"/>
  <c r="BK81" i="52"/>
  <c r="EZ81" i="52" s="1"/>
  <c r="AD81" i="52" s="1"/>
  <c r="BL81" i="52" s="1"/>
  <c r="FE81" i="52" s="1"/>
  <c r="AE81" i="52" s="1"/>
  <c r="BG81" i="52"/>
  <c r="DZ81" i="52" s="1"/>
  <c r="Z81" i="52" s="1"/>
  <c r="BH81" i="52" s="1"/>
  <c r="EE81" i="52" s="1"/>
  <c r="AA81" i="52" s="1"/>
  <c r="BC81" i="52"/>
  <c r="CZ81" i="52" s="1"/>
  <c r="V81" i="52" s="1"/>
  <c r="BD81" i="52" s="1"/>
  <c r="DE81" i="52" s="1"/>
  <c r="W81" i="52" s="1"/>
  <c r="AY81" i="52"/>
  <c r="BZ81" i="52" s="1"/>
  <c r="R81" i="52" s="1"/>
  <c r="AZ81" i="52" s="1"/>
  <c r="CE81" i="52" s="1"/>
  <c r="S81" i="52" s="1"/>
  <c r="AT81" i="52"/>
  <c r="BF81" i="52"/>
  <c r="DU81" i="52" s="1"/>
  <c r="Y81" i="52" s="1"/>
  <c r="AR81" i="52"/>
  <c r="AQ81" i="52"/>
  <c r="AP81" i="52"/>
  <c r="AO81" i="52"/>
  <c r="AN81" i="52"/>
  <c r="AM81" i="52"/>
  <c r="AL81" i="52"/>
  <c r="AK81" i="52"/>
  <c r="BK80" i="52"/>
  <c r="EZ80" i="52" s="1"/>
  <c r="AD80" i="52" s="1"/>
  <c r="BL80" i="52" s="1"/>
  <c r="FE80" i="52" s="1"/>
  <c r="AE80" i="52" s="1"/>
  <c r="BG80" i="52"/>
  <c r="DZ80" i="52" s="1"/>
  <c r="Z80" i="52" s="1"/>
  <c r="BH80" i="52" s="1"/>
  <c r="EE80" i="52" s="1"/>
  <c r="AA80" i="52" s="1"/>
  <c r="BC80" i="52"/>
  <c r="CZ80" i="52" s="1"/>
  <c r="V80" i="52" s="1"/>
  <c r="BD80" i="52" s="1"/>
  <c r="DE80" i="52" s="1"/>
  <c r="W80" i="52" s="1"/>
  <c r="AY80" i="52"/>
  <c r="BZ80" i="52" s="1"/>
  <c r="R80" i="52" s="1"/>
  <c r="AZ80" i="52" s="1"/>
  <c r="CE80" i="52" s="1"/>
  <c r="S80" i="52" s="1"/>
  <c r="AT80" i="52"/>
  <c r="BB80" i="52" s="1"/>
  <c r="CU80" i="52" s="1"/>
  <c r="U80" i="52" s="1"/>
  <c r="AR80" i="52"/>
  <c r="AQ80" i="52"/>
  <c r="AP80" i="52"/>
  <c r="AO80" i="52"/>
  <c r="AN80" i="52"/>
  <c r="AM80" i="52"/>
  <c r="AL80" i="52"/>
  <c r="AK80" i="52"/>
  <c r="BK79" i="52"/>
  <c r="EZ79" i="52" s="1"/>
  <c r="AD79" i="52" s="1"/>
  <c r="BL79" i="52" s="1"/>
  <c r="FE79" i="52" s="1"/>
  <c r="AE79" i="52" s="1"/>
  <c r="BG79" i="52"/>
  <c r="DZ79" i="52" s="1"/>
  <c r="Z79" i="52" s="1"/>
  <c r="BH79" i="52" s="1"/>
  <c r="EE79" i="52" s="1"/>
  <c r="AA79" i="52" s="1"/>
  <c r="BC79" i="52"/>
  <c r="CZ79" i="52" s="1"/>
  <c r="V79" i="52" s="1"/>
  <c r="BD79" i="52" s="1"/>
  <c r="DE79" i="52" s="1"/>
  <c r="W79" i="52" s="1"/>
  <c r="AY79" i="52"/>
  <c r="BZ79" i="52" s="1"/>
  <c r="R79" i="52" s="1"/>
  <c r="AZ79" i="52" s="1"/>
  <c r="CE79" i="52" s="1"/>
  <c r="S79" i="52" s="1"/>
  <c r="AT79" i="52"/>
  <c r="AX79" i="52" s="1"/>
  <c r="BU79" i="52" s="1"/>
  <c r="Q79" i="52" s="1"/>
  <c r="AR79" i="52"/>
  <c r="AQ79" i="52"/>
  <c r="AP79" i="52"/>
  <c r="AO79" i="52"/>
  <c r="AN79" i="52"/>
  <c r="AM79" i="52"/>
  <c r="AL79" i="52"/>
  <c r="AK79" i="52"/>
  <c r="BK78" i="52"/>
  <c r="EZ78" i="52" s="1"/>
  <c r="AD78" i="52" s="1"/>
  <c r="BL78" i="52" s="1"/>
  <c r="FE78" i="52" s="1"/>
  <c r="AE78" i="52" s="1"/>
  <c r="BG78" i="52"/>
  <c r="DZ78" i="52" s="1"/>
  <c r="Z78" i="52" s="1"/>
  <c r="BH78" i="52" s="1"/>
  <c r="EE78" i="52" s="1"/>
  <c r="AA78" i="52" s="1"/>
  <c r="BC78" i="52"/>
  <c r="CZ78" i="52" s="1"/>
  <c r="V78" i="52" s="1"/>
  <c r="BD78" i="52" s="1"/>
  <c r="DE78" i="52" s="1"/>
  <c r="W78" i="52" s="1"/>
  <c r="AY78" i="52"/>
  <c r="BZ78" i="52" s="1"/>
  <c r="R78" i="52" s="1"/>
  <c r="AZ78" i="52" s="1"/>
  <c r="CE78" i="52" s="1"/>
  <c r="S78" i="52" s="1"/>
  <c r="AT78" i="52"/>
  <c r="BJ78" i="52" s="1"/>
  <c r="EU78" i="52" s="1"/>
  <c r="AC78" i="52" s="1"/>
  <c r="AR78" i="52"/>
  <c r="AQ78" i="52"/>
  <c r="AP78" i="52"/>
  <c r="AO78" i="52"/>
  <c r="AN78" i="52"/>
  <c r="AM78" i="52"/>
  <c r="AL78" i="52"/>
  <c r="AK78" i="52"/>
  <c r="BK77" i="52"/>
  <c r="EZ77" i="52" s="1"/>
  <c r="AD77" i="52" s="1"/>
  <c r="BL77" i="52" s="1"/>
  <c r="FE77" i="52" s="1"/>
  <c r="AE77" i="52" s="1"/>
  <c r="BG77" i="52"/>
  <c r="DZ77" i="52" s="1"/>
  <c r="Z77" i="52" s="1"/>
  <c r="BH77" i="52" s="1"/>
  <c r="EE77" i="52" s="1"/>
  <c r="AA77" i="52" s="1"/>
  <c r="BC77" i="52"/>
  <c r="CZ77" i="52" s="1"/>
  <c r="V77" i="52" s="1"/>
  <c r="BD77" i="52" s="1"/>
  <c r="DE77" i="52" s="1"/>
  <c r="W77" i="52" s="1"/>
  <c r="AY77" i="52"/>
  <c r="BZ77" i="52" s="1"/>
  <c r="R77" i="52" s="1"/>
  <c r="AZ77" i="52" s="1"/>
  <c r="CE77" i="52" s="1"/>
  <c r="S77" i="52" s="1"/>
  <c r="AT77" i="52"/>
  <c r="BF77" i="52" s="1"/>
  <c r="DU77" i="52" s="1"/>
  <c r="Y77" i="52" s="1"/>
  <c r="AR77" i="52"/>
  <c r="AQ77" i="52"/>
  <c r="AP77" i="52"/>
  <c r="AO77" i="52"/>
  <c r="AN77" i="52"/>
  <c r="AM77" i="52"/>
  <c r="AL77" i="52"/>
  <c r="AK77" i="52"/>
  <c r="BK76" i="52"/>
  <c r="EZ76" i="52" s="1"/>
  <c r="AD76" i="52" s="1"/>
  <c r="BL76" i="52" s="1"/>
  <c r="FE76" i="52" s="1"/>
  <c r="AE76" i="52" s="1"/>
  <c r="BG76" i="52"/>
  <c r="DZ76" i="52"/>
  <c r="Z76" i="52" s="1"/>
  <c r="BH76" i="52" s="1"/>
  <c r="EE76" i="52" s="1"/>
  <c r="AA76" i="52" s="1"/>
  <c r="BC76" i="52"/>
  <c r="CZ76" i="52" s="1"/>
  <c r="V76" i="52" s="1"/>
  <c r="BD76" i="52" s="1"/>
  <c r="DE76" i="52" s="1"/>
  <c r="W76" i="52" s="1"/>
  <c r="AY76" i="52"/>
  <c r="BZ76" i="52" s="1"/>
  <c r="R76" i="52" s="1"/>
  <c r="AZ76" i="52" s="1"/>
  <c r="CE76" i="52" s="1"/>
  <c r="S76" i="52" s="1"/>
  <c r="AT76" i="52"/>
  <c r="BB76" i="52" s="1"/>
  <c r="CU76" i="52" s="1"/>
  <c r="U76" i="52" s="1"/>
  <c r="AR76" i="52"/>
  <c r="AQ76" i="52"/>
  <c r="AP76" i="52"/>
  <c r="AO76" i="52"/>
  <c r="AN76" i="52"/>
  <c r="AM76" i="52"/>
  <c r="AL76" i="52"/>
  <c r="AK76" i="52"/>
  <c r="BK75" i="52"/>
  <c r="EZ75" i="52" s="1"/>
  <c r="AD75" i="52" s="1"/>
  <c r="BL75" i="52" s="1"/>
  <c r="FE75" i="52" s="1"/>
  <c r="AE75" i="52" s="1"/>
  <c r="BG75" i="52"/>
  <c r="DZ75" i="52" s="1"/>
  <c r="Z75" i="52" s="1"/>
  <c r="BH75" i="52" s="1"/>
  <c r="EE75" i="52" s="1"/>
  <c r="AA75" i="52" s="1"/>
  <c r="BC75" i="52"/>
  <c r="CZ75" i="52" s="1"/>
  <c r="V75" i="52" s="1"/>
  <c r="BD75" i="52" s="1"/>
  <c r="DE75" i="52" s="1"/>
  <c r="W75" i="52" s="1"/>
  <c r="AY75" i="52"/>
  <c r="BZ75" i="52" s="1"/>
  <c r="R75" i="52" s="1"/>
  <c r="AZ75" i="52" s="1"/>
  <c r="CE75" i="52" s="1"/>
  <c r="S75" i="52" s="1"/>
  <c r="AT75" i="52"/>
  <c r="BJ75" i="52" s="1"/>
  <c r="EU75" i="52" s="1"/>
  <c r="AC75" i="52" s="1"/>
  <c r="AR75" i="52"/>
  <c r="AQ75" i="52"/>
  <c r="AP75" i="52"/>
  <c r="AO75" i="52"/>
  <c r="AN75" i="52"/>
  <c r="AM75" i="52"/>
  <c r="AL75" i="52"/>
  <c r="AK75" i="52"/>
  <c r="BK74" i="52"/>
  <c r="EZ74" i="52" s="1"/>
  <c r="AD74" i="52" s="1"/>
  <c r="BL74" i="52" s="1"/>
  <c r="FE74" i="52" s="1"/>
  <c r="AE74" i="52" s="1"/>
  <c r="BG74" i="52"/>
  <c r="DZ74" i="52" s="1"/>
  <c r="Z74" i="52" s="1"/>
  <c r="BH74" i="52" s="1"/>
  <c r="EE74" i="52" s="1"/>
  <c r="AA74" i="52" s="1"/>
  <c r="BC74" i="52"/>
  <c r="CZ74" i="52" s="1"/>
  <c r="V74" i="52" s="1"/>
  <c r="BD74" i="52" s="1"/>
  <c r="DE74" i="52" s="1"/>
  <c r="W74" i="52" s="1"/>
  <c r="AY74" i="52"/>
  <c r="BZ74" i="52" s="1"/>
  <c r="R74" i="52" s="1"/>
  <c r="AZ74" i="52" s="1"/>
  <c r="CE74" i="52" s="1"/>
  <c r="S74" i="52" s="1"/>
  <c r="AT74" i="52"/>
  <c r="BF74" i="52" s="1"/>
  <c r="DU74" i="52" s="1"/>
  <c r="Y74" i="52" s="1"/>
  <c r="AR74" i="52"/>
  <c r="AQ74" i="52"/>
  <c r="AP74" i="52"/>
  <c r="AO74" i="52"/>
  <c r="AN74" i="52"/>
  <c r="AM74" i="52"/>
  <c r="AL74" i="52"/>
  <c r="AK74" i="52"/>
  <c r="BK73" i="52"/>
  <c r="EZ73" i="52" s="1"/>
  <c r="AD73" i="52" s="1"/>
  <c r="BL73" i="52" s="1"/>
  <c r="FE73" i="52" s="1"/>
  <c r="AE73" i="52" s="1"/>
  <c r="BG73" i="52"/>
  <c r="DZ73" i="52" s="1"/>
  <c r="Z73" i="52" s="1"/>
  <c r="BH73" i="52" s="1"/>
  <c r="EE73" i="52"/>
  <c r="AA73" i="52" s="1"/>
  <c r="BC73" i="52"/>
  <c r="CZ73" i="52" s="1"/>
  <c r="V73" i="52" s="1"/>
  <c r="BD73" i="52" s="1"/>
  <c r="DE73" i="52" s="1"/>
  <c r="W73" i="52" s="1"/>
  <c r="AY73" i="52"/>
  <c r="BZ73" i="52" s="1"/>
  <c r="R73" i="52" s="1"/>
  <c r="AZ73" i="52" s="1"/>
  <c r="CE73" i="52" s="1"/>
  <c r="S73" i="52" s="1"/>
  <c r="AT73" i="52"/>
  <c r="BB73" i="52" s="1"/>
  <c r="CU73" i="52" s="1"/>
  <c r="U73" i="52" s="1"/>
  <c r="AR73" i="52"/>
  <c r="AQ73" i="52"/>
  <c r="AP73" i="52"/>
  <c r="AO73" i="52"/>
  <c r="AN73" i="52"/>
  <c r="AM73" i="52"/>
  <c r="AL73" i="52"/>
  <c r="AK73" i="52"/>
  <c r="BK72" i="52"/>
  <c r="EZ72" i="52" s="1"/>
  <c r="AD72" i="52" s="1"/>
  <c r="BL72" i="52" s="1"/>
  <c r="FE72" i="52" s="1"/>
  <c r="AE72" i="52" s="1"/>
  <c r="BG72" i="52"/>
  <c r="DZ72" i="52" s="1"/>
  <c r="Z72" i="52" s="1"/>
  <c r="BH72" i="52" s="1"/>
  <c r="EE72" i="52" s="1"/>
  <c r="AA72" i="52" s="1"/>
  <c r="BC72" i="52"/>
  <c r="CZ72" i="52" s="1"/>
  <c r="V72" i="52" s="1"/>
  <c r="BD72" i="52" s="1"/>
  <c r="DE72" i="52" s="1"/>
  <c r="W72" i="52" s="1"/>
  <c r="AY72" i="52"/>
  <c r="BZ72" i="52" s="1"/>
  <c r="R72" i="52" s="1"/>
  <c r="AZ72" i="52" s="1"/>
  <c r="CE72" i="52" s="1"/>
  <c r="S72" i="52" s="1"/>
  <c r="AT72" i="52"/>
  <c r="BB72" i="52" s="1"/>
  <c r="CU72" i="52" s="1"/>
  <c r="U72" i="52" s="1"/>
  <c r="AR72" i="52"/>
  <c r="AQ72" i="52"/>
  <c r="AP72" i="52"/>
  <c r="AO72" i="52"/>
  <c r="AN72" i="52"/>
  <c r="AM72" i="52"/>
  <c r="AL72" i="52"/>
  <c r="AK72" i="52"/>
  <c r="BK71" i="52"/>
  <c r="EZ71" i="52" s="1"/>
  <c r="AD71" i="52" s="1"/>
  <c r="BL71" i="52" s="1"/>
  <c r="FE71" i="52" s="1"/>
  <c r="AE71" i="52" s="1"/>
  <c r="BG71" i="52"/>
  <c r="DZ71" i="52" s="1"/>
  <c r="Z71" i="52" s="1"/>
  <c r="BH71" i="52" s="1"/>
  <c r="EE71" i="52" s="1"/>
  <c r="AA71" i="52" s="1"/>
  <c r="BC71" i="52"/>
  <c r="CZ71" i="52" s="1"/>
  <c r="V71" i="52" s="1"/>
  <c r="BD71" i="52" s="1"/>
  <c r="DE71" i="52" s="1"/>
  <c r="W71" i="52" s="1"/>
  <c r="AY71" i="52"/>
  <c r="BZ71" i="52" s="1"/>
  <c r="R71" i="52" s="1"/>
  <c r="AZ71" i="52" s="1"/>
  <c r="CE71" i="52" s="1"/>
  <c r="S71" i="52" s="1"/>
  <c r="AT71" i="52"/>
  <c r="BJ71" i="52" s="1"/>
  <c r="EU71" i="52" s="1"/>
  <c r="AC71" i="52" s="1"/>
  <c r="AR71" i="52"/>
  <c r="AQ71" i="52"/>
  <c r="AP71" i="52"/>
  <c r="AO71" i="52"/>
  <c r="AN71" i="52"/>
  <c r="AM71" i="52"/>
  <c r="AL71" i="52"/>
  <c r="AK71" i="52"/>
  <c r="BK70" i="52"/>
  <c r="EZ70" i="52" s="1"/>
  <c r="AD70" i="52" s="1"/>
  <c r="BL70" i="52" s="1"/>
  <c r="FE70" i="52" s="1"/>
  <c r="AE70" i="52" s="1"/>
  <c r="BG70" i="52"/>
  <c r="DZ70" i="52" s="1"/>
  <c r="Z70" i="52" s="1"/>
  <c r="BH70" i="52" s="1"/>
  <c r="EE70" i="52" s="1"/>
  <c r="AA70" i="52" s="1"/>
  <c r="BC70" i="52"/>
  <c r="CZ70" i="52" s="1"/>
  <c r="V70" i="52" s="1"/>
  <c r="BD70" i="52" s="1"/>
  <c r="DE70" i="52" s="1"/>
  <c r="W70" i="52" s="1"/>
  <c r="AY70" i="52"/>
  <c r="BZ70" i="52" s="1"/>
  <c r="R70" i="52" s="1"/>
  <c r="AZ70" i="52" s="1"/>
  <c r="CE70" i="52" s="1"/>
  <c r="S70" i="52" s="1"/>
  <c r="AT70" i="52"/>
  <c r="BJ70" i="52" s="1"/>
  <c r="EU70" i="52" s="1"/>
  <c r="AC70" i="52" s="1"/>
  <c r="AR70" i="52"/>
  <c r="AQ70" i="52"/>
  <c r="AP70" i="52"/>
  <c r="AO70" i="52"/>
  <c r="AN70" i="52"/>
  <c r="AM70" i="52"/>
  <c r="AL70" i="52"/>
  <c r="AK70" i="52"/>
  <c r="BK69" i="52"/>
  <c r="EZ69" i="52" s="1"/>
  <c r="AD69" i="52" s="1"/>
  <c r="BL69" i="52" s="1"/>
  <c r="FE69" i="52" s="1"/>
  <c r="AE69" i="52" s="1"/>
  <c r="BG69" i="52"/>
  <c r="DZ69" i="52" s="1"/>
  <c r="Z69" i="52" s="1"/>
  <c r="BH69" i="52" s="1"/>
  <c r="EE69" i="52" s="1"/>
  <c r="AA69" i="52" s="1"/>
  <c r="BC69" i="52"/>
  <c r="CZ69" i="52" s="1"/>
  <c r="V69" i="52" s="1"/>
  <c r="BD69" i="52" s="1"/>
  <c r="DE69" i="52" s="1"/>
  <c r="W69" i="52" s="1"/>
  <c r="AY69" i="52"/>
  <c r="BZ69" i="52" s="1"/>
  <c r="R69" i="52" s="1"/>
  <c r="AZ69" i="52" s="1"/>
  <c r="CE69" i="52" s="1"/>
  <c r="S69" i="52" s="1"/>
  <c r="AT69" i="52"/>
  <c r="BB69" i="52" s="1"/>
  <c r="CU69" i="52" s="1"/>
  <c r="U69" i="52" s="1"/>
  <c r="AR69" i="52"/>
  <c r="AQ69" i="52"/>
  <c r="AP69" i="52"/>
  <c r="AO69" i="52"/>
  <c r="AN69" i="52"/>
  <c r="AM69" i="52"/>
  <c r="AL69" i="52"/>
  <c r="AK69" i="52"/>
  <c r="BK68" i="52"/>
  <c r="EZ68" i="52" s="1"/>
  <c r="AD68" i="52" s="1"/>
  <c r="BL68" i="52" s="1"/>
  <c r="FE68" i="52" s="1"/>
  <c r="AE68" i="52" s="1"/>
  <c r="BG68" i="52"/>
  <c r="DZ68" i="52" s="1"/>
  <c r="Z68" i="52" s="1"/>
  <c r="BH68" i="52" s="1"/>
  <c r="EE68" i="52" s="1"/>
  <c r="AA68" i="52" s="1"/>
  <c r="BC68" i="52"/>
  <c r="CZ68" i="52" s="1"/>
  <c r="V68" i="52" s="1"/>
  <c r="BD68" i="52" s="1"/>
  <c r="DE68" i="52" s="1"/>
  <c r="W68" i="52" s="1"/>
  <c r="AY68" i="52"/>
  <c r="BZ68" i="52" s="1"/>
  <c r="R68" i="52" s="1"/>
  <c r="AZ68" i="52" s="1"/>
  <c r="CE68" i="52" s="1"/>
  <c r="S68" i="52" s="1"/>
  <c r="AT68" i="52"/>
  <c r="BB68" i="52" s="1"/>
  <c r="CU68" i="52" s="1"/>
  <c r="U68" i="52" s="1"/>
  <c r="AR68" i="52"/>
  <c r="AQ68" i="52"/>
  <c r="AP68" i="52"/>
  <c r="AO68" i="52"/>
  <c r="AN68" i="52"/>
  <c r="AM68" i="52"/>
  <c r="AL68" i="52"/>
  <c r="AK68" i="52"/>
  <c r="BK67" i="52"/>
  <c r="EZ67" i="52" s="1"/>
  <c r="AD67" i="52" s="1"/>
  <c r="BL67" i="52" s="1"/>
  <c r="FE67" i="52" s="1"/>
  <c r="AE67" i="52" s="1"/>
  <c r="BG67" i="52"/>
  <c r="DZ67" i="52" s="1"/>
  <c r="Z67" i="52" s="1"/>
  <c r="BH67" i="52" s="1"/>
  <c r="EE67" i="52" s="1"/>
  <c r="AA67" i="52" s="1"/>
  <c r="BC67" i="52"/>
  <c r="CZ67" i="52" s="1"/>
  <c r="V67" i="52" s="1"/>
  <c r="BD67" i="52" s="1"/>
  <c r="DE67" i="52" s="1"/>
  <c r="W67" i="52" s="1"/>
  <c r="AY67" i="52"/>
  <c r="BZ67" i="52" s="1"/>
  <c r="R67" i="52" s="1"/>
  <c r="AZ67" i="52" s="1"/>
  <c r="CE67" i="52" s="1"/>
  <c r="S67" i="52" s="1"/>
  <c r="AT67" i="52"/>
  <c r="BJ67" i="52" s="1"/>
  <c r="EU67" i="52" s="1"/>
  <c r="AC67" i="52" s="1"/>
  <c r="AR67" i="52"/>
  <c r="AQ67" i="52"/>
  <c r="AP67" i="52"/>
  <c r="AO67" i="52"/>
  <c r="AN67" i="52"/>
  <c r="AM67" i="52"/>
  <c r="AL67" i="52"/>
  <c r="AK67" i="52"/>
  <c r="BK66" i="52"/>
  <c r="EZ66" i="52" s="1"/>
  <c r="AD66" i="52" s="1"/>
  <c r="BL66" i="52" s="1"/>
  <c r="FE66" i="52" s="1"/>
  <c r="AE66" i="52" s="1"/>
  <c r="BG66" i="52"/>
  <c r="DZ66" i="52" s="1"/>
  <c r="Z66" i="52" s="1"/>
  <c r="BH66" i="52" s="1"/>
  <c r="EE66" i="52" s="1"/>
  <c r="AA66" i="52" s="1"/>
  <c r="BC66" i="52"/>
  <c r="CZ66" i="52" s="1"/>
  <c r="V66" i="52" s="1"/>
  <c r="BD66" i="52" s="1"/>
  <c r="DE66" i="52" s="1"/>
  <c r="W66" i="52" s="1"/>
  <c r="AY66" i="52"/>
  <c r="BZ66" i="52" s="1"/>
  <c r="R66" i="52" s="1"/>
  <c r="AZ66" i="52" s="1"/>
  <c r="CE66" i="52" s="1"/>
  <c r="S66" i="52" s="1"/>
  <c r="AT66" i="52"/>
  <c r="BB66" i="52" s="1"/>
  <c r="CU66" i="52" s="1"/>
  <c r="U66" i="52" s="1"/>
  <c r="AR66" i="52"/>
  <c r="AQ66" i="52"/>
  <c r="AP66" i="52"/>
  <c r="AO66" i="52"/>
  <c r="AN66" i="52"/>
  <c r="AM66" i="52"/>
  <c r="AL66" i="52"/>
  <c r="AK66" i="52"/>
  <c r="BK65" i="52"/>
  <c r="EZ65" i="52" s="1"/>
  <c r="AD65" i="52" s="1"/>
  <c r="BL65" i="52" s="1"/>
  <c r="FE65" i="52" s="1"/>
  <c r="AE65" i="52" s="1"/>
  <c r="BG65" i="52"/>
  <c r="DZ65" i="52" s="1"/>
  <c r="Z65" i="52" s="1"/>
  <c r="BH65" i="52" s="1"/>
  <c r="EE65" i="52" s="1"/>
  <c r="AA65" i="52" s="1"/>
  <c r="BC65" i="52"/>
  <c r="CZ65" i="52" s="1"/>
  <c r="V65" i="52" s="1"/>
  <c r="BD65" i="52" s="1"/>
  <c r="DE65" i="52" s="1"/>
  <c r="W65" i="52" s="1"/>
  <c r="AY65" i="52"/>
  <c r="BZ65" i="52" s="1"/>
  <c r="R65" i="52" s="1"/>
  <c r="AZ65" i="52" s="1"/>
  <c r="CE65" i="52" s="1"/>
  <c r="S65" i="52" s="1"/>
  <c r="AT65" i="52"/>
  <c r="BB65" i="52" s="1"/>
  <c r="CU65" i="52" s="1"/>
  <c r="U65" i="52" s="1"/>
  <c r="AR65" i="52"/>
  <c r="AQ65" i="52"/>
  <c r="AP65" i="52"/>
  <c r="AO65" i="52"/>
  <c r="AN65" i="52"/>
  <c r="AM65" i="52"/>
  <c r="AL65" i="52"/>
  <c r="AK65" i="52"/>
  <c r="BK64" i="52"/>
  <c r="EZ64" i="52" s="1"/>
  <c r="AD64" i="52" s="1"/>
  <c r="BL64" i="52" s="1"/>
  <c r="FE64" i="52" s="1"/>
  <c r="AE64" i="52" s="1"/>
  <c r="BG64" i="52"/>
  <c r="DZ64" i="52" s="1"/>
  <c r="Z64" i="52" s="1"/>
  <c r="BH64" i="52" s="1"/>
  <c r="EE64" i="52" s="1"/>
  <c r="AA64" i="52" s="1"/>
  <c r="BC64" i="52"/>
  <c r="CZ64" i="52" s="1"/>
  <c r="V64" i="52" s="1"/>
  <c r="BD64" i="52" s="1"/>
  <c r="DE64" i="52" s="1"/>
  <c r="W64" i="52" s="1"/>
  <c r="AY64" i="52"/>
  <c r="BZ64" i="52" s="1"/>
  <c r="R64" i="52" s="1"/>
  <c r="AZ64" i="52" s="1"/>
  <c r="CE64" i="52" s="1"/>
  <c r="S64" i="52" s="1"/>
  <c r="AT64" i="52"/>
  <c r="BB64" i="52" s="1"/>
  <c r="CU64" i="52" s="1"/>
  <c r="U64" i="52" s="1"/>
  <c r="AR64" i="52"/>
  <c r="AQ64" i="52"/>
  <c r="AP64" i="52"/>
  <c r="AO64" i="52"/>
  <c r="AN64" i="52"/>
  <c r="AM64" i="52"/>
  <c r="AL64" i="52"/>
  <c r="AK64" i="52"/>
  <c r="BK63" i="52"/>
  <c r="EZ63" i="52" s="1"/>
  <c r="AD63" i="52" s="1"/>
  <c r="BL63" i="52" s="1"/>
  <c r="FE63" i="52" s="1"/>
  <c r="AE63" i="52" s="1"/>
  <c r="BG63" i="52"/>
  <c r="DZ63" i="52" s="1"/>
  <c r="Z63" i="52" s="1"/>
  <c r="BH63" i="52" s="1"/>
  <c r="EE63" i="52" s="1"/>
  <c r="AA63" i="52" s="1"/>
  <c r="BC63" i="52"/>
  <c r="CZ63" i="52" s="1"/>
  <c r="V63" i="52" s="1"/>
  <c r="BD63" i="52" s="1"/>
  <c r="DE63" i="52" s="1"/>
  <c r="W63" i="52" s="1"/>
  <c r="AY63" i="52"/>
  <c r="BZ63" i="52" s="1"/>
  <c r="R63" i="52" s="1"/>
  <c r="AZ63" i="52" s="1"/>
  <c r="CE63" i="52" s="1"/>
  <c r="S63" i="52" s="1"/>
  <c r="AT63" i="52"/>
  <c r="AX63" i="52" s="1"/>
  <c r="BU63" i="52" s="1"/>
  <c r="Q63" i="52" s="1"/>
  <c r="AR63" i="52"/>
  <c r="AQ63" i="52"/>
  <c r="AP63" i="52"/>
  <c r="AO63" i="52"/>
  <c r="AN63" i="52"/>
  <c r="AM63" i="52"/>
  <c r="AL63" i="52"/>
  <c r="AK63" i="52"/>
  <c r="BK62" i="52"/>
  <c r="EZ62" i="52" s="1"/>
  <c r="AD62" i="52" s="1"/>
  <c r="BL62" i="52" s="1"/>
  <c r="FE62" i="52" s="1"/>
  <c r="AE62" i="52" s="1"/>
  <c r="BG62" i="52"/>
  <c r="DZ62" i="52" s="1"/>
  <c r="Z62" i="52" s="1"/>
  <c r="BH62" i="52" s="1"/>
  <c r="EE62" i="52" s="1"/>
  <c r="AA62" i="52" s="1"/>
  <c r="BC62" i="52"/>
  <c r="CZ62" i="52" s="1"/>
  <c r="V62" i="52" s="1"/>
  <c r="BD62" i="52" s="1"/>
  <c r="DE62" i="52" s="1"/>
  <c r="W62" i="52" s="1"/>
  <c r="AY62" i="52"/>
  <c r="BZ62" i="52" s="1"/>
  <c r="R62" i="52" s="1"/>
  <c r="AZ62" i="52" s="1"/>
  <c r="CE62" i="52" s="1"/>
  <c r="S62" i="52" s="1"/>
  <c r="AT62" i="52"/>
  <c r="BB62" i="52" s="1"/>
  <c r="CU62" i="52" s="1"/>
  <c r="U62" i="52" s="1"/>
  <c r="AR62" i="52"/>
  <c r="AQ62" i="52"/>
  <c r="AP62" i="52"/>
  <c r="AO62" i="52"/>
  <c r="AN62" i="52"/>
  <c r="AM62" i="52"/>
  <c r="AL62" i="52"/>
  <c r="AK62" i="52"/>
  <c r="BK61" i="52"/>
  <c r="EZ61" i="52" s="1"/>
  <c r="AD61" i="52" s="1"/>
  <c r="BL61" i="52" s="1"/>
  <c r="FE61" i="52" s="1"/>
  <c r="AE61" i="52" s="1"/>
  <c r="BG61" i="52"/>
  <c r="DZ61" i="52" s="1"/>
  <c r="Z61" i="52" s="1"/>
  <c r="BH61" i="52" s="1"/>
  <c r="EE61" i="52" s="1"/>
  <c r="AA61" i="52" s="1"/>
  <c r="BC61" i="52"/>
  <c r="CZ61" i="52" s="1"/>
  <c r="V61" i="52" s="1"/>
  <c r="BD61" i="52" s="1"/>
  <c r="DE61" i="52" s="1"/>
  <c r="W61" i="52" s="1"/>
  <c r="AY61" i="52"/>
  <c r="BZ61" i="52" s="1"/>
  <c r="R61" i="52" s="1"/>
  <c r="AZ61" i="52" s="1"/>
  <c r="CE61" i="52" s="1"/>
  <c r="S61" i="52" s="1"/>
  <c r="AT61" i="52"/>
  <c r="BB61" i="52" s="1"/>
  <c r="CU61" i="52" s="1"/>
  <c r="U61" i="52" s="1"/>
  <c r="AR61" i="52"/>
  <c r="AQ61" i="52"/>
  <c r="AP61" i="52"/>
  <c r="AO61" i="52"/>
  <c r="AN61" i="52"/>
  <c r="AM61" i="52"/>
  <c r="AL61" i="52"/>
  <c r="AK61" i="52"/>
  <c r="BK60" i="52"/>
  <c r="EZ60" i="52" s="1"/>
  <c r="AD60" i="52" s="1"/>
  <c r="BL60" i="52" s="1"/>
  <c r="FE60" i="52" s="1"/>
  <c r="AE60" i="52" s="1"/>
  <c r="BG60" i="52"/>
  <c r="DZ60" i="52" s="1"/>
  <c r="Z60" i="52" s="1"/>
  <c r="BH60" i="52" s="1"/>
  <c r="EE60" i="52" s="1"/>
  <c r="AA60" i="52" s="1"/>
  <c r="BC60" i="52"/>
  <c r="CZ60" i="52" s="1"/>
  <c r="V60" i="52" s="1"/>
  <c r="BD60" i="52" s="1"/>
  <c r="DE60" i="52" s="1"/>
  <c r="W60" i="52" s="1"/>
  <c r="AY60" i="52"/>
  <c r="BZ60" i="52" s="1"/>
  <c r="R60" i="52" s="1"/>
  <c r="AZ60" i="52" s="1"/>
  <c r="CE60" i="52" s="1"/>
  <c r="S60" i="52" s="1"/>
  <c r="AT60" i="52"/>
  <c r="BB60" i="52" s="1"/>
  <c r="CU60" i="52" s="1"/>
  <c r="U60" i="52" s="1"/>
  <c r="AR60" i="52"/>
  <c r="AQ60" i="52"/>
  <c r="AP60" i="52"/>
  <c r="AO60" i="52"/>
  <c r="AN60" i="52"/>
  <c r="AM60" i="52"/>
  <c r="AL60" i="52"/>
  <c r="AK60" i="52"/>
  <c r="BK59" i="52"/>
  <c r="EZ59" i="52" s="1"/>
  <c r="AD59" i="52" s="1"/>
  <c r="BL59" i="52"/>
  <c r="FE59" i="52" s="1"/>
  <c r="AE59" i="52" s="1"/>
  <c r="BG59" i="52"/>
  <c r="DZ59" i="52" s="1"/>
  <c r="Z59" i="52" s="1"/>
  <c r="BH59" i="52" s="1"/>
  <c r="EE59" i="52" s="1"/>
  <c r="AA59" i="52" s="1"/>
  <c r="BC59" i="52"/>
  <c r="CZ59" i="52" s="1"/>
  <c r="V59" i="52" s="1"/>
  <c r="BD59" i="52" s="1"/>
  <c r="DE59" i="52" s="1"/>
  <c r="W59" i="52" s="1"/>
  <c r="AY59" i="52"/>
  <c r="BZ59" i="52" s="1"/>
  <c r="R59" i="52" s="1"/>
  <c r="AZ59" i="52" s="1"/>
  <c r="CE59" i="52" s="1"/>
  <c r="S59" i="52" s="1"/>
  <c r="AT59" i="52"/>
  <c r="BB59" i="52" s="1"/>
  <c r="CU59" i="52" s="1"/>
  <c r="U59" i="52" s="1"/>
  <c r="AR59" i="52"/>
  <c r="AQ59" i="52"/>
  <c r="AP59" i="52"/>
  <c r="AO59" i="52"/>
  <c r="AN59" i="52"/>
  <c r="AM59" i="52"/>
  <c r="AL59" i="52"/>
  <c r="AK59" i="52"/>
  <c r="BK58" i="52"/>
  <c r="EZ58" i="52" s="1"/>
  <c r="AD58" i="52" s="1"/>
  <c r="BL58" i="52" s="1"/>
  <c r="FE58" i="52" s="1"/>
  <c r="AE58" i="52" s="1"/>
  <c r="BG58" i="52"/>
  <c r="DZ58" i="52" s="1"/>
  <c r="Z58" i="52" s="1"/>
  <c r="BH58" i="52" s="1"/>
  <c r="EE58" i="52" s="1"/>
  <c r="AA58" i="52" s="1"/>
  <c r="BC58" i="52"/>
  <c r="CZ58" i="52" s="1"/>
  <c r="V58" i="52" s="1"/>
  <c r="BD58" i="52" s="1"/>
  <c r="DE58" i="52" s="1"/>
  <c r="W58" i="52" s="1"/>
  <c r="AY58" i="52"/>
  <c r="BZ58" i="52" s="1"/>
  <c r="R58" i="52" s="1"/>
  <c r="AZ58" i="52" s="1"/>
  <c r="CE58" i="52" s="1"/>
  <c r="S58" i="52" s="1"/>
  <c r="AT58" i="52"/>
  <c r="AX58" i="52" s="1"/>
  <c r="BU58" i="52" s="1"/>
  <c r="Q58" i="52" s="1"/>
  <c r="AR58" i="52"/>
  <c r="AQ58" i="52"/>
  <c r="AP58" i="52"/>
  <c r="AO58" i="52"/>
  <c r="AN58" i="52"/>
  <c r="AM58" i="52"/>
  <c r="AL58" i="52"/>
  <c r="AK58" i="52"/>
  <c r="BK57" i="52"/>
  <c r="EZ57" i="52" s="1"/>
  <c r="AD57" i="52" s="1"/>
  <c r="BL57" i="52" s="1"/>
  <c r="FE57" i="52" s="1"/>
  <c r="AE57" i="52" s="1"/>
  <c r="BG57" i="52"/>
  <c r="DZ57" i="52" s="1"/>
  <c r="Z57" i="52" s="1"/>
  <c r="BH57" i="52" s="1"/>
  <c r="EE57" i="52" s="1"/>
  <c r="AA57" i="52" s="1"/>
  <c r="BC57" i="52"/>
  <c r="CZ57" i="52" s="1"/>
  <c r="V57" i="52" s="1"/>
  <c r="BD57" i="52" s="1"/>
  <c r="DE57" i="52" s="1"/>
  <c r="W57" i="52" s="1"/>
  <c r="AY57" i="52"/>
  <c r="BZ57" i="52" s="1"/>
  <c r="R57" i="52" s="1"/>
  <c r="AZ57" i="52" s="1"/>
  <c r="CE57" i="52" s="1"/>
  <c r="S57" i="52" s="1"/>
  <c r="AT57" i="52"/>
  <c r="AX57" i="52" s="1"/>
  <c r="BU57" i="52" s="1"/>
  <c r="Q57" i="52" s="1"/>
  <c r="AR57" i="52"/>
  <c r="AQ57" i="52"/>
  <c r="AP57" i="52"/>
  <c r="AO57" i="52"/>
  <c r="AN57" i="52"/>
  <c r="AM57" i="52"/>
  <c r="AL57" i="52"/>
  <c r="AK57" i="52"/>
  <c r="BK56" i="52"/>
  <c r="EZ56" i="52" s="1"/>
  <c r="AD56" i="52" s="1"/>
  <c r="BL56" i="52" s="1"/>
  <c r="FE56" i="52" s="1"/>
  <c r="AE56" i="52" s="1"/>
  <c r="BG56" i="52"/>
  <c r="DZ56" i="52" s="1"/>
  <c r="Z56" i="52" s="1"/>
  <c r="BH56" i="52" s="1"/>
  <c r="EE56" i="52" s="1"/>
  <c r="AA56" i="52" s="1"/>
  <c r="BC56" i="52"/>
  <c r="CZ56" i="52" s="1"/>
  <c r="V56" i="52" s="1"/>
  <c r="BD56" i="52" s="1"/>
  <c r="DE56" i="52" s="1"/>
  <c r="W56" i="52" s="1"/>
  <c r="AY56" i="52"/>
  <c r="BZ56" i="52" s="1"/>
  <c r="R56" i="52" s="1"/>
  <c r="AZ56" i="52" s="1"/>
  <c r="CE56" i="52" s="1"/>
  <c r="S56" i="52" s="1"/>
  <c r="AT56" i="52"/>
  <c r="BJ56" i="52" s="1"/>
  <c r="EU56" i="52" s="1"/>
  <c r="AC56" i="52" s="1"/>
  <c r="AR56" i="52"/>
  <c r="AQ56" i="52"/>
  <c r="AP56" i="52"/>
  <c r="AO56" i="52"/>
  <c r="AN56" i="52"/>
  <c r="AM56" i="52"/>
  <c r="AL56" i="52"/>
  <c r="AK56" i="52"/>
  <c r="BK55" i="52"/>
  <c r="EZ55" i="52" s="1"/>
  <c r="AD55" i="52" s="1"/>
  <c r="BL55" i="52" s="1"/>
  <c r="FE55" i="52" s="1"/>
  <c r="AE55" i="52" s="1"/>
  <c r="BG55" i="52"/>
  <c r="DZ55" i="52" s="1"/>
  <c r="Z55" i="52" s="1"/>
  <c r="BH55" i="52" s="1"/>
  <c r="EE55" i="52" s="1"/>
  <c r="AA55" i="52" s="1"/>
  <c r="BC55" i="52"/>
  <c r="CZ55" i="52" s="1"/>
  <c r="V55" i="52" s="1"/>
  <c r="BD55" i="52" s="1"/>
  <c r="DE55" i="52" s="1"/>
  <c r="W55" i="52" s="1"/>
  <c r="AY55" i="52"/>
  <c r="BZ55" i="52" s="1"/>
  <c r="R55" i="52" s="1"/>
  <c r="AZ55" i="52" s="1"/>
  <c r="CE55" i="52" s="1"/>
  <c r="S55" i="52" s="1"/>
  <c r="AT55" i="52"/>
  <c r="BB55" i="52" s="1"/>
  <c r="CU55" i="52" s="1"/>
  <c r="U55" i="52" s="1"/>
  <c r="AR55" i="52"/>
  <c r="AQ55" i="52"/>
  <c r="AP55" i="52"/>
  <c r="AO55" i="52"/>
  <c r="AN55" i="52"/>
  <c r="AM55" i="52"/>
  <c r="AL55" i="52"/>
  <c r="AK55" i="52"/>
  <c r="BK54" i="52"/>
  <c r="EZ54" i="52" s="1"/>
  <c r="AD54" i="52" s="1"/>
  <c r="BL54" i="52" s="1"/>
  <c r="FE54" i="52" s="1"/>
  <c r="AE54" i="52" s="1"/>
  <c r="BG54" i="52"/>
  <c r="DZ54" i="52" s="1"/>
  <c r="Z54" i="52" s="1"/>
  <c r="BH54" i="52" s="1"/>
  <c r="EE54" i="52" s="1"/>
  <c r="AA54" i="52" s="1"/>
  <c r="BC54" i="52"/>
  <c r="CZ54" i="52" s="1"/>
  <c r="V54" i="52" s="1"/>
  <c r="BD54" i="52" s="1"/>
  <c r="DE54" i="52" s="1"/>
  <c r="W54" i="52" s="1"/>
  <c r="AY54" i="52"/>
  <c r="BZ54" i="52" s="1"/>
  <c r="R54" i="52" s="1"/>
  <c r="AZ54" i="52" s="1"/>
  <c r="CE54" i="52" s="1"/>
  <c r="S54" i="52" s="1"/>
  <c r="AT54" i="52"/>
  <c r="BB54" i="52" s="1"/>
  <c r="CU54" i="52" s="1"/>
  <c r="U54" i="52" s="1"/>
  <c r="AR54" i="52"/>
  <c r="AQ54" i="52"/>
  <c r="AP54" i="52"/>
  <c r="AO54" i="52"/>
  <c r="AN54" i="52"/>
  <c r="AM54" i="52"/>
  <c r="AL54" i="52"/>
  <c r="AK54" i="52"/>
  <c r="BK53" i="52"/>
  <c r="EZ53" i="52"/>
  <c r="AD53" i="52" s="1"/>
  <c r="BL53" i="52" s="1"/>
  <c r="FE53" i="52" s="1"/>
  <c r="AE53" i="52" s="1"/>
  <c r="BG53" i="52"/>
  <c r="DZ53" i="52" s="1"/>
  <c r="Z53" i="52" s="1"/>
  <c r="BH53" i="52" s="1"/>
  <c r="EE53" i="52" s="1"/>
  <c r="AA53" i="52" s="1"/>
  <c r="BC53" i="52"/>
  <c r="CZ53" i="52" s="1"/>
  <c r="V53" i="52" s="1"/>
  <c r="BD53" i="52" s="1"/>
  <c r="DE53" i="52" s="1"/>
  <c r="W53" i="52" s="1"/>
  <c r="AY53" i="52"/>
  <c r="BZ53" i="52" s="1"/>
  <c r="R53" i="52" s="1"/>
  <c r="AZ53" i="52" s="1"/>
  <c r="CE53" i="52" s="1"/>
  <c r="S53" i="52" s="1"/>
  <c r="AT53" i="52"/>
  <c r="AX53" i="52" s="1"/>
  <c r="BU53" i="52" s="1"/>
  <c r="Q53" i="52" s="1"/>
  <c r="AR53" i="52"/>
  <c r="AQ53" i="52"/>
  <c r="AP53" i="52"/>
  <c r="AO53" i="52"/>
  <c r="AN53" i="52"/>
  <c r="AM53" i="52"/>
  <c r="AL53" i="52"/>
  <c r="AK53" i="52"/>
  <c r="BK52" i="52"/>
  <c r="EZ52" i="52" s="1"/>
  <c r="AD52" i="52" s="1"/>
  <c r="BL52" i="52" s="1"/>
  <c r="FE52" i="52" s="1"/>
  <c r="AE52" i="52" s="1"/>
  <c r="BG52" i="52"/>
  <c r="DZ52" i="52" s="1"/>
  <c r="Z52" i="52" s="1"/>
  <c r="BH52" i="52" s="1"/>
  <c r="EE52" i="52" s="1"/>
  <c r="AA52" i="52" s="1"/>
  <c r="BC52" i="52"/>
  <c r="CZ52" i="52" s="1"/>
  <c r="V52" i="52" s="1"/>
  <c r="BD52" i="52" s="1"/>
  <c r="DE52" i="52" s="1"/>
  <c r="W52" i="52" s="1"/>
  <c r="AY52" i="52"/>
  <c r="BZ52" i="52" s="1"/>
  <c r="R52" i="52" s="1"/>
  <c r="AZ52" i="52" s="1"/>
  <c r="CE52" i="52" s="1"/>
  <c r="S52" i="52" s="1"/>
  <c r="AT52" i="52"/>
  <c r="BB52" i="52" s="1"/>
  <c r="CU52" i="52" s="1"/>
  <c r="U52" i="52" s="1"/>
  <c r="AR52" i="52"/>
  <c r="AQ52" i="52"/>
  <c r="AP52" i="52"/>
  <c r="AO52" i="52"/>
  <c r="AN52" i="52"/>
  <c r="AM52" i="52"/>
  <c r="AL52" i="52"/>
  <c r="AK52" i="52"/>
  <c r="BK51" i="52"/>
  <c r="EZ51" i="52" s="1"/>
  <c r="AD51" i="52" s="1"/>
  <c r="BL51" i="52" s="1"/>
  <c r="FE51" i="52" s="1"/>
  <c r="AE51" i="52" s="1"/>
  <c r="BG51" i="52"/>
  <c r="DZ51" i="52" s="1"/>
  <c r="Z51" i="52" s="1"/>
  <c r="BH51" i="52" s="1"/>
  <c r="EE51" i="52" s="1"/>
  <c r="AA51" i="52" s="1"/>
  <c r="BC51" i="52"/>
  <c r="CZ51" i="52" s="1"/>
  <c r="V51" i="52" s="1"/>
  <c r="BD51" i="52" s="1"/>
  <c r="DE51" i="52" s="1"/>
  <c r="W51" i="52" s="1"/>
  <c r="AY51" i="52"/>
  <c r="BZ51" i="52" s="1"/>
  <c r="R51" i="52" s="1"/>
  <c r="AZ51" i="52" s="1"/>
  <c r="CE51" i="52" s="1"/>
  <c r="S51" i="52" s="1"/>
  <c r="AT51" i="52"/>
  <c r="BB51" i="52" s="1"/>
  <c r="CU51" i="52" s="1"/>
  <c r="U51" i="52" s="1"/>
  <c r="AR51" i="52"/>
  <c r="AQ51" i="52"/>
  <c r="AP51" i="52"/>
  <c r="AO51" i="52"/>
  <c r="AN51" i="52"/>
  <c r="AM51" i="52"/>
  <c r="AL51" i="52"/>
  <c r="AK51" i="52"/>
  <c r="BK50" i="52"/>
  <c r="EZ50" i="52" s="1"/>
  <c r="AD50" i="52" s="1"/>
  <c r="BL50" i="52" s="1"/>
  <c r="FE50" i="52" s="1"/>
  <c r="AE50" i="52" s="1"/>
  <c r="BG50" i="52"/>
  <c r="DZ50" i="52" s="1"/>
  <c r="Z50" i="52" s="1"/>
  <c r="BH50" i="52" s="1"/>
  <c r="EE50" i="52" s="1"/>
  <c r="AA50" i="52" s="1"/>
  <c r="BC50" i="52"/>
  <c r="CZ50" i="52"/>
  <c r="V50" i="52" s="1"/>
  <c r="BD50" i="52" s="1"/>
  <c r="DE50" i="52" s="1"/>
  <c r="W50" i="52" s="1"/>
  <c r="AY50" i="52"/>
  <c r="BZ50" i="52" s="1"/>
  <c r="R50" i="52" s="1"/>
  <c r="AZ50" i="52" s="1"/>
  <c r="CE50" i="52" s="1"/>
  <c r="S50" i="52" s="1"/>
  <c r="AT50" i="52"/>
  <c r="BB50" i="52" s="1"/>
  <c r="CU50" i="52" s="1"/>
  <c r="U50" i="52" s="1"/>
  <c r="AR50" i="52"/>
  <c r="AQ50" i="52"/>
  <c r="AP50" i="52"/>
  <c r="AO50" i="52"/>
  <c r="AN50" i="52"/>
  <c r="AM50" i="52"/>
  <c r="AL50" i="52"/>
  <c r="AK50" i="52"/>
  <c r="BK49" i="52"/>
  <c r="EZ49" i="52" s="1"/>
  <c r="AD49" i="52" s="1"/>
  <c r="BL49" i="52" s="1"/>
  <c r="FE49" i="52" s="1"/>
  <c r="AE49" i="52" s="1"/>
  <c r="BG49" i="52"/>
  <c r="DZ49" i="52" s="1"/>
  <c r="Z49" i="52" s="1"/>
  <c r="BH49" i="52" s="1"/>
  <c r="EE49" i="52" s="1"/>
  <c r="AA49" i="52" s="1"/>
  <c r="BC49" i="52"/>
  <c r="CZ49" i="52" s="1"/>
  <c r="V49" i="52" s="1"/>
  <c r="BD49" i="52" s="1"/>
  <c r="DE49" i="52" s="1"/>
  <c r="W49" i="52" s="1"/>
  <c r="AY49" i="52"/>
  <c r="BZ49" i="52" s="1"/>
  <c r="R49" i="52" s="1"/>
  <c r="AZ49" i="52" s="1"/>
  <c r="CE49" i="52" s="1"/>
  <c r="S49" i="52" s="1"/>
  <c r="AT49" i="52"/>
  <c r="AX49" i="52"/>
  <c r="BU49" i="52" s="1"/>
  <c r="Q49" i="52" s="1"/>
  <c r="AR49" i="52"/>
  <c r="AQ49" i="52"/>
  <c r="AP49" i="52"/>
  <c r="AO49" i="52"/>
  <c r="AN49" i="52"/>
  <c r="AM49" i="52"/>
  <c r="AL49" i="52"/>
  <c r="AK49" i="52"/>
  <c r="BK48" i="52"/>
  <c r="EZ48" i="52" s="1"/>
  <c r="AD48" i="52" s="1"/>
  <c r="BL48" i="52" s="1"/>
  <c r="FE48" i="52" s="1"/>
  <c r="AE48" i="52" s="1"/>
  <c r="BG48" i="52"/>
  <c r="DZ48" i="52" s="1"/>
  <c r="Z48" i="52" s="1"/>
  <c r="BH48" i="52" s="1"/>
  <c r="EE48" i="52" s="1"/>
  <c r="AA48" i="52" s="1"/>
  <c r="BC48" i="52"/>
  <c r="CZ48" i="52" s="1"/>
  <c r="V48" i="52" s="1"/>
  <c r="BD48" i="52" s="1"/>
  <c r="DE48" i="52" s="1"/>
  <c r="W48" i="52" s="1"/>
  <c r="AY48" i="52"/>
  <c r="BZ48" i="52" s="1"/>
  <c r="R48" i="52" s="1"/>
  <c r="AZ48" i="52" s="1"/>
  <c r="CE48" i="52" s="1"/>
  <c r="S48" i="52" s="1"/>
  <c r="AT48" i="52"/>
  <c r="BB48" i="52" s="1"/>
  <c r="CU48" i="52" s="1"/>
  <c r="U48" i="52" s="1"/>
  <c r="AR48" i="52"/>
  <c r="AQ48" i="52"/>
  <c r="AP48" i="52"/>
  <c r="AO48" i="52"/>
  <c r="AN48" i="52"/>
  <c r="AM48" i="52"/>
  <c r="AL48" i="52"/>
  <c r="AK48" i="52"/>
  <c r="BK47" i="52"/>
  <c r="EZ47" i="52" s="1"/>
  <c r="AD47" i="52" s="1"/>
  <c r="BL47" i="52" s="1"/>
  <c r="FE47" i="52" s="1"/>
  <c r="AE47" i="52" s="1"/>
  <c r="BG47" i="52"/>
  <c r="DZ47" i="52" s="1"/>
  <c r="Z47" i="52" s="1"/>
  <c r="BH47" i="52" s="1"/>
  <c r="EE47" i="52" s="1"/>
  <c r="AA47" i="52" s="1"/>
  <c r="BC47" i="52"/>
  <c r="CZ47" i="52" s="1"/>
  <c r="V47" i="52" s="1"/>
  <c r="BD47" i="52" s="1"/>
  <c r="DE47" i="52" s="1"/>
  <c r="W47" i="52" s="1"/>
  <c r="AY47" i="52"/>
  <c r="BZ47" i="52" s="1"/>
  <c r="R47" i="52" s="1"/>
  <c r="AZ47" i="52" s="1"/>
  <c r="CE47" i="52" s="1"/>
  <c r="S47" i="52" s="1"/>
  <c r="AT47" i="52"/>
  <c r="BB47" i="52" s="1"/>
  <c r="CU47" i="52" s="1"/>
  <c r="U47" i="52" s="1"/>
  <c r="AR47" i="52"/>
  <c r="AQ47" i="52"/>
  <c r="AP47" i="52"/>
  <c r="AO47" i="52"/>
  <c r="AN47" i="52"/>
  <c r="AM47" i="52"/>
  <c r="AL47" i="52"/>
  <c r="AK47" i="52"/>
  <c r="BK46" i="52"/>
  <c r="EZ46" i="52"/>
  <c r="AD46" i="52" s="1"/>
  <c r="BL46" i="52" s="1"/>
  <c r="FE46" i="52" s="1"/>
  <c r="AE46" i="52" s="1"/>
  <c r="BG46" i="52"/>
  <c r="DZ46" i="52" s="1"/>
  <c r="Z46" i="52" s="1"/>
  <c r="BH46" i="52" s="1"/>
  <c r="EE46" i="52" s="1"/>
  <c r="AA46" i="52" s="1"/>
  <c r="BC46" i="52"/>
  <c r="CZ46" i="52" s="1"/>
  <c r="V46" i="52" s="1"/>
  <c r="BD46" i="52" s="1"/>
  <c r="DE46" i="52" s="1"/>
  <c r="W46" i="52" s="1"/>
  <c r="AY46" i="52"/>
  <c r="BZ46" i="52" s="1"/>
  <c r="R46" i="52" s="1"/>
  <c r="AZ46" i="52" s="1"/>
  <c r="CE46" i="52" s="1"/>
  <c r="S46" i="52" s="1"/>
  <c r="AT46" i="52"/>
  <c r="BB46" i="52" s="1"/>
  <c r="CU46" i="52" s="1"/>
  <c r="U46" i="52" s="1"/>
  <c r="AR46" i="52"/>
  <c r="AQ46" i="52"/>
  <c r="AP46" i="52"/>
  <c r="AO46" i="52"/>
  <c r="AN46" i="52"/>
  <c r="AM46" i="52"/>
  <c r="AL46" i="52"/>
  <c r="AK46" i="52"/>
  <c r="BK45" i="52"/>
  <c r="EZ45" i="52" s="1"/>
  <c r="AD45" i="52" s="1"/>
  <c r="BL45" i="52" s="1"/>
  <c r="FE45" i="52" s="1"/>
  <c r="AE45" i="52" s="1"/>
  <c r="BG45" i="52"/>
  <c r="DZ45" i="52" s="1"/>
  <c r="Z45" i="52" s="1"/>
  <c r="BH45" i="52" s="1"/>
  <c r="EE45" i="52" s="1"/>
  <c r="AA45" i="52" s="1"/>
  <c r="BC45" i="52"/>
  <c r="CZ45" i="52" s="1"/>
  <c r="V45" i="52" s="1"/>
  <c r="BD45" i="52" s="1"/>
  <c r="DE45" i="52" s="1"/>
  <c r="W45" i="52" s="1"/>
  <c r="AY45" i="52"/>
  <c r="BZ45" i="52" s="1"/>
  <c r="R45" i="52" s="1"/>
  <c r="AZ45" i="52" s="1"/>
  <c r="CE45" i="52" s="1"/>
  <c r="S45" i="52" s="1"/>
  <c r="AT45" i="52"/>
  <c r="BB45" i="52" s="1"/>
  <c r="CU45" i="52" s="1"/>
  <c r="U45" i="52" s="1"/>
  <c r="AR45" i="52"/>
  <c r="AQ45" i="52"/>
  <c r="AP45" i="52"/>
  <c r="AO45" i="52"/>
  <c r="AN45" i="52"/>
  <c r="AM45" i="52"/>
  <c r="AL45" i="52"/>
  <c r="AK45" i="52"/>
  <c r="BK44" i="52"/>
  <c r="EZ44" i="52" s="1"/>
  <c r="AD44" i="52" s="1"/>
  <c r="BL44" i="52" s="1"/>
  <c r="FE44" i="52" s="1"/>
  <c r="AE44" i="52" s="1"/>
  <c r="BG44" i="52"/>
  <c r="DZ44" i="52" s="1"/>
  <c r="Z44" i="52" s="1"/>
  <c r="BH44" i="52" s="1"/>
  <c r="EE44" i="52" s="1"/>
  <c r="AA44" i="52" s="1"/>
  <c r="BC44" i="52"/>
  <c r="CZ44" i="52" s="1"/>
  <c r="V44" i="52" s="1"/>
  <c r="BD44" i="52" s="1"/>
  <c r="DE44" i="52" s="1"/>
  <c r="W44" i="52" s="1"/>
  <c r="AY44" i="52"/>
  <c r="BZ44" i="52" s="1"/>
  <c r="R44" i="52" s="1"/>
  <c r="AZ44" i="52" s="1"/>
  <c r="CE44" i="52" s="1"/>
  <c r="S44" i="52" s="1"/>
  <c r="AT44" i="52"/>
  <c r="BB44" i="52" s="1"/>
  <c r="CU44" i="52" s="1"/>
  <c r="U44" i="52" s="1"/>
  <c r="AR44" i="52"/>
  <c r="AQ44" i="52"/>
  <c r="AP44" i="52"/>
  <c r="AO44" i="52"/>
  <c r="AN44" i="52"/>
  <c r="AM44" i="52"/>
  <c r="AL44" i="52"/>
  <c r="AK44" i="52"/>
  <c r="BK43" i="52"/>
  <c r="EZ43" i="52" s="1"/>
  <c r="AD43" i="52" s="1"/>
  <c r="BL43" i="52" s="1"/>
  <c r="FE43" i="52" s="1"/>
  <c r="AE43" i="52" s="1"/>
  <c r="BG43" i="52"/>
  <c r="DZ43" i="52" s="1"/>
  <c r="Z43" i="52" s="1"/>
  <c r="BH43" i="52" s="1"/>
  <c r="EE43" i="52" s="1"/>
  <c r="AA43" i="52" s="1"/>
  <c r="BC43" i="52"/>
  <c r="CZ43" i="52" s="1"/>
  <c r="V43" i="52" s="1"/>
  <c r="BD43" i="52" s="1"/>
  <c r="DE43" i="52" s="1"/>
  <c r="W43" i="52" s="1"/>
  <c r="AY43" i="52"/>
  <c r="BZ43" i="52" s="1"/>
  <c r="R43" i="52" s="1"/>
  <c r="AZ43" i="52" s="1"/>
  <c r="CE43" i="52" s="1"/>
  <c r="S43" i="52" s="1"/>
  <c r="AT43" i="52"/>
  <c r="BF43" i="52" s="1"/>
  <c r="DU43" i="52" s="1"/>
  <c r="Y43" i="52" s="1"/>
  <c r="AR43" i="52"/>
  <c r="AQ43" i="52"/>
  <c r="AP43" i="52"/>
  <c r="AO43" i="52"/>
  <c r="AN43" i="52"/>
  <c r="AM43" i="52"/>
  <c r="AL43" i="52"/>
  <c r="AK43" i="52"/>
  <c r="BK42" i="52"/>
  <c r="EZ42" i="52" s="1"/>
  <c r="AD42" i="52" s="1"/>
  <c r="BL42" i="52" s="1"/>
  <c r="FE42" i="52" s="1"/>
  <c r="AE42" i="52" s="1"/>
  <c r="BG42" i="52"/>
  <c r="DZ42" i="52" s="1"/>
  <c r="Z42" i="52" s="1"/>
  <c r="BH42" i="52" s="1"/>
  <c r="EE42" i="52"/>
  <c r="AA42" i="52" s="1"/>
  <c r="BC42" i="52"/>
  <c r="CZ42" i="52" s="1"/>
  <c r="V42" i="52" s="1"/>
  <c r="BD42" i="52" s="1"/>
  <c r="DE42" i="52" s="1"/>
  <c r="W42" i="52" s="1"/>
  <c r="AY42" i="52"/>
  <c r="BZ42" i="52" s="1"/>
  <c r="R42" i="52" s="1"/>
  <c r="AZ42" i="52" s="1"/>
  <c r="CE42" i="52" s="1"/>
  <c r="S42" i="52" s="1"/>
  <c r="AT42" i="52"/>
  <c r="BB42" i="52" s="1"/>
  <c r="CU42" i="52" s="1"/>
  <c r="U42" i="52" s="1"/>
  <c r="AR42" i="52"/>
  <c r="AQ42" i="52"/>
  <c r="AP42" i="52"/>
  <c r="AO42" i="52"/>
  <c r="AN42" i="52"/>
  <c r="AM42" i="52"/>
  <c r="AL42" i="52"/>
  <c r="AK42" i="52"/>
  <c r="BK41" i="52"/>
  <c r="EZ41" i="52" s="1"/>
  <c r="AD41" i="52" s="1"/>
  <c r="BL41" i="52" s="1"/>
  <c r="FE41" i="52" s="1"/>
  <c r="AE41" i="52" s="1"/>
  <c r="BG41" i="52"/>
  <c r="DZ41" i="52" s="1"/>
  <c r="Z41" i="52" s="1"/>
  <c r="BH41" i="52" s="1"/>
  <c r="EE41" i="52" s="1"/>
  <c r="AA41" i="52" s="1"/>
  <c r="BC41" i="52"/>
  <c r="CZ41" i="52" s="1"/>
  <c r="V41" i="52" s="1"/>
  <c r="BD41" i="52" s="1"/>
  <c r="DE41" i="52" s="1"/>
  <c r="W41" i="52" s="1"/>
  <c r="AY41" i="52"/>
  <c r="BZ41" i="52" s="1"/>
  <c r="R41" i="52" s="1"/>
  <c r="AZ41" i="52" s="1"/>
  <c r="CE41" i="52" s="1"/>
  <c r="S41" i="52" s="1"/>
  <c r="AT41" i="52"/>
  <c r="BB41" i="52" s="1"/>
  <c r="CU41" i="52" s="1"/>
  <c r="U41" i="52" s="1"/>
  <c r="AR41" i="52"/>
  <c r="AQ41" i="52"/>
  <c r="AP41" i="52"/>
  <c r="AO41" i="52"/>
  <c r="AN41" i="52"/>
  <c r="AM41" i="52"/>
  <c r="AL41" i="52"/>
  <c r="AK41" i="52"/>
  <c r="BK40" i="52"/>
  <c r="EZ40" i="52" s="1"/>
  <c r="AD40" i="52" s="1"/>
  <c r="BL40" i="52" s="1"/>
  <c r="FE40" i="52" s="1"/>
  <c r="AE40" i="52" s="1"/>
  <c r="BG40" i="52"/>
  <c r="DZ40" i="52" s="1"/>
  <c r="Z40" i="52" s="1"/>
  <c r="BH40" i="52" s="1"/>
  <c r="EE40" i="52" s="1"/>
  <c r="AA40" i="52" s="1"/>
  <c r="BC40" i="52"/>
  <c r="CZ40" i="52" s="1"/>
  <c r="V40" i="52" s="1"/>
  <c r="BD40" i="52" s="1"/>
  <c r="DE40" i="52" s="1"/>
  <c r="W40" i="52" s="1"/>
  <c r="AY40" i="52"/>
  <c r="BZ40" i="52" s="1"/>
  <c r="R40" i="52" s="1"/>
  <c r="AZ40" i="52" s="1"/>
  <c r="CE40" i="52" s="1"/>
  <c r="S40" i="52" s="1"/>
  <c r="AT40" i="52"/>
  <c r="AX40" i="52"/>
  <c r="BU40" i="52" s="1"/>
  <c r="Q40" i="52" s="1"/>
  <c r="AR40" i="52"/>
  <c r="AQ40" i="52"/>
  <c r="AP40" i="52"/>
  <c r="AO40" i="52"/>
  <c r="AN40" i="52"/>
  <c r="AM40" i="52"/>
  <c r="AL40" i="52"/>
  <c r="AK40" i="52"/>
  <c r="BK39" i="52"/>
  <c r="EZ39" i="52" s="1"/>
  <c r="AD39" i="52" s="1"/>
  <c r="BL39" i="52" s="1"/>
  <c r="FE39" i="52" s="1"/>
  <c r="AE39" i="52" s="1"/>
  <c r="BG39" i="52"/>
  <c r="DZ39" i="52" s="1"/>
  <c r="Z39" i="52" s="1"/>
  <c r="BH39" i="52" s="1"/>
  <c r="EE39" i="52" s="1"/>
  <c r="AA39" i="52" s="1"/>
  <c r="BC39" i="52"/>
  <c r="CZ39" i="52" s="1"/>
  <c r="V39" i="52" s="1"/>
  <c r="BD39" i="52" s="1"/>
  <c r="DE39" i="52" s="1"/>
  <c r="W39" i="52" s="1"/>
  <c r="AY39" i="52"/>
  <c r="BZ39" i="52" s="1"/>
  <c r="R39" i="52" s="1"/>
  <c r="AZ39" i="52" s="1"/>
  <c r="CE39" i="52" s="1"/>
  <c r="S39" i="52" s="1"/>
  <c r="AT39" i="52"/>
  <c r="BB39" i="52" s="1"/>
  <c r="CU39" i="52" s="1"/>
  <c r="U39" i="52" s="1"/>
  <c r="AR39" i="52"/>
  <c r="AQ39" i="52"/>
  <c r="AP39" i="52"/>
  <c r="AO39" i="52"/>
  <c r="AN39" i="52"/>
  <c r="AM39" i="52"/>
  <c r="AL39" i="52"/>
  <c r="AK39" i="52"/>
  <c r="BK38" i="52"/>
  <c r="EZ38" i="52" s="1"/>
  <c r="AD38" i="52" s="1"/>
  <c r="BL38" i="52" s="1"/>
  <c r="FE38" i="52" s="1"/>
  <c r="AE38" i="52" s="1"/>
  <c r="BG38" i="52"/>
  <c r="DZ38" i="52" s="1"/>
  <c r="Z38" i="52" s="1"/>
  <c r="BH38" i="52" s="1"/>
  <c r="EE38" i="52" s="1"/>
  <c r="AA38" i="52" s="1"/>
  <c r="BC38" i="52"/>
  <c r="CZ38" i="52" s="1"/>
  <c r="V38" i="52" s="1"/>
  <c r="BD38" i="52" s="1"/>
  <c r="DE38" i="52" s="1"/>
  <c r="W38" i="52" s="1"/>
  <c r="AY38" i="52"/>
  <c r="BZ38" i="52" s="1"/>
  <c r="R38" i="52" s="1"/>
  <c r="AZ38" i="52" s="1"/>
  <c r="CE38" i="52" s="1"/>
  <c r="S38" i="52" s="1"/>
  <c r="AT38" i="52"/>
  <c r="AX38" i="52" s="1"/>
  <c r="BU38" i="52" s="1"/>
  <c r="Q38" i="52" s="1"/>
  <c r="AR38" i="52"/>
  <c r="AQ38" i="52"/>
  <c r="AP38" i="52"/>
  <c r="AO38" i="52"/>
  <c r="AN38" i="52"/>
  <c r="AM38" i="52"/>
  <c r="AL38" i="52"/>
  <c r="AK38" i="52"/>
  <c r="BK37" i="52"/>
  <c r="EZ37" i="52" s="1"/>
  <c r="AD37" i="52" s="1"/>
  <c r="BL37" i="52" s="1"/>
  <c r="FE37" i="52" s="1"/>
  <c r="AE37" i="52" s="1"/>
  <c r="BG37" i="52"/>
  <c r="DZ37" i="52" s="1"/>
  <c r="Z37" i="52" s="1"/>
  <c r="BH37" i="52" s="1"/>
  <c r="EE37" i="52" s="1"/>
  <c r="AA37" i="52" s="1"/>
  <c r="BC37" i="52"/>
  <c r="CZ37" i="52" s="1"/>
  <c r="V37" i="52" s="1"/>
  <c r="BD37" i="52" s="1"/>
  <c r="DE37" i="52" s="1"/>
  <c r="W37" i="52" s="1"/>
  <c r="AY37" i="52"/>
  <c r="BZ37" i="52" s="1"/>
  <c r="R37" i="52" s="1"/>
  <c r="AZ37" i="52" s="1"/>
  <c r="CE37" i="52" s="1"/>
  <c r="S37" i="52" s="1"/>
  <c r="AT37" i="52"/>
  <c r="BB37" i="52" s="1"/>
  <c r="CU37" i="52" s="1"/>
  <c r="U37" i="52" s="1"/>
  <c r="AR37" i="52"/>
  <c r="AQ37" i="52"/>
  <c r="AP37" i="52"/>
  <c r="AO37" i="52"/>
  <c r="AN37" i="52"/>
  <c r="AM37" i="52"/>
  <c r="AL37" i="52"/>
  <c r="AK37" i="52"/>
  <c r="A37" i="52"/>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FT36" i="52"/>
  <c r="FQ36" i="52" s="1"/>
  <c r="BK36" i="52"/>
  <c r="EZ36" i="52" s="1"/>
  <c r="AD36" i="52" s="1"/>
  <c r="BL36" i="52" s="1"/>
  <c r="FE36" i="52" s="1"/>
  <c r="AE36" i="52" s="1"/>
  <c r="BG36" i="52"/>
  <c r="DZ36" i="52" s="1"/>
  <c r="Z36" i="52" s="1"/>
  <c r="BH36" i="52" s="1"/>
  <c r="EE36" i="52" s="1"/>
  <c r="AA36" i="52" s="1"/>
  <c r="BC36" i="52"/>
  <c r="CZ36" i="52" s="1"/>
  <c r="V36" i="52" s="1"/>
  <c r="BD36" i="52" s="1"/>
  <c r="DE36" i="52" s="1"/>
  <c r="W36" i="52" s="1"/>
  <c r="AY36" i="52"/>
  <c r="BZ36" i="52" s="1"/>
  <c r="R36" i="52" s="1"/>
  <c r="AZ36" i="52" s="1"/>
  <c r="CE36" i="52" s="1"/>
  <c r="S36" i="52" s="1"/>
  <c r="AT36" i="52"/>
  <c r="AR36" i="52"/>
  <c r="AQ36" i="52"/>
  <c r="AP36" i="52"/>
  <c r="AO36" i="52"/>
  <c r="AN36" i="52"/>
  <c r="AM36" i="52"/>
  <c r="AL36" i="52"/>
  <c r="AK36" i="52"/>
  <c r="I20" i="52"/>
  <c r="AD19" i="52"/>
  <c r="Z19" i="52"/>
  <c r="V19" i="52"/>
  <c r="R19" i="52"/>
  <c r="I19" i="52"/>
  <c r="X14" i="52"/>
  <c r="E14" i="52"/>
  <c r="E13" i="52"/>
  <c r="AG12" i="52"/>
  <c r="T12" i="52"/>
  <c r="P12" i="52"/>
  <c r="E12" i="52"/>
  <c r="AO11" i="52"/>
  <c r="E11" i="52"/>
  <c r="BK85" i="53"/>
  <c r="EZ85" i="53" s="1"/>
  <c r="AD85" i="53" s="1"/>
  <c r="BL85" i="53" s="1"/>
  <c r="FE85" i="53" s="1"/>
  <c r="AE85" i="53" s="1"/>
  <c r="BG85" i="53"/>
  <c r="DZ85" i="53" s="1"/>
  <c r="Z85" i="53" s="1"/>
  <c r="BH85" i="53" s="1"/>
  <c r="EE85" i="53" s="1"/>
  <c r="AA85" i="53" s="1"/>
  <c r="BC85" i="53"/>
  <c r="CZ85" i="53" s="1"/>
  <c r="V85" i="53" s="1"/>
  <c r="BD85" i="53" s="1"/>
  <c r="DE85" i="53" s="1"/>
  <c r="W85" i="53" s="1"/>
  <c r="AY85" i="53"/>
  <c r="BZ85" i="53" s="1"/>
  <c r="R85" i="53" s="1"/>
  <c r="AZ85" i="53" s="1"/>
  <c r="CE85" i="53" s="1"/>
  <c r="S85" i="53" s="1"/>
  <c r="AT85" i="53"/>
  <c r="BF85" i="53" s="1"/>
  <c r="DU85" i="53" s="1"/>
  <c r="Y85" i="53" s="1"/>
  <c r="AR85" i="53"/>
  <c r="AQ85" i="53"/>
  <c r="AP85" i="53"/>
  <c r="AO85" i="53"/>
  <c r="AN85" i="53"/>
  <c r="AM85" i="53"/>
  <c r="AL85" i="53"/>
  <c r="AK85" i="53"/>
  <c r="BK84" i="53"/>
  <c r="EZ84" i="53" s="1"/>
  <c r="AD84" i="53" s="1"/>
  <c r="BL84" i="53" s="1"/>
  <c r="FE84" i="53" s="1"/>
  <c r="AE84" i="53" s="1"/>
  <c r="BG84" i="53"/>
  <c r="DZ84" i="53" s="1"/>
  <c r="Z84" i="53" s="1"/>
  <c r="BH84" i="53" s="1"/>
  <c r="EE84" i="53" s="1"/>
  <c r="AA84" i="53" s="1"/>
  <c r="BC84" i="53"/>
  <c r="CZ84" i="53" s="1"/>
  <c r="V84" i="53" s="1"/>
  <c r="BD84" i="53" s="1"/>
  <c r="DE84" i="53" s="1"/>
  <c r="W84" i="53" s="1"/>
  <c r="AY84" i="53"/>
  <c r="BZ84" i="53" s="1"/>
  <c r="R84" i="53" s="1"/>
  <c r="AZ84" i="53" s="1"/>
  <c r="CE84" i="53" s="1"/>
  <c r="S84" i="53" s="1"/>
  <c r="AT84" i="53"/>
  <c r="BB84" i="53" s="1"/>
  <c r="CU84" i="53" s="1"/>
  <c r="U84" i="53" s="1"/>
  <c r="AR84" i="53"/>
  <c r="AQ84" i="53"/>
  <c r="AP84" i="53"/>
  <c r="AO84" i="53"/>
  <c r="AN84" i="53"/>
  <c r="AM84" i="53"/>
  <c r="AL84" i="53"/>
  <c r="AK84" i="53"/>
  <c r="BK83" i="53"/>
  <c r="EZ83" i="53" s="1"/>
  <c r="AD83" i="53" s="1"/>
  <c r="BL83" i="53" s="1"/>
  <c r="FE83" i="53" s="1"/>
  <c r="AE83" i="53" s="1"/>
  <c r="BG83" i="53"/>
  <c r="DZ83" i="53"/>
  <c r="Z83" i="53" s="1"/>
  <c r="BH83" i="53" s="1"/>
  <c r="EE83" i="53" s="1"/>
  <c r="AA83" i="53" s="1"/>
  <c r="BC83" i="53"/>
  <c r="CZ83" i="53" s="1"/>
  <c r="V83" i="53" s="1"/>
  <c r="BD83" i="53" s="1"/>
  <c r="DE83" i="53" s="1"/>
  <c r="W83" i="53" s="1"/>
  <c r="AY83" i="53"/>
  <c r="BZ83" i="53" s="1"/>
  <c r="R83" i="53" s="1"/>
  <c r="AZ83" i="53" s="1"/>
  <c r="CE83" i="53" s="1"/>
  <c r="S83" i="53" s="1"/>
  <c r="AT83" i="53"/>
  <c r="BB83" i="53" s="1"/>
  <c r="CU83" i="53" s="1"/>
  <c r="U83" i="53" s="1"/>
  <c r="AR83" i="53"/>
  <c r="AQ83" i="53"/>
  <c r="AP83" i="53"/>
  <c r="AO83" i="53"/>
  <c r="AN83" i="53"/>
  <c r="AM83" i="53"/>
  <c r="AL83" i="53"/>
  <c r="AK83" i="53"/>
  <c r="BK82" i="53"/>
  <c r="EZ82" i="53" s="1"/>
  <c r="AD82" i="53" s="1"/>
  <c r="BL82" i="53" s="1"/>
  <c r="FE82" i="53" s="1"/>
  <c r="AE82" i="53" s="1"/>
  <c r="BG82" i="53"/>
  <c r="DZ82" i="53" s="1"/>
  <c r="Z82" i="53" s="1"/>
  <c r="BH82" i="53" s="1"/>
  <c r="EE82" i="53" s="1"/>
  <c r="AA82" i="53" s="1"/>
  <c r="BC82" i="53"/>
  <c r="CZ82" i="53" s="1"/>
  <c r="V82" i="53" s="1"/>
  <c r="BD82" i="53" s="1"/>
  <c r="DE82" i="53" s="1"/>
  <c r="W82" i="53" s="1"/>
  <c r="AY82" i="53"/>
  <c r="BZ82" i="53" s="1"/>
  <c r="R82" i="53" s="1"/>
  <c r="AZ82" i="53" s="1"/>
  <c r="CE82" i="53" s="1"/>
  <c r="S82" i="53" s="1"/>
  <c r="AT82" i="53"/>
  <c r="BJ82" i="53" s="1"/>
  <c r="EU82" i="53" s="1"/>
  <c r="AC82" i="53" s="1"/>
  <c r="AR82" i="53"/>
  <c r="AQ82" i="53"/>
  <c r="AP82" i="53"/>
  <c r="AO82" i="53"/>
  <c r="AN82" i="53"/>
  <c r="AM82" i="53"/>
  <c r="AL82" i="53"/>
  <c r="AK82" i="53"/>
  <c r="BK81" i="53"/>
  <c r="EZ81" i="53" s="1"/>
  <c r="AD81" i="53" s="1"/>
  <c r="BL81" i="53" s="1"/>
  <c r="FE81" i="53" s="1"/>
  <c r="AE81" i="53" s="1"/>
  <c r="BG81" i="53"/>
  <c r="DZ81" i="53" s="1"/>
  <c r="Z81" i="53" s="1"/>
  <c r="BH81" i="53" s="1"/>
  <c r="EE81" i="53" s="1"/>
  <c r="AA81" i="53" s="1"/>
  <c r="BC81" i="53"/>
  <c r="CZ81" i="53" s="1"/>
  <c r="V81" i="53" s="1"/>
  <c r="BD81" i="53" s="1"/>
  <c r="DE81" i="53" s="1"/>
  <c r="W81" i="53" s="1"/>
  <c r="AY81" i="53"/>
  <c r="BZ81" i="53" s="1"/>
  <c r="R81" i="53" s="1"/>
  <c r="AZ81" i="53" s="1"/>
  <c r="CE81" i="53" s="1"/>
  <c r="S81" i="53" s="1"/>
  <c r="AT81" i="53"/>
  <c r="BF81" i="53" s="1"/>
  <c r="DU81" i="53" s="1"/>
  <c r="Y81" i="53" s="1"/>
  <c r="AR81" i="53"/>
  <c r="AQ81" i="53"/>
  <c r="AP81" i="53"/>
  <c r="AO81" i="53"/>
  <c r="AN81" i="53"/>
  <c r="AM81" i="53"/>
  <c r="AL81" i="53"/>
  <c r="AK81" i="53"/>
  <c r="BK80" i="53"/>
  <c r="EZ80" i="53" s="1"/>
  <c r="AD80" i="53" s="1"/>
  <c r="BL80" i="53" s="1"/>
  <c r="FE80" i="53" s="1"/>
  <c r="AE80" i="53" s="1"/>
  <c r="BG80" i="53"/>
  <c r="DZ80" i="53"/>
  <c r="Z80" i="53" s="1"/>
  <c r="BH80" i="53" s="1"/>
  <c r="EE80" i="53" s="1"/>
  <c r="AA80" i="53" s="1"/>
  <c r="BC80" i="53"/>
  <c r="CZ80" i="53" s="1"/>
  <c r="V80" i="53" s="1"/>
  <c r="BD80" i="53" s="1"/>
  <c r="DE80" i="53" s="1"/>
  <c r="W80" i="53" s="1"/>
  <c r="AY80" i="53"/>
  <c r="BZ80" i="53" s="1"/>
  <c r="R80" i="53" s="1"/>
  <c r="AZ80" i="53" s="1"/>
  <c r="CE80" i="53" s="1"/>
  <c r="S80" i="53" s="1"/>
  <c r="AT80" i="53"/>
  <c r="BB80" i="53" s="1"/>
  <c r="CU80" i="53" s="1"/>
  <c r="U80" i="53" s="1"/>
  <c r="AR80" i="53"/>
  <c r="AQ80" i="53"/>
  <c r="AP80" i="53"/>
  <c r="AO80" i="53"/>
  <c r="AN80" i="53"/>
  <c r="AM80" i="53"/>
  <c r="AL80" i="53"/>
  <c r="AK80" i="53"/>
  <c r="BK79" i="53"/>
  <c r="EZ79" i="53" s="1"/>
  <c r="AD79" i="53" s="1"/>
  <c r="BL79" i="53" s="1"/>
  <c r="FE79" i="53" s="1"/>
  <c r="AE79" i="53" s="1"/>
  <c r="BG79" i="53"/>
  <c r="DZ79" i="53" s="1"/>
  <c r="Z79" i="53" s="1"/>
  <c r="BH79" i="53" s="1"/>
  <c r="EE79" i="53" s="1"/>
  <c r="AA79" i="53" s="1"/>
  <c r="BC79" i="53"/>
  <c r="CZ79" i="53" s="1"/>
  <c r="V79" i="53" s="1"/>
  <c r="BD79" i="53" s="1"/>
  <c r="DE79" i="53" s="1"/>
  <c r="W79" i="53" s="1"/>
  <c r="AY79" i="53"/>
  <c r="BZ79" i="53" s="1"/>
  <c r="R79" i="53"/>
  <c r="AZ79" i="53" s="1"/>
  <c r="CE79" i="53" s="1"/>
  <c r="S79" i="53" s="1"/>
  <c r="AT79" i="53"/>
  <c r="BB79" i="53" s="1"/>
  <c r="CU79" i="53" s="1"/>
  <c r="U79" i="53" s="1"/>
  <c r="AR79" i="53"/>
  <c r="AQ79" i="53"/>
  <c r="AP79" i="53"/>
  <c r="AO79" i="53"/>
  <c r="AN79" i="53"/>
  <c r="AM79" i="53"/>
  <c r="AL79" i="53"/>
  <c r="AK79" i="53"/>
  <c r="BK78" i="53"/>
  <c r="EZ78" i="53" s="1"/>
  <c r="AD78" i="53" s="1"/>
  <c r="BL78" i="53" s="1"/>
  <c r="FE78" i="53" s="1"/>
  <c r="AE78" i="53" s="1"/>
  <c r="BG78" i="53"/>
  <c r="DZ78" i="53"/>
  <c r="Z78" i="53" s="1"/>
  <c r="BH78" i="53" s="1"/>
  <c r="EE78" i="53" s="1"/>
  <c r="AA78" i="53" s="1"/>
  <c r="BC78" i="53"/>
  <c r="CZ78" i="53" s="1"/>
  <c r="V78" i="53" s="1"/>
  <c r="BD78" i="53" s="1"/>
  <c r="DE78" i="53" s="1"/>
  <c r="W78" i="53"/>
  <c r="AY78" i="53"/>
  <c r="BZ78" i="53" s="1"/>
  <c r="R78" i="53" s="1"/>
  <c r="AZ78" i="53" s="1"/>
  <c r="CE78" i="53" s="1"/>
  <c r="S78" i="53" s="1"/>
  <c r="AT78" i="53"/>
  <c r="AR78" i="53"/>
  <c r="AQ78" i="53"/>
  <c r="AP78" i="53"/>
  <c r="AO78" i="53"/>
  <c r="AN78" i="53"/>
  <c r="AM78" i="53"/>
  <c r="AL78" i="53"/>
  <c r="AK78" i="53"/>
  <c r="BK77" i="53"/>
  <c r="EZ77" i="53" s="1"/>
  <c r="AD77" i="53" s="1"/>
  <c r="BL77" i="53" s="1"/>
  <c r="FE77" i="53" s="1"/>
  <c r="AE77" i="53" s="1"/>
  <c r="BG77" i="53"/>
  <c r="DZ77" i="53" s="1"/>
  <c r="Z77" i="53" s="1"/>
  <c r="BH77" i="53" s="1"/>
  <c r="EE77" i="53" s="1"/>
  <c r="AA77" i="53" s="1"/>
  <c r="BC77" i="53"/>
  <c r="CZ77" i="53" s="1"/>
  <c r="V77" i="53" s="1"/>
  <c r="BD77" i="53" s="1"/>
  <c r="DE77" i="53" s="1"/>
  <c r="W77" i="53" s="1"/>
  <c r="AY77" i="53"/>
  <c r="BZ77" i="53" s="1"/>
  <c r="R77" i="53" s="1"/>
  <c r="AZ77" i="53" s="1"/>
  <c r="CE77" i="53" s="1"/>
  <c r="S77" i="53" s="1"/>
  <c r="AT77" i="53"/>
  <c r="BF77" i="53" s="1"/>
  <c r="DU77" i="53" s="1"/>
  <c r="Y77" i="53" s="1"/>
  <c r="AR77" i="53"/>
  <c r="AQ77" i="53"/>
  <c r="AP77" i="53"/>
  <c r="AO77" i="53"/>
  <c r="AN77" i="53"/>
  <c r="AM77" i="53"/>
  <c r="AL77" i="53"/>
  <c r="AK77" i="53"/>
  <c r="BK76" i="53"/>
  <c r="EZ76" i="53" s="1"/>
  <c r="AD76" i="53" s="1"/>
  <c r="BL76" i="53" s="1"/>
  <c r="FE76" i="53" s="1"/>
  <c r="AE76" i="53" s="1"/>
  <c r="BG76" i="53"/>
  <c r="DZ76" i="53" s="1"/>
  <c r="Z76" i="53" s="1"/>
  <c r="BH76" i="53" s="1"/>
  <c r="EE76" i="53" s="1"/>
  <c r="AA76" i="53" s="1"/>
  <c r="BC76" i="53"/>
  <c r="CZ76" i="53" s="1"/>
  <c r="V76" i="53" s="1"/>
  <c r="BD76" i="53" s="1"/>
  <c r="DE76" i="53" s="1"/>
  <c r="W76" i="53" s="1"/>
  <c r="AY76" i="53"/>
  <c r="BZ76" i="53" s="1"/>
  <c r="R76" i="53" s="1"/>
  <c r="AZ76" i="53" s="1"/>
  <c r="CE76" i="53" s="1"/>
  <c r="S76" i="53" s="1"/>
  <c r="AT76" i="53"/>
  <c r="BB76" i="53" s="1"/>
  <c r="CU76" i="53" s="1"/>
  <c r="U76" i="53" s="1"/>
  <c r="AR76" i="53"/>
  <c r="AQ76" i="53"/>
  <c r="AP76" i="53"/>
  <c r="AO76" i="53"/>
  <c r="AN76" i="53"/>
  <c r="AM76" i="53"/>
  <c r="AL76" i="53"/>
  <c r="AK76" i="53"/>
  <c r="BK75" i="53"/>
  <c r="EZ75" i="53" s="1"/>
  <c r="AD75" i="53" s="1"/>
  <c r="BL75" i="53" s="1"/>
  <c r="FE75" i="53" s="1"/>
  <c r="AE75" i="53" s="1"/>
  <c r="BG75" i="53"/>
  <c r="DZ75" i="53" s="1"/>
  <c r="Z75" i="53" s="1"/>
  <c r="BH75" i="53" s="1"/>
  <c r="EE75" i="53" s="1"/>
  <c r="AA75" i="53" s="1"/>
  <c r="BC75" i="53"/>
  <c r="CZ75" i="53" s="1"/>
  <c r="V75" i="53" s="1"/>
  <c r="BD75" i="53" s="1"/>
  <c r="DE75" i="53" s="1"/>
  <c r="W75" i="53" s="1"/>
  <c r="AY75" i="53"/>
  <c r="BZ75" i="53" s="1"/>
  <c r="R75" i="53" s="1"/>
  <c r="AZ75" i="53" s="1"/>
  <c r="CE75" i="53" s="1"/>
  <c r="S75" i="53" s="1"/>
  <c r="AT75" i="53"/>
  <c r="BB75" i="53" s="1"/>
  <c r="CU75" i="53" s="1"/>
  <c r="U75" i="53" s="1"/>
  <c r="AR75" i="53"/>
  <c r="AQ75" i="53"/>
  <c r="AP75" i="53"/>
  <c r="AO75" i="53"/>
  <c r="AN75" i="53"/>
  <c r="AM75" i="53"/>
  <c r="AL75" i="53"/>
  <c r="AK75" i="53"/>
  <c r="BK74" i="53"/>
  <c r="EZ74" i="53" s="1"/>
  <c r="AD74" i="53" s="1"/>
  <c r="BL74" i="53" s="1"/>
  <c r="FE74" i="53" s="1"/>
  <c r="AE74" i="53" s="1"/>
  <c r="BG74" i="53"/>
  <c r="DZ74" i="53" s="1"/>
  <c r="Z74" i="53" s="1"/>
  <c r="BH74" i="53" s="1"/>
  <c r="EE74" i="53" s="1"/>
  <c r="AA74" i="53" s="1"/>
  <c r="BC74" i="53"/>
  <c r="CZ74" i="53" s="1"/>
  <c r="V74" i="53" s="1"/>
  <c r="BD74" i="53" s="1"/>
  <c r="DE74" i="53" s="1"/>
  <c r="W74" i="53" s="1"/>
  <c r="AY74" i="53"/>
  <c r="BZ74" i="53" s="1"/>
  <c r="R74" i="53" s="1"/>
  <c r="AZ74" i="53" s="1"/>
  <c r="CE74" i="53" s="1"/>
  <c r="S74" i="53" s="1"/>
  <c r="AT74" i="53"/>
  <c r="AX74" i="53" s="1"/>
  <c r="BU74" i="53" s="1"/>
  <c r="Q74" i="53" s="1"/>
  <c r="AR74" i="53"/>
  <c r="AQ74" i="53"/>
  <c r="AP74" i="53"/>
  <c r="AO74" i="53"/>
  <c r="AN74" i="53"/>
  <c r="AM74" i="53"/>
  <c r="AL74" i="53"/>
  <c r="AK74" i="53"/>
  <c r="BK73" i="53"/>
  <c r="EZ73" i="53" s="1"/>
  <c r="AD73" i="53" s="1"/>
  <c r="BL73" i="53" s="1"/>
  <c r="FE73" i="53" s="1"/>
  <c r="AE73" i="53" s="1"/>
  <c r="BG73" i="53"/>
  <c r="DZ73" i="53" s="1"/>
  <c r="Z73" i="53" s="1"/>
  <c r="BH73" i="53" s="1"/>
  <c r="EE73" i="53" s="1"/>
  <c r="AA73" i="53" s="1"/>
  <c r="BC73" i="53"/>
  <c r="CZ73" i="53" s="1"/>
  <c r="V73" i="53" s="1"/>
  <c r="BD73" i="53" s="1"/>
  <c r="DE73" i="53" s="1"/>
  <c r="W73" i="53" s="1"/>
  <c r="AY73" i="53"/>
  <c r="BZ73" i="53" s="1"/>
  <c r="R73" i="53" s="1"/>
  <c r="AZ73" i="53" s="1"/>
  <c r="CE73" i="53" s="1"/>
  <c r="S73" i="53" s="1"/>
  <c r="AT73" i="53"/>
  <c r="BB73" i="53" s="1"/>
  <c r="CU73" i="53" s="1"/>
  <c r="U73" i="53" s="1"/>
  <c r="AR73" i="53"/>
  <c r="AQ73" i="53"/>
  <c r="AP73" i="53"/>
  <c r="AO73" i="53"/>
  <c r="AN73" i="53"/>
  <c r="AM73" i="53"/>
  <c r="AL73" i="53"/>
  <c r="AK73" i="53"/>
  <c r="BK72" i="53"/>
  <c r="EZ72" i="53" s="1"/>
  <c r="AD72" i="53" s="1"/>
  <c r="BL72" i="53" s="1"/>
  <c r="FE72" i="53" s="1"/>
  <c r="AE72" i="53" s="1"/>
  <c r="BG72" i="53"/>
  <c r="DZ72" i="53" s="1"/>
  <c r="Z72" i="53" s="1"/>
  <c r="BH72" i="53" s="1"/>
  <c r="EE72" i="53" s="1"/>
  <c r="AA72" i="53" s="1"/>
  <c r="BC72" i="53"/>
  <c r="CZ72" i="53" s="1"/>
  <c r="V72" i="53" s="1"/>
  <c r="BD72" i="53" s="1"/>
  <c r="DE72" i="53" s="1"/>
  <c r="W72" i="53" s="1"/>
  <c r="AY72" i="53"/>
  <c r="BZ72" i="53" s="1"/>
  <c r="R72" i="53" s="1"/>
  <c r="AZ72" i="53" s="1"/>
  <c r="CE72" i="53" s="1"/>
  <c r="S72" i="53" s="1"/>
  <c r="AT72" i="53"/>
  <c r="AR72" i="53"/>
  <c r="AQ72" i="53"/>
  <c r="AP72" i="53"/>
  <c r="AO72" i="53"/>
  <c r="AN72" i="53"/>
  <c r="AM72" i="53"/>
  <c r="AL72" i="53"/>
  <c r="AK72" i="53"/>
  <c r="BK71" i="53"/>
  <c r="EZ71" i="53" s="1"/>
  <c r="AD71" i="53" s="1"/>
  <c r="BL71" i="53" s="1"/>
  <c r="FE71" i="53" s="1"/>
  <c r="AE71" i="53" s="1"/>
  <c r="BG71" i="53"/>
  <c r="DZ71" i="53" s="1"/>
  <c r="Z71" i="53" s="1"/>
  <c r="BH71" i="53" s="1"/>
  <c r="EE71" i="53" s="1"/>
  <c r="AA71" i="53" s="1"/>
  <c r="BC71" i="53"/>
  <c r="CZ71" i="53" s="1"/>
  <c r="V71" i="53" s="1"/>
  <c r="BD71" i="53" s="1"/>
  <c r="DE71" i="53" s="1"/>
  <c r="W71" i="53" s="1"/>
  <c r="AY71" i="53"/>
  <c r="BZ71" i="53" s="1"/>
  <c r="R71" i="53" s="1"/>
  <c r="AZ71" i="53" s="1"/>
  <c r="CE71" i="53" s="1"/>
  <c r="S71" i="53" s="1"/>
  <c r="AT71" i="53"/>
  <c r="BB71" i="53" s="1"/>
  <c r="CU71" i="53" s="1"/>
  <c r="U71" i="53" s="1"/>
  <c r="AR71" i="53"/>
  <c r="AQ71" i="53"/>
  <c r="AP71" i="53"/>
  <c r="AO71" i="53"/>
  <c r="AN71" i="53"/>
  <c r="AM71" i="53"/>
  <c r="AL71" i="53"/>
  <c r="AK71" i="53"/>
  <c r="BK70" i="53"/>
  <c r="EZ70" i="53" s="1"/>
  <c r="AD70" i="53" s="1"/>
  <c r="BL70" i="53" s="1"/>
  <c r="FE70" i="53" s="1"/>
  <c r="AE70" i="53" s="1"/>
  <c r="BG70" i="53"/>
  <c r="DZ70" i="53" s="1"/>
  <c r="Z70" i="53" s="1"/>
  <c r="BH70" i="53" s="1"/>
  <c r="EE70" i="53" s="1"/>
  <c r="AA70" i="53" s="1"/>
  <c r="BC70" i="53"/>
  <c r="CZ70" i="53" s="1"/>
  <c r="V70" i="53" s="1"/>
  <c r="BD70" i="53" s="1"/>
  <c r="DE70" i="53" s="1"/>
  <c r="W70" i="53" s="1"/>
  <c r="AY70" i="53"/>
  <c r="BZ70" i="53"/>
  <c r="R70" i="53" s="1"/>
  <c r="AZ70" i="53" s="1"/>
  <c r="CE70" i="53" s="1"/>
  <c r="S70" i="53" s="1"/>
  <c r="AT70" i="53"/>
  <c r="AX70" i="53" s="1"/>
  <c r="BU70" i="53" s="1"/>
  <c r="Q70" i="53" s="1"/>
  <c r="AR70" i="53"/>
  <c r="AQ70" i="53"/>
  <c r="AP70" i="53"/>
  <c r="AO70" i="53"/>
  <c r="AN70" i="53"/>
  <c r="AM70" i="53"/>
  <c r="AL70" i="53"/>
  <c r="AK70" i="53"/>
  <c r="BK69" i="53"/>
  <c r="EZ69" i="53" s="1"/>
  <c r="AD69" i="53" s="1"/>
  <c r="BL69" i="53" s="1"/>
  <c r="FE69" i="53" s="1"/>
  <c r="AE69" i="53" s="1"/>
  <c r="BG69" i="53"/>
  <c r="DZ69" i="53" s="1"/>
  <c r="Z69" i="53" s="1"/>
  <c r="BH69" i="53" s="1"/>
  <c r="EE69" i="53" s="1"/>
  <c r="AA69" i="53" s="1"/>
  <c r="BC69" i="53"/>
  <c r="CZ69" i="53" s="1"/>
  <c r="V69" i="53" s="1"/>
  <c r="BD69" i="53" s="1"/>
  <c r="DE69" i="53" s="1"/>
  <c r="W69" i="53" s="1"/>
  <c r="AY69" i="53"/>
  <c r="BZ69" i="53" s="1"/>
  <c r="R69" i="53" s="1"/>
  <c r="AZ69" i="53" s="1"/>
  <c r="CE69" i="53" s="1"/>
  <c r="S69" i="53" s="1"/>
  <c r="AT69" i="53"/>
  <c r="AR69" i="53"/>
  <c r="AQ69" i="53"/>
  <c r="AP69" i="53"/>
  <c r="AO69" i="53"/>
  <c r="AN69" i="53"/>
  <c r="AM69" i="53"/>
  <c r="AL69" i="53"/>
  <c r="AK69" i="53"/>
  <c r="BK68" i="53"/>
  <c r="EZ68" i="53" s="1"/>
  <c r="AD68" i="53" s="1"/>
  <c r="BL68" i="53" s="1"/>
  <c r="FE68" i="53" s="1"/>
  <c r="AE68" i="53" s="1"/>
  <c r="BG68" i="53"/>
  <c r="DZ68" i="53" s="1"/>
  <c r="Z68" i="53" s="1"/>
  <c r="BH68" i="53" s="1"/>
  <c r="EE68" i="53" s="1"/>
  <c r="AA68" i="53" s="1"/>
  <c r="BC68" i="53"/>
  <c r="CZ68" i="53" s="1"/>
  <c r="V68" i="53" s="1"/>
  <c r="BD68" i="53" s="1"/>
  <c r="DE68" i="53" s="1"/>
  <c r="W68" i="53" s="1"/>
  <c r="AY68" i="53"/>
  <c r="BZ68" i="53" s="1"/>
  <c r="R68" i="53" s="1"/>
  <c r="AZ68" i="53" s="1"/>
  <c r="CE68" i="53" s="1"/>
  <c r="S68" i="53" s="1"/>
  <c r="AT68" i="53"/>
  <c r="BB68" i="53" s="1"/>
  <c r="CU68" i="53" s="1"/>
  <c r="U68" i="53" s="1"/>
  <c r="AR68" i="53"/>
  <c r="AQ68" i="53"/>
  <c r="AP68" i="53"/>
  <c r="AO68" i="53"/>
  <c r="AN68" i="53"/>
  <c r="AM68" i="53"/>
  <c r="AL68" i="53"/>
  <c r="AK68" i="53"/>
  <c r="BK67" i="53"/>
  <c r="EZ67" i="53" s="1"/>
  <c r="AD67" i="53" s="1"/>
  <c r="BL67" i="53" s="1"/>
  <c r="FE67" i="53" s="1"/>
  <c r="AE67" i="53" s="1"/>
  <c r="BG67" i="53"/>
  <c r="DZ67" i="53" s="1"/>
  <c r="Z67" i="53" s="1"/>
  <c r="BH67" i="53" s="1"/>
  <c r="EE67" i="53" s="1"/>
  <c r="AA67" i="53" s="1"/>
  <c r="BC67" i="53"/>
  <c r="CZ67" i="53"/>
  <c r="V67" i="53" s="1"/>
  <c r="BD67" i="53" s="1"/>
  <c r="DE67" i="53" s="1"/>
  <c r="W67" i="53" s="1"/>
  <c r="AY67" i="53"/>
  <c r="BZ67" i="53"/>
  <c r="R67" i="53" s="1"/>
  <c r="AZ67" i="53" s="1"/>
  <c r="CE67" i="53" s="1"/>
  <c r="S67" i="53" s="1"/>
  <c r="AT67" i="53"/>
  <c r="BB67" i="53" s="1"/>
  <c r="CU67" i="53" s="1"/>
  <c r="U67" i="53" s="1"/>
  <c r="AR67" i="53"/>
  <c r="AQ67" i="53"/>
  <c r="AP67" i="53"/>
  <c r="AO67" i="53"/>
  <c r="AN67" i="53"/>
  <c r="AM67" i="53"/>
  <c r="AL67" i="53"/>
  <c r="AK67" i="53"/>
  <c r="BK66" i="53"/>
  <c r="EZ66" i="53" s="1"/>
  <c r="AD66" i="53" s="1"/>
  <c r="BL66" i="53" s="1"/>
  <c r="FE66" i="53" s="1"/>
  <c r="AE66" i="53" s="1"/>
  <c r="BG66" i="53"/>
  <c r="DZ66" i="53" s="1"/>
  <c r="Z66" i="53" s="1"/>
  <c r="BH66" i="53" s="1"/>
  <c r="EE66" i="53" s="1"/>
  <c r="AA66" i="53" s="1"/>
  <c r="BC66" i="53"/>
  <c r="CZ66" i="53" s="1"/>
  <c r="V66" i="53" s="1"/>
  <c r="BD66" i="53" s="1"/>
  <c r="DE66" i="53" s="1"/>
  <c r="W66" i="53" s="1"/>
  <c r="AY66" i="53"/>
  <c r="BZ66" i="53" s="1"/>
  <c r="R66" i="53" s="1"/>
  <c r="AZ66" i="53" s="1"/>
  <c r="CE66" i="53" s="1"/>
  <c r="S66" i="53" s="1"/>
  <c r="AT66" i="53"/>
  <c r="AR66" i="53"/>
  <c r="AQ66" i="53"/>
  <c r="AP66" i="53"/>
  <c r="AO66" i="53"/>
  <c r="AN66" i="53"/>
  <c r="AM66" i="53"/>
  <c r="AL66" i="53"/>
  <c r="AK66" i="53"/>
  <c r="BK65" i="53"/>
  <c r="EZ65" i="53"/>
  <c r="AD65" i="53" s="1"/>
  <c r="BL65" i="53" s="1"/>
  <c r="FE65" i="53" s="1"/>
  <c r="AE65" i="53" s="1"/>
  <c r="BG65" i="53"/>
  <c r="DZ65" i="53" s="1"/>
  <c r="Z65" i="53" s="1"/>
  <c r="BH65" i="53" s="1"/>
  <c r="EE65" i="53" s="1"/>
  <c r="AA65" i="53" s="1"/>
  <c r="BC65" i="53"/>
  <c r="CZ65" i="53" s="1"/>
  <c r="V65" i="53" s="1"/>
  <c r="BD65" i="53" s="1"/>
  <c r="DE65" i="53" s="1"/>
  <c r="W65" i="53" s="1"/>
  <c r="AY65" i="53"/>
  <c r="BZ65" i="53" s="1"/>
  <c r="R65" i="53" s="1"/>
  <c r="AZ65" i="53" s="1"/>
  <c r="CE65" i="53" s="1"/>
  <c r="S65" i="53" s="1"/>
  <c r="AT65" i="53"/>
  <c r="BB65" i="53" s="1"/>
  <c r="CU65" i="53" s="1"/>
  <c r="U65" i="53" s="1"/>
  <c r="AR65" i="53"/>
  <c r="AQ65" i="53"/>
  <c r="AP65" i="53"/>
  <c r="AO65" i="53"/>
  <c r="AN65" i="53"/>
  <c r="AM65" i="53"/>
  <c r="AL65" i="53"/>
  <c r="AK65" i="53"/>
  <c r="BK64" i="53"/>
  <c r="EZ64" i="53" s="1"/>
  <c r="AD64" i="53" s="1"/>
  <c r="BL64" i="53" s="1"/>
  <c r="FE64" i="53" s="1"/>
  <c r="AE64" i="53" s="1"/>
  <c r="BG64" i="53"/>
  <c r="DZ64" i="53" s="1"/>
  <c r="Z64" i="53" s="1"/>
  <c r="BH64" i="53" s="1"/>
  <c r="EE64" i="53" s="1"/>
  <c r="AA64" i="53" s="1"/>
  <c r="BC64" i="53"/>
  <c r="CZ64" i="53" s="1"/>
  <c r="V64" i="53" s="1"/>
  <c r="BD64" i="53" s="1"/>
  <c r="DE64" i="53" s="1"/>
  <c r="W64" i="53" s="1"/>
  <c r="AY64" i="53"/>
  <c r="BZ64" i="53" s="1"/>
  <c r="R64" i="53" s="1"/>
  <c r="AZ64" i="53" s="1"/>
  <c r="CE64" i="53" s="1"/>
  <c r="S64" i="53" s="1"/>
  <c r="AT64" i="53"/>
  <c r="AX64" i="53" s="1"/>
  <c r="BU64" i="53" s="1"/>
  <c r="Q64" i="53" s="1"/>
  <c r="AR64" i="53"/>
  <c r="AQ64" i="53"/>
  <c r="AP64" i="53"/>
  <c r="AO64" i="53"/>
  <c r="AN64" i="53"/>
  <c r="AM64" i="53"/>
  <c r="AL64" i="53"/>
  <c r="AK64" i="53"/>
  <c r="BK63" i="53"/>
  <c r="EZ63" i="53" s="1"/>
  <c r="AD63" i="53" s="1"/>
  <c r="BL63" i="53" s="1"/>
  <c r="FE63" i="53" s="1"/>
  <c r="AE63" i="53" s="1"/>
  <c r="BG63" i="53"/>
  <c r="DZ63" i="53" s="1"/>
  <c r="Z63" i="53" s="1"/>
  <c r="BH63" i="53" s="1"/>
  <c r="EE63" i="53" s="1"/>
  <c r="AA63" i="53" s="1"/>
  <c r="BC63" i="53"/>
  <c r="CZ63" i="53" s="1"/>
  <c r="V63" i="53" s="1"/>
  <c r="BD63" i="53" s="1"/>
  <c r="DE63" i="53" s="1"/>
  <c r="W63" i="53" s="1"/>
  <c r="AY63" i="53"/>
  <c r="BZ63" i="53" s="1"/>
  <c r="R63" i="53" s="1"/>
  <c r="AZ63" i="53" s="1"/>
  <c r="CE63" i="53" s="1"/>
  <c r="S63" i="53" s="1"/>
  <c r="AT63" i="53"/>
  <c r="AR63" i="53"/>
  <c r="AQ63" i="53"/>
  <c r="AP63" i="53"/>
  <c r="AO63" i="53"/>
  <c r="AN63" i="53"/>
  <c r="AM63" i="53"/>
  <c r="AL63" i="53"/>
  <c r="AK63" i="53"/>
  <c r="BK62" i="53"/>
  <c r="EZ62" i="53" s="1"/>
  <c r="AD62" i="53" s="1"/>
  <c r="BL62" i="53" s="1"/>
  <c r="FE62" i="53" s="1"/>
  <c r="AE62" i="53" s="1"/>
  <c r="BG62" i="53"/>
  <c r="DZ62" i="53" s="1"/>
  <c r="Z62" i="53" s="1"/>
  <c r="BH62" i="53" s="1"/>
  <c r="EE62" i="53" s="1"/>
  <c r="AA62" i="53" s="1"/>
  <c r="BC62" i="53"/>
  <c r="CZ62" i="53" s="1"/>
  <c r="V62" i="53" s="1"/>
  <c r="BD62" i="53" s="1"/>
  <c r="DE62" i="53" s="1"/>
  <c r="W62" i="53" s="1"/>
  <c r="AY62" i="53"/>
  <c r="BZ62" i="53" s="1"/>
  <c r="R62" i="53" s="1"/>
  <c r="AZ62" i="53" s="1"/>
  <c r="CE62" i="53" s="1"/>
  <c r="S62" i="53" s="1"/>
  <c r="AT62" i="53"/>
  <c r="BB62" i="53" s="1"/>
  <c r="CU62" i="53" s="1"/>
  <c r="U62" i="53" s="1"/>
  <c r="AR62" i="53"/>
  <c r="AQ62" i="53"/>
  <c r="AP62" i="53"/>
  <c r="AO62" i="53"/>
  <c r="AN62" i="53"/>
  <c r="AM62" i="53"/>
  <c r="AL62" i="53"/>
  <c r="AK62" i="53"/>
  <c r="BK61" i="53"/>
  <c r="EZ61" i="53" s="1"/>
  <c r="AD61" i="53" s="1"/>
  <c r="BL61" i="53" s="1"/>
  <c r="FE61" i="53" s="1"/>
  <c r="AE61" i="53" s="1"/>
  <c r="BG61" i="53"/>
  <c r="DZ61" i="53" s="1"/>
  <c r="Z61" i="53" s="1"/>
  <c r="BH61" i="53" s="1"/>
  <c r="EE61" i="53" s="1"/>
  <c r="AA61" i="53" s="1"/>
  <c r="BC61" i="53"/>
  <c r="CZ61" i="53" s="1"/>
  <c r="V61" i="53" s="1"/>
  <c r="BD61" i="53" s="1"/>
  <c r="DE61" i="53" s="1"/>
  <c r="W61" i="53" s="1"/>
  <c r="AY61" i="53"/>
  <c r="BZ61" i="53" s="1"/>
  <c r="R61" i="53" s="1"/>
  <c r="AZ61" i="53" s="1"/>
  <c r="CE61" i="53" s="1"/>
  <c r="S61" i="53" s="1"/>
  <c r="AT61" i="53"/>
  <c r="BB61" i="53" s="1"/>
  <c r="CU61" i="53" s="1"/>
  <c r="U61" i="53" s="1"/>
  <c r="AR61" i="53"/>
  <c r="AQ61" i="53"/>
  <c r="AP61" i="53"/>
  <c r="AO61" i="53"/>
  <c r="AN61" i="53"/>
  <c r="AM61" i="53"/>
  <c r="AL61" i="53"/>
  <c r="AK61" i="53"/>
  <c r="BK60" i="53"/>
  <c r="EZ60" i="53" s="1"/>
  <c r="AD60" i="53" s="1"/>
  <c r="BL60" i="53" s="1"/>
  <c r="FE60" i="53" s="1"/>
  <c r="AE60" i="53" s="1"/>
  <c r="BG60" i="53"/>
  <c r="DZ60" i="53" s="1"/>
  <c r="Z60" i="53" s="1"/>
  <c r="BH60" i="53" s="1"/>
  <c r="EE60" i="53" s="1"/>
  <c r="AA60" i="53" s="1"/>
  <c r="BC60" i="53"/>
  <c r="CZ60" i="53" s="1"/>
  <c r="V60" i="53" s="1"/>
  <c r="BD60" i="53" s="1"/>
  <c r="DE60" i="53" s="1"/>
  <c r="W60" i="53" s="1"/>
  <c r="AY60" i="53"/>
  <c r="BZ60" i="53" s="1"/>
  <c r="R60" i="53" s="1"/>
  <c r="AZ60" i="53" s="1"/>
  <c r="CE60" i="53" s="1"/>
  <c r="S60" i="53" s="1"/>
  <c r="AT60" i="53"/>
  <c r="BB60" i="53" s="1"/>
  <c r="CU60" i="53" s="1"/>
  <c r="U60" i="53" s="1"/>
  <c r="AR60" i="53"/>
  <c r="AQ60" i="53"/>
  <c r="AP60" i="53"/>
  <c r="AO60" i="53"/>
  <c r="AN60" i="53"/>
  <c r="AM60" i="53"/>
  <c r="AL60" i="53"/>
  <c r="AK60" i="53"/>
  <c r="BK59" i="53"/>
  <c r="EZ59" i="53" s="1"/>
  <c r="AD59" i="53" s="1"/>
  <c r="BL59" i="53" s="1"/>
  <c r="FE59" i="53" s="1"/>
  <c r="AE59" i="53" s="1"/>
  <c r="BG59" i="53"/>
  <c r="DZ59" i="53" s="1"/>
  <c r="Z59" i="53" s="1"/>
  <c r="BH59" i="53" s="1"/>
  <c r="EE59" i="53" s="1"/>
  <c r="AA59" i="53" s="1"/>
  <c r="BC59" i="53"/>
  <c r="CZ59" i="53" s="1"/>
  <c r="V59" i="53" s="1"/>
  <c r="BD59" i="53" s="1"/>
  <c r="DE59" i="53" s="1"/>
  <c r="W59" i="53" s="1"/>
  <c r="AY59" i="53"/>
  <c r="BZ59" i="53" s="1"/>
  <c r="R59" i="53" s="1"/>
  <c r="AZ59" i="53" s="1"/>
  <c r="CE59" i="53" s="1"/>
  <c r="S59" i="53" s="1"/>
  <c r="AT59" i="53"/>
  <c r="AR59" i="53"/>
  <c r="AQ59" i="53"/>
  <c r="AP59" i="53"/>
  <c r="AO59" i="53"/>
  <c r="AN59" i="53"/>
  <c r="AM59" i="53"/>
  <c r="AL59" i="53"/>
  <c r="AK59" i="53"/>
  <c r="BK58" i="53"/>
  <c r="EZ58" i="53"/>
  <c r="AD58" i="53" s="1"/>
  <c r="BL58" i="53" s="1"/>
  <c r="FE58" i="53" s="1"/>
  <c r="AE58" i="53" s="1"/>
  <c r="BG58" i="53"/>
  <c r="DZ58" i="53" s="1"/>
  <c r="Z58" i="53" s="1"/>
  <c r="BH58" i="53" s="1"/>
  <c r="EE58" i="53" s="1"/>
  <c r="AA58" i="53" s="1"/>
  <c r="BC58" i="53"/>
  <c r="CZ58" i="53" s="1"/>
  <c r="V58" i="53" s="1"/>
  <c r="BD58" i="53" s="1"/>
  <c r="DE58" i="53" s="1"/>
  <c r="W58" i="53" s="1"/>
  <c r="AY58" i="53"/>
  <c r="BZ58" i="53" s="1"/>
  <c r="R58" i="53" s="1"/>
  <c r="AZ58" i="53" s="1"/>
  <c r="CE58" i="53" s="1"/>
  <c r="S58" i="53" s="1"/>
  <c r="AT58" i="53"/>
  <c r="BF58" i="53" s="1"/>
  <c r="DU58" i="53" s="1"/>
  <c r="Y58" i="53" s="1"/>
  <c r="AR58" i="53"/>
  <c r="AQ58" i="53"/>
  <c r="AP58" i="53"/>
  <c r="AO58" i="53"/>
  <c r="AN58" i="53"/>
  <c r="AM58" i="53"/>
  <c r="AL58" i="53"/>
  <c r="AK58" i="53"/>
  <c r="BK57" i="53"/>
  <c r="EZ57" i="53" s="1"/>
  <c r="AD57" i="53" s="1"/>
  <c r="BL57" i="53" s="1"/>
  <c r="FE57" i="53" s="1"/>
  <c r="AE57" i="53" s="1"/>
  <c r="BG57" i="53"/>
  <c r="DZ57" i="53" s="1"/>
  <c r="Z57" i="53" s="1"/>
  <c r="BH57" i="53" s="1"/>
  <c r="EE57" i="53" s="1"/>
  <c r="AA57" i="53" s="1"/>
  <c r="BC57" i="53"/>
  <c r="CZ57" i="53" s="1"/>
  <c r="V57" i="53" s="1"/>
  <c r="BD57" i="53" s="1"/>
  <c r="DE57" i="53" s="1"/>
  <c r="W57" i="53" s="1"/>
  <c r="AY57" i="53"/>
  <c r="BZ57" i="53" s="1"/>
  <c r="R57" i="53" s="1"/>
  <c r="AZ57" i="53" s="1"/>
  <c r="CE57" i="53" s="1"/>
  <c r="S57" i="53" s="1"/>
  <c r="AT57" i="53"/>
  <c r="AX57" i="53" s="1"/>
  <c r="BU57" i="53" s="1"/>
  <c r="Q57" i="53" s="1"/>
  <c r="AR57" i="53"/>
  <c r="AQ57" i="53"/>
  <c r="AP57" i="53"/>
  <c r="AO57" i="53"/>
  <c r="AN57" i="53"/>
  <c r="AM57" i="53"/>
  <c r="AL57" i="53"/>
  <c r="AK57" i="53"/>
  <c r="BK56" i="53"/>
  <c r="EZ56" i="53" s="1"/>
  <c r="AD56" i="53" s="1"/>
  <c r="BL56" i="53" s="1"/>
  <c r="FE56" i="53" s="1"/>
  <c r="AE56" i="53" s="1"/>
  <c r="BG56" i="53"/>
  <c r="DZ56" i="53" s="1"/>
  <c r="Z56" i="53" s="1"/>
  <c r="BH56" i="53" s="1"/>
  <c r="EE56" i="53" s="1"/>
  <c r="AA56" i="53" s="1"/>
  <c r="BC56" i="53"/>
  <c r="CZ56" i="53" s="1"/>
  <c r="V56" i="53" s="1"/>
  <c r="BD56" i="53" s="1"/>
  <c r="DE56" i="53" s="1"/>
  <c r="W56" i="53" s="1"/>
  <c r="AY56" i="53"/>
  <c r="BZ56" i="53" s="1"/>
  <c r="R56" i="53" s="1"/>
  <c r="AZ56" i="53" s="1"/>
  <c r="CE56" i="53" s="1"/>
  <c r="S56" i="53" s="1"/>
  <c r="AT56" i="53"/>
  <c r="AR56" i="53"/>
  <c r="AQ56" i="53"/>
  <c r="AP56" i="53"/>
  <c r="AO56" i="53"/>
  <c r="AN56" i="53"/>
  <c r="AM56" i="53"/>
  <c r="AL56" i="53"/>
  <c r="AK56" i="53"/>
  <c r="BK55" i="53"/>
  <c r="EZ55" i="53" s="1"/>
  <c r="AD55" i="53" s="1"/>
  <c r="BL55" i="53" s="1"/>
  <c r="FE55" i="53" s="1"/>
  <c r="AE55" i="53" s="1"/>
  <c r="BG55" i="53"/>
  <c r="DZ55" i="53" s="1"/>
  <c r="Z55" i="53"/>
  <c r="BH55" i="53" s="1"/>
  <c r="EE55" i="53" s="1"/>
  <c r="AA55" i="53" s="1"/>
  <c r="BC55" i="53"/>
  <c r="CZ55" i="53" s="1"/>
  <c r="V55" i="53" s="1"/>
  <c r="BD55" i="53" s="1"/>
  <c r="DE55" i="53" s="1"/>
  <c r="W55" i="53" s="1"/>
  <c r="AY55" i="53"/>
  <c r="BZ55" i="53" s="1"/>
  <c r="R55" i="53" s="1"/>
  <c r="AZ55" i="53" s="1"/>
  <c r="CE55" i="53" s="1"/>
  <c r="S55" i="53" s="1"/>
  <c r="AT55" i="53"/>
  <c r="BB55" i="53" s="1"/>
  <c r="CU55" i="53" s="1"/>
  <c r="U55" i="53" s="1"/>
  <c r="AR55" i="53"/>
  <c r="AQ55" i="53"/>
  <c r="AP55" i="53"/>
  <c r="AO55" i="53"/>
  <c r="AN55" i="53"/>
  <c r="AM55" i="53"/>
  <c r="AL55" i="53"/>
  <c r="AK55" i="53"/>
  <c r="BK54" i="53"/>
  <c r="EZ54" i="53" s="1"/>
  <c r="AD54" i="53" s="1"/>
  <c r="BL54" i="53" s="1"/>
  <c r="FE54" i="53" s="1"/>
  <c r="AE54" i="53" s="1"/>
  <c r="BG54" i="53"/>
  <c r="DZ54" i="53" s="1"/>
  <c r="Z54" i="53" s="1"/>
  <c r="BH54" i="53" s="1"/>
  <c r="EE54" i="53" s="1"/>
  <c r="AA54" i="53" s="1"/>
  <c r="BC54" i="53"/>
  <c r="CZ54" i="53" s="1"/>
  <c r="V54" i="53" s="1"/>
  <c r="BD54" i="53" s="1"/>
  <c r="DE54" i="53" s="1"/>
  <c r="W54" i="53" s="1"/>
  <c r="AY54" i="53"/>
  <c r="BZ54" i="53" s="1"/>
  <c r="R54" i="53" s="1"/>
  <c r="AZ54" i="53" s="1"/>
  <c r="CE54" i="53" s="1"/>
  <c r="S54" i="53" s="1"/>
  <c r="AT54" i="53"/>
  <c r="BF54" i="53" s="1"/>
  <c r="DU54" i="53" s="1"/>
  <c r="Y54" i="53" s="1"/>
  <c r="AR54" i="53"/>
  <c r="AQ54" i="53"/>
  <c r="AP54" i="53"/>
  <c r="AO54" i="53"/>
  <c r="AN54" i="53"/>
  <c r="AM54" i="53"/>
  <c r="AL54" i="53"/>
  <c r="AK54" i="53"/>
  <c r="BK53" i="53"/>
  <c r="EZ53" i="53" s="1"/>
  <c r="AD53" i="53" s="1"/>
  <c r="BL53" i="53" s="1"/>
  <c r="FE53" i="53" s="1"/>
  <c r="AE53" i="53" s="1"/>
  <c r="BG53" i="53"/>
  <c r="DZ53" i="53" s="1"/>
  <c r="Z53" i="53" s="1"/>
  <c r="BH53" i="53" s="1"/>
  <c r="EE53" i="53" s="1"/>
  <c r="AA53" i="53" s="1"/>
  <c r="BC53" i="53"/>
  <c r="CZ53" i="53" s="1"/>
  <c r="V53" i="53" s="1"/>
  <c r="BD53" i="53" s="1"/>
  <c r="DE53" i="53" s="1"/>
  <c r="W53" i="53" s="1"/>
  <c r="AY53" i="53"/>
  <c r="BZ53" i="53" s="1"/>
  <c r="R53" i="53" s="1"/>
  <c r="AZ53" i="53" s="1"/>
  <c r="CE53" i="53" s="1"/>
  <c r="S53" i="53" s="1"/>
  <c r="AT53" i="53"/>
  <c r="AR53" i="53"/>
  <c r="AQ53" i="53"/>
  <c r="AP53" i="53"/>
  <c r="AO53" i="53"/>
  <c r="AN53" i="53"/>
  <c r="AM53" i="53"/>
  <c r="AL53" i="53"/>
  <c r="AK53" i="53"/>
  <c r="BK52" i="53"/>
  <c r="EZ52" i="53" s="1"/>
  <c r="AD52" i="53" s="1"/>
  <c r="BL52" i="53" s="1"/>
  <c r="FE52" i="53" s="1"/>
  <c r="AE52" i="53" s="1"/>
  <c r="BG52" i="53"/>
  <c r="DZ52" i="53" s="1"/>
  <c r="Z52" i="53" s="1"/>
  <c r="BH52" i="53" s="1"/>
  <c r="EE52" i="53" s="1"/>
  <c r="AA52" i="53" s="1"/>
  <c r="BC52" i="53"/>
  <c r="CZ52" i="53" s="1"/>
  <c r="V52" i="53" s="1"/>
  <c r="BD52" i="53" s="1"/>
  <c r="DE52" i="53" s="1"/>
  <c r="W52" i="53" s="1"/>
  <c r="AY52" i="53"/>
  <c r="BZ52" i="53" s="1"/>
  <c r="R52" i="53" s="1"/>
  <c r="AZ52" i="53" s="1"/>
  <c r="CE52" i="53" s="1"/>
  <c r="S52" i="53" s="1"/>
  <c r="AT52" i="53"/>
  <c r="AR52" i="53"/>
  <c r="AQ52" i="53"/>
  <c r="AP52" i="53"/>
  <c r="AO52" i="53"/>
  <c r="AN52" i="53"/>
  <c r="AM52" i="53"/>
  <c r="AL52" i="53"/>
  <c r="AK52" i="53"/>
  <c r="BK51" i="53"/>
  <c r="EZ51" i="53" s="1"/>
  <c r="AD51" i="53" s="1"/>
  <c r="BL51" i="53" s="1"/>
  <c r="FE51" i="53" s="1"/>
  <c r="AE51" i="53" s="1"/>
  <c r="BG51" i="53"/>
  <c r="DZ51" i="53" s="1"/>
  <c r="Z51" i="53" s="1"/>
  <c r="BH51" i="53" s="1"/>
  <c r="EE51" i="53" s="1"/>
  <c r="AA51" i="53" s="1"/>
  <c r="BC51" i="53"/>
  <c r="CZ51" i="53" s="1"/>
  <c r="V51" i="53" s="1"/>
  <c r="BD51" i="53" s="1"/>
  <c r="DE51" i="53" s="1"/>
  <c r="W51" i="53" s="1"/>
  <c r="AY51" i="53"/>
  <c r="BZ51" i="53" s="1"/>
  <c r="R51" i="53" s="1"/>
  <c r="AZ51" i="53" s="1"/>
  <c r="CE51" i="53" s="1"/>
  <c r="S51" i="53" s="1"/>
  <c r="AT51" i="53"/>
  <c r="BF51" i="53" s="1"/>
  <c r="DU51" i="53" s="1"/>
  <c r="Y51" i="53" s="1"/>
  <c r="AR51" i="53"/>
  <c r="AQ51" i="53"/>
  <c r="AP51" i="53"/>
  <c r="AO51" i="53"/>
  <c r="AN51" i="53"/>
  <c r="AM51" i="53"/>
  <c r="AL51" i="53"/>
  <c r="AK51" i="53"/>
  <c r="BK50" i="53"/>
  <c r="EZ50" i="53" s="1"/>
  <c r="AD50" i="53" s="1"/>
  <c r="BL50" i="53" s="1"/>
  <c r="FE50" i="53" s="1"/>
  <c r="AE50" i="53" s="1"/>
  <c r="BG50" i="53"/>
  <c r="DZ50" i="53" s="1"/>
  <c r="Z50" i="53" s="1"/>
  <c r="BH50" i="53" s="1"/>
  <c r="EE50" i="53" s="1"/>
  <c r="AA50" i="53" s="1"/>
  <c r="BC50" i="53"/>
  <c r="CZ50" i="53" s="1"/>
  <c r="V50" i="53" s="1"/>
  <c r="BD50" i="53" s="1"/>
  <c r="DE50" i="53" s="1"/>
  <c r="W50" i="53" s="1"/>
  <c r="AY50" i="53"/>
  <c r="BZ50" i="53" s="1"/>
  <c r="R50" i="53" s="1"/>
  <c r="AZ50" i="53" s="1"/>
  <c r="CE50" i="53" s="1"/>
  <c r="S50" i="53" s="1"/>
  <c r="AT50" i="53"/>
  <c r="AR50" i="53"/>
  <c r="AQ50" i="53"/>
  <c r="AP50" i="53"/>
  <c r="AO50" i="53"/>
  <c r="AN50" i="53"/>
  <c r="AM50" i="53"/>
  <c r="AL50" i="53"/>
  <c r="AK50" i="53"/>
  <c r="BK49" i="53"/>
  <c r="EZ49" i="53" s="1"/>
  <c r="AD49" i="53" s="1"/>
  <c r="BL49" i="53" s="1"/>
  <c r="FE49" i="53" s="1"/>
  <c r="AE49" i="53"/>
  <c r="BG49" i="53"/>
  <c r="DZ49" i="53" s="1"/>
  <c r="Z49" i="53" s="1"/>
  <c r="BH49" i="53" s="1"/>
  <c r="EE49" i="53" s="1"/>
  <c r="AA49" i="53" s="1"/>
  <c r="BC49" i="53"/>
  <c r="CZ49" i="53" s="1"/>
  <c r="V49" i="53" s="1"/>
  <c r="BD49" i="53" s="1"/>
  <c r="DE49" i="53" s="1"/>
  <c r="W49" i="53" s="1"/>
  <c r="AY49" i="53"/>
  <c r="BZ49" i="53" s="1"/>
  <c r="R49" i="53" s="1"/>
  <c r="AZ49" i="53" s="1"/>
  <c r="CE49" i="53" s="1"/>
  <c r="S49" i="53" s="1"/>
  <c r="AT49" i="53"/>
  <c r="BB49" i="53" s="1"/>
  <c r="CU49" i="53" s="1"/>
  <c r="U49" i="53" s="1"/>
  <c r="AR49" i="53"/>
  <c r="AQ49" i="53"/>
  <c r="AP49" i="53"/>
  <c r="AO49" i="53"/>
  <c r="AN49" i="53"/>
  <c r="AM49" i="53"/>
  <c r="AL49" i="53"/>
  <c r="AK49" i="53"/>
  <c r="BK48" i="53"/>
  <c r="EZ48" i="53" s="1"/>
  <c r="AD48" i="53" s="1"/>
  <c r="BL48" i="53" s="1"/>
  <c r="FE48" i="53" s="1"/>
  <c r="AE48" i="53" s="1"/>
  <c r="BG48" i="53"/>
  <c r="DZ48" i="53" s="1"/>
  <c r="Z48" i="53" s="1"/>
  <c r="BH48" i="53" s="1"/>
  <c r="EE48" i="53" s="1"/>
  <c r="AA48" i="53" s="1"/>
  <c r="BC48" i="53"/>
  <c r="CZ48" i="53" s="1"/>
  <c r="V48" i="53" s="1"/>
  <c r="BD48" i="53" s="1"/>
  <c r="DE48" i="53" s="1"/>
  <c r="W48" i="53" s="1"/>
  <c r="AY48" i="53"/>
  <c r="BZ48" i="53" s="1"/>
  <c r="R48" i="53" s="1"/>
  <c r="AZ48" i="53" s="1"/>
  <c r="CE48" i="53" s="1"/>
  <c r="S48" i="53" s="1"/>
  <c r="AT48" i="53"/>
  <c r="BB48" i="53"/>
  <c r="CU48" i="53" s="1"/>
  <c r="U48" i="53" s="1"/>
  <c r="AR48" i="53"/>
  <c r="AQ48" i="53"/>
  <c r="AP48" i="53"/>
  <c r="AO48" i="53"/>
  <c r="AN48" i="53"/>
  <c r="AM48" i="53"/>
  <c r="AL48" i="53"/>
  <c r="AK48" i="53"/>
  <c r="BK47" i="53"/>
  <c r="EZ47" i="53" s="1"/>
  <c r="AD47" i="53" s="1"/>
  <c r="BL47" i="53" s="1"/>
  <c r="FE47" i="53" s="1"/>
  <c r="AE47" i="53" s="1"/>
  <c r="BG47" i="53"/>
  <c r="DZ47" i="53" s="1"/>
  <c r="Z47" i="53" s="1"/>
  <c r="BH47" i="53" s="1"/>
  <c r="EE47" i="53" s="1"/>
  <c r="AA47" i="53" s="1"/>
  <c r="BC47" i="53"/>
  <c r="CZ47" i="53" s="1"/>
  <c r="V47" i="53" s="1"/>
  <c r="BD47" i="53" s="1"/>
  <c r="DE47" i="53" s="1"/>
  <c r="W47" i="53" s="1"/>
  <c r="AY47" i="53"/>
  <c r="BZ47" i="53" s="1"/>
  <c r="R47" i="53" s="1"/>
  <c r="AZ47" i="53" s="1"/>
  <c r="CE47" i="53" s="1"/>
  <c r="S47" i="53" s="1"/>
  <c r="AT47" i="53"/>
  <c r="BJ47" i="53" s="1"/>
  <c r="EU47" i="53" s="1"/>
  <c r="AC47" i="53" s="1"/>
  <c r="AR47" i="53"/>
  <c r="AQ47" i="53"/>
  <c r="AP47" i="53"/>
  <c r="AO47" i="53"/>
  <c r="AN47" i="53"/>
  <c r="AM47" i="53"/>
  <c r="AL47" i="53"/>
  <c r="AK47" i="53"/>
  <c r="BK46" i="53"/>
  <c r="EZ46" i="53"/>
  <c r="AD46" i="53" s="1"/>
  <c r="BL46" i="53" s="1"/>
  <c r="FE46" i="53" s="1"/>
  <c r="AE46" i="53" s="1"/>
  <c r="BG46" i="53"/>
  <c r="DZ46" i="53" s="1"/>
  <c r="Z46" i="53" s="1"/>
  <c r="BH46" i="53" s="1"/>
  <c r="EE46" i="53" s="1"/>
  <c r="AA46" i="53" s="1"/>
  <c r="BC46" i="53"/>
  <c r="CZ46" i="53" s="1"/>
  <c r="V46" i="53" s="1"/>
  <c r="BD46" i="53" s="1"/>
  <c r="DE46" i="53" s="1"/>
  <c r="W46" i="53" s="1"/>
  <c r="AY46" i="53"/>
  <c r="BZ46" i="53" s="1"/>
  <c r="R46" i="53" s="1"/>
  <c r="AZ46" i="53" s="1"/>
  <c r="CE46" i="53" s="1"/>
  <c r="S46" i="53" s="1"/>
  <c r="AT46" i="53"/>
  <c r="BB46" i="53" s="1"/>
  <c r="CU46" i="53" s="1"/>
  <c r="U46" i="53" s="1"/>
  <c r="AR46" i="53"/>
  <c r="AQ46" i="53"/>
  <c r="AP46" i="53"/>
  <c r="AO46" i="53"/>
  <c r="AN46" i="53"/>
  <c r="AM46" i="53"/>
  <c r="AL46" i="53"/>
  <c r="AK46" i="53"/>
  <c r="BK45" i="53"/>
  <c r="EZ45" i="53" s="1"/>
  <c r="AD45" i="53" s="1"/>
  <c r="BL45" i="53" s="1"/>
  <c r="FE45" i="53" s="1"/>
  <c r="AE45" i="53" s="1"/>
  <c r="BG45" i="53"/>
  <c r="DZ45" i="53" s="1"/>
  <c r="Z45" i="53" s="1"/>
  <c r="BH45" i="53" s="1"/>
  <c r="EE45" i="53" s="1"/>
  <c r="AA45" i="53" s="1"/>
  <c r="BC45" i="53"/>
  <c r="CZ45" i="53" s="1"/>
  <c r="V45" i="53" s="1"/>
  <c r="BD45" i="53" s="1"/>
  <c r="DE45" i="53" s="1"/>
  <c r="W45" i="53" s="1"/>
  <c r="AY45" i="53"/>
  <c r="BZ45" i="53" s="1"/>
  <c r="R45" i="53" s="1"/>
  <c r="AZ45" i="53" s="1"/>
  <c r="CE45" i="53" s="1"/>
  <c r="S45" i="53" s="1"/>
  <c r="AT45" i="53"/>
  <c r="BB45" i="53" s="1"/>
  <c r="CU45" i="53" s="1"/>
  <c r="U45" i="53" s="1"/>
  <c r="AR45" i="53"/>
  <c r="AQ45" i="53"/>
  <c r="AP45" i="53"/>
  <c r="AO45" i="53"/>
  <c r="AN45" i="53"/>
  <c r="AM45" i="53"/>
  <c r="AL45" i="53"/>
  <c r="AK45" i="53"/>
  <c r="BK44" i="53"/>
  <c r="EZ44" i="53" s="1"/>
  <c r="AD44" i="53" s="1"/>
  <c r="BL44" i="53" s="1"/>
  <c r="FE44" i="53" s="1"/>
  <c r="AE44" i="53" s="1"/>
  <c r="BG44" i="53"/>
  <c r="DZ44" i="53" s="1"/>
  <c r="Z44" i="53" s="1"/>
  <c r="BH44" i="53" s="1"/>
  <c r="EE44" i="53" s="1"/>
  <c r="AA44" i="53" s="1"/>
  <c r="BC44" i="53"/>
  <c r="CZ44" i="53" s="1"/>
  <c r="V44" i="53" s="1"/>
  <c r="BD44" i="53" s="1"/>
  <c r="DE44" i="53" s="1"/>
  <c r="W44" i="53" s="1"/>
  <c r="AY44" i="53"/>
  <c r="BZ44" i="53" s="1"/>
  <c r="R44" i="53" s="1"/>
  <c r="AZ44" i="53" s="1"/>
  <c r="CE44" i="53" s="1"/>
  <c r="S44" i="53" s="1"/>
  <c r="AT44" i="53"/>
  <c r="BB44" i="53" s="1"/>
  <c r="CU44" i="53" s="1"/>
  <c r="U44" i="53" s="1"/>
  <c r="AR44" i="53"/>
  <c r="AQ44" i="53"/>
  <c r="AP44" i="53"/>
  <c r="AO44" i="53"/>
  <c r="AN44" i="53"/>
  <c r="AM44" i="53"/>
  <c r="AL44" i="53"/>
  <c r="AK44" i="53"/>
  <c r="BK43" i="53"/>
  <c r="EZ43" i="53" s="1"/>
  <c r="AD43" i="53" s="1"/>
  <c r="BL43" i="53" s="1"/>
  <c r="FE43" i="53" s="1"/>
  <c r="AE43" i="53" s="1"/>
  <c r="BG43" i="53"/>
  <c r="DZ43" i="53" s="1"/>
  <c r="Z43" i="53" s="1"/>
  <c r="BH43" i="53" s="1"/>
  <c r="EE43" i="53" s="1"/>
  <c r="AA43" i="53" s="1"/>
  <c r="BC43" i="53"/>
  <c r="CZ43" i="53" s="1"/>
  <c r="V43" i="53" s="1"/>
  <c r="BD43" i="53" s="1"/>
  <c r="DE43" i="53" s="1"/>
  <c r="W43" i="53" s="1"/>
  <c r="AY43" i="53"/>
  <c r="BZ43" i="53" s="1"/>
  <c r="R43" i="53" s="1"/>
  <c r="AZ43" i="53" s="1"/>
  <c r="CE43" i="53" s="1"/>
  <c r="S43" i="53" s="1"/>
  <c r="AT43" i="53"/>
  <c r="BJ43" i="53" s="1"/>
  <c r="EU43" i="53" s="1"/>
  <c r="AC43" i="53" s="1"/>
  <c r="AR43" i="53"/>
  <c r="AQ43" i="53"/>
  <c r="AP43" i="53"/>
  <c r="AO43" i="53"/>
  <c r="AN43" i="53"/>
  <c r="AM43" i="53"/>
  <c r="AL43" i="53"/>
  <c r="AK43" i="53"/>
  <c r="BK42" i="53"/>
  <c r="EZ42" i="53" s="1"/>
  <c r="AD42" i="53" s="1"/>
  <c r="BL42" i="53" s="1"/>
  <c r="FE42" i="53" s="1"/>
  <c r="AE42" i="53" s="1"/>
  <c r="BG42" i="53"/>
  <c r="DZ42" i="53" s="1"/>
  <c r="Z42" i="53" s="1"/>
  <c r="BH42" i="53" s="1"/>
  <c r="EE42" i="53" s="1"/>
  <c r="AA42" i="53" s="1"/>
  <c r="BC42" i="53"/>
  <c r="CZ42" i="53" s="1"/>
  <c r="V42" i="53" s="1"/>
  <c r="BD42" i="53" s="1"/>
  <c r="DE42" i="53" s="1"/>
  <c r="W42" i="53" s="1"/>
  <c r="AY42" i="53"/>
  <c r="BZ42" i="53" s="1"/>
  <c r="R42" i="53" s="1"/>
  <c r="AZ42" i="53" s="1"/>
  <c r="CE42" i="53" s="1"/>
  <c r="S42" i="53" s="1"/>
  <c r="AT42" i="53"/>
  <c r="AR42" i="53"/>
  <c r="AQ42" i="53"/>
  <c r="AP42" i="53"/>
  <c r="AO42" i="53"/>
  <c r="AN42" i="53"/>
  <c r="AM42" i="53"/>
  <c r="AL42" i="53"/>
  <c r="AK42" i="53"/>
  <c r="BK41" i="53"/>
  <c r="EZ41" i="53" s="1"/>
  <c r="AD41" i="53" s="1"/>
  <c r="BL41" i="53" s="1"/>
  <c r="FE41" i="53" s="1"/>
  <c r="AE41" i="53" s="1"/>
  <c r="BG41" i="53"/>
  <c r="DZ41" i="53" s="1"/>
  <c r="Z41" i="53" s="1"/>
  <c r="BH41" i="53" s="1"/>
  <c r="EE41" i="53" s="1"/>
  <c r="AA41" i="53" s="1"/>
  <c r="BC41" i="53"/>
  <c r="CZ41" i="53" s="1"/>
  <c r="V41" i="53" s="1"/>
  <c r="BD41" i="53" s="1"/>
  <c r="DE41" i="53" s="1"/>
  <c r="W41" i="53" s="1"/>
  <c r="AY41" i="53"/>
  <c r="BZ41" i="53" s="1"/>
  <c r="R41" i="53" s="1"/>
  <c r="AZ41" i="53" s="1"/>
  <c r="CE41" i="53" s="1"/>
  <c r="S41" i="53" s="1"/>
  <c r="AT41" i="53"/>
  <c r="BB41" i="53" s="1"/>
  <c r="CU41" i="53" s="1"/>
  <c r="U41" i="53" s="1"/>
  <c r="AR41" i="53"/>
  <c r="AQ41" i="53"/>
  <c r="AP41" i="53"/>
  <c r="AO41" i="53"/>
  <c r="AN41" i="53"/>
  <c r="AM41" i="53"/>
  <c r="AL41" i="53"/>
  <c r="AK41" i="53"/>
  <c r="BK40" i="53"/>
  <c r="EZ40" i="53" s="1"/>
  <c r="AD40" i="53" s="1"/>
  <c r="BL40" i="53" s="1"/>
  <c r="FE40" i="53" s="1"/>
  <c r="AE40" i="53" s="1"/>
  <c r="BG40" i="53"/>
  <c r="DZ40" i="53" s="1"/>
  <c r="Z40" i="53" s="1"/>
  <c r="BC40" i="53"/>
  <c r="CZ40" i="53" s="1"/>
  <c r="V40" i="53" s="1"/>
  <c r="BD40" i="53" s="1"/>
  <c r="DE40" i="53" s="1"/>
  <c r="W40" i="53" s="1"/>
  <c r="AY40" i="53"/>
  <c r="BZ40" i="53" s="1"/>
  <c r="R40" i="53" s="1"/>
  <c r="AZ40" i="53" s="1"/>
  <c r="CE40" i="53" s="1"/>
  <c r="S40" i="53" s="1"/>
  <c r="AT40" i="53"/>
  <c r="BB40" i="53" s="1"/>
  <c r="CU40" i="53" s="1"/>
  <c r="U40" i="53" s="1"/>
  <c r="AR40" i="53"/>
  <c r="AQ40" i="53"/>
  <c r="AP40" i="53"/>
  <c r="AO40" i="53"/>
  <c r="AN40" i="53"/>
  <c r="AM40" i="53"/>
  <c r="AL40" i="53"/>
  <c r="AK40" i="53"/>
  <c r="BH40" i="53"/>
  <c r="EE40" i="53" s="1"/>
  <c r="AA40" i="53" s="1"/>
  <c r="BK39" i="53"/>
  <c r="EZ39" i="53" s="1"/>
  <c r="AD39" i="53" s="1"/>
  <c r="BL39" i="53" s="1"/>
  <c r="FE39" i="53" s="1"/>
  <c r="AE39" i="53" s="1"/>
  <c r="BG39" i="53"/>
  <c r="DZ39" i="53" s="1"/>
  <c r="Z39" i="53" s="1"/>
  <c r="BH39" i="53" s="1"/>
  <c r="EE39" i="53" s="1"/>
  <c r="AA39" i="53" s="1"/>
  <c r="BC39" i="53"/>
  <c r="CZ39" i="53" s="1"/>
  <c r="V39" i="53" s="1"/>
  <c r="BD39" i="53" s="1"/>
  <c r="DE39" i="53" s="1"/>
  <c r="W39" i="53" s="1"/>
  <c r="AY39" i="53"/>
  <c r="BZ39" i="53" s="1"/>
  <c r="R39" i="53" s="1"/>
  <c r="AZ39" i="53" s="1"/>
  <c r="CE39" i="53" s="1"/>
  <c r="S39" i="53" s="1"/>
  <c r="AT39" i="53"/>
  <c r="BB39" i="53" s="1"/>
  <c r="CU39" i="53" s="1"/>
  <c r="U39" i="53" s="1"/>
  <c r="AR39" i="53"/>
  <c r="AQ39" i="53"/>
  <c r="AP39" i="53"/>
  <c r="AO39" i="53"/>
  <c r="AN39" i="53"/>
  <c r="AM39" i="53"/>
  <c r="AL39" i="53"/>
  <c r="AK39" i="53"/>
  <c r="BK38" i="53"/>
  <c r="EZ38" i="53" s="1"/>
  <c r="AD38" i="53" s="1"/>
  <c r="BL38" i="53" s="1"/>
  <c r="FE38" i="53" s="1"/>
  <c r="AE38" i="53" s="1"/>
  <c r="BG38" i="53"/>
  <c r="DZ38" i="53" s="1"/>
  <c r="Z38" i="53" s="1"/>
  <c r="BH38" i="53" s="1"/>
  <c r="EE38" i="53" s="1"/>
  <c r="AA38" i="53" s="1"/>
  <c r="BC38" i="53"/>
  <c r="CZ38" i="53" s="1"/>
  <c r="V38" i="53" s="1"/>
  <c r="BD38" i="53" s="1"/>
  <c r="DE38" i="53" s="1"/>
  <c r="W38" i="53" s="1"/>
  <c r="AY38" i="53"/>
  <c r="BZ38" i="53" s="1"/>
  <c r="R38" i="53" s="1"/>
  <c r="AZ38" i="53" s="1"/>
  <c r="CE38" i="53" s="1"/>
  <c r="S38" i="53" s="1"/>
  <c r="AT38" i="53"/>
  <c r="BB38" i="53" s="1"/>
  <c r="CU38" i="53" s="1"/>
  <c r="U38" i="53" s="1"/>
  <c r="AR38" i="53"/>
  <c r="AQ38" i="53"/>
  <c r="AP38" i="53"/>
  <c r="AO38" i="53"/>
  <c r="AN38" i="53"/>
  <c r="AM38" i="53"/>
  <c r="AL38" i="53"/>
  <c r="AK38" i="53"/>
  <c r="BK37" i="53"/>
  <c r="EZ37" i="53" s="1"/>
  <c r="AD37" i="53" s="1"/>
  <c r="BL37" i="53" s="1"/>
  <c r="FE37" i="53" s="1"/>
  <c r="AE37" i="53" s="1"/>
  <c r="BG37" i="53"/>
  <c r="DZ37" i="53" s="1"/>
  <c r="Z37" i="53" s="1"/>
  <c r="BH37" i="53" s="1"/>
  <c r="EE37" i="53" s="1"/>
  <c r="AA37" i="53" s="1"/>
  <c r="BC37" i="53"/>
  <c r="CZ37" i="53" s="1"/>
  <c r="V37" i="53" s="1"/>
  <c r="BD37" i="53" s="1"/>
  <c r="DE37" i="53" s="1"/>
  <c r="W37" i="53" s="1"/>
  <c r="AY37" i="53"/>
  <c r="BZ37" i="53" s="1"/>
  <c r="R37" i="53" s="1"/>
  <c r="AZ37" i="53" s="1"/>
  <c r="CE37" i="53" s="1"/>
  <c r="S37" i="53" s="1"/>
  <c r="AT37" i="53"/>
  <c r="AR37" i="53"/>
  <c r="AQ37" i="53"/>
  <c r="AP37" i="53"/>
  <c r="AO37" i="53"/>
  <c r="AN37" i="53"/>
  <c r="AM37" i="53"/>
  <c r="AL37" i="53"/>
  <c r="AK37" i="53"/>
  <c r="A37" i="53"/>
  <c r="A38" i="53"/>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FT36" i="53"/>
  <c r="FQ36" i="53" s="1"/>
  <c r="BK36" i="53"/>
  <c r="EZ36" i="53" s="1"/>
  <c r="AD36" i="53" s="1"/>
  <c r="BL36" i="53" s="1"/>
  <c r="FE36" i="53" s="1"/>
  <c r="AE36" i="53" s="1"/>
  <c r="BG36" i="53"/>
  <c r="DZ36" i="53" s="1"/>
  <c r="Z36" i="53" s="1"/>
  <c r="BH36" i="53" s="1"/>
  <c r="EE36" i="53" s="1"/>
  <c r="AA36" i="53" s="1"/>
  <c r="BC36" i="53"/>
  <c r="CZ36" i="53" s="1"/>
  <c r="V36" i="53" s="1"/>
  <c r="BD36" i="53" s="1"/>
  <c r="DE36" i="53" s="1"/>
  <c r="W36" i="53" s="1"/>
  <c r="AY36" i="53"/>
  <c r="BZ36" i="53" s="1"/>
  <c r="R36" i="53" s="1"/>
  <c r="AZ36" i="53" s="1"/>
  <c r="CE36" i="53" s="1"/>
  <c r="S36" i="53" s="1"/>
  <c r="AT36" i="53"/>
  <c r="BB36" i="53" s="1"/>
  <c r="CU36" i="53" s="1"/>
  <c r="U36" i="53" s="1"/>
  <c r="AR36" i="53"/>
  <c r="AQ36" i="53"/>
  <c r="AP36" i="53"/>
  <c r="AO36" i="53"/>
  <c r="AN36" i="53"/>
  <c r="AM36" i="53"/>
  <c r="AL36" i="53"/>
  <c r="AK36" i="53"/>
  <c r="I20" i="53"/>
  <c r="AD19" i="53"/>
  <c r="Z19" i="53"/>
  <c r="V19" i="53"/>
  <c r="R19" i="53"/>
  <c r="I19" i="53"/>
  <c r="X14" i="53"/>
  <c r="E14" i="53"/>
  <c r="E13" i="53"/>
  <c r="AG12" i="53"/>
  <c r="T12" i="53"/>
  <c r="P12" i="53"/>
  <c r="E12" i="53"/>
  <c r="AO11" i="53"/>
  <c r="E11" i="53"/>
  <c r="BK85" i="54"/>
  <c r="EZ85" i="54" s="1"/>
  <c r="AD85" i="54" s="1"/>
  <c r="BL85" i="54" s="1"/>
  <c r="FE85" i="54" s="1"/>
  <c r="AE85" i="54" s="1"/>
  <c r="BG85" i="54"/>
  <c r="DZ85" i="54" s="1"/>
  <c r="Z85" i="54" s="1"/>
  <c r="BH85" i="54" s="1"/>
  <c r="EE85" i="54" s="1"/>
  <c r="AA85" i="54" s="1"/>
  <c r="BC85" i="54"/>
  <c r="CZ85" i="54" s="1"/>
  <c r="V85" i="54" s="1"/>
  <c r="BD85" i="54" s="1"/>
  <c r="DE85" i="54" s="1"/>
  <c r="W85" i="54" s="1"/>
  <c r="AY85" i="54"/>
  <c r="BZ85" i="54" s="1"/>
  <c r="R85" i="54" s="1"/>
  <c r="AZ85" i="54" s="1"/>
  <c r="CE85" i="54" s="1"/>
  <c r="S85" i="54" s="1"/>
  <c r="AT85" i="54"/>
  <c r="BF85" i="54" s="1"/>
  <c r="DU85" i="54" s="1"/>
  <c r="Y85" i="54" s="1"/>
  <c r="AR85" i="54"/>
  <c r="AQ85" i="54"/>
  <c r="AP85" i="54"/>
  <c r="AO85" i="54"/>
  <c r="AN85" i="54"/>
  <c r="AM85" i="54"/>
  <c r="AL85" i="54"/>
  <c r="AK85" i="54"/>
  <c r="BK84" i="54"/>
  <c r="EZ84" i="54" s="1"/>
  <c r="AD84" i="54" s="1"/>
  <c r="BL84" i="54" s="1"/>
  <c r="FE84" i="54" s="1"/>
  <c r="AE84" i="54" s="1"/>
  <c r="BG84" i="54"/>
  <c r="DZ84" i="54"/>
  <c r="Z84" i="54" s="1"/>
  <c r="BH84" i="54" s="1"/>
  <c r="EE84" i="54" s="1"/>
  <c r="AA84" i="54" s="1"/>
  <c r="BC84" i="54"/>
  <c r="CZ84" i="54" s="1"/>
  <c r="V84" i="54" s="1"/>
  <c r="BD84" i="54" s="1"/>
  <c r="DE84" i="54" s="1"/>
  <c r="W84" i="54" s="1"/>
  <c r="AY84" i="54"/>
  <c r="BZ84" i="54" s="1"/>
  <c r="R84" i="54" s="1"/>
  <c r="AZ84" i="54" s="1"/>
  <c r="CE84" i="54" s="1"/>
  <c r="S84" i="54" s="1"/>
  <c r="AT84" i="54"/>
  <c r="BB84" i="54" s="1"/>
  <c r="CU84" i="54" s="1"/>
  <c r="U84" i="54" s="1"/>
  <c r="AR84" i="54"/>
  <c r="AQ84" i="54"/>
  <c r="AP84" i="54"/>
  <c r="AO84" i="54"/>
  <c r="AN84" i="54"/>
  <c r="AM84" i="54"/>
  <c r="AL84" i="54"/>
  <c r="AK84" i="54"/>
  <c r="BK83" i="54"/>
  <c r="EZ83" i="54" s="1"/>
  <c r="AD83" i="54" s="1"/>
  <c r="BL83" i="54" s="1"/>
  <c r="FE83" i="54" s="1"/>
  <c r="AE83" i="54" s="1"/>
  <c r="BG83" i="54"/>
  <c r="DZ83" i="54" s="1"/>
  <c r="Z83" i="54" s="1"/>
  <c r="BH83" i="54" s="1"/>
  <c r="EE83" i="54" s="1"/>
  <c r="AA83" i="54" s="1"/>
  <c r="BC83" i="54"/>
  <c r="CZ83" i="54" s="1"/>
  <c r="V83" i="54" s="1"/>
  <c r="BD83" i="54" s="1"/>
  <c r="DE83" i="54" s="1"/>
  <c r="W83" i="54" s="1"/>
  <c r="AY83" i="54"/>
  <c r="BZ83" i="54" s="1"/>
  <c r="R83" i="54" s="1"/>
  <c r="AZ83" i="54" s="1"/>
  <c r="CE83" i="54" s="1"/>
  <c r="S83" i="54" s="1"/>
  <c r="AT83" i="54"/>
  <c r="AR83" i="54"/>
  <c r="AQ83" i="54"/>
  <c r="AP83" i="54"/>
  <c r="AO83" i="54"/>
  <c r="AN83" i="54"/>
  <c r="AM83" i="54"/>
  <c r="AL83" i="54"/>
  <c r="AK83" i="54"/>
  <c r="BK82" i="54"/>
  <c r="EZ82" i="54" s="1"/>
  <c r="AD82" i="54" s="1"/>
  <c r="BL82" i="54" s="1"/>
  <c r="FE82" i="54" s="1"/>
  <c r="AE82" i="54" s="1"/>
  <c r="BG82" i="54"/>
  <c r="DZ82" i="54" s="1"/>
  <c r="Z82" i="54" s="1"/>
  <c r="BH82" i="54" s="1"/>
  <c r="EE82" i="54" s="1"/>
  <c r="AA82" i="54" s="1"/>
  <c r="BC82" i="54"/>
  <c r="CZ82" i="54" s="1"/>
  <c r="V82" i="54" s="1"/>
  <c r="BD82" i="54" s="1"/>
  <c r="DE82" i="54" s="1"/>
  <c r="W82" i="54" s="1"/>
  <c r="AY82" i="54"/>
  <c r="BZ82" i="54" s="1"/>
  <c r="R82" i="54" s="1"/>
  <c r="AZ82" i="54" s="1"/>
  <c r="CE82" i="54" s="1"/>
  <c r="S82" i="54" s="1"/>
  <c r="AT82" i="54"/>
  <c r="AR82" i="54"/>
  <c r="AQ82" i="54"/>
  <c r="AP82" i="54"/>
  <c r="AO82" i="54"/>
  <c r="AN82" i="54"/>
  <c r="AM82" i="54"/>
  <c r="AL82" i="54"/>
  <c r="AK82" i="54"/>
  <c r="BK81" i="54"/>
  <c r="EZ81" i="54" s="1"/>
  <c r="AD81" i="54" s="1"/>
  <c r="BL81" i="54" s="1"/>
  <c r="FE81" i="54" s="1"/>
  <c r="AE81" i="54" s="1"/>
  <c r="BG81" i="54"/>
  <c r="DZ81" i="54" s="1"/>
  <c r="Z81" i="54" s="1"/>
  <c r="BH81" i="54" s="1"/>
  <c r="EE81" i="54" s="1"/>
  <c r="AA81" i="54" s="1"/>
  <c r="BC81" i="54"/>
  <c r="CZ81" i="54" s="1"/>
  <c r="V81" i="54" s="1"/>
  <c r="BD81" i="54" s="1"/>
  <c r="DE81" i="54" s="1"/>
  <c r="W81" i="54" s="1"/>
  <c r="AY81" i="54"/>
  <c r="BZ81" i="54" s="1"/>
  <c r="R81" i="54"/>
  <c r="AZ81" i="54" s="1"/>
  <c r="CE81" i="54" s="1"/>
  <c r="S81" i="54" s="1"/>
  <c r="AT81" i="54"/>
  <c r="BF81" i="54" s="1"/>
  <c r="DU81" i="54" s="1"/>
  <c r="Y81" i="54"/>
  <c r="AR81" i="54"/>
  <c r="AQ81" i="54"/>
  <c r="AP81" i="54"/>
  <c r="AO81" i="54"/>
  <c r="AN81" i="54"/>
  <c r="AM81" i="54"/>
  <c r="AL81" i="54"/>
  <c r="AK81" i="54"/>
  <c r="BK80" i="54"/>
  <c r="EZ80" i="54" s="1"/>
  <c r="AD80" i="54" s="1"/>
  <c r="BL80" i="54" s="1"/>
  <c r="FE80" i="54" s="1"/>
  <c r="AE80" i="54" s="1"/>
  <c r="BG80" i="54"/>
  <c r="DZ80" i="54" s="1"/>
  <c r="Z80" i="54" s="1"/>
  <c r="BH80" i="54" s="1"/>
  <c r="EE80" i="54" s="1"/>
  <c r="AA80" i="54" s="1"/>
  <c r="BC80" i="54"/>
  <c r="CZ80" i="54" s="1"/>
  <c r="V80" i="54" s="1"/>
  <c r="BD80" i="54" s="1"/>
  <c r="DE80" i="54" s="1"/>
  <c r="W80" i="54" s="1"/>
  <c r="AY80" i="54"/>
  <c r="BZ80" i="54" s="1"/>
  <c r="R80" i="54" s="1"/>
  <c r="AZ80" i="54" s="1"/>
  <c r="CE80" i="54" s="1"/>
  <c r="S80" i="54" s="1"/>
  <c r="AT80" i="54"/>
  <c r="BB80" i="54" s="1"/>
  <c r="CU80" i="54" s="1"/>
  <c r="U80" i="54" s="1"/>
  <c r="AR80" i="54"/>
  <c r="AQ80" i="54"/>
  <c r="AP80" i="54"/>
  <c r="AO80" i="54"/>
  <c r="AN80" i="54"/>
  <c r="AM80" i="54"/>
  <c r="AL80" i="54"/>
  <c r="AK80" i="54"/>
  <c r="BK79" i="54"/>
  <c r="EZ79" i="54" s="1"/>
  <c r="AD79" i="54" s="1"/>
  <c r="BL79" i="54" s="1"/>
  <c r="FE79" i="54" s="1"/>
  <c r="AE79" i="54" s="1"/>
  <c r="BG79" i="54"/>
  <c r="DZ79" i="54" s="1"/>
  <c r="Z79" i="54" s="1"/>
  <c r="BH79" i="54" s="1"/>
  <c r="EE79" i="54" s="1"/>
  <c r="AA79" i="54" s="1"/>
  <c r="BC79" i="54"/>
  <c r="CZ79" i="54" s="1"/>
  <c r="V79" i="54" s="1"/>
  <c r="BD79" i="54" s="1"/>
  <c r="DE79" i="54" s="1"/>
  <c r="W79" i="54" s="1"/>
  <c r="AY79" i="54"/>
  <c r="BZ79" i="54" s="1"/>
  <c r="R79" i="54" s="1"/>
  <c r="AZ79" i="54" s="1"/>
  <c r="CE79" i="54" s="1"/>
  <c r="S79" i="54" s="1"/>
  <c r="AT79" i="54"/>
  <c r="AR79" i="54"/>
  <c r="AQ79" i="54"/>
  <c r="AP79" i="54"/>
  <c r="AO79" i="54"/>
  <c r="AN79" i="54"/>
  <c r="AM79" i="54"/>
  <c r="AL79" i="54"/>
  <c r="AK79" i="54"/>
  <c r="BK78" i="54"/>
  <c r="EZ78" i="54" s="1"/>
  <c r="AD78" i="54" s="1"/>
  <c r="BL78" i="54" s="1"/>
  <c r="FE78" i="54" s="1"/>
  <c r="AE78" i="54" s="1"/>
  <c r="BG78" i="54"/>
  <c r="DZ78" i="54" s="1"/>
  <c r="Z78" i="54" s="1"/>
  <c r="BH78" i="54" s="1"/>
  <c r="EE78" i="54" s="1"/>
  <c r="AA78" i="54" s="1"/>
  <c r="BC78" i="54"/>
  <c r="CZ78" i="54" s="1"/>
  <c r="V78" i="54" s="1"/>
  <c r="BD78" i="54" s="1"/>
  <c r="DE78" i="54" s="1"/>
  <c r="W78" i="54" s="1"/>
  <c r="AY78" i="54"/>
  <c r="BZ78" i="54" s="1"/>
  <c r="R78" i="54" s="1"/>
  <c r="AZ78" i="54" s="1"/>
  <c r="CE78" i="54" s="1"/>
  <c r="S78" i="54" s="1"/>
  <c r="AT78" i="54"/>
  <c r="BJ78" i="54" s="1"/>
  <c r="EU78" i="54" s="1"/>
  <c r="AC78" i="54" s="1"/>
  <c r="AR78" i="54"/>
  <c r="AQ78" i="54"/>
  <c r="AP78" i="54"/>
  <c r="AO78" i="54"/>
  <c r="AN78" i="54"/>
  <c r="AM78" i="54"/>
  <c r="AL78" i="54"/>
  <c r="AK78" i="54"/>
  <c r="BK77" i="54"/>
  <c r="EZ77" i="54" s="1"/>
  <c r="AD77" i="54" s="1"/>
  <c r="BL77" i="54" s="1"/>
  <c r="FE77" i="54" s="1"/>
  <c r="AE77" i="54" s="1"/>
  <c r="BG77" i="54"/>
  <c r="DZ77" i="54" s="1"/>
  <c r="Z77" i="54" s="1"/>
  <c r="BH77" i="54" s="1"/>
  <c r="EE77" i="54" s="1"/>
  <c r="AA77" i="54" s="1"/>
  <c r="BC77" i="54"/>
  <c r="CZ77" i="54" s="1"/>
  <c r="V77" i="54" s="1"/>
  <c r="BD77" i="54" s="1"/>
  <c r="DE77" i="54" s="1"/>
  <c r="W77" i="54" s="1"/>
  <c r="AY77" i="54"/>
  <c r="BZ77" i="54" s="1"/>
  <c r="R77" i="54" s="1"/>
  <c r="AZ77" i="54" s="1"/>
  <c r="CE77" i="54" s="1"/>
  <c r="S77" i="54" s="1"/>
  <c r="AT77" i="54"/>
  <c r="BF77" i="54" s="1"/>
  <c r="DU77" i="54" s="1"/>
  <c r="Y77" i="54" s="1"/>
  <c r="AR77" i="54"/>
  <c r="AQ77" i="54"/>
  <c r="AP77" i="54"/>
  <c r="AO77" i="54"/>
  <c r="AN77" i="54"/>
  <c r="AM77" i="54"/>
  <c r="AL77" i="54"/>
  <c r="AK77" i="54"/>
  <c r="BK76" i="54"/>
  <c r="EZ76" i="54" s="1"/>
  <c r="AD76" i="54"/>
  <c r="BL76" i="54" s="1"/>
  <c r="FE76" i="54" s="1"/>
  <c r="AE76" i="54" s="1"/>
  <c r="BG76" i="54"/>
  <c r="DZ76" i="54"/>
  <c r="Z76" i="54" s="1"/>
  <c r="BH76" i="54" s="1"/>
  <c r="EE76" i="54" s="1"/>
  <c r="AA76" i="54" s="1"/>
  <c r="BC76" i="54"/>
  <c r="CZ76" i="54" s="1"/>
  <c r="V76" i="54" s="1"/>
  <c r="BD76" i="54" s="1"/>
  <c r="DE76" i="54" s="1"/>
  <c r="W76" i="54" s="1"/>
  <c r="AY76" i="54"/>
  <c r="BZ76" i="54" s="1"/>
  <c r="R76" i="54" s="1"/>
  <c r="AZ76" i="54" s="1"/>
  <c r="CE76" i="54" s="1"/>
  <c r="S76" i="54" s="1"/>
  <c r="AT76" i="54"/>
  <c r="BB76" i="54" s="1"/>
  <c r="CU76" i="54" s="1"/>
  <c r="U76" i="54" s="1"/>
  <c r="AR76" i="54"/>
  <c r="AQ76" i="54"/>
  <c r="AP76" i="54"/>
  <c r="AO76" i="54"/>
  <c r="AN76" i="54"/>
  <c r="AM76" i="54"/>
  <c r="AL76" i="54"/>
  <c r="AK76" i="54"/>
  <c r="BK75" i="54"/>
  <c r="EZ75" i="54" s="1"/>
  <c r="AD75" i="54" s="1"/>
  <c r="BL75" i="54" s="1"/>
  <c r="FE75" i="54" s="1"/>
  <c r="AE75" i="54" s="1"/>
  <c r="BG75" i="54"/>
  <c r="DZ75" i="54" s="1"/>
  <c r="Z75" i="54" s="1"/>
  <c r="BH75" i="54" s="1"/>
  <c r="EE75" i="54" s="1"/>
  <c r="AA75" i="54" s="1"/>
  <c r="BC75" i="54"/>
  <c r="CZ75" i="54" s="1"/>
  <c r="V75" i="54" s="1"/>
  <c r="BD75" i="54" s="1"/>
  <c r="DE75" i="54" s="1"/>
  <c r="W75" i="54" s="1"/>
  <c r="AY75" i="54"/>
  <c r="BZ75" i="54" s="1"/>
  <c r="R75" i="54" s="1"/>
  <c r="AZ75" i="54" s="1"/>
  <c r="CE75" i="54" s="1"/>
  <c r="S75" i="54" s="1"/>
  <c r="AT75" i="54"/>
  <c r="BB75" i="54" s="1"/>
  <c r="CU75" i="54" s="1"/>
  <c r="U75" i="54" s="1"/>
  <c r="AR75" i="54"/>
  <c r="AQ75" i="54"/>
  <c r="AP75" i="54"/>
  <c r="AO75" i="54"/>
  <c r="AN75" i="54"/>
  <c r="AM75" i="54"/>
  <c r="AL75" i="54"/>
  <c r="AK75" i="54"/>
  <c r="BK74" i="54"/>
  <c r="EZ74" i="54" s="1"/>
  <c r="AD74" i="54" s="1"/>
  <c r="BL74" i="54" s="1"/>
  <c r="FE74" i="54" s="1"/>
  <c r="AE74" i="54" s="1"/>
  <c r="BG74" i="54"/>
  <c r="DZ74" i="54" s="1"/>
  <c r="Z74" i="54" s="1"/>
  <c r="BH74" i="54" s="1"/>
  <c r="EE74" i="54" s="1"/>
  <c r="AA74" i="54" s="1"/>
  <c r="BC74" i="54"/>
  <c r="CZ74" i="54" s="1"/>
  <c r="V74" i="54" s="1"/>
  <c r="BD74" i="54" s="1"/>
  <c r="DE74" i="54" s="1"/>
  <c r="W74" i="54" s="1"/>
  <c r="AY74" i="54"/>
  <c r="BZ74" i="54" s="1"/>
  <c r="R74" i="54" s="1"/>
  <c r="AZ74" i="54" s="1"/>
  <c r="CE74" i="54" s="1"/>
  <c r="S74" i="54" s="1"/>
  <c r="AT74" i="54"/>
  <c r="BB74" i="54" s="1"/>
  <c r="CU74" i="54" s="1"/>
  <c r="U74" i="54" s="1"/>
  <c r="AR74" i="54"/>
  <c r="AQ74" i="54"/>
  <c r="AP74" i="54"/>
  <c r="AO74" i="54"/>
  <c r="AN74" i="54"/>
  <c r="AM74" i="54"/>
  <c r="AL74" i="54"/>
  <c r="AK74" i="54"/>
  <c r="BK73" i="54"/>
  <c r="EZ73" i="54" s="1"/>
  <c r="AD73" i="54" s="1"/>
  <c r="BL73" i="54" s="1"/>
  <c r="FE73" i="54" s="1"/>
  <c r="AE73" i="54" s="1"/>
  <c r="BG73" i="54"/>
  <c r="DZ73" i="54" s="1"/>
  <c r="Z73" i="54" s="1"/>
  <c r="BH73" i="54" s="1"/>
  <c r="EE73" i="54" s="1"/>
  <c r="AA73" i="54" s="1"/>
  <c r="BC73" i="54"/>
  <c r="CZ73" i="54" s="1"/>
  <c r="V73" i="54" s="1"/>
  <c r="BD73" i="54" s="1"/>
  <c r="DE73" i="54" s="1"/>
  <c r="W73" i="54" s="1"/>
  <c r="AY73" i="54"/>
  <c r="BZ73" i="54" s="1"/>
  <c r="R73" i="54" s="1"/>
  <c r="AZ73" i="54" s="1"/>
  <c r="CE73" i="54" s="1"/>
  <c r="S73" i="54" s="1"/>
  <c r="AT73" i="54"/>
  <c r="BB73" i="54" s="1"/>
  <c r="CU73" i="54" s="1"/>
  <c r="U73" i="54" s="1"/>
  <c r="AR73" i="54"/>
  <c r="AQ73" i="54"/>
  <c r="AP73" i="54"/>
  <c r="AO73" i="54"/>
  <c r="AN73" i="54"/>
  <c r="AM73" i="54"/>
  <c r="AL73" i="54"/>
  <c r="AK73" i="54"/>
  <c r="BK72" i="54"/>
  <c r="EZ72" i="54" s="1"/>
  <c r="AD72" i="54" s="1"/>
  <c r="BL72" i="54" s="1"/>
  <c r="FE72" i="54" s="1"/>
  <c r="AE72" i="54" s="1"/>
  <c r="BG72" i="54"/>
  <c r="DZ72" i="54" s="1"/>
  <c r="Z72" i="54" s="1"/>
  <c r="BH72" i="54" s="1"/>
  <c r="EE72" i="54" s="1"/>
  <c r="AA72" i="54" s="1"/>
  <c r="BC72" i="54"/>
  <c r="CZ72" i="54" s="1"/>
  <c r="V72" i="54" s="1"/>
  <c r="BD72" i="54" s="1"/>
  <c r="DE72" i="54" s="1"/>
  <c r="W72" i="54" s="1"/>
  <c r="AY72" i="54"/>
  <c r="BZ72" i="54" s="1"/>
  <c r="R72" i="54" s="1"/>
  <c r="AZ72" i="54" s="1"/>
  <c r="CE72" i="54" s="1"/>
  <c r="S72" i="54" s="1"/>
  <c r="AT72" i="54"/>
  <c r="BB72" i="54" s="1"/>
  <c r="CU72" i="54" s="1"/>
  <c r="U72" i="54" s="1"/>
  <c r="AR72" i="54"/>
  <c r="AQ72" i="54"/>
  <c r="AP72" i="54"/>
  <c r="AO72" i="54"/>
  <c r="AN72" i="54"/>
  <c r="AM72" i="54"/>
  <c r="AL72" i="54"/>
  <c r="AK72" i="54"/>
  <c r="BK71" i="54"/>
  <c r="EZ71" i="54" s="1"/>
  <c r="AD71" i="54" s="1"/>
  <c r="BL71" i="54" s="1"/>
  <c r="FE71" i="54" s="1"/>
  <c r="AE71" i="54" s="1"/>
  <c r="BG71" i="54"/>
  <c r="DZ71" i="54" s="1"/>
  <c r="Z71" i="54" s="1"/>
  <c r="BH71" i="54" s="1"/>
  <c r="EE71" i="54" s="1"/>
  <c r="AA71" i="54" s="1"/>
  <c r="BC71" i="54"/>
  <c r="CZ71" i="54" s="1"/>
  <c r="V71" i="54" s="1"/>
  <c r="BD71" i="54" s="1"/>
  <c r="DE71" i="54" s="1"/>
  <c r="W71" i="54" s="1"/>
  <c r="AY71" i="54"/>
  <c r="BZ71" i="54" s="1"/>
  <c r="R71" i="54" s="1"/>
  <c r="AZ71" i="54" s="1"/>
  <c r="CE71" i="54" s="1"/>
  <c r="S71" i="54" s="1"/>
  <c r="AT71" i="54"/>
  <c r="AX71" i="54" s="1"/>
  <c r="BU71" i="54" s="1"/>
  <c r="Q71" i="54" s="1"/>
  <c r="AR71" i="54"/>
  <c r="AQ71" i="54"/>
  <c r="AP71" i="54"/>
  <c r="AO71" i="54"/>
  <c r="AN71" i="54"/>
  <c r="AM71" i="54"/>
  <c r="AL71" i="54"/>
  <c r="AK71" i="54"/>
  <c r="BK70" i="54"/>
  <c r="EZ70" i="54" s="1"/>
  <c r="AD70" i="54" s="1"/>
  <c r="BL70" i="54" s="1"/>
  <c r="FE70" i="54" s="1"/>
  <c r="AE70" i="54" s="1"/>
  <c r="BG70" i="54"/>
  <c r="DZ70" i="54"/>
  <c r="Z70" i="54" s="1"/>
  <c r="BH70" i="54" s="1"/>
  <c r="EE70" i="54" s="1"/>
  <c r="AA70" i="54" s="1"/>
  <c r="BC70" i="54"/>
  <c r="CZ70" i="54" s="1"/>
  <c r="V70" i="54" s="1"/>
  <c r="BD70" i="54" s="1"/>
  <c r="DE70" i="54" s="1"/>
  <c r="W70" i="54" s="1"/>
  <c r="AY70" i="54"/>
  <c r="BZ70" i="54" s="1"/>
  <c r="R70" i="54" s="1"/>
  <c r="AZ70" i="54" s="1"/>
  <c r="CE70" i="54" s="1"/>
  <c r="S70" i="54" s="1"/>
  <c r="AT70" i="54"/>
  <c r="BB70" i="54" s="1"/>
  <c r="CU70" i="54" s="1"/>
  <c r="U70" i="54" s="1"/>
  <c r="AR70" i="54"/>
  <c r="AQ70" i="54"/>
  <c r="AP70" i="54"/>
  <c r="AO70" i="54"/>
  <c r="AN70" i="54"/>
  <c r="AM70" i="54"/>
  <c r="AL70" i="54"/>
  <c r="AK70" i="54"/>
  <c r="BK69" i="54"/>
  <c r="EZ69" i="54" s="1"/>
  <c r="AD69" i="54" s="1"/>
  <c r="BL69" i="54" s="1"/>
  <c r="FE69" i="54"/>
  <c r="AE69" i="54" s="1"/>
  <c r="BG69" i="54"/>
  <c r="DZ69" i="54" s="1"/>
  <c r="Z69" i="54" s="1"/>
  <c r="BH69" i="54" s="1"/>
  <c r="EE69" i="54" s="1"/>
  <c r="AA69" i="54" s="1"/>
  <c r="BC69" i="54"/>
  <c r="CZ69" i="54" s="1"/>
  <c r="V69" i="54" s="1"/>
  <c r="BD69" i="54" s="1"/>
  <c r="DE69" i="54" s="1"/>
  <c r="W69" i="54" s="1"/>
  <c r="AY69" i="54"/>
  <c r="BZ69" i="54" s="1"/>
  <c r="R69" i="54" s="1"/>
  <c r="AZ69" i="54" s="1"/>
  <c r="CE69" i="54" s="1"/>
  <c r="S69" i="54" s="1"/>
  <c r="AT69" i="54"/>
  <c r="BB69" i="54" s="1"/>
  <c r="CU69" i="54" s="1"/>
  <c r="U69" i="54" s="1"/>
  <c r="AR69" i="54"/>
  <c r="AQ69" i="54"/>
  <c r="AP69" i="54"/>
  <c r="AO69" i="54"/>
  <c r="AN69" i="54"/>
  <c r="AM69" i="54"/>
  <c r="AL69" i="54"/>
  <c r="AK69" i="54"/>
  <c r="BK68" i="54"/>
  <c r="EZ68" i="54" s="1"/>
  <c r="AD68" i="54" s="1"/>
  <c r="BL68" i="54" s="1"/>
  <c r="FE68" i="54" s="1"/>
  <c r="AE68" i="54" s="1"/>
  <c r="BG68" i="54"/>
  <c r="DZ68" i="54" s="1"/>
  <c r="Z68" i="54" s="1"/>
  <c r="BH68" i="54" s="1"/>
  <c r="EE68" i="54" s="1"/>
  <c r="AA68" i="54" s="1"/>
  <c r="BC68" i="54"/>
  <c r="CZ68" i="54" s="1"/>
  <c r="V68" i="54" s="1"/>
  <c r="BD68" i="54" s="1"/>
  <c r="DE68" i="54" s="1"/>
  <c r="W68" i="54" s="1"/>
  <c r="AY68" i="54"/>
  <c r="BZ68" i="54" s="1"/>
  <c r="R68" i="54" s="1"/>
  <c r="AZ68" i="54" s="1"/>
  <c r="CE68" i="54" s="1"/>
  <c r="S68" i="54" s="1"/>
  <c r="AT68" i="54"/>
  <c r="BB68" i="54" s="1"/>
  <c r="CU68" i="54" s="1"/>
  <c r="U68" i="54" s="1"/>
  <c r="AR68" i="54"/>
  <c r="AQ68" i="54"/>
  <c r="AP68" i="54"/>
  <c r="AO68" i="54"/>
  <c r="AN68" i="54"/>
  <c r="AM68" i="54"/>
  <c r="AL68" i="54"/>
  <c r="AK68" i="54"/>
  <c r="BK67" i="54"/>
  <c r="EZ67" i="54" s="1"/>
  <c r="AD67" i="54" s="1"/>
  <c r="BL67" i="54" s="1"/>
  <c r="FE67" i="54" s="1"/>
  <c r="AE67" i="54" s="1"/>
  <c r="BG67" i="54"/>
  <c r="DZ67" i="54" s="1"/>
  <c r="Z67" i="54" s="1"/>
  <c r="BH67" i="54" s="1"/>
  <c r="EE67" i="54" s="1"/>
  <c r="AA67" i="54" s="1"/>
  <c r="BC67" i="54"/>
  <c r="CZ67" i="54" s="1"/>
  <c r="V67" i="54" s="1"/>
  <c r="BD67" i="54" s="1"/>
  <c r="DE67" i="54" s="1"/>
  <c r="W67" i="54" s="1"/>
  <c r="AY67" i="54"/>
  <c r="BZ67" i="54" s="1"/>
  <c r="R67" i="54" s="1"/>
  <c r="AZ67" i="54" s="1"/>
  <c r="CE67" i="54" s="1"/>
  <c r="S67" i="54" s="1"/>
  <c r="AT67" i="54"/>
  <c r="BB67" i="54" s="1"/>
  <c r="CU67" i="54" s="1"/>
  <c r="U67" i="54" s="1"/>
  <c r="AR67" i="54"/>
  <c r="AQ67" i="54"/>
  <c r="AP67" i="54"/>
  <c r="AO67" i="54"/>
  <c r="AN67" i="54"/>
  <c r="AM67" i="54"/>
  <c r="AL67" i="54"/>
  <c r="AK67" i="54"/>
  <c r="BK66" i="54"/>
  <c r="EZ66" i="54" s="1"/>
  <c r="AD66" i="54" s="1"/>
  <c r="BL66" i="54" s="1"/>
  <c r="FE66" i="54" s="1"/>
  <c r="AE66" i="54" s="1"/>
  <c r="BG66" i="54"/>
  <c r="DZ66" i="54" s="1"/>
  <c r="Z66" i="54" s="1"/>
  <c r="BH66" i="54" s="1"/>
  <c r="EE66" i="54" s="1"/>
  <c r="AA66" i="54" s="1"/>
  <c r="BC66" i="54"/>
  <c r="CZ66" i="54" s="1"/>
  <c r="V66" i="54" s="1"/>
  <c r="BD66" i="54" s="1"/>
  <c r="DE66" i="54" s="1"/>
  <c r="W66" i="54" s="1"/>
  <c r="AY66" i="54"/>
  <c r="BZ66" i="54" s="1"/>
  <c r="R66" i="54" s="1"/>
  <c r="AZ66" i="54" s="1"/>
  <c r="CE66" i="54" s="1"/>
  <c r="S66" i="54" s="1"/>
  <c r="AT66" i="54"/>
  <c r="BB66" i="54" s="1"/>
  <c r="CU66" i="54" s="1"/>
  <c r="U66" i="54" s="1"/>
  <c r="AR66" i="54"/>
  <c r="AQ66" i="54"/>
  <c r="AP66" i="54"/>
  <c r="AO66" i="54"/>
  <c r="AN66" i="54"/>
  <c r="AM66" i="54"/>
  <c r="AL66" i="54"/>
  <c r="AK66" i="54"/>
  <c r="BK65" i="54"/>
  <c r="EZ65" i="54" s="1"/>
  <c r="AD65" i="54" s="1"/>
  <c r="BL65" i="54" s="1"/>
  <c r="FE65" i="54" s="1"/>
  <c r="AE65" i="54" s="1"/>
  <c r="BG65" i="54"/>
  <c r="DZ65" i="54"/>
  <c r="Z65" i="54" s="1"/>
  <c r="BH65" i="54" s="1"/>
  <c r="EE65" i="54" s="1"/>
  <c r="AA65" i="54" s="1"/>
  <c r="BC65" i="54"/>
  <c r="CZ65" i="54" s="1"/>
  <c r="V65" i="54" s="1"/>
  <c r="BD65" i="54" s="1"/>
  <c r="DE65" i="54" s="1"/>
  <c r="W65" i="54" s="1"/>
  <c r="AY65" i="54"/>
  <c r="BZ65" i="54" s="1"/>
  <c r="R65" i="54" s="1"/>
  <c r="AZ65" i="54" s="1"/>
  <c r="CE65" i="54" s="1"/>
  <c r="S65" i="54" s="1"/>
  <c r="AT65" i="54"/>
  <c r="BB65" i="54" s="1"/>
  <c r="CU65" i="54" s="1"/>
  <c r="U65" i="54" s="1"/>
  <c r="AR65" i="54"/>
  <c r="AQ65" i="54"/>
  <c r="AP65" i="54"/>
  <c r="AO65" i="54"/>
  <c r="AN65" i="54"/>
  <c r="AM65" i="54"/>
  <c r="AL65" i="54"/>
  <c r="AK65" i="54"/>
  <c r="BK64" i="54"/>
  <c r="EZ64" i="54" s="1"/>
  <c r="AD64" i="54" s="1"/>
  <c r="BL64" i="54" s="1"/>
  <c r="FE64" i="54" s="1"/>
  <c r="AE64" i="54" s="1"/>
  <c r="BG64" i="54"/>
  <c r="DZ64" i="54" s="1"/>
  <c r="Z64" i="54" s="1"/>
  <c r="BH64" i="54" s="1"/>
  <c r="EE64" i="54" s="1"/>
  <c r="AA64" i="54" s="1"/>
  <c r="BC64" i="54"/>
  <c r="CZ64" i="54" s="1"/>
  <c r="V64" i="54" s="1"/>
  <c r="BD64" i="54" s="1"/>
  <c r="DE64" i="54" s="1"/>
  <c r="W64" i="54" s="1"/>
  <c r="AY64" i="54"/>
  <c r="BZ64" i="54" s="1"/>
  <c r="R64" i="54" s="1"/>
  <c r="AZ64" i="54" s="1"/>
  <c r="CE64" i="54" s="1"/>
  <c r="S64" i="54" s="1"/>
  <c r="AT64" i="54"/>
  <c r="BB64" i="54" s="1"/>
  <c r="CU64" i="54" s="1"/>
  <c r="U64" i="54" s="1"/>
  <c r="AR64" i="54"/>
  <c r="AQ64" i="54"/>
  <c r="AP64" i="54"/>
  <c r="AO64" i="54"/>
  <c r="AN64" i="54"/>
  <c r="AM64" i="54"/>
  <c r="AL64" i="54"/>
  <c r="AK64" i="54"/>
  <c r="BK63" i="54"/>
  <c r="EZ63" i="54" s="1"/>
  <c r="AD63" i="54" s="1"/>
  <c r="BL63" i="54" s="1"/>
  <c r="FE63" i="54" s="1"/>
  <c r="AE63" i="54" s="1"/>
  <c r="BG63" i="54"/>
  <c r="DZ63" i="54" s="1"/>
  <c r="Z63" i="54" s="1"/>
  <c r="BH63" i="54" s="1"/>
  <c r="EE63" i="54" s="1"/>
  <c r="AA63" i="54" s="1"/>
  <c r="BC63" i="54"/>
  <c r="CZ63" i="54" s="1"/>
  <c r="V63" i="54" s="1"/>
  <c r="BD63" i="54" s="1"/>
  <c r="DE63" i="54" s="1"/>
  <c r="W63" i="54" s="1"/>
  <c r="AY63" i="54"/>
  <c r="BZ63" i="54" s="1"/>
  <c r="R63" i="54" s="1"/>
  <c r="AZ63" i="54" s="1"/>
  <c r="CE63" i="54" s="1"/>
  <c r="S63" i="54" s="1"/>
  <c r="AT63" i="54"/>
  <c r="BB63" i="54" s="1"/>
  <c r="CU63" i="54" s="1"/>
  <c r="U63" i="54" s="1"/>
  <c r="AR63" i="54"/>
  <c r="AQ63" i="54"/>
  <c r="AP63" i="54"/>
  <c r="AO63" i="54"/>
  <c r="AN63" i="54"/>
  <c r="AM63" i="54"/>
  <c r="AL63" i="54"/>
  <c r="AK63" i="54"/>
  <c r="BK62" i="54"/>
  <c r="EZ62" i="54" s="1"/>
  <c r="AD62" i="54" s="1"/>
  <c r="BL62" i="54" s="1"/>
  <c r="FE62" i="54" s="1"/>
  <c r="AE62" i="54" s="1"/>
  <c r="BG62" i="54"/>
  <c r="DZ62" i="54" s="1"/>
  <c r="Z62" i="54" s="1"/>
  <c r="BH62" i="54" s="1"/>
  <c r="EE62" i="54" s="1"/>
  <c r="AA62" i="54" s="1"/>
  <c r="BC62" i="54"/>
  <c r="CZ62" i="54" s="1"/>
  <c r="V62" i="54" s="1"/>
  <c r="BD62" i="54" s="1"/>
  <c r="DE62" i="54" s="1"/>
  <c r="W62" i="54" s="1"/>
  <c r="AY62" i="54"/>
  <c r="BZ62" i="54" s="1"/>
  <c r="R62" i="54" s="1"/>
  <c r="AZ62" i="54" s="1"/>
  <c r="CE62" i="54" s="1"/>
  <c r="S62" i="54" s="1"/>
  <c r="AT62" i="54"/>
  <c r="BB62" i="54" s="1"/>
  <c r="CU62" i="54" s="1"/>
  <c r="U62" i="54" s="1"/>
  <c r="AR62" i="54"/>
  <c r="AQ62" i="54"/>
  <c r="AP62" i="54"/>
  <c r="AO62" i="54"/>
  <c r="AN62" i="54"/>
  <c r="AM62" i="54"/>
  <c r="AL62" i="54"/>
  <c r="AK62" i="54"/>
  <c r="BK61" i="54"/>
  <c r="EZ61" i="54" s="1"/>
  <c r="AD61" i="54" s="1"/>
  <c r="BL61" i="54" s="1"/>
  <c r="FE61" i="54" s="1"/>
  <c r="AE61" i="54" s="1"/>
  <c r="BG61" i="54"/>
  <c r="DZ61" i="54" s="1"/>
  <c r="Z61" i="54" s="1"/>
  <c r="BH61" i="54" s="1"/>
  <c r="EE61" i="54" s="1"/>
  <c r="AA61" i="54" s="1"/>
  <c r="BC61" i="54"/>
  <c r="CZ61" i="54" s="1"/>
  <c r="V61" i="54" s="1"/>
  <c r="BD61" i="54" s="1"/>
  <c r="DE61" i="54" s="1"/>
  <c r="W61" i="54" s="1"/>
  <c r="AY61" i="54"/>
  <c r="BZ61" i="54" s="1"/>
  <c r="R61" i="54" s="1"/>
  <c r="AZ61" i="54" s="1"/>
  <c r="CE61" i="54" s="1"/>
  <c r="S61" i="54" s="1"/>
  <c r="AT61" i="54"/>
  <c r="BB61" i="54" s="1"/>
  <c r="CU61" i="54" s="1"/>
  <c r="U61" i="54" s="1"/>
  <c r="AR61" i="54"/>
  <c r="AQ61" i="54"/>
  <c r="AP61" i="54"/>
  <c r="AO61" i="54"/>
  <c r="AN61" i="54"/>
  <c r="AM61" i="54"/>
  <c r="AL61" i="54"/>
  <c r="AK61" i="54"/>
  <c r="BK60" i="54"/>
  <c r="EZ60" i="54" s="1"/>
  <c r="AD60" i="54" s="1"/>
  <c r="BL60" i="54" s="1"/>
  <c r="FE60" i="54" s="1"/>
  <c r="AE60" i="54" s="1"/>
  <c r="BG60" i="54"/>
  <c r="DZ60" i="54" s="1"/>
  <c r="Z60" i="54" s="1"/>
  <c r="BH60" i="54" s="1"/>
  <c r="EE60" i="54" s="1"/>
  <c r="AA60" i="54" s="1"/>
  <c r="BC60" i="54"/>
  <c r="CZ60" i="54" s="1"/>
  <c r="V60" i="54" s="1"/>
  <c r="BD60" i="54" s="1"/>
  <c r="DE60" i="54" s="1"/>
  <c r="W60" i="54" s="1"/>
  <c r="AY60" i="54"/>
  <c r="BZ60" i="54" s="1"/>
  <c r="R60" i="54" s="1"/>
  <c r="AZ60" i="54" s="1"/>
  <c r="CE60" i="54" s="1"/>
  <c r="S60" i="54" s="1"/>
  <c r="AT60" i="54"/>
  <c r="BB60" i="54" s="1"/>
  <c r="CU60" i="54" s="1"/>
  <c r="U60" i="54" s="1"/>
  <c r="AR60" i="54"/>
  <c r="AQ60" i="54"/>
  <c r="AP60" i="54"/>
  <c r="AO60" i="54"/>
  <c r="AN60" i="54"/>
  <c r="AM60" i="54"/>
  <c r="AL60" i="54"/>
  <c r="AK60" i="54"/>
  <c r="BK59" i="54"/>
  <c r="EZ59" i="54" s="1"/>
  <c r="AD59" i="54" s="1"/>
  <c r="BL59" i="54" s="1"/>
  <c r="FE59" i="54" s="1"/>
  <c r="AE59" i="54" s="1"/>
  <c r="BG59" i="54"/>
  <c r="DZ59" i="54" s="1"/>
  <c r="Z59" i="54" s="1"/>
  <c r="BH59" i="54" s="1"/>
  <c r="EE59" i="54" s="1"/>
  <c r="AA59" i="54" s="1"/>
  <c r="BC59" i="54"/>
  <c r="CZ59" i="54" s="1"/>
  <c r="V59" i="54" s="1"/>
  <c r="BD59" i="54" s="1"/>
  <c r="DE59" i="54" s="1"/>
  <c r="W59" i="54" s="1"/>
  <c r="AY59" i="54"/>
  <c r="BZ59" i="54" s="1"/>
  <c r="R59" i="54" s="1"/>
  <c r="AZ59" i="54" s="1"/>
  <c r="CE59" i="54" s="1"/>
  <c r="S59" i="54" s="1"/>
  <c r="AT59" i="54"/>
  <c r="BB59" i="54" s="1"/>
  <c r="CU59" i="54" s="1"/>
  <c r="U59" i="54"/>
  <c r="AR59" i="54"/>
  <c r="AQ59" i="54"/>
  <c r="AP59" i="54"/>
  <c r="AO59" i="54"/>
  <c r="AN59" i="54"/>
  <c r="AM59" i="54"/>
  <c r="AL59" i="54"/>
  <c r="AK59" i="54"/>
  <c r="BK58" i="54"/>
  <c r="EZ58" i="54" s="1"/>
  <c r="AD58" i="54" s="1"/>
  <c r="BL58" i="54" s="1"/>
  <c r="FE58" i="54" s="1"/>
  <c r="AE58" i="54" s="1"/>
  <c r="BG58" i="54"/>
  <c r="DZ58" i="54" s="1"/>
  <c r="Z58" i="54" s="1"/>
  <c r="BH58" i="54" s="1"/>
  <c r="EE58" i="54" s="1"/>
  <c r="AA58" i="54" s="1"/>
  <c r="BC58" i="54"/>
  <c r="CZ58" i="54" s="1"/>
  <c r="V58" i="54" s="1"/>
  <c r="BD58" i="54" s="1"/>
  <c r="DE58" i="54" s="1"/>
  <c r="W58" i="54" s="1"/>
  <c r="AY58" i="54"/>
  <c r="BZ58" i="54" s="1"/>
  <c r="R58" i="54" s="1"/>
  <c r="AZ58" i="54" s="1"/>
  <c r="CE58" i="54" s="1"/>
  <c r="S58" i="54" s="1"/>
  <c r="AT58" i="54"/>
  <c r="AX58" i="54" s="1"/>
  <c r="BU58" i="54" s="1"/>
  <c r="Q58" i="54" s="1"/>
  <c r="AR58" i="54"/>
  <c r="AQ58" i="54"/>
  <c r="AP58" i="54"/>
  <c r="AO58" i="54"/>
  <c r="AN58" i="54"/>
  <c r="AM58" i="54"/>
  <c r="AL58" i="54"/>
  <c r="AK58" i="54"/>
  <c r="BK57" i="54"/>
  <c r="EZ57" i="54" s="1"/>
  <c r="AD57" i="54" s="1"/>
  <c r="BL57" i="54" s="1"/>
  <c r="FE57" i="54" s="1"/>
  <c r="AE57" i="54" s="1"/>
  <c r="BG57" i="54"/>
  <c r="DZ57" i="54" s="1"/>
  <c r="Z57" i="54" s="1"/>
  <c r="BH57" i="54" s="1"/>
  <c r="EE57" i="54" s="1"/>
  <c r="AA57" i="54" s="1"/>
  <c r="BC57" i="54"/>
  <c r="CZ57" i="54" s="1"/>
  <c r="V57" i="54" s="1"/>
  <c r="BD57" i="54" s="1"/>
  <c r="DE57" i="54" s="1"/>
  <c r="W57" i="54" s="1"/>
  <c r="AY57" i="54"/>
  <c r="BZ57" i="54" s="1"/>
  <c r="R57" i="54" s="1"/>
  <c r="AZ57" i="54" s="1"/>
  <c r="CE57" i="54" s="1"/>
  <c r="S57" i="54" s="1"/>
  <c r="AT57" i="54"/>
  <c r="BJ57" i="54" s="1"/>
  <c r="EU57" i="54" s="1"/>
  <c r="AC57" i="54" s="1"/>
  <c r="AR57" i="54"/>
  <c r="AQ57" i="54"/>
  <c r="AP57" i="54"/>
  <c r="AO57" i="54"/>
  <c r="AN57" i="54"/>
  <c r="AM57" i="54"/>
  <c r="AL57" i="54"/>
  <c r="AK57" i="54"/>
  <c r="BK56" i="54"/>
  <c r="EZ56" i="54" s="1"/>
  <c r="AD56" i="54" s="1"/>
  <c r="BL56" i="54" s="1"/>
  <c r="FE56" i="54" s="1"/>
  <c r="AE56" i="54" s="1"/>
  <c r="BG56" i="54"/>
  <c r="DZ56" i="54" s="1"/>
  <c r="Z56" i="54" s="1"/>
  <c r="BH56" i="54" s="1"/>
  <c r="EE56" i="54" s="1"/>
  <c r="AA56" i="54" s="1"/>
  <c r="BC56" i="54"/>
  <c r="CZ56" i="54" s="1"/>
  <c r="V56" i="54" s="1"/>
  <c r="BD56" i="54" s="1"/>
  <c r="DE56" i="54" s="1"/>
  <c r="W56" i="54" s="1"/>
  <c r="AY56" i="54"/>
  <c r="BZ56" i="54" s="1"/>
  <c r="R56" i="54" s="1"/>
  <c r="AZ56" i="54" s="1"/>
  <c r="CE56" i="54" s="1"/>
  <c r="S56" i="54" s="1"/>
  <c r="AT56" i="54"/>
  <c r="BB56" i="54" s="1"/>
  <c r="CU56" i="54" s="1"/>
  <c r="U56" i="54" s="1"/>
  <c r="AR56" i="54"/>
  <c r="AQ56" i="54"/>
  <c r="AP56" i="54"/>
  <c r="AO56" i="54"/>
  <c r="AN56" i="54"/>
  <c r="AM56" i="54"/>
  <c r="AL56" i="54"/>
  <c r="AK56" i="54"/>
  <c r="BK55" i="54"/>
  <c r="EZ55" i="54" s="1"/>
  <c r="AD55" i="54" s="1"/>
  <c r="BL55" i="54" s="1"/>
  <c r="FE55" i="54" s="1"/>
  <c r="AE55" i="54" s="1"/>
  <c r="BG55" i="54"/>
  <c r="DZ55" i="54" s="1"/>
  <c r="Z55" i="54" s="1"/>
  <c r="BH55" i="54" s="1"/>
  <c r="EE55" i="54" s="1"/>
  <c r="AA55" i="54" s="1"/>
  <c r="BC55" i="54"/>
  <c r="CZ55" i="54" s="1"/>
  <c r="V55" i="54" s="1"/>
  <c r="BD55" i="54" s="1"/>
  <c r="DE55" i="54" s="1"/>
  <c r="W55" i="54" s="1"/>
  <c r="AY55" i="54"/>
  <c r="BZ55" i="54" s="1"/>
  <c r="R55" i="54" s="1"/>
  <c r="AZ55" i="54" s="1"/>
  <c r="CE55" i="54" s="1"/>
  <c r="S55" i="54" s="1"/>
  <c r="AT55" i="54"/>
  <c r="BB55" i="54" s="1"/>
  <c r="CU55" i="54" s="1"/>
  <c r="U55" i="54" s="1"/>
  <c r="AR55" i="54"/>
  <c r="AQ55" i="54"/>
  <c r="AP55" i="54"/>
  <c r="AO55" i="54"/>
  <c r="AN55" i="54"/>
  <c r="AM55" i="54"/>
  <c r="AL55" i="54"/>
  <c r="AK55" i="54"/>
  <c r="BK54" i="54"/>
  <c r="EZ54" i="54" s="1"/>
  <c r="AD54" i="54" s="1"/>
  <c r="BL54" i="54" s="1"/>
  <c r="FE54" i="54" s="1"/>
  <c r="AE54" i="54" s="1"/>
  <c r="BG54" i="54"/>
  <c r="DZ54" i="54"/>
  <c r="Z54" i="54" s="1"/>
  <c r="BH54" i="54" s="1"/>
  <c r="EE54" i="54" s="1"/>
  <c r="AA54" i="54" s="1"/>
  <c r="BC54" i="54"/>
  <c r="CZ54" i="54" s="1"/>
  <c r="V54" i="54" s="1"/>
  <c r="BD54" i="54" s="1"/>
  <c r="DE54" i="54" s="1"/>
  <c r="W54" i="54" s="1"/>
  <c r="AY54" i="54"/>
  <c r="BZ54" i="54" s="1"/>
  <c r="R54" i="54" s="1"/>
  <c r="AZ54" i="54" s="1"/>
  <c r="CE54" i="54" s="1"/>
  <c r="S54" i="54" s="1"/>
  <c r="AT54" i="54"/>
  <c r="BB54" i="54" s="1"/>
  <c r="CU54" i="54" s="1"/>
  <c r="U54" i="54" s="1"/>
  <c r="AR54" i="54"/>
  <c r="AQ54" i="54"/>
  <c r="AP54" i="54"/>
  <c r="AO54" i="54"/>
  <c r="AN54" i="54"/>
  <c r="AM54" i="54"/>
  <c r="AL54" i="54"/>
  <c r="AK54" i="54"/>
  <c r="BK53" i="54"/>
  <c r="EZ53" i="54" s="1"/>
  <c r="AD53" i="54" s="1"/>
  <c r="BL53" i="54" s="1"/>
  <c r="FE53" i="54" s="1"/>
  <c r="AE53" i="54" s="1"/>
  <c r="BG53" i="54"/>
  <c r="DZ53" i="54" s="1"/>
  <c r="Z53" i="54" s="1"/>
  <c r="BH53" i="54" s="1"/>
  <c r="EE53" i="54" s="1"/>
  <c r="AA53" i="54" s="1"/>
  <c r="BC53" i="54"/>
  <c r="CZ53" i="54" s="1"/>
  <c r="V53" i="54" s="1"/>
  <c r="BD53" i="54" s="1"/>
  <c r="DE53" i="54" s="1"/>
  <c r="W53" i="54" s="1"/>
  <c r="AY53" i="54"/>
  <c r="BZ53" i="54" s="1"/>
  <c r="R53" i="54" s="1"/>
  <c r="AZ53" i="54" s="1"/>
  <c r="CE53" i="54" s="1"/>
  <c r="S53" i="54" s="1"/>
  <c r="AT53" i="54"/>
  <c r="BJ53" i="54" s="1"/>
  <c r="EU53" i="54" s="1"/>
  <c r="AC53" i="54" s="1"/>
  <c r="AR53" i="54"/>
  <c r="AQ53" i="54"/>
  <c r="AP53" i="54"/>
  <c r="AO53" i="54"/>
  <c r="AN53" i="54"/>
  <c r="AM53" i="54"/>
  <c r="AL53" i="54"/>
  <c r="AK53" i="54"/>
  <c r="BK52" i="54"/>
  <c r="EZ52" i="54" s="1"/>
  <c r="AD52" i="54" s="1"/>
  <c r="BL52" i="54" s="1"/>
  <c r="FE52" i="54" s="1"/>
  <c r="AE52" i="54" s="1"/>
  <c r="BG52" i="54"/>
  <c r="DZ52" i="54" s="1"/>
  <c r="Z52" i="54" s="1"/>
  <c r="BH52" i="54" s="1"/>
  <c r="EE52" i="54" s="1"/>
  <c r="AA52" i="54" s="1"/>
  <c r="BC52" i="54"/>
  <c r="CZ52" i="54" s="1"/>
  <c r="V52" i="54" s="1"/>
  <c r="BD52" i="54" s="1"/>
  <c r="DE52" i="54" s="1"/>
  <c r="W52" i="54" s="1"/>
  <c r="AY52" i="54"/>
  <c r="BZ52" i="54" s="1"/>
  <c r="R52" i="54" s="1"/>
  <c r="AZ52" i="54" s="1"/>
  <c r="CE52" i="54" s="1"/>
  <c r="S52" i="54" s="1"/>
  <c r="AT52" i="54"/>
  <c r="BB52" i="54" s="1"/>
  <c r="CU52" i="54" s="1"/>
  <c r="U52" i="54" s="1"/>
  <c r="AR52" i="54"/>
  <c r="AQ52" i="54"/>
  <c r="AP52" i="54"/>
  <c r="AO52" i="54"/>
  <c r="AN52" i="54"/>
  <c r="AM52" i="54"/>
  <c r="AL52" i="54"/>
  <c r="AK52" i="54"/>
  <c r="BK51" i="54"/>
  <c r="EZ51" i="54" s="1"/>
  <c r="AD51" i="54" s="1"/>
  <c r="BL51" i="54" s="1"/>
  <c r="FE51" i="54" s="1"/>
  <c r="AE51" i="54" s="1"/>
  <c r="BG51" i="54"/>
  <c r="DZ51" i="54"/>
  <c r="Z51" i="54" s="1"/>
  <c r="BH51" i="54" s="1"/>
  <c r="EE51" i="54" s="1"/>
  <c r="AA51" i="54" s="1"/>
  <c r="BC51" i="54"/>
  <c r="CZ51" i="54" s="1"/>
  <c r="V51" i="54" s="1"/>
  <c r="BD51" i="54" s="1"/>
  <c r="DE51" i="54" s="1"/>
  <c r="W51" i="54" s="1"/>
  <c r="AY51" i="54"/>
  <c r="BZ51" i="54" s="1"/>
  <c r="R51" i="54" s="1"/>
  <c r="AZ51" i="54" s="1"/>
  <c r="CE51" i="54" s="1"/>
  <c r="S51" i="54" s="1"/>
  <c r="AT51" i="54"/>
  <c r="BB51" i="54" s="1"/>
  <c r="CU51" i="54" s="1"/>
  <c r="U51" i="54" s="1"/>
  <c r="AR51" i="54"/>
  <c r="AQ51" i="54"/>
  <c r="AP51" i="54"/>
  <c r="AO51" i="54"/>
  <c r="AN51" i="54"/>
  <c r="AM51" i="54"/>
  <c r="AL51" i="54"/>
  <c r="AK51" i="54"/>
  <c r="BK50" i="54"/>
  <c r="EZ50" i="54" s="1"/>
  <c r="AD50" i="54" s="1"/>
  <c r="BL50" i="54" s="1"/>
  <c r="FE50" i="54" s="1"/>
  <c r="AE50" i="54" s="1"/>
  <c r="BG50" i="54"/>
  <c r="DZ50" i="54" s="1"/>
  <c r="Z50" i="54" s="1"/>
  <c r="BH50" i="54" s="1"/>
  <c r="EE50" i="54" s="1"/>
  <c r="AA50" i="54" s="1"/>
  <c r="BC50" i="54"/>
  <c r="CZ50" i="54" s="1"/>
  <c r="V50" i="54" s="1"/>
  <c r="BD50" i="54" s="1"/>
  <c r="DE50" i="54" s="1"/>
  <c r="W50" i="54" s="1"/>
  <c r="AY50" i="54"/>
  <c r="BZ50" i="54" s="1"/>
  <c r="R50" i="54" s="1"/>
  <c r="AZ50" i="54" s="1"/>
  <c r="CE50" i="54" s="1"/>
  <c r="S50" i="54" s="1"/>
  <c r="AT50" i="54"/>
  <c r="BJ50" i="54" s="1"/>
  <c r="EU50" i="54" s="1"/>
  <c r="AC50" i="54" s="1"/>
  <c r="AR50" i="54"/>
  <c r="AQ50" i="54"/>
  <c r="AP50" i="54"/>
  <c r="AO50" i="54"/>
  <c r="AN50" i="54"/>
  <c r="AM50" i="54"/>
  <c r="AL50" i="54"/>
  <c r="AK50" i="54"/>
  <c r="BK49" i="54"/>
  <c r="EZ49" i="54" s="1"/>
  <c r="AD49" i="54" s="1"/>
  <c r="BL49" i="54" s="1"/>
  <c r="FE49" i="54" s="1"/>
  <c r="AE49" i="54" s="1"/>
  <c r="BG49" i="54"/>
  <c r="DZ49" i="54" s="1"/>
  <c r="Z49" i="54" s="1"/>
  <c r="BH49" i="54" s="1"/>
  <c r="EE49" i="54" s="1"/>
  <c r="AA49" i="54" s="1"/>
  <c r="BC49" i="54"/>
  <c r="CZ49" i="54" s="1"/>
  <c r="V49" i="54" s="1"/>
  <c r="BD49" i="54" s="1"/>
  <c r="DE49" i="54" s="1"/>
  <c r="W49" i="54" s="1"/>
  <c r="AY49" i="54"/>
  <c r="BZ49" i="54" s="1"/>
  <c r="R49" i="54" s="1"/>
  <c r="AZ49" i="54" s="1"/>
  <c r="CE49" i="54" s="1"/>
  <c r="S49" i="54" s="1"/>
  <c r="AT49" i="54"/>
  <c r="AR49" i="54"/>
  <c r="AQ49" i="54"/>
  <c r="AP49" i="54"/>
  <c r="AO49" i="54"/>
  <c r="AN49" i="54"/>
  <c r="AM49" i="54"/>
  <c r="AL49" i="54"/>
  <c r="AK49" i="54"/>
  <c r="BK48" i="54"/>
  <c r="EZ48" i="54" s="1"/>
  <c r="AD48" i="54" s="1"/>
  <c r="BL48" i="54" s="1"/>
  <c r="FE48" i="54" s="1"/>
  <c r="AE48" i="54" s="1"/>
  <c r="BG48" i="54"/>
  <c r="DZ48" i="54" s="1"/>
  <c r="Z48" i="54" s="1"/>
  <c r="BH48" i="54" s="1"/>
  <c r="EE48" i="54" s="1"/>
  <c r="AA48" i="54" s="1"/>
  <c r="BC48" i="54"/>
  <c r="CZ48" i="54" s="1"/>
  <c r="V48" i="54" s="1"/>
  <c r="BD48" i="54" s="1"/>
  <c r="DE48" i="54" s="1"/>
  <c r="W48" i="54" s="1"/>
  <c r="AY48" i="54"/>
  <c r="BZ48" i="54" s="1"/>
  <c r="R48" i="54" s="1"/>
  <c r="AZ48" i="54" s="1"/>
  <c r="CE48" i="54" s="1"/>
  <c r="S48" i="54" s="1"/>
  <c r="AT48" i="54"/>
  <c r="AX48" i="54" s="1"/>
  <c r="BU48" i="54" s="1"/>
  <c r="Q48" i="54" s="1"/>
  <c r="AR48" i="54"/>
  <c r="AQ48" i="54"/>
  <c r="AP48" i="54"/>
  <c r="AO48" i="54"/>
  <c r="AN48" i="54"/>
  <c r="AM48" i="54"/>
  <c r="AL48" i="54"/>
  <c r="AK48" i="54"/>
  <c r="BK47" i="54"/>
  <c r="EZ47" i="54" s="1"/>
  <c r="AD47" i="54" s="1"/>
  <c r="BL47" i="54" s="1"/>
  <c r="FE47" i="54" s="1"/>
  <c r="AE47" i="54" s="1"/>
  <c r="BG47" i="54"/>
  <c r="DZ47" i="54" s="1"/>
  <c r="Z47" i="54" s="1"/>
  <c r="BH47" i="54" s="1"/>
  <c r="EE47" i="54" s="1"/>
  <c r="AA47" i="54" s="1"/>
  <c r="BC47" i="54"/>
  <c r="CZ47" i="54" s="1"/>
  <c r="V47" i="54" s="1"/>
  <c r="BD47" i="54" s="1"/>
  <c r="DE47" i="54" s="1"/>
  <c r="W47" i="54" s="1"/>
  <c r="AY47" i="54"/>
  <c r="BZ47" i="54" s="1"/>
  <c r="R47" i="54" s="1"/>
  <c r="AZ47" i="54" s="1"/>
  <c r="CE47" i="54" s="1"/>
  <c r="S47" i="54" s="1"/>
  <c r="AT47" i="54"/>
  <c r="BB47" i="54" s="1"/>
  <c r="CU47" i="54" s="1"/>
  <c r="U47" i="54" s="1"/>
  <c r="AR47" i="54"/>
  <c r="AQ47" i="54"/>
  <c r="AP47" i="54"/>
  <c r="AO47" i="54"/>
  <c r="AN47" i="54"/>
  <c r="AM47" i="54"/>
  <c r="AL47" i="54"/>
  <c r="AK47" i="54"/>
  <c r="BK46" i="54"/>
  <c r="EZ46" i="54" s="1"/>
  <c r="AD46" i="54" s="1"/>
  <c r="BL46" i="54" s="1"/>
  <c r="FE46" i="54" s="1"/>
  <c r="AE46" i="54" s="1"/>
  <c r="BG46" i="54"/>
  <c r="DZ46" i="54" s="1"/>
  <c r="Z46" i="54" s="1"/>
  <c r="BH46" i="54" s="1"/>
  <c r="EE46" i="54" s="1"/>
  <c r="AA46" i="54" s="1"/>
  <c r="BC46" i="54"/>
  <c r="CZ46" i="54" s="1"/>
  <c r="V46" i="54" s="1"/>
  <c r="BD46" i="54" s="1"/>
  <c r="DE46" i="54" s="1"/>
  <c r="W46" i="54" s="1"/>
  <c r="AY46" i="54"/>
  <c r="BZ46" i="54" s="1"/>
  <c r="R46" i="54" s="1"/>
  <c r="AZ46" i="54" s="1"/>
  <c r="CE46" i="54" s="1"/>
  <c r="S46" i="54" s="1"/>
  <c r="AT46" i="54"/>
  <c r="AR46" i="54"/>
  <c r="AQ46" i="54"/>
  <c r="AP46" i="54"/>
  <c r="AO46" i="54"/>
  <c r="AN46" i="54"/>
  <c r="AM46" i="54"/>
  <c r="AL46" i="54"/>
  <c r="AK46" i="54"/>
  <c r="BK45" i="54"/>
  <c r="EZ45" i="54" s="1"/>
  <c r="AD45" i="54" s="1"/>
  <c r="BL45" i="54" s="1"/>
  <c r="FE45" i="54" s="1"/>
  <c r="AE45" i="54" s="1"/>
  <c r="BG45" i="54"/>
  <c r="DZ45" i="54" s="1"/>
  <c r="Z45" i="54" s="1"/>
  <c r="BH45" i="54" s="1"/>
  <c r="EE45" i="54" s="1"/>
  <c r="AA45" i="54" s="1"/>
  <c r="BC45" i="54"/>
  <c r="CZ45" i="54" s="1"/>
  <c r="V45" i="54" s="1"/>
  <c r="BD45" i="54" s="1"/>
  <c r="DE45" i="54" s="1"/>
  <c r="W45" i="54" s="1"/>
  <c r="AY45" i="54"/>
  <c r="BZ45" i="54" s="1"/>
  <c r="R45" i="54" s="1"/>
  <c r="AZ45" i="54" s="1"/>
  <c r="CE45" i="54" s="1"/>
  <c r="S45" i="54" s="1"/>
  <c r="AT45" i="54"/>
  <c r="BB45" i="54" s="1"/>
  <c r="CU45" i="54" s="1"/>
  <c r="U45" i="54" s="1"/>
  <c r="AR45" i="54"/>
  <c r="AQ45" i="54"/>
  <c r="AP45" i="54"/>
  <c r="AO45" i="54"/>
  <c r="AN45" i="54"/>
  <c r="AM45" i="54"/>
  <c r="AL45" i="54"/>
  <c r="AK45" i="54"/>
  <c r="BK44" i="54"/>
  <c r="EZ44" i="54" s="1"/>
  <c r="AD44" i="54" s="1"/>
  <c r="BL44" i="54" s="1"/>
  <c r="FE44" i="54" s="1"/>
  <c r="AE44" i="54" s="1"/>
  <c r="BG44" i="54"/>
  <c r="DZ44" i="54"/>
  <c r="Z44" i="54" s="1"/>
  <c r="BH44" i="54" s="1"/>
  <c r="EE44" i="54" s="1"/>
  <c r="AA44" i="54" s="1"/>
  <c r="BC44" i="54"/>
  <c r="CZ44" i="54" s="1"/>
  <c r="V44" i="54" s="1"/>
  <c r="BD44" i="54" s="1"/>
  <c r="DE44" i="54" s="1"/>
  <c r="W44" i="54" s="1"/>
  <c r="AY44" i="54"/>
  <c r="BZ44" i="54" s="1"/>
  <c r="R44" i="54" s="1"/>
  <c r="AZ44" i="54" s="1"/>
  <c r="CE44" i="54" s="1"/>
  <c r="S44" i="54" s="1"/>
  <c r="AT44" i="54"/>
  <c r="AX44" i="54" s="1"/>
  <c r="BU44" i="54"/>
  <c r="Q44" i="54" s="1"/>
  <c r="AR44" i="54"/>
  <c r="AQ44" i="54"/>
  <c r="AP44" i="54"/>
  <c r="AO44" i="54"/>
  <c r="AN44" i="54"/>
  <c r="AM44" i="54"/>
  <c r="AL44" i="54"/>
  <c r="AK44" i="54"/>
  <c r="BK43" i="54"/>
  <c r="EZ43" i="54" s="1"/>
  <c r="AD43" i="54" s="1"/>
  <c r="BL43" i="54" s="1"/>
  <c r="FE43" i="54" s="1"/>
  <c r="AE43" i="54" s="1"/>
  <c r="BG43" i="54"/>
  <c r="DZ43" i="54" s="1"/>
  <c r="Z43" i="54" s="1"/>
  <c r="BH43" i="54" s="1"/>
  <c r="EE43" i="54" s="1"/>
  <c r="AA43" i="54" s="1"/>
  <c r="BC43" i="54"/>
  <c r="CZ43" i="54" s="1"/>
  <c r="V43" i="54" s="1"/>
  <c r="BD43" i="54" s="1"/>
  <c r="DE43" i="54" s="1"/>
  <c r="W43" i="54" s="1"/>
  <c r="AY43" i="54"/>
  <c r="BZ43" i="54" s="1"/>
  <c r="R43" i="54" s="1"/>
  <c r="AZ43" i="54" s="1"/>
  <c r="CE43" i="54" s="1"/>
  <c r="S43" i="54" s="1"/>
  <c r="AT43" i="54"/>
  <c r="BB43" i="54" s="1"/>
  <c r="CU43" i="54" s="1"/>
  <c r="U43" i="54" s="1"/>
  <c r="AR43" i="54"/>
  <c r="AQ43" i="54"/>
  <c r="AP43" i="54"/>
  <c r="AO43" i="54"/>
  <c r="AN43" i="54"/>
  <c r="AM43" i="54"/>
  <c r="AL43" i="54"/>
  <c r="AK43" i="54"/>
  <c r="BK42" i="54"/>
  <c r="EZ42" i="54" s="1"/>
  <c r="AD42" i="54" s="1"/>
  <c r="BL42" i="54" s="1"/>
  <c r="FE42" i="54" s="1"/>
  <c r="AE42" i="54" s="1"/>
  <c r="BG42" i="54"/>
  <c r="DZ42" i="54" s="1"/>
  <c r="Z42" i="54" s="1"/>
  <c r="BH42" i="54" s="1"/>
  <c r="EE42" i="54" s="1"/>
  <c r="AA42" i="54" s="1"/>
  <c r="BC42" i="54"/>
  <c r="CZ42" i="54" s="1"/>
  <c r="V42" i="54" s="1"/>
  <c r="BD42" i="54" s="1"/>
  <c r="DE42" i="54" s="1"/>
  <c r="W42" i="54" s="1"/>
  <c r="AY42" i="54"/>
  <c r="BZ42" i="54" s="1"/>
  <c r="R42" i="54" s="1"/>
  <c r="AZ42" i="54" s="1"/>
  <c r="CE42" i="54" s="1"/>
  <c r="S42" i="54" s="1"/>
  <c r="AT42" i="54"/>
  <c r="BB42" i="54" s="1"/>
  <c r="CU42" i="54" s="1"/>
  <c r="U42" i="54" s="1"/>
  <c r="AR42" i="54"/>
  <c r="AQ42" i="54"/>
  <c r="AP42" i="54"/>
  <c r="AO42" i="54"/>
  <c r="AN42" i="54"/>
  <c r="AM42" i="54"/>
  <c r="AL42" i="54"/>
  <c r="AK42" i="54"/>
  <c r="BK41" i="54"/>
  <c r="EZ41" i="54" s="1"/>
  <c r="AD41" i="54" s="1"/>
  <c r="BL41" i="54" s="1"/>
  <c r="FE41" i="54" s="1"/>
  <c r="AE41" i="54" s="1"/>
  <c r="BG41" i="54"/>
  <c r="DZ41" i="54" s="1"/>
  <c r="Z41" i="54" s="1"/>
  <c r="BH41" i="54" s="1"/>
  <c r="EE41" i="54" s="1"/>
  <c r="AA41" i="54" s="1"/>
  <c r="BC41" i="54"/>
  <c r="CZ41" i="54" s="1"/>
  <c r="V41" i="54" s="1"/>
  <c r="BD41" i="54" s="1"/>
  <c r="DE41" i="54" s="1"/>
  <c r="W41" i="54" s="1"/>
  <c r="AY41" i="54"/>
  <c r="BZ41" i="54" s="1"/>
  <c r="R41" i="54" s="1"/>
  <c r="AZ41" i="54" s="1"/>
  <c r="CE41" i="54" s="1"/>
  <c r="S41" i="54" s="1"/>
  <c r="AT41" i="54"/>
  <c r="BB41" i="54" s="1"/>
  <c r="CU41" i="54" s="1"/>
  <c r="U41" i="54" s="1"/>
  <c r="AR41" i="54"/>
  <c r="AQ41" i="54"/>
  <c r="AP41" i="54"/>
  <c r="AO41" i="54"/>
  <c r="AN41" i="54"/>
  <c r="AM41" i="54"/>
  <c r="AL41" i="54"/>
  <c r="AK41" i="54"/>
  <c r="BK40" i="54"/>
  <c r="EZ40" i="54" s="1"/>
  <c r="AD40" i="54" s="1"/>
  <c r="BL40" i="54" s="1"/>
  <c r="FE40" i="54" s="1"/>
  <c r="AE40" i="54" s="1"/>
  <c r="BG40" i="54"/>
  <c r="DZ40" i="54" s="1"/>
  <c r="Z40" i="54" s="1"/>
  <c r="BH40" i="54" s="1"/>
  <c r="EE40" i="54" s="1"/>
  <c r="AA40" i="54" s="1"/>
  <c r="BC40" i="54"/>
  <c r="CZ40" i="54" s="1"/>
  <c r="V40" i="54" s="1"/>
  <c r="BD40" i="54" s="1"/>
  <c r="DE40" i="54" s="1"/>
  <c r="W40" i="54" s="1"/>
  <c r="AY40" i="54"/>
  <c r="BZ40" i="54" s="1"/>
  <c r="R40" i="54" s="1"/>
  <c r="AZ40" i="54" s="1"/>
  <c r="CE40" i="54" s="1"/>
  <c r="S40" i="54" s="1"/>
  <c r="AT40" i="54"/>
  <c r="AR40" i="54"/>
  <c r="AQ40" i="54"/>
  <c r="AP40" i="54"/>
  <c r="AO40" i="54"/>
  <c r="AN40" i="54"/>
  <c r="AM40" i="54"/>
  <c r="AL40" i="54"/>
  <c r="AK40" i="54"/>
  <c r="BK39" i="54"/>
  <c r="EZ39" i="54" s="1"/>
  <c r="AD39" i="54" s="1"/>
  <c r="BL39" i="54" s="1"/>
  <c r="FE39" i="54" s="1"/>
  <c r="AE39" i="54" s="1"/>
  <c r="BG39" i="54"/>
  <c r="DZ39" i="54" s="1"/>
  <c r="Z39" i="54" s="1"/>
  <c r="BH39" i="54" s="1"/>
  <c r="EE39" i="54" s="1"/>
  <c r="AA39" i="54" s="1"/>
  <c r="BC39" i="54"/>
  <c r="CZ39" i="54" s="1"/>
  <c r="V39" i="54" s="1"/>
  <c r="BD39" i="54" s="1"/>
  <c r="DE39" i="54" s="1"/>
  <c r="W39" i="54" s="1"/>
  <c r="AY39" i="54"/>
  <c r="BZ39" i="54" s="1"/>
  <c r="R39" i="54" s="1"/>
  <c r="AZ39" i="54" s="1"/>
  <c r="CE39" i="54" s="1"/>
  <c r="S39" i="54" s="1"/>
  <c r="AT39" i="54"/>
  <c r="BB39" i="54" s="1"/>
  <c r="CU39" i="54" s="1"/>
  <c r="U39" i="54" s="1"/>
  <c r="AR39" i="54"/>
  <c r="AQ39" i="54"/>
  <c r="AP39" i="54"/>
  <c r="AO39" i="54"/>
  <c r="AN39" i="54"/>
  <c r="AM39" i="54"/>
  <c r="AL39" i="54"/>
  <c r="AK39" i="54"/>
  <c r="BK38" i="54"/>
  <c r="EZ38" i="54" s="1"/>
  <c r="AD38" i="54" s="1"/>
  <c r="BL38" i="54" s="1"/>
  <c r="FE38" i="54" s="1"/>
  <c r="AE38" i="54" s="1"/>
  <c r="BG38" i="54"/>
  <c r="DZ38" i="54" s="1"/>
  <c r="Z38" i="54" s="1"/>
  <c r="BH38" i="54" s="1"/>
  <c r="EE38" i="54" s="1"/>
  <c r="AA38" i="54" s="1"/>
  <c r="BC38" i="54"/>
  <c r="CZ38" i="54" s="1"/>
  <c r="V38" i="54" s="1"/>
  <c r="BD38" i="54" s="1"/>
  <c r="DE38" i="54" s="1"/>
  <c r="W38" i="54" s="1"/>
  <c r="AY38" i="54"/>
  <c r="BZ38" i="54" s="1"/>
  <c r="R38" i="54" s="1"/>
  <c r="AZ38" i="54" s="1"/>
  <c r="CE38" i="54" s="1"/>
  <c r="S38" i="54" s="1"/>
  <c r="AT38" i="54"/>
  <c r="BB38" i="54" s="1"/>
  <c r="CU38" i="54" s="1"/>
  <c r="U38" i="54" s="1"/>
  <c r="AR38" i="54"/>
  <c r="AQ38" i="54"/>
  <c r="AP38" i="54"/>
  <c r="AO38" i="54"/>
  <c r="AN38" i="54"/>
  <c r="AM38" i="54"/>
  <c r="AL38" i="54"/>
  <c r="AK38" i="54"/>
  <c r="BK37" i="54"/>
  <c r="EZ37" i="54" s="1"/>
  <c r="AD37" i="54" s="1"/>
  <c r="BL37" i="54" s="1"/>
  <c r="FE37" i="54" s="1"/>
  <c r="AE37" i="54" s="1"/>
  <c r="BG37" i="54"/>
  <c r="DZ37" i="54" s="1"/>
  <c r="Z37" i="54" s="1"/>
  <c r="BH37" i="54" s="1"/>
  <c r="EE37" i="54" s="1"/>
  <c r="AA37" i="54" s="1"/>
  <c r="BC37" i="54"/>
  <c r="CZ37" i="54" s="1"/>
  <c r="V37" i="54" s="1"/>
  <c r="BD37" i="54" s="1"/>
  <c r="DE37" i="54" s="1"/>
  <c r="W37" i="54" s="1"/>
  <c r="AY37" i="54"/>
  <c r="BZ37" i="54" s="1"/>
  <c r="R37" i="54" s="1"/>
  <c r="AZ37" i="54" s="1"/>
  <c r="CE37" i="54" s="1"/>
  <c r="S37" i="54" s="1"/>
  <c r="AT37" i="54"/>
  <c r="BB37" i="54" s="1"/>
  <c r="CU37" i="54" s="1"/>
  <c r="U37" i="54" s="1"/>
  <c r="AR37" i="54"/>
  <c r="AQ37" i="54"/>
  <c r="AP37" i="54"/>
  <c r="AO37" i="54"/>
  <c r="AN37" i="54"/>
  <c r="AM37" i="54"/>
  <c r="AL37" i="54"/>
  <c r="AK37" i="54"/>
  <c r="A37" i="54"/>
  <c r="A38" i="54" s="1"/>
  <c r="A39" i="54" s="1"/>
  <c r="A40" i="54" s="1"/>
  <c r="A41" i="54" s="1"/>
  <c r="A42" i="54" s="1"/>
  <c r="A43" i="54" s="1"/>
  <c r="A44" i="54" s="1"/>
  <c r="A45" i="54" s="1"/>
  <c r="A46" i="54" s="1"/>
  <c r="A47" i="54" s="1"/>
  <c r="A48" i="54" s="1"/>
  <c r="A49" i="54" s="1"/>
  <c r="A50" i="54" s="1"/>
  <c r="A51" i="54" s="1"/>
  <c r="A52" i="54" s="1"/>
  <c r="A53" i="54" s="1"/>
  <c r="A54" i="54" s="1"/>
  <c r="A55" i="54" s="1"/>
  <c r="A56" i="54" s="1"/>
  <c r="A57" i="54" s="1"/>
  <c r="A58" i="54" s="1"/>
  <c r="A59" i="54" s="1"/>
  <c r="A60" i="54" s="1"/>
  <c r="A61" i="54" s="1"/>
  <c r="A62" i="54" s="1"/>
  <c r="A63" i="54" s="1"/>
  <c r="A64" i="54" s="1"/>
  <c r="A65" i="54" s="1"/>
  <c r="A66" i="54" s="1"/>
  <c r="A67" i="54" s="1"/>
  <c r="A68" i="54" s="1"/>
  <c r="A69" i="54" s="1"/>
  <c r="A70" i="54" s="1"/>
  <c r="A71" i="54" s="1"/>
  <c r="A72" i="54" s="1"/>
  <c r="A73" i="54" s="1"/>
  <c r="A74" i="54" s="1"/>
  <c r="A75" i="54" s="1"/>
  <c r="A76" i="54" s="1"/>
  <c r="A77" i="54" s="1"/>
  <c r="A78" i="54" s="1"/>
  <c r="A79" i="54" s="1"/>
  <c r="A80" i="54" s="1"/>
  <c r="A81" i="54" s="1"/>
  <c r="A82" i="54" s="1"/>
  <c r="A83" i="54" s="1"/>
  <c r="A84" i="54" s="1"/>
  <c r="A85" i="54" s="1"/>
  <c r="FT36" i="54"/>
  <c r="FQ36" i="54" s="1"/>
  <c r="BK36" i="54"/>
  <c r="EZ36" i="54" s="1"/>
  <c r="AD36" i="54" s="1"/>
  <c r="BL36" i="54" s="1"/>
  <c r="FE36" i="54" s="1"/>
  <c r="AE36" i="54" s="1"/>
  <c r="BG36" i="54"/>
  <c r="DZ36" i="54" s="1"/>
  <c r="Z36" i="54" s="1"/>
  <c r="BH36" i="54"/>
  <c r="EE36" i="54" s="1"/>
  <c r="AA36" i="54" s="1"/>
  <c r="BC36" i="54"/>
  <c r="CZ36" i="54" s="1"/>
  <c r="V36" i="54" s="1"/>
  <c r="BD36" i="54" s="1"/>
  <c r="DE36" i="54" s="1"/>
  <c r="W36" i="54" s="1"/>
  <c r="AY36" i="54"/>
  <c r="BZ36" i="54" s="1"/>
  <c r="R36" i="54" s="1"/>
  <c r="AZ36" i="54" s="1"/>
  <c r="CE36" i="54" s="1"/>
  <c r="S36" i="54" s="1"/>
  <c r="AT36" i="54"/>
  <c r="BJ36" i="54" s="1"/>
  <c r="EU36" i="54" s="1"/>
  <c r="AC36" i="54" s="1"/>
  <c r="AR36" i="54"/>
  <c r="AQ36" i="54"/>
  <c r="AP36" i="54"/>
  <c r="AO36" i="54"/>
  <c r="AN36" i="54"/>
  <c r="AM36" i="54"/>
  <c r="AL36" i="54"/>
  <c r="AK36" i="54"/>
  <c r="I20" i="54"/>
  <c r="AD19" i="54"/>
  <c r="Z19" i="54"/>
  <c r="V19" i="54"/>
  <c r="R19" i="54"/>
  <c r="I19" i="54"/>
  <c r="X14" i="54"/>
  <c r="E14" i="54"/>
  <c r="E13" i="54"/>
  <c r="AG12" i="54"/>
  <c r="T12" i="54"/>
  <c r="P12" i="54"/>
  <c r="E12" i="54"/>
  <c r="AO11" i="54"/>
  <c r="E11" i="54"/>
  <c r="BK85" i="55"/>
  <c r="EZ85" i="55" s="1"/>
  <c r="AD85" i="55" s="1"/>
  <c r="BL85" i="55" s="1"/>
  <c r="FE85" i="55" s="1"/>
  <c r="AE85" i="55" s="1"/>
  <c r="BG85" i="55"/>
  <c r="DZ85" i="55" s="1"/>
  <c r="Z85" i="55" s="1"/>
  <c r="BH85" i="55" s="1"/>
  <c r="EE85" i="55" s="1"/>
  <c r="AA85" i="55" s="1"/>
  <c r="BC85" i="55"/>
  <c r="CZ85" i="55" s="1"/>
  <c r="V85" i="55" s="1"/>
  <c r="BD85" i="55" s="1"/>
  <c r="DE85" i="55" s="1"/>
  <c r="W85" i="55" s="1"/>
  <c r="AY85" i="55"/>
  <c r="BZ85" i="55" s="1"/>
  <c r="R85" i="55" s="1"/>
  <c r="AZ85" i="55" s="1"/>
  <c r="CE85" i="55" s="1"/>
  <c r="S85" i="55" s="1"/>
  <c r="AT85" i="55"/>
  <c r="BF85" i="55" s="1"/>
  <c r="DU85" i="55" s="1"/>
  <c r="Y85" i="55" s="1"/>
  <c r="AR85" i="55"/>
  <c r="AQ85" i="55"/>
  <c r="AP85" i="55"/>
  <c r="AO85" i="55"/>
  <c r="AN85" i="55"/>
  <c r="AM85" i="55"/>
  <c r="AL85" i="55"/>
  <c r="AK85" i="55"/>
  <c r="BK84" i="55"/>
  <c r="EZ84" i="55" s="1"/>
  <c r="AD84" i="55" s="1"/>
  <c r="BL84" i="55" s="1"/>
  <c r="FE84" i="55" s="1"/>
  <c r="AE84" i="55" s="1"/>
  <c r="BG84" i="55"/>
  <c r="DZ84" i="55" s="1"/>
  <c r="Z84" i="55" s="1"/>
  <c r="BH84" i="55" s="1"/>
  <c r="EE84" i="55" s="1"/>
  <c r="AA84" i="55" s="1"/>
  <c r="BC84" i="55"/>
  <c r="CZ84" i="55" s="1"/>
  <c r="V84" i="55" s="1"/>
  <c r="BD84" i="55" s="1"/>
  <c r="DE84" i="55" s="1"/>
  <c r="W84" i="55" s="1"/>
  <c r="AY84" i="55"/>
  <c r="BZ84" i="55" s="1"/>
  <c r="R84" i="55" s="1"/>
  <c r="AZ84" i="55" s="1"/>
  <c r="CE84" i="55" s="1"/>
  <c r="S84" i="55" s="1"/>
  <c r="AT84" i="55"/>
  <c r="BB84" i="55" s="1"/>
  <c r="CU84" i="55" s="1"/>
  <c r="U84" i="55" s="1"/>
  <c r="AR84" i="55"/>
  <c r="AQ84" i="55"/>
  <c r="AP84" i="55"/>
  <c r="AO84" i="55"/>
  <c r="AN84" i="55"/>
  <c r="AM84" i="55"/>
  <c r="AL84" i="55"/>
  <c r="AK84" i="55"/>
  <c r="BK83" i="55"/>
  <c r="EZ83" i="55" s="1"/>
  <c r="AD83" i="55" s="1"/>
  <c r="BL83" i="55" s="1"/>
  <c r="FE83" i="55" s="1"/>
  <c r="AE83" i="55" s="1"/>
  <c r="BG83" i="55"/>
  <c r="DZ83" i="55" s="1"/>
  <c r="Z83" i="55" s="1"/>
  <c r="BH83" i="55" s="1"/>
  <c r="EE83" i="55" s="1"/>
  <c r="AA83" i="55" s="1"/>
  <c r="BC83" i="55"/>
  <c r="CZ83" i="55" s="1"/>
  <c r="V83" i="55" s="1"/>
  <c r="BD83" i="55" s="1"/>
  <c r="DE83" i="55" s="1"/>
  <c r="W83" i="55" s="1"/>
  <c r="AY83" i="55"/>
  <c r="BZ83" i="55" s="1"/>
  <c r="R83" i="55" s="1"/>
  <c r="AZ83" i="55" s="1"/>
  <c r="CE83" i="55" s="1"/>
  <c r="S83" i="55" s="1"/>
  <c r="AT83" i="55"/>
  <c r="AX83" i="55" s="1"/>
  <c r="BU83" i="55" s="1"/>
  <c r="Q83" i="55" s="1"/>
  <c r="AR83" i="55"/>
  <c r="AQ83" i="55"/>
  <c r="AP83" i="55"/>
  <c r="AO83" i="55"/>
  <c r="AN83" i="55"/>
  <c r="AM83" i="55"/>
  <c r="AL83" i="55"/>
  <c r="AK83" i="55"/>
  <c r="BK82" i="55"/>
  <c r="EZ82" i="55"/>
  <c r="AD82" i="55" s="1"/>
  <c r="BL82" i="55" s="1"/>
  <c r="FE82" i="55" s="1"/>
  <c r="AE82" i="55" s="1"/>
  <c r="BG82" i="55"/>
  <c r="DZ82" i="55" s="1"/>
  <c r="Z82" i="55" s="1"/>
  <c r="BH82" i="55" s="1"/>
  <c r="EE82" i="55" s="1"/>
  <c r="AA82" i="55" s="1"/>
  <c r="BC82" i="55"/>
  <c r="CZ82" i="55" s="1"/>
  <c r="V82" i="55" s="1"/>
  <c r="BD82" i="55" s="1"/>
  <c r="DE82" i="55" s="1"/>
  <c r="W82" i="55" s="1"/>
  <c r="AY82" i="55"/>
  <c r="BZ82" i="55" s="1"/>
  <c r="R82" i="55" s="1"/>
  <c r="AZ82" i="55" s="1"/>
  <c r="CE82" i="55" s="1"/>
  <c r="S82" i="55" s="1"/>
  <c r="AT82" i="55"/>
  <c r="BJ82" i="55" s="1"/>
  <c r="EU82" i="55" s="1"/>
  <c r="AC82" i="55" s="1"/>
  <c r="AR82" i="55"/>
  <c r="AQ82" i="55"/>
  <c r="AP82" i="55"/>
  <c r="AO82" i="55"/>
  <c r="AN82" i="55"/>
  <c r="AM82" i="55"/>
  <c r="AL82" i="55"/>
  <c r="AK82" i="55"/>
  <c r="BK81" i="55"/>
  <c r="EZ81" i="55" s="1"/>
  <c r="AD81" i="55" s="1"/>
  <c r="BL81" i="55" s="1"/>
  <c r="FE81" i="55" s="1"/>
  <c r="AE81" i="55" s="1"/>
  <c r="BG81" i="55"/>
  <c r="DZ81" i="55" s="1"/>
  <c r="Z81" i="55" s="1"/>
  <c r="BH81" i="55" s="1"/>
  <c r="EE81" i="55" s="1"/>
  <c r="AA81" i="55" s="1"/>
  <c r="BC81" i="55"/>
  <c r="CZ81" i="55" s="1"/>
  <c r="V81" i="55" s="1"/>
  <c r="BD81" i="55" s="1"/>
  <c r="DE81" i="55" s="1"/>
  <c r="W81" i="55" s="1"/>
  <c r="AY81" i="55"/>
  <c r="BZ81" i="55" s="1"/>
  <c r="R81" i="55" s="1"/>
  <c r="AZ81" i="55" s="1"/>
  <c r="CE81" i="55" s="1"/>
  <c r="S81" i="55" s="1"/>
  <c r="AT81" i="55"/>
  <c r="BF81" i="55"/>
  <c r="DU81" i="55" s="1"/>
  <c r="Y81" i="55" s="1"/>
  <c r="AR81" i="55"/>
  <c r="AQ81" i="55"/>
  <c r="AP81" i="55"/>
  <c r="AO81" i="55"/>
  <c r="AN81" i="55"/>
  <c r="AM81" i="55"/>
  <c r="AL81" i="55"/>
  <c r="AK81" i="55"/>
  <c r="BK80" i="55"/>
  <c r="EZ80" i="55" s="1"/>
  <c r="AD80" i="55" s="1"/>
  <c r="BL80" i="55" s="1"/>
  <c r="FE80" i="55" s="1"/>
  <c r="AE80" i="55" s="1"/>
  <c r="BG80" i="55"/>
  <c r="DZ80" i="55" s="1"/>
  <c r="Z80" i="55" s="1"/>
  <c r="BH80" i="55" s="1"/>
  <c r="EE80" i="55" s="1"/>
  <c r="AA80" i="55" s="1"/>
  <c r="BC80" i="55"/>
  <c r="CZ80" i="55" s="1"/>
  <c r="V80" i="55" s="1"/>
  <c r="BD80" i="55" s="1"/>
  <c r="DE80" i="55" s="1"/>
  <c r="W80" i="55" s="1"/>
  <c r="AY80" i="55"/>
  <c r="BZ80" i="55" s="1"/>
  <c r="R80" i="55" s="1"/>
  <c r="AZ80" i="55" s="1"/>
  <c r="CE80" i="55" s="1"/>
  <c r="S80" i="55" s="1"/>
  <c r="AT80" i="55"/>
  <c r="AR80" i="55"/>
  <c r="AQ80" i="55"/>
  <c r="AP80" i="55"/>
  <c r="AO80" i="55"/>
  <c r="AN80" i="55"/>
  <c r="AM80" i="55"/>
  <c r="AL80" i="55"/>
  <c r="AK80" i="55"/>
  <c r="BK79" i="55"/>
  <c r="EZ79" i="55"/>
  <c r="AD79" i="55" s="1"/>
  <c r="BL79" i="55" s="1"/>
  <c r="FE79" i="55" s="1"/>
  <c r="AE79" i="55" s="1"/>
  <c r="BG79" i="55"/>
  <c r="DZ79" i="55" s="1"/>
  <c r="Z79" i="55" s="1"/>
  <c r="BH79" i="55" s="1"/>
  <c r="EE79" i="55" s="1"/>
  <c r="AA79" i="55" s="1"/>
  <c r="BC79" i="55"/>
  <c r="CZ79" i="55" s="1"/>
  <c r="V79" i="55" s="1"/>
  <c r="BD79" i="55" s="1"/>
  <c r="DE79" i="55" s="1"/>
  <c r="W79" i="55" s="1"/>
  <c r="AY79" i="55"/>
  <c r="BZ79" i="55" s="1"/>
  <c r="R79" i="55" s="1"/>
  <c r="AZ79" i="55" s="1"/>
  <c r="CE79" i="55" s="1"/>
  <c r="S79" i="55" s="1"/>
  <c r="AT79" i="55"/>
  <c r="AR79" i="55"/>
  <c r="AQ79" i="55"/>
  <c r="AP79" i="55"/>
  <c r="AO79" i="55"/>
  <c r="AN79" i="55"/>
  <c r="AM79" i="55"/>
  <c r="AL79" i="55"/>
  <c r="AK79" i="55"/>
  <c r="BK78" i="55"/>
  <c r="EZ78" i="55" s="1"/>
  <c r="AD78" i="55" s="1"/>
  <c r="BL78" i="55" s="1"/>
  <c r="FE78" i="55" s="1"/>
  <c r="AE78" i="55" s="1"/>
  <c r="BG78" i="55"/>
  <c r="DZ78" i="55" s="1"/>
  <c r="Z78" i="55" s="1"/>
  <c r="BH78" i="55" s="1"/>
  <c r="EE78" i="55" s="1"/>
  <c r="AA78" i="55" s="1"/>
  <c r="BC78" i="55"/>
  <c r="CZ78" i="55" s="1"/>
  <c r="V78" i="55" s="1"/>
  <c r="BD78" i="55" s="1"/>
  <c r="DE78" i="55" s="1"/>
  <c r="W78" i="55" s="1"/>
  <c r="AY78" i="55"/>
  <c r="BZ78" i="55" s="1"/>
  <c r="R78" i="55" s="1"/>
  <c r="AZ78" i="55" s="1"/>
  <c r="CE78" i="55" s="1"/>
  <c r="S78" i="55" s="1"/>
  <c r="AT78" i="55"/>
  <c r="BJ78" i="55" s="1"/>
  <c r="EU78" i="55" s="1"/>
  <c r="AC78" i="55" s="1"/>
  <c r="AR78" i="55"/>
  <c r="AQ78" i="55"/>
  <c r="AP78" i="55"/>
  <c r="AO78" i="55"/>
  <c r="AN78" i="55"/>
  <c r="AM78" i="55"/>
  <c r="AL78" i="55"/>
  <c r="AK78" i="55"/>
  <c r="BK77" i="55"/>
  <c r="EZ77" i="55" s="1"/>
  <c r="AD77" i="55" s="1"/>
  <c r="BL77" i="55" s="1"/>
  <c r="FE77" i="55" s="1"/>
  <c r="AE77" i="55" s="1"/>
  <c r="BG77" i="55"/>
  <c r="DZ77" i="55" s="1"/>
  <c r="Z77" i="55" s="1"/>
  <c r="BH77" i="55" s="1"/>
  <c r="EE77" i="55" s="1"/>
  <c r="AA77" i="55" s="1"/>
  <c r="BC77" i="55"/>
  <c r="CZ77" i="55" s="1"/>
  <c r="V77" i="55" s="1"/>
  <c r="BD77" i="55" s="1"/>
  <c r="DE77" i="55" s="1"/>
  <c r="W77" i="55" s="1"/>
  <c r="AY77" i="55"/>
  <c r="BZ77" i="55" s="1"/>
  <c r="R77" i="55" s="1"/>
  <c r="AZ77" i="55" s="1"/>
  <c r="CE77" i="55" s="1"/>
  <c r="S77" i="55" s="1"/>
  <c r="AT77" i="55"/>
  <c r="AR77" i="55"/>
  <c r="AQ77" i="55"/>
  <c r="AP77" i="55"/>
  <c r="AO77" i="55"/>
  <c r="AN77" i="55"/>
  <c r="AM77" i="55"/>
  <c r="AL77" i="55"/>
  <c r="AK77" i="55"/>
  <c r="BK76" i="55"/>
  <c r="EZ76" i="55" s="1"/>
  <c r="AD76" i="55" s="1"/>
  <c r="BL76" i="55" s="1"/>
  <c r="FE76" i="55" s="1"/>
  <c r="AE76" i="55" s="1"/>
  <c r="BG76" i="55"/>
  <c r="DZ76" i="55" s="1"/>
  <c r="Z76" i="55" s="1"/>
  <c r="BC76" i="55"/>
  <c r="CZ76" i="55" s="1"/>
  <c r="V76" i="55" s="1"/>
  <c r="BD76" i="55" s="1"/>
  <c r="DE76" i="55" s="1"/>
  <c r="W76" i="55" s="1"/>
  <c r="AY76" i="55"/>
  <c r="BZ76" i="55" s="1"/>
  <c r="R76" i="55" s="1"/>
  <c r="AZ76" i="55" s="1"/>
  <c r="CE76" i="55" s="1"/>
  <c r="S76" i="55" s="1"/>
  <c r="AT76" i="55"/>
  <c r="BB76" i="55" s="1"/>
  <c r="CU76" i="55" s="1"/>
  <c r="U76" i="55" s="1"/>
  <c r="AR76" i="55"/>
  <c r="AQ76" i="55"/>
  <c r="AP76" i="55"/>
  <c r="AO76" i="55"/>
  <c r="AN76" i="55"/>
  <c r="AM76" i="55"/>
  <c r="AL76" i="55"/>
  <c r="AK76" i="55"/>
  <c r="BH76" i="55"/>
  <c r="EE76" i="55" s="1"/>
  <c r="AA76" i="55" s="1"/>
  <c r="BK75" i="55"/>
  <c r="EZ75" i="55" s="1"/>
  <c r="AD75" i="55" s="1"/>
  <c r="BL75" i="55" s="1"/>
  <c r="FE75" i="55" s="1"/>
  <c r="AE75" i="55" s="1"/>
  <c r="BG75" i="55"/>
  <c r="DZ75" i="55" s="1"/>
  <c r="Z75" i="55" s="1"/>
  <c r="BH75" i="55" s="1"/>
  <c r="EE75" i="55" s="1"/>
  <c r="AA75" i="55" s="1"/>
  <c r="BC75" i="55"/>
  <c r="CZ75" i="55" s="1"/>
  <c r="V75" i="55" s="1"/>
  <c r="BD75" i="55" s="1"/>
  <c r="DE75" i="55" s="1"/>
  <c r="W75" i="55" s="1"/>
  <c r="AY75" i="55"/>
  <c r="BZ75" i="55" s="1"/>
  <c r="R75" i="55" s="1"/>
  <c r="AZ75" i="55" s="1"/>
  <c r="CE75" i="55" s="1"/>
  <c r="S75" i="55" s="1"/>
  <c r="AT75" i="55"/>
  <c r="AX75" i="55" s="1"/>
  <c r="BU75" i="55" s="1"/>
  <c r="Q75" i="55" s="1"/>
  <c r="AR75" i="55"/>
  <c r="AQ75" i="55"/>
  <c r="AP75" i="55"/>
  <c r="AO75" i="55"/>
  <c r="AN75" i="55"/>
  <c r="AM75" i="55"/>
  <c r="AL75" i="55"/>
  <c r="AK75" i="55"/>
  <c r="BK74" i="55"/>
  <c r="EZ74" i="55" s="1"/>
  <c r="AD74" i="55" s="1"/>
  <c r="BL74" i="55" s="1"/>
  <c r="FE74" i="55" s="1"/>
  <c r="AE74" i="55" s="1"/>
  <c r="BG74" i="55"/>
  <c r="DZ74" i="55" s="1"/>
  <c r="Z74" i="55" s="1"/>
  <c r="BH74" i="55" s="1"/>
  <c r="EE74" i="55" s="1"/>
  <c r="AA74" i="55" s="1"/>
  <c r="BC74" i="55"/>
  <c r="CZ74" i="55" s="1"/>
  <c r="V74" i="55" s="1"/>
  <c r="BD74" i="55" s="1"/>
  <c r="DE74" i="55" s="1"/>
  <c r="W74" i="55" s="1"/>
  <c r="AY74" i="55"/>
  <c r="BZ74" i="55" s="1"/>
  <c r="R74" i="55" s="1"/>
  <c r="AZ74" i="55" s="1"/>
  <c r="CE74" i="55" s="1"/>
  <c r="S74" i="55" s="1"/>
  <c r="AT74" i="55"/>
  <c r="BB74" i="55"/>
  <c r="CU74" i="55" s="1"/>
  <c r="U74" i="55" s="1"/>
  <c r="AR74" i="55"/>
  <c r="AQ74" i="55"/>
  <c r="AP74" i="55"/>
  <c r="AO74" i="55"/>
  <c r="AN74" i="55"/>
  <c r="AM74" i="55"/>
  <c r="AL74" i="55"/>
  <c r="AK74" i="55"/>
  <c r="BK73" i="55"/>
  <c r="EZ73" i="55" s="1"/>
  <c r="AD73" i="55" s="1"/>
  <c r="BL73" i="55" s="1"/>
  <c r="FE73" i="55" s="1"/>
  <c r="AE73" i="55" s="1"/>
  <c r="BG73" i="55"/>
  <c r="DZ73" i="55" s="1"/>
  <c r="Z73" i="55" s="1"/>
  <c r="BH73" i="55" s="1"/>
  <c r="EE73" i="55" s="1"/>
  <c r="AA73" i="55" s="1"/>
  <c r="BC73" i="55"/>
  <c r="CZ73" i="55"/>
  <c r="V73" i="55" s="1"/>
  <c r="BD73" i="55" s="1"/>
  <c r="DE73" i="55" s="1"/>
  <c r="W73" i="55" s="1"/>
  <c r="AY73" i="55"/>
  <c r="BZ73" i="55" s="1"/>
  <c r="R73" i="55" s="1"/>
  <c r="AZ73" i="55" s="1"/>
  <c r="CE73" i="55" s="1"/>
  <c r="S73" i="55" s="1"/>
  <c r="AT73" i="55"/>
  <c r="BB73" i="55" s="1"/>
  <c r="CU73" i="55" s="1"/>
  <c r="U73" i="55" s="1"/>
  <c r="AR73" i="55"/>
  <c r="AQ73" i="55"/>
  <c r="AP73" i="55"/>
  <c r="AO73" i="55"/>
  <c r="AN73" i="55"/>
  <c r="AM73" i="55"/>
  <c r="AL73" i="55"/>
  <c r="AK73" i="55"/>
  <c r="BK72" i="55"/>
  <c r="EZ72" i="55" s="1"/>
  <c r="AD72" i="55" s="1"/>
  <c r="BL72" i="55" s="1"/>
  <c r="FE72" i="55" s="1"/>
  <c r="AE72" i="55" s="1"/>
  <c r="BG72" i="55"/>
  <c r="DZ72" i="55" s="1"/>
  <c r="Z72" i="55" s="1"/>
  <c r="BH72" i="55" s="1"/>
  <c r="EE72" i="55" s="1"/>
  <c r="AA72" i="55" s="1"/>
  <c r="BC72" i="55"/>
  <c r="CZ72" i="55" s="1"/>
  <c r="V72" i="55" s="1"/>
  <c r="BD72" i="55" s="1"/>
  <c r="DE72" i="55" s="1"/>
  <c r="W72" i="55" s="1"/>
  <c r="AY72" i="55"/>
  <c r="BZ72" i="55" s="1"/>
  <c r="R72" i="55" s="1"/>
  <c r="AZ72" i="55" s="1"/>
  <c r="CE72" i="55" s="1"/>
  <c r="S72" i="55" s="1"/>
  <c r="AT72" i="55"/>
  <c r="BB72" i="55" s="1"/>
  <c r="CU72" i="55" s="1"/>
  <c r="U72" i="55" s="1"/>
  <c r="AR72" i="55"/>
  <c r="AQ72" i="55"/>
  <c r="AP72" i="55"/>
  <c r="AO72" i="55"/>
  <c r="AN72" i="55"/>
  <c r="AM72" i="55"/>
  <c r="AL72" i="55"/>
  <c r="AK72" i="55"/>
  <c r="BK71" i="55"/>
  <c r="EZ71" i="55" s="1"/>
  <c r="AD71" i="55" s="1"/>
  <c r="BL71" i="55" s="1"/>
  <c r="FE71" i="55" s="1"/>
  <c r="AE71" i="55" s="1"/>
  <c r="BG71" i="55"/>
  <c r="DZ71" i="55" s="1"/>
  <c r="Z71" i="55" s="1"/>
  <c r="BH71" i="55" s="1"/>
  <c r="EE71" i="55" s="1"/>
  <c r="AA71" i="55" s="1"/>
  <c r="BC71" i="55"/>
  <c r="CZ71" i="55" s="1"/>
  <c r="V71" i="55" s="1"/>
  <c r="BD71" i="55" s="1"/>
  <c r="DE71" i="55" s="1"/>
  <c r="W71" i="55" s="1"/>
  <c r="AY71" i="55"/>
  <c r="BZ71" i="55" s="1"/>
  <c r="R71" i="55" s="1"/>
  <c r="AZ71" i="55" s="1"/>
  <c r="CE71" i="55" s="1"/>
  <c r="S71" i="55" s="1"/>
  <c r="AT71" i="55"/>
  <c r="AX71" i="55" s="1"/>
  <c r="BU71" i="55" s="1"/>
  <c r="Q71" i="55" s="1"/>
  <c r="AR71" i="55"/>
  <c r="AQ71" i="55"/>
  <c r="AP71" i="55"/>
  <c r="AO71" i="55"/>
  <c r="AN71" i="55"/>
  <c r="AM71" i="55"/>
  <c r="AL71" i="55"/>
  <c r="AK71" i="55"/>
  <c r="BK70" i="55"/>
  <c r="EZ70" i="55" s="1"/>
  <c r="AD70" i="55" s="1"/>
  <c r="BL70" i="55" s="1"/>
  <c r="FE70" i="55" s="1"/>
  <c r="AE70" i="55" s="1"/>
  <c r="BG70" i="55"/>
  <c r="DZ70" i="55" s="1"/>
  <c r="Z70" i="55" s="1"/>
  <c r="BH70" i="55" s="1"/>
  <c r="EE70" i="55" s="1"/>
  <c r="AA70" i="55" s="1"/>
  <c r="BC70" i="55"/>
  <c r="CZ70" i="55" s="1"/>
  <c r="V70" i="55" s="1"/>
  <c r="BD70" i="55" s="1"/>
  <c r="DE70" i="55" s="1"/>
  <c r="W70" i="55" s="1"/>
  <c r="AY70" i="55"/>
  <c r="BZ70" i="55" s="1"/>
  <c r="R70" i="55" s="1"/>
  <c r="AZ70" i="55" s="1"/>
  <c r="CE70" i="55" s="1"/>
  <c r="S70" i="55" s="1"/>
  <c r="AT70" i="55"/>
  <c r="AR70" i="55"/>
  <c r="AQ70" i="55"/>
  <c r="AP70" i="55"/>
  <c r="AO70" i="55"/>
  <c r="AN70" i="55"/>
  <c r="AM70" i="55"/>
  <c r="AL70" i="55"/>
  <c r="AK70" i="55"/>
  <c r="BK69" i="55"/>
  <c r="EZ69" i="55" s="1"/>
  <c r="AD69" i="55" s="1"/>
  <c r="BL69" i="55" s="1"/>
  <c r="FE69" i="55" s="1"/>
  <c r="AE69" i="55" s="1"/>
  <c r="BG69" i="55"/>
  <c r="DZ69" i="55" s="1"/>
  <c r="Z69" i="55" s="1"/>
  <c r="BH69" i="55" s="1"/>
  <c r="EE69" i="55" s="1"/>
  <c r="AA69" i="55" s="1"/>
  <c r="BC69" i="55"/>
  <c r="CZ69" i="55" s="1"/>
  <c r="V69" i="55" s="1"/>
  <c r="BD69" i="55" s="1"/>
  <c r="DE69" i="55" s="1"/>
  <c r="W69" i="55" s="1"/>
  <c r="AY69" i="55"/>
  <c r="BZ69" i="55" s="1"/>
  <c r="R69" i="55" s="1"/>
  <c r="AZ69" i="55" s="1"/>
  <c r="CE69" i="55" s="1"/>
  <c r="S69" i="55" s="1"/>
  <c r="AT69" i="55"/>
  <c r="BB69" i="55" s="1"/>
  <c r="CU69" i="55" s="1"/>
  <c r="U69" i="55" s="1"/>
  <c r="AR69" i="55"/>
  <c r="AQ69" i="55"/>
  <c r="AP69" i="55"/>
  <c r="AO69" i="55"/>
  <c r="AN69" i="55"/>
  <c r="AM69" i="55"/>
  <c r="AL69" i="55"/>
  <c r="AK69" i="55"/>
  <c r="BK68" i="55"/>
  <c r="EZ68" i="55" s="1"/>
  <c r="AD68" i="55" s="1"/>
  <c r="BL68" i="55" s="1"/>
  <c r="FE68" i="55" s="1"/>
  <c r="AE68" i="55" s="1"/>
  <c r="BG68" i="55"/>
  <c r="DZ68" i="55" s="1"/>
  <c r="Z68" i="55" s="1"/>
  <c r="BH68" i="55" s="1"/>
  <c r="EE68" i="55" s="1"/>
  <c r="AA68" i="55" s="1"/>
  <c r="BC68" i="55"/>
  <c r="CZ68" i="55" s="1"/>
  <c r="V68" i="55" s="1"/>
  <c r="BD68" i="55" s="1"/>
  <c r="DE68" i="55" s="1"/>
  <c r="W68" i="55" s="1"/>
  <c r="AY68" i="55"/>
  <c r="BZ68" i="55" s="1"/>
  <c r="R68" i="55" s="1"/>
  <c r="AZ68" i="55" s="1"/>
  <c r="CE68" i="55" s="1"/>
  <c r="S68" i="55" s="1"/>
  <c r="AT68" i="55"/>
  <c r="BB68" i="55" s="1"/>
  <c r="CU68" i="55" s="1"/>
  <c r="U68" i="55" s="1"/>
  <c r="AR68" i="55"/>
  <c r="AQ68" i="55"/>
  <c r="AP68" i="55"/>
  <c r="AO68" i="55"/>
  <c r="AN68" i="55"/>
  <c r="AM68" i="55"/>
  <c r="AL68" i="55"/>
  <c r="AK68" i="55"/>
  <c r="BK67" i="55"/>
  <c r="EZ67" i="55" s="1"/>
  <c r="AD67" i="55" s="1"/>
  <c r="BL67" i="55" s="1"/>
  <c r="FE67" i="55" s="1"/>
  <c r="AE67" i="55" s="1"/>
  <c r="BG67" i="55"/>
  <c r="DZ67" i="55" s="1"/>
  <c r="Z67" i="55" s="1"/>
  <c r="BH67" i="55" s="1"/>
  <c r="EE67" i="55" s="1"/>
  <c r="AA67" i="55" s="1"/>
  <c r="BC67" i="55"/>
  <c r="CZ67" i="55" s="1"/>
  <c r="V67" i="55" s="1"/>
  <c r="BD67" i="55" s="1"/>
  <c r="DE67" i="55" s="1"/>
  <c r="W67" i="55" s="1"/>
  <c r="AY67" i="55"/>
  <c r="BZ67" i="55" s="1"/>
  <c r="R67" i="55" s="1"/>
  <c r="AZ67" i="55" s="1"/>
  <c r="CE67" i="55" s="1"/>
  <c r="S67" i="55" s="1"/>
  <c r="AT67" i="55"/>
  <c r="AX67" i="55" s="1"/>
  <c r="BU67" i="55" s="1"/>
  <c r="Q67" i="55" s="1"/>
  <c r="AR67" i="55"/>
  <c r="AQ67" i="55"/>
  <c r="AP67" i="55"/>
  <c r="AO67" i="55"/>
  <c r="AN67" i="55"/>
  <c r="AM67" i="55"/>
  <c r="AL67" i="55"/>
  <c r="AK67" i="55"/>
  <c r="BK66" i="55"/>
  <c r="EZ66" i="55" s="1"/>
  <c r="AD66" i="55" s="1"/>
  <c r="BL66" i="55" s="1"/>
  <c r="FE66" i="55" s="1"/>
  <c r="AE66" i="55" s="1"/>
  <c r="BG66" i="55"/>
  <c r="DZ66" i="55" s="1"/>
  <c r="Z66" i="55" s="1"/>
  <c r="BH66" i="55" s="1"/>
  <c r="EE66" i="55" s="1"/>
  <c r="AA66" i="55" s="1"/>
  <c r="BC66" i="55"/>
  <c r="CZ66" i="55" s="1"/>
  <c r="V66" i="55" s="1"/>
  <c r="BD66" i="55" s="1"/>
  <c r="DE66" i="55" s="1"/>
  <c r="W66" i="55" s="1"/>
  <c r="AY66" i="55"/>
  <c r="BZ66" i="55" s="1"/>
  <c r="R66" i="55" s="1"/>
  <c r="AZ66" i="55" s="1"/>
  <c r="CE66" i="55" s="1"/>
  <c r="S66" i="55" s="1"/>
  <c r="AT66" i="55"/>
  <c r="BB66" i="55" s="1"/>
  <c r="CU66" i="55" s="1"/>
  <c r="U66" i="55" s="1"/>
  <c r="AR66" i="55"/>
  <c r="AQ66" i="55"/>
  <c r="AP66" i="55"/>
  <c r="AO66" i="55"/>
  <c r="AN66" i="55"/>
  <c r="AM66" i="55"/>
  <c r="AL66" i="55"/>
  <c r="AK66" i="55"/>
  <c r="BK65" i="55"/>
  <c r="EZ65" i="55" s="1"/>
  <c r="AD65" i="55" s="1"/>
  <c r="BL65" i="55" s="1"/>
  <c r="FE65" i="55" s="1"/>
  <c r="AE65" i="55" s="1"/>
  <c r="BG65" i="55"/>
  <c r="DZ65" i="55" s="1"/>
  <c r="Z65" i="55" s="1"/>
  <c r="BH65" i="55" s="1"/>
  <c r="EE65" i="55" s="1"/>
  <c r="AA65" i="55" s="1"/>
  <c r="BC65" i="55"/>
  <c r="CZ65" i="55" s="1"/>
  <c r="V65" i="55" s="1"/>
  <c r="BD65" i="55" s="1"/>
  <c r="DE65" i="55" s="1"/>
  <c r="W65" i="55" s="1"/>
  <c r="AY65" i="55"/>
  <c r="BZ65" i="55" s="1"/>
  <c r="R65" i="55" s="1"/>
  <c r="AZ65" i="55" s="1"/>
  <c r="CE65" i="55" s="1"/>
  <c r="S65" i="55" s="1"/>
  <c r="AT65" i="55"/>
  <c r="AR65" i="55"/>
  <c r="AQ65" i="55"/>
  <c r="AP65" i="55"/>
  <c r="AO65" i="55"/>
  <c r="AN65" i="55"/>
  <c r="AM65" i="55"/>
  <c r="AL65" i="55"/>
  <c r="AK65" i="55"/>
  <c r="BK64" i="55"/>
  <c r="EZ64" i="55" s="1"/>
  <c r="AD64" i="55" s="1"/>
  <c r="BL64" i="55" s="1"/>
  <c r="FE64" i="55" s="1"/>
  <c r="AE64" i="55" s="1"/>
  <c r="BG64" i="55"/>
  <c r="DZ64" i="55" s="1"/>
  <c r="Z64" i="55" s="1"/>
  <c r="BH64" i="55" s="1"/>
  <c r="EE64" i="55" s="1"/>
  <c r="AA64" i="55" s="1"/>
  <c r="BC64" i="55"/>
  <c r="CZ64" i="55" s="1"/>
  <c r="V64" i="55" s="1"/>
  <c r="BD64" i="55" s="1"/>
  <c r="DE64" i="55" s="1"/>
  <c r="W64" i="55" s="1"/>
  <c r="AY64" i="55"/>
  <c r="BZ64" i="55" s="1"/>
  <c r="R64" i="55" s="1"/>
  <c r="AZ64" i="55" s="1"/>
  <c r="CE64" i="55" s="1"/>
  <c r="S64" i="55" s="1"/>
  <c r="AT64" i="55"/>
  <c r="BB64" i="55"/>
  <c r="CU64" i="55" s="1"/>
  <c r="U64" i="55" s="1"/>
  <c r="AR64" i="55"/>
  <c r="AQ64" i="55"/>
  <c r="AP64" i="55"/>
  <c r="AO64" i="55"/>
  <c r="AN64" i="55"/>
  <c r="AM64" i="55"/>
  <c r="AL64" i="55"/>
  <c r="AK64" i="55"/>
  <c r="BK63" i="55"/>
  <c r="EZ63" i="55" s="1"/>
  <c r="AD63" i="55" s="1"/>
  <c r="BL63" i="55" s="1"/>
  <c r="FE63" i="55" s="1"/>
  <c r="AE63" i="55" s="1"/>
  <c r="BG63" i="55"/>
  <c r="DZ63" i="55" s="1"/>
  <c r="Z63" i="55" s="1"/>
  <c r="BH63" i="55" s="1"/>
  <c r="EE63" i="55" s="1"/>
  <c r="AA63" i="55" s="1"/>
  <c r="BC63" i="55"/>
  <c r="CZ63" i="55"/>
  <c r="V63" i="55" s="1"/>
  <c r="BD63" i="55" s="1"/>
  <c r="DE63" i="55" s="1"/>
  <c r="W63" i="55" s="1"/>
  <c r="AY63" i="55"/>
  <c r="BZ63" i="55" s="1"/>
  <c r="R63" i="55" s="1"/>
  <c r="AZ63" i="55" s="1"/>
  <c r="CE63" i="55" s="1"/>
  <c r="S63" i="55" s="1"/>
  <c r="AT63" i="55"/>
  <c r="AX63" i="55" s="1"/>
  <c r="BU63" i="55" s="1"/>
  <c r="Q63" i="55" s="1"/>
  <c r="AR63" i="55"/>
  <c r="AQ63" i="55"/>
  <c r="AP63" i="55"/>
  <c r="AO63" i="55"/>
  <c r="AN63" i="55"/>
  <c r="AM63" i="55"/>
  <c r="AL63" i="55"/>
  <c r="AK63" i="55"/>
  <c r="BK62" i="55"/>
  <c r="EZ62" i="55" s="1"/>
  <c r="AD62" i="55" s="1"/>
  <c r="BL62" i="55" s="1"/>
  <c r="FE62" i="55" s="1"/>
  <c r="AE62" i="55" s="1"/>
  <c r="BG62" i="55"/>
  <c r="DZ62" i="55" s="1"/>
  <c r="Z62" i="55" s="1"/>
  <c r="BH62" i="55" s="1"/>
  <c r="EE62" i="55" s="1"/>
  <c r="AA62" i="55" s="1"/>
  <c r="BC62" i="55"/>
  <c r="CZ62" i="55" s="1"/>
  <c r="V62" i="55" s="1"/>
  <c r="BD62" i="55" s="1"/>
  <c r="DE62" i="55" s="1"/>
  <c r="W62" i="55" s="1"/>
  <c r="AY62" i="55"/>
  <c r="BZ62" i="55" s="1"/>
  <c r="R62" i="55" s="1"/>
  <c r="AZ62" i="55" s="1"/>
  <c r="CE62" i="55" s="1"/>
  <c r="S62" i="55" s="1"/>
  <c r="AT62" i="55"/>
  <c r="BB62" i="55" s="1"/>
  <c r="CU62" i="55" s="1"/>
  <c r="U62" i="55" s="1"/>
  <c r="AR62" i="55"/>
  <c r="AQ62" i="55"/>
  <c r="AP62" i="55"/>
  <c r="AO62" i="55"/>
  <c r="AN62" i="55"/>
  <c r="AM62" i="55"/>
  <c r="AL62" i="55"/>
  <c r="AK62" i="55"/>
  <c r="BK61" i="55"/>
  <c r="EZ61" i="55" s="1"/>
  <c r="AD61" i="55" s="1"/>
  <c r="BL61" i="55" s="1"/>
  <c r="FE61" i="55" s="1"/>
  <c r="AE61" i="55"/>
  <c r="BG61" i="55"/>
  <c r="DZ61" i="55" s="1"/>
  <c r="Z61" i="55" s="1"/>
  <c r="BH61" i="55" s="1"/>
  <c r="EE61" i="55" s="1"/>
  <c r="AA61" i="55" s="1"/>
  <c r="BC61" i="55"/>
  <c r="CZ61" i="55" s="1"/>
  <c r="V61" i="55" s="1"/>
  <c r="BD61" i="55" s="1"/>
  <c r="DE61" i="55" s="1"/>
  <c r="W61" i="55" s="1"/>
  <c r="AY61" i="55"/>
  <c r="BZ61" i="55" s="1"/>
  <c r="R61" i="55" s="1"/>
  <c r="AZ61" i="55" s="1"/>
  <c r="CE61" i="55" s="1"/>
  <c r="S61" i="55" s="1"/>
  <c r="AT61" i="55"/>
  <c r="BB61" i="55" s="1"/>
  <c r="CU61" i="55" s="1"/>
  <c r="U61" i="55" s="1"/>
  <c r="AR61" i="55"/>
  <c r="AQ61" i="55"/>
  <c r="AP61" i="55"/>
  <c r="AO61" i="55"/>
  <c r="AN61" i="55"/>
  <c r="AM61" i="55"/>
  <c r="AL61" i="55"/>
  <c r="AK61" i="55"/>
  <c r="BK60" i="55"/>
  <c r="EZ60" i="55" s="1"/>
  <c r="AD60" i="55" s="1"/>
  <c r="BL60" i="55" s="1"/>
  <c r="FE60" i="55" s="1"/>
  <c r="AE60" i="55" s="1"/>
  <c r="BG60" i="55"/>
  <c r="DZ60" i="55" s="1"/>
  <c r="Z60" i="55" s="1"/>
  <c r="BH60" i="55" s="1"/>
  <c r="EE60" i="55" s="1"/>
  <c r="AA60" i="55" s="1"/>
  <c r="BC60" i="55"/>
  <c r="CZ60" i="55" s="1"/>
  <c r="V60" i="55" s="1"/>
  <c r="BD60" i="55" s="1"/>
  <c r="DE60" i="55" s="1"/>
  <c r="W60" i="55" s="1"/>
  <c r="AY60" i="55"/>
  <c r="BZ60" i="55" s="1"/>
  <c r="R60" i="55" s="1"/>
  <c r="AZ60" i="55" s="1"/>
  <c r="CE60" i="55" s="1"/>
  <c r="S60" i="55" s="1"/>
  <c r="AT60" i="55"/>
  <c r="BB60" i="55"/>
  <c r="CU60" i="55" s="1"/>
  <c r="U60" i="55" s="1"/>
  <c r="AR60" i="55"/>
  <c r="AQ60" i="55"/>
  <c r="AP60" i="55"/>
  <c r="AO60" i="55"/>
  <c r="AN60" i="55"/>
  <c r="AM60" i="55"/>
  <c r="AL60" i="55"/>
  <c r="AK60" i="55"/>
  <c r="BK59" i="55"/>
  <c r="EZ59" i="55" s="1"/>
  <c r="AD59" i="55" s="1"/>
  <c r="BL59" i="55" s="1"/>
  <c r="FE59" i="55" s="1"/>
  <c r="AE59" i="55" s="1"/>
  <c r="BG59" i="55"/>
  <c r="DZ59" i="55" s="1"/>
  <c r="Z59" i="55" s="1"/>
  <c r="BH59" i="55" s="1"/>
  <c r="EE59" i="55" s="1"/>
  <c r="AA59" i="55" s="1"/>
  <c r="BC59" i="55"/>
  <c r="CZ59" i="55" s="1"/>
  <c r="V59" i="55" s="1"/>
  <c r="BD59" i="55" s="1"/>
  <c r="DE59" i="55" s="1"/>
  <c r="W59" i="55" s="1"/>
  <c r="AY59" i="55"/>
  <c r="BZ59" i="55" s="1"/>
  <c r="R59" i="55" s="1"/>
  <c r="AZ59" i="55" s="1"/>
  <c r="CE59" i="55" s="1"/>
  <c r="S59" i="55" s="1"/>
  <c r="AT59" i="55"/>
  <c r="AX59" i="55" s="1"/>
  <c r="BU59" i="55" s="1"/>
  <c r="Q59" i="55" s="1"/>
  <c r="AR59" i="55"/>
  <c r="AQ59" i="55"/>
  <c r="AP59" i="55"/>
  <c r="AO59" i="55"/>
  <c r="AN59" i="55"/>
  <c r="AM59" i="55"/>
  <c r="AL59" i="55"/>
  <c r="AK59" i="55"/>
  <c r="BK58" i="55"/>
  <c r="EZ58" i="55" s="1"/>
  <c r="AD58" i="55" s="1"/>
  <c r="BL58" i="55" s="1"/>
  <c r="FE58" i="55" s="1"/>
  <c r="AE58" i="55" s="1"/>
  <c r="BG58" i="55"/>
  <c r="DZ58" i="55" s="1"/>
  <c r="Z58" i="55" s="1"/>
  <c r="BH58" i="55" s="1"/>
  <c r="EE58" i="55" s="1"/>
  <c r="AA58" i="55" s="1"/>
  <c r="BC58" i="55"/>
  <c r="CZ58" i="55" s="1"/>
  <c r="V58" i="55" s="1"/>
  <c r="BD58" i="55" s="1"/>
  <c r="DE58" i="55" s="1"/>
  <c r="W58" i="55" s="1"/>
  <c r="AY58" i="55"/>
  <c r="BZ58" i="55" s="1"/>
  <c r="R58" i="55" s="1"/>
  <c r="AZ58" i="55" s="1"/>
  <c r="CE58" i="55" s="1"/>
  <c r="S58" i="55" s="1"/>
  <c r="AT58" i="55"/>
  <c r="BB58" i="55" s="1"/>
  <c r="CU58" i="55" s="1"/>
  <c r="U58" i="55" s="1"/>
  <c r="AR58" i="55"/>
  <c r="AQ58" i="55"/>
  <c r="AP58" i="55"/>
  <c r="AO58" i="55"/>
  <c r="AN58" i="55"/>
  <c r="AM58" i="55"/>
  <c r="AL58" i="55"/>
  <c r="AK58" i="55"/>
  <c r="BK57" i="55"/>
  <c r="EZ57" i="55" s="1"/>
  <c r="AD57" i="55" s="1"/>
  <c r="BL57" i="55" s="1"/>
  <c r="FE57" i="55" s="1"/>
  <c r="AE57" i="55" s="1"/>
  <c r="BG57" i="55"/>
  <c r="DZ57" i="55" s="1"/>
  <c r="Z57" i="55" s="1"/>
  <c r="BH57" i="55" s="1"/>
  <c r="EE57" i="55" s="1"/>
  <c r="AA57" i="55" s="1"/>
  <c r="BC57" i="55"/>
  <c r="CZ57" i="55" s="1"/>
  <c r="V57" i="55" s="1"/>
  <c r="BD57" i="55" s="1"/>
  <c r="DE57" i="55" s="1"/>
  <c r="W57" i="55" s="1"/>
  <c r="AY57" i="55"/>
  <c r="BZ57" i="55" s="1"/>
  <c r="R57" i="55" s="1"/>
  <c r="AZ57" i="55" s="1"/>
  <c r="CE57" i="55" s="1"/>
  <c r="S57" i="55" s="1"/>
  <c r="AT57" i="55"/>
  <c r="BB57" i="55" s="1"/>
  <c r="CU57" i="55" s="1"/>
  <c r="U57" i="55" s="1"/>
  <c r="AR57" i="55"/>
  <c r="AQ57" i="55"/>
  <c r="AP57" i="55"/>
  <c r="AO57" i="55"/>
  <c r="AN57" i="55"/>
  <c r="AM57" i="55"/>
  <c r="AL57" i="55"/>
  <c r="AK57" i="55"/>
  <c r="BK56" i="55"/>
  <c r="EZ56" i="55" s="1"/>
  <c r="AD56" i="55" s="1"/>
  <c r="BL56" i="55" s="1"/>
  <c r="FE56" i="55" s="1"/>
  <c r="AE56" i="55" s="1"/>
  <c r="BG56" i="55"/>
  <c r="DZ56" i="55" s="1"/>
  <c r="Z56" i="55" s="1"/>
  <c r="BH56" i="55" s="1"/>
  <c r="EE56" i="55" s="1"/>
  <c r="AA56" i="55" s="1"/>
  <c r="BC56" i="55"/>
  <c r="CZ56" i="55" s="1"/>
  <c r="V56" i="55" s="1"/>
  <c r="BD56" i="55" s="1"/>
  <c r="DE56" i="55" s="1"/>
  <c r="W56" i="55" s="1"/>
  <c r="AY56" i="55"/>
  <c r="BZ56" i="55" s="1"/>
  <c r="R56" i="55" s="1"/>
  <c r="AZ56" i="55" s="1"/>
  <c r="CE56" i="55" s="1"/>
  <c r="S56" i="55" s="1"/>
  <c r="AT56" i="55"/>
  <c r="BB56" i="55" s="1"/>
  <c r="CU56" i="55" s="1"/>
  <c r="U56" i="55" s="1"/>
  <c r="AR56" i="55"/>
  <c r="AQ56" i="55"/>
  <c r="AP56" i="55"/>
  <c r="AO56" i="55"/>
  <c r="AN56" i="55"/>
  <c r="AM56" i="55"/>
  <c r="AL56" i="55"/>
  <c r="AK56" i="55"/>
  <c r="BK55" i="55"/>
  <c r="EZ55" i="55" s="1"/>
  <c r="AD55" i="55" s="1"/>
  <c r="BL55" i="55" s="1"/>
  <c r="FE55" i="55" s="1"/>
  <c r="AE55" i="55" s="1"/>
  <c r="BG55" i="55"/>
  <c r="DZ55" i="55" s="1"/>
  <c r="Z55" i="55" s="1"/>
  <c r="BH55" i="55" s="1"/>
  <c r="EE55" i="55" s="1"/>
  <c r="AA55" i="55" s="1"/>
  <c r="BC55" i="55"/>
  <c r="CZ55" i="55" s="1"/>
  <c r="V55" i="55" s="1"/>
  <c r="BD55" i="55" s="1"/>
  <c r="DE55" i="55" s="1"/>
  <c r="W55" i="55" s="1"/>
  <c r="AY55" i="55"/>
  <c r="BZ55" i="55" s="1"/>
  <c r="R55" i="55" s="1"/>
  <c r="AZ55" i="55" s="1"/>
  <c r="CE55" i="55" s="1"/>
  <c r="S55" i="55" s="1"/>
  <c r="AT55" i="55"/>
  <c r="BB55" i="55"/>
  <c r="CU55" i="55" s="1"/>
  <c r="U55" i="55" s="1"/>
  <c r="AR55" i="55"/>
  <c r="AQ55" i="55"/>
  <c r="AP55" i="55"/>
  <c r="AO55" i="55"/>
  <c r="AN55" i="55"/>
  <c r="AM55" i="55"/>
  <c r="AL55" i="55"/>
  <c r="AK55" i="55"/>
  <c r="BK54" i="55"/>
  <c r="EZ54" i="55" s="1"/>
  <c r="AD54" i="55" s="1"/>
  <c r="BL54" i="55" s="1"/>
  <c r="FE54" i="55" s="1"/>
  <c r="AE54" i="55" s="1"/>
  <c r="BG54" i="55"/>
  <c r="DZ54" i="55" s="1"/>
  <c r="Z54" i="55" s="1"/>
  <c r="BH54" i="55" s="1"/>
  <c r="EE54" i="55" s="1"/>
  <c r="AA54" i="55" s="1"/>
  <c r="BC54" i="55"/>
  <c r="CZ54" i="55" s="1"/>
  <c r="V54" i="55" s="1"/>
  <c r="BD54" i="55" s="1"/>
  <c r="DE54" i="55" s="1"/>
  <c r="W54" i="55" s="1"/>
  <c r="AY54" i="55"/>
  <c r="BZ54" i="55" s="1"/>
  <c r="R54" i="55" s="1"/>
  <c r="AZ54" i="55" s="1"/>
  <c r="CE54" i="55" s="1"/>
  <c r="S54" i="55" s="1"/>
  <c r="AT54" i="55"/>
  <c r="BB54" i="55" s="1"/>
  <c r="CU54" i="55" s="1"/>
  <c r="U54" i="55" s="1"/>
  <c r="AR54" i="55"/>
  <c r="AQ54" i="55"/>
  <c r="AP54" i="55"/>
  <c r="AO54" i="55"/>
  <c r="AN54" i="55"/>
  <c r="AM54" i="55"/>
  <c r="AL54" i="55"/>
  <c r="AK54" i="55"/>
  <c r="BK53" i="55"/>
  <c r="EZ53" i="55" s="1"/>
  <c r="AD53" i="55" s="1"/>
  <c r="BL53" i="55" s="1"/>
  <c r="FE53" i="55" s="1"/>
  <c r="AE53" i="55" s="1"/>
  <c r="BG53" i="55"/>
  <c r="DZ53" i="55" s="1"/>
  <c r="Z53" i="55" s="1"/>
  <c r="BH53" i="55" s="1"/>
  <c r="EE53" i="55" s="1"/>
  <c r="AA53" i="55" s="1"/>
  <c r="BC53" i="55"/>
  <c r="CZ53" i="55" s="1"/>
  <c r="V53" i="55" s="1"/>
  <c r="BD53" i="55" s="1"/>
  <c r="DE53" i="55" s="1"/>
  <c r="W53" i="55" s="1"/>
  <c r="AY53" i="55"/>
  <c r="BZ53" i="55" s="1"/>
  <c r="R53" i="55" s="1"/>
  <c r="AZ53" i="55" s="1"/>
  <c r="CE53" i="55" s="1"/>
  <c r="S53" i="55" s="1"/>
  <c r="AT53" i="55"/>
  <c r="BB53" i="55" s="1"/>
  <c r="CU53" i="55"/>
  <c r="U53" i="55" s="1"/>
  <c r="AR53" i="55"/>
  <c r="AQ53" i="55"/>
  <c r="AP53" i="55"/>
  <c r="AO53" i="55"/>
  <c r="AN53" i="55"/>
  <c r="AM53" i="55"/>
  <c r="AL53" i="55"/>
  <c r="AK53" i="55"/>
  <c r="BK52" i="55"/>
  <c r="EZ52" i="55" s="1"/>
  <c r="AD52" i="55" s="1"/>
  <c r="BL52" i="55" s="1"/>
  <c r="FE52" i="55" s="1"/>
  <c r="AE52" i="55" s="1"/>
  <c r="BG52" i="55"/>
  <c r="DZ52" i="55" s="1"/>
  <c r="Z52" i="55" s="1"/>
  <c r="BH52" i="55" s="1"/>
  <c r="EE52" i="55" s="1"/>
  <c r="AA52" i="55" s="1"/>
  <c r="BC52" i="55"/>
  <c r="CZ52" i="55" s="1"/>
  <c r="V52" i="55" s="1"/>
  <c r="BD52" i="55" s="1"/>
  <c r="DE52" i="55" s="1"/>
  <c r="W52" i="55" s="1"/>
  <c r="AY52" i="55"/>
  <c r="BZ52" i="55" s="1"/>
  <c r="R52" i="55" s="1"/>
  <c r="AZ52" i="55" s="1"/>
  <c r="CE52" i="55" s="1"/>
  <c r="S52" i="55" s="1"/>
  <c r="AT52" i="55"/>
  <c r="BB52" i="55"/>
  <c r="CU52" i="55" s="1"/>
  <c r="U52" i="55" s="1"/>
  <c r="AR52" i="55"/>
  <c r="AQ52" i="55"/>
  <c r="AP52" i="55"/>
  <c r="AO52" i="55"/>
  <c r="AN52" i="55"/>
  <c r="AM52" i="55"/>
  <c r="AL52" i="55"/>
  <c r="AK52" i="55"/>
  <c r="BK51" i="55"/>
  <c r="EZ51" i="55" s="1"/>
  <c r="AD51" i="55" s="1"/>
  <c r="BL51" i="55" s="1"/>
  <c r="FE51" i="55" s="1"/>
  <c r="AE51" i="55" s="1"/>
  <c r="BG51" i="55"/>
  <c r="DZ51" i="55" s="1"/>
  <c r="Z51" i="55" s="1"/>
  <c r="BH51" i="55" s="1"/>
  <c r="EE51" i="55" s="1"/>
  <c r="AA51" i="55" s="1"/>
  <c r="BC51" i="55"/>
  <c r="CZ51" i="55"/>
  <c r="V51" i="55" s="1"/>
  <c r="BD51" i="55" s="1"/>
  <c r="DE51" i="55" s="1"/>
  <c r="W51" i="55" s="1"/>
  <c r="AY51" i="55"/>
  <c r="BZ51" i="55" s="1"/>
  <c r="R51" i="55" s="1"/>
  <c r="AZ51" i="55" s="1"/>
  <c r="CE51" i="55" s="1"/>
  <c r="S51" i="55" s="1"/>
  <c r="AT51" i="55"/>
  <c r="BB51" i="55" s="1"/>
  <c r="CU51" i="55" s="1"/>
  <c r="U51" i="55" s="1"/>
  <c r="AR51" i="55"/>
  <c r="AQ51" i="55"/>
  <c r="AP51" i="55"/>
  <c r="AO51" i="55"/>
  <c r="AN51" i="55"/>
  <c r="AM51" i="55"/>
  <c r="AL51" i="55"/>
  <c r="AK51" i="55"/>
  <c r="BK50" i="55"/>
  <c r="EZ50" i="55" s="1"/>
  <c r="AD50" i="55" s="1"/>
  <c r="BL50" i="55" s="1"/>
  <c r="FE50" i="55" s="1"/>
  <c r="AE50" i="55" s="1"/>
  <c r="BG50" i="55"/>
  <c r="DZ50" i="55" s="1"/>
  <c r="Z50" i="55" s="1"/>
  <c r="BH50" i="55" s="1"/>
  <c r="EE50" i="55" s="1"/>
  <c r="AA50" i="55" s="1"/>
  <c r="BC50" i="55"/>
  <c r="CZ50" i="55" s="1"/>
  <c r="V50" i="55" s="1"/>
  <c r="BD50" i="55" s="1"/>
  <c r="DE50" i="55" s="1"/>
  <c r="W50" i="55" s="1"/>
  <c r="AY50" i="55"/>
  <c r="BZ50" i="55" s="1"/>
  <c r="R50" i="55" s="1"/>
  <c r="AZ50" i="55" s="1"/>
  <c r="CE50" i="55" s="1"/>
  <c r="S50" i="55" s="1"/>
  <c r="AT50" i="55"/>
  <c r="BB50" i="55" s="1"/>
  <c r="CU50" i="55" s="1"/>
  <c r="U50" i="55" s="1"/>
  <c r="AR50" i="55"/>
  <c r="AQ50" i="55"/>
  <c r="AP50" i="55"/>
  <c r="AO50" i="55"/>
  <c r="AN50" i="55"/>
  <c r="AM50" i="55"/>
  <c r="AL50" i="55"/>
  <c r="AK50" i="55"/>
  <c r="BK49" i="55"/>
  <c r="EZ49" i="55" s="1"/>
  <c r="AD49" i="55" s="1"/>
  <c r="BL49" i="55" s="1"/>
  <c r="FE49" i="55" s="1"/>
  <c r="AE49" i="55" s="1"/>
  <c r="BG49" i="55"/>
  <c r="DZ49" i="55" s="1"/>
  <c r="Z49" i="55" s="1"/>
  <c r="BH49" i="55" s="1"/>
  <c r="EE49" i="55" s="1"/>
  <c r="AA49" i="55" s="1"/>
  <c r="BC49" i="55"/>
  <c r="CZ49" i="55"/>
  <c r="V49" i="55" s="1"/>
  <c r="BD49" i="55" s="1"/>
  <c r="DE49" i="55" s="1"/>
  <c r="W49" i="55" s="1"/>
  <c r="AY49" i="55"/>
  <c r="BZ49" i="55" s="1"/>
  <c r="R49" i="55" s="1"/>
  <c r="AZ49" i="55"/>
  <c r="CE49" i="55" s="1"/>
  <c r="S49" i="55" s="1"/>
  <c r="AT49" i="55"/>
  <c r="BF49" i="55" s="1"/>
  <c r="DU49" i="55" s="1"/>
  <c r="Y49" i="55" s="1"/>
  <c r="AR49" i="55"/>
  <c r="AQ49" i="55"/>
  <c r="AP49" i="55"/>
  <c r="AO49" i="55"/>
  <c r="AN49" i="55"/>
  <c r="AM49" i="55"/>
  <c r="AL49" i="55"/>
  <c r="AK49" i="55"/>
  <c r="BK48" i="55"/>
  <c r="EZ48" i="55" s="1"/>
  <c r="AD48" i="55" s="1"/>
  <c r="BL48" i="55" s="1"/>
  <c r="FE48" i="55" s="1"/>
  <c r="AE48" i="55" s="1"/>
  <c r="BG48" i="55"/>
  <c r="DZ48" i="55" s="1"/>
  <c r="Z48" i="55" s="1"/>
  <c r="BH48" i="55" s="1"/>
  <c r="EE48" i="55" s="1"/>
  <c r="AA48" i="55" s="1"/>
  <c r="BC48" i="55"/>
  <c r="CZ48" i="55" s="1"/>
  <c r="V48" i="55" s="1"/>
  <c r="BD48" i="55" s="1"/>
  <c r="DE48" i="55" s="1"/>
  <c r="W48" i="55" s="1"/>
  <c r="AY48" i="55"/>
  <c r="BZ48" i="55" s="1"/>
  <c r="R48" i="55" s="1"/>
  <c r="AZ48" i="55" s="1"/>
  <c r="CE48" i="55"/>
  <c r="S48" i="55" s="1"/>
  <c r="AT48" i="55"/>
  <c r="BB48" i="55" s="1"/>
  <c r="CU48" i="55" s="1"/>
  <c r="U48" i="55" s="1"/>
  <c r="AR48" i="55"/>
  <c r="AQ48" i="55"/>
  <c r="AP48" i="55"/>
  <c r="AO48" i="55"/>
  <c r="AN48" i="55"/>
  <c r="AM48" i="55"/>
  <c r="AL48" i="55"/>
  <c r="AK48" i="55"/>
  <c r="BK47" i="55"/>
  <c r="EZ47" i="55" s="1"/>
  <c r="AD47" i="55" s="1"/>
  <c r="BL47" i="55" s="1"/>
  <c r="FE47" i="55" s="1"/>
  <c r="AE47" i="55" s="1"/>
  <c r="BG47" i="55"/>
  <c r="DZ47" i="55" s="1"/>
  <c r="Z47" i="55" s="1"/>
  <c r="BH47" i="55" s="1"/>
  <c r="EE47" i="55" s="1"/>
  <c r="AA47" i="55" s="1"/>
  <c r="BC47" i="55"/>
  <c r="CZ47" i="55" s="1"/>
  <c r="V47" i="55" s="1"/>
  <c r="BD47" i="55" s="1"/>
  <c r="DE47" i="55" s="1"/>
  <c r="W47" i="55" s="1"/>
  <c r="AY47" i="55"/>
  <c r="BZ47" i="55" s="1"/>
  <c r="R47" i="55" s="1"/>
  <c r="AZ47" i="55" s="1"/>
  <c r="CE47" i="55" s="1"/>
  <c r="S47" i="55" s="1"/>
  <c r="AT47" i="55"/>
  <c r="BB47" i="55"/>
  <c r="CU47" i="55" s="1"/>
  <c r="U47" i="55" s="1"/>
  <c r="AR47" i="55"/>
  <c r="AQ47" i="55"/>
  <c r="AP47" i="55"/>
  <c r="AO47" i="55"/>
  <c r="AN47" i="55"/>
  <c r="AM47" i="55"/>
  <c r="AL47" i="55"/>
  <c r="AK47" i="55"/>
  <c r="BK46" i="55"/>
  <c r="EZ46" i="55"/>
  <c r="AD46" i="55"/>
  <c r="BL46" i="55" s="1"/>
  <c r="FE46" i="55" s="1"/>
  <c r="AE46" i="55" s="1"/>
  <c r="BG46" i="55"/>
  <c r="DZ46" i="55" s="1"/>
  <c r="Z46" i="55" s="1"/>
  <c r="BH46" i="55" s="1"/>
  <c r="EE46" i="55" s="1"/>
  <c r="AA46" i="55" s="1"/>
  <c r="BC46" i="55"/>
  <c r="CZ46" i="55" s="1"/>
  <c r="V46" i="55" s="1"/>
  <c r="BD46" i="55" s="1"/>
  <c r="DE46" i="55" s="1"/>
  <c r="W46" i="55" s="1"/>
  <c r="AY46" i="55"/>
  <c r="BZ46" i="55" s="1"/>
  <c r="R46" i="55" s="1"/>
  <c r="AZ46" i="55" s="1"/>
  <c r="CE46" i="55" s="1"/>
  <c r="S46" i="55" s="1"/>
  <c r="AT46" i="55"/>
  <c r="BF46" i="55" s="1"/>
  <c r="DU46" i="55" s="1"/>
  <c r="Y46" i="55" s="1"/>
  <c r="AR46" i="55"/>
  <c r="AQ46" i="55"/>
  <c r="AP46" i="55"/>
  <c r="AO46" i="55"/>
  <c r="AN46" i="55"/>
  <c r="AM46" i="55"/>
  <c r="AL46" i="55"/>
  <c r="AK46" i="55"/>
  <c r="BK45" i="55"/>
  <c r="EZ45" i="55" s="1"/>
  <c r="AD45" i="55" s="1"/>
  <c r="BL45" i="55" s="1"/>
  <c r="FE45" i="55" s="1"/>
  <c r="AE45" i="55" s="1"/>
  <c r="BG45" i="55"/>
  <c r="DZ45" i="55" s="1"/>
  <c r="Z45" i="55" s="1"/>
  <c r="BH45" i="55" s="1"/>
  <c r="EE45" i="55" s="1"/>
  <c r="AA45" i="55" s="1"/>
  <c r="BC45" i="55"/>
  <c r="CZ45" i="55"/>
  <c r="V45" i="55" s="1"/>
  <c r="BD45" i="55" s="1"/>
  <c r="DE45" i="55" s="1"/>
  <c r="W45" i="55" s="1"/>
  <c r="AY45" i="55"/>
  <c r="BZ45" i="55" s="1"/>
  <c r="R45" i="55" s="1"/>
  <c r="AZ45" i="55" s="1"/>
  <c r="CE45" i="55" s="1"/>
  <c r="S45" i="55" s="1"/>
  <c r="AT45" i="55"/>
  <c r="BB45" i="55" s="1"/>
  <c r="CU45" i="55" s="1"/>
  <c r="U45" i="55" s="1"/>
  <c r="AR45" i="55"/>
  <c r="AQ45" i="55"/>
  <c r="AP45" i="55"/>
  <c r="AO45" i="55"/>
  <c r="AN45" i="55"/>
  <c r="AM45" i="55"/>
  <c r="AL45" i="55"/>
  <c r="AK45" i="55"/>
  <c r="BK44" i="55"/>
  <c r="EZ44" i="55"/>
  <c r="AD44" i="55" s="1"/>
  <c r="BL44" i="55" s="1"/>
  <c r="FE44" i="55" s="1"/>
  <c r="AE44" i="55" s="1"/>
  <c r="BG44" i="55"/>
  <c r="DZ44" i="55" s="1"/>
  <c r="Z44" i="55" s="1"/>
  <c r="BH44" i="55" s="1"/>
  <c r="EE44" i="55" s="1"/>
  <c r="AA44" i="55" s="1"/>
  <c r="BC44" i="55"/>
  <c r="CZ44" i="55"/>
  <c r="V44" i="55" s="1"/>
  <c r="BD44" i="55" s="1"/>
  <c r="DE44" i="55" s="1"/>
  <c r="W44" i="55" s="1"/>
  <c r="AY44" i="55"/>
  <c r="BZ44" i="55" s="1"/>
  <c r="R44" i="55" s="1"/>
  <c r="AZ44" i="55" s="1"/>
  <c r="CE44" i="55" s="1"/>
  <c r="S44" i="55" s="1"/>
  <c r="AT44" i="55"/>
  <c r="BB44" i="55" s="1"/>
  <c r="CU44" i="55" s="1"/>
  <c r="U44" i="55" s="1"/>
  <c r="AR44" i="55"/>
  <c r="AQ44" i="55"/>
  <c r="AP44" i="55"/>
  <c r="AO44" i="55"/>
  <c r="AN44" i="55"/>
  <c r="AM44" i="55"/>
  <c r="AL44" i="55"/>
  <c r="AK44" i="55"/>
  <c r="BK43" i="55"/>
  <c r="EZ43" i="55" s="1"/>
  <c r="AD43" i="55" s="1"/>
  <c r="BL43" i="55" s="1"/>
  <c r="FE43" i="55" s="1"/>
  <c r="AE43" i="55" s="1"/>
  <c r="BG43" i="55"/>
  <c r="DZ43" i="55" s="1"/>
  <c r="Z43" i="55" s="1"/>
  <c r="BH43" i="55" s="1"/>
  <c r="EE43" i="55"/>
  <c r="AA43" i="55" s="1"/>
  <c r="BC43" i="55"/>
  <c r="CZ43" i="55" s="1"/>
  <c r="V43" i="55" s="1"/>
  <c r="BD43" i="55" s="1"/>
  <c r="DE43" i="55" s="1"/>
  <c r="W43" i="55" s="1"/>
  <c r="AY43" i="55"/>
  <c r="BZ43" i="55" s="1"/>
  <c r="R43" i="55" s="1"/>
  <c r="AZ43" i="55" s="1"/>
  <c r="CE43" i="55" s="1"/>
  <c r="S43" i="55" s="1"/>
  <c r="AT43" i="55"/>
  <c r="AX43" i="55"/>
  <c r="BU43" i="55" s="1"/>
  <c r="Q43" i="55" s="1"/>
  <c r="AR43" i="55"/>
  <c r="AQ43" i="55"/>
  <c r="AP43" i="55"/>
  <c r="AO43" i="55"/>
  <c r="AN43" i="55"/>
  <c r="AM43" i="55"/>
  <c r="AL43" i="55"/>
  <c r="AK43" i="55"/>
  <c r="BK42" i="55"/>
  <c r="EZ42" i="55" s="1"/>
  <c r="AD42" i="55" s="1"/>
  <c r="BL42" i="55" s="1"/>
  <c r="FE42" i="55" s="1"/>
  <c r="AE42" i="55" s="1"/>
  <c r="BG42" i="55"/>
  <c r="DZ42" i="55" s="1"/>
  <c r="Z42" i="55" s="1"/>
  <c r="BH42" i="55" s="1"/>
  <c r="EE42" i="55" s="1"/>
  <c r="AA42" i="55" s="1"/>
  <c r="BC42" i="55"/>
  <c r="CZ42" i="55" s="1"/>
  <c r="V42" i="55" s="1"/>
  <c r="BD42" i="55" s="1"/>
  <c r="DE42" i="55" s="1"/>
  <c r="W42" i="55" s="1"/>
  <c r="AY42" i="55"/>
  <c r="BZ42" i="55" s="1"/>
  <c r="R42" i="55" s="1"/>
  <c r="AZ42" i="55" s="1"/>
  <c r="CE42" i="55" s="1"/>
  <c r="S42" i="55" s="1"/>
  <c r="AT42" i="55"/>
  <c r="BF42" i="55" s="1"/>
  <c r="DU42" i="55" s="1"/>
  <c r="Y42" i="55" s="1"/>
  <c r="AR42" i="55"/>
  <c r="AQ42" i="55"/>
  <c r="AP42" i="55"/>
  <c r="AO42" i="55"/>
  <c r="AN42" i="55"/>
  <c r="AM42" i="55"/>
  <c r="AL42" i="55"/>
  <c r="AK42" i="55"/>
  <c r="BK41" i="55"/>
  <c r="EZ41" i="55" s="1"/>
  <c r="AD41" i="55" s="1"/>
  <c r="BL41" i="55" s="1"/>
  <c r="FE41" i="55" s="1"/>
  <c r="AE41" i="55" s="1"/>
  <c r="BG41" i="55"/>
  <c r="DZ41" i="55" s="1"/>
  <c r="Z41" i="55" s="1"/>
  <c r="BH41" i="55" s="1"/>
  <c r="EE41" i="55" s="1"/>
  <c r="AA41" i="55" s="1"/>
  <c r="BC41" i="55"/>
  <c r="CZ41" i="55" s="1"/>
  <c r="V41" i="55" s="1"/>
  <c r="BD41" i="55" s="1"/>
  <c r="DE41" i="55" s="1"/>
  <c r="W41" i="55" s="1"/>
  <c r="AY41" i="55"/>
  <c r="BZ41" i="55" s="1"/>
  <c r="R41" i="55" s="1"/>
  <c r="AZ41" i="55" s="1"/>
  <c r="CE41" i="55" s="1"/>
  <c r="S41" i="55" s="1"/>
  <c r="AT41" i="55"/>
  <c r="BB41" i="55" s="1"/>
  <c r="CU41" i="55" s="1"/>
  <c r="U41" i="55" s="1"/>
  <c r="AR41" i="55"/>
  <c r="AQ41" i="55"/>
  <c r="AP41" i="55"/>
  <c r="AO41" i="55"/>
  <c r="AN41" i="55"/>
  <c r="AM41" i="55"/>
  <c r="AL41" i="55"/>
  <c r="AK41" i="55"/>
  <c r="BK40" i="55"/>
  <c r="EZ40" i="55" s="1"/>
  <c r="AD40" i="55" s="1"/>
  <c r="BL40" i="55" s="1"/>
  <c r="FE40" i="55" s="1"/>
  <c r="AE40" i="55" s="1"/>
  <c r="BG40" i="55"/>
  <c r="DZ40" i="55" s="1"/>
  <c r="Z40" i="55" s="1"/>
  <c r="BH40" i="55" s="1"/>
  <c r="EE40" i="55" s="1"/>
  <c r="AA40" i="55" s="1"/>
  <c r="BC40" i="55"/>
  <c r="CZ40" i="55" s="1"/>
  <c r="V40" i="55" s="1"/>
  <c r="BD40" i="55" s="1"/>
  <c r="DE40" i="55" s="1"/>
  <c r="W40" i="55" s="1"/>
  <c r="AY40" i="55"/>
  <c r="BZ40" i="55" s="1"/>
  <c r="R40" i="55" s="1"/>
  <c r="AZ40" i="55" s="1"/>
  <c r="CE40" i="55" s="1"/>
  <c r="S40" i="55" s="1"/>
  <c r="AT40" i="55"/>
  <c r="BB40" i="55" s="1"/>
  <c r="CU40" i="55" s="1"/>
  <c r="U40" i="55" s="1"/>
  <c r="AR40" i="55"/>
  <c r="AQ40" i="55"/>
  <c r="AP40" i="55"/>
  <c r="AO40" i="55"/>
  <c r="AN40" i="55"/>
  <c r="AM40" i="55"/>
  <c r="AL40" i="55"/>
  <c r="AK40" i="55"/>
  <c r="BK39" i="55"/>
  <c r="EZ39" i="55" s="1"/>
  <c r="AD39" i="55" s="1"/>
  <c r="BL39" i="55" s="1"/>
  <c r="FE39" i="55" s="1"/>
  <c r="AE39" i="55" s="1"/>
  <c r="BG39" i="55"/>
  <c r="DZ39" i="55" s="1"/>
  <c r="Z39" i="55" s="1"/>
  <c r="BH39" i="55" s="1"/>
  <c r="EE39" i="55" s="1"/>
  <c r="AA39" i="55" s="1"/>
  <c r="BC39" i="55"/>
  <c r="CZ39" i="55" s="1"/>
  <c r="V39" i="55" s="1"/>
  <c r="BD39" i="55" s="1"/>
  <c r="DE39" i="55" s="1"/>
  <c r="W39" i="55" s="1"/>
  <c r="AY39" i="55"/>
  <c r="BZ39" i="55" s="1"/>
  <c r="R39" i="55" s="1"/>
  <c r="AZ39" i="55" s="1"/>
  <c r="CE39" i="55"/>
  <c r="S39" i="55" s="1"/>
  <c r="AT39" i="55"/>
  <c r="AX39" i="55" s="1"/>
  <c r="BU39" i="55" s="1"/>
  <c r="Q39" i="55" s="1"/>
  <c r="AR39" i="55"/>
  <c r="AQ39" i="55"/>
  <c r="AP39" i="55"/>
  <c r="AO39" i="55"/>
  <c r="AN39" i="55"/>
  <c r="AM39" i="55"/>
  <c r="AL39" i="55"/>
  <c r="AK39" i="55"/>
  <c r="BK38" i="55"/>
  <c r="EZ38" i="55"/>
  <c r="AD38" i="55" s="1"/>
  <c r="BL38" i="55" s="1"/>
  <c r="FE38" i="55" s="1"/>
  <c r="AE38" i="55" s="1"/>
  <c r="BG38" i="55"/>
  <c r="DZ38" i="55" s="1"/>
  <c r="Z38" i="55" s="1"/>
  <c r="BH38" i="55" s="1"/>
  <c r="EE38" i="55" s="1"/>
  <c r="AA38" i="55" s="1"/>
  <c r="BC38" i="55"/>
  <c r="CZ38" i="55" s="1"/>
  <c r="V38" i="55" s="1"/>
  <c r="BD38" i="55" s="1"/>
  <c r="DE38" i="55" s="1"/>
  <c r="W38" i="55" s="1"/>
  <c r="AY38" i="55"/>
  <c r="BZ38" i="55" s="1"/>
  <c r="R38" i="55" s="1"/>
  <c r="AZ38" i="55" s="1"/>
  <c r="CE38" i="55" s="1"/>
  <c r="S38" i="55" s="1"/>
  <c r="AT38" i="55"/>
  <c r="BF38" i="55" s="1"/>
  <c r="DU38" i="55" s="1"/>
  <c r="Y38" i="55" s="1"/>
  <c r="AR38" i="55"/>
  <c r="AQ38" i="55"/>
  <c r="AP38" i="55"/>
  <c r="AO38" i="55"/>
  <c r="AN38" i="55"/>
  <c r="AM38" i="55"/>
  <c r="AL38" i="55"/>
  <c r="AK38" i="55"/>
  <c r="BK37" i="55"/>
  <c r="EZ37" i="55" s="1"/>
  <c r="AD37" i="55" s="1"/>
  <c r="BL37" i="55" s="1"/>
  <c r="FE37" i="55" s="1"/>
  <c r="AE37" i="55"/>
  <c r="BG37" i="55"/>
  <c r="DZ37" i="55" s="1"/>
  <c r="Z37" i="55" s="1"/>
  <c r="BH37" i="55" s="1"/>
  <c r="EE37" i="55" s="1"/>
  <c r="AA37" i="55" s="1"/>
  <c r="BC37" i="55"/>
  <c r="CZ37" i="55" s="1"/>
  <c r="V37" i="55" s="1"/>
  <c r="BD37" i="55" s="1"/>
  <c r="DE37" i="55" s="1"/>
  <c r="W37" i="55" s="1"/>
  <c r="AY37" i="55"/>
  <c r="BZ37" i="55" s="1"/>
  <c r="R37" i="55" s="1"/>
  <c r="AZ37" i="55" s="1"/>
  <c r="CE37" i="55" s="1"/>
  <c r="S37" i="55" s="1"/>
  <c r="AT37" i="55"/>
  <c r="BB37" i="55" s="1"/>
  <c r="CU37" i="55" s="1"/>
  <c r="U37" i="55" s="1"/>
  <c r="AR37" i="55"/>
  <c r="AQ37" i="55"/>
  <c r="AP37" i="55"/>
  <c r="AO37" i="55"/>
  <c r="AN37" i="55"/>
  <c r="AM37" i="55"/>
  <c r="AL37" i="55"/>
  <c r="AK37" i="55"/>
  <c r="A37" i="55"/>
  <c r="A38" i="55"/>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62" i="55" s="1"/>
  <c r="A63" i="55" s="1"/>
  <c r="A64" i="55" s="1"/>
  <c r="A65" i="55" s="1"/>
  <c r="A66" i="55" s="1"/>
  <c r="A67" i="55" s="1"/>
  <c r="A68" i="55" s="1"/>
  <c r="A69" i="55" s="1"/>
  <c r="A70" i="55" s="1"/>
  <c r="A71" i="55" s="1"/>
  <c r="A72" i="55" s="1"/>
  <c r="A73" i="55" s="1"/>
  <c r="A74" i="55" s="1"/>
  <c r="A75" i="55" s="1"/>
  <c r="A76" i="55" s="1"/>
  <c r="A77" i="55" s="1"/>
  <c r="A78" i="55" s="1"/>
  <c r="A79" i="55" s="1"/>
  <c r="A80" i="55" s="1"/>
  <c r="A81" i="55" s="1"/>
  <c r="A82" i="55" s="1"/>
  <c r="A83" i="55" s="1"/>
  <c r="A84" i="55" s="1"/>
  <c r="A85" i="55" s="1"/>
  <c r="FT36" i="55"/>
  <c r="FQ36" i="55" s="1"/>
  <c r="BK36" i="55"/>
  <c r="EZ36" i="55" s="1"/>
  <c r="AD36" i="55" s="1"/>
  <c r="BL36" i="55" s="1"/>
  <c r="FE36" i="55" s="1"/>
  <c r="AE36" i="55" s="1"/>
  <c r="BG36" i="55"/>
  <c r="DZ36" i="55" s="1"/>
  <c r="Z36" i="55" s="1"/>
  <c r="BH36" i="55" s="1"/>
  <c r="EE36" i="55" s="1"/>
  <c r="AA36" i="55" s="1"/>
  <c r="BC36" i="55"/>
  <c r="CZ36" i="55" s="1"/>
  <c r="V36" i="55" s="1"/>
  <c r="BD36" i="55" s="1"/>
  <c r="DE36" i="55" s="1"/>
  <c r="W36" i="55" s="1"/>
  <c r="AY36" i="55"/>
  <c r="BZ36" i="55" s="1"/>
  <c r="R36" i="55" s="1"/>
  <c r="AZ36" i="55" s="1"/>
  <c r="CE36" i="55" s="1"/>
  <c r="S36" i="55" s="1"/>
  <c r="AT36" i="55"/>
  <c r="BJ36" i="55" s="1"/>
  <c r="EU36" i="55" s="1"/>
  <c r="AC36" i="55" s="1"/>
  <c r="AR36" i="55"/>
  <c r="AQ36" i="55"/>
  <c r="AP36" i="55"/>
  <c r="AO36" i="55"/>
  <c r="AN36" i="55"/>
  <c r="AM36" i="55"/>
  <c r="AL36" i="55"/>
  <c r="AK36" i="55"/>
  <c r="I20" i="55"/>
  <c r="AD19" i="55"/>
  <c r="Z19" i="55"/>
  <c r="V19" i="55"/>
  <c r="R19" i="55"/>
  <c r="I19" i="55"/>
  <c r="X14" i="55"/>
  <c r="E14" i="55"/>
  <c r="E13" i="55"/>
  <c r="AG12" i="55"/>
  <c r="T12" i="55"/>
  <c r="P12" i="55"/>
  <c r="E12" i="55"/>
  <c r="AO11" i="55"/>
  <c r="E11" i="55"/>
  <c r="BK85" i="56"/>
  <c r="EZ85" i="56" s="1"/>
  <c r="AD85" i="56" s="1"/>
  <c r="BL85" i="56" s="1"/>
  <c r="FE85" i="56" s="1"/>
  <c r="AE85" i="56" s="1"/>
  <c r="BG85" i="56"/>
  <c r="DZ85" i="56" s="1"/>
  <c r="Z85" i="56" s="1"/>
  <c r="BH85" i="56" s="1"/>
  <c r="EE85" i="56" s="1"/>
  <c r="AA85" i="56" s="1"/>
  <c r="BC85" i="56"/>
  <c r="CZ85" i="56" s="1"/>
  <c r="V85" i="56" s="1"/>
  <c r="BD85" i="56" s="1"/>
  <c r="DE85" i="56" s="1"/>
  <c r="W85" i="56" s="1"/>
  <c r="AY85" i="56"/>
  <c r="BZ85" i="56"/>
  <c r="R85" i="56" s="1"/>
  <c r="AZ85" i="56" s="1"/>
  <c r="CE85" i="56" s="1"/>
  <c r="S85" i="56" s="1"/>
  <c r="AT85" i="56"/>
  <c r="BF85" i="56" s="1"/>
  <c r="DU85" i="56" s="1"/>
  <c r="Y85" i="56" s="1"/>
  <c r="AR85" i="56"/>
  <c r="AQ85" i="56"/>
  <c r="AP85" i="56"/>
  <c r="AO85" i="56"/>
  <c r="AN85" i="56"/>
  <c r="AM85" i="56"/>
  <c r="AL85" i="56"/>
  <c r="AK85" i="56"/>
  <c r="BK84" i="56"/>
  <c r="EZ84" i="56" s="1"/>
  <c r="AD84" i="56" s="1"/>
  <c r="BL84" i="56" s="1"/>
  <c r="FE84" i="56" s="1"/>
  <c r="AE84" i="56" s="1"/>
  <c r="BG84" i="56"/>
  <c r="DZ84" i="56" s="1"/>
  <c r="Z84" i="56" s="1"/>
  <c r="BH84" i="56" s="1"/>
  <c r="EE84" i="56" s="1"/>
  <c r="AA84" i="56" s="1"/>
  <c r="BC84" i="56"/>
  <c r="CZ84" i="56" s="1"/>
  <c r="V84" i="56" s="1"/>
  <c r="BD84" i="56" s="1"/>
  <c r="DE84" i="56" s="1"/>
  <c r="W84" i="56" s="1"/>
  <c r="AY84" i="56"/>
  <c r="BZ84" i="56" s="1"/>
  <c r="R84" i="56" s="1"/>
  <c r="AZ84" i="56" s="1"/>
  <c r="CE84" i="56" s="1"/>
  <c r="S84" i="56" s="1"/>
  <c r="AT84" i="56"/>
  <c r="AX84" i="56" s="1"/>
  <c r="BU84" i="56" s="1"/>
  <c r="Q84" i="56" s="1"/>
  <c r="AR84" i="56"/>
  <c r="AQ84" i="56"/>
  <c r="AP84" i="56"/>
  <c r="AO84" i="56"/>
  <c r="AN84" i="56"/>
  <c r="AM84" i="56"/>
  <c r="AL84" i="56"/>
  <c r="AK84" i="56"/>
  <c r="BK83" i="56"/>
  <c r="EZ83" i="56" s="1"/>
  <c r="AD83" i="56" s="1"/>
  <c r="BL83" i="56" s="1"/>
  <c r="FE83" i="56" s="1"/>
  <c r="AE83" i="56" s="1"/>
  <c r="BG83" i="56"/>
  <c r="DZ83" i="56" s="1"/>
  <c r="Z83" i="56" s="1"/>
  <c r="BH83" i="56" s="1"/>
  <c r="EE83" i="56" s="1"/>
  <c r="AA83" i="56" s="1"/>
  <c r="BC83" i="56"/>
  <c r="CZ83" i="56" s="1"/>
  <c r="V83" i="56" s="1"/>
  <c r="BD83" i="56" s="1"/>
  <c r="DE83" i="56" s="1"/>
  <c r="W83" i="56" s="1"/>
  <c r="AY83" i="56"/>
  <c r="BZ83" i="56" s="1"/>
  <c r="R83" i="56" s="1"/>
  <c r="AZ83" i="56" s="1"/>
  <c r="CE83" i="56" s="1"/>
  <c r="S83" i="56" s="1"/>
  <c r="AT83" i="56"/>
  <c r="AX83" i="56" s="1"/>
  <c r="BU83" i="56" s="1"/>
  <c r="Q83" i="56" s="1"/>
  <c r="AR83" i="56"/>
  <c r="AQ83" i="56"/>
  <c r="AP83" i="56"/>
  <c r="AO83" i="56"/>
  <c r="AN83" i="56"/>
  <c r="AM83" i="56"/>
  <c r="AL83" i="56"/>
  <c r="AK83" i="56"/>
  <c r="BK82" i="56"/>
  <c r="EZ82" i="56" s="1"/>
  <c r="AD82" i="56" s="1"/>
  <c r="BL82" i="56" s="1"/>
  <c r="FE82" i="56" s="1"/>
  <c r="AE82" i="56" s="1"/>
  <c r="BG82" i="56"/>
  <c r="DZ82" i="56" s="1"/>
  <c r="Z82" i="56" s="1"/>
  <c r="BH82" i="56" s="1"/>
  <c r="EE82" i="56" s="1"/>
  <c r="AA82" i="56" s="1"/>
  <c r="BC82" i="56"/>
  <c r="CZ82" i="56" s="1"/>
  <c r="V82" i="56" s="1"/>
  <c r="BD82" i="56" s="1"/>
  <c r="DE82" i="56" s="1"/>
  <c r="W82" i="56" s="1"/>
  <c r="AY82" i="56"/>
  <c r="BZ82" i="56" s="1"/>
  <c r="R82" i="56" s="1"/>
  <c r="AZ82" i="56" s="1"/>
  <c r="CE82" i="56" s="1"/>
  <c r="S82" i="56" s="1"/>
  <c r="AT82" i="56"/>
  <c r="BJ82" i="56" s="1"/>
  <c r="EU82" i="56" s="1"/>
  <c r="AC82" i="56" s="1"/>
  <c r="AR82" i="56"/>
  <c r="AQ82" i="56"/>
  <c r="AP82" i="56"/>
  <c r="AO82" i="56"/>
  <c r="AN82" i="56"/>
  <c r="AM82" i="56"/>
  <c r="AL82" i="56"/>
  <c r="AK82" i="56"/>
  <c r="BK81" i="56"/>
  <c r="EZ81" i="56" s="1"/>
  <c r="AD81" i="56" s="1"/>
  <c r="BL81" i="56" s="1"/>
  <c r="FE81" i="56" s="1"/>
  <c r="AE81" i="56" s="1"/>
  <c r="BG81" i="56"/>
  <c r="DZ81" i="56" s="1"/>
  <c r="Z81" i="56" s="1"/>
  <c r="BH81" i="56" s="1"/>
  <c r="EE81" i="56" s="1"/>
  <c r="AA81" i="56" s="1"/>
  <c r="BC81" i="56"/>
  <c r="CZ81" i="56"/>
  <c r="V81" i="56" s="1"/>
  <c r="BD81" i="56" s="1"/>
  <c r="DE81" i="56" s="1"/>
  <c r="W81" i="56" s="1"/>
  <c r="AY81" i="56"/>
  <c r="BZ81" i="56" s="1"/>
  <c r="R81" i="56" s="1"/>
  <c r="AZ81" i="56" s="1"/>
  <c r="CE81" i="56" s="1"/>
  <c r="S81" i="56" s="1"/>
  <c r="AT81" i="56"/>
  <c r="BF81" i="56" s="1"/>
  <c r="DU81" i="56" s="1"/>
  <c r="Y81" i="56" s="1"/>
  <c r="AR81" i="56"/>
  <c r="AQ81" i="56"/>
  <c r="AP81" i="56"/>
  <c r="AO81" i="56"/>
  <c r="AN81" i="56"/>
  <c r="AM81" i="56"/>
  <c r="AL81" i="56"/>
  <c r="AK81" i="56"/>
  <c r="BK80" i="56"/>
  <c r="EZ80" i="56"/>
  <c r="AD80" i="56" s="1"/>
  <c r="BL80" i="56" s="1"/>
  <c r="FE80" i="56" s="1"/>
  <c r="AE80" i="56" s="1"/>
  <c r="BG80" i="56"/>
  <c r="DZ80" i="56" s="1"/>
  <c r="Z80" i="56" s="1"/>
  <c r="BH80" i="56" s="1"/>
  <c r="EE80" i="56" s="1"/>
  <c r="AA80" i="56" s="1"/>
  <c r="BC80" i="56"/>
  <c r="CZ80" i="56" s="1"/>
  <c r="V80" i="56" s="1"/>
  <c r="BD80" i="56" s="1"/>
  <c r="DE80" i="56" s="1"/>
  <c r="W80" i="56" s="1"/>
  <c r="AY80" i="56"/>
  <c r="BZ80" i="56" s="1"/>
  <c r="R80" i="56" s="1"/>
  <c r="AZ80" i="56" s="1"/>
  <c r="CE80" i="56" s="1"/>
  <c r="S80" i="56" s="1"/>
  <c r="AT80" i="56"/>
  <c r="BB80" i="56" s="1"/>
  <c r="CU80" i="56" s="1"/>
  <c r="U80" i="56" s="1"/>
  <c r="AR80" i="56"/>
  <c r="AQ80" i="56"/>
  <c r="AP80" i="56"/>
  <c r="AO80" i="56"/>
  <c r="AN80" i="56"/>
  <c r="AM80" i="56"/>
  <c r="AL80" i="56"/>
  <c r="AK80" i="56"/>
  <c r="BK79" i="56"/>
  <c r="EZ79" i="56" s="1"/>
  <c r="AD79" i="56" s="1"/>
  <c r="BL79" i="56" s="1"/>
  <c r="FE79" i="56" s="1"/>
  <c r="AE79" i="56" s="1"/>
  <c r="BG79" i="56"/>
  <c r="DZ79" i="56" s="1"/>
  <c r="Z79" i="56" s="1"/>
  <c r="BH79" i="56" s="1"/>
  <c r="EE79" i="56" s="1"/>
  <c r="AA79" i="56" s="1"/>
  <c r="BC79" i="56"/>
  <c r="CZ79" i="56" s="1"/>
  <c r="V79" i="56" s="1"/>
  <c r="BD79" i="56" s="1"/>
  <c r="DE79" i="56" s="1"/>
  <c r="W79" i="56" s="1"/>
  <c r="AY79" i="56"/>
  <c r="BZ79" i="56" s="1"/>
  <c r="R79" i="56" s="1"/>
  <c r="AZ79" i="56" s="1"/>
  <c r="CE79" i="56" s="1"/>
  <c r="S79" i="56" s="1"/>
  <c r="AT79" i="56"/>
  <c r="AX79" i="56" s="1"/>
  <c r="BU79" i="56" s="1"/>
  <c r="Q79" i="56" s="1"/>
  <c r="AR79" i="56"/>
  <c r="AQ79" i="56"/>
  <c r="AP79" i="56"/>
  <c r="AO79" i="56"/>
  <c r="AN79" i="56"/>
  <c r="AM79" i="56"/>
  <c r="AL79" i="56"/>
  <c r="AK79" i="56"/>
  <c r="BK78" i="56"/>
  <c r="EZ78" i="56" s="1"/>
  <c r="AD78" i="56" s="1"/>
  <c r="BL78" i="56" s="1"/>
  <c r="FE78" i="56" s="1"/>
  <c r="AE78" i="56" s="1"/>
  <c r="BG78" i="56"/>
  <c r="DZ78" i="56" s="1"/>
  <c r="Z78" i="56" s="1"/>
  <c r="BH78" i="56" s="1"/>
  <c r="EE78" i="56" s="1"/>
  <c r="AA78" i="56" s="1"/>
  <c r="BC78" i="56"/>
  <c r="CZ78" i="56" s="1"/>
  <c r="V78" i="56" s="1"/>
  <c r="BD78" i="56" s="1"/>
  <c r="DE78" i="56" s="1"/>
  <c r="W78" i="56" s="1"/>
  <c r="AY78" i="56"/>
  <c r="BZ78" i="56" s="1"/>
  <c r="R78" i="56" s="1"/>
  <c r="AZ78" i="56" s="1"/>
  <c r="CE78" i="56" s="1"/>
  <c r="S78" i="56" s="1"/>
  <c r="AT78" i="56"/>
  <c r="BJ78" i="56" s="1"/>
  <c r="EU78" i="56" s="1"/>
  <c r="AC78" i="56" s="1"/>
  <c r="AR78" i="56"/>
  <c r="AQ78" i="56"/>
  <c r="AP78" i="56"/>
  <c r="AO78" i="56"/>
  <c r="AN78" i="56"/>
  <c r="AM78" i="56"/>
  <c r="AL78" i="56"/>
  <c r="AK78" i="56"/>
  <c r="BK77" i="56"/>
  <c r="EZ77" i="56"/>
  <c r="AD77" i="56" s="1"/>
  <c r="BL77" i="56" s="1"/>
  <c r="FE77" i="56" s="1"/>
  <c r="AE77" i="56" s="1"/>
  <c r="BG77" i="56"/>
  <c r="DZ77" i="56" s="1"/>
  <c r="Z77" i="56" s="1"/>
  <c r="BH77" i="56" s="1"/>
  <c r="EE77" i="56" s="1"/>
  <c r="AA77" i="56" s="1"/>
  <c r="BC77" i="56"/>
  <c r="CZ77" i="56" s="1"/>
  <c r="V77" i="56" s="1"/>
  <c r="BD77" i="56" s="1"/>
  <c r="DE77" i="56" s="1"/>
  <c r="W77" i="56" s="1"/>
  <c r="AY77" i="56"/>
  <c r="BZ77" i="56" s="1"/>
  <c r="R77" i="56" s="1"/>
  <c r="AZ77" i="56" s="1"/>
  <c r="CE77" i="56" s="1"/>
  <c r="S77" i="56" s="1"/>
  <c r="AT77" i="56"/>
  <c r="BB77" i="56" s="1"/>
  <c r="CU77" i="56" s="1"/>
  <c r="U77" i="56" s="1"/>
  <c r="AR77" i="56"/>
  <c r="AQ77" i="56"/>
  <c r="AP77" i="56"/>
  <c r="AO77" i="56"/>
  <c r="AN77" i="56"/>
  <c r="AM77" i="56"/>
  <c r="AL77" i="56"/>
  <c r="AK77" i="56"/>
  <c r="BK76" i="56"/>
  <c r="EZ76" i="56" s="1"/>
  <c r="AD76" i="56" s="1"/>
  <c r="BL76" i="56" s="1"/>
  <c r="FE76" i="56" s="1"/>
  <c r="AE76" i="56" s="1"/>
  <c r="BG76" i="56"/>
  <c r="DZ76" i="56" s="1"/>
  <c r="Z76" i="56" s="1"/>
  <c r="BH76" i="56" s="1"/>
  <c r="EE76" i="56" s="1"/>
  <c r="AA76" i="56" s="1"/>
  <c r="BC76" i="56"/>
  <c r="CZ76" i="56" s="1"/>
  <c r="V76" i="56" s="1"/>
  <c r="BD76" i="56" s="1"/>
  <c r="DE76" i="56" s="1"/>
  <c r="W76" i="56" s="1"/>
  <c r="AY76" i="56"/>
  <c r="BZ76" i="56" s="1"/>
  <c r="R76" i="56" s="1"/>
  <c r="AZ76" i="56" s="1"/>
  <c r="CE76" i="56" s="1"/>
  <c r="S76" i="56" s="1"/>
  <c r="AT76" i="56"/>
  <c r="BB76" i="56" s="1"/>
  <c r="CU76" i="56" s="1"/>
  <c r="U76" i="56" s="1"/>
  <c r="AR76" i="56"/>
  <c r="AQ76" i="56"/>
  <c r="AP76" i="56"/>
  <c r="AO76" i="56"/>
  <c r="AN76" i="56"/>
  <c r="AM76" i="56"/>
  <c r="AL76" i="56"/>
  <c r="AK76" i="56"/>
  <c r="BK75" i="56"/>
  <c r="EZ75" i="56" s="1"/>
  <c r="AD75" i="56" s="1"/>
  <c r="BL75" i="56" s="1"/>
  <c r="FE75" i="56" s="1"/>
  <c r="AE75" i="56" s="1"/>
  <c r="BG75" i="56"/>
  <c r="DZ75" i="56" s="1"/>
  <c r="Z75" i="56" s="1"/>
  <c r="BH75" i="56" s="1"/>
  <c r="EE75" i="56" s="1"/>
  <c r="AA75" i="56" s="1"/>
  <c r="BC75" i="56"/>
  <c r="CZ75" i="56"/>
  <c r="V75" i="56" s="1"/>
  <c r="BD75" i="56" s="1"/>
  <c r="DE75" i="56" s="1"/>
  <c r="W75" i="56" s="1"/>
  <c r="AY75" i="56"/>
  <c r="BZ75" i="56" s="1"/>
  <c r="R75" i="56" s="1"/>
  <c r="AZ75" i="56" s="1"/>
  <c r="CE75" i="56" s="1"/>
  <c r="S75" i="56" s="1"/>
  <c r="AT75" i="56"/>
  <c r="BB75" i="56" s="1"/>
  <c r="CU75" i="56" s="1"/>
  <c r="U75" i="56" s="1"/>
  <c r="AR75" i="56"/>
  <c r="AQ75" i="56"/>
  <c r="AP75" i="56"/>
  <c r="AO75" i="56"/>
  <c r="AN75" i="56"/>
  <c r="AM75" i="56"/>
  <c r="AL75" i="56"/>
  <c r="AK75" i="56"/>
  <c r="BK74" i="56"/>
  <c r="EZ74" i="56" s="1"/>
  <c r="AD74" i="56" s="1"/>
  <c r="BL74" i="56" s="1"/>
  <c r="FE74" i="56" s="1"/>
  <c r="AE74" i="56" s="1"/>
  <c r="BG74" i="56"/>
  <c r="DZ74" i="56" s="1"/>
  <c r="Z74" i="56" s="1"/>
  <c r="BH74" i="56" s="1"/>
  <c r="EE74" i="56" s="1"/>
  <c r="AA74" i="56" s="1"/>
  <c r="BC74" i="56"/>
  <c r="CZ74" i="56" s="1"/>
  <c r="V74" i="56" s="1"/>
  <c r="BD74" i="56" s="1"/>
  <c r="DE74" i="56" s="1"/>
  <c r="W74" i="56" s="1"/>
  <c r="AY74" i="56"/>
  <c r="BZ74" i="56" s="1"/>
  <c r="R74" i="56" s="1"/>
  <c r="AZ74" i="56" s="1"/>
  <c r="CE74" i="56" s="1"/>
  <c r="S74" i="56" s="1"/>
  <c r="AT74" i="56"/>
  <c r="BB74" i="56" s="1"/>
  <c r="CU74" i="56" s="1"/>
  <c r="U74" i="56" s="1"/>
  <c r="AR74" i="56"/>
  <c r="AQ74" i="56"/>
  <c r="AP74" i="56"/>
  <c r="AO74" i="56"/>
  <c r="AN74" i="56"/>
  <c r="AM74" i="56"/>
  <c r="AL74" i="56"/>
  <c r="AK74" i="56"/>
  <c r="BK73" i="56"/>
  <c r="EZ73" i="56" s="1"/>
  <c r="AD73" i="56" s="1"/>
  <c r="BL73" i="56" s="1"/>
  <c r="FE73" i="56" s="1"/>
  <c r="AE73" i="56" s="1"/>
  <c r="BG73" i="56"/>
  <c r="DZ73" i="56" s="1"/>
  <c r="Z73" i="56" s="1"/>
  <c r="BH73" i="56" s="1"/>
  <c r="EE73" i="56" s="1"/>
  <c r="AA73" i="56" s="1"/>
  <c r="BC73" i="56"/>
  <c r="CZ73" i="56" s="1"/>
  <c r="V73" i="56" s="1"/>
  <c r="BD73" i="56" s="1"/>
  <c r="DE73" i="56" s="1"/>
  <c r="W73" i="56" s="1"/>
  <c r="AY73" i="56"/>
  <c r="BZ73" i="56" s="1"/>
  <c r="R73" i="56" s="1"/>
  <c r="AZ73" i="56"/>
  <c r="CE73" i="56" s="1"/>
  <c r="S73" i="56" s="1"/>
  <c r="AT73" i="56"/>
  <c r="BB73" i="56" s="1"/>
  <c r="CU73" i="56" s="1"/>
  <c r="U73" i="56" s="1"/>
  <c r="AR73" i="56"/>
  <c r="AQ73" i="56"/>
  <c r="AP73" i="56"/>
  <c r="AO73" i="56"/>
  <c r="AN73" i="56"/>
  <c r="AM73" i="56"/>
  <c r="AL73" i="56"/>
  <c r="AK73" i="56"/>
  <c r="BK72" i="56"/>
  <c r="EZ72" i="56" s="1"/>
  <c r="AD72" i="56" s="1"/>
  <c r="BL72" i="56" s="1"/>
  <c r="FE72" i="56" s="1"/>
  <c r="AE72" i="56" s="1"/>
  <c r="BG72" i="56"/>
  <c r="DZ72" i="56" s="1"/>
  <c r="Z72" i="56" s="1"/>
  <c r="BH72" i="56" s="1"/>
  <c r="EE72" i="56" s="1"/>
  <c r="AA72" i="56" s="1"/>
  <c r="BC72" i="56"/>
  <c r="CZ72" i="56" s="1"/>
  <c r="V72" i="56" s="1"/>
  <c r="BD72" i="56" s="1"/>
  <c r="DE72" i="56" s="1"/>
  <c r="W72" i="56" s="1"/>
  <c r="AY72" i="56"/>
  <c r="BZ72" i="56" s="1"/>
  <c r="R72" i="56" s="1"/>
  <c r="AZ72" i="56" s="1"/>
  <c r="CE72" i="56" s="1"/>
  <c r="S72" i="56" s="1"/>
  <c r="AT72" i="56"/>
  <c r="BB72" i="56" s="1"/>
  <c r="CU72" i="56" s="1"/>
  <c r="U72" i="56" s="1"/>
  <c r="AR72" i="56"/>
  <c r="AQ72" i="56"/>
  <c r="AP72" i="56"/>
  <c r="AO72" i="56"/>
  <c r="AN72" i="56"/>
  <c r="AM72" i="56"/>
  <c r="AL72" i="56"/>
  <c r="AK72" i="56"/>
  <c r="BK71" i="56"/>
  <c r="EZ71" i="56" s="1"/>
  <c r="AD71" i="56" s="1"/>
  <c r="BL71" i="56" s="1"/>
  <c r="FE71" i="56" s="1"/>
  <c r="AE71" i="56" s="1"/>
  <c r="BG71" i="56"/>
  <c r="DZ71" i="56" s="1"/>
  <c r="Z71" i="56" s="1"/>
  <c r="BH71" i="56" s="1"/>
  <c r="EE71" i="56" s="1"/>
  <c r="AA71" i="56" s="1"/>
  <c r="BC71" i="56"/>
  <c r="CZ71" i="56" s="1"/>
  <c r="V71" i="56" s="1"/>
  <c r="BD71" i="56" s="1"/>
  <c r="DE71" i="56" s="1"/>
  <c r="W71" i="56"/>
  <c r="AY71" i="56"/>
  <c r="BZ71" i="56" s="1"/>
  <c r="R71" i="56" s="1"/>
  <c r="AZ71" i="56" s="1"/>
  <c r="CE71" i="56" s="1"/>
  <c r="S71" i="56" s="1"/>
  <c r="AT71" i="56"/>
  <c r="BB71" i="56" s="1"/>
  <c r="CU71" i="56" s="1"/>
  <c r="U71" i="56" s="1"/>
  <c r="AR71" i="56"/>
  <c r="AQ71" i="56"/>
  <c r="AP71" i="56"/>
  <c r="AO71" i="56"/>
  <c r="AN71" i="56"/>
  <c r="AM71" i="56"/>
  <c r="AL71" i="56"/>
  <c r="AK71" i="56"/>
  <c r="BK70" i="56"/>
  <c r="EZ70" i="56" s="1"/>
  <c r="AD70" i="56" s="1"/>
  <c r="BL70" i="56" s="1"/>
  <c r="FE70" i="56" s="1"/>
  <c r="AE70" i="56" s="1"/>
  <c r="BG70" i="56"/>
  <c r="DZ70" i="56" s="1"/>
  <c r="Z70" i="56" s="1"/>
  <c r="BH70" i="56" s="1"/>
  <c r="EE70" i="56" s="1"/>
  <c r="AA70" i="56" s="1"/>
  <c r="BC70" i="56"/>
  <c r="CZ70" i="56"/>
  <c r="V70" i="56" s="1"/>
  <c r="BD70" i="56" s="1"/>
  <c r="DE70" i="56" s="1"/>
  <c r="W70" i="56" s="1"/>
  <c r="AY70" i="56"/>
  <c r="BZ70" i="56" s="1"/>
  <c r="R70" i="56" s="1"/>
  <c r="AZ70" i="56" s="1"/>
  <c r="CE70" i="56" s="1"/>
  <c r="S70" i="56" s="1"/>
  <c r="AT70" i="56"/>
  <c r="AR70" i="56"/>
  <c r="AQ70" i="56"/>
  <c r="AP70" i="56"/>
  <c r="AO70" i="56"/>
  <c r="AN70" i="56"/>
  <c r="AM70" i="56"/>
  <c r="AL70" i="56"/>
  <c r="AK70" i="56"/>
  <c r="BK69" i="56"/>
  <c r="EZ69" i="56" s="1"/>
  <c r="AD69" i="56" s="1"/>
  <c r="BL69" i="56" s="1"/>
  <c r="FE69" i="56" s="1"/>
  <c r="AE69" i="56" s="1"/>
  <c r="BG69" i="56"/>
  <c r="DZ69" i="56" s="1"/>
  <c r="Z69" i="56" s="1"/>
  <c r="BH69" i="56" s="1"/>
  <c r="EE69" i="56" s="1"/>
  <c r="AA69" i="56" s="1"/>
  <c r="BC69" i="56"/>
  <c r="CZ69" i="56" s="1"/>
  <c r="V69" i="56" s="1"/>
  <c r="BD69" i="56" s="1"/>
  <c r="DE69" i="56" s="1"/>
  <c r="W69" i="56" s="1"/>
  <c r="AY69" i="56"/>
  <c r="BZ69" i="56" s="1"/>
  <c r="R69" i="56" s="1"/>
  <c r="AZ69" i="56" s="1"/>
  <c r="CE69" i="56" s="1"/>
  <c r="S69" i="56" s="1"/>
  <c r="AT69" i="56"/>
  <c r="BB69" i="56" s="1"/>
  <c r="CU69" i="56" s="1"/>
  <c r="U69" i="56" s="1"/>
  <c r="AR69" i="56"/>
  <c r="AQ69" i="56"/>
  <c r="AP69" i="56"/>
  <c r="AO69" i="56"/>
  <c r="AN69" i="56"/>
  <c r="AM69" i="56"/>
  <c r="AL69" i="56"/>
  <c r="AK69" i="56"/>
  <c r="BK68" i="56"/>
  <c r="EZ68" i="56" s="1"/>
  <c r="AD68" i="56" s="1"/>
  <c r="BL68" i="56" s="1"/>
  <c r="FE68" i="56" s="1"/>
  <c r="AE68" i="56" s="1"/>
  <c r="BG68" i="56"/>
  <c r="DZ68" i="56" s="1"/>
  <c r="Z68" i="56" s="1"/>
  <c r="BH68" i="56" s="1"/>
  <c r="EE68" i="56" s="1"/>
  <c r="AA68" i="56" s="1"/>
  <c r="BC68" i="56"/>
  <c r="CZ68" i="56" s="1"/>
  <c r="V68" i="56" s="1"/>
  <c r="BD68" i="56" s="1"/>
  <c r="DE68" i="56" s="1"/>
  <c r="W68" i="56" s="1"/>
  <c r="AY68" i="56"/>
  <c r="BZ68" i="56" s="1"/>
  <c r="R68" i="56" s="1"/>
  <c r="AZ68" i="56" s="1"/>
  <c r="CE68" i="56" s="1"/>
  <c r="S68" i="56" s="1"/>
  <c r="AT68" i="56"/>
  <c r="AX68" i="56" s="1"/>
  <c r="BU68" i="56" s="1"/>
  <c r="Q68" i="56" s="1"/>
  <c r="AR68" i="56"/>
  <c r="AQ68" i="56"/>
  <c r="AP68" i="56"/>
  <c r="AO68" i="56"/>
  <c r="AN68" i="56"/>
  <c r="AM68" i="56"/>
  <c r="AL68" i="56"/>
  <c r="AK68" i="56"/>
  <c r="BK67" i="56"/>
  <c r="EZ67" i="56" s="1"/>
  <c r="AD67" i="56" s="1"/>
  <c r="BL67" i="56" s="1"/>
  <c r="FE67" i="56" s="1"/>
  <c r="AE67" i="56" s="1"/>
  <c r="BG67" i="56"/>
  <c r="DZ67" i="56" s="1"/>
  <c r="Z67" i="56" s="1"/>
  <c r="BH67" i="56" s="1"/>
  <c r="EE67" i="56" s="1"/>
  <c r="AA67" i="56" s="1"/>
  <c r="BC67" i="56"/>
  <c r="CZ67" i="56"/>
  <c r="V67" i="56" s="1"/>
  <c r="BD67" i="56" s="1"/>
  <c r="DE67" i="56" s="1"/>
  <c r="W67" i="56" s="1"/>
  <c r="AY67" i="56"/>
  <c r="BZ67" i="56" s="1"/>
  <c r="R67" i="56" s="1"/>
  <c r="AZ67" i="56" s="1"/>
  <c r="CE67" i="56" s="1"/>
  <c r="S67" i="56" s="1"/>
  <c r="AT67" i="56"/>
  <c r="AR67" i="56"/>
  <c r="AQ67" i="56"/>
  <c r="AP67" i="56"/>
  <c r="AO67" i="56"/>
  <c r="AN67" i="56"/>
  <c r="AM67" i="56"/>
  <c r="AL67" i="56"/>
  <c r="AK67" i="56"/>
  <c r="BK66" i="56"/>
  <c r="EZ66" i="56" s="1"/>
  <c r="AD66" i="56" s="1"/>
  <c r="BL66" i="56" s="1"/>
  <c r="FE66" i="56" s="1"/>
  <c r="AE66" i="56" s="1"/>
  <c r="BG66" i="56"/>
  <c r="DZ66" i="56" s="1"/>
  <c r="Z66" i="56" s="1"/>
  <c r="BH66" i="56" s="1"/>
  <c r="EE66" i="56" s="1"/>
  <c r="AA66" i="56" s="1"/>
  <c r="BC66" i="56"/>
  <c r="CZ66" i="56" s="1"/>
  <c r="V66" i="56" s="1"/>
  <c r="BD66" i="56" s="1"/>
  <c r="DE66" i="56" s="1"/>
  <c r="W66" i="56" s="1"/>
  <c r="AY66" i="56"/>
  <c r="BZ66" i="56" s="1"/>
  <c r="R66" i="56" s="1"/>
  <c r="AZ66" i="56" s="1"/>
  <c r="CE66" i="56" s="1"/>
  <c r="S66" i="56" s="1"/>
  <c r="AT66" i="56"/>
  <c r="BB66" i="56" s="1"/>
  <c r="CU66" i="56" s="1"/>
  <c r="U66" i="56" s="1"/>
  <c r="AR66" i="56"/>
  <c r="AQ66" i="56"/>
  <c r="AP66" i="56"/>
  <c r="AO66" i="56"/>
  <c r="AN66" i="56"/>
  <c r="AM66" i="56"/>
  <c r="AL66" i="56"/>
  <c r="AK66" i="56"/>
  <c r="BK65" i="56"/>
  <c r="EZ65" i="56" s="1"/>
  <c r="AD65" i="56" s="1"/>
  <c r="BL65" i="56" s="1"/>
  <c r="FE65" i="56" s="1"/>
  <c r="AE65" i="56" s="1"/>
  <c r="BG65" i="56"/>
  <c r="DZ65" i="56" s="1"/>
  <c r="Z65" i="56"/>
  <c r="BH65" i="56" s="1"/>
  <c r="EE65" i="56" s="1"/>
  <c r="AA65" i="56" s="1"/>
  <c r="BC65" i="56"/>
  <c r="CZ65" i="56"/>
  <c r="V65" i="56" s="1"/>
  <c r="BD65" i="56" s="1"/>
  <c r="DE65" i="56" s="1"/>
  <c r="W65" i="56" s="1"/>
  <c r="AY65" i="56"/>
  <c r="BZ65" i="56" s="1"/>
  <c r="R65" i="56" s="1"/>
  <c r="AZ65" i="56" s="1"/>
  <c r="CE65" i="56" s="1"/>
  <c r="S65" i="56" s="1"/>
  <c r="AT65" i="56"/>
  <c r="AX65" i="56" s="1"/>
  <c r="BU65" i="56" s="1"/>
  <c r="Q65" i="56" s="1"/>
  <c r="AR65" i="56"/>
  <c r="AQ65" i="56"/>
  <c r="AP65" i="56"/>
  <c r="AO65" i="56"/>
  <c r="AN65" i="56"/>
  <c r="AM65" i="56"/>
  <c r="AL65" i="56"/>
  <c r="AK65" i="56"/>
  <c r="BK64" i="56"/>
  <c r="EZ64" i="56" s="1"/>
  <c r="AD64" i="56" s="1"/>
  <c r="BL64" i="56" s="1"/>
  <c r="FE64" i="56" s="1"/>
  <c r="AE64" i="56" s="1"/>
  <c r="BG64" i="56"/>
  <c r="DZ64" i="56" s="1"/>
  <c r="Z64" i="56" s="1"/>
  <c r="BH64" i="56" s="1"/>
  <c r="EE64" i="56" s="1"/>
  <c r="AA64" i="56" s="1"/>
  <c r="BC64" i="56"/>
  <c r="CZ64" i="56" s="1"/>
  <c r="V64" i="56" s="1"/>
  <c r="BD64" i="56" s="1"/>
  <c r="DE64" i="56" s="1"/>
  <c r="W64" i="56" s="1"/>
  <c r="AY64" i="56"/>
  <c r="BZ64" i="56" s="1"/>
  <c r="R64" i="56" s="1"/>
  <c r="AZ64" i="56" s="1"/>
  <c r="CE64" i="56" s="1"/>
  <c r="S64" i="56" s="1"/>
  <c r="AT64" i="56"/>
  <c r="BJ64" i="56" s="1"/>
  <c r="EU64" i="56" s="1"/>
  <c r="AC64" i="56" s="1"/>
  <c r="AR64" i="56"/>
  <c r="AQ64" i="56"/>
  <c r="AP64" i="56"/>
  <c r="AO64" i="56"/>
  <c r="AN64" i="56"/>
  <c r="AM64" i="56"/>
  <c r="AL64" i="56"/>
  <c r="AK64" i="56"/>
  <c r="BK63" i="56"/>
  <c r="EZ63" i="56" s="1"/>
  <c r="AD63" i="56" s="1"/>
  <c r="BL63" i="56" s="1"/>
  <c r="FE63" i="56" s="1"/>
  <c r="AE63" i="56" s="1"/>
  <c r="BG63" i="56"/>
  <c r="DZ63" i="56" s="1"/>
  <c r="Z63" i="56" s="1"/>
  <c r="BH63" i="56" s="1"/>
  <c r="EE63" i="56" s="1"/>
  <c r="AA63" i="56" s="1"/>
  <c r="BC63" i="56"/>
  <c r="CZ63" i="56" s="1"/>
  <c r="V63" i="56" s="1"/>
  <c r="BD63" i="56" s="1"/>
  <c r="DE63" i="56" s="1"/>
  <c r="W63" i="56" s="1"/>
  <c r="AY63" i="56"/>
  <c r="BZ63" i="56" s="1"/>
  <c r="R63" i="56" s="1"/>
  <c r="AZ63" i="56" s="1"/>
  <c r="CE63" i="56"/>
  <c r="S63" i="56" s="1"/>
  <c r="AT63" i="56"/>
  <c r="BB63" i="56" s="1"/>
  <c r="CU63" i="56" s="1"/>
  <c r="U63" i="56" s="1"/>
  <c r="AR63" i="56"/>
  <c r="AQ63" i="56"/>
  <c r="AP63" i="56"/>
  <c r="AO63" i="56"/>
  <c r="AN63" i="56"/>
  <c r="AM63" i="56"/>
  <c r="AL63" i="56"/>
  <c r="AK63" i="56"/>
  <c r="BK62" i="56"/>
  <c r="EZ62" i="56" s="1"/>
  <c r="AD62" i="56" s="1"/>
  <c r="BL62" i="56" s="1"/>
  <c r="FE62" i="56" s="1"/>
  <c r="AE62" i="56" s="1"/>
  <c r="BG62" i="56"/>
  <c r="DZ62" i="56" s="1"/>
  <c r="Z62" i="56" s="1"/>
  <c r="BH62" i="56" s="1"/>
  <c r="EE62" i="56" s="1"/>
  <c r="AA62" i="56" s="1"/>
  <c r="BC62" i="56"/>
  <c r="CZ62" i="56" s="1"/>
  <c r="V62" i="56" s="1"/>
  <c r="BD62" i="56" s="1"/>
  <c r="DE62" i="56" s="1"/>
  <c r="W62" i="56" s="1"/>
  <c r="AY62" i="56"/>
  <c r="BZ62" i="56" s="1"/>
  <c r="R62" i="56" s="1"/>
  <c r="AZ62" i="56" s="1"/>
  <c r="CE62" i="56" s="1"/>
  <c r="S62" i="56" s="1"/>
  <c r="AT62" i="56"/>
  <c r="BB62" i="56" s="1"/>
  <c r="CU62" i="56" s="1"/>
  <c r="U62" i="56" s="1"/>
  <c r="AR62" i="56"/>
  <c r="AQ62" i="56"/>
  <c r="AP62" i="56"/>
  <c r="AO62" i="56"/>
  <c r="AN62" i="56"/>
  <c r="AM62" i="56"/>
  <c r="AL62" i="56"/>
  <c r="AK62" i="56"/>
  <c r="BK61" i="56"/>
  <c r="EZ61" i="56" s="1"/>
  <c r="AD61" i="56" s="1"/>
  <c r="BL61" i="56" s="1"/>
  <c r="FE61" i="56" s="1"/>
  <c r="AE61" i="56" s="1"/>
  <c r="BG61" i="56"/>
  <c r="DZ61" i="56" s="1"/>
  <c r="Z61" i="56" s="1"/>
  <c r="BH61" i="56" s="1"/>
  <c r="EE61" i="56" s="1"/>
  <c r="AA61" i="56" s="1"/>
  <c r="BC61" i="56"/>
  <c r="CZ61" i="56" s="1"/>
  <c r="V61" i="56" s="1"/>
  <c r="BD61" i="56" s="1"/>
  <c r="DE61" i="56" s="1"/>
  <c r="W61" i="56" s="1"/>
  <c r="AY61" i="56"/>
  <c r="BZ61" i="56" s="1"/>
  <c r="R61" i="56" s="1"/>
  <c r="AZ61" i="56" s="1"/>
  <c r="CE61" i="56" s="1"/>
  <c r="S61" i="56" s="1"/>
  <c r="AT61" i="56"/>
  <c r="AX61" i="56"/>
  <c r="BU61" i="56" s="1"/>
  <c r="Q61" i="56" s="1"/>
  <c r="AR61" i="56"/>
  <c r="AQ61" i="56"/>
  <c r="AP61" i="56"/>
  <c r="AO61" i="56"/>
  <c r="AN61" i="56"/>
  <c r="AM61" i="56"/>
  <c r="AL61" i="56"/>
  <c r="AK61" i="56"/>
  <c r="BK60" i="56"/>
  <c r="EZ60" i="56" s="1"/>
  <c r="AD60" i="56" s="1"/>
  <c r="BL60" i="56" s="1"/>
  <c r="FE60" i="56" s="1"/>
  <c r="AE60" i="56" s="1"/>
  <c r="BG60" i="56"/>
  <c r="DZ60" i="56" s="1"/>
  <c r="Z60" i="56" s="1"/>
  <c r="BH60" i="56" s="1"/>
  <c r="EE60" i="56" s="1"/>
  <c r="AA60" i="56" s="1"/>
  <c r="BC60" i="56"/>
  <c r="CZ60" i="56" s="1"/>
  <c r="V60" i="56" s="1"/>
  <c r="BD60" i="56" s="1"/>
  <c r="DE60" i="56" s="1"/>
  <c r="W60" i="56" s="1"/>
  <c r="AY60" i="56"/>
  <c r="BZ60" i="56" s="1"/>
  <c r="R60" i="56" s="1"/>
  <c r="AZ60" i="56" s="1"/>
  <c r="CE60" i="56" s="1"/>
  <c r="S60" i="56" s="1"/>
  <c r="AT60" i="56"/>
  <c r="AR60" i="56"/>
  <c r="AQ60" i="56"/>
  <c r="AP60" i="56"/>
  <c r="AO60" i="56"/>
  <c r="AN60" i="56"/>
  <c r="AM60" i="56"/>
  <c r="AL60" i="56"/>
  <c r="AK60" i="56"/>
  <c r="BK59" i="56"/>
  <c r="EZ59" i="56" s="1"/>
  <c r="AD59" i="56" s="1"/>
  <c r="BL59" i="56" s="1"/>
  <c r="FE59" i="56" s="1"/>
  <c r="AE59" i="56" s="1"/>
  <c r="BG59" i="56"/>
  <c r="DZ59" i="56" s="1"/>
  <c r="Z59" i="56" s="1"/>
  <c r="BH59" i="56" s="1"/>
  <c r="EE59" i="56" s="1"/>
  <c r="AA59" i="56" s="1"/>
  <c r="BC59" i="56"/>
  <c r="CZ59" i="56"/>
  <c r="V59" i="56" s="1"/>
  <c r="BD59" i="56" s="1"/>
  <c r="DE59" i="56" s="1"/>
  <c r="W59" i="56" s="1"/>
  <c r="AY59" i="56"/>
  <c r="BZ59" i="56" s="1"/>
  <c r="R59" i="56" s="1"/>
  <c r="AZ59" i="56" s="1"/>
  <c r="CE59" i="56" s="1"/>
  <c r="S59" i="56" s="1"/>
  <c r="AT59" i="56"/>
  <c r="BB59" i="56" s="1"/>
  <c r="CU59" i="56" s="1"/>
  <c r="U59" i="56" s="1"/>
  <c r="AR59" i="56"/>
  <c r="AQ59" i="56"/>
  <c r="AP59" i="56"/>
  <c r="AO59" i="56"/>
  <c r="AN59" i="56"/>
  <c r="AM59" i="56"/>
  <c r="AL59" i="56"/>
  <c r="AK59" i="56"/>
  <c r="BK58" i="56"/>
  <c r="EZ58" i="56" s="1"/>
  <c r="AD58" i="56" s="1"/>
  <c r="BL58" i="56" s="1"/>
  <c r="FE58" i="56" s="1"/>
  <c r="AE58" i="56" s="1"/>
  <c r="BG58" i="56"/>
  <c r="DZ58" i="56" s="1"/>
  <c r="Z58" i="56" s="1"/>
  <c r="BH58" i="56" s="1"/>
  <c r="EE58" i="56" s="1"/>
  <c r="AA58" i="56" s="1"/>
  <c r="BC58" i="56"/>
  <c r="CZ58" i="56" s="1"/>
  <c r="V58" i="56" s="1"/>
  <c r="BD58" i="56" s="1"/>
  <c r="DE58" i="56" s="1"/>
  <c r="W58" i="56" s="1"/>
  <c r="AY58" i="56"/>
  <c r="BZ58" i="56" s="1"/>
  <c r="R58" i="56" s="1"/>
  <c r="AZ58" i="56" s="1"/>
  <c r="CE58" i="56" s="1"/>
  <c r="S58" i="56" s="1"/>
  <c r="AT58" i="56"/>
  <c r="BB58" i="56" s="1"/>
  <c r="CU58" i="56" s="1"/>
  <c r="U58" i="56" s="1"/>
  <c r="AR58" i="56"/>
  <c r="AQ58" i="56"/>
  <c r="AP58" i="56"/>
  <c r="AO58" i="56"/>
  <c r="AN58" i="56"/>
  <c r="AM58" i="56"/>
  <c r="AL58" i="56"/>
  <c r="AK58" i="56"/>
  <c r="BK57" i="56"/>
  <c r="EZ57" i="56" s="1"/>
  <c r="AD57" i="56" s="1"/>
  <c r="BL57" i="56" s="1"/>
  <c r="FE57" i="56" s="1"/>
  <c r="AE57" i="56" s="1"/>
  <c r="BG57" i="56"/>
  <c r="DZ57" i="56" s="1"/>
  <c r="Z57" i="56" s="1"/>
  <c r="BH57" i="56" s="1"/>
  <c r="EE57" i="56" s="1"/>
  <c r="AA57" i="56" s="1"/>
  <c r="BC57" i="56"/>
  <c r="CZ57" i="56" s="1"/>
  <c r="V57" i="56" s="1"/>
  <c r="BD57" i="56" s="1"/>
  <c r="DE57" i="56" s="1"/>
  <c r="W57" i="56" s="1"/>
  <c r="AY57" i="56"/>
  <c r="BZ57" i="56" s="1"/>
  <c r="R57" i="56" s="1"/>
  <c r="AZ57" i="56" s="1"/>
  <c r="CE57" i="56" s="1"/>
  <c r="S57" i="56" s="1"/>
  <c r="AT57" i="56"/>
  <c r="BB57" i="56" s="1"/>
  <c r="CU57" i="56" s="1"/>
  <c r="U57" i="56" s="1"/>
  <c r="AR57" i="56"/>
  <c r="AQ57" i="56"/>
  <c r="AP57" i="56"/>
  <c r="AO57" i="56"/>
  <c r="AN57" i="56"/>
  <c r="AM57" i="56"/>
  <c r="AL57" i="56"/>
  <c r="AK57" i="56"/>
  <c r="BK56" i="56"/>
  <c r="EZ56" i="56" s="1"/>
  <c r="AD56" i="56" s="1"/>
  <c r="BL56" i="56" s="1"/>
  <c r="FE56" i="56" s="1"/>
  <c r="AE56" i="56" s="1"/>
  <c r="BG56" i="56"/>
  <c r="DZ56" i="56" s="1"/>
  <c r="Z56" i="56" s="1"/>
  <c r="BH56" i="56" s="1"/>
  <c r="EE56" i="56" s="1"/>
  <c r="AA56" i="56" s="1"/>
  <c r="BC56" i="56"/>
  <c r="CZ56" i="56" s="1"/>
  <c r="V56" i="56" s="1"/>
  <c r="BD56" i="56" s="1"/>
  <c r="DE56" i="56" s="1"/>
  <c r="W56" i="56" s="1"/>
  <c r="AY56" i="56"/>
  <c r="BZ56" i="56" s="1"/>
  <c r="R56" i="56" s="1"/>
  <c r="AZ56" i="56" s="1"/>
  <c r="CE56" i="56" s="1"/>
  <c r="S56" i="56" s="1"/>
  <c r="AT56" i="56"/>
  <c r="BF56" i="56" s="1"/>
  <c r="DU56" i="56" s="1"/>
  <c r="Y56" i="56" s="1"/>
  <c r="AR56" i="56"/>
  <c r="AQ56" i="56"/>
  <c r="AP56" i="56"/>
  <c r="AO56" i="56"/>
  <c r="AN56" i="56"/>
  <c r="AM56" i="56"/>
  <c r="AL56" i="56"/>
  <c r="AK56" i="56"/>
  <c r="BK55" i="56"/>
  <c r="EZ55" i="56" s="1"/>
  <c r="AD55" i="56" s="1"/>
  <c r="BL55" i="56" s="1"/>
  <c r="FE55" i="56" s="1"/>
  <c r="AE55" i="56" s="1"/>
  <c r="BG55" i="56"/>
  <c r="DZ55" i="56" s="1"/>
  <c r="Z55" i="56" s="1"/>
  <c r="BH55" i="56" s="1"/>
  <c r="EE55" i="56" s="1"/>
  <c r="AA55" i="56" s="1"/>
  <c r="BC55" i="56"/>
  <c r="CZ55" i="56" s="1"/>
  <c r="V55" i="56" s="1"/>
  <c r="BD55" i="56" s="1"/>
  <c r="DE55" i="56" s="1"/>
  <c r="W55" i="56" s="1"/>
  <c r="AY55" i="56"/>
  <c r="BZ55" i="56" s="1"/>
  <c r="R55" i="56" s="1"/>
  <c r="AZ55" i="56" s="1"/>
  <c r="CE55" i="56" s="1"/>
  <c r="S55" i="56" s="1"/>
  <c r="AT55" i="56"/>
  <c r="BB55" i="56" s="1"/>
  <c r="CU55" i="56" s="1"/>
  <c r="U55" i="56" s="1"/>
  <c r="AR55" i="56"/>
  <c r="AQ55" i="56"/>
  <c r="AP55" i="56"/>
  <c r="AO55" i="56"/>
  <c r="AN55" i="56"/>
  <c r="AM55" i="56"/>
  <c r="AL55" i="56"/>
  <c r="AK55" i="56"/>
  <c r="BK54" i="56"/>
  <c r="EZ54" i="56" s="1"/>
  <c r="AD54" i="56" s="1"/>
  <c r="BL54" i="56" s="1"/>
  <c r="FE54" i="56" s="1"/>
  <c r="AE54" i="56" s="1"/>
  <c r="BG54" i="56"/>
  <c r="DZ54" i="56" s="1"/>
  <c r="Z54" i="56" s="1"/>
  <c r="BH54" i="56" s="1"/>
  <c r="EE54" i="56" s="1"/>
  <c r="AA54" i="56" s="1"/>
  <c r="BC54" i="56"/>
  <c r="CZ54" i="56" s="1"/>
  <c r="V54" i="56" s="1"/>
  <c r="BD54" i="56" s="1"/>
  <c r="DE54" i="56" s="1"/>
  <c r="W54" i="56" s="1"/>
  <c r="AY54" i="56"/>
  <c r="BZ54" i="56" s="1"/>
  <c r="R54" i="56" s="1"/>
  <c r="AZ54" i="56" s="1"/>
  <c r="CE54" i="56" s="1"/>
  <c r="S54" i="56" s="1"/>
  <c r="AT54" i="56"/>
  <c r="BB54" i="56" s="1"/>
  <c r="CU54" i="56" s="1"/>
  <c r="U54" i="56" s="1"/>
  <c r="AR54" i="56"/>
  <c r="AQ54" i="56"/>
  <c r="AP54" i="56"/>
  <c r="AO54" i="56"/>
  <c r="AN54" i="56"/>
  <c r="AM54" i="56"/>
  <c r="AL54" i="56"/>
  <c r="AK54" i="56"/>
  <c r="BK53" i="56"/>
  <c r="EZ53" i="56" s="1"/>
  <c r="AD53" i="56" s="1"/>
  <c r="BL53" i="56" s="1"/>
  <c r="FE53" i="56" s="1"/>
  <c r="AE53" i="56" s="1"/>
  <c r="BG53" i="56"/>
  <c r="DZ53" i="56" s="1"/>
  <c r="Z53" i="56" s="1"/>
  <c r="BH53" i="56" s="1"/>
  <c r="EE53" i="56" s="1"/>
  <c r="AA53" i="56" s="1"/>
  <c r="BC53" i="56"/>
  <c r="CZ53" i="56" s="1"/>
  <c r="V53" i="56" s="1"/>
  <c r="BD53" i="56" s="1"/>
  <c r="DE53" i="56" s="1"/>
  <c r="W53" i="56" s="1"/>
  <c r="AY53" i="56"/>
  <c r="BZ53" i="56" s="1"/>
  <c r="R53" i="56" s="1"/>
  <c r="AZ53" i="56" s="1"/>
  <c r="CE53" i="56" s="1"/>
  <c r="S53" i="56" s="1"/>
  <c r="AT53" i="56"/>
  <c r="BB53" i="56" s="1"/>
  <c r="CU53" i="56" s="1"/>
  <c r="U53" i="56" s="1"/>
  <c r="AR53" i="56"/>
  <c r="AQ53" i="56"/>
  <c r="AP53" i="56"/>
  <c r="AO53" i="56"/>
  <c r="AN53" i="56"/>
  <c r="AM53" i="56"/>
  <c r="AL53" i="56"/>
  <c r="AK53" i="56"/>
  <c r="BK52" i="56"/>
  <c r="EZ52" i="56" s="1"/>
  <c r="AD52" i="56" s="1"/>
  <c r="BL52" i="56" s="1"/>
  <c r="FE52" i="56" s="1"/>
  <c r="AE52" i="56" s="1"/>
  <c r="BG52" i="56"/>
  <c r="DZ52" i="56" s="1"/>
  <c r="Z52" i="56" s="1"/>
  <c r="BH52" i="56" s="1"/>
  <c r="EE52" i="56" s="1"/>
  <c r="AA52" i="56" s="1"/>
  <c r="BC52" i="56"/>
  <c r="CZ52" i="56" s="1"/>
  <c r="V52" i="56" s="1"/>
  <c r="BD52" i="56" s="1"/>
  <c r="DE52" i="56" s="1"/>
  <c r="W52" i="56" s="1"/>
  <c r="AY52" i="56"/>
  <c r="BZ52" i="56" s="1"/>
  <c r="R52" i="56" s="1"/>
  <c r="AZ52" i="56" s="1"/>
  <c r="CE52" i="56" s="1"/>
  <c r="S52" i="56" s="1"/>
  <c r="AT52" i="56"/>
  <c r="BB52" i="56" s="1"/>
  <c r="CU52" i="56" s="1"/>
  <c r="U52" i="56" s="1"/>
  <c r="AR52" i="56"/>
  <c r="AQ52" i="56"/>
  <c r="AP52" i="56"/>
  <c r="AO52" i="56"/>
  <c r="AN52" i="56"/>
  <c r="AM52" i="56"/>
  <c r="AL52" i="56"/>
  <c r="AK52" i="56"/>
  <c r="BK51" i="56"/>
  <c r="EZ51" i="56" s="1"/>
  <c r="AD51" i="56" s="1"/>
  <c r="BL51" i="56" s="1"/>
  <c r="FE51" i="56" s="1"/>
  <c r="AE51" i="56" s="1"/>
  <c r="BG51" i="56"/>
  <c r="DZ51" i="56" s="1"/>
  <c r="Z51" i="56" s="1"/>
  <c r="BH51" i="56" s="1"/>
  <c r="EE51" i="56" s="1"/>
  <c r="AA51" i="56" s="1"/>
  <c r="BC51" i="56"/>
  <c r="CZ51" i="56" s="1"/>
  <c r="V51" i="56" s="1"/>
  <c r="BD51" i="56" s="1"/>
  <c r="DE51" i="56" s="1"/>
  <c r="W51" i="56" s="1"/>
  <c r="AY51" i="56"/>
  <c r="BZ51" i="56" s="1"/>
  <c r="R51" i="56" s="1"/>
  <c r="AZ51" i="56" s="1"/>
  <c r="CE51" i="56" s="1"/>
  <c r="S51" i="56" s="1"/>
  <c r="AT51" i="56"/>
  <c r="BF51" i="56" s="1"/>
  <c r="DU51" i="56" s="1"/>
  <c r="Y51" i="56" s="1"/>
  <c r="BB51" i="56"/>
  <c r="CU51" i="56" s="1"/>
  <c r="U51" i="56" s="1"/>
  <c r="AR51" i="56"/>
  <c r="AQ51" i="56"/>
  <c r="AP51" i="56"/>
  <c r="AO51" i="56"/>
  <c r="AN51" i="56"/>
  <c r="AM51" i="56"/>
  <c r="AL51" i="56"/>
  <c r="AK51" i="56"/>
  <c r="BK50" i="56"/>
  <c r="EZ50" i="56" s="1"/>
  <c r="AD50" i="56" s="1"/>
  <c r="BL50" i="56" s="1"/>
  <c r="FE50" i="56" s="1"/>
  <c r="AE50" i="56" s="1"/>
  <c r="BG50" i="56"/>
  <c r="DZ50" i="56" s="1"/>
  <c r="Z50" i="56" s="1"/>
  <c r="BH50" i="56" s="1"/>
  <c r="EE50" i="56" s="1"/>
  <c r="AA50" i="56" s="1"/>
  <c r="BC50" i="56"/>
  <c r="CZ50" i="56" s="1"/>
  <c r="V50" i="56" s="1"/>
  <c r="BD50" i="56" s="1"/>
  <c r="DE50" i="56" s="1"/>
  <c r="W50" i="56" s="1"/>
  <c r="AY50" i="56"/>
  <c r="BZ50" i="56" s="1"/>
  <c r="R50" i="56" s="1"/>
  <c r="AZ50" i="56" s="1"/>
  <c r="CE50" i="56" s="1"/>
  <c r="S50" i="56" s="1"/>
  <c r="AT50" i="56"/>
  <c r="BB50" i="56" s="1"/>
  <c r="CU50" i="56" s="1"/>
  <c r="U50" i="56" s="1"/>
  <c r="AR50" i="56"/>
  <c r="AQ50" i="56"/>
  <c r="AP50" i="56"/>
  <c r="AO50" i="56"/>
  <c r="AN50" i="56"/>
  <c r="AM50" i="56"/>
  <c r="AL50" i="56"/>
  <c r="AK50" i="56"/>
  <c r="BK49" i="56"/>
  <c r="EZ49" i="56" s="1"/>
  <c r="AD49" i="56" s="1"/>
  <c r="BL49" i="56" s="1"/>
  <c r="FE49" i="56" s="1"/>
  <c r="AE49" i="56" s="1"/>
  <c r="BG49" i="56"/>
  <c r="DZ49" i="56" s="1"/>
  <c r="Z49" i="56" s="1"/>
  <c r="BH49" i="56" s="1"/>
  <c r="EE49" i="56" s="1"/>
  <c r="AA49" i="56" s="1"/>
  <c r="BC49" i="56"/>
  <c r="CZ49" i="56" s="1"/>
  <c r="V49" i="56" s="1"/>
  <c r="BD49" i="56" s="1"/>
  <c r="DE49" i="56" s="1"/>
  <c r="W49" i="56" s="1"/>
  <c r="AY49" i="56"/>
  <c r="BZ49" i="56" s="1"/>
  <c r="R49" i="56" s="1"/>
  <c r="AZ49" i="56" s="1"/>
  <c r="CE49" i="56" s="1"/>
  <c r="S49" i="56" s="1"/>
  <c r="AT49" i="56"/>
  <c r="AR49" i="56"/>
  <c r="AQ49" i="56"/>
  <c r="AP49" i="56"/>
  <c r="AO49" i="56"/>
  <c r="AN49" i="56"/>
  <c r="AM49" i="56"/>
  <c r="AL49" i="56"/>
  <c r="AK49" i="56"/>
  <c r="BK48" i="56"/>
  <c r="EZ48" i="56" s="1"/>
  <c r="AD48" i="56" s="1"/>
  <c r="BL48" i="56" s="1"/>
  <c r="FE48" i="56" s="1"/>
  <c r="AE48" i="56" s="1"/>
  <c r="BG48" i="56"/>
  <c r="DZ48" i="56" s="1"/>
  <c r="Z48" i="56" s="1"/>
  <c r="BH48" i="56" s="1"/>
  <c r="EE48" i="56" s="1"/>
  <c r="AA48" i="56" s="1"/>
  <c r="BC48" i="56"/>
  <c r="CZ48" i="56" s="1"/>
  <c r="V48" i="56" s="1"/>
  <c r="BD48" i="56" s="1"/>
  <c r="DE48" i="56" s="1"/>
  <c r="W48" i="56" s="1"/>
  <c r="AY48" i="56"/>
  <c r="BZ48" i="56" s="1"/>
  <c r="R48" i="56" s="1"/>
  <c r="AZ48" i="56" s="1"/>
  <c r="CE48" i="56" s="1"/>
  <c r="S48" i="56" s="1"/>
  <c r="AT48" i="56"/>
  <c r="BB48" i="56" s="1"/>
  <c r="CU48" i="56" s="1"/>
  <c r="U48" i="56" s="1"/>
  <c r="AR48" i="56"/>
  <c r="AQ48" i="56"/>
  <c r="AP48" i="56"/>
  <c r="AO48" i="56"/>
  <c r="AN48" i="56"/>
  <c r="AM48" i="56"/>
  <c r="AL48" i="56"/>
  <c r="AK48" i="56"/>
  <c r="BK47" i="56"/>
  <c r="EZ47" i="56" s="1"/>
  <c r="AD47" i="56" s="1"/>
  <c r="BL47" i="56" s="1"/>
  <c r="FE47" i="56" s="1"/>
  <c r="AE47" i="56" s="1"/>
  <c r="BG47" i="56"/>
  <c r="DZ47" i="56" s="1"/>
  <c r="Z47" i="56" s="1"/>
  <c r="BH47" i="56" s="1"/>
  <c r="EE47" i="56" s="1"/>
  <c r="AA47" i="56" s="1"/>
  <c r="BC47" i="56"/>
  <c r="CZ47" i="56" s="1"/>
  <c r="V47" i="56" s="1"/>
  <c r="BD47" i="56" s="1"/>
  <c r="DE47" i="56" s="1"/>
  <c r="W47" i="56" s="1"/>
  <c r="AY47" i="56"/>
  <c r="BZ47" i="56" s="1"/>
  <c r="R47" i="56" s="1"/>
  <c r="AZ47" i="56" s="1"/>
  <c r="CE47" i="56" s="1"/>
  <c r="S47" i="56" s="1"/>
  <c r="AT47" i="56"/>
  <c r="BB47" i="56" s="1"/>
  <c r="CU47" i="56" s="1"/>
  <c r="U47" i="56" s="1"/>
  <c r="AR47" i="56"/>
  <c r="AQ47" i="56"/>
  <c r="AP47" i="56"/>
  <c r="AO47" i="56"/>
  <c r="AN47" i="56"/>
  <c r="AM47" i="56"/>
  <c r="AL47" i="56"/>
  <c r="AK47" i="56"/>
  <c r="BK46" i="56"/>
  <c r="EZ46" i="56" s="1"/>
  <c r="AD46" i="56" s="1"/>
  <c r="BL46" i="56" s="1"/>
  <c r="FE46" i="56" s="1"/>
  <c r="AE46" i="56" s="1"/>
  <c r="BG46" i="56"/>
  <c r="DZ46" i="56" s="1"/>
  <c r="Z46" i="56" s="1"/>
  <c r="BH46" i="56" s="1"/>
  <c r="EE46" i="56" s="1"/>
  <c r="AA46" i="56" s="1"/>
  <c r="BC46" i="56"/>
  <c r="CZ46" i="56" s="1"/>
  <c r="V46" i="56" s="1"/>
  <c r="BD46" i="56" s="1"/>
  <c r="DE46" i="56" s="1"/>
  <c r="W46" i="56" s="1"/>
  <c r="AY46" i="56"/>
  <c r="BZ46" i="56" s="1"/>
  <c r="R46" i="56" s="1"/>
  <c r="AZ46" i="56" s="1"/>
  <c r="CE46" i="56" s="1"/>
  <c r="S46" i="56" s="1"/>
  <c r="AT46" i="56"/>
  <c r="AR46" i="56"/>
  <c r="AQ46" i="56"/>
  <c r="AP46" i="56"/>
  <c r="AO46" i="56"/>
  <c r="AN46" i="56"/>
  <c r="AM46" i="56"/>
  <c r="AL46" i="56"/>
  <c r="AK46" i="56"/>
  <c r="BK45" i="56"/>
  <c r="EZ45" i="56" s="1"/>
  <c r="AD45" i="56" s="1"/>
  <c r="BL45" i="56" s="1"/>
  <c r="FE45" i="56" s="1"/>
  <c r="AE45" i="56" s="1"/>
  <c r="BG45" i="56"/>
  <c r="DZ45" i="56" s="1"/>
  <c r="Z45" i="56" s="1"/>
  <c r="BH45" i="56" s="1"/>
  <c r="EE45" i="56" s="1"/>
  <c r="AA45" i="56" s="1"/>
  <c r="BC45" i="56"/>
  <c r="CZ45" i="56" s="1"/>
  <c r="V45" i="56" s="1"/>
  <c r="BD45" i="56" s="1"/>
  <c r="DE45" i="56" s="1"/>
  <c r="W45" i="56" s="1"/>
  <c r="AY45" i="56"/>
  <c r="BZ45" i="56" s="1"/>
  <c r="R45" i="56" s="1"/>
  <c r="AZ45" i="56" s="1"/>
  <c r="CE45" i="56" s="1"/>
  <c r="S45" i="56" s="1"/>
  <c r="AT45" i="56"/>
  <c r="AX45" i="56" s="1"/>
  <c r="BU45" i="56" s="1"/>
  <c r="Q45" i="56" s="1"/>
  <c r="AR45" i="56"/>
  <c r="AQ45" i="56"/>
  <c r="AP45" i="56"/>
  <c r="AO45" i="56"/>
  <c r="AN45" i="56"/>
  <c r="AM45" i="56"/>
  <c r="AL45" i="56"/>
  <c r="AK45" i="56"/>
  <c r="BK44" i="56"/>
  <c r="EZ44" i="56" s="1"/>
  <c r="AD44" i="56" s="1"/>
  <c r="BL44" i="56" s="1"/>
  <c r="FE44" i="56" s="1"/>
  <c r="AE44" i="56" s="1"/>
  <c r="BG44" i="56"/>
  <c r="DZ44" i="56" s="1"/>
  <c r="Z44" i="56" s="1"/>
  <c r="BH44" i="56" s="1"/>
  <c r="EE44" i="56" s="1"/>
  <c r="AA44" i="56" s="1"/>
  <c r="BC44" i="56"/>
  <c r="CZ44" i="56" s="1"/>
  <c r="V44" i="56" s="1"/>
  <c r="BD44" i="56" s="1"/>
  <c r="DE44" i="56" s="1"/>
  <c r="W44" i="56" s="1"/>
  <c r="AY44" i="56"/>
  <c r="BZ44" i="56" s="1"/>
  <c r="R44" i="56" s="1"/>
  <c r="AZ44" i="56" s="1"/>
  <c r="CE44" i="56" s="1"/>
  <c r="S44" i="56" s="1"/>
  <c r="AT44" i="56"/>
  <c r="BB44" i="56" s="1"/>
  <c r="CU44" i="56" s="1"/>
  <c r="U44" i="56" s="1"/>
  <c r="AR44" i="56"/>
  <c r="AQ44" i="56"/>
  <c r="AP44" i="56"/>
  <c r="AO44" i="56"/>
  <c r="AN44" i="56"/>
  <c r="AM44" i="56"/>
  <c r="AL44" i="56"/>
  <c r="AK44" i="56"/>
  <c r="BK43" i="56"/>
  <c r="EZ43" i="56" s="1"/>
  <c r="AD43" i="56" s="1"/>
  <c r="BL43" i="56" s="1"/>
  <c r="FE43" i="56" s="1"/>
  <c r="AE43" i="56" s="1"/>
  <c r="BG43" i="56"/>
  <c r="DZ43" i="56" s="1"/>
  <c r="Z43" i="56" s="1"/>
  <c r="BH43" i="56" s="1"/>
  <c r="EE43" i="56" s="1"/>
  <c r="AA43" i="56" s="1"/>
  <c r="BC43" i="56"/>
  <c r="CZ43" i="56" s="1"/>
  <c r="V43" i="56" s="1"/>
  <c r="BD43" i="56" s="1"/>
  <c r="DE43" i="56" s="1"/>
  <c r="W43" i="56" s="1"/>
  <c r="AY43" i="56"/>
  <c r="BZ43" i="56" s="1"/>
  <c r="R43" i="56" s="1"/>
  <c r="AZ43" i="56" s="1"/>
  <c r="CE43" i="56" s="1"/>
  <c r="S43" i="56" s="1"/>
  <c r="AT43" i="56"/>
  <c r="AX43" i="56" s="1"/>
  <c r="BU43" i="56" s="1"/>
  <c r="Q43" i="56" s="1"/>
  <c r="AR43" i="56"/>
  <c r="AQ43" i="56"/>
  <c r="AP43" i="56"/>
  <c r="AO43" i="56"/>
  <c r="AN43" i="56"/>
  <c r="AM43" i="56"/>
  <c r="AL43" i="56"/>
  <c r="AK43" i="56"/>
  <c r="BK42" i="56"/>
  <c r="EZ42" i="56" s="1"/>
  <c r="AD42" i="56" s="1"/>
  <c r="BL42" i="56" s="1"/>
  <c r="FE42" i="56" s="1"/>
  <c r="AE42" i="56" s="1"/>
  <c r="BG42" i="56"/>
  <c r="DZ42" i="56" s="1"/>
  <c r="Z42" i="56" s="1"/>
  <c r="BH42" i="56" s="1"/>
  <c r="EE42" i="56" s="1"/>
  <c r="AA42" i="56" s="1"/>
  <c r="BC42" i="56"/>
  <c r="CZ42" i="56" s="1"/>
  <c r="V42" i="56" s="1"/>
  <c r="BD42" i="56" s="1"/>
  <c r="DE42" i="56" s="1"/>
  <c r="W42" i="56" s="1"/>
  <c r="AY42" i="56"/>
  <c r="BZ42" i="56" s="1"/>
  <c r="R42" i="56" s="1"/>
  <c r="AZ42" i="56" s="1"/>
  <c r="CE42" i="56" s="1"/>
  <c r="S42" i="56" s="1"/>
  <c r="AT42" i="56"/>
  <c r="AR42" i="56"/>
  <c r="AQ42" i="56"/>
  <c r="AP42" i="56"/>
  <c r="AO42" i="56"/>
  <c r="AN42" i="56"/>
  <c r="AM42" i="56"/>
  <c r="AL42" i="56"/>
  <c r="AK42" i="56"/>
  <c r="BK41" i="56"/>
  <c r="EZ41" i="56" s="1"/>
  <c r="AD41" i="56" s="1"/>
  <c r="BL41" i="56" s="1"/>
  <c r="FE41" i="56" s="1"/>
  <c r="AE41" i="56" s="1"/>
  <c r="BG41" i="56"/>
  <c r="DZ41" i="56" s="1"/>
  <c r="Z41" i="56"/>
  <c r="BH41" i="56" s="1"/>
  <c r="EE41" i="56" s="1"/>
  <c r="AA41" i="56" s="1"/>
  <c r="BC41" i="56"/>
  <c r="CZ41" i="56" s="1"/>
  <c r="V41" i="56" s="1"/>
  <c r="BD41" i="56" s="1"/>
  <c r="DE41" i="56" s="1"/>
  <c r="W41" i="56" s="1"/>
  <c r="AY41" i="56"/>
  <c r="BZ41" i="56" s="1"/>
  <c r="R41" i="56" s="1"/>
  <c r="AZ41" i="56" s="1"/>
  <c r="CE41" i="56" s="1"/>
  <c r="S41" i="56" s="1"/>
  <c r="AT41" i="56"/>
  <c r="AX41" i="56" s="1"/>
  <c r="BU41" i="56" s="1"/>
  <c r="Q41" i="56" s="1"/>
  <c r="AR41" i="56"/>
  <c r="AQ41" i="56"/>
  <c r="AP41" i="56"/>
  <c r="AO41" i="56"/>
  <c r="AN41" i="56"/>
  <c r="AM41" i="56"/>
  <c r="AL41" i="56"/>
  <c r="AK41" i="56"/>
  <c r="BK40" i="56"/>
  <c r="EZ40" i="56" s="1"/>
  <c r="AD40" i="56" s="1"/>
  <c r="BL40" i="56" s="1"/>
  <c r="FE40" i="56" s="1"/>
  <c r="AE40" i="56" s="1"/>
  <c r="BG40" i="56"/>
  <c r="DZ40" i="56" s="1"/>
  <c r="Z40" i="56" s="1"/>
  <c r="BH40" i="56" s="1"/>
  <c r="EE40" i="56" s="1"/>
  <c r="AA40" i="56" s="1"/>
  <c r="BC40" i="56"/>
  <c r="CZ40" i="56" s="1"/>
  <c r="V40" i="56" s="1"/>
  <c r="BD40" i="56" s="1"/>
  <c r="DE40" i="56" s="1"/>
  <c r="W40" i="56" s="1"/>
  <c r="AY40" i="56"/>
  <c r="BZ40" i="56" s="1"/>
  <c r="R40" i="56"/>
  <c r="AZ40" i="56" s="1"/>
  <c r="CE40" i="56" s="1"/>
  <c r="S40" i="56" s="1"/>
  <c r="AT40" i="56"/>
  <c r="BB40" i="56" s="1"/>
  <c r="CU40" i="56" s="1"/>
  <c r="U40" i="56" s="1"/>
  <c r="AR40" i="56"/>
  <c r="AQ40" i="56"/>
  <c r="AP40" i="56"/>
  <c r="AO40" i="56"/>
  <c r="AN40" i="56"/>
  <c r="AM40" i="56"/>
  <c r="AL40" i="56"/>
  <c r="AK40" i="56"/>
  <c r="BK39" i="56"/>
  <c r="EZ39" i="56" s="1"/>
  <c r="AD39" i="56" s="1"/>
  <c r="BL39" i="56" s="1"/>
  <c r="FE39" i="56" s="1"/>
  <c r="AE39" i="56" s="1"/>
  <c r="BG39" i="56"/>
  <c r="DZ39" i="56" s="1"/>
  <c r="Z39" i="56" s="1"/>
  <c r="BH39" i="56" s="1"/>
  <c r="EE39" i="56" s="1"/>
  <c r="AA39" i="56" s="1"/>
  <c r="BC39" i="56"/>
  <c r="CZ39" i="56" s="1"/>
  <c r="V39" i="56" s="1"/>
  <c r="BD39" i="56" s="1"/>
  <c r="DE39" i="56" s="1"/>
  <c r="W39" i="56" s="1"/>
  <c r="AY39" i="56"/>
  <c r="BZ39" i="56" s="1"/>
  <c r="R39" i="56" s="1"/>
  <c r="AZ39" i="56" s="1"/>
  <c r="CE39" i="56" s="1"/>
  <c r="S39" i="56" s="1"/>
  <c r="AT39" i="56"/>
  <c r="AX39" i="56" s="1"/>
  <c r="BU39" i="56" s="1"/>
  <c r="Q39" i="56" s="1"/>
  <c r="AR39" i="56"/>
  <c r="AQ39" i="56"/>
  <c r="AP39" i="56"/>
  <c r="AO39" i="56"/>
  <c r="AN39" i="56"/>
  <c r="AM39" i="56"/>
  <c r="AL39" i="56"/>
  <c r="AK39" i="56"/>
  <c r="BK38" i="56"/>
  <c r="EZ38" i="56" s="1"/>
  <c r="AD38" i="56" s="1"/>
  <c r="BL38" i="56" s="1"/>
  <c r="FE38" i="56" s="1"/>
  <c r="AE38" i="56" s="1"/>
  <c r="BG38" i="56"/>
  <c r="DZ38" i="56" s="1"/>
  <c r="Z38" i="56" s="1"/>
  <c r="BH38" i="56" s="1"/>
  <c r="EE38" i="56" s="1"/>
  <c r="AA38" i="56" s="1"/>
  <c r="BC38" i="56"/>
  <c r="CZ38" i="56" s="1"/>
  <c r="V38" i="56" s="1"/>
  <c r="BD38" i="56" s="1"/>
  <c r="DE38" i="56" s="1"/>
  <c r="W38" i="56" s="1"/>
  <c r="AY38" i="56"/>
  <c r="BZ38" i="56" s="1"/>
  <c r="R38" i="56" s="1"/>
  <c r="AZ38" i="56" s="1"/>
  <c r="CE38" i="56" s="1"/>
  <c r="S38" i="56" s="1"/>
  <c r="AT38" i="56"/>
  <c r="BB38" i="56" s="1"/>
  <c r="CU38" i="56" s="1"/>
  <c r="U38" i="56" s="1"/>
  <c r="AR38" i="56"/>
  <c r="AQ38" i="56"/>
  <c r="AP38" i="56"/>
  <c r="AO38" i="56"/>
  <c r="AN38" i="56"/>
  <c r="AM38" i="56"/>
  <c r="AL38" i="56"/>
  <c r="AK38" i="56"/>
  <c r="BK37" i="56"/>
  <c r="EZ37" i="56" s="1"/>
  <c r="AD37" i="56" s="1"/>
  <c r="BL37" i="56" s="1"/>
  <c r="FE37" i="56" s="1"/>
  <c r="AE37" i="56" s="1"/>
  <c r="BG37" i="56"/>
  <c r="DZ37" i="56" s="1"/>
  <c r="Z37" i="56" s="1"/>
  <c r="BH37" i="56" s="1"/>
  <c r="EE37" i="56" s="1"/>
  <c r="AA37" i="56" s="1"/>
  <c r="BC37" i="56"/>
  <c r="CZ37" i="56" s="1"/>
  <c r="V37" i="56" s="1"/>
  <c r="BD37" i="56" s="1"/>
  <c r="DE37" i="56" s="1"/>
  <c r="W37" i="56" s="1"/>
  <c r="AY37" i="56"/>
  <c r="BZ37" i="56" s="1"/>
  <c r="R37" i="56" s="1"/>
  <c r="AZ37" i="56" s="1"/>
  <c r="CE37" i="56" s="1"/>
  <c r="S37" i="56" s="1"/>
  <c r="AT37" i="56"/>
  <c r="AX37" i="56" s="1"/>
  <c r="BU37" i="56" s="1"/>
  <c r="Q37" i="56" s="1"/>
  <c r="AR37" i="56"/>
  <c r="AQ37" i="56"/>
  <c r="AP37" i="56"/>
  <c r="AO37" i="56"/>
  <c r="AN37" i="56"/>
  <c r="AM37" i="56"/>
  <c r="AL37" i="56"/>
  <c r="AK37" i="56"/>
  <c r="A37" i="56"/>
  <c r="A38" i="56" s="1"/>
  <c r="A39" i="56" s="1"/>
  <c r="A40" i="56" s="1"/>
  <c r="A41" i="56" s="1"/>
  <c r="A42" i="56" s="1"/>
  <c r="A43" i="56" s="1"/>
  <c r="A44" i="56" s="1"/>
  <c r="A45" i="56" s="1"/>
  <c r="A46" i="56" s="1"/>
  <c r="A47" i="56" s="1"/>
  <c r="A48" i="56" s="1"/>
  <c r="A49" i="56" s="1"/>
  <c r="A50" i="56" s="1"/>
  <c r="A51" i="56" s="1"/>
  <c r="A52" i="56" s="1"/>
  <c r="A53" i="56" s="1"/>
  <c r="A54" i="56" s="1"/>
  <c r="A55" i="56" s="1"/>
  <c r="A56" i="56" s="1"/>
  <c r="A57" i="56" s="1"/>
  <c r="A58" i="56" s="1"/>
  <c r="A59" i="56" s="1"/>
  <c r="A60" i="56" s="1"/>
  <c r="A61" i="56" s="1"/>
  <c r="A62" i="56" s="1"/>
  <c r="A63" i="56" s="1"/>
  <c r="A64" i="56" s="1"/>
  <c r="A65" i="56" s="1"/>
  <c r="A66" i="56" s="1"/>
  <c r="A67" i="56" s="1"/>
  <c r="A68" i="56" s="1"/>
  <c r="A69" i="56" s="1"/>
  <c r="A70" i="56" s="1"/>
  <c r="A71" i="56" s="1"/>
  <c r="A72" i="56" s="1"/>
  <c r="A73" i="56" s="1"/>
  <c r="A74" i="56" s="1"/>
  <c r="A75" i="56" s="1"/>
  <c r="A76" i="56" s="1"/>
  <c r="A77" i="56" s="1"/>
  <c r="A78" i="56" s="1"/>
  <c r="A79" i="56" s="1"/>
  <c r="A80" i="56" s="1"/>
  <c r="A81" i="56" s="1"/>
  <c r="A82" i="56" s="1"/>
  <c r="A83" i="56" s="1"/>
  <c r="A84" i="56" s="1"/>
  <c r="A85" i="56" s="1"/>
  <c r="FT36" i="56"/>
  <c r="FQ36" i="56" s="1"/>
  <c r="BK36" i="56"/>
  <c r="EZ36" i="56" s="1"/>
  <c r="AD36" i="56" s="1"/>
  <c r="BL36" i="56" s="1"/>
  <c r="FE36" i="56" s="1"/>
  <c r="AE36" i="56" s="1"/>
  <c r="BG36" i="56"/>
  <c r="DZ36" i="56" s="1"/>
  <c r="Z36" i="56" s="1"/>
  <c r="BH36" i="56" s="1"/>
  <c r="EE36" i="56" s="1"/>
  <c r="AA36" i="56" s="1"/>
  <c r="BC36" i="56"/>
  <c r="CZ36" i="56" s="1"/>
  <c r="V36" i="56" s="1"/>
  <c r="BD36" i="56" s="1"/>
  <c r="DE36" i="56" s="1"/>
  <c r="W36" i="56" s="1"/>
  <c r="AY36" i="56"/>
  <c r="BZ36" i="56" s="1"/>
  <c r="R36" i="56" s="1"/>
  <c r="AZ36" i="56" s="1"/>
  <c r="CE36" i="56" s="1"/>
  <c r="S36" i="56" s="1"/>
  <c r="AT36" i="56"/>
  <c r="BJ36" i="56" s="1"/>
  <c r="EU36" i="56" s="1"/>
  <c r="AC36" i="56" s="1"/>
  <c r="AR36" i="56"/>
  <c r="AQ36" i="56"/>
  <c r="AP36" i="56"/>
  <c r="AO36" i="56"/>
  <c r="AN36" i="56"/>
  <c r="AM36" i="56"/>
  <c r="AL36" i="56"/>
  <c r="AK36" i="56"/>
  <c r="I20" i="56"/>
  <c r="AD19" i="56"/>
  <c r="Z19" i="56"/>
  <c r="V19" i="56"/>
  <c r="R19" i="56"/>
  <c r="I19" i="56"/>
  <c r="X14" i="56"/>
  <c r="E14" i="56"/>
  <c r="E13" i="56"/>
  <c r="AG12" i="56"/>
  <c r="T12" i="56"/>
  <c r="P12" i="56"/>
  <c r="E12" i="56"/>
  <c r="AO11" i="56"/>
  <c r="E11" i="56"/>
  <c r="BK85" i="57"/>
  <c r="EZ85" i="57" s="1"/>
  <c r="AD85" i="57" s="1"/>
  <c r="BL85" i="57" s="1"/>
  <c r="FE85" i="57" s="1"/>
  <c r="AE85" i="57" s="1"/>
  <c r="BG85" i="57"/>
  <c r="DZ85" i="57" s="1"/>
  <c r="Z85" i="57" s="1"/>
  <c r="BH85" i="57" s="1"/>
  <c r="EE85" i="57" s="1"/>
  <c r="AA85" i="57" s="1"/>
  <c r="BC85" i="57"/>
  <c r="CZ85" i="57" s="1"/>
  <c r="V85" i="57" s="1"/>
  <c r="BD85" i="57" s="1"/>
  <c r="DE85" i="57" s="1"/>
  <c r="W85" i="57" s="1"/>
  <c r="AY85" i="57"/>
  <c r="BZ85" i="57" s="1"/>
  <c r="R85" i="57" s="1"/>
  <c r="AZ85" i="57" s="1"/>
  <c r="CE85" i="57" s="1"/>
  <c r="S85" i="57" s="1"/>
  <c r="AT85" i="57"/>
  <c r="BF85" i="57" s="1"/>
  <c r="DU85" i="57" s="1"/>
  <c r="Y85" i="57" s="1"/>
  <c r="AR85" i="57"/>
  <c r="AQ85" i="57"/>
  <c r="AP85" i="57"/>
  <c r="AO85" i="57"/>
  <c r="AN85" i="57"/>
  <c r="AM85" i="57"/>
  <c r="AL85" i="57"/>
  <c r="AK85" i="57"/>
  <c r="BK84" i="57"/>
  <c r="EZ84" i="57" s="1"/>
  <c r="AD84" i="57" s="1"/>
  <c r="BL84" i="57" s="1"/>
  <c r="FE84" i="57" s="1"/>
  <c r="AE84" i="57" s="1"/>
  <c r="BG84" i="57"/>
  <c r="DZ84" i="57" s="1"/>
  <c r="Z84" i="57" s="1"/>
  <c r="BH84" i="57" s="1"/>
  <c r="EE84" i="57" s="1"/>
  <c r="AA84" i="57" s="1"/>
  <c r="BC84" i="57"/>
  <c r="CZ84" i="57"/>
  <c r="V84" i="57" s="1"/>
  <c r="BD84" i="57" s="1"/>
  <c r="DE84" i="57" s="1"/>
  <c r="W84" i="57" s="1"/>
  <c r="AY84" i="57"/>
  <c r="BZ84" i="57" s="1"/>
  <c r="R84" i="57" s="1"/>
  <c r="AZ84" i="57" s="1"/>
  <c r="CE84" i="57" s="1"/>
  <c r="S84" i="57" s="1"/>
  <c r="AT84" i="57"/>
  <c r="BB84" i="57" s="1"/>
  <c r="CU84" i="57" s="1"/>
  <c r="U84" i="57" s="1"/>
  <c r="AR84" i="57"/>
  <c r="AQ84" i="57"/>
  <c r="AP84" i="57"/>
  <c r="AO84" i="57"/>
  <c r="AN84" i="57"/>
  <c r="AM84" i="57"/>
  <c r="AL84" i="57"/>
  <c r="AK84" i="57"/>
  <c r="BK83" i="57"/>
  <c r="EZ83" i="57" s="1"/>
  <c r="AD83" i="57" s="1"/>
  <c r="BL83" i="57" s="1"/>
  <c r="FE83" i="57" s="1"/>
  <c r="AE83" i="57" s="1"/>
  <c r="BG83" i="57"/>
  <c r="DZ83" i="57" s="1"/>
  <c r="Z83" i="57" s="1"/>
  <c r="BH83" i="57" s="1"/>
  <c r="EE83" i="57" s="1"/>
  <c r="AA83" i="57" s="1"/>
  <c r="BC83" i="57"/>
  <c r="CZ83" i="57" s="1"/>
  <c r="V83" i="57" s="1"/>
  <c r="BD83" i="57" s="1"/>
  <c r="DE83" i="57" s="1"/>
  <c r="W83" i="57" s="1"/>
  <c r="AY83" i="57"/>
  <c r="BZ83" i="57" s="1"/>
  <c r="R83" i="57" s="1"/>
  <c r="AZ83" i="57" s="1"/>
  <c r="CE83" i="57" s="1"/>
  <c r="S83" i="57" s="1"/>
  <c r="AT83" i="57"/>
  <c r="BB83" i="57" s="1"/>
  <c r="CU83" i="57" s="1"/>
  <c r="U83" i="57" s="1"/>
  <c r="AR83" i="57"/>
  <c r="AQ83" i="57"/>
  <c r="AP83" i="57"/>
  <c r="AO83" i="57"/>
  <c r="AN83" i="57"/>
  <c r="AM83" i="57"/>
  <c r="AL83" i="57"/>
  <c r="AK83" i="57"/>
  <c r="BK82" i="57"/>
  <c r="EZ82" i="57" s="1"/>
  <c r="AD82" i="57" s="1"/>
  <c r="BL82" i="57" s="1"/>
  <c r="FE82" i="57" s="1"/>
  <c r="AE82" i="57" s="1"/>
  <c r="BG82" i="57"/>
  <c r="DZ82" i="57" s="1"/>
  <c r="Z82" i="57" s="1"/>
  <c r="BH82" i="57" s="1"/>
  <c r="EE82" i="57" s="1"/>
  <c r="AA82" i="57" s="1"/>
  <c r="BC82" i="57"/>
  <c r="CZ82" i="57" s="1"/>
  <c r="V82" i="57" s="1"/>
  <c r="BD82" i="57" s="1"/>
  <c r="DE82" i="57" s="1"/>
  <c r="W82" i="57" s="1"/>
  <c r="AY82" i="57"/>
  <c r="BZ82" i="57" s="1"/>
  <c r="R82" i="57" s="1"/>
  <c r="AZ82" i="57" s="1"/>
  <c r="CE82" i="57" s="1"/>
  <c r="S82" i="57" s="1"/>
  <c r="AT82" i="57"/>
  <c r="BB82" i="57" s="1"/>
  <c r="CU82" i="57" s="1"/>
  <c r="U82" i="57" s="1"/>
  <c r="AR82" i="57"/>
  <c r="AQ82" i="57"/>
  <c r="AP82" i="57"/>
  <c r="AO82" i="57"/>
  <c r="AN82" i="57"/>
  <c r="AM82" i="57"/>
  <c r="AL82" i="57"/>
  <c r="AK82" i="57"/>
  <c r="BK81" i="57"/>
  <c r="EZ81" i="57" s="1"/>
  <c r="AD81" i="57" s="1"/>
  <c r="BL81" i="57" s="1"/>
  <c r="FE81" i="57" s="1"/>
  <c r="AE81" i="57" s="1"/>
  <c r="BG81" i="57"/>
  <c r="DZ81" i="57" s="1"/>
  <c r="Z81" i="57" s="1"/>
  <c r="BH81" i="57" s="1"/>
  <c r="EE81" i="57" s="1"/>
  <c r="AA81" i="57" s="1"/>
  <c r="BC81" i="57"/>
  <c r="CZ81" i="57" s="1"/>
  <c r="V81" i="57" s="1"/>
  <c r="BD81" i="57" s="1"/>
  <c r="DE81" i="57" s="1"/>
  <c r="W81" i="57" s="1"/>
  <c r="AY81" i="57"/>
  <c r="BZ81" i="57" s="1"/>
  <c r="R81" i="57" s="1"/>
  <c r="AZ81" i="57" s="1"/>
  <c r="CE81" i="57" s="1"/>
  <c r="S81" i="57" s="1"/>
  <c r="AT81" i="57"/>
  <c r="BF81" i="57" s="1"/>
  <c r="DU81" i="57" s="1"/>
  <c r="Y81" i="57" s="1"/>
  <c r="AR81" i="57"/>
  <c r="AQ81" i="57"/>
  <c r="AP81" i="57"/>
  <c r="AO81" i="57"/>
  <c r="AN81" i="57"/>
  <c r="AM81" i="57"/>
  <c r="AL81" i="57"/>
  <c r="AK81" i="57"/>
  <c r="BK80" i="57"/>
  <c r="EZ80" i="57" s="1"/>
  <c r="AD80" i="57" s="1"/>
  <c r="BL80" i="57" s="1"/>
  <c r="FE80" i="57" s="1"/>
  <c r="AE80" i="57" s="1"/>
  <c r="BG80" i="57"/>
  <c r="DZ80" i="57" s="1"/>
  <c r="Z80" i="57" s="1"/>
  <c r="BH80" i="57" s="1"/>
  <c r="EE80" i="57" s="1"/>
  <c r="AA80" i="57" s="1"/>
  <c r="BC80" i="57"/>
  <c r="CZ80" i="57" s="1"/>
  <c r="V80" i="57" s="1"/>
  <c r="BD80" i="57" s="1"/>
  <c r="DE80" i="57" s="1"/>
  <c r="W80" i="57" s="1"/>
  <c r="AY80" i="57"/>
  <c r="BZ80" i="57" s="1"/>
  <c r="R80" i="57" s="1"/>
  <c r="AZ80" i="57" s="1"/>
  <c r="CE80" i="57" s="1"/>
  <c r="S80" i="57" s="1"/>
  <c r="AT80" i="57"/>
  <c r="BB80" i="57" s="1"/>
  <c r="CU80" i="57" s="1"/>
  <c r="U80" i="57" s="1"/>
  <c r="AR80" i="57"/>
  <c r="AQ80" i="57"/>
  <c r="AP80" i="57"/>
  <c r="AO80" i="57"/>
  <c r="AN80" i="57"/>
  <c r="AM80" i="57"/>
  <c r="AL80" i="57"/>
  <c r="AK80" i="57"/>
  <c r="BK79" i="57"/>
  <c r="EZ79" i="57" s="1"/>
  <c r="AD79" i="57" s="1"/>
  <c r="BL79" i="57" s="1"/>
  <c r="FE79" i="57" s="1"/>
  <c r="AE79" i="57" s="1"/>
  <c r="BG79" i="57"/>
  <c r="DZ79" i="57" s="1"/>
  <c r="Z79" i="57" s="1"/>
  <c r="BH79" i="57" s="1"/>
  <c r="EE79" i="57" s="1"/>
  <c r="AA79" i="57" s="1"/>
  <c r="BC79" i="57"/>
  <c r="CZ79" i="57" s="1"/>
  <c r="V79" i="57" s="1"/>
  <c r="BD79" i="57" s="1"/>
  <c r="DE79" i="57" s="1"/>
  <c r="W79" i="57" s="1"/>
  <c r="AY79" i="57"/>
  <c r="BZ79" i="57" s="1"/>
  <c r="R79" i="57" s="1"/>
  <c r="AZ79" i="57" s="1"/>
  <c r="CE79" i="57" s="1"/>
  <c r="S79" i="57" s="1"/>
  <c r="AT79" i="57"/>
  <c r="AX79" i="57" s="1"/>
  <c r="BU79" i="57" s="1"/>
  <c r="Q79" i="57" s="1"/>
  <c r="AR79" i="57"/>
  <c r="AQ79" i="57"/>
  <c r="AP79" i="57"/>
  <c r="AO79" i="57"/>
  <c r="AN79" i="57"/>
  <c r="AM79" i="57"/>
  <c r="AL79" i="57"/>
  <c r="AK79" i="57"/>
  <c r="BK78" i="57"/>
  <c r="EZ78" i="57" s="1"/>
  <c r="AD78" i="57" s="1"/>
  <c r="BL78" i="57" s="1"/>
  <c r="FE78" i="57" s="1"/>
  <c r="AE78" i="57" s="1"/>
  <c r="BG78" i="57"/>
  <c r="DZ78" i="57" s="1"/>
  <c r="Z78" i="57" s="1"/>
  <c r="BH78" i="57" s="1"/>
  <c r="EE78" i="57" s="1"/>
  <c r="AA78" i="57" s="1"/>
  <c r="BC78" i="57"/>
  <c r="CZ78" i="57" s="1"/>
  <c r="V78" i="57" s="1"/>
  <c r="BD78" i="57" s="1"/>
  <c r="DE78" i="57" s="1"/>
  <c r="W78" i="57" s="1"/>
  <c r="AY78" i="57"/>
  <c r="BZ78" i="57" s="1"/>
  <c r="R78" i="57" s="1"/>
  <c r="AZ78" i="57" s="1"/>
  <c r="CE78" i="57" s="1"/>
  <c r="S78" i="57" s="1"/>
  <c r="AT78" i="57"/>
  <c r="BJ78" i="57" s="1"/>
  <c r="EU78" i="57" s="1"/>
  <c r="AC78" i="57" s="1"/>
  <c r="AR78" i="57"/>
  <c r="AQ78" i="57"/>
  <c r="AP78" i="57"/>
  <c r="AO78" i="57"/>
  <c r="AN78" i="57"/>
  <c r="AM78" i="57"/>
  <c r="AL78" i="57"/>
  <c r="AK78" i="57"/>
  <c r="BK77" i="57"/>
  <c r="EZ77" i="57" s="1"/>
  <c r="AD77" i="57" s="1"/>
  <c r="BL77" i="57" s="1"/>
  <c r="FE77" i="57" s="1"/>
  <c r="AE77" i="57" s="1"/>
  <c r="BG77" i="57"/>
  <c r="DZ77" i="57" s="1"/>
  <c r="Z77" i="57" s="1"/>
  <c r="BH77" i="57" s="1"/>
  <c r="EE77" i="57" s="1"/>
  <c r="AA77" i="57" s="1"/>
  <c r="BC77" i="57"/>
  <c r="CZ77" i="57" s="1"/>
  <c r="V77" i="57" s="1"/>
  <c r="BD77" i="57" s="1"/>
  <c r="DE77" i="57" s="1"/>
  <c r="W77" i="57" s="1"/>
  <c r="AY77" i="57"/>
  <c r="BZ77" i="57" s="1"/>
  <c r="R77" i="57" s="1"/>
  <c r="AZ77" i="57" s="1"/>
  <c r="CE77" i="57" s="1"/>
  <c r="S77" i="57" s="1"/>
  <c r="AT77" i="57"/>
  <c r="AR77" i="57"/>
  <c r="AQ77" i="57"/>
  <c r="AP77" i="57"/>
  <c r="AO77" i="57"/>
  <c r="AN77" i="57"/>
  <c r="AM77" i="57"/>
  <c r="AL77" i="57"/>
  <c r="AK77" i="57"/>
  <c r="BK76" i="57"/>
  <c r="EZ76" i="57" s="1"/>
  <c r="AD76" i="57" s="1"/>
  <c r="BL76" i="57" s="1"/>
  <c r="FE76" i="57" s="1"/>
  <c r="AE76" i="57" s="1"/>
  <c r="BG76" i="57"/>
  <c r="DZ76" i="57" s="1"/>
  <c r="Z76" i="57" s="1"/>
  <c r="BH76" i="57" s="1"/>
  <c r="EE76" i="57" s="1"/>
  <c r="AA76" i="57" s="1"/>
  <c r="BC76" i="57"/>
  <c r="CZ76" i="57" s="1"/>
  <c r="V76" i="57" s="1"/>
  <c r="BD76" i="57" s="1"/>
  <c r="DE76" i="57" s="1"/>
  <c r="W76" i="57" s="1"/>
  <c r="AY76" i="57"/>
  <c r="BZ76" i="57" s="1"/>
  <c r="R76" i="57" s="1"/>
  <c r="AZ76" i="57" s="1"/>
  <c r="CE76" i="57" s="1"/>
  <c r="S76" i="57" s="1"/>
  <c r="AT76" i="57"/>
  <c r="BJ76" i="57" s="1"/>
  <c r="EU76" i="57" s="1"/>
  <c r="AC76" i="57" s="1"/>
  <c r="AR76" i="57"/>
  <c r="AQ76" i="57"/>
  <c r="AP76" i="57"/>
  <c r="AO76" i="57"/>
  <c r="AN76" i="57"/>
  <c r="AM76" i="57"/>
  <c r="AL76" i="57"/>
  <c r="AK76" i="57"/>
  <c r="BK75" i="57"/>
  <c r="EZ75" i="57" s="1"/>
  <c r="AD75" i="57" s="1"/>
  <c r="BL75" i="57" s="1"/>
  <c r="FE75" i="57" s="1"/>
  <c r="AE75" i="57" s="1"/>
  <c r="BG75" i="57"/>
  <c r="DZ75" i="57"/>
  <c r="Z75" i="57" s="1"/>
  <c r="BH75" i="57" s="1"/>
  <c r="EE75" i="57" s="1"/>
  <c r="AA75" i="57" s="1"/>
  <c r="BC75" i="57"/>
  <c r="CZ75" i="57" s="1"/>
  <c r="V75" i="57" s="1"/>
  <c r="BD75" i="57" s="1"/>
  <c r="DE75" i="57" s="1"/>
  <c r="W75" i="57" s="1"/>
  <c r="AY75" i="57"/>
  <c r="BZ75" i="57" s="1"/>
  <c r="R75" i="57" s="1"/>
  <c r="AZ75" i="57" s="1"/>
  <c r="CE75" i="57" s="1"/>
  <c r="S75" i="57" s="1"/>
  <c r="AT75" i="57"/>
  <c r="BB75" i="57" s="1"/>
  <c r="CU75" i="57" s="1"/>
  <c r="U75" i="57" s="1"/>
  <c r="AR75" i="57"/>
  <c r="AQ75" i="57"/>
  <c r="AP75" i="57"/>
  <c r="AO75" i="57"/>
  <c r="AN75" i="57"/>
  <c r="AM75" i="57"/>
  <c r="AL75" i="57"/>
  <c r="AK75" i="57"/>
  <c r="BK74" i="57"/>
  <c r="EZ74" i="57" s="1"/>
  <c r="AD74" i="57" s="1"/>
  <c r="BL74" i="57" s="1"/>
  <c r="FE74" i="57" s="1"/>
  <c r="AE74" i="57" s="1"/>
  <c r="BG74" i="57"/>
  <c r="DZ74" i="57" s="1"/>
  <c r="Z74" i="57" s="1"/>
  <c r="BH74" i="57" s="1"/>
  <c r="EE74" i="57" s="1"/>
  <c r="AA74" i="57" s="1"/>
  <c r="BC74" i="57"/>
  <c r="CZ74" i="57" s="1"/>
  <c r="V74" i="57" s="1"/>
  <c r="BD74" i="57" s="1"/>
  <c r="DE74" i="57" s="1"/>
  <c r="W74" i="57" s="1"/>
  <c r="AY74" i="57"/>
  <c r="BZ74" i="57" s="1"/>
  <c r="R74" i="57" s="1"/>
  <c r="AZ74" i="57" s="1"/>
  <c r="CE74" i="57" s="1"/>
  <c r="S74" i="57" s="1"/>
  <c r="AT74" i="57"/>
  <c r="AX74" i="57" s="1"/>
  <c r="BU74" i="57" s="1"/>
  <c r="Q74" i="57" s="1"/>
  <c r="AR74" i="57"/>
  <c r="AQ74" i="57"/>
  <c r="AP74" i="57"/>
  <c r="AO74" i="57"/>
  <c r="AN74" i="57"/>
  <c r="AM74" i="57"/>
  <c r="AL74" i="57"/>
  <c r="AK74" i="57"/>
  <c r="BK73" i="57"/>
  <c r="EZ73" i="57" s="1"/>
  <c r="AD73" i="57" s="1"/>
  <c r="BL73" i="57" s="1"/>
  <c r="FE73" i="57" s="1"/>
  <c r="AE73" i="57" s="1"/>
  <c r="BG73" i="57"/>
  <c r="DZ73" i="57" s="1"/>
  <c r="Z73" i="57" s="1"/>
  <c r="BH73" i="57" s="1"/>
  <c r="EE73" i="57" s="1"/>
  <c r="AA73" i="57" s="1"/>
  <c r="BC73" i="57"/>
  <c r="CZ73" i="57" s="1"/>
  <c r="V73" i="57" s="1"/>
  <c r="BD73" i="57" s="1"/>
  <c r="DE73" i="57" s="1"/>
  <c r="W73" i="57" s="1"/>
  <c r="AY73" i="57"/>
  <c r="BZ73" i="57" s="1"/>
  <c r="R73" i="57" s="1"/>
  <c r="AZ73" i="57" s="1"/>
  <c r="CE73" i="57" s="1"/>
  <c r="S73" i="57" s="1"/>
  <c r="AT73" i="57"/>
  <c r="AR73" i="57"/>
  <c r="AQ73" i="57"/>
  <c r="AP73" i="57"/>
  <c r="AO73" i="57"/>
  <c r="AN73" i="57"/>
  <c r="AM73" i="57"/>
  <c r="AL73" i="57"/>
  <c r="AK73" i="57"/>
  <c r="BK72" i="57"/>
  <c r="EZ72" i="57" s="1"/>
  <c r="AD72" i="57" s="1"/>
  <c r="BL72" i="57" s="1"/>
  <c r="FE72" i="57" s="1"/>
  <c r="AE72" i="57" s="1"/>
  <c r="BG72" i="57"/>
  <c r="DZ72" i="57" s="1"/>
  <c r="Z72" i="57" s="1"/>
  <c r="BH72" i="57" s="1"/>
  <c r="EE72" i="57" s="1"/>
  <c r="AA72" i="57" s="1"/>
  <c r="BC72" i="57"/>
  <c r="CZ72" i="57" s="1"/>
  <c r="V72" i="57" s="1"/>
  <c r="BD72" i="57" s="1"/>
  <c r="DE72" i="57" s="1"/>
  <c r="W72" i="57" s="1"/>
  <c r="AY72" i="57"/>
  <c r="BZ72" i="57" s="1"/>
  <c r="R72" i="57" s="1"/>
  <c r="AZ72" i="57" s="1"/>
  <c r="CE72" i="57" s="1"/>
  <c r="S72" i="57" s="1"/>
  <c r="AT72" i="57"/>
  <c r="AR72" i="57"/>
  <c r="AQ72" i="57"/>
  <c r="AP72" i="57"/>
  <c r="AO72" i="57"/>
  <c r="AN72" i="57"/>
  <c r="AM72" i="57"/>
  <c r="AL72" i="57"/>
  <c r="AK72" i="57"/>
  <c r="BK71" i="57"/>
  <c r="EZ71" i="57" s="1"/>
  <c r="AD71" i="57" s="1"/>
  <c r="BL71" i="57" s="1"/>
  <c r="FE71" i="57" s="1"/>
  <c r="AE71" i="57" s="1"/>
  <c r="BG71" i="57"/>
  <c r="DZ71" i="57" s="1"/>
  <c r="Z71" i="57" s="1"/>
  <c r="BH71" i="57" s="1"/>
  <c r="EE71" i="57" s="1"/>
  <c r="AA71" i="57" s="1"/>
  <c r="BC71" i="57"/>
  <c r="CZ71" i="57" s="1"/>
  <c r="V71" i="57" s="1"/>
  <c r="BD71" i="57" s="1"/>
  <c r="DE71" i="57" s="1"/>
  <c r="W71" i="57" s="1"/>
  <c r="AY71" i="57"/>
  <c r="BZ71" i="57" s="1"/>
  <c r="R71" i="57" s="1"/>
  <c r="AZ71" i="57" s="1"/>
  <c r="CE71" i="57" s="1"/>
  <c r="S71" i="57" s="1"/>
  <c r="AT71" i="57"/>
  <c r="BB71" i="57" s="1"/>
  <c r="CU71" i="57" s="1"/>
  <c r="U71" i="57" s="1"/>
  <c r="AR71" i="57"/>
  <c r="AQ71" i="57"/>
  <c r="AP71" i="57"/>
  <c r="AO71" i="57"/>
  <c r="AN71" i="57"/>
  <c r="AM71" i="57"/>
  <c r="AL71" i="57"/>
  <c r="AK71" i="57"/>
  <c r="BK70" i="57"/>
  <c r="EZ70" i="57" s="1"/>
  <c r="AD70" i="57" s="1"/>
  <c r="BL70" i="57" s="1"/>
  <c r="FE70" i="57" s="1"/>
  <c r="AE70" i="57" s="1"/>
  <c r="BG70" i="57"/>
  <c r="DZ70" i="57" s="1"/>
  <c r="Z70" i="57" s="1"/>
  <c r="BH70" i="57" s="1"/>
  <c r="EE70" i="57" s="1"/>
  <c r="AA70" i="57" s="1"/>
  <c r="BC70" i="57"/>
  <c r="CZ70" i="57" s="1"/>
  <c r="V70" i="57" s="1"/>
  <c r="BD70" i="57" s="1"/>
  <c r="DE70" i="57" s="1"/>
  <c r="W70" i="57" s="1"/>
  <c r="AY70" i="57"/>
  <c r="BZ70" i="57" s="1"/>
  <c r="R70" i="57" s="1"/>
  <c r="AZ70" i="57" s="1"/>
  <c r="CE70" i="57" s="1"/>
  <c r="S70" i="57" s="1"/>
  <c r="AT70" i="57"/>
  <c r="AX70" i="57" s="1"/>
  <c r="BU70" i="57" s="1"/>
  <c r="Q70" i="57" s="1"/>
  <c r="AR70" i="57"/>
  <c r="AQ70" i="57"/>
  <c r="AP70" i="57"/>
  <c r="AO70" i="57"/>
  <c r="AN70" i="57"/>
  <c r="AM70" i="57"/>
  <c r="AL70" i="57"/>
  <c r="AK70" i="57"/>
  <c r="BK69" i="57"/>
  <c r="EZ69" i="57" s="1"/>
  <c r="AD69" i="57" s="1"/>
  <c r="BL69" i="57" s="1"/>
  <c r="FE69" i="57" s="1"/>
  <c r="AE69" i="57" s="1"/>
  <c r="BG69" i="57"/>
  <c r="DZ69" i="57" s="1"/>
  <c r="Z69" i="57" s="1"/>
  <c r="BH69" i="57" s="1"/>
  <c r="EE69" i="57" s="1"/>
  <c r="AA69" i="57" s="1"/>
  <c r="BC69" i="57"/>
  <c r="CZ69" i="57" s="1"/>
  <c r="V69" i="57" s="1"/>
  <c r="BD69" i="57" s="1"/>
  <c r="DE69" i="57" s="1"/>
  <c r="W69" i="57" s="1"/>
  <c r="AY69" i="57"/>
  <c r="BZ69" i="57" s="1"/>
  <c r="R69" i="57" s="1"/>
  <c r="AZ69" i="57" s="1"/>
  <c r="CE69" i="57" s="1"/>
  <c r="S69" i="57" s="1"/>
  <c r="AT69" i="57"/>
  <c r="AR69" i="57"/>
  <c r="AQ69" i="57"/>
  <c r="AP69" i="57"/>
  <c r="AO69" i="57"/>
  <c r="AN69" i="57"/>
  <c r="AM69" i="57"/>
  <c r="AL69" i="57"/>
  <c r="AK69" i="57"/>
  <c r="BK68" i="57"/>
  <c r="EZ68" i="57" s="1"/>
  <c r="AD68" i="57" s="1"/>
  <c r="BL68" i="57" s="1"/>
  <c r="FE68" i="57" s="1"/>
  <c r="AE68" i="57" s="1"/>
  <c r="BG68" i="57"/>
  <c r="DZ68" i="57" s="1"/>
  <c r="Z68" i="57" s="1"/>
  <c r="BH68" i="57" s="1"/>
  <c r="EE68" i="57" s="1"/>
  <c r="AA68" i="57"/>
  <c r="BC68" i="57"/>
  <c r="CZ68" i="57" s="1"/>
  <c r="V68" i="57" s="1"/>
  <c r="BD68" i="57" s="1"/>
  <c r="DE68" i="57" s="1"/>
  <c r="W68" i="57" s="1"/>
  <c r="AY68" i="57"/>
  <c r="BZ68" i="57" s="1"/>
  <c r="R68" i="57" s="1"/>
  <c r="AZ68" i="57" s="1"/>
  <c r="CE68" i="57" s="1"/>
  <c r="S68" i="57" s="1"/>
  <c r="AT68" i="57"/>
  <c r="AX68" i="57" s="1"/>
  <c r="BU68" i="57" s="1"/>
  <c r="Q68" i="57" s="1"/>
  <c r="AR68" i="57"/>
  <c r="AQ68" i="57"/>
  <c r="AP68" i="57"/>
  <c r="AO68" i="57"/>
  <c r="AN68" i="57"/>
  <c r="AM68" i="57"/>
  <c r="AL68" i="57"/>
  <c r="AK68" i="57"/>
  <c r="BK67" i="57"/>
  <c r="EZ67" i="57" s="1"/>
  <c r="AD67" i="57" s="1"/>
  <c r="BL67" i="57" s="1"/>
  <c r="FE67" i="57" s="1"/>
  <c r="AE67" i="57" s="1"/>
  <c r="BG67" i="57"/>
  <c r="DZ67" i="57" s="1"/>
  <c r="Z67" i="57" s="1"/>
  <c r="BH67" i="57" s="1"/>
  <c r="EE67" i="57" s="1"/>
  <c r="AA67" i="57" s="1"/>
  <c r="BC67" i="57"/>
  <c r="CZ67" i="57" s="1"/>
  <c r="V67" i="57" s="1"/>
  <c r="BD67" i="57" s="1"/>
  <c r="DE67" i="57" s="1"/>
  <c r="W67" i="57" s="1"/>
  <c r="AY67" i="57"/>
  <c r="BZ67" i="57" s="1"/>
  <c r="R67" i="57" s="1"/>
  <c r="AZ67" i="57" s="1"/>
  <c r="CE67" i="57" s="1"/>
  <c r="S67" i="57" s="1"/>
  <c r="AT67" i="57"/>
  <c r="BF67" i="57" s="1"/>
  <c r="DU67" i="57" s="1"/>
  <c r="Y67" i="57" s="1"/>
  <c r="AR67" i="57"/>
  <c r="AQ67" i="57"/>
  <c r="AP67" i="57"/>
  <c r="AO67" i="57"/>
  <c r="AN67" i="57"/>
  <c r="AM67" i="57"/>
  <c r="AL67" i="57"/>
  <c r="AK67" i="57"/>
  <c r="BK66" i="57"/>
  <c r="EZ66" i="57" s="1"/>
  <c r="AD66" i="57" s="1"/>
  <c r="BL66" i="57" s="1"/>
  <c r="FE66" i="57" s="1"/>
  <c r="AE66" i="57" s="1"/>
  <c r="BG66" i="57"/>
  <c r="DZ66" i="57" s="1"/>
  <c r="Z66" i="57" s="1"/>
  <c r="BH66" i="57" s="1"/>
  <c r="EE66" i="57" s="1"/>
  <c r="AA66" i="57" s="1"/>
  <c r="BC66" i="57"/>
  <c r="CZ66" i="57" s="1"/>
  <c r="V66" i="57" s="1"/>
  <c r="BD66" i="57" s="1"/>
  <c r="DE66" i="57" s="1"/>
  <c r="W66" i="57" s="1"/>
  <c r="AY66" i="57"/>
  <c r="BZ66" i="57" s="1"/>
  <c r="R66" i="57" s="1"/>
  <c r="AZ66" i="57" s="1"/>
  <c r="CE66" i="57" s="1"/>
  <c r="S66" i="57" s="1"/>
  <c r="AT66" i="57"/>
  <c r="BB66" i="57" s="1"/>
  <c r="CU66" i="57" s="1"/>
  <c r="U66" i="57" s="1"/>
  <c r="AR66" i="57"/>
  <c r="AQ66" i="57"/>
  <c r="AP66" i="57"/>
  <c r="AO66" i="57"/>
  <c r="AN66" i="57"/>
  <c r="AM66" i="57"/>
  <c r="AL66" i="57"/>
  <c r="AK66" i="57"/>
  <c r="BK65" i="57"/>
  <c r="EZ65" i="57" s="1"/>
  <c r="AD65" i="57" s="1"/>
  <c r="BL65" i="57" s="1"/>
  <c r="FE65" i="57" s="1"/>
  <c r="AE65" i="57" s="1"/>
  <c r="BG65" i="57"/>
  <c r="DZ65" i="57"/>
  <c r="Z65" i="57" s="1"/>
  <c r="BH65" i="57" s="1"/>
  <c r="EE65" i="57" s="1"/>
  <c r="AA65" i="57" s="1"/>
  <c r="BC65" i="57"/>
  <c r="CZ65" i="57" s="1"/>
  <c r="V65" i="57" s="1"/>
  <c r="BD65" i="57" s="1"/>
  <c r="DE65" i="57" s="1"/>
  <c r="W65" i="57" s="1"/>
  <c r="AY65" i="57"/>
  <c r="BZ65" i="57" s="1"/>
  <c r="R65" i="57" s="1"/>
  <c r="AZ65" i="57" s="1"/>
  <c r="CE65" i="57" s="1"/>
  <c r="S65" i="57" s="1"/>
  <c r="AT65" i="57"/>
  <c r="AR65" i="57"/>
  <c r="AQ65" i="57"/>
  <c r="AP65" i="57"/>
  <c r="AO65" i="57"/>
  <c r="AN65" i="57"/>
  <c r="AM65" i="57"/>
  <c r="AL65" i="57"/>
  <c r="AK65" i="57"/>
  <c r="BK64" i="57"/>
  <c r="EZ64" i="57" s="1"/>
  <c r="AD64" i="57" s="1"/>
  <c r="BL64" i="57" s="1"/>
  <c r="FE64" i="57" s="1"/>
  <c r="AE64" i="57" s="1"/>
  <c r="BG64" i="57"/>
  <c r="DZ64" i="57" s="1"/>
  <c r="Z64" i="57" s="1"/>
  <c r="BH64" i="57" s="1"/>
  <c r="EE64" i="57" s="1"/>
  <c r="AA64" i="57" s="1"/>
  <c r="BC64" i="57"/>
  <c r="CZ64" i="57" s="1"/>
  <c r="V64" i="57" s="1"/>
  <c r="BD64" i="57" s="1"/>
  <c r="DE64" i="57" s="1"/>
  <c r="W64" i="57" s="1"/>
  <c r="AY64" i="57"/>
  <c r="BZ64" i="57" s="1"/>
  <c r="R64" i="57" s="1"/>
  <c r="AZ64" i="57" s="1"/>
  <c r="CE64" i="57" s="1"/>
  <c r="S64" i="57" s="1"/>
  <c r="AT64" i="57"/>
  <c r="BJ64" i="57" s="1"/>
  <c r="EU64" i="57" s="1"/>
  <c r="AC64" i="57" s="1"/>
  <c r="AR64" i="57"/>
  <c r="AQ64" i="57"/>
  <c r="AP64" i="57"/>
  <c r="AO64" i="57"/>
  <c r="AN64" i="57"/>
  <c r="AM64" i="57"/>
  <c r="AL64" i="57"/>
  <c r="AK64" i="57"/>
  <c r="BK63" i="57"/>
  <c r="EZ63" i="57" s="1"/>
  <c r="AD63" i="57" s="1"/>
  <c r="BL63" i="57" s="1"/>
  <c r="FE63" i="57" s="1"/>
  <c r="AE63" i="57" s="1"/>
  <c r="BG63" i="57"/>
  <c r="DZ63" i="57" s="1"/>
  <c r="Z63" i="57" s="1"/>
  <c r="BH63" i="57" s="1"/>
  <c r="EE63" i="57" s="1"/>
  <c r="AA63" i="57" s="1"/>
  <c r="BC63" i="57"/>
  <c r="CZ63" i="57" s="1"/>
  <c r="V63" i="57" s="1"/>
  <c r="BD63" i="57" s="1"/>
  <c r="DE63" i="57" s="1"/>
  <c r="W63" i="57" s="1"/>
  <c r="AY63" i="57"/>
  <c r="BZ63" i="57" s="1"/>
  <c r="R63" i="57" s="1"/>
  <c r="AZ63" i="57" s="1"/>
  <c r="CE63" i="57" s="1"/>
  <c r="S63" i="57" s="1"/>
  <c r="AT63" i="57"/>
  <c r="BJ63" i="57" s="1"/>
  <c r="EU63" i="57" s="1"/>
  <c r="AC63" i="57" s="1"/>
  <c r="AR63" i="57"/>
  <c r="AQ63" i="57"/>
  <c r="AP63" i="57"/>
  <c r="AO63" i="57"/>
  <c r="AN63" i="57"/>
  <c r="AM63" i="57"/>
  <c r="AL63" i="57"/>
  <c r="AK63" i="57"/>
  <c r="BK62" i="57"/>
  <c r="EZ62" i="57" s="1"/>
  <c r="AD62" i="57" s="1"/>
  <c r="BL62" i="57" s="1"/>
  <c r="FE62" i="57" s="1"/>
  <c r="AE62" i="57" s="1"/>
  <c r="BG62" i="57"/>
  <c r="DZ62" i="57" s="1"/>
  <c r="Z62" i="57" s="1"/>
  <c r="BH62" i="57" s="1"/>
  <c r="EE62" i="57" s="1"/>
  <c r="AA62" i="57" s="1"/>
  <c r="BC62" i="57"/>
  <c r="CZ62" i="57" s="1"/>
  <c r="V62" i="57" s="1"/>
  <c r="BD62" i="57" s="1"/>
  <c r="DE62" i="57" s="1"/>
  <c r="W62" i="57" s="1"/>
  <c r="AY62" i="57"/>
  <c r="BZ62" i="57" s="1"/>
  <c r="R62" i="57" s="1"/>
  <c r="AZ62" i="57" s="1"/>
  <c r="CE62" i="57" s="1"/>
  <c r="S62" i="57" s="1"/>
  <c r="AT62" i="57"/>
  <c r="BB62" i="57" s="1"/>
  <c r="CU62" i="57" s="1"/>
  <c r="U62" i="57"/>
  <c r="AR62" i="57"/>
  <c r="AQ62" i="57"/>
  <c r="AP62" i="57"/>
  <c r="AO62" i="57"/>
  <c r="AN62" i="57"/>
  <c r="AM62" i="57"/>
  <c r="AL62" i="57"/>
  <c r="AK62" i="57"/>
  <c r="BK61" i="57"/>
  <c r="EZ61" i="57" s="1"/>
  <c r="AD61" i="57" s="1"/>
  <c r="BL61" i="57" s="1"/>
  <c r="FE61" i="57" s="1"/>
  <c r="AE61" i="57" s="1"/>
  <c r="BG61" i="57"/>
  <c r="DZ61" i="57" s="1"/>
  <c r="Z61" i="57" s="1"/>
  <c r="BH61" i="57" s="1"/>
  <c r="EE61" i="57" s="1"/>
  <c r="AA61" i="57" s="1"/>
  <c r="BC61" i="57"/>
  <c r="CZ61" i="57" s="1"/>
  <c r="V61" i="57" s="1"/>
  <c r="BD61" i="57" s="1"/>
  <c r="DE61" i="57" s="1"/>
  <c r="W61" i="57" s="1"/>
  <c r="AY61" i="57"/>
  <c r="BZ61" i="57" s="1"/>
  <c r="R61" i="57" s="1"/>
  <c r="AZ61" i="57" s="1"/>
  <c r="CE61" i="57" s="1"/>
  <c r="S61" i="57" s="1"/>
  <c r="AT61" i="57"/>
  <c r="AR61" i="57"/>
  <c r="AQ61" i="57"/>
  <c r="AP61" i="57"/>
  <c r="AO61" i="57"/>
  <c r="AN61" i="57"/>
  <c r="AM61" i="57"/>
  <c r="AL61" i="57"/>
  <c r="AK61" i="57"/>
  <c r="BK60" i="57"/>
  <c r="EZ60" i="57" s="1"/>
  <c r="AD60" i="57" s="1"/>
  <c r="BL60" i="57" s="1"/>
  <c r="FE60" i="57" s="1"/>
  <c r="AE60" i="57" s="1"/>
  <c r="BG60" i="57"/>
  <c r="DZ60" i="57" s="1"/>
  <c r="Z60" i="57" s="1"/>
  <c r="BH60" i="57" s="1"/>
  <c r="EE60" i="57" s="1"/>
  <c r="AA60" i="57" s="1"/>
  <c r="BC60" i="57"/>
  <c r="CZ60" i="57" s="1"/>
  <c r="V60" i="57" s="1"/>
  <c r="BD60" i="57" s="1"/>
  <c r="DE60" i="57" s="1"/>
  <c r="W60" i="57" s="1"/>
  <c r="AY60" i="57"/>
  <c r="BZ60" i="57" s="1"/>
  <c r="R60" i="57" s="1"/>
  <c r="AZ60" i="57" s="1"/>
  <c r="CE60" i="57" s="1"/>
  <c r="S60" i="57" s="1"/>
  <c r="AT60" i="57"/>
  <c r="AR60" i="57"/>
  <c r="AQ60" i="57"/>
  <c r="AP60" i="57"/>
  <c r="AO60" i="57"/>
  <c r="AN60" i="57"/>
  <c r="AM60" i="57"/>
  <c r="AL60" i="57"/>
  <c r="AK60" i="57"/>
  <c r="BK59" i="57"/>
  <c r="EZ59" i="57"/>
  <c r="AD59" i="57" s="1"/>
  <c r="BL59" i="57" s="1"/>
  <c r="FE59" i="57" s="1"/>
  <c r="AE59" i="57" s="1"/>
  <c r="BG59" i="57"/>
  <c r="DZ59" i="57" s="1"/>
  <c r="Z59" i="57" s="1"/>
  <c r="BH59" i="57" s="1"/>
  <c r="EE59" i="57" s="1"/>
  <c r="AA59" i="57" s="1"/>
  <c r="BC59" i="57"/>
  <c r="CZ59" i="57" s="1"/>
  <c r="V59" i="57" s="1"/>
  <c r="BD59" i="57" s="1"/>
  <c r="DE59" i="57" s="1"/>
  <c r="W59" i="57" s="1"/>
  <c r="AY59" i="57"/>
  <c r="BZ59" i="57" s="1"/>
  <c r="R59" i="57" s="1"/>
  <c r="AZ59" i="57" s="1"/>
  <c r="CE59" i="57" s="1"/>
  <c r="S59" i="57" s="1"/>
  <c r="AT59" i="57"/>
  <c r="BJ59" i="57" s="1"/>
  <c r="EU59" i="57" s="1"/>
  <c r="AC59" i="57" s="1"/>
  <c r="AR59" i="57"/>
  <c r="AQ59" i="57"/>
  <c r="AP59" i="57"/>
  <c r="AO59" i="57"/>
  <c r="AN59" i="57"/>
  <c r="AM59" i="57"/>
  <c r="AL59" i="57"/>
  <c r="AK59" i="57"/>
  <c r="BK58" i="57"/>
  <c r="EZ58" i="57" s="1"/>
  <c r="AD58" i="57" s="1"/>
  <c r="BL58" i="57" s="1"/>
  <c r="FE58" i="57" s="1"/>
  <c r="AE58" i="57" s="1"/>
  <c r="BG58" i="57"/>
  <c r="DZ58" i="57" s="1"/>
  <c r="Z58" i="57" s="1"/>
  <c r="BH58" i="57" s="1"/>
  <c r="EE58" i="57" s="1"/>
  <c r="AA58" i="57" s="1"/>
  <c r="BC58" i="57"/>
  <c r="CZ58" i="57" s="1"/>
  <c r="V58" i="57" s="1"/>
  <c r="BD58" i="57" s="1"/>
  <c r="DE58" i="57" s="1"/>
  <c r="W58" i="57" s="1"/>
  <c r="AY58" i="57"/>
  <c r="BZ58" i="57" s="1"/>
  <c r="R58" i="57" s="1"/>
  <c r="AZ58" i="57" s="1"/>
  <c r="CE58" i="57" s="1"/>
  <c r="S58" i="57" s="1"/>
  <c r="AT58" i="57"/>
  <c r="BF58" i="57" s="1"/>
  <c r="DU58" i="57" s="1"/>
  <c r="Y58" i="57" s="1"/>
  <c r="AR58" i="57"/>
  <c r="AQ58" i="57"/>
  <c r="AP58" i="57"/>
  <c r="AO58" i="57"/>
  <c r="AN58" i="57"/>
  <c r="AM58" i="57"/>
  <c r="AL58" i="57"/>
  <c r="AK58" i="57"/>
  <c r="BK57" i="57"/>
  <c r="EZ57" i="57" s="1"/>
  <c r="AD57" i="57" s="1"/>
  <c r="BL57" i="57" s="1"/>
  <c r="FE57" i="57" s="1"/>
  <c r="AE57" i="57" s="1"/>
  <c r="BG57" i="57"/>
  <c r="DZ57" i="57" s="1"/>
  <c r="Z57" i="57" s="1"/>
  <c r="BH57" i="57" s="1"/>
  <c r="EE57" i="57" s="1"/>
  <c r="AA57" i="57" s="1"/>
  <c r="BC57" i="57"/>
  <c r="CZ57" i="57" s="1"/>
  <c r="V57" i="57" s="1"/>
  <c r="BD57" i="57" s="1"/>
  <c r="DE57" i="57" s="1"/>
  <c r="W57" i="57" s="1"/>
  <c r="AY57" i="57"/>
  <c r="BZ57" i="57" s="1"/>
  <c r="R57" i="57" s="1"/>
  <c r="AZ57" i="57" s="1"/>
  <c r="CE57" i="57" s="1"/>
  <c r="S57" i="57" s="1"/>
  <c r="AT57" i="57"/>
  <c r="BB57" i="57" s="1"/>
  <c r="CU57" i="57" s="1"/>
  <c r="U57" i="57" s="1"/>
  <c r="AR57" i="57"/>
  <c r="AQ57" i="57"/>
  <c r="AP57" i="57"/>
  <c r="AO57" i="57"/>
  <c r="AN57" i="57"/>
  <c r="AM57" i="57"/>
  <c r="AL57" i="57"/>
  <c r="AK57" i="57"/>
  <c r="BK56" i="57"/>
  <c r="EZ56" i="57" s="1"/>
  <c r="AD56" i="57" s="1"/>
  <c r="BL56" i="57" s="1"/>
  <c r="FE56" i="57" s="1"/>
  <c r="AE56" i="57" s="1"/>
  <c r="BG56" i="57"/>
  <c r="DZ56" i="57" s="1"/>
  <c r="Z56" i="57" s="1"/>
  <c r="BH56" i="57" s="1"/>
  <c r="EE56" i="57" s="1"/>
  <c r="AA56" i="57" s="1"/>
  <c r="BC56" i="57"/>
  <c r="CZ56" i="57" s="1"/>
  <c r="V56" i="57" s="1"/>
  <c r="BD56" i="57" s="1"/>
  <c r="DE56" i="57" s="1"/>
  <c r="W56" i="57" s="1"/>
  <c r="AY56" i="57"/>
  <c r="BZ56" i="57" s="1"/>
  <c r="R56" i="57" s="1"/>
  <c r="AZ56" i="57" s="1"/>
  <c r="CE56" i="57" s="1"/>
  <c r="S56" i="57" s="1"/>
  <c r="AT56" i="57"/>
  <c r="BB56" i="57" s="1"/>
  <c r="CU56" i="57" s="1"/>
  <c r="U56" i="57" s="1"/>
  <c r="AR56" i="57"/>
  <c r="AQ56" i="57"/>
  <c r="AP56" i="57"/>
  <c r="AO56" i="57"/>
  <c r="AN56" i="57"/>
  <c r="AM56" i="57"/>
  <c r="AL56" i="57"/>
  <c r="AK56" i="57"/>
  <c r="BK55" i="57"/>
  <c r="EZ55" i="57" s="1"/>
  <c r="AD55" i="57" s="1"/>
  <c r="BL55" i="57" s="1"/>
  <c r="FE55" i="57" s="1"/>
  <c r="AE55" i="57" s="1"/>
  <c r="BG55" i="57"/>
  <c r="DZ55" i="57" s="1"/>
  <c r="Z55" i="57" s="1"/>
  <c r="BH55" i="57" s="1"/>
  <c r="EE55" i="57" s="1"/>
  <c r="AA55" i="57" s="1"/>
  <c r="BC55" i="57"/>
  <c r="CZ55" i="57" s="1"/>
  <c r="V55" i="57" s="1"/>
  <c r="BD55" i="57" s="1"/>
  <c r="DE55" i="57" s="1"/>
  <c r="W55" i="57" s="1"/>
  <c r="AY55" i="57"/>
  <c r="BZ55" i="57" s="1"/>
  <c r="R55" i="57" s="1"/>
  <c r="AZ55" i="57" s="1"/>
  <c r="CE55" i="57" s="1"/>
  <c r="S55" i="57" s="1"/>
  <c r="AT55" i="57"/>
  <c r="BB55" i="57" s="1"/>
  <c r="CU55" i="57" s="1"/>
  <c r="U55" i="57" s="1"/>
  <c r="AR55" i="57"/>
  <c r="AQ55" i="57"/>
  <c r="AP55" i="57"/>
  <c r="AO55" i="57"/>
  <c r="AN55" i="57"/>
  <c r="AM55" i="57"/>
  <c r="AL55" i="57"/>
  <c r="AK55" i="57"/>
  <c r="BK54" i="57"/>
  <c r="EZ54" i="57" s="1"/>
  <c r="AD54" i="57" s="1"/>
  <c r="BL54" i="57" s="1"/>
  <c r="FE54" i="57" s="1"/>
  <c r="AE54" i="57" s="1"/>
  <c r="BG54" i="57"/>
  <c r="DZ54" i="57" s="1"/>
  <c r="Z54" i="57" s="1"/>
  <c r="BH54" i="57" s="1"/>
  <c r="EE54" i="57" s="1"/>
  <c r="AA54" i="57" s="1"/>
  <c r="BC54" i="57"/>
  <c r="CZ54" i="57" s="1"/>
  <c r="V54" i="57" s="1"/>
  <c r="BD54" i="57" s="1"/>
  <c r="DE54" i="57" s="1"/>
  <c r="W54" i="57" s="1"/>
  <c r="AY54" i="57"/>
  <c r="BZ54" i="57" s="1"/>
  <c r="R54" i="57" s="1"/>
  <c r="AZ54" i="57" s="1"/>
  <c r="CE54" i="57" s="1"/>
  <c r="S54" i="57" s="1"/>
  <c r="AT54" i="57"/>
  <c r="BJ54" i="57" s="1"/>
  <c r="EU54" i="57" s="1"/>
  <c r="AC54" i="57" s="1"/>
  <c r="AR54" i="57"/>
  <c r="AQ54" i="57"/>
  <c r="AP54" i="57"/>
  <c r="AO54" i="57"/>
  <c r="AN54" i="57"/>
  <c r="AM54" i="57"/>
  <c r="AL54" i="57"/>
  <c r="AK54" i="57"/>
  <c r="BK53" i="57"/>
  <c r="EZ53" i="57" s="1"/>
  <c r="AD53" i="57" s="1"/>
  <c r="BL53" i="57" s="1"/>
  <c r="FE53" i="57" s="1"/>
  <c r="AE53" i="57" s="1"/>
  <c r="BG53" i="57"/>
  <c r="DZ53" i="57" s="1"/>
  <c r="Z53" i="57" s="1"/>
  <c r="BH53" i="57" s="1"/>
  <c r="EE53" i="57" s="1"/>
  <c r="AA53" i="57" s="1"/>
  <c r="BC53" i="57"/>
  <c r="CZ53" i="57"/>
  <c r="V53" i="57" s="1"/>
  <c r="BD53" i="57" s="1"/>
  <c r="DE53" i="57" s="1"/>
  <c r="W53" i="57" s="1"/>
  <c r="AY53" i="57"/>
  <c r="BZ53" i="57" s="1"/>
  <c r="R53" i="57" s="1"/>
  <c r="AZ53" i="57" s="1"/>
  <c r="CE53" i="57" s="1"/>
  <c r="S53" i="57" s="1"/>
  <c r="AT53" i="57"/>
  <c r="BB53" i="57" s="1"/>
  <c r="CU53" i="57" s="1"/>
  <c r="U53" i="57" s="1"/>
  <c r="AR53" i="57"/>
  <c r="AQ53" i="57"/>
  <c r="AP53" i="57"/>
  <c r="AO53" i="57"/>
  <c r="AN53" i="57"/>
  <c r="AM53" i="57"/>
  <c r="AL53" i="57"/>
  <c r="AK53" i="57"/>
  <c r="BK52" i="57"/>
  <c r="EZ52" i="57" s="1"/>
  <c r="AD52" i="57" s="1"/>
  <c r="BL52" i="57" s="1"/>
  <c r="FE52" i="57" s="1"/>
  <c r="AE52" i="57" s="1"/>
  <c r="BG52" i="57"/>
  <c r="DZ52" i="57" s="1"/>
  <c r="Z52" i="57" s="1"/>
  <c r="BH52" i="57" s="1"/>
  <c r="EE52" i="57" s="1"/>
  <c r="AA52" i="57" s="1"/>
  <c r="BC52" i="57"/>
  <c r="CZ52" i="57" s="1"/>
  <c r="V52" i="57" s="1"/>
  <c r="BD52" i="57" s="1"/>
  <c r="DE52" i="57" s="1"/>
  <c r="W52" i="57" s="1"/>
  <c r="AY52" i="57"/>
  <c r="BZ52" i="57" s="1"/>
  <c r="R52" i="57" s="1"/>
  <c r="AZ52" i="57" s="1"/>
  <c r="CE52" i="57" s="1"/>
  <c r="S52" i="57" s="1"/>
  <c r="AT52" i="57"/>
  <c r="BB52" i="57" s="1"/>
  <c r="CU52" i="57" s="1"/>
  <c r="U52" i="57" s="1"/>
  <c r="AR52" i="57"/>
  <c r="AQ52" i="57"/>
  <c r="AP52" i="57"/>
  <c r="AO52" i="57"/>
  <c r="AN52" i="57"/>
  <c r="AM52" i="57"/>
  <c r="AL52" i="57"/>
  <c r="AK52" i="57"/>
  <c r="BK51" i="57"/>
  <c r="EZ51" i="57" s="1"/>
  <c r="AD51" i="57" s="1"/>
  <c r="BL51" i="57" s="1"/>
  <c r="FE51" i="57" s="1"/>
  <c r="AE51" i="57" s="1"/>
  <c r="BG51" i="57"/>
  <c r="DZ51" i="57" s="1"/>
  <c r="Z51" i="57" s="1"/>
  <c r="BH51" i="57" s="1"/>
  <c r="EE51" i="57" s="1"/>
  <c r="AA51" i="57" s="1"/>
  <c r="BC51" i="57"/>
  <c r="CZ51" i="57" s="1"/>
  <c r="V51" i="57" s="1"/>
  <c r="BD51" i="57" s="1"/>
  <c r="DE51" i="57" s="1"/>
  <c r="W51" i="57" s="1"/>
  <c r="AY51" i="57"/>
  <c r="BZ51" i="57" s="1"/>
  <c r="R51" i="57" s="1"/>
  <c r="AZ51" i="57" s="1"/>
  <c r="CE51" i="57" s="1"/>
  <c r="S51" i="57" s="1"/>
  <c r="AT51" i="57"/>
  <c r="BB51" i="57" s="1"/>
  <c r="CU51" i="57" s="1"/>
  <c r="U51" i="57" s="1"/>
  <c r="AR51" i="57"/>
  <c r="AQ51" i="57"/>
  <c r="AP51" i="57"/>
  <c r="AO51" i="57"/>
  <c r="AN51" i="57"/>
  <c r="AM51" i="57"/>
  <c r="AL51" i="57"/>
  <c r="AK51" i="57"/>
  <c r="BK50" i="57"/>
  <c r="EZ50" i="57"/>
  <c r="AD50" i="57" s="1"/>
  <c r="BL50" i="57" s="1"/>
  <c r="FE50" i="57" s="1"/>
  <c r="AE50" i="57" s="1"/>
  <c r="BG50" i="57"/>
  <c r="DZ50" i="57" s="1"/>
  <c r="Z50" i="57" s="1"/>
  <c r="BH50" i="57" s="1"/>
  <c r="EE50" i="57" s="1"/>
  <c r="AA50" i="57" s="1"/>
  <c r="BC50" i="57"/>
  <c r="CZ50" i="57" s="1"/>
  <c r="V50" i="57" s="1"/>
  <c r="BD50" i="57" s="1"/>
  <c r="DE50" i="57" s="1"/>
  <c r="W50" i="57" s="1"/>
  <c r="AY50" i="57"/>
  <c r="BZ50" i="57" s="1"/>
  <c r="R50" i="57" s="1"/>
  <c r="AZ50" i="57" s="1"/>
  <c r="CE50" i="57" s="1"/>
  <c r="S50" i="57" s="1"/>
  <c r="AT50" i="57"/>
  <c r="BB50" i="57" s="1"/>
  <c r="CU50" i="57" s="1"/>
  <c r="U50" i="57" s="1"/>
  <c r="AR50" i="57"/>
  <c r="AQ50" i="57"/>
  <c r="AP50" i="57"/>
  <c r="AO50" i="57"/>
  <c r="AN50" i="57"/>
  <c r="AM50" i="57"/>
  <c r="AL50" i="57"/>
  <c r="AK50" i="57"/>
  <c r="BK49" i="57"/>
  <c r="EZ49" i="57" s="1"/>
  <c r="AD49" i="57" s="1"/>
  <c r="BL49" i="57" s="1"/>
  <c r="FE49" i="57" s="1"/>
  <c r="AE49" i="57" s="1"/>
  <c r="BG49" i="57"/>
  <c r="DZ49" i="57" s="1"/>
  <c r="Z49" i="57" s="1"/>
  <c r="BH49" i="57" s="1"/>
  <c r="EE49" i="57" s="1"/>
  <c r="AA49" i="57" s="1"/>
  <c r="BC49" i="57"/>
  <c r="CZ49" i="57" s="1"/>
  <c r="V49" i="57" s="1"/>
  <c r="BD49" i="57" s="1"/>
  <c r="DE49" i="57" s="1"/>
  <c r="W49" i="57" s="1"/>
  <c r="AY49" i="57"/>
  <c r="BZ49" i="57" s="1"/>
  <c r="R49" i="57" s="1"/>
  <c r="AZ49" i="57" s="1"/>
  <c r="CE49" i="57" s="1"/>
  <c r="S49" i="57" s="1"/>
  <c r="AT49" i="57"/>
  <c r="BB49" i="57"/>
  <c r="CU49" i="57" s="1"/>
  <c r="U49" i="57" s="1"/>
  <c r="AR49" i="57"/>
  <c r="AQ49" i="57"/>
  <c r="AP49" i="57"/>
  <c r="AO49" i="57"/>
  <c r="AN49" i="57"/>
  <c r="AM49" i="57"/>
  <c r="AL49" i="57"/>
  <c r="AK49" i="57"/>
  <c r="BK48" i="57"/>
  <c r="EZ48" i="57" s="1"/>
  <c r="AD48" i="57" s="1"/>
  <c r="BL48" i="57" s="1"/>
  <c r="FE48" i="57" s="1"/>
  <c r="AE48" i="57" s="1"/>
  <c r="BG48" i="57"/>
  <c r="DZ48" i="57" s="1"/>
  <c r="Z48" i="57" s="1"/>
  <c r="BH48" i="57" s="1"/>
  <c r="EE48" i="57" s="1"/>
  <c r="AA48" i="57" s="1"/>
  <c r="BC48" i="57"/>
  <c r="CZ48" i="57" s="1"/>
  <c r="V48" i="57" s="1"/>
  <c r="BD48" i="57" s="1"/>
  <c r="DE48" i="57" s="1"/>
  <c r="W48" i="57" s="1"/>
  <c r="AY48" i="57"/>
  <c r="BZ48" i="57" s="1"/>
  <c r="R48" i="57" s="1"/>
  <c r="AZ48" i="57" s="1"/>
  <c r="CE48" i="57" s="1"/>
  <c r="S48" i="57" s="1"/>
  <c r="AT48" i="57"/>
  <c r="BJ48" i="57" s="1"/>
  <c r="EU48" i="57" s="1"/>
  <c r="AC48" i="57" s="1"/>
  <c r="AR48" i="57"/>
  <c r="AQ48" i="57"/>
  <c r="AP48" i="57"/>
  <c r="AO48" i="57"/>
  <c r="AN48" i="57"/>
  <c r="AM48" i="57"/>
  <c r="AL48" i="57"/>
  <c r="AK48" i="57"/>
  <c r="BK47" i="57"/>
  <c r="EZ47" i="57" s="1"/>
  <c r="AD47" i="57" s="1"/>
  <c r="BL47" i="57" s="1"/>
  <c r="FE47" i="57" s="1"/>
  <c r="AE47" i="57" s="1"/>
  <c r="BG47" i="57"/>
  <c r="DZ47" i="57" s="1"/>
  <c r="Z47" i="57" s="1"/>
  <c r="BH47" i="57" s="1"/>
  <c r="EE47" i="57" s="1"/>
  <c r="AA47" i="57" s="1"/>
  <c r="BC47" i="57"/>
  <c r="CZ47" i="57" s="1"/>
  <c r="V47" i="57" s="1"/>
  <c r="BD47" i="57" s="1"/>
  <c r="DE47" i="57" s="1"/>
  <c r="W47" i="57" s="1"/>
  <c r="AY47" i="57"/>
  <c r="BZ47" i="57" s="1"/>
  <c r="R47" i="57" s="1"/>
  <c r="AZ47" i="57" s="1"/>
  <c r="CE47" i="57" s="1"/>
  <c r="S47" i="57" s="1"/>
  <c r="AT47" i="57"/>
  <c r="BB47" i="57" s="1"/>
  <c r="CU47" i="57" s="1"/>
  <c r="U47" i="57" s="1"/>
  <c r="AR47" i="57"/>
  <c r="AQ47" i="57"/>
  <c r="AP47" i="57"/>
  <c r="AO47" i="57"/>
  <c r="AN47" i="57"/>
  <c r="AM47" i="57"/>
  <c r="AL47" i="57"/>
  <c r="AK47" i="57"/>
  <c r="BK46" i="57"/>
  <c r="EZ46" i="57" s="1"/>
  <c r="AD46" i="57" s="1"/>
  <c r="BL46" i="57" s="1"/>
  <c r="FE46" i="57" s="1"/>
  <c r="AE46" i="57" s="1"/>
  <c r="BG46" i="57"/>
  <c r="DZ46" i="57" s="1"/>
  <c r="Z46" i="57" s="1"/>
  <c r="BH46" i="57" s="1"/>
  <c r="EE46" i="57" s="1"/>
  <c r="AA46" i="57" s="1"/>
  <c r="BC46" i="57"/>
  <c r="CZ46" i="57" s="1"/>
  <c r="V46" i="57" s="1"/>
  <c r="BD46" i="57" s="1"/>
  <c r="DE46" i="57" s="1"/>
  <c r="W46" i="57" s="1"/>
  <c r="AY46" i="57"/>
  <c r="BZ46" i="57" s="1"/>
  <c r="R46" i="57" s="1"/>
  <c r="AZ46" i="57" s="1"/>
  <c r="CE46" i="57" s="1"/>
  <c r="S46" i="57" s="1"/>
  <c r="AT46" i="57"/>
  <c r="BF46" i="57" s="1"/>
  <c r="DU46" i="57" s="1"/>
  <c r="Y46" i="57" s="1"/>
  <c r="AR46" i="57"/>
  <c r="AQ46" i="57"/>
  <c r="AP46" i="57"/>
  <c r="AO46" i="57"/>
  <c r="AN46" i="57"/>
  <c r="AM46" i="57"/>
  <c r="AL46" i="57"/>
  <c r="AK46" i="57"/>
  <c r="BK45" i="57"/>
  <c r="EZ45" i="57" s="1"/>
  <c r="AD45" i="57" s="1"/>
  <c r="BL45" i="57" s="1"/>
  <c r="FE45" i="57" s="1"/>
  <c r="AE45" i="57" s="1"/>
  <c r="BG45" i="57"/>
  <c r="DZ45" i="57" s="1"/>
  <c r="Z45" i="57" s="1"/>
  <c r="BH45" i="57" s="1"/>
  <c r="EE45" i="57"/>
  <c r="AA45" i="57" s="1"/>
  <c r="BC45" i="57"/>
  <c r="CZ45" i="57" s="1"/>
  <c r="V45" i="57" s="1"/>
  <c r="BD45" i="57" s="1"/>
  <c r="DE45" i="57" s="1"/>
  <c r="W45" i="57" s="1"/>
  <c r="AY45" i="57"/>
  <c r="BZ45" i="57" s="1"/>
  <c r="R45" i="57" s="1"/>
  <c r="AZ45" i="57" s="1"/>
  <c r="CE45" i="57" s="1"/>
  <c r="S45" i="57" s="1"/>
  <c r="AT45" i="57"/>
  <c r="AX45" i="57" s="1"/>
  <c r="BU45" i="57" s="1"/>
  <c r="Q45" i="57" s="1"/>
  <c r="AR45" i="57"/>
  <c r="AQ45" i="57"/>
  <c r="AP45" i="57"/>
  <c r="AO45" i="57"/>
  <c r="AN45" i="57"/>
  <c r="AM45" i="57"/>
  <c r="AL45" i="57"/>
  <c r="AK45" i="57"/>
  <c r="BK44" i="57"/>
  <c r="EZ44" i="57" s="1"/>
  <c r="AD44" i="57" s="1"/>
  <c r="BL44" i="57" s="1"/>
  <c r="FE44" i="57" s="1"/>
  <c r="AE44" i="57" s="1"/>
  <c r="BG44" i="57"/>
  <c r="DZ44" i="57" s="1"/>
  <c r="Z44" i="57" s="1"/>
  <c r="BH44" i="57" s="1"/>
  <c r="EE44" i="57" s="1"/>
  <c r="AA44" i="57" s="1"/>
  <c r="BC44" i="57"/>
  <c r="CZ44" i="57" s="1"/>
  <c r="V44" i="57" s="1"/>
  <c r="BD44" i="57" s="1"/>
  <c r="DE44" i="57" s="1"/>
  <c r="W44" i="57" s="1"/>
  <c r="AY44" i="57"/>
  <c r="BZ44" i="57" s="1"/>
  <c r="R44" i="57" s="1"/>
  <c r="AZ44" i="57" s="1"/>
  <c r="CE44" i="57" s="1"/>
  <c r="S44" i="57" s="1"/>
  <c r="AT44" i="57"/>
  <c r="BB44" i="57" s="1"/>
  <c r="CU44" i="57" s="1"/>
  <c r="U44" i="57" s="1"/>
  <c r="AR44" i="57"/>
  <c r="AQ44" i="57"/>
  <c r="AP44" i="57"/>
  <c r="AO44" i="57"/>
  <c r="AN44" i="57"/>
  <c r="AM44" i="57"/>
  <c r="AL44" i="57"/>
  <c r="AK44" i="57"/>
  <c r="BK43" i="57"/>
  <c r="EZ43" i="57" s="1"/>
  <c r="AD43" i="57" s="1"/>
  <c r="BL43" i="57" s="1"/>
  <c r="FE43" i="57" s="1"/>
  <c r="AE43" i="57" s="1"/>
  <c r="BG43" i="57"/>
  <c r="DZ43" i="57" s="1"/>
  <c r="Z43" i="57" s="1"/>
  <c r="BH43" i="57" s="1"/>
  <c r="EE43" i="57" s="1"/>
  <c r="AA43" i="57" s="1"/>
  <c r="BC43" i="57"/>
  <c r="CZ43" i="57" s="1"/>
  <c r="V43" i="57" s="1"/>
  <c r="BD43" i="57" s="1"/>
  <c r="DE43" i="57" s="1"/>
  <c r="W43" i="57" s="1"/>
  <c r="AY43" i="57"/>
  <c r="BZ43" i="57" s="1"/>
  <c r="R43" i="57" s="1"/>
  <c r="AZ43" i="57" s="1"/>
  <c r="CE43" i="57" s="1"/>
  <c r="S43" i="57" s="1"/>
  <c r="AT43" i="57"/>
  <c r="AR43" i="57"/>
  <c r="AQ43" i="57"/>
  <c r="AP43" i="57"/>
  <c r="AO43" i="57"/>
  <c r="AN43" i="57"/>
  <c r="AM43" i="57"/>
  <c r="AL43" i="57"/>
  <c r="AK43" i="57"/>
  <c r="BK42" i="57"/>
  <c r="EZ42" i="57" s="1"/>
  <c r="AD42" i="57" s="1"/>
  <c r="BL42" i="57" s="1"/>
  <c r="FE42" i="57" s="1"/>
  <c r="AE42" i="57" s="1"/>
  <c r="BG42" i="57"/>
  <c r="DZ42" i="57" s="1"/>
  <c r="Z42" i="57" s="1"/>
  <c r="BH42" i="57" s="1"/>
  <c r="EE42" i="57" s="1"/>
  <c r="AA42" i="57" s="1"/>
  <c r="BC42" i="57"/>
  <c r="CZ42" i="57" s="1"/>
  <c r="V42" i="57" s="1"/>
  <c r="BD42" i="57" s="1"/>
  <c r="DE42" i="57" s="1"/>
  <c r="W42" i="57" s="1"/>
  <c r="AY42" i="57"/>
  <c r="BZ42" i="57" s="1"/>
  <c r="R42" i="57" s="1"/>
  <c r="AZ42" i="57" s="1"/>
  <c r="CE42" i="57" s="1"/>
  <c r="S42" i="57" s="1"/>
  <c r="AT42" i="57"/>
  <c r="BB42" i="57" s="1"/>
  <c r="CU42" i="57" s="1"/>
  <c r="U42" i="57" s="1"/>
  <c r="AR42" i="57"/>
  <c r="AQ42" i="57"/>
  <c r="AP42" i="57"/>
  <c r="AO42" i="57"/>
  <c r="AN42" i="57"/>
  <c r="AM42" i="57"/>
  <c r="AL42" i="57"/>
  <c r="AK42" i="57"/>
  <c r="BK41" i="57"/>
  <c r="EZ41" i="57" s="1"/>
  <c r="AD41" i="57" s="1"/>
  <c r="BL41" i="57" s="1"/>
  <c r="FE41" i="57" s="1"/>
  <c r="AE41" i="57" s="1"/>
  <c r="BG41" i="57"/>
  <c r="DZ41" i="57" s="1"/>
  <c r="Z41" i="57" s="1"/>
  <c r="BH41" i="57" s="1"/>
  <c r="EE41" i="57" s="1"/>
  <c r="AA41" i="57" s="1"/>
  <c r="BC41" i="57"/>
  <c r="CZ41" i="57" s="1"/>
  <c r="V41" i="57" s="1"/>
  <c r="BD41" i="57" s="1"/>
  <c r="DE41" i="57" s="1"/>
  <c r="W41" i="57" s="1"/>
  <c r="AY41" i="57"/>
  <c r="BZ41" i="57" s="1"/>
  <c r="R41" i="57" s="1"/>
  <c r="AZ41" i="57" s="1"/>
  <c r="CE41" i="57" s="1"/>
  <c r="S41" i="57" s="1"/>
  <c r="AT41" i="57"/>
  <c r="BB41" i="57" s="1"/>
  <c r="CU41" i="57" s="1"/>
  <c r="U41" i="57" s="1"/>
  <c r="AR41" i="57"/>
  <c r="AQ41" i="57"/>
  <c r="AP41" i="57"/>
  <c r="AO41" i="57"/>
  <c r="AN41" i="57"/>
  <c r="AM41" i="57"/>
  <c r="AL41" i="57"/>
  <c r="AK41" i="57"/>
  <c r="BK40" i="57"/>
  <c r="EZ40" i="57"/>
  <c r="AD40" i="57" s="1"/>
  <c r="BL40" i="57" s="1"/>
  <c r="FE40" i="57" s="1"/>
  <c r="AE40" i="57" s="1"/>
  <c r="BG40" i="57"/>
  <c r="DZ40" i="57" s="1"/>
  <c r="Z40" i="57" s="1"/>
  <c r="BH40" i="57" s="1"/>
  <c r="EE40" i="57" s="1"/>
  <c r="AA40" i="57" s="1"/>
  <c r="BC40" i="57"/>
  <c r="CZ40" i="57" s="1"/>
  <c r="V40" i="57" s="1"/>
  <c r="BD40" i="57" s="1"/>
  <c r="DE40" i="57" s="1"/>
  <c r="W40" i="57" s="1"/>
  <c r="AY40" i="57"/>
  <c r="BZ40" i="57" s="1"/>
  <c r="R40" i="57" s="1"/>
  <c r="AZ40" i="57" s="1"/>
  <c r="CE40" i="57" s="1"/>
  <c r="S40" i="57" s="1"/>
  <c r="AT40" i="57"/>
  <c r="BB40" i="57" s="1"/>
  <c r="CU40" i="57" s="1"/>
  <c r="U40" i="57" s="1"/>
  <c r="AR40" i="57"/>
  <c r="AQ40" i="57"/>
  <c r="AP40" i="57"/>
  <c r="AO40" i="57"/>
  <c r="AN40" i="57"/>
  <c r="AM40" i="57"/>
  <c r="AL40" i="57"/>
  <c r="AK40" i="57"/>
  <c r="BK39" i="57"/>
  <c r="EZ39" i="57" s="1"/>
  <c r="AD39" i="57" s="1"/>
  <c r="BL39" i="57" s="1"/>
  <c r="FE39" i="57" s="1"/>
  <c r="AE39" i="57" s="1"/>
  <c r="BG39" i="57"/>
  <c r="DZ39" i="57" s="1"/>
  <c r="Z39" i="57" s="1"/>
  <c r="BH39" i="57" s="1"/>
  <c r="EE39" i="57" s="1"/>
  <c r="AA39" i="57" s="1"/>
  <c r="BC39" i="57"/>
  <c r="CZ39" i="57" s="1"/>
  <c r="V39" i="57" s="1"/>
  <c r="BD39" i="57" s="1"/>
  <c r="DE39" i="57" s="1"/>
  <c r="W39" i="57" s="1"/>
  <c r="AY39" i="57"/>
  <c r="BZ39" i="57" s="1"/>
  <c r="R39" i="57" s="1"/>
  <c r="AZ39" i="57" s="1"/>
  <c r="CE39" i="57" s="1"/>
  <c r="S39" i="57" s="1"/>
  <c r="AT39" i="57"/>
  <c r="AX39" i="57" s="1"/>
  <c r="BU39" i="57" s="1"/>
  <c r="Q39" i="57" s="1"/>
  <c r="AR39" i="57"/>
  <c r="AQ39" i="57"/>
  <c r="AP39" i="57"/>
  <c r="AO39" i="57"/>
  <c r="AN39" i="57"/>
  <c r="AM39" i="57"/>
  <c r="AL39" i="57"/>
  <c r="AK39" i="57"/>
  <c r="BK38" i="57"/>
  <c r="EZ38" i="57" s="1"/>
  <c r="AD38" i="57" s="1"/>
  <c r="BL38" i="57" s="1"/>
  <c r="FE38" i="57" s="1"/>
  <c r="AE38" i="57" s="1"/>
  <c r="BG38" i="57"/>
  <c r="DZ38" i="57" s="1"/>
  <c r="Z38" i="57" s="1"/>
  <c r="BH38" i="57" s="1"/>
  <c r="EE38" i="57" s="1"/>
  <c r="AA38" i="57" s="1"/>
  <c r="BC38" i="57"/>
  <c r="CZ38" i="57" s="1"/>
  <c r="V38" i="57" s="1"/>
  <c r="BD38" i="57" s="1"/>
  <c r="DE38" i="57" s="1"/>
  <c r="W38" i="57" s="1"/>
  <c r="AY38" i="57"/>
  <c r="BZ38" i="57" s="1"/>
  <c r="R38" i="57" s="1"/>
  <c r="AZ38" i="57" s="1"/>
  <c r="CE38" i="57" s="1"/>
  <c r="S38" i="57" s="1"/>
  <c r="AT38" i="57"/>
  <c r="BJ38" i="57" s="1"/>
  <c r="EU38" i="57" s="1"/>
  <c r="AC38" i="57" s="1"/>
  <c r="AR38" i="57"/>
  <c r="AQ38" i="57"/>
  <c r="AP38" i="57"/>
  <c r="AO38" i="57"/>
  <c r="AN38" i="57"/>
  <c r="AM38" i="57"/>
  <c r="AL38" i="57"/>
  <c r="AK38" i="57"/>
  <c r="BK37" i="57"/>
  <c r="EZ37" i="57" s="1"/>
  <c r="AD37" i="57" s="1"/>
  <c r="BL37" i="57" s="1"/>
  <c r="FE37" i="57" s="1"/>
  <c r="AE37" i="57" s="1"/>
  <c r="BG37" i="57"/>
  <c r="DZ37" i="57" s="1"/>
  <c r="Z37" i="57" s="1"/>
  <c r="BH37" i="57" s="1"/>
  <c r="EE37" i="57" s="1"/>
  <c r="AA37" i="57" s="1"/>
  <c r="BC37" i="57"/>
  <c r="CZ37" i="57" s="1"/>
  <c r="V37" i="57" s="1"/>
  <c r="BD37" i="57" s="1"/>
  <c r="DE37" i="57" s="1"/>
  <c r="W37" i="57" s="1"/>
  <c r="AY37" i="57"/>
  <c r="BZ37" i="57" s="1"/>
  <c r="R37" i="57" s="1"/>
  <c r="AZ37" i="57" s="1"/>
  <c r="CE37" i="57" s="1"/>
  <c r="S37" i="57" s="1"/>
  <c r="AT37" i="57"/>
  <c r="AR37" i="57"/>
  <c r="AQ37" i="57"/>
  <c r="AP37" i="57"/>
  <c r="AO37" i="57"/>
  <c r="AN37" i="57"/>
  <c r="AM37" i="57"/>
  <c r="AL37" i="57"/>
  <c r="AK37" i="57"/>
  <c r="A37" i="57"/>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FT36" i="57"/>
  <c r="FQ36" i="57" s="1"/>
  <c r="BK36" i="57"/>
  <c r="EZ36" i="57" s="1"/>
  <c r="AD36" i="57" s="1"/>
  <c r="BL36" i="57" s="1"/>
  <c r="FE36" i="57" s="1"/>
  <c r="AE36" i="57" s="1"/>
  <c r="BG36" i="57"/>
  <c r="DZ36" i="57" s="1"/>
  <c r="Z36" i="57" s="1"/>
  <c r="BH36" i="57" s="1"/>
  <c r="EE36" i="57" s="1"/>
  <c r="AA36" i="57" s="1"/>
  <c r="BC36" i="57"/>
  <c r="CZ36" i="57" s="1"/>
  <c r="V36" i="57" s="1"/>
  <c r="BD36" i="57" s="1"/>
  <c r="DE36" i="57" s="1"/>
  <c r="W36" i="57" s="1"/>
  <c r="AY36" i="57"/>
  <c r="BZ36" i="57" s="1"/>
  <c r="R36" i="57" s="1"/>
  <c r="AZ36" i="57" s="1"/>
  <c r="CE36" i="57" s="1"/>
  <c r="S36" i="57" s="1"/>
  <c r="AT36" i="57"/>
  <c r="BJ36" i="57" s="1"/>
  <c r="EU36" i="57" s="1"/>
  <c r="AC36" i="57" s="1"/>
  <c r="AR36" i="57"/>
  <c r="AQ36" i="57"/>
  <c r="AP36" i="57"/>
  <c r="AO36" i="57"/>
  <c r="AN36" i="57"/>
  <c r="AM36" i="57"/>
  <c r="AL36" i="57"/>
  <c r="AK36" i="57"/>
  <c r="I20" i="57"/>
  <c r="AD19" i="57"/>
  <c r="Z19" i="57"/>
  <c r="V19" i="57"/>
  <c r="R19" i="57"/>
  <c r="I19" i="57"/>
  <c r="X14" i="57"/>
  <c r="E14" i="57"/>
  <c r="E13" i="57"/>
  <c r="AG12" i="57"/>
  <c r="T12" i="57"/>
  <c r="P12" i="57"/>
  <c r="E12" i="57"/>
  <c r="AO11" i="57"/>
  <c r="E11" i="57"/>
  <c r="BK85" i="58"/>
  <c r="EZ85" i="58" s="1"/>
  <c r="AD85" i="58" s="1"/>
  <c r="BL85" i="58" s="1"/>
  <c r="FE85" i="58" s="1"/>
  <c r="AE85" i="58" s="1"/>
  <c r="BG85" i="58"/>
  <c r="DZ85" i="58" s="1"/>
  <c r="Z85" i="58" s="1"/>
  <c r="BH85" i="58" s="1"/>
  <c r="EE85" i="58" s="1"/>
  <c r="AA85" i="58" s="1"/>
  <c r="BC85" i="58"/>
  <c r="CZ85" i="58" s="1"/>
  <c r="V85" i="58" s="1"/>
  <c r="BD85" i="58" s="1"/>
  <c r="DE85" i="58" s="1"/>
  <c r="W85" i="58" s="1"/>
  <c r="AY85" i="58"/>
  <c r="BZ85" i="58" s="1"/>
  <c r="R85" i="58" s="1"/>
  <c r="AZ85" i="58" s="1"/>
  <c r="CE85" i="58" s="1"/>
  <c r="S85" i="58" s="1"/>
  <c r="AT85" i="58"/>
  <c r="BF85" i="58" s="1"/>
  <c r="DU85" i="58" s="1"/>
  <c r="Y85" i="58" s="1"/>
  <c r="AR85" i="58"/>
  <c r="AQ85" i="58"/>
  <c r="AP85" i="58"/>
  <c r="AO85" i="58"/>
  <c r="AN85" i="58"/>
  <c r="AM85" i="58"/>
  <c r="AL85" i="58"/>
  <c r="AK85" i="58"/>
  <c r="BK84" i="58"/>
  <c r="EZ84" i="58" s="1"/>
  <c r="AD84" i="58" s="1"/>
  <c r="BL84" i="58" s="1"/>
  <c r="FE84" i="58" s="1"/>
  <c r="AE84" i="58" s="1"/>
  <c r="BG84" i="58"/>
  <c r="DZ84" i="58" s="1"/>
  <c r="Z84" i="58" s="1"/>
  <c r="BH84" i="58" s="1"/>
  <c r="EE84" i="58" s="1"/>
  <c r="AA84" i="58" s="1"/>
  <c r="BC84" i="58"/>
  <c r="CZ84" i="58" s="1"/>
  <c r="V84" i="58" s="1"/>
  <c r="BD84" i="58" s="1"/>
  <c r="DE84" i="58" s="1"/>
  <c r="W84" i="58" s="1"/>
  <c r="AY84" i="58"/>
  <c r="BZ84" i="58" s="1"/>
  <c r="R84" i="58" s="1"/>
  <c r="AZ84" i="58" s="1"/>
  <c r="CE84" i="58" s="1"/>
  <c r="S84" i="58" s="1"/>
  <c r="AT84" i="58"/>
  <c r="AR84" i="58"/>
  <c r="AQ84" i="58"/>
  <c r="AP84" i="58"/>
  <c r="AO84" i="58"/>
  <c r="AN84" i="58"/>
  <c r="AM84" i="58"/>
  <c r="AL84" i="58"/>
  <c r="AK84" i="58"/>
  <c r="BK83" i="58"/>
  <c r="EZ83" i="58" s="1"/>
  <c r="AD83" i="58" s="1"/>
  <c r="BL83" i="58" s="1"/>
  <c r="FE83" i="58" s="1"/>
  <c r="AE83" i="58" s="1"/>
  <c r="BG83" i="58"/>
  <c r="DZ83" i="58" s="1"/>
  <c r="Z83" i="58" s="1"/>
  <c r="BH83" i="58" s="1"/>
  <c r="EE83" i="58" s="1"/>
  <c r="AA83" i="58" s="1"/>
  <c r="BC83" i="58"/>
  <c r="CZ83" i="58" s="1"/>
  <c r="V83" i="58" s="1"/>
  <c r="BD83" i="58" s="1"/>
  <c r="DE83" i="58" s="1"/>
  <c r="W83" i="58" s="1"/>
  <c r="AY83" i="58"/>
  <c r="BZ83" i="58" s="1"/>
  <c r="R83" i="58" s="1"/>
  <c r="AZ83" i="58" s="1"/>
  <c r="CE83" i="58" s="1"/>
  <c r="S83" i="58" s="1"/>
  <c r="AT83" i="58"/>
  <c r="AX83" i="58" s="1"/>
  <c r="BU83" i="58" s="1"/>
  <c r="Q83" i="58" s="1"/>
  <c r="AR83" i="58"/>
  <c r="AQ83" i="58"/>
  <c r="AP83" i="58"/>
  <c r="AO83" i="58"/>
  <c r="AN83" i="58"/>
  <c r="AM83" i="58"/>
  <c r="AL83" i="58"/>
  <c r="AK83" i="58"/>
  <c r="BK82" i="58"/>
  <c r="EZ82" i="58" s="1"/>
  <c r="AD82" i="58" s="1"/>
  <c r="BL82" i="58" s="1"/>
  <c r="FE82" i="58" s="1"/>
  <c r="AE82" i="58" s="1"/>
  <c r="BG82" i="58"/>
  <c r="DZ82" i="58" s="1"/>
  <c r="Z82" i="58" s="1"/>
  <c r="BH82" i="58" s="1"/>
  <c r="EE82" i="58" s="1"/>
  <c r="AA82" i="58" s="1"/>
  <c r="BC82" i="58"/>
  <c r="CZ82" i="58" s="1"/>
  <c r="V82" i="58" s="1"/>
  <c r="BD82" i="58" s="1"/>
  <c r="DE82" i="58" s="1"/>
  <c r="W82" i="58" s="1"/>
  <c r="AY82" i="58"/>
  <c r="BZ82" i="58" s="1"/>
  <c r="R82" i="58" s="1"/>
  <c r="AZ82" i="58" s="1"/>
  <c r="CE82" i="58" s="1"/>
  <c r="S82" i="58" s="1"/>
  <c r="AT82" i="58"/>
  <c r="BJ82" i="58" s="1"/>
  <c r="EU82" i="58" s="1"/>
  <c r="AC82" i="58" s="1"/>
  <c r="AR82" i="58"/>
  <c r="AQ82" i="58"/>
  <c r="AP82" i="58"/>
  <c r="AO82" i="58"/>
  <c r="AN82" i="58"/>
  <c r="AM82" i="58"/>
  <c r="AL82" i="58"/>
  <c r="AK82" i="58"/>
  <c r="BK81" i="58"/>
  <c r="EZ81" i="58" s="1"/>
  <c r="AD81" i="58" s="1"/>
  <c r="BL81" i="58" s="1"/>
  <c r="FE81" i="58" s="1"/>
  <c r="AE81" i="58" s="1"/>
  <c r="BG81" i="58"/>
  <c r="DZ81" i="58" s="1"/>
  <c r="Z81" i="58" s="1"/>
  <c r="BH81" i="58" s="1"/>
  <c r="EE81" i="58" s="1"/>
  <c r="AA81" i="58" s="1"/>
  <c r="BC81" i="58"/>
  <c r="CZ81" i="58" s="1"/>
  <c r="V81" i="58" s="1"/>
  <c r="BD81" i="58" s="1"/>
  <c r="DE81" i="58" s="1"/>
  <c r="W81" i="58" s="1"/>
  <c r="AY81" i="58"/>
  <c r="BZ81" i="58"/>
  <c r="R81" i="58" s="1"/>
  <c r="AZ81" i="58" s="1"/>
  <c r="CE81" i="58" s="1"/>
  <c r="S81" i="58" s="1"/>
  <c r="AT81" i="58"/>
  <c r="BF81" i="58" s="1"/>
  <c r="DU81" i="58" s="1"/>
  <c r="Y81" i="58" s="1"/>
  <c r="AR81" i="58"/>
  <c r="AQ81" i="58"/>
  <c r="AP81" i="58"/>
  <c r="AO81" i="58"/>
  <c r="AN81" i="58"/>
  <c r="AM81" i="58"/>
  <c r="AL81" i="58"/>
  <c r="AK81" i="58"/>
  <c r="BK80" i="58"/>
  <c r="EZ80" i="58" s="1"/>
  <c r="AD80" i="58" s="1"/>
  <c r="BL80" i="58" s="1"/>
  <c r="FE80" i="58" s="1"/>
  <c r="AE80" i="58" s="1"/>
  <c r="BG80" i="58"/>
  <c r="DZ80" i="58"/>
  <c r="Z80" i="58" s="1"/>
  <c r="BH80" i="58" s="1"/>
  <c r="EE80" i="58" s="1"/>
  <c r="AA80" i="58" s="1"/>
  <c r="BC80" i="58"/>
  <c r="CZ80" i="58" s="1"/>
  <c r="V80" i="58" s="1"/>
  <c r="BD80" i="58" s="1"/>
  <c r="DE80" i="58" s="1"/>
  <c r="W80" i="58" s="1"/>
  <c r="AY80" i="58"/>
  <c r="BZ80" i="58" s="1"/>
  <c r="R80" i="58" s="1"/>
  <c r="AZ80" i="58" s="1"/>
  <c r="CE80" i="58" s="1"/>
  <c r="S80" i="58" s="1"/>
  <c r="AT80" i="58"/>
  <c r="BB80" i="58" s="1"/>
  <c r="CU80" i="58" s="1"/>
  <c r="U80" i="58" s="1"/>
  <c r="AR80" i="58"/>
  <c r="AQ80" i="58"/>
  <c r="AP80" i="58"/>
  <c r="AO80" i="58"/>
  <c r="AN80" i="58"/>
  <c r="AM80" i="58"/>
  <c r="AL80" i="58"/>
  <c r="AK80" i="58"/>
  <c r="BK79" i="58"/>
  <c r="EZ79" i="58" s="1"/>
  <c r="AD79" i="58" s="1"/>
  <c r="BL79" i="58" s="1"/>
  <c r="FE79" i="58" s="1"/>
  <c r="AE79" i="58" s="1"/>
  <c r="BG79" i="58"/>
  <c r="DZ79" i="58" s="1"/>
  <c r="Z79" i="58" s="1"/>
  <c r="BH79" i="58" s="1"/>
  <c r="EE79" i="58" s="1"/>
  <c r="AA79" i="58" s="1"/>
  <c r="BC79" i="58"/>
  <c r="CZ79" i="58" s="1"/>
  <c r="V79" i="58" s="1"/>
  <c r="BD79" i="58" s="1"/>
  <c r="DE79" i="58" s="1"/>
  <c r="W79" i="58" s="1"/>
  <c r="AY79" i="58"/>
  <c r="BZ79" i="58"/>
  <c r="R79" i="58" s="1"/>
  <c r="AZ79" i="58" s="1"/>
  <c r="CE79" i="58" s="1"/>
  <c r="S79" i="58" s="1"/>
  <c r="AT79" i="58"/>
  <c r="AX79" i="58" s="1"/>
  <c r="BU79" i="58" s="1"/>
  <c r="Q79" i="58" s="1"/>
  <c r="AR79" i="58"/>
  <c r="AQ79" i="58"/>
  <c r="AP79" i="58"/>
  <c r="AO79" i="58"/>
  <c r="AN79" i="58"/>
  <c r="AM79" i="58"/>
  <c r="AL79" i="58"/>
  <c r="AK79" i="58"/>
  <c r="BK78" i="58"/>
  <c r="EZ78" i="58" s="1"/>
  <c r="AD78" i="58" s="1"/>
  <c r="BL78" i="58" s="1"/>
  <c r="FE78" i="58" s="1"/>
  <c r="AE78" i="58" s="1"/>
  <c r="BG78" i="58"/>
  <c r="DZ78" i="58" s="1"/>
  <c r="Z78" i="58" s="1"/>
  <c r="BH78" i="58" s="1"/>
  <c r="EE78" i="58" s="1"/>
  <c r="AA78" i="58" s="1"/>
  <c r="BC78" i="58"/>
  <c r="CZ78" i="58" s="1"/>
  <c r="V78" i="58" s="1"/>
  <c r="BD78" i="58" s="1"/>
  <c r="DE78" i="58" s="1"/>
  <c r="W78" i="58" s="1"/>
  <c r="AY78" i="58"/>
  <c r="BZ78" i="58" s="1"/>
  <c r="R78" i="58" s="1"/>
  <c r="AZ78" i="58" s="1"/>
  <c r="CE78" i="58" s="1"/>
  <c r="S78" i="58" s="1"/>
  <c r="AT78" i="58"/>
  <c r="BJ78" i="58" s="1"/>
  <c r="EU78" i="58" s="1"/>
  <c r="AC78" i="58" s="1"/>
  <c r="AR78" i="58"/>
  <c r="AQ78" i="58"/>
  <c r="AP78" i="58"/>
  <c r="AO78" i="58"/>
  <c r="AN78" i="58"/>
  <c r="AM78" i="58"/>
  <c r="AL78" i="58"/>
  <c r="AK78" i="58"/>
  <c r="BK77" i="58"/>
  <c r="EZ77" i="58" s="1"/>
  <c r="AD77" i="58" s="1"/>
  <c r="BL77" i="58" s="1"/>
  <c r="FE77" i="58" s="1"/>
  <c r="AE77" i="58" s="1"/>
  <c r="BG77" i="58"/>
  <c r="DZ77" i="58" s="1"/>
  <c r="Z77" i="58" s="1"/>
  <c r="BH77" i="58" s="1"/>
  <c r="EE77" i="58" s="1"/>
  <c r="AA77" i="58" s="1"/>
  <c r="BC77" i="58"/>
  <c r="CZ77" i="58" s="1"/>
  <c r="V77" i="58" s="1"/>
  <c r="BD77" i="58" s="1"/>
  <c r="DE77" i="58" s="1"/>
  <c r="W77" i="58" s="1"/>
  <c r="AY77" i="58"/>
  <c r="BZ77" i="58" s="1"/>
  <c r="R77" i="58" s="1"/>
  <c r="AZ77" i="58" s="1"/>
  <c r="CE77" i="58" s="1"/>
  <c r="S77" i="58" s="1"/>
  <c r="AT77" i="58"/>
  <c r="BF77" i="58" s="1"/>
  <c r="DU77" i="58" s="1"/>
  <c r="Y77" i="58" s="1"/>
  <c r="AR77" i="58"/>
  <c r="AQ77" i="58"/>
  <c r="AP77" i="58"/>
  <c r="AO77" i="58"/>
  <c r="AN77" i="58"/>
  <c r="AM77" i="58"/>
  <c r="AL77" i="58"/>
  <c r="AK77" i="58"/>
  <c r="BK76" i="58"/>
  <c r="EZ76" i="58" s="1"/>
  <c r="AD76" i="58" s="1"/>
  <c r="BL76" i="58" s="1"/>
  <c r="FE76" i="58"/>
  <c r="AE76" i="58" s="1"/>
  <c r="BG76" i="58"/>
  <c r="DZ76" i="58" s="1"/>
  <c r="Z76" i="58" s="1"/>
  <c r="BH76" i="58" s="1"/>
  <c r="EE76" i="58" s="1"/>
  <c r="AA76" i="58" s="1"/>
  <c r="BC76" i="58"/>
  <c r="CZ76" i="58" s="1"/>
  <c r="V76" i="58" s="1"/>
  <c r="BD76" i="58" s="1"/>
  <c r="DE76" i="58" s="1"/>
  <c r="W76" i="58" s="1"/>
  <c r="AY76" i="58"/>
  <c r="BZ76" i="58" s="1"/>
  <c r="R76" i="58" s="1"/>
  <c r="AZ76" i="58" s="1"/>
  <c r="CE76" i="58" s="1"/>
  <c r="S76" i="58" s="1"/>
  <c r="AT76" i="58"/>
  <c r="AX76" i="58" s="1"/>
  <c r="BU76" i="58" s="1"/>
  <c r="Q76" i="58" s="1"/>
  <c r="AR76" i="58"/>
  <c r="AQ76" i="58"/>
  <c r="AP76" i="58"/>
  <c r="AO76" i="58"/>
  <c r="AN76" i="58"/>
  <c r="AM76" i="58"/>
  <c r="AL76" i="58"/>
  <c r="AK76" i="58"/>
  <c r="BK75" i="58"/>
  <c r="EZ75" i="58" s="1"/>
  <c r="AD75" i="58" s="1"/>
  <c r="BL75" i="58" s="1"/>
  <c r="FE75" i="58" s="1"/>
  <c r="AE75" i="58" s="1"/>
  <c r="BG75" i="58"/>
  <c r="DZ75" i="58" s="1"/>
  <c r="Z75" i="58"/>
  <c r="BH75" i="58" s="1"/>
  <c r="EE75" i="58" s="1"/>
  <c r="AA75" i="58" s="1"/>
  <c r="BC75" i="58"/>
  <c r="CZ75" i="58" s="1"/>
  <c r="V75" i="58" s="1"/>
  <c r="BD75" i="58" s="1"/>
  <c r="DE75" i="58" s="1"/>
  <c r="W75" i="58" s="1"/>
  <c r="AY75" i="58"/>
  <c r="BZ75" i="58" s="1"/>
  <c r="R75" i="58" s="1"/>
  <c r="AZ75" i="58" s="1"/>
  <c r="CE75" i="58" s="1"/>
  <c r="S75" i="58" s="1"/>
  <c r="AT75" i="58"/>
  <c r="BB75" i="58" s="1"/>
  <c r="CU75" i="58" s="1"/>
  <c r="U75" i="58" s="1"/>
  <c r="AR75" i="58"/>
  <c r="AQ75" i="58"/>
  <c r="AP75" i="58"/>
  <c r="AO75" i="58"/>
  <c r="AN75" i="58"/>
  <c r="AM75" i="58"/>
  <c r="AL75" i="58"/>
  <c r="AK75" i="58"/>
  <c r="BK74" i="58"/>
  <c r="EZ74" i="58" s="1"/>
  <c r="AD74" i="58" s="1"/>
  <c r="BL74" i="58" s="1"/>
  <c r="FE74" i="58" s="1"/>
  <c r="AE74" i="58" s="1"/>
  <c r="BG74" i="58"/>
  <c r="DZ74" i="58" s="1"/>
  <c r="Z74" i="58" s="1"/>
  <c r="BH74" i="58" s="1"/>
  <c r="EE74" i="58" s="1"/>
  <c r="AA74" i="58" s="1"/>
  <c r="BC74" i="58"/>
  <c r="CZ74" i="58" s="1"/>
  <c r="V74" i="58" s="1"/>
  <c r="BD74" i="58" s="1"/>
  <c r="DE74" i="58" s="1"/>
  <c r="W74" i="58" s="1"/>
  <c r="AY74" i="58"/>
  <c r="BZ74" i="58"/>
  <c r="R74" i="58" s="1"/>
  <c r="AZ74" i="58" s="1"/>
  <c r="CE74" i="58" s="1"/>
  <c r="S74" i="58" s="1"/>
  <c r="AT74" i="58"/>
  <c r="AX74" i="58" s="1"/>
  <c r="BU74" i="58" s="1"/>
  <c r="Q74" i="58" s="1"/>
  <c r="AR74" i="58"/>
  <c r="AQ74" i="58"/>
  <c r="AP74" i="58"/>
  <c r="AO74" i="58"/>
  <c r="AN74" i="58"/>
  <c r="AM74" i="58"/>
  <c r="AL74" i="58"/>
  <c r="AK74" i="58"/>
  <c r="BK73" i="58"/>
  <c r="EZ73" i="58" s="1"/>
  <c r="AD73" i="58" s="1"/>
  <c r="BL73" i="58" s="1"/>
  <c r="FE73" i="58"/>
  <c r="AE73" i="58" s="1"/>
  <c r="BG73" i="58"/>
  <c r="DZ73" i="58" s="1"/>
  <c r="Z73" i="58" s="1"/>
  <c r="BH73" i="58" s="1"/>
  <c r="EE73" i="58" s="1"/>
  <c r="AA73" i="58" s="1"/>
  <c r="BC73" i="58"/>
  <c r="CZ73" i="58" s="1"/>
  <c r="V73" i="58" s="1"/>
  <c r="BD73" i="58" s="1"/>
  <c r="DE73" i="58" s="1"/>
  <c r="W73" i="58" s="1"/>
  <c r="AY73" i="58"/>
  <c r="BZ73" i="58" s="1"/>
  <c r="R73" i="58" s="1"/>
  <c r="AZ73" i="58" s="1"/>
  <c r="CE73" i="58" s="1"/>
  <c r="S73" i="58" s="1"/>
  <c r="AT73" i="58"/>
  <c r="BB73" i="58" s="1"/>
  <c r="CU73" i="58" s="1"/>
  <c r="U73" i="58" s="1"/>
  <c r="AR73" i="58"/>
  <c r="AQ73" i="58"/>
  <c r="AP73" i="58"/>
  <c r="AO73" i="58"/>
  <c r="AN73" i="58"/>
  <c r="AM73" i="58"/>
  <c r="AL73" i="58"/>
  <c r="AK73" i="58"/>
  <c r="BK72" i="58"/>
  <c r="EZ72" i="58" s="1"/>
  <c r="AD72" i="58" s="1"/>
  <c r="BL72" i="58" s="1"/>
  <c r="FE72" i="58" s="1"/>
  <c r="AE72" i="58" s="1"/>
  <c r="BG72" i="58"/>
  <c r="DZ72" i="58" s="1"/>
  <c r="Z72" i="58" s="1"/>
  <c r="BH72" i="58" s="1"/>
  <c r="EE72" i="58" s="1"/>
  <c r="AA72" i="58" s="1"/>
  <c r="BC72" i="58"/>
  <c r="CZ72" i="58" s="1"/>
  <c r="V72" i="58" s="1"/>
  <c r="BD72" i="58" s="1"/>
  <c r="DE72" i="58" s="1"/>
  <c r="W72" i="58" s="1"/>
  <c r="AY72" i="58"/>
  <c r="BZ72" i="58" s="1"/>
  <c r="R72" i="58" s="1"/>
  <c r="AZ72" i="58" s="1"/>
  <c r="CE72" i="58" s="1"/>
  <c r="S72" i="58" s="1"/>
  <c r="AT72" i="58"/>
  <c r="BB72" i="58" s="1"/>
  <c r="CU72" i="58" s="1"/>
  <c r="U72" i="58" s="1"/>
  <c r="AR72" i="58"/>
  <c r="AQ72" i="58"/>
  <c r="AP72" i="58"/>
  <c r="AO72" i="58"/>
  <c r="AN72" i="58"/>
  <c r="AM72" i="58"/>
  <c r="AL72" i="58"/>
  <c r="AK72" i="58"/>
  <c r="BK71" i="58"/>
  <c r="EZ71" i="58" s="1"/>
  <c r="AD71" i="58" s="1"/>
  <c r="BL71" i="58" s="1"/>
  <c r="FE71" i="58" s="1"/>
  <c r="AE71" i="58" s="1"/>
  <c r="BG71" i="58"/>
  <c r="DZ71" i="58" s="1"/>
  <c r="Z71" i="58" s="1"/>
  <c r="BH71" i="58" s="1"/>
  <c r="EE71" i="58" s="1"/>
  <c r="AA71" i="58" s="1"/>
  <c r="BC71" i="58"/>
  <c r="CZ71" i="58" s="1"/>
  <c r="V71" i="58" s="1"/>
  <c r="BD71" i="58" s="1"/>
  <c r="DE71" i="58" s="1"/>
  <c r="W71" i="58" s="1"/>
  <c r="AY71" i="58"/>
  <c r="BZ71" i="58" s="1"/>
  <c r="R71" i="58" s="1"/>
  <c r="AZ71" i="58" s="1"/>
  <c r="CE71" i="58" s="1"/>
  <c r="S71" i="58" s="1"/>
  <c r="AT71" i="58"/>
  <c r="BB71" i="58" s="1"/>
  <c r="CU71" i="58" s="1"/>
  <c r="U71" i="58" s="1"/>
  <c r="AR71" i="58"/>
  <c r="AQ71" i="58"/>
  <c r="AP71" i="58"/>
  <c r="AO71" i="58"/>
  <c r="AN71" i="58"/>
  <c r="AM71" i="58"/>
  <c r="AL71" i="58"/>
  <c r="AK71" i="58"/>
  <c r="BK70" i="58"/>
  <c r="EZ70" i="58" s="1"/>
  <c r="AD70" i="58" s="1"/>
  <c r="BL70" i="58" s="1"/>
  <c r="FE70" i="58" s="1"/>
  <c r="AE70" i="58" s="1"/>
  <c r="BG70" i="58"/>
  <c r="DZ70" i="58" s="1"/>
  <c r="Z70" i="58" s="1"/>
  <c r="BH70" i="58" s="1"/>
  <c r="EE70" i="58" s="1"/>
  <c r="AA70" i="58" s="1"/>
  <c r="BC70" i="58"/>
  <c r="CZ70" i="58" s="1"/>
  <c r="V70" i="58" s="1"/>
  <c r="BD70" i="58" s="1"/>
  <c r="DE70" i="58" s="1"/>
  <c r="W70" i="58" s="1"/>
  <c r="AY70" i="58"/>
  <c r="BZ70" i="58" s="1"/>
  <c r="R70" i="58" s="1"/>
  <c r="AZ70" i="58" s="1"/>
  <c r="CE70" i="58" s="1"/>
  <c r="S70" i="58" s="1"/>
  <c r="AT70" i="58"/>
  <c r="AX70" i="58" s="1"/>
  <c r="BU70" i="58" s="1"/>
  <c r="Q70" i="58" s="1"/>
  <c r="AR70" i="58"/>
  <c r="AQ70" i="58"/>
  <c r="AP70" i="58"/>
  <c r="AO70" i="58"/>
  <c r="AN70" i="58"/>
  <c r="AM70" i="58"/>
  <c r="AL70" i="58"/>
  <c r="AK70" i="58"/>
  <c r="BK69" i="58"/>
  <c r="EZ69" i="58"/>
  <c r="AD69" i="58" s="1"/>
  <c r="BL69" i="58" s="1"/>
  <c r="FE69" i="58" s="1"/>
  <c r="AE69" i="58" s="1"/>
  <c r="BG69" i="58"/>
  <c r="DZ69" i="58"/>
  <c r="Z69" i="58" s="1"/>
  <c r="BH69" i="58" s="1"/>
  <c r="EE69" i="58" s="1"/>
  <c r="AA69" i="58" s="1"/>
  <c r="BC69" i="58"/>
  <c r="CZ69" i="58" s="1"/>
  <c r="V69" i="58" s="1"/>
  <c r="BD69" i="58" s="1"/>
  <c r="DE69" i="58" s="1"/>
  <c r="W69" i="58" s="1"/>
  <c r="AY69" i="58"/>
  <c r="BZ69" i="58" s="1"/>
  <c r="R69" i="58" s="1"/>
  <c r="AZ69" i="58" s="1"/>
  <c r="CE69" i="58" s="1"/>
  <c r="S69" i="58" s="1"/>
  <c r="AT69" i="58"/>
  <c r="BB69" i="58" s="1"/>
  <c r="CU69" i="58" s="1"/>
  <c r="U69" i="58" s="1"/>
  <c r="AR69" i="58"/>
  <c r="AQ69" i="58"/>
  <c r="AP69" i="58"/>
  <c r="AO69" i="58"/>
  <c r="AN69" i="58"/>
  <c r="AM69" i="58"/>
  <c r="AL69" i="58"/>
  <c r="AK69" i="58"/>
  <c r="BK68" i="58"/>
  <c r="EZ68" i="58" s="1"/>
  <c r="AD68" i="58" s="1"/>
  <c r="BL68" i="58" s="1"/>
  <c r="FE68" i="58" s="1"/>
  <c r="AE68" i="58" s="1"/>
  <c r="BG68" i="58"/>
  <c r="DZ68" i="58" s="1"/>
  <c r="Z68" i="58" s="1"/>
  <c r="BH68" i="58" s="1"/>
  <c r="EE68" i="58" s="1"/>
  <c r="AA68" i="58" s="1"/>
  <c r="BC68" i="58"/>
  <c r="CZ68" i="58" s="1"/>
  <c r="V68" i="58" s="1"/>
  <c r="BD68" i="58" s="1"/>
  <c r="DE68" i="58" s="1"/>
  <c r="W68" i="58" s="1"/>
  <c r="AY68" i="58"/>
  <c r="BZ68" i="58" s="1"/>
  <c r="R68" i="58" s="1"/>
  <c r="AZ68" i="58" s="1"/>
  <c r="CE68" i="58" s="1"/>
  <c r="S68" i="58" s="1"/>
  <c r="AT68" i="58"/>
  <c r="AX68" i="58" s="1"/>
  <c r="BU68" i="58" s="1"/>
  <c r="Q68" i="58" s="1"/>
  <c r="AR68" i="58"/>
  <c r="AQ68" i="58"/>
  <c r="AP68" i="58"/>
  <c r="AO68" i="58"/>
  <c r="AN68" i="58"/>
  <c r="AM68" i="58"/>
  <c r="AL68" i="58"/>
  <c r="AK68" i="58"/>
  <c r="BK67" i="58"/>
  <c r="EZ67" i="58" s="1"/>
  <c r="AD67" i="58" s="1"/>
  <c r="BL67" i="58" s="1"/>
  <c r="FE67" i="58" s="1"/>
  <c r="AE67" i="58" s="1"/>
  <c r="BG67" i="58"/>
  <c r="DZ67" i="58" s="1"/>
  <c r="Z67" i="58" s="1"/>
  <c r="BH67" i="58" s="1"/>
  <c r="EE67" i="58" s="1"/>
  <c r="AA67" i="58" s="1"/>
  <c r="BC67" i="58"/>
  <c r="CZ67" i="58" s="1"/>
  <c r="V67" i="58" s="1"/>
  <c r="BD67" i="58" s="1"/>
  <c r="DE67" i="58" s="1"/>
  <c r="W67" i="58"/>
  <c r="AY67" i="58"/>
  <c r="BZ67" i="58" s="1"/>
  <c r="R67" i="58" s="1"/>
  <c r="AZ67" i="58" s="1"/>
  <c r="CE67" i="58" s="1"/>
  <c r="S67" i="58" s="1"/>
  <c r="AT67" i="58"/>
  <c r="BB67" i="58" s="1"/>
  <c r="CU67" i="58" s="1"/>
  <c r="U67" i="58" s="1"/>
  <c r="AR67" i="58"/>
  <c r="AQ67" i="58"/>
  <c r="AP67" i="58"/>
  <c r="AO67" i="58"/>
  <c r="AN67" i="58"/>
  <c r="AM67" i="58"/>
  <c r="AL67" i="58"/>
  <c r="AK67" i="58"/>
  <c r="BK66" i="58"/>
  <c r="EZ66" i="58" s="1"/>
  <c r="AD66" i="58" s="1"/>
  <c r="BL66" i="58" s="1"/>
  <c r="FE66" i="58" s="1"/>
  <c r="AE66" i="58" s="1"/>
  <c r="BG66" i="58"/>
  <c r="DZ66" i="58" s="1"/>
  <c r="Z66" i="58" s="1"/>
  <c r="BH66" i="58" s="1"/>
  <c r="EE66" i="58" s="1"/>
  <c r="AA66" i="58" s="1"/>
  <c r="BC66" i="58"/>
  <c r="CZ66" i="58" s="1"/>
  <c r="V66" i="58" s="1"/>
  <c r="BD66" i="58" s="1"/>
  <c r="DE66" i="58" s="1"/>
  <c r="W66" i="58" s="1"/>
  <c r="AY66" i="58"/>
  <c r="BZ66" i="58" s="1"/>
  <c r="R66" i="58" s="1"/>
  <c r="AZ66" i="58" s="1"/>
  <c r="CE66" i="58" s="1"/>
  <c r="S66" i="58" s="1"/>
  <c r="AT66" i="58"/>
  <c r="BJ66" i="58" s="1"/>
  <c r="EU66" i="58" s="1"/>
  <c r="AC66" i="58" s="1"/>
  <c r="AR66" i="58"/>
  <c r="AQ66" i="58"/>
  <c r="AP66" i="58"/>
  <c r="AO66" i="58"/>
  <c r="AN66" i="58"/>
  <c r="AM66" i="58"/>
  <c r="AL66" i="58"/>
  <c r="AK66" i="58"/>
  <c r="BK65" i="58"/>
  <c r="EZ65" i="58" s="1"/>
  <c r="AD65" i="58" s="1"/>
  <c r="BL65" i="58" s="1"/>
  <c r="FE65" i="58" s="1"/>
  <c r="AE65" i="58" s="1"/>
  <c r="BG65" i="58"/>
  <c r="DZ65" i="58" s="1"/>
  <c r="Z65" i="58" s="1"/>
  <c r="BH65" i="58" s="1"/>
  <c r="EE65" i="58" s="1"/>
  <c r="AA65" i="58" s="1"/>
  <c r="BC65" i="58"/>
  <c r="CZ65" i="58" s="1"/>
  <c r="V65" i="58" s="1"/>
  <c r="BD65" i="58" s="1"/>
  <c r="DE65" i="58" s="1"/>
  <c r="W65" i="58" s="1"/>
  <c r="AY65" i="58"/>
  <c r="BZ65" i="58" s="1"/>
  <c r="R65" i="58" s="1"/>
  <c r="AZ65" i="58" s="1"/>
  <c r="CE65" i="58" s="1"/>
  <c r="S65" i="58" s="1"/>
  <c r="AT65" i="58"/>
  <c r="BF65" i="58" s="1"/>
  <c r="DU65" i="58" s="1"/>
  <c r="Y65" i="58" s="1"/>
  <c r="AR65" i="58"/>
  <c r="AQ65" i="58"/>
  <c r="AP65" i="58"/>
  <c r="AO65" i="58"/>
  <c r="AN65" i="58"/>
  <c r="AM65" i="58"/>
  <c r="AL65" i="58"/>
  <c r="AK65" i="58"/>
  <c r="BK64" i="58"/>
  <c r="EZ64" i="58" s="1"/>
  <c r="AD64" i="58" s="1"/>
  <c r="BL64" i="58" s="1"/>
  <c r="FE64" i="58" s="1"/>
  <c r="AE64" i="58" s="1"/>
  <c r="BG64" i="58"/>
  <c r="DZ64" i="58" s="1"/>
  <c r="Z64" i="58" s="1"/>
  <c r="BH64" i="58" s="1"/>
  <c r="EE64" i="58" s="1"/>
  <c r="AA64" i="58" s="1"/>
  <c r="BC64" i="58"/>
  <c r="CZ64" i="58" s="1"/>
  <c r="V64" i="58" s="1"/>
  <c r="BD64" i="58" s="1"/>
  <c r="DE64" i="58" s="1"/>
  <c r="W64" i="58" s="1"/>
  <c r="AY64" i="58"/>
  <c r="BZ64" i="58" s="1"/>
  <c r="R64" i="58" s="1"/>
  <c r="AZ64" i="58" s="1"/>
  <c r="CE64" i="58" s="1"/>
  <c r="S64" i="58" s="1"/>
  <c r="AT64" i="58"/>
  <c r="BB64" i="58" s="1"/>
  <c r="CU64" i="58" s="1"/>
  <c r="U64" i="58" s="1"/>
  <c r="AR64" i="58"/>
  <c r="AQ64" i="58"/>
  <c r="AP64" i="58"/>
  <c r="AO64" i="58"/>
  <c r="AN64" i="58"/>
  <c r="AM64" i="58"/>
  <c r="AL64" i="58"/>
  <c r="AK64" i="58"/>
  <c r="BK63" i="58"/>
  <c r="EZ63" i="58" s="1"/>
  <c r="AD63" i="58" s="1"/>
  <c r="BL63" i="58" s="1"/>
  <c r="FE63" i="58" s="1"/>
  <c r="AE63" i="58" s="1"/>
  <c r="BG63" i="58"/>
  <c r="DZ63" i="58" s="1"/>
  <c r="Z63" i="58" s="1"/>
  <c r="BH63" i="58" s="1"/>
  <c r="EE63" i="58" s="1"/>
  <c r="AA63" i="58" s="1"/>
  <c r="BC63" i="58"/>
  <c r="CZ63" i="58" s="1"/>
  <c r="V63" i="58" s="1"/>
  <c r="BD63" i="58" s="1"/>
  <c r="DE63" i="58" s="1"/>
  <c r="W63" i="58" s="1"/>
  <c r="AY63" i="58"/>
  <c r="BZ63" i="58" s="1"/>
  <c r="R63" i="58" s="1"/>
  <c r="AZ63" i="58" s="1"/>
  <c r="CE63" i="58" s="1"/>
  <c r="S63" i="58" s="1"/>
  <c r="AT63" i="58"/>
  <c r="AX63" i="58" s="1"/>
  <c r="BU63" i="58" s="1"/>
  <c r="Q63" i="58" s="1"/>
  <c r="AR63" i="58"/>
  <c r="AQ63" i="58"/>
  <c r="AP63" i="58"/>
  <c r="AO63" i="58"/>
  <c r="AN63" i="58"/>
  <c r="AM63" i="58"/>
  <c r="AL63" i="58"/>
  <c r="AK63" i="58"/>
  <c r="BK62" i="58"/>
  <c r="EZ62" i="58" s="1"/>
  <c r="AD62" i="58" s="1"/>
  <c r="BL62" i="58" s="1"/>
  <c r="FE62" i="58" s="1"/>
  <c r="AE62" i="58" s="1"/>
  <c r="BG62" i="58"/>
  <c r="DZ62" i="58" s="1"/>
  <c r="Z62" i="58" s="1"/>
  <c r="BH62" i="58" s="1"/>
  <c r="EE62" i="58" s="1"/>
  <c r="AA62" i="58" s="1"/>
  <c r="BC62" i="58"/>
  <c r="CZ62" i="58" s="1"/>
  <c r="V62" i="58" s="1"/>
  <c r="BD62" i="58" s="1"/>
  <c r="DE62" i="58" s="1"/>
  <c r="W62" i="58" s="1"/>
  <c r="AY62" i="58"/>
  <c r="BZ62" i="58" s="1"/>
  <c r="R62" i="58" s="1"/>
  <c r="AZ62" i="58" s="1"/>
  <c r="CE62" i="58" s="1"/>
  <c r="S62" i="58" s="1"/>
  <c r="AT62" i="58"/>
  <c r="BJ62" i="58" s="1"/>
  <c r="EU62" i="58" s="1"/>
  <c r="AC62" i="58" s="1"/>
  <c r="AR62" i="58"/>
  <c r="AQ62" i="58"/>
  <c r="AP62" i="58"/>
  <c r="AO62" i="58"/>
  <c r="AN62" i="58"/>
  <c r="AM62" i="58"/>
  <c r="AL62" i="58"/>
  <c r="AK62" i="58"/>
  <c r="BK61" i="58"/>
  <c r="EZ61" i="58" s="1"/>
  <c r="AD61" i="58" s="1"/>
  <c r="BL61" i="58" s="1"/>
  <c r="FE61" i="58" s="1"/>
  <c r="AE61" i="58" s="1"/>
  <c r="BG61" i="58"/>
  <c r="DZ61" i="58" s="1"/>
  <c r="Z61" i="58" s="1"/>
  <c r="BH61" i="58" s="1"/>
  <c r="EE61" i="58" s="1"/>
  <c r="AA61" i="58" s="1"/>
  <c r="BC61" i="58"/>
  <c r="CZ61" i="58" s="1"/>
  <c r="V61" i="58" s="1"/>
  <c r="BD61" i="58" s="1"/>
  <c r="DE61" i="58" s="1"/>
  <c r="W61" i="58" s="1"/>
  <c r="AY61" i="58"/>
  <c r="BZ61" i="58"/>
  <c r="R61" i="58" s="1"/>
  <c r="AZ61" i="58" s="1"/>
  <c r="CE61" i="58" s="1"/>
  <c r="S61" i="58" s="1"/>
  <c r="AT61" i="58"/>
  <c r="AR61" i="58"/>
  <c r="AQ61" i="58"/>
  <c r="AP61" i="58"/>
  <c r="AO61" i="58"/>
  <c r="AN61" i="58"/>
  <c r="AM61" i="58"/>
  <c r="AL61" i="58"/>
  <c r="AK61" i="58"/>
  <c r="BK60" i="58"/>
  <c r="EZ60" i="58" s="1"/>
  <c r="AD60" i="58" s="1"/>
  <c r="BL60" i="58" s="1"/>
  <c r="FE60" i="58" s="1"/>
  <c r="AE60" i="58" s="1"/>
  <c r="BG60" i="58"/>
  <c r="DZ60" i="58" s="1"/>
  <c r="Z60" i="58" s="1"/>
  <c r="BH60" i="58" s="1"/>
  <c r="EE60" i="58" s="1"/>
  <c r="AA60" i="58" s="1"/>
  <c r="BC60" i="58"/>
  <c r="CZ60" i="58" s="1"/>
  <c r="V60" i="58" s="1"/>
  <c r="BD60" i="58" s="1"/>
  <c r="DE60" i="58" s="1"/>
  <c r="W60" i="58" s="1"/>
  <c r="AY60" i="58"/>
  <c r="BZ60" i="58" s="1"/>
  <c r="R60" i="58" s="1"/>
  <c r="AZ60" i="58" s="1"/>
  <c r="CE60" i="58" s="1"/>
  <c r="S60" i="58" s="1"/>
  <c r="AT60" i="58"/>
  <c r="AR60" i="58"/>
  <c r="AQ60" i="58"/>
  <c r="AP60" i="58"/>
  <c r="AO60" i="58"/>
  <c r="AN60" i="58"/>
  <c r="AM60" i="58"/>
  <c r="AL60" i="58"/>
  <c r="AK60" i="58"/>
  <c r="BK59" i="58"/>
  <c r="EZ59" i="58" s="1"/>
  <c r="AD59" i="58" s="1"/>
  <c r="BL59" i="58" s="1"/>
  <c r="FE59" i="58" s="1"/>
  <c r="AE59" i="58" s="1"/>
  <c r="BG59" i="58"/>
  <c r="DZ59" i="58" s="1"/>
  <c r="Z59" i="58" s="1"/>
  <c r="BH59" i="58" s="1"/>
  <c r="EE59" i="58" s="1"/>
  <c r="AA59" i="58" s="1"/>
  <c r="BC59" i="58"/>
  <c r="CZ59" i="58" s="1"/>
  <c r="V59" i="58" s="1"/>
  <c r="BD59" i="58" s="1"/>
  <c r="DE59" i="58" s="1"/>
  <c r="W59" i="58" s="1"/>
  <c r="AY59" i="58"/>
  <c r="BZ59" i="58" s="1"/>
  <c r="R59" i="58" s="1"/>
  <c r="AZ59" i="58" s="1"/>
  <c r="CE59" i="58" s="1"/>
  <c r="S59" i="58" s="1"/>
  <c r="AT59" i="58"/>
  <c r="AX59" i="58" s="1"/>
  <c r="BU59" i="58" s="1"/>
  <c r="Q59" i="58" s="1"/>
  <c r="AR59" i="58"/>
  <c r="AQ59" i="58"/>
  <c r="AP59" i="58"/>
  <c r="AO59" i="58"/>
  <c r="AN59" i="58"/>
  <c r="AM59" i="58"/>
  <c r="AL59" i="58"/>
  <c r="AK59" i="58"/>
  <c r="BK58" i="58"/>
  <c r="EZ58" i="58" s="1"/>
  <c r="AD58" i="58" s="1"/>
  <c r="BL58" i="58" s="1"/>
  <c r="FE58" i="58" s="1"/>
  <c r="AE58" i="58" s="1"/>
  <c r="BG58" i="58"/>
  <c r="DZ58" i="58"/>
  <c r="Z58" i="58" s="1"/>
  <c r="BH58" i="58" s="1"/>
  <c r="EE58" i="58" s="1"/>
  <c r="AA58" i="58" s="1"/>
  <c r="BC58" i="58"/>
  <c r="CZ58" i="58" s="1"/>
  <c r="V58" i="58" s="1"/>
  <c r="BD58" i="58" s="1"/>
  <c r="DE58" i="58" s="1"/>
  <c r="W58" i="58" s="1"/>
  <c r="AY58" i="58"/>
  <c r="BZ58" i="58" s="1"/>
  <c r="R58" i="58" s="1"/>
  <c r="AZ58" i="58" s="1"/>
  <c r="CE58" i="58" s="1"/>
  <c r="S58" i="58" s="1"/>
  <c r="AT58" i="58"/>
  <c r="BB58" i="58" s="1"/>
  <c r="CU58" i="58" s="1"/>
  <c r="U58" i="58" s="1"/>
  <c r="AR58" i="58"/>
  <c r="AQ58" i="58"/>
  <c r="AP58" i="58"/>
  <c r="AO58" i="58"/>
  <c r="AN58" i="58"/>
  <c r="AM58" i="58"/>
  <c r="AL58" i="58"/>
  <c r="AK58" i="58"/>
  <c r="BK57" i="58"/>
  <c r="EZ57" i="58" s="1"/>
  <c r="AD57" i="58" s="1"/>
  <c r="BL57" i="58" s="1"/>
  <c r="FE57" i="58"/>
  <c r="AE57" i="58" s="1"/>
  <c r="BG57" i="58"/>
  <c r="DZ57" i="58" s="1"/>
  <c r="Z57" i="58" s="1"/>
  <c r="BH57" i="58" s="1"/>
  <c r="EE57" i="58" s="1"/>
  <c r="AA57" i="58" s="1"/>
  <c r="BC57" i="58"/>
  <c r="CZ57" i="58" s="1"/>
  <c r="V57" i="58" s="1"/>
  <c r="BD57" i="58" s="1"/>
  <c r="DE57" i="58" s="1"/>
  <c r="W57" i="58" s="1"/>
  <c r="AY57" i="58"/>
  <c r="BZ57" i="58" s="1"/>
  <c r="R57" i="58" s="1"/>
  <c r="AZ57" i="58" s="1"/>
  <c r="CE57" i="58" s="1"/>
  <c r="S57" i="58" s="1"/>
  <c r="AT57" i="58"/>
  <c r="BF57" i="58" s="1"/>
  <c r="DU57" i="58" s="1"/>
  <c r="Y57" i="58" s="1"/>
  <c r="AR57" i="58"/>
  <c r="AQ57" i="58"/>
  <c r="AP57" i="58"/>
  <c r="AO57" i="58"/>
  <c r="AN57" i="58"/>
  <c r="AM57" i="58"/>
  <c r="AL57" i="58"/>
  <c r="AK57" i="58"/>
  <c r="BK56" i="58"/>
  <c r="EZ56" i="58" s="1"/>
  <c r="AD56" i="58" s="1"/>
  <c r="BL56" i="58" s="1"/>
  <c r="FE56" i="58" s="1"/>
  <c r="AE56" i="58" s="1"/>
  <c r="BG56" i="58"/>
  <c r="DZ56" i="58" s="1"/>
  <c r="Z56" i="58" s="1"/>
  <c r="BH56" i="58" s="1"/>
  <c r="EE56" i="58" s="1"/>
  <c r="AA56" i="58" s="1"/>
  <c r="BC56" i="58"/>
  <c r="CZ56" i="58"/>
  <c r="V56" i="58" s="1"/>
  <c r="BD56" i="58" s="1"/>
  <c r="DE56" i="58" s="1"/>
  <c r="W56" i="58" s="1"/>
  <c r="AY56" i="58"/>
  <c r="BZ56" i="58" s="1"/>
  <c r="R56" i="58" s="1"/>
  <c r="AZ56" i="58" s="1"/>
  <c r="CE56" i="58" s="1"/>
  <c r="S56" i="58" s="1"/>
  <c r="AT56" i="58"/>
  <c r="BB56" i="58" s="1"/>
  <c r="CU56" i="58" s="1"/>
  <c r="U56" i="58" s="1"/>
  <c r="AR56" i="58"/>
  <c r="AQ56" i="58"/>
  <c r="AP56" i="58"/>
  <c r="AO56" i="58"/>
  <c r="AN56" i="58"/>
  <c r="AM56" i="58"/>
  <c r="AL56" i="58"/>
  <c r="AK56" i="58"/>
  <c r="BK55" i="58"/>
  <c r="EZ55" i="58" s="1"/>
  <c r="AD55" i="58" s="1"/>
  <c r="BL55" i="58" s="1"/>
  <c r="FE55" i="58" s="1"/>
  <c r="AE55" i="58" s="1"/>
  <c r="BG55" i="58"/>
  <c r="DZ55" i="58" s="1"/>
  <c r="Z55" i="58" s="1"/>
  <c r="BH55" i="58" s="1"/>
  <c r="EE55" i="58" s="1"/>
  <c r="AA55" i="58" s="1"/>
  <c r="BC55" i="58"/>
  <c r="CZ55" i="58" s="1"/>
  <c r="V55" i="58" s="1"/>
  <c r="BD55" i="58" s="1"/>
  <c r="DE55" i="58" s="1"/>
  <c r="W55" i="58" s="1"/>
  <c r="AY55" i="58"/>
  <c r="BZ55" i="58" s="1"/>
  <c r="R55" i="58" s="1"/>
  <c r="AZ55" i="58" s="1"/>
  <c r="CE55" i="58" s="1"/>
  <c r="S55" i="58" s="1"/>
  <c r="AT55" i="58"/>
  <c r="BJ55" i="58" s="1"/>
  <c r="EU55" i="58" s="1"/>
  <c r="AC55" i="58" s="1"/>
  <c r="AR55" i="58"/>
  <c r="AQ55" i="58"/>
  <c r="AP55" i="58"/>
  <c r="AO55" i="58"/>
  <c r="AN55" i="58"/>
  <c r="AM55" i="58"/>
  <c r="AL55" i="58"/>
  <c r="AK55" i="58"/>
  <c r="BK54" i="58"/>
  <c r="EZ54" i="58" s="1"/>
  <c r="AD54" i="58" s="1"/>
  <c r="BL54" i="58" s="1"/>
  <c r="FE54" i="58" s="1"/>
  <c r="AE54" i="58" s="1"/>
  <c r="BG54" i="58"/>
  <c r="DZ54" i="58" s="1"/>
  <c r="Z54" i="58" s="1"/>
  <c r="BH54" i="58" s="1"/>
  <c r="EE54" i="58" s="1"/>
  <c r="AA54" i="58" s="1"/>
  <c r="BC54" i="58"/>
  <c r="CZ54" i="58" s="1"/>
  <c r="V54" i="58" s="1"/>
  <c r="BD54" i="58" s="1"/>
  <c r="DE54" i="58" s="1"/>
  <c r="W54" i="58" s="1"/>
  <c r="AY54" i="58"/>
  <c r="BZ54" i="58" s="1"/>
  <c r="R54" i="58" s="1"/>
  <c r="AZ54" i="58" s="1"/>
  <c r="CE54" i="58" s="1"/>
  <c r="S54" i="58" s="1"/>
  <c r="AT54" i="58"/>
  <c r="BB54" i="58" s="1"/>
  <c r="CU54" i="58" s="1"/>
  <c r="U54" i="58" s="1"/>
  <c r="AR54" i="58"/>
  <c r="AQ54" i="58"/>
  <c r="AP54" i="58"/>
  <c r="AO54" i="58"/>
  <c r="AN54" i="58"/>
  <c r="AM54" i="58"/>
  <c r="AL54" i="58"/>
  <c r="AK54" i="58"/>
  <c r="BK53" i="58"/>
  <c r="EZ53" i="58" s="1"/>
  <c r="AD53" i="58" s="1"/>
  <c r="BL53" i="58" s="1"/>
  <c r="FE53" i="58" s="1"/>
  <c r="AE53" i="58" s="1"/>
  <c r="BG53" i="58"/>
  <c r="DZ53" i="58" s="1"/>
  <c r="Z53" i="58" s="1"/>
  <c r="BH53" i="58" s="1"/>
  <c r="EE53" i="58" s="1"/>
  <c r="AA53" i="58" s="1"/>
  <c r="BC53" i="58"/>
  <c r="CZ53" i="58" s="1"/>
  <c r="V53" i="58" s="1"/>
  <c r="BD53" i="58" s="1"/>
  <c r="DE53" i="58" s="1"/>
  <c r="W53" i="58" s="1"/>
  <c r="AY53" i="58"/>
  <c r="BZ53" i="58" s="1"/>
  <c r="R53" i="58" s="1"/>
  <c r="AZ53" i="58" s="1"/>
  <c r="CE53" i="58" s="1"/>
  <c r="S53" i="58" s="1"/>
  <c r="AT53" i="58"/>
  <c r="AX53" i="58" s="1"/>
  <c r="BU53" i="58" s="1"/>
  <c r="Q53" i="58" s="1"/>
  <c r="AR53" i="58"/>
  <c r="AQ53" i="58"/>
  <c r="AP53" i="58"/>
  <c r="AO53" i="58"/>
  <c r="AN53" i="58"/>
  <c r="AM53" i="58"/>
  <c r="AL53" i="58"/>
  <c r="AK53" i="58"/>
  <c r="BK52" i="58"/>
  <c r="EZ52" i="58" s="1"/>
  <c r="AD52" i="58" s="1"/>
  <c r="BL52" i="58" s="1"/>
  <c r="FE52" i="58" s="1"/>
  <c r="AE52" i="58" s="1"/>
  <c r="BG52" i="58"/>
  <c r="DZ52" i="58" s="1"/>
  <c r="Z52" i="58" s="1"/>
  <c r="BH52" i="58" s="1"/>
  <c r="EE52" i="58" s="1"/>
  <c r="AA52" i="58" s="1"/>
  <c r="BC52" i="58"/>
  <c r="CZ52" i="58" s="1"/>
  <c r="V52" i="58" s="1"/>
  <c r="BD52" i="58" s="1"/>
  <c r="DE52" i="58" s="1"/>
  <c r="W52" i="58" s="1"/>
  <c r="AY52" i="58"/>
  <c r="BZ52" i="58" s="1"/>
  <c r="R52" i="58" s="1"/>
  <c r="AZ52" i="58" s="1"/>
  <c r="CE52" i="58" s="1"/>
  <c r="S52" i="58" s="1"/>
  <c r="AT52" i="58"/>
  <c r="BJ52" i="58" s="1"/>
  <c r="EU52" i="58" s="1"/>
  <c r="AC52" i="58" s="1"/>
  <c r="AR52" i="58"/>
  <c r="AQ52" i="58"/>
  <c r="AP52" i="58"/>
  <c r="AO52" i="58"/>
  <c r="AN52" i="58"/>
  <c r="AM52" i="58"/>
  <c r="AL52" i="58"/>
  <c r="AK52" i="58"/>
  <c r="BK51" i="58"/>
  <c r="EZ51" i="58"/>
  <c r="AD51" i="58" s="1"/>
  <c r="BL51" i="58" s="1"/>
  <c r="FE51" i="58" s="1"/>
  <c r="AE51" i="58" s="1"/>
  <c r="BG51" i="58"/>
  <c r="DZ51" i="58" s="1"/>
  <c r="Z51" i="58" s="1"/>
  <c r="BH51" i="58" s="1"/>
  <c r="EE51" i="58" s="1"/>
  <c r="AA51" i="58" s="1"/>
  <c r="BC51" i="58"/>
  <c r="CZ51" i="58" s="1"/>
  <c r="V51" i="58" s="1"/>
  <c r="BD51" i="58" s="1"/>
  <c r="DE51" i="58" s="1"/>
  <c r="W51" i="58" s="1"/>
  <c r="AY51" i="58"/>
  <c r="BZ51" i="58" s="1"/>
  <c r="R51" i="58" s="1"/>
  <c r="AZ51" i="58" s="1"/>
  <c r="CE51" i="58" s="1"/>
  <c r="S51" i="58" s="1"/>
  <c r="AT51" i="58"/>
  <c r="BB51" i="58" s="1"/>
  <c r="CU51" i="58" s="1"/>
  <c r="U51" i="58" s="1"/>
  <c r="AR51" i="58"/>
  <c r="AQ51" i="58"/>
  <c r="AP51" i="58"/>
  <c r="AO51" i="58"/>
  <c r="AN51" i="58"/>
  <c r="AM51" i="58"/>
  <c r="AL51" i="58"/>
  <c r="AK51" i="58"/>
  <c r="BK50" i="58"/>
  <c r="EZ50" i="58"/>
  <c r="AD50" i="58" s="1"/>
  <c r="BL50" i="58" s="1"/>
  <c r="FE50" i="58" s="1"/>
  <c r="AE50" i="58" s="1"/>
  <c r="BG50" i="58"/>
  <c r="DZ50" i="58" s="1"/>
  <c r="Z50" i="58" s="1"/>
  <c r="BH50" i="58" s="1"/>
  <c r="EE50" i="58" s="1"/>
  <c r="AA50" i="58" s="1"/>
  <c r="BC50" i="58"/>
  <c r="CZ50" i="58" s="1"/>
  <c r="V50" i="58" s="1"/>
  <c r="BD50" i="58" s="1"/>
  <c r="DE50" i="58" s="1"/>
  <c r="W50" i="58" s="1"/>
  <c r="AY50" i="58"/>
  <c r="BZ50" i="58" s="1"/>
  <c r="R50" i="58" s="1"/>
  <c r="AZ50" i="58" s="1"/>
  <c r="CE50" i="58" s="1"/>
  <c r="S50" i="58" s="1"/>
  <c r="AT50" i="58"/>
  <c r="BB50" i="58" s="1"/>
  <c r="CU50" i="58" s="1"/>
  <c r="U50" i="58" s="1"/>
  <c r="AR50" i="58"/>
  <c r="AQ50" i="58"/>
  <c r="AP50" i="58"/>
  <c r="AO50" i="58"/>
  <c r="AN50" i="58"/>
  <c r="AM50" i="58"/>
  <c r="AL50" i="58"/>
  <c r="AK50" i="58"/>
  <c r="BK49" i="58"/>
  <c r="EZ49" i="58" s="1"/>
  <c r="AD49" i="58" s="1"/>
  <c r="BL49" i="58" s="1"/>
  <c r="FE49" i="58" s="1"/>
  <c r="AE49" i="58" s="1"/>
  <c r="BG49" i="58"/>
  <c r="DZ49" i="58" s="1"/>
  <c r="Z49" i="58" s="1"/>
  <c r="BH49" i="58" s="1"/>
  <c r="EE49" i="58" s="1"/>
  <c r="AA49" i="58" s="1"/>
  <c r="BC49" i="58"/>
  <c r="CZ49" i="58" s="1"/>
  <c r="V49" i="58" s="1"/>
  <c r="BD49" i="58" s="1"/>
  <c r="DE49" i="58" s="1"/>
  <c r="W49" i="58" s="1"/>
  <c r="AY49" i="58"/>
  <c r="BZ49" i="58" s="1"/>
  <c r="R49" i="58" s="1"/>
  <c r="AZ49" i="58" s="1"/>
  <c r="CE49" i="58" s="1"/>
  <c r="S49" i="58" s="1"/>
  <c r="AT49" i="58"/>
  <c r="AX49" i="58" s="1"/>
  <c r="BU49" i="58" s="1"/>
  <c r="Q49" i="58" s="1"/>
  <c r="AR49" i="58"/>
  <c r="AQ49" i="58"/>
  <c r="AP49" i="58"/>
  <c r="AO49" i="58"/>
  <c r="AN49" i="58"/>
  <c r="AM49" i="58"/>
  <c r="AL49" i="58"/>
  <c r="AK49" i="58"/>
  <c r="BK48" i="58"/>
  <c r="EZ48" i="58" s="1"/>
  <c r="AD48" i="58" s="1"/>
  <c r="BL48" i="58" s="1"/>
  <c r="FE48" i="58" s="1"/>
  <c r="AE48" i="58"/>
  <c r="BG48" i="58"/>
  <c r="DZ48" i="58" s="1"/>
  <c r="Z48" i="58" s="1"/>
  <c r="BH48" i="58" s="1"/>
  <c r="EE48" i="58" s="1"/>
  <c r="AA48" i="58" s="1"/>
  <c r="BC48" i="58"/>
  <c r="CZ48" i="58" s="1"/>
  <c r="V48" i="58" s="1"/>
  <c r="BD48" i="58" s="1"/>
  <c r="DE48" i="58" s="1"/>
  <c r="W48" i="58" s="1"/>
  <c r="AY48" i="58"/>
  <c r="BZ48" i="58" s="1"/>
  <c r="R48" i="58" s="1"/>
  <c r="AZ48" i="58" s="1"/>
  <c r="CE48" i="58" s="1"/>
  <c r="S48" i="58" s="1"/>
  <c r="AT48" i="58"/>
  <c r="BJ48" i="58" s="1"/>
  <c r="EU48" i="58" s="1"/>
  <c r="AC48" i="58" s="1"/>
  <c r="AR48" i="58"/>
  <c r="AQ48" i="58"/>
  <c r="AP48" i="58"/>
  <c r="AO48" i="58"/>
  <c r="AN48" i="58"/>
  <c r="AM48" i="58"/>
  <c r="AL48" i="58"/>
  <c r="AK48" i="58"/>
  <c r="BK47" i="58"/>
  <c r="EZ47" i="58" s="1"/>
  <c r="AD47" i="58" s="1"/>
  <c r="BL47" i="58" s="1"/>
  <c r="FE47" i="58" s="1"/>
  <c r="AE47" i="58" s="1"/>
  <c r="BG47" i="58"/>
  <c r="DZ47" i="58" s="1"/>
  <c r="Z47" i="58" s="1"/>
  <c r="BH47" i="58" s="1"/>
  <c r="EE47" i="58" s="1"/>
  <c r="AA47" i="58" s="1"/>
  <c r="BC47" i="58"/>
  <c r="CZ47" i="58" s="1"/>
  <c r="V47" i="58" s="1"/>
  <c r="BD47" i="58" s="1"/>
  <c r="DE47" i="58" s="1"/>
  <c r="W47" i="58" s="1"/>
  <c r="AY47" i="58"/>
  <c r="BZ47" i="58" s="1"/>
  <c r="R47" i="58" s="1"/>
  <c r="AZ47" i="58" s="1"/>
  <c r="CE47" i="58" s="1"/>
  <c r="S47" i="58" s="1"/>
  <c r="AT47" i="58"/>
  <c r="BB47" i="58" s="1"/>
  <c r="CU47" i="58" s="1"/>
  <c r="U47" i="58" s="1"/>
  <c r="AR47" i="58"/>
  <c r="AQ47" i="58"/>
  <c r="AP47" i="58"/>
  <c r="AO47" i="58"/>
  <c r="AN47" i="58"/>
  <c r="AM47" i="58"/>
  <c r="AL47" i="58"/>
  <c r="AK47" i="58"/>
  <c r="BK46" i="58"/>
  <c r="EZ46" i="58" s="1"/>
  <c r="AD46" i="58" s="1"/>
  <c r="BL46" i="58" s="1"/>
  <c r="FE46" i="58" s="1"/>
  <c r="AE46" i="58" s="1"/>
  <c r="BG46" i="58"/>
  <c r="DZ46" i="58" s="1"/>
  <c r="Z46" i="58" s="1"/>
  <c r="BH46" i="58" s="1"/>
  <c r="EE46" i="58" s="1"/>
  <c r="AA46" i="58" s="1"/>
  <c r="BC46" i="58"/>
  <c r="CZ46" i="58" s="1"/>
  <c r="V46" i="58" s="1"/>
  <c r="BD46" i="58" s="1"/>
  <c r="DE46" i="58" s="1"/>
  <c r="W46" i="58" s="1"/>
  <c r="AY46" i="58"/>
  <c r="BZ46" i="58" s="1"/>
  <c r="R46" i="58" s="1"/>
  <c r="AZ46" i="58" s="1"/>
  <c r="CE46" i="58" s="1"/>
  <c r="S46" i="58" s="1"/>
  <c r="AT46" i="58"/>
  <c r="BB46" i="58" s="1"/>
  <c r="CU46" i="58" s="1"/>
  <c r="U46" i="58" s="1"/>
  <c r="AR46" i="58"/>
  <c r="AQ46" i="58"/>
  <c r="AP46" i="58"/>
  <c r="AO46" i="58"/>
  <c r="AN46" i="58"/>
  <c r="AM46" i="58"/>
  <c r="AL46" i="58"/>
  <c r="AK46" i="58"/>
  <c r="BK45" i="58"/>
  <c r="EZ45" i="58" s="1"/>
  <c r="AD45" i="58" s="1"/>
  <c r="BL45" i="58" s="1"/>
  <c r="FE45" i="58" s="1"/>
  <c r="AE45" i="58" s="1"/>
  <c r="BG45" i="58"/>
  <c r="DZ45" i="58" s="1"/>
  <c r="Z45" i="58" s="1"/>
  <c r="BH45" i="58" s="1"/>
  <c r="EE45" i="58" s="1"/>
  <c r="AA45" i="58" s="1"/>
  <c r="BC45" i="58"/>
  <c r="CZ45" i="58"/>
  <c r="V45" i="58" s="1"/>
  <c r="BD45" i="58" s="1"/>
  <c r="DE45" i="58" s="1"/>
  <c r="W45" i="58" s="1"/>
  <c r="AY45" i="58"/>
  <c r="BZ45" i="58" s="1"/>
  <c r="R45" i="58" s="1"/>
  <c r="AZ45" i="58" s="1"/>
  <c r="CE45" i="58" s="1"/>
  <c r="S45" i="58" s="1"/>
  <c r="AT45" i="58"/>
  <c r="BB45" i="58"/>
  <c r="CU45" i="58" s="1"/>
  <c r="U45" i="58" s="1"/>
  <c r="AR45" i="58"/>
  <c r="AQ45" i="58"/>
  <c r="AP45" i="58"/>
  <c r="AO45" i="58"/>
  <c r="AN45" i="58"/>
  <c r="AM45" i="58"/>
  <c r="AL45" i="58"/>
  <c r="AK45" i="58"/>
  <c r="BK44" i="58"/>
  <c r="EZ44" i="58" s="1"/>
  <c r="AD44" i="58" s="1"/>
  <c r="BL44" i="58" s="1"/>
  <c r="FE44" i="58" s="1"/>
  <c r="AE44" i="58" s="1"/>
  <c r="BG44" i="58"/>
  <c r="DZ44" i="58" s="1"/>
  <c r="Z44" i="58" s="1"/>
  <c r="BH44" i="58" s="1"/>
  <c r="EE44" i="58" s="1"/>
  <c r="AA44" i="58" s="1"/>
  <c r="BC44" i="58"/>
  <c r="CZ44" i="58" s="1"/>
  <c r="V44" i="58" s="1"/>
  <c r="BD44" i="58" s="1"/>
  <c r="DE44" i="58" s="1"/>
  <c r="W44" i="58" s="1"/>
  <c r="AY44" i="58"/>
  <c r="BZ44" i="58" s="1"/>
  <c r="R44" i="58" s="1"/>
  <c r="AZ44" i="58" s="1"/>
  <c r="CE44" i="58" s="1"/>
  <c r="S44" i="58" s="1"/>
  <c r="AT44" i="58"/>
  <c r="AR44" i="58"/>
  <c r="AQ44" i="58"/>
  <c r="AP44" i="58"/>
  <c r="AO44" i="58"/>
  <c r="AN44" i="58"/>
  <c r="AM44" i="58"/>
  <c r="AL44" i="58"/>
  <c r="AK44" i="58"/>
  <c r="BK43" i="58"/>
  <c r="EZ43" i="58" s="1"/>
  <c r="AD43" i="58" s="1"/>
  <c r="BL43" i="58" s="1"/>
  <c r="FE43" i="58" s="1"/>
  <c r="AE43" i="58" s="1"/>
  <c r="BG43" i="58"/>
  <c r="DZ43" i="58" s="1"/>
  <c r="Z43" i="58" s="1"/>
  <c r="BH43" i="58" s="1"/>
  <c r="EE43" i="58" s="1"/>
  <c r="AA43" i="58" s="1"/>
  <c r="BC43" i="58"/>
  <c r="CZ43" i="58" s="1"/>
  <c r="V43" i="58" s="1"/>
  <c r="BD43" i="58" s="1"/>
  <c r="DE43" i="58" s="1"/>
  <c r="W43" i="58" s="1"/>
  <c r="AY43" i="58"/>
  <c r="BZ43" i="58" s="1"/>
  <c r="R43" i="58" s="1"/>
  <c r="AZ43" i="58" s="1"/>
  <c r="CE43" i="58" s="1"/>
  <c r="S43" i="58" s="1"/>
  <c r="AT43" i="58"/>
  <c r="BB43" i="58" s="1"/>
  <c r="CU43" i="58" s="1"/>
  <c r="U43" i="58" s="1"/>
  <c r="AR43" i="58"/>
  <c r="AQ43" i="58"/>
  <c r="AP43" i="58"/>
  <c r="AO43" i="58"/>
  <c r="AN43" i="58"/>
  <c r="AM43" i="58"/>
  <c r="AL43" i="58"/>
  <c r="AK43" i="58"/>
  <c r="BK42" i="58"/>
  <c r="EZ42" i="58" s="1"/>
  <c r="AD42" i="58" s="1"/>
  <c r="BL42" i="58" s="1"/>
  <c r="FE42" i="58" s="1"/>
  <c r="AE42" i="58" s="1"/>
  <c r="BG42" i="58"/>
  <c r="DZ42" i="58" s="1"/>
  <c r="Z42" i="58" s="1"/>
  <c r="BH42" i="58" s="1"/>
  <c r="EE42" i="58" s="1"/>
  <c r="AA42" i="58" s="1"/>
  <c r="BC42" i="58"/>
  <c r="CZ42" i="58" s="1"/>
  <c r="V42" i="58" s="1"/>
  <c r="BD42" i="58" s="1"/>
  <c r="DE42" i="58" s="1"/>
  <c r="W42" i="58" s="1"/>
  <c r="AY42" i="58"/>
  <c r="BZ42" i="58"/>
  <c r="R42" i="58" s="1"/>
  <c r="AZ42" i="58" s="1"/>
  <c r="CE42" i="58" s="1"/>
  <c r="S42" i="58" s="1"/>
  <c r="AT42" i="58"/>
  <c r="BB42" i="58" s="1"/>
  <c r="CU42" i="58" s="1"/>
  <c r="U42" i="58" s="1"/>
  <c r="AR42" i="58"/>
  <c r="AQ42" i="58"/>
  <c r="AP42" i="58"/>
  <c r="AO42" i="58"/>
  <c r="AN42" i="58"/>
  <c r="AM42" i="58"/>
  <c r="AL42" i="58"/>
  <c r="AK42" i="58"/>
  <c r="BK41" i="58"/>
  <c r="EZ41" i="58" s="1"/>
  <c r="AD41" i="58" s="1"/>
  <c r="BL41" i="58" s="1"/>
  <c r="FE41" i="58" s="1"/>
  <c r="AE41" i="58" s="1"/>
  <c r="BG41" i="58"/>
  <c r="DZ41" i="58" s="1"/>
  <c r="Z41" i="58" s="1"/>
  <c r="BH41" i="58" s="1"/>
  <c r="EE41" i="58" s="1"/>
  <c r="AA41" i="58" s="1"/>
  <c r="BC41" i="58"/>
  <c r="CZ41" i="58" s="1"/>
  <c r="V41" i="58" s="1"/>
  <c r="BD41" i="58" s="1"/>
  <c r="DE41" i="58" s="1"/>
  <c r="W41" i="58" s="1"/>
  <c r="AY41" i="58"/>
  <c r="BZ41" i="58" s="1"/>
  <c r="R41" i="58" s="1"/>
  <c r="AZ41" i="58" s="1"/>
  <c r="CE41" i="58" s="1"/>
  <c r="S41" i="58" s="1"/>
  <c r="AT41" i="58"/>
  <c r="BB41" i="58" s="1"/>
  <c r="CU41" i="58" s="1"/>
  <c r="U41" i="58" s="1"/>
  <c r="AR41" i="58"/>
  <c r="AQ41" i="58"/>
  <c r="AP41" i="58"/>
  <c r="AO41" i="58"/>
  <c r="AN41" i="58"/>
  <c r="AM41" i="58"/>
  <c r="AL41" i="58"/>
  <c r="AK41" i="58"/>
  <c r="BK40" i="58"/>
  <c r="EZ40" i="58" s="1"/>
  <c r="AD40" i="58" s="1"/>
  <c r="BL40" i="58" s="1"/>
  <c r="FE40" i="58" s="1"/>
  <c r="AE40" i="58" s="1"/>
  <c r="BG40" i="58"/>
  <c r="DZ40" i="58" s="1"/>
  <c r="Z40" i="58" s="1"/>
  <c r="BH40" i="58" s="1"/>
  <c r="EE40" i="58" s="1"/>
  <c r="AA40" i="58" s="1"/>
  <c r="BC40" i="58"/>
  <c r="CZ40" i="58" s="1"/>
  <c r="V40" i="58" s="1"/>
  <c r="BD40" i="58" s="1"/>
  <c r="DE40" i="58" s="1"/>
  <c r="W40" i="58" s="1"/>
  <c r="AY40" i="58"/>
  <c r="BZ40" i="58" s="1"/>
  <c r="R40" i="58" s="1"/>
  <c r="AZ40" i="58" s="1"/>
  <c r="CE40" i="58" s="1"/>
  <c r="S40" i="58" s="1"/>
  <c r="AT40" i="58"/>
  <c r="BB40" i="58" s="1"/>
  <c r="CU40" i="58" s="1"/>
  <c r="U40" i="58" s="1"/>
  <c r="AR40" i="58"/>
  <c r="AQ40" i="58"/>
  <c r="AP40" i="58"/>
  <c r="AO40" i="58"/>
  <c r="AN40" i="58"/>
  <c r="AM40" i="58"/>
  <c r="AL40" i="58"/>
  <c r="AK40" i="58"/>
  <c r="BK39" i="58"/>
  <c r="EZ39" i="58" s="1"/>
  <c r="AD39" i="58" s="1"/>
  <c r="BL39" i="58" s="1"/>
  <c r="FE39" i="58" s="1"/>
  <c r="AE39" i="58" s="1"/>
  <c r="BG39" i="58"/>
  <c r="DZ39" i="58" s="1"/>
  <c r="Z39" i="58" s="1"/>
  <c r="BH39" i="58" s="1"/>
  <c r="EE39" i="58" s="1"/>
  <c r="AA39" i="58" s="1"/>
  <c r="BC39" i="58"/>
  <c r="CZ39" i="58" s="1"/>
  <c r="V39" i="58" s="1"/>
  <c r="BD39" i="58" s="1"/>
  <c r="DE39" i="58" s="1"/>
  <c r="W39" i="58" s="1"/>
  <c r="AY39" i="58"/>
  <c r="BZ39" i="58" s="1"/>
  <c r="R39" i="58" s="1"/>
  <c r="AZ39" i="58" s="1"/>
  <c r="CE39" i="58" s="1"/>
  <c r="S39" i="58" s="1"/>
  <c r="AT39" i="58"/>
  <c r="BB39" i="58" s="1"/>
  <c r="CU39" i="58" s="1"/>
  <c r="U39" i="58" s="1"/>
  <c r="AR39" i="58"/>
  <c r="AQ39" i="58"/>
  <c r="AP39" i="58"/>
  <c r="AO39" i="58"/>
  <c r="AN39" i="58"/>
  <c r="AM39" i="58"/>
  <c r="AL39" i="58"/>
  <c r="AK39" i="58"/>
  <c r="BK38" i="58"/>
  <c r="EZ38" i="58" s="1"/>
  <c r="AD38" i="58" s="1"/>
  <c r="BL38" i="58" s="1"/>
  <c r="FE38" i="58" s="1"/>
  <c r="AE38" i="58" s="1"/>
  <c r="BG38" i="58"/>
  <c r="DZ38" i="58" s="1"/>
  <c r="Z38" i="58" s="1"/>
  <c r="BH38" i="58" s="1"/>
  <c r="EE38" i="58" s="1"/>
  <c r="AA38" i="58" s="1"/>
  <c r="BC38" i="58"/>
  <c r="CZ38" i="58" s="1"/>
  <c r="V38" i="58" s="1"/>
  <c r="BD38" i="58" s="1"/>
  <c r="DE38" i="58" s="1"/>
  <c r="W38" i="58" s="1"/>
  <c r="AY38" i="58"/>
  <c r="BZ38" i="58" s="1"/>
  <c r="R38" i="58"/>
  <c r="AZ38" i="58" s="1"/>
  <c r="CE38" i="58" s="1"/>
  <c r="S38" i="58" s="1"/>
  <c r="AT38" i="58"/>
  <c r="AX38" i="58" s="1"/>
  <c r="BU38" i="58" s="1"/>
  <c r="Q38" i="58" s="1"/>
  <c r="AR38" i="58"/>
  <c r="AQ38" i="58"/>
  <c r="AP38" i="58"/>
  <c r="AO38" i="58"/>
  <c r="AN38" i="58"/>
  <c r="AM38" i="58"/>
  <c r="AL38" i="58"/>
  <c r="AK38" i="58"/>
  <c r="BK37" i="58"/>
  <c r="EZ37" i="58" s="1"/>
  <c r="AD37" i="58" s="1"/>
  <c r="BL37" i="58" s="1"/>
  <c r="FE37" i="58" s="1"/>
  <c r="AE37" i="58" s="1"/>
  <c r="BG37" i="58"/>
  <c r="DZ37" i="58" s="1"/>
  <c r="Z37" i="58" s="1"/>
  <c r="BH37" i="58" s="1"/>
  <c r="EE37" i="58" s="1"/>
  <c r="AA37" i="58" s="1"/>
  <c r="BC37" i="58"/>
  <c r="CZ37" i="58" s="1"/>
  <c r="V37" i="58" s="1"/>
  <c r="BD37" i="58" s="1"/>
  <c r="DE37" i="58" s="1"/>
  <c r="W37" i="58" s="1"/>
  <c r="AY37" i="58"/>
  <c r="BZ37" i="58" s="1"/>
  <c r="R37" i="58" s="1"/>
  <c r="AZ37" i="58" s="1"/>
  <c r="CE37" i="58" s="1"/>
  <c r="S37" i="58" s="1"/>
  <c r="AT37" i="58"/>
  <c r="BB37" i="58" s="1"/>
  <c r="CU37" i="58" s="1"/>
  <c r="U37" i="58" s="1"/>
  <c r="AR37" i="58"/>
  <c r="AQ37" i="58"/>
  <c r="AP37" i="58"/>
  <c r="AO37" i="58"/>
  <c r="AN37" i="58"/>
  <c r="AM37" i="58"/>
  <c r="AL37" i="58"/>
  <c r="AK37" i="58"/>
  <c r="A37" i="58"/>
  <c r="A38" i="58" s="1"/>
  <c r="A39" i="58" s="1"/>
  <c r="A40" i="58" s="1"/>
  <c r="A41" i="58" s="1"/>
  <c r="A42" i="58" s="1"/>
  <c r="A43" i="58" s="1"/>
  <c r="A44" i="58" s="1"/>
  <c r="A45" i="58" s="1"/>
  <c r="A46" i="58" s="1"/>
  <c r="A47" i="58" s="1"/>
  <c r="A48" i="58" s="1"/>
  <c r="A49" i="58" s="1"/>
  <c r="A50" i="58" s="1"/>
  <c r="A51" i="58" s="1"/>
  <c r="A52" i="58" s="1"/>
  <c r="A53" i="58" s="1"/>
  <c r="A54" i="58" s="1"/>
  <c r="A55" i="58" s="1"/>
  <c r="A56" i="58" s="1"/>
  <c r="A57" i="58" s="1"/>
  <c r="A58" i="58" s="1"/>
  <c r="A59" i="58" s="1"/>
  <c r="A60" i="58" s="1"/>
  <c r="A61" i="58" s="1"/>
  <c r="A62" i="58" s="1"/>
  <c r="A63" i="58" s="1"/>
  <c r="A64" i="58" s="1"/>
  <c r="A65" i="58" s="1"/>
  <c r="A66" i="58" s="1"/>
  <c r="A67" i="58" s="1"/>
  <c r="A68" i="58" s="1"/>
  <c r="A69" i="58" s="1"/>
  <c r="A70" i="58" s="1"/>
  <c r="A71" i="58" s="1"/>
  <c r="A72" i="58" s="1"/>
  <c r="A73" i="58" s="1"/>
  <c r="A74" i="58" s="1"/>
  <c r="A75" i="58" s="1"/>
  <c r="A76" i="58" s="1"/>
  <c r="A77" i="58" s="1"/>
  <c r="A78" i="58" s="1"/>
  <c r="A79" i="58" s="1"/>
  <c r="A80" i="58" s="1"/>
  <c r="A81" i="58" s="1"/>
  <c r="A82" i="58" s="1"/>
  <c r="A83" i="58" s="1"/>
  <c r="A84" i="58" s="1"/>
  <c r="A85" i="58" s="1"/>
  <c r="FT36" i="58"/>
  <c r="FQ36" i="58" s="1"/>
  <c r="BK36" i="58"/>
  <c r="EZ36" i="58" s="1"/>
  <c r="AD36" i="58" s="1"/>
  <c r="BL36" i="58" s="1"/>
  <c r="FE36" i="58" s="1"/>
  <c r="AE36" i="58" s="1"/>
  <c r="BG36" i="58"/>
  <c r="DZ36" i="58" s="1"/>
  <c r="Z36" i="58" s="1"/>
  <c r="BH36" i="58" s="1"/>
  <c r="EE36" i="58" s="1"/>
  <c r="AA36" i="58"/>
  <c r="BC36" i="58"/>
  <c r="CZ36" i="58" s="1"/>
  <c r="V36" i="58" s="1"/>
  <c r="BD36" i="58" s="1"/>
  <c r="DE36" i="58" s="1"/>
  <c r="W36" i="58" s="1"/>
  <c r="AY36" i="58"/>
  <c r="BZ36" i="58" s="1"/>
  <c r="R36" i="58" s="1"/>
  <c r="AZ36" i="58" s="1"/>
  <c r="CE36" i="58" s="1"/>
  <c r="S36" i="58" s="1"/>
  <c r="AT36" i="58"/>
  <c r="BJ36" i="58" s="1"/>
  <c r="EU36" i="58" s="1"/>
  <c r="AC36" i="58" s="1"/>
  <c r="AR36" i="58"/>
  <c r="AQ36" i="58"/>
  <c r="AP36" i="58"/>
  <c r="AO36" i="58"/>
  <c r="AN36" i="58"/>
  <c r="AM36" i="58"/>
  <c r="AL36" i="58"/>
  <c r="AK36" i="58"/>
  <c r="I20" i="58"/>
  <c r="AD19" i="58"/>
  <c r="Z19" i="58"/>
  <c r="V19" i="58"/>
  <c r="R19" i="58"/>
  <c r="I19" i="58"/>
  <c r="X14" i="58"/>
  <c r="E14" i="58"/>
  <c r="E13" i="58"/>
  <c r="AG12" i="58"/>
  <c r="T12" i="58"/>
  <c r="P12" i="58"/>
  <c r="E12" i="58"/>
  <c r="AO11" i="58"/>
  <c r="E11" i="58"/>
  <c r="BK85" i="59"/>
  <c r="EZ85" i="59" s="1"/>
  <c r="AD85" i="59" s="1"/>
  <c r="BL85" i="59" s="1"/>
  <c r="FE85" i="59" s="1"/>
  <c r="AE85" i="59" s="1"/>
  <c r="BG85" i="59"/>
  <c r="DZ85" i="59" s="1"/>
  <c r="Z85" i="59" s="1"/>
  <c r="BH85" i="59" s="1"/>
  <c r="EE85" i="59" s="1"/>
  <c r="AA85" i="59" s="1"/>
  <c r="BC85" i="59"/>
  <c r="CZ85" i="59" s="1"/>
  <c r="V85" i="59" s="1"/>
  <c r="BD85" i="59" s="1"/>
  <c r="DE85" i="59" s="1"/>
  <c r="W85" i="59" s="1"/>
  <c r="AY85" i="59"/>
  <c r="BZ85" i="59" s="1"/>
  <c r="R85" i="59" s="1"/>
  <c r="AZ85" i="59" s="1"/>
  <c r="CE85" i="59" s="1"/>
  <c r="S85" i="59" s="1"/>
  <c r="AT85" i="59"/>
  <c r="BF85" i="59" s="1"/>
  <c r="DU85" i="59" s="1"/>
  <c r="Y85" i="59" s="1"/>
  <c r="AR85" i="59"/>
  <c r="AQ85" i="59"/>
  <c r="AP85" i="59"/>
  <c r="AO85" i="59"/>
  <c r="AN85" i="59"/>
  <c r="AM85" i="59"/>
  <c r="AL85" i="59"/>
  <c r="AK85" i="59"/>
  <c r="BK84" i="59"/>
  <c r="EZ84" i="59" s="1"/>
  <c r="AD84" i="59" s="1"/>
  <c r="BL84" i="59" s="1"/>
  <c r="FE84" i="59" s="1"/>
  <c r="AE84" i="59" s="1"/>
  <c r="BG84" i="59"/>
  <c r="DZ84" i="59" s="1"/>
  <c r="Z84" i="59" s="1"/>
  <c r="BH84" i="59" s="1"/>
  <c r="EE84" i="59" s="1"/>
  <c r="AA84" i="59" s="1"/>
  <c r="BC84" i="59"/>
  <c r="CZ84" i="59" s="1"/>
  <c r="V84" i="59" s="1"/>
  <c r="BD84" i="59" s="1"/>
  <c r="DE84" i="59" s="1"/>
  <c r="W84" i="59" s="1"/>
  <c r="AY84" i="59"/>
  <c r="BZ84" i="59" s="1"/>
  <c r="R84" i="59" s="1"/>
  <c r="AZ84" i="59" s="1"/>
  <c r="CE84" i="59" s="1"/>
  <c r="S84" i="59" s="1"/>
  <c r="AT84" i="59"/>
  <c r="BB84" i="59" s="1"/>
  <c r="CU84" i="59" s="1"/>
  <c r="U84" i="59" s="1"/>
  <c r="AR84" i="59"/>
  <c r="AQ84" i="59"/>
  <c r="AP84" i="59"/>
  <c r="AO84" i="59"/>
  <c r="AN84" i="59"/>
  <c r="AM84" i="59"/>
  <c r="AL84" i="59"/>
  <c r="AK84" i="59"/>
  <c r="BK83" i="59"/>
  <c r="EZ83" i="59" s="1"/>
  <c r="AD83" i="59" s="1"/>
  <c r="BL83" i="59" s="1"/>
  <c r="FE83" i="59" s="1"/>
  <c r="AE83" i="59" s="1"/>
  <c r="BG83" i="59"/>
  <c r="DZ83" i="59" s="1"/>
  <c r="Z83" i="59" s="1"/>
  <c r="BH83" i="59" s="1"/>
  <c r="EE83" i="59" s="1"/>
  <c r="AA83" i="59" s="1"/>
  <c r="BC83" i="59"/>
  <c r="CZ83" i="59" s="1"/>
  <c r="V83" i="59" s="1"/>
  <c r="BD83" i="59" s="1"/>
  <c r="DE83" i="59" s="1"/>
  <c r="W83" i="59" s="1"/>
  <c r="AY83" i="59"/>
  <c r="BZ83" i="59" s="1"/>
  <c r="R83" i="59" s="1"/>
  <c r="AZ83" i="59" s="1"/>
  <c r="CE83" i="59" s="1"/>
  <c r="S83" i="59" s="1"/>
  <c r="AT83" i="59"/>
  <c r="AX83" i="59" s="1"/>
  <c r="BU83" i="59" s="1"/>
  <c r="Q83" i="59" s="1"/>
  <c r="AR83" i="59"/>
  <c r="AQ83" i="59"/>
  <c r="AP83" i="59"/>
  <c r="AO83" i="59"/>
  <c r="AN83" i="59"/>
  <c r="AM83" i="59"/>
  <c r="AL83" i="59"/>
  <c r="AK83" i="59"/>
  <c r="BK82" i="59"/>
  <c r="EZ82" i="59" s="1"/>
  <c r="AD82" i="59" s="1"/>
  <c r="BL82" i="59" s="1"/>
  <c r="FE82" i="59" s="1"/>
  <c r="AE82" i="59" s="1"/>
  <c r="BG82" i="59"/>
  <c r="DZ82" i="59" s="1"/>
  <c r="Z82" i="59" s="1"/>
  <c r="BH82" i="59" s="1"/>
  <c r="EE82" i="59" s="1"/>
  <c r="AA82" i="59" s="1"/>
  <c r="BC82" i="59"/>
  <c r="CZ82" i="59" s="1"/>
  <c r="V82" i="59" s="1"/>
  <c r="BD82" i="59" s="1"/>
  <c r="DE82" i="59" s="1"/>
  <c r="W82" i="59" s="1"/>
  <c r="AY82" i="59"/>
  <c r="BZ82" i="59" s="1"/>
  <c r="R82" i="59" s="1"/>
  <c r="AZ82" i="59" s="1"/>
  <c r="CE82" i="59" s="1"/>
  <c r="S82" i="59" s="1"/>
  <c r="AT82" i="59"/>
  <c r="BJ82" i="59" s="1"/>
  <c r="EU82" i="59" s="1"/>
  <c r="AC82" i="59" s="1"/>
  <c r="AR82" i="59"/>
  <c r="AQ82" i="59"/>
  <c r="AP82" i="59"/>
  <c r="AO82" i="59"/>
  <c r="AN82" i="59"/>
  <c r="AM82" i="59"/>
  <c r="AL82" i="59"/>
  <c r="AK82" i="59"/>
  <c r="BK81" i="59"/>
  <c r="EZ81" i="59" s="1"/>
  <c r="AD81" i="59" s="1"/>
  <c r="BL81" i="59" s="1"/>
  <c r="FE81" i="59" s="1"/>
  <c r="AE81" i="59" s="1"/>
  <c r="BG81" i="59"/>
  <c r="DZ81" i="59" s="1"/>
  <c r="Z81" i="59" s="1"/>
  <c r="BH81" i="59" s="1"/>
  <c r="EE81" i="59" s="1"/>
  <c r="AA81" i="59" s="1"/>
  <c r="BC81" i="59"/>
  <c r="CZ81" i="59" s="1"/>
  <c r="V81" i="59" s="1"/>
  <c r="BD81" i="59" s="1"/>
  <c r="DE81" i="59" s="1"/>
  <c r="W81" i="59" s="1"/>
  <c r="AY81" i="59"/>
  <c r="BZ81" i="59" s="1"/>
  <c r="R81" i="59" s="1"/>
  <c r="AZ81" i="59" s="1"/>
  <c r="CE81" i="59" s="1"/>
  <c r="S81" i="59" s="1"/>
  <c r="AT81" i="59"/>
  <c r="BF81" i="59" s="1"/>
  <c r="DU81" i="59" s="1"/>
  <c r="Y81" i="59" s="1"/>
  <c r="AR81" i="59"/>
  <c r="AQ81" i="59"/>
  <c r="AP81" i="59"/>
  <c r="AO81" i="59"/>
  <c r="AN81" i="59"/>
  <c r="AM81" i="59"/>
  <c r="AL81" i="59"/>
  <c r="AK81" i="59"/>
  <c r="BK80" i="59"/>
  <c r="EZ80" i="59" s="1"/>
  <c r="AD80" i="59" s="1"/>
  <c r="BL80" i="59" s="1"/>
  <c r="FE80" i="59" s="1"/>
  <c r="AE80" i="59" s="1"/>
  <c r="BG80" i="59"/>
  <c r="DZ80" i="59" s="1"/>
  <c r="Z80" i="59" s="1"/>
  <c r="BH80" i="59" s="1"/>
  <c r="EE80" i="59" s="1"/>
  <c r="AA80" i="59" s="1"/>
  <c r="BC80" i="59"/>
  <c r="CZ80" i="59" s="1"/>
  <c r="V80" i="59" s="1"/>
  <c r="BD80" i="59" s="1"/>
  <c r="DE80" i="59" s="1"/>
  <c r="W80" i="59" s="1"/>
  <c r="AY80" i="59"/>
  <c r="BZ80" i="59" s="1"/>
  <c r="R80" i="59" s="1"/>
  <c r="AZ80" i="59" s="1"/>
  <c r="CE80" i="59" s="1"/>
  <c r="S80" i="59" s="1"/>
  <c r="AT80" i="59"/>
  <c r="BB80" i="59" s="1"/>
  <c r="CU80" i="59" s="1"/>
  <c r="U80" i="59" s="1"/>
  <c r="AR80" i="59"/>
  <c r="AQ80" i="59"/>
  <c r="AP80" i="59"/>
  <c r="AO80" i="59"/>
  <c r="AN80" i="59"/>
  <c r="AM80" i="59"/>
  <c r="AL80" i="59"/>
  <c r="AK80" i="59"/>
  <c r="BK79" i="59"/>
  <c r="EZ79" i="59" s="1"/>
  <c r="AD79" i="59" s="1"/>
  <c r="BL79" i="59" s="1"/>
  <c r="FE79" i="59" s="1"/>
  <c r="AE79" i="59" s="1"/>
  <c r="BG79" i="59"/>
  <c r="DZ79" i="59" s="1"/>
  <c r="Z79" i="59" s="1"/>
  <c r="BH79" i="59" s="1"/>
  <c r="EE79" i="59" s="1"/>
  <c r="AA79" i="59" s="1"/>
  <c r="BC79" i="59"/>
  <c r="CZ79" i="59" s="1"/>
  <c r="V79" i="59" s="1"/>
  <c r="BD79" i="59" s="1"/>
  <c r="DE79" i="59" s="1"/>
  <c r="W79" i="59" s="1"/>
  <c r="AY79" i="59"/>
  <c r="BZ79" i="59" s="1"/>
  <c r="R79" i="59" s="1"/>
  <c r="AZ79" i="59" s="1"/>
  <c r="CE79" i="59" s="1"/>
  <c r="S79" i="59" s="1"/>
  <c r="AT79" i="59"/>
  <c r="AX79" i="59" s="1"/>
  <c r="BU79" i="59" s="1"/>
  <c r="Q79" i="59" s="1"/>
  <c r="AR79" i="59"/>
  <c r="AQ79" i="59"/>
  <c r="AP79" i="59"/>
  <c r="AO79" i="59"/>
  <c r="AN79" i="59"/>
  <c r="AM79" i="59"/>
  <c r="AL79" i="59"/>
  <c r="AK79" i="59"/>
  <c r="BK78" i="59"/>
  <c r="EZ78" i="59" s="1"/>
  <c r="AD78" i="59" s="1"/>
  <c r="BL78" i="59" s="1"/>
  <c r="FE78" i="59" s="1"/>
  <c r="AE78" i="59" s="1"/>
  <c r="BG78" i="59"/>
  <c r="DZ78" i="59" s="1"/>
  <c r="Z78" i="59" s="1"/>
  <c r="BH78" i="59" s="1"/>
  <c r="EE78" i="59" s="1"/>
  <c r="AA78" i="59" s="1"/>
  <c r="BC78" i="59"/>
  <c r="CZ78" i="59" s="1"/>
  <c r="V78" i="59" s="1"/>
  <c r="BD78" i="59" s="1"/>
  <c r="DE78" i="59" s="1"/>
  <c r="W78" i="59" s="1"/>
  <c r="AY78" i="59"/>
  <c r="BZ78" i="59" s="1"/>
  <c r="R78" i="59" s="1"/>
  <c r="AZ78" i="59" s="1"/>
  <c r="CE78" i="59" s="1"/>
  <c r="S78" i="59" s="1"/>
  <c r="AT78" i="59"/>
  <c r="BJ78" i="59" s="1"/>
  <c r="EU78" i="59" s="1"/>
  <c r="AC78" i="59" s="1"/>
  <c r="AR78" i="59"/>
  <c r="AQ78" i="59"/>
  <c r="AP78" i="59"/>
  <c r="AO78" i="59"/>
  <c r="AN78" i="59"/>
  <c r="AM78" i="59"/>
  <c r="AL78" i="59"/>
  <c r="AK78" i="59"/>
  <c r="BK77" i="59"/>
  <c r="EZ77" i="59" s="1"/>
  <c r="AD77" i="59" s="1"/>
  <c r="BL77" i="59" s="1"/>
  <c r="FE77" i="59" s="1"/>
  <c r="AE77" i="59" s="1"/>
  <c r="BG77" i="59"/>
  <c r="DZ77" i="59" s="1"/>
  <c r="Z77" i="59" s="1"/>
  <c r="BH77" i="59" s="1"/>
  <c r="EE77" i="59" s="1"/>
  <c r="AA77" i="59" s="1"/>
  <c r="BC77" i="59"/>
  <c r="CZ77" i="59" s="1"/>
  <c r="V77" i="59" s="1"/>
  <c r="BD77" i="59" s="1"/>
  <c r="DE77" i="59" s="1"/>
  <c r="W77" i="59" s="1"/>
  <c r="AY77" i="59"/>
  <c r="BZ77" i="59" s="1"/>
  <c r="R77" i="59" s="1"/>
  <c r="AZ77" i="59" s="1"/>
  <c r="CE77" i="59" s="1"/>
  <c r="S77" i="59" s="1"/>
  <c r="AT77" i="59"/>
  <c r="BF77" i="59" s="1"/>
  <c r="DU77" i="59" s="1"/>
  <c r="Y77" i="59" s="1"/>
  <c r="AR77" i="59"/>
  <c r="AQ77" i="59"/>
  <c r="AP77" i="59"/>
  <c r="AO77" i="59"/>
  <c r="AN77" i="59"/>
  <c r="AM77" i="59"/>
  <c r="AL77" i="59"/>
  <c r="AK77" i="59"/>
  <c r="BK76" i="59"/>
  <c r="EZ76" i="59" s="1"/>
  <c r="AD76" i="59" s="1"/>
  <c r="BL76" i="59" s="1"/>
  <c r="FE76" i="59" s="1"/>
  <c r="AE76" i="59" s="1"/>
  <c r="BG76" i="59"/>
  <c r="DZ76" i="59" s="1"/>
  <c r="Z76" i="59" s="1"/>
  <c r="BH76" i="59" s="1"/>
  <c r="EE76" i="59" s="1"/>
  <c r="AA76" i="59" s="1"/>
  <c r="BC76" i="59"/>
  <c r="CZ76" i="59" s="1"/>
  <c r="V76" i="59" s="1"/>
  <c r="BD76" i="59" s="1"/>
  <c r="DE76" i="59" s="1"/>
  <c r="W76" i="59" s="1"/>
  <c r="AY76" i="59"/>
  <c r="BZ76" i="59" s="1"/>
  <c r="R76" i="59" s="1"/>
  <c r="AZ76" i="59" s="1"/>
  <c r="CE76" i="59" s="1"/>
  <c r="S76" i="59" s="1"/>
  <c r="AT76" i="59"/>
  <c r="BJ76" i="59" s="1"/>
  <c r="EU76" i="59" s="1"/>
  <c r="AC76" i="59" s="1"/>
  <c r="AR76" i="59"/>
  <c r="AQ76" i="59"/>
  <c r="AP76" i="59"/>
  <c r="AO76" i="59"/>
  <c r="AN76" i="59"/>
  <c r="AM76" i="59"/>
  <c r="AL76" i="59"/>
  <c r="AK76" i="59"/>
  <c r="BK75" i="59"/>
  <c r="EZ75" i="59" s="1"/>
  <c r="AD75" i="59" s="1"/>
  <c r="BL75" i="59" s="1"/>
  <c r="FE75" i="59" s="1"/>
  <c r="AE75" i="59" s="1"/>
  <c r="BG75" i="59"/>
  <c r="DZ75" i="59" s="1"/>
  <c r="Z75" i="59" s="1"/>
  <c r="BH75" i="59" s="1"/>
  <c r="EE75" i="59" s="1"/>
  <c r="AA75" i="59" s="1"/>
  <c r="BC75" i="59"/>
  <c r="CZ75" i="59" s="1"/>
  <c r="V75" i="59" s="1"/>
  <c r="BD75" i="59" s="1"/>
  <c r="DE75" i="59" s="1"/>
  <c r="W75" i="59" s="1"/>
  <c r="AY75" i="59"/>
  <c r="BZ75" i="59" s="1"/>
  <c r="R75" i="59" s="1"/>
  <c r="AZ75" i="59" s="1"/>
  <c r="CE75" i="59" s="1"/>
  <c r="S75" i="59" s="1"/>
  <c r="AT75" i="59"/>
  <c r="BF75" i="59" s="1"/>
  <c r="DU75" i="59" s="1"/>
  <c r="Y75" i="59" s="1"/>
  <c r="AR75" i="59"/>
  <c r="AQ75" i="59"/>
  <c r="AP75" i="59"/>
  <c r="AO75" i="59"/>
  <c r="AN75" i="59"/>
  <c r="AM75" i="59"/>
  <c r="AL75" i="59"/>
  <c r="AK75" i="59"/>
  <c r="BK74" i="59"/>
  <c r="EZ74" i="59" s="1"/>
  <c r="AD74" i="59" s="1"/>
  <c r="BL74" i="59" s="1"/>
  <c r="FE74" i="59" s="1"/>
  <c r="AE74" i="59" s="1"/>
  <c r="BG74" i="59"/>
  <c r="DZ74" i="59" s="1"/>
  <c r="Z74" i="59" s="1"/>
  <c r="BH74" i="59" s="1"/>
  <c r="EE74" i="59" s="1"/>
  <c r="AA74" i="59" s="1"/>
  <c r="BC74" i="59"/>
  <c r="CZ74" i="59" s="1"/>
  <c r="V74" i="59" s="1"/>
  <c r="BD74" i="59" s="1"/>
  <c r="DE74" i="59" s="1"/>
  <c r="W74" i="59" s="1"/>
  <c r="AY74" i="59"/>
  <c r="BZ74" i="59" s="1"/>
  <c r="R74" i="59" s="1"/>
  <c r="AZ74" i="59" s="1"/>
  <c r="CE74" i="59" s="1"/>
  <c r="S74" i="59" s="1"/>
  <c r="AT74" i="59"/>
  <c r="BB74" i="59" s="1"/>
  <c r="CU74" i="59" s="1"/>
  <c r="U74" i="59" s="1"/>
  <c r="AR74" i="59"/>
  <c r="AQ74" i="59"/>
  <c r="AP74" i="59"/>
  <c r="AO74" i="59"/>
  <c r="AN74" i="59"/>
  <c r="AM74" i="59"/>
  <c r="AL74" i="59"/>
  <c r="AK74" i="59"/>
  <c r="BK73" i="59"/>
  <c r="EZ73" i="59" s="1"/>
  <c r="AD73" i="59" s="1"/>
  <c r="BL73" i="59" s="1"/>
  <c r="FE73" i="59" s="1"/>
  <c r="AE73" i="59" s="1"/>
  <c r="BG73" i="59"/>
  <c r="DZ73" i="59" s="1"/>
  <c r="Z73" i="59" s="1"/>
  <c r="BH73" i="59" s="1"/>
  <c r="EE73" i="59" s="1"/>
  <c r="AA73" i="59" s="1"/>
  <c r="BC73" i="59"/>
  <c r="CZ73" i="59" s="1"/>
  <c r="V73" i="59" s="1"/>
  <c r="BD73" i="59" s="1"/>
  <c r="DE73" i="59" s="1"/>
  <c r="W73" i="59" s="1"/>
  <c r="AY73" i="59"/>
  <c r="BZ73" i="59" s="1"/>
  <c r="R73" i="59" s="1"/>
  <c r="AZ73" i="59" s="1"/>
  <c r="CE73" i="59" s="1"/>
  <c r="S73" i="59" s="1"/>
  <c r="AT73" i="59"/>
  <c r="AX73" i="59" s="1"/>
  <c r="BU73" i="59" s="1"/>
  <c r="Q73" i="59" s="1"/>
  <c r="AR73" i="59"/>
  <c r="AQ73" i="59"/>
  <c r="AP73" i="59"/>
  <c r="AO73" i="59"/>
  <c r="AN73" i="59"/>
  <c r="AM73" i="59"/>
  <c r="AL73" i="59"/>
  <c r="AK73" i="59"/>
  <c r="BK72" i="59"/>
  <c r="EZ72" i="59" s="1"/>
  <c r="AD72" i="59" s="1"/>
  <c r="BL72" i="59" s="1"/>
  <c r="FE72" i="59" s="1"/>
  <c r="AE72" i="59" s="1"/>
  <c r="BG72" i="59"/>
  <c r="DZ72" i="59" s="1"/>
  <c r="Z72" i="59" s="1"/>
  <c r="BH72" i="59" s="1"/>
  <c r="EE72" i="59" s="1"/>
  <c r="AA72" i="59" s="1"/>
  <c r="BC72" i="59"/>
  <c r="CZ72" i="59" s="1"/>
  <c r="V72" i="59" s="1"/>
  <c r="BD72" i="59" s="1"/>
  <c r="DE72" i="59" s="1"/>
  <c r="W72" i="59" s="1"/>
  <c r="AY72" i="59"/>
  <c r="BZ72" i="59" s="1"/>
  <c r="R72" i="59" s="1"/>
  <c r="AZ72" i="59" s="1"/>
  <c r="CE72" i="59" s="1"/>
  <c r="S72" i="59" s="1"/>
  <c r="AT72" i="59"/>
  <c r="BJ72" i="59" s="1"/>
  <c r="EU72" i="59" s="1"/>
  <c r="AC72" i="59" s="1"/>
  <c r="AR72" i="59"/>
  <c r="AQ72" i="59"/>
  <c r="AP72" i="59"/>
  <c r="AO72" i="59"/>
  <c r="AN72" i="59"/>
  <c r="AM72" i="59"/>
  <c r="AL72" i="59"/>
  <c r="AK72" i="59"/>
  <c r="BK71" i="59"/>
  <c r="EZ71" i="59" s="1"/>
  <c r="AD71" i="59" s="1"/>
  <c r="BL71" i="59" s="1"/>
  <c r="FE71" i="59" s="1"/>
  <c r="AE71" i="59" s="1"/>
  <c r="BG71" i="59"/>
  <c r="DZ71" i="59" s="1"/>
  <c r="Z71" i="59" s="1"/>
  <c r="BH71" i="59" s="1"/>
  <c r="EE71" i="59" s="1"/>
  <c r="AA71" i="59" s="1"/>
  <c r="BC71" i="59"/>
  <c r="CZ71" i="59" s="1"/>
  <c r="V71" i="59" s="1"/>
  <c r="BD71" i="59" s="1"/>
  <c r="DE71" i="59" s="1"/>
  <c r="W71" i="59" s="1"/>
  <c r="AY71" i="59"/>
  <c r="BZ71" i="59" s="1"/>
  <c r="R71" i="59" s="1"/>
  <c r="AZ71" i="59" s="1"/>
  <c r="CE71" i="59" s="1"/>
  <c r="S71" i="59" s="1"/>
  <c r="AT71" i="59"/>
  <c r="BF71" i="59" s="1"/>
  <c r="DU71" i="59" s="1"/>
  <c r="Y71" i="59" s="1"/>
  <c r="AR71" i="59"/>
  <c r="AQ71" i="59"/>
  <c r="AP71" i="59"/>
  <c r="AO71" i="59"/>
  <c r="AN71" i="59"/>
  <c r="AM71" i="59"/>
  <c r="AL71" i="59"/>
  <c r="AK71" i="59"/>
  <c r="BK70" i="59"/>
  <c r="EZ70" i="59" s="1"/>
  <c r="AD70" i="59" s="1"/>
  <c r="BL70" i="59" s="1"/>
  <c r="FE70" i="59" s="1"/>
  <c r="AE70" i="59" s="1"/>
  <c r="BG70" i="59"/>
  <c r="DZ70" i="59" s="1"/>
  <c r="Z70" i="59" s="1"/>
  <c r="BH70" i="59" s="1"/>
  <c r="EE70" i="59" s="1"/>
  <c r="AA70" i="59" s="1"/>
  <c r="BC70" i="59"/>
  <c r="CZ70" i="59" s="1"/>
  <c r="V70" i="59" s="1"/>
  <c r="BD70" i="59" s="1"/>
  <c r="DE70" i="59" s="1"/>
  <c r="W70" i="59" s="1"/>
  <c r="AY70" i="59"/>
  <c r="BZ70" i="59" s="1"/>
  <c r="R70" i="59" s="1"/>
  <c r="AZ70" i="59" s="1"/>
  <c r="CE70" i="59" s="1"/>
  <c r="S70" i="59" s="1"/>
  <c r="AT70" i="59"/>
  <c r="BB70" i="59" s="1"/>
  <c r="CU70" i="59" s="1"/>
  <c r="U70" i="59" s="1"/>
  <c r="AR70" i="59"/>
  <c r="AQ70" i="59"/>
  <c r="AP70" i="59"/>
  <c r="AO70" i="59"/>
  <c r="AN70" i="59"/>
  <c r="AM70" i="59"/>
  <c r="AL70" i="59"/>
  <c r="AK70" i="59"/>
  <c r="BK69" i="59"/>
  <c r="EZ69" i="59" s="1"/>
  <c r="AD69" i="59" s="1"/>
  <c r="BL69" i="59" s="1"/>
  <c r="FE69" i="59" s="1"/>
  <c r="AE69" i="59" s="1"/>
  <c r="BG69" i="59"/>
  <c r="DZ69" i="59" s="1"/>
  <c r="Z69" i="59" s="1"/>
  <c r="BH69" i="59" s="1"/>
  <c r="EE69" i="59" s="1"/>
  <c r="AA69" i="59" s="1"/>
  <c r="BC69" i="59"/>
  <c r="CZ69" i="59" s="1"/>
  <c r="V69" i="59" s="1"/>
  <c r="BD69" i="59" s="1"/>
  <c r="DE69" i="59" s="1"/>
  <c r="W69" i="59" s="1"/>
  <c r="AY69" i="59"/>
  <c r="BZ69" i="59" s="1"/>
  <c r="R69" i="59" s="1"/>
  <c r="AZ69" i="59" s="1"/>
  <c r="CE69" i="59" s="1"/>
  <c r="S69" i="59" s="1"/>
  <c r="AT69" i="59"/>
  <c r="BB69" i="59" s="1"/>
  <c r="CU69" i="59" s="1"/>
  <c r="U69" i="59" s="1"/>
  <c r="AR69" i="59"/>
  <c r="AQ69" i="59"/>
  <c r="AP69" i="59"/>
  <c r="AO69" i="59"/>
  <c r="AN69" i="59"/>
  <c r="AM69" i="59"/>
  <c r="AL69" i="59"/>
  <c r="AK69" i="59"/>
  <c r="BK68" i="59"/>
  <c r="EZ68" i="59" s="1"/>
  <c r="AD68" i="59" s="1"/>
  <c r="BL68" i="59" s="1"/>
  <c r="FE68" i="59" s="1"/>
  <c r="AE68" i="59" s="1"/>
  <c r="BG68" i="59"/>
  <c r="DZ68" i="59" s="1"/>
  <c r="Z68" i="59" s="1"/>
  <c r="BH68" i="59" s="1"/>
  <c r="EE68" i="59" s="1"/>
  <c r="AA68" i="59" s="1"/>
  <c r="BC68" i="59"/>
  <c r="CZ68" i="59" s="1"/>
  <c r="V68" i="59" s="1"/>
  <c r="BD68" i="59" s="1"/>
  <c r="DE68" i="59" s="1"/>
  <c r="W68" i="59" s="1"/>
  <c r="AY68" i="59"/>
  <c r="BZ68" i="59" s="1"/>
  <c r="R68" i="59" s="1"/>
  <c r="AZ68" i="59" s="1"/>
  <c r="CE68" i="59" s="1"/>
  <c r="S68" i="59" s="1"/>
  <c r="AT68" i="59"/>
  <c r="AX68" i="59" s="1"/>
  <c r="BU68" i="59" s="1"/>
  <c r="Q68" i="59" s="1"/>
  <c r="AR68" i="59"/>
  <c r="AQ68" i="59"/>
  <c r="AP68" i="59"/>
  <c r="AO68" i="59"/>
  <c r="AN68" i="59"/>
  <c r="AM68" i="59"/>
  <c r="AL68" i="59"/>
  <c r="AK68" i="59"/>
  <c r="BK67" i="59"/>
  <c r="EZ67" i="59" s="1"/>
  <c r="AD67" i="59" s="1"/>
  <c r="BL67" i="59" s="1"/>
  <c r="FE67" i="59" s="1"/>
  <c r="AE67" i="59" s="1"/>
  <c r="BG67" i="59"/>
  <c r="DZ67" i="59" s="1"/>
  <c r="Z67" i="59" s="1"/>
  <c r="BH67" i="59" s="1"/>
  <c r="EE67" i="59" s="1"/>
  <c r="AA67" i="59" s="1"/>
  <c r="BC67" i="59"/>
  <c r="CZ67" i="59" s="1"/>
  <c r="V67" i="59" s="1"/>
  <c r="BD67" i="59" s="1"/>
  <c r="DE67" i="59" s="1"/>
  <c r="W67" i="59" s="1"/>
  <c r="AY67" i="59"/>
  <c r="BZ67" i="59" s="1"/>
  <c r="R67" i="59" s="1"/>
  <c r="AZ67" i="59" s="1"/>
  <c r="CE67" i="59" s="1"/>
  <c r="S67" i="59" s="1"/>
  <c r="AT67" i="59"/>
  <c r="AX67" i="59"/>
  <c r="BU67" i="59" s="1"/>
  <c r="Q67" i="59" s="1"/>
  <c r="AR67" i="59"/>
  <c r="AQ67" i="59"/>
  <c r="AP67" i="59"/>
  <c r="AO67" i="59"/>
  <c r="AN67" i="59"/>
  <c r="AM67" i="59"/>
  <c r="AL67" i="59"/>
  <c r="AK67" i="59"/>
  <c r="BK66" i="59"/>
  <c r="EZ66" i="59" s="1"/>
  <c r="AD66" i="59"/>
  <c r="BL66" i="59" s="1"/>
  <c r="FE66" i="59" s="1"/>
  <c r="AE66" i="59" s="1"/>
  <c r="BG66" i="59"/>
  <c r="DZ66" i="59" s="1"/>
  <c r="Z66" i="59" s="1"/>
  <c r="BH66" i="59" s="1"/>
  <c r="EE66" i="59" s="1"/>
  <c r="AA66" i="59" s="1"/>
  <c r="BC66" i="59"/>
  <c r="CZ66" i="59" s="1"/>
  <c r="V66" i="59" s="1"/>
  <c r="BD66" i="59" s="1"/>
  <c r="DE66" i="59" s="1"/>
  <c r="W66" i="59" s="1"/>
  <c r="AY66" i="59"/>
  <c r="BZ66" i="59" s="1"/>
  <c r="R66" i="59" s="1"/>
  <c r="AZ66" i="59" s="1"/>
  <c r="CE66" i="59" s="1"/>
  <c r="S66" i="59" s="1"/>
  <c r="AT66" i="59"/>
  <c r="BJ66" i="59" s="1"/>
  <c r="EU66" i="59" s="1"/>
  <c r="AC66" i="59" s="1"/>
  <c r="AR66" i="59"/>
  <c r="AQ66" i="59"/>
  <c r="AP66" i="59"/>
  <c r="AO66" i="59"/>
  <c r="AN66" i="59"/>
  <c r="AM66" i="59"/>
  <c r="AL66" i="59"/>
  <c r="AK66" i="59"/>
  <c r="BK65" i="59"/>
  <c r="EZ65" i="59"/>
  <c r="AD65" i="59" s="1"/>
  <c r="BL65" i="59" s="1"/>
  <c r="FE65" i="59" s="1"/>
  <c r="AE65" i="59" s="1"/>
  <c r="BG65" i="59"/>
  <c r="DZ65" i="59" s="1"/>
  <c r="Z65" i="59" s="1"/>
  <c r="BH65" i="59"/>
  <c r="EE65" i="59" s="1"/>
  <c r="AA65" i="59" s="1"/>
  <c r="BC65" i="59"/>
  <c r="CZ65" i="59" s="1"/>
  <c r="V65" i="59" s="1"/>
  <c r="BD65" i="59" s="1"/>
  <c r="DE65" i="59" s="1"/>
  <c r="W65" i="59" s="1"/>
  <c r="AY65" i="59"/>
  <c r="BZ65" i="59" s="1"/>
  <c r="R65" i="59" s="1"/>
  <c r="AZ65" i="59" s="1"/>
  <c r="CE65" i="59" s="1"/>
  <c r="S65" i="59" s="1"/>
  <c r="AT65" i="59"/>
  <c r="BF65" i="59" s="1"/>
  <c r="DU65" i="59" s="1"/>
  <c r="Y65" i="59" s="1"/>
  <c r="AR65" i="59"/>
  <c r="AQ65" i="59"/>
  <c r="AP65" i="59"/>
  <c r="AO65" i="59"/>
  <c r="AN65" i="59"/>
  <c r="AM65" i="59"/>
  <c r="AL65" i="59"/>
  <c r="AK65" i="59"/>
  <c r="BK64" i="59"/>
  <c r="EZ64" i="59" s="1"/>
  <c r="AD64" i="59" s="1"/>
  <c r="BL64" i="59" s="1"/>
  <c r="FE64" i="59" s="1"/>
  <c r="AE64" i="59" s="1"/>
  <c r="BG64" i="59"/>
  <c r="DZ64" i="59" s="1"/>
  <c r="Z64" i="59" s="1"/>
  <c r="BH64" i="59" s="1"/>
  <c r="EE64" i="59" s="1"/>
  <c r="AA64" i="59" s="1"/>
  <c r="BC64" i="59"/>
  <c r="CZ64" i="59"/>
  <c r="V64" i="59" s="1"/>
  <c r="BD64" i="59" s="1"/>
  <c r="DE64" i="59" s="1"/>
  <c r="W64" i="59" s="1"/>
  <c r="AY64" i="59"/>
  <c r="BZ64" i="59" s="1"/>
  <c r="R64" i="59" s="1"/>
  <c r="AZ64" i="59" s="1"/>
  <c r="CE64" i="59" s="1"/>
  <c r="S64" i="59" s="1"/>
  <c r="AT64" i="59"/>
  <c r="BB64" i="59" s="1"/>
  <c r="CU64" i="59" s="1"/>
  <c r="U64" i="59" s="1"/>
  <c r="AR64" i="59"/>
  <c r="AQ64" i="59"/>
  <c r="AP64" i="59"/>
  <c r="AO64" i="59"/>
  <c r="AN64" i="59"/>
  <c r="AM64" i="59"/>
  <c r="AL64" i="59"/>
  <c r="AK64" i="59"/>
  <c r="BK63" i="59"/>
  <c r="EZ63" i="59" s="1"/>
  <c r="AD63" i="59" s="1"/>
  <c r="BL63" i="59" s="1"/>
  <c r="FE63" i="59" s="1"/>
  <c r="AE63" i="59" s="1"/>
  <c r="BG63" i="59"/>
  <c r="DZ63" i="59" s="1"/>
  <c r="Z63" i="59" s="1"/>
  <c r="BH63" i="59" s="1"/>
  <c r="EE63" i="59" s="1"/>
  <c r="AA63" i="59" s="1"/>
  <c r="BC63" i="59"/>
  <c r="CZ63" i="59" s="1"/>
  <c r="V63" i="59" s="1"/>
  <c r="BD63" i="59" s="1"/>
  <c r="DE63" i="59" s="1"/>
  <c r="W63" i="59" s="1"/>
  <c r="AY63" i="59"/>
  <c r="BZ63" i="59" s="1"/>
  <c r="R63" i="59" s="1"/>
  <c r="AZ63" i="59" s="1"/>
  <c r="CE63" i="59" s="1"/>
  <c r="S63" i="59" s="1"/>
  <c r="AT63" i="59"/>
  <c r="AX63" i="59" s="1"/>
  <c r="BU63" i="59" s="1"/>
  <c r="Q63" i="59" s="1"/>
  <c r="AR63" i="59"/>
  <c r="AQ63" i="59"/>
  <c r="AP63" i="59"/>
  <c r="AO63" i="59"/>
  <c r="AN63" i="59"/>
  <c r="AM63" i="59"/>
  <c r="AL63" i="59"/>
  <c r="AK63" i="59"/>
  <c r="BK62" i="59"/>
  <c r="EZ62" i="59" s="1"/>
  <c r="AD62" i="59" s="1"/>
  <c r="BL62" i="59" s="1"/>
  <c r="FE62" i="59" s="1"/>
  <c r="AE62" i="59" s="1"/>
  <c r="BG62" i="59"/>
  <c r="DZ62" i="59" s="1"/>
  <c r="Z62" i="59" s="1"/>
  <c r="BH62" i="59" s="1"/>
  <c r="EE62" i="59" s="1"/>
  <c r="AA62" i="59" s="1"/>
  <c r="BC62" i="59"/>
  <c r="CZ62" i="59" s="1"/>
  <c r="V62" i="59" s="1"/>
  <c r="BD62" i="59" s="1"/>
  <c r="DE62" i="59" s="1"/>
  <c r="W62" i="59" s="1"/>
  <c r="AY62" i="59"/>
  <c r="BZ62" i="59" s="1"/>
  <c r="R62" i="59" s="1"/>
  <c r="AZ62" i="59" s="1"/>
  <c r="CE62" i="59" s="1"/>
  <c r="S62" i="59" s="1"/>
  <c r="AT62" i="59"/>
  <c r="AR62" i="59"/>
  <c r="AQ62" i="59"/>
  <c r="AP62" i="59"/>
  <c r="AO62" i="59"/>
  <c r="AN62" i="59"/>
  <c r="AM62" i="59"/>
  <c r="AL62" i="59"/>
  <c r="AK62" i="59"/>
  <c r="BK61" i="59"/>
  <c r="EZ61" i="59" s="1"/>
  <c r="AD61" i="59" s="1"/>
  <c r="BL61" i="59" s="1"/>
  <c r="FE61" i="59" s="1"/>
  <c r="AE61" i="59" s="1"/>
  <c r="BG61" i="59"/>
  <c r="DZ61" i="59" s="1"/>
  <c r="Z61" i="59" s="1"/>
  <c r="BH61" i="59" s="1"/>
  <c r="EE61" i="59" s="1"/>
  <c r="AA61" i="59" s="1"/>
  <c r="BC61" i="59"/>
  <c r="CZ61" i="59" s="1"/>
  <c r="V61" i="59" s="1"/>
  <c r="BD61" i="59" s="1"/>
  <c r="DE61" i="59" s="1"/>
  <c r="W61" i="59" s="1"/>
  <c r="AY61" i="59"/>
  <c r="BZ61" i="59" s="1"/>
  <c r="R61" i="59" s="1"/>
  <c r="AZ61" i="59" s="1"/>
  <c r="CE61" i="59" s="1"/>
  <c r="S61" i="59" s="1"/>
  <c r="AT61" i="59"/>
  <c r="BF61" i="59" s="1"/>
  <c r="DU61" i="59" s="1"/>
  <c r="Y61" i="59" s="1"/>
  <c r="AR61" i="59"/>
  <c r="AQ61" i="59"/>
  <c r="AP61" i="59"/>
  <c r="AO61" i="59"/>
  <c r="AN61" i="59"/>
  <c r="AM61" i="59"/>
  <c r="AL61" i="59"/>
  <c r="AK61" i="59"/>
  <c r="BK60" i="59"/>
  <c r="EZ60" i="59" s="1"/>
  <c r="AD60" i="59" s="1"/>
  <c r="BL60" i="59" s="1"/>
  <c r="FE60" i="59" s="1"/>
  <c r="AE60" i="59" s="1"/>
  <c r="BG60" i="59"/>
  <c r="DZ60" i="59" s="1"/>
  <c r="Z60" i="59" s="1"/>
  <c r="BH60" i="59" s="1"/>
  <c r="EE60" i="59" s="1"/>
  <c r="AA60" i="59" s="1"/>
  <c r="BC60" i="59"/>
  <c r="CZ60" i="59"/>
  <c r="V60" i="59" s="1"/>
  <c r="BD60" i="59" s="1"/>
  <c r="DE60" i="59" s="1"/>
  <c r="W60" i="59" s="1"/>
  <c r="AY60" i="59"/>
  <c r="BZ60" i="59" s="1"/>
  <c r="R60" i="59" s="1"/>
  <c r="AZ60" i="59" s="1"/>
  <c r="CE60" i="59" s="1"/>
  <c r="S60" i="59" s="1"/>
  <c r="AT60" i="59"/>
  <c r="BB60" i="59" s="1"/>
  <c r="CU60" i="59"/>
  <c r="U60" i="59" s="1"/>
  <c r="AR60" i="59"/>
  <c r="AQ60" i="59"/>
  <c r="AP60" i="59"/>
  <c r="AO60" i="59"/>
  <c r="AN60" i="59"/>
  <c r="AM60" i="59"/>
  <c r="AL60" i="59"/>
  <c r="AK60" i="59"/>
  <c r="BK59" i="59"/>
  <c r="EZ59" i="59" s="1"/>
  <c r="AD59" i="59" s="1"/>
  <c r="BL59" i="59" s="1"/>
  <c r="FE59" i="59" s="1"/>
  <c r="AE59" i="59" s="1"/>
  <c r="BG59" i="59"/>
  <c r="DZ59" i="59" s="1"/>
  <c r="Z59" i="59" s="1"/>
  <c r="BH59" i="59" s="1"/>
  <c r="EE59" i="59" s="1"/>
  <c r="AA59" i="59" s="1"/>
  <c r="BC59" i="59"/>
  <c r="CZ59" i="59" s="1"/>
  <c r="V59" i="59" s="1"/>
  <c r="BD59" i="59" s="1"/>
  <c r="DE59" i="59" s="1"/>
  <c r="W59" i="59" s="1"/>
  <c r="AY59" i="59"/>
  <c r="BZ59" i="59" s="1"/>
  <c r="R59" i="59" s="1"/>
  <c r="AZ59" i="59" s="1"/>
  <c r="CE59" i="59" s="1"/>
  <c r="S59" i="59" s="1"/>
  <c r="AT59" i="59"/>
  <c r="AX59" i="59" s="1"/>
  <c r="BU59" i="59" s="1"/>
  <c r="Q59" i="59" s="1"/>
  <c r="AR59" i="59"/>
  <c r="AQ59" i="59"/>
  <c r="AP59" i="59"/>
  <c r="AO59" i="59"/>
  <c r="AN59" i="59"/>
  <c r="AM59" i="59"/>
  <c r="AL59" i="59"/>
  <c r="AK59" i="59"/>
  <c r="BK58" i="59"/>
  <c r="EZ58" i="59" s="1"/>
  <c r="AD58" i="59" s="1"/>
  <c r="BL58" i="59" s="1"/>
  <c r="FE58" i="59" s="1"/>
  <c r="AE58" i="59" s="1"/>
  <c r="BG58" i="59"/>
  <c r="DZ58" i="59" s="1"/>
  <c r="Z58" i="59" s="1"/>
  <c r="BH58" i="59" s="1"/>
  <c r="EE58" i="59" s="1"/>
  <c r="AA58" i="59" s="1"/>
  <c r="BC58" i="59"/>
  <c r="CZ58" i="59" s="1"/>
  <c r="V58" i="59" s="1"/>
  <c r="BD58" i="59" s="1"/>
  <c r="DE58" i="59" s="1"/>
  <c r="W58" i="59" s="1"/>
  <c r="AY58" i="59"/>
  <c r="BZ58" i="59" s="1"/>
  <c r="R58" i="59" s="1"/>
  <c r="AZ58" i="59" s="1"/>
  <c r="CE58" i="59" s="1"/>
  <c r="S58" i="59" s="1"/>
  <c r="AT58" i="59"/>
  <c r="AR58" i="59"/>
  <c r="AQ58" i="59"/>
  <c r="AP58" i="59"/>
  <c r="AO58" i="59"/>
  <c r="AN58" i="59"/>
  <c r="AM58" i="59"/>
  <c r="AL58" i="59"/>
  <c r="AK58" i="59"/>
  <c r="BK57" i="59"/>
  <c r="EZ57" i="59" s="1"/>
  <c r="AD57" i="59" s="1"/>
  <c r="BL57" i="59" s="1"/>
  <c r="FE57" i="59" s="1"/>
  <c r="AE57" i="59" s="1"/>
  <c r="BG57" i="59"/>
  <c r="DZ57" i="59" s="1"/>
  <c r="Z57" i="59" s="1"/>
  <c r="BH57" i="59" s="1"/>
  <c r="EE57" i="59" s="1"/>
  <c r="AA57" i="59" s="1"/>
  <c r="BC57" i="59"/>
  <c r="CZ57" i="59" s="1"/>
  <c r="V57" i="59" s="1"/>
  <c r="BD57" i="59" s="1"/>
  <c r="DE57" i="59" s="1"/>
  <c r="W57" i="59" s="1"/>
  <c r="AY57" i="59"/>
  <c r="BZ57" i="59" s="1"/>
  <c r="R57" i="59" s="1"/>
  <c r="AZ57" i="59" s="1"/>
  <c r="CE57" i="59" s="1"/>
  <c r="S57" i="59" s="1"/>
  <c r="AT57" i="59"/>
  <c r="AX57" i="59" s="1"/>
  <c r="BU57" i="59" s="1"/>
  <c r="Q57" i="59" s="1"/>
  <c r="AR57" i="59"/>
  <c r="AQ57" i="59"/>
  <c r="AP57" i="59"/>
  <c r="AO57" i="59"/>
  <c r="AN57" i="59"/>
  <c r="AM57" i="59"/>
  <c r="AL57" i="59"/>
  <c r="AK57" i="59"/>
  <c r="BK56" i="59"/>
  <c r="EZ56" i="59" s="1"/>
  <c r="AD56" i="59" s="1"/>
  <c r="BL56" i="59" s="1"/>
  <c r="FE56" i="59" s="1"/>
  <c r="AE56" i="59" s="1"/>
  <c r="BG56" i="59"/>
  <c r="DZ56" i="59" s="1"/>
  <c r="Z56" i="59" s="1"/>
  <c r="BH56" i="59" s="1"/>
  <c r="EE56" i="59" s="1"/>
  <c r="AA56" i="59" s="1"/>
  <c r="BC56" i="59"/>
  <c r="CZ56" i="59" s="1"/>
  <c r="V56" i="59" s="1"/>
  <c r="BD56" i="59" s="1"/>
  <c r="DE56" i="59" s="1"/>
  <c r="W56" i="59" s="1"/>
  <c r="AY56" i="59"/>
  <c r="BZ56" i="59" s="1"/>
  <c r="R56" i="59" s="1"/>
  <c r="AZ56" i="59" s="1"/>
  <c r="CE56" i="59" s="1"/>
  <c r="S56" i="59" s="1"/>
  <c r="AT56" i="59"/>
  <c r="BJ56" i="59" s="1"/>
  <c r="EU56" i="59" s="1"/>
  <c r="AC56" i="59" s="1"/>
  <c r="AR56" i="59"/>
  <c r="AQ56" i="59"/>
  <c r="AP56" i="59"/>
  <c r="AO56" i="59"/>
  <c r="AN56" i="59"/>
  <c r="AM56" i="59"/>
  <c r="AL56" i="59"/>
  <c r="AK56" i="59"/>
  <c r="BK55" i="59"/>
  <c r="EZ55" i="59" s="1"/>
  <c r="AD55" i="59" s="1"/>
  <c r="BL55" i="59" s="1"/>
  <c r="FE55" i="59" s="1"/>
  <c r="AE55" i="59" s="1"/>
  <c r="BG55" i="59"/>
  <c r="DZ55" i="59" s="1"/>
  <c r="Z55" i="59" s="1"/>
  <c r="BH55" i="59" s="1"/>
  <c r="EE55" i="59" s="1"/>
  <c r="AA55" i="59" s="1"/>
  <c r="BC55" i="59"/>
  <c r="CZ55" i="59" s="1"/>
  <c r="V55" i="59" s="1"/>
  <c r="BD55" i="59" s="1"/>
  <c r="DE55" i="59" s="1"/>
  <c r="W55" i="59" s="1"/>
  <c r="AY55" i="59"/>
  <c r="BZ55" i="59" s="1"/>
  <c r="R55" i="59" s="1"/>
  <c r="AZ55" i="59" s="1"/>
  <c r="CE55" i="59" s="1"/>
  <c r="S55" i="59" s="1"/>
  <c r="AT55" i="59"/>
  <c r="BB55" i="59" s="1"/>
  <c r="CU55" i="59" s="1"/>
  <c r="U55" i="59" s="1"/>
  <c r="AR55" i="59"/>
  <c r="AQ55" i="59"/>
  <c r="AP55" i="59"/>
  <c r="AO55" i="59"/>
  <c r="AN55" i="59"/>
  <c r="AM55" i="59"/>
  <c r="AL55" i="59"/>
  <c r="AK55" i="59"/>
  <c r="BK54" i="59"/>
  <c r="EZ54" i="59" s="1"/>
  <c r="AD54" i="59" s="1"/>
  <c r="BL54" i="59" s="1"/>
  <c r="FE54" i="59" s="1"/>
  <c r="AE54" i="59" s="1"/>
  <c r="BG54" i="59"/>
  <c r="DZ54" i="59" s="1"/>
  <c r="Z54" i="59" s="1"/>
  <c r="BH54" i="59" s="1"/>
  <c r="EE54" i="59" s="1"/>
  <c r="AA54" i="59" s="1"/>
  <c r="BC54" i="59"/>
  <c r="CZ54" i="59" s="1"/>
  <c r="V54" i="59" s="1"/>
  <c r="BD54" i="59" s="1"/>
  <c r="DE54" i="59" s="1"/>
  <c r="W54" i="59" s="1"/>
  <c r="AY54" i="59"/>
  <c r="BZ54" i="59" s="1"/>
  <c r="R54" i="59" s="1"/>
  <c r="AZ54" i="59" s="1"/>
  <c r="CE54" i="59" s="1"/>
  <c r="S54" i="59" s="1"/>
  <c r="AT54" i="59"/>
  <c r="BB54" i="59" s="1"/>
  <c r="CU54" i="59" s="1"/>
  <c r="U54" i="59" s="1"/>
  <c r="AR54" i="59"/>
  <c r="AQ54" i="59"/>
  <c r="AP54" i="59"/>
  <c r="AO54" i="59"/>
  <c r="AN54" i="59"/>
  <c r="AM54" i="59"/>
  <c r="AL54" i="59"/>
  <c r="AK54" i="59"/>
  <c r="BK53" i="59"/>
  <c r="EZ53" i="59" s="1"/>
  <c r="AD53" i="59" s="1"/>
  <c r="BL53" i="59" s="1"/>
  <c r="FE53" i="59" s="1"/>
  <c r="AE53" i="59" s="1"/>
  <c r="BG53" i="59"/>
  <c r="DZ53" i="59" s="1"/>
  <c r="Z53" i="59" s="1"/>
  <c r="BH53" i="59" s="1"/>
  <c r="EE53" i="59" s="1"/>
  <c r="AA53" i="59" s="1"/>
  <c r="BC53" i="59"/>
  <c r="CZ53" i="59" s="1"/>
  <c r="V53" i="59" s="1"/>
  <c r="BD53" i="59" s="1"/>
  <c r="DE53" i="59" s="1"/>
  <c r="W53" i="59" s="1"/>
  <c r="AY53" i="59"/>
  <c r="BZ53" i="59" s="1"/>
  <c r="R53" i="59" s="1"/>
  <c r="AZ53" i="59" s="1"/>
  <c r="CE53" i="59" s="1"/>
  <c r="S53" i="59" s="1"/>
  <c r="AT53" i="59"/>
  <c r="AX53" i="59"/>
  <c r="BU53" i="59" s="1"/>
  <c r="Q53" i="59" s="1"/>
  <c r="AR53" i="59"/>
  <c r="AQ53" i="59"/>
  <c r="AP53" i="59"/>
  <c r="AO53" i="59"/>
  <c r="AN53" i="59"/>
  <c r="AM53" i="59"/>
  <c r="AL53" i="59"/>
  <c r="AK53" i="59"/>
  <c r="BK52" i="59"/>
  <c r="EZ52" i="59" s="1"/>
  <c r="AD52" i="59" s="1"/>
  <c r="BL52" i="59" s="1"/>
  <c r="FE52" i="59" s="1"/>
  <c r="AE52" i="59" s="1"/>
  <c r="BG52" i="59"/>
  <c r="DZ52" i="59" s="1"/>
  <c r="Z52" i="59" s="1"/>
  <c r="BH52" i="59" s="1"/>
  <c r="EE52" i="59" s="1"/>
  <c r="AA52" i="59" s="1"/>
  <c r="BC52" i="59"/>
  <c r="CZ52" i="59" s="1"/>
  <c r="V52" i="59" s="1"/>
  <c r="BD52" i="59" s="1"/>
  <c r="DE52" i="59" s="1"/>
  <c r="W52" i="59" s="1"/>
  <c r="AY52" i="59"/>
  <c r="BZ52" i="59" s="1"/>
  <c r="R52" i="59" s="1"/>
  <c r="AZ52" i="59" s="1"/>
  <c r="CE52" i="59" s="1"/>
  <c r="S52" i="59" s="1"/>
  <c r="AT52" i="59"/>
  <c r="AR52" i="59"/>
  <c r="AQ52" i="59"/>
  <c r="AP52" i="59"/>
  <c r="AO52" i="59"/>
  <c r="AN52" i="59"/>
  <c r="AM52" i="59"/>
  <c r="AL52" i="59"/>
  <c r="AK52" i="59"/>
  <c r="BK51" i="59"/>
  <c r="EZ51" i="59" s="1"/>
  <c r="AD51" i="59" s="1"/>
  <c r="BL51" i="59" s="1"/>
  <c r="FE51" i="59" s="1"/>
  <c r="AE51" i="59" s="1"/>
  <c r="BG51" i="59"/>
  <c r="DZ51" i="59" s="1"/>
  <c r="Z51" i="59" s="1"/>
  <c r="BH51" i="59" s="1"/>
  <c r="EE51" i="59" s="1"/>
  <c r="AA51" i="59" s="1"/>
  <c r="BC51" i="59"/>
  <c r="CZ51" i="59" s="1"/>
  <c r="V51" i="59" s="1"/>
  <c r="BD51" i="59" s="1"/>
  <c r="DE51" i="59" s="1"/>
  <c r="W51" i="59" s="1"/>
  <c r="AY51" i="59"/>
  <c r="BZ51" i="59" s="1"/>
  <c r="R51" i="59" s="1"/>
  <c r="AZ51" i="59" s="1"/>
  <c r="CE51" i="59" s="1"/>
  <c r="S51" i="59" s="1"/>
  <c r="AT51" i="59"/>
  <c r="BJ51" i="59" s="1"/>
  <c r="EU51" i="59" s="1"/>
  <c r="AC51" i="59" s="1"/>
  <c r="AR51" i="59"/>
  <c r="AQ51" i="59"/>
  <c r="AP51" i="59"/>
  <c r="AO51" i="59"/>
  <c r="AN51" i="59"/>
  <c r="AM51" i="59"/>
  <c r="AL51" i="59"/>
  <c r="AK51" i="59"/>
  <c r="BK50" i="59"/>
  <c r="EZ50" i="59" s="1"/>
  <c r="AD50" i="59" s="1"/>
  <c r="BL50" i="59" s="1"/>
  <c r="FE50" i="59" s="1"/>
  <c r="AE50" i="59" s="1"/>
  <c r="BG50" i="59"/>
  <c r="DZ50" i="59" s="1"/>
  <c r="Z50" i="59" s="1"/>
  <c r="BH50" i="59" s="1"/>
  <c r="EE50" i="59" s="1"/>
  <c r="AA50" i="59" s="1"/>
  <c r="BC50" i="59"/>
  <c r="CZ50" i="59" s="1"/>
  <c r="V50" i="59" s="1"/>
  <c r="BD50" i="59" s="1"/>
  <c r="DE50" i="59" s="1"/>
  <c r="W50" i="59" s="1"/>
  <c r="AY50" i="59"/>
  <c r="BZ50" i="59" s="1"/>
  <c r="R50" i="59" s="1"/>
  <c r="AZ50" i="59" s="1"/>
  <c r="CE50" i="59" s="1"/>
  <c r="S50" i="59" s="1"/>
  <c r="AT50" i="59"/>
  <c r="BB50" i="59" s="1"/>
  <c r="CU50" i="59" s="1"/>
  <c r="U50" i="59" s="1"/>
  <c r="AR50" i="59"/>
  <c r="AQ50" i="59"/>
  <c r="AP50" i="59"/>
  <c r="AO50" i="59"/>
  <c r="AN50" i="59"/>
  <c r="AM50" i="59"/>
  <c r="AL50" i="59"/>
  <c r="AK50" i="59"/>
  <c r="BK49" i="59"/>
  <c r="EZ49" i="59" s="1"/>
  <c r="AD49" i="59" s="1"/>
  <c r="BL49" i="59" s="1"/>
  <c r="FE49" i="59" s="1"/>
  <c r="AE49" i="59" s="1"/>
  <c r="BG49" i="59"/>
  <c r="DZ49" i="59" s="1"/>
  <c r="Z49" i="59" s="1"/>
  <c r="BH49" i="59" s="1"/>
  <c r="EE49" i="59" s="1"/>
  <c r="AA49" i="59" s="1"/>
  <c r="BC49" i="59"/>
  <c r="CZ49" i="59" s="1"/>
  <c r="V49" i="59" s="1"/>
  <c r="BD49" i="59" s="1"/>
  <c r="DE49" i="59" s="1"/>
  <c r="W49" i="59" s="1"/>
  <c r="AY49" i="59"/>
  <c r="BZ49" i="59" s="1"/>
  <c r="R49" i="59" s="1"/>
  <c r="AZ49" i="59" s="1"/>
  <c r="CE49" i="59" s="1"/>
  <c r="S49" i="59" s="1"/>
  <c r="AT49" i="59"/>
  <c r="BB49" i="59" s="1"/>
  <c r="CU49" i="59" s="1"/>
  <c r="U49" i="59" s="1"/>
  <c r="AR49" i="59"/>
  <c r="AQ49" i="59"/>
  <c r="AP49" i="59"/>
  <c r="AO49" i="59"/>
  <c r="AN49" i="59"/>
  <c r="AM49" i="59"/>
  <c r="AL49" i="59"/>
  <c r="AK49" i="59"/>
  <c r="BK48" i="59"/>
  <c r="EZ48" i="59" s="1"/>
  <c r="AD48" i="59" s="1"/>
  <c r="BL48" i="59" s="1"/>
  <c r="FE48" i="59" s="1"/>
  <c r="AE48" i="59" s="1"/>
  <c r="BG48" i="59"/>
  <c r="DZ48" i="59" s="1"/>
  <c r="Z48" i="59" s="1"/>
  <c r="BH48" i="59" s="1"/>
  <c r="EE48" i="59" s="1"/>
  <c r="AA48" i="59" s="1"/>
  <c r="BC48" i="59"/>
  <c r="CZ48" i="59" s="1"/>
  <c r="V48" i="59" s="1"/>
  <c r="BD48" i="59" s="1"/>
  <c r="DE48" i="59" s="1"/>
  <c r="W48" i="59" s="1"/>
  <c r="AY48" i="59"/>
  <c r="BZ48" i="59" s="1"/>
  <c r="R48" i="59" s="1"/>
  <c r="AZ48" i="59" s="1"/>
  <c r="CE48" i="59" s="1"/>
  <c r="S48" i="59" s="1"/>
  <c r="AT48" i="59"/>
  <c r="BB48" i="59" s="1"/>
  <c r="CU48" i="59" s="1"/>
  <c r="U48" i="59" s="1"/>
  <c r="AR48" i="59"/>
  <c r="AQ48" i="59"/>
  <c r="AP48" i="59"/>
  <c r="AO48" i="59"/>
  <c r="AN48" i="59"/>
  <c r="AM48" i="59"/>
  <c r="AL48" i="59"/>
  <c r="AK48" i="59"/>
  <c r="BK47" i="59"/>
  <c r="EZ47" i="59" s="1"/>
  <c r="AD47" i="59" s="1"/>
  <c r="BL47" i="59" s="1"/>
  <c r="FE47" i="59" s="1"/>
  <c r="AE47" i="59" s="1"/>
  <c r="BG47" i="59"/>
  <c r="DZ47" i="59" s="1"/>
  <c r="Z47" i="59" s="1"/>
  <c r="BH47" i="59" s="1"/>
  <c r="EE47" i="59" s="1"/>
  <c r="AA47" i="59" s="1"/>
  <c r="BC47" i="59"/>
  <c r="CZ47" i="59" s="1"/>
  <c r="V47" i="59" s="1"/>
  <c r="BD47" i="59" s="1"/>
  <c r="DE47" i="59" s="1"/>
  <c r="W47" i="59" s="1"/>
  <c r="AY47" i="59"/>
  <c r="BZ47" i="59" s="1"/>
  <c r="R47" i="59" s="1"/>
  <c r="AZ47" i="59" s="1"/>
  <c r="CE47" i="59" s="1"/>
  <c r="S47" i="59" s="1"/>
  <c r="AT47" i="59"/>
  <c r="BJ47" i="59" s="1"/>
  <c r="EU47" i="59" s="1"/>
  <c r="AC47" i="59" s="1"/>
  <c r="AR47" i="59"/>
  <c r="AQ47" i="59"/>
  <c r="AP47" i="59"/>
  <c r="AO47" i="59"/>
  <c r="AN47" i="59"/>
  <c r="AM47" i="59"/>
  <c r="AL47" i="59"/>
  <c r="AK47" i="59"/>
  <c r="BK46" i="59"/>
  <c r="EZ46" i="59" s="1"/>
  <c r="AD46" i="59" s="1"/>
  <c r="BL46" i="59" s="1"/>
  <c r="FE46" i="59" s="1"/>
  <c r="AE46" i="59" s="1"/>
  <c r="BG46" i="59"/>
  <c r="DZ46" i="59" s="1"/>
  <c r="Z46" i="59" s="1"/>
  <c r="BH46" i="59" s="1"/>
  <c r="EE46" i="59" s="1"/>
  <c r="AA46" i="59" s="1"/>
  <c r="BC46" i="59"/>
  <c r="CZ46" i="59" s="1"/>
  <c r="V46" i="59" s="1"/>
  <c r="BD46" i="59" s="1"/>
  <c r="DE46" i="59" s="1"/>
  <c r="W46" i="59" s="1"/>
  <c r="AY46" i="59"/>
  <c r="BZ46" i="59" s="1"/>
  <c r="R46" i="59" s="1"/>
  <c r="AZ46" i="59" s="1"/>
  <c r="CE46" i="59" s="1"/>
  <c r="S46" i="59" s="1"/>
  <c r="AT46" i="59"/>
  <c r="BB46" i="59" s="1"/>
  <c r="CU46" i="59" s="1"/>
  <c r="U46" i="59" s="1"/>
  <c r="AR46" i="59"/>
  <c r="AQ46" i="59"/>
  <c r="AP46" i="59"/>
  <c r="AO46" i="59"/>
  <c r="AN46" i="59"/>
  <c r="AM46" i="59"/>
  <c r="AL46" i="59"/>
  <c r="AK46" i="59"/>
  <c r="BK45" i="59"/>
  <c r="EZ45" i="59" s="1"/>
  <c r="AD45" i="59" s="1"/>
  <c r="BL45" i="59" s="1"/>
  <c r="FE45" i="59" s="1"/>
  <c r="AE45" i="59" s="1"/>
  <c r="BG45" i="59"/>
  <c r="DZ45" i="59" s="1"/>
  <c r="Z45" i="59" s="1"/>
  <c r="BH45" i="59" s="1"/>
  <c r="EE45" i="59" s="1"/>
  <c r="AA45" i="59" s="1"/>
  <c r="BC45" i="59"/>
  <c r="CZ45" i="59" s="1"/>
  <c r="V45" i="59" s="1"/>
  <c r="BD45" i="59" s="1"/>
  <c r="DE45" i="59" s="1"/>
  <c r="W45" i="59" s="1"/>
  <c r="AY45" i="59"/>
  <c r="BZ45" i="59" s="1"/>
  <c r="R45" i="59" s="1"/>
  <c r="AZ45" i="59" s="1"/>
  <c r="CE45" i="59" s="1"/>
  <c r="S45" i="59" s="1"/>
  <c r="AT45" i="59"/>
  <c r="BB45" i="59" s="1"/>
  <c r="CU45" i="59" s="1"/>
  <c r="U45" i="59" s="1"/>
  <c r="AR45" i="59"/>
  <c r="AQ45" i="59"/>
  <c r="AP45" i="59"/>
  <c r="AO45" i="59"/>
  <c r="AN45" i="59"/>
  <c r="AM45" i="59"/>
  <c r="AL45" i="59"/>
  <c r="AK45" i="59"/>
  <c r="BK44" i="59"/>
  <c r="EZ44" i="59" s="1"/>
  <c r="AD44" i="59" s="1"/>
  <c r="BL44" i="59" s="1"/>
  <c r="FE44" i="59" s="1"/>
  <c r="AE44" i="59" s="1"/>
  <c r="BG44" i="59"/>
  <c r="DZ44" i="59" s="1"/>
  <c r="Z44" i="59" s="1"/>
  <c r="BH44" i="59" s="1"/>
  <c r="EE44" i="59" s="1"/>
  <c r="AA44" i="59" s="1"/>
  <c r="BC44" i="59"/>
  <c r="CZ44" i="59" s="1"/>
  <c r="V44" i="59" s="1"/>
  <c r="BD44" i="59" s="1"/>
  <c r="DE44" i="59" s="1"/>
  <c r="W44" i="59" s="1"/>
  <c r="AY44" i="59"/>
  <c r="BZ44" i="59" s="1"/>
  <c r="R44" i="59" s="1"/>
  <c r="AZ44" i="59" s="1"/>
  <c r="CE44" i="59" s="1"/>
  <c r="S44" i="59" s="1"/>
  <c r="AT44" i="59"/>
  <c r="BB44" i="59" s="1"/>
  <c r="CU44" i="59" s="1"/>
  <c r="U44" i="59" s="1"/>
  <c r="AR44" i="59"/>
  <c r="AQ44" i="59"/>
  <c r="AP44" i="59"/>
  <c r="AO44" i="59"/>
  <c r="AN44" i="59"/>
  <c r="AM44" i="59"/>
  <c r="AL44" i="59"/>
  <c r="AK44" i="59"/>
  <c r="BK43" i="59"/>
  <c r="EZ43" i="59"/>
  <c r="AD43" i="59" s="1"/>
  <c r="BL43" i="59" s="1"/>
  <c r="FE43" i="59" s="1"/>
  <c r="AE43" i="59" s="1"/>
  <c r="BG43" i="59"/>
  <c r="DZ43" i="59" s="1"/>
  <c r="Z43" i="59" s="1"/>
  <c r="BH43" i="59" s="1"/>
  <c r="EE43" i="59" s="1"/>
  <c r="AA43" i="59" s="1"/>
  <c r="BC43" i="59"/>
  <c r="CZ43" i="59" s="1"/>
  <c r="V43" i="59" s="1"/>
  <c r="BD43" i="59" s="1"/>
  <c r="DE43" i="59" s="1"/>
  <c r="W43" i="59" s="1"/>
  <c r="AY43" i="59"/>
  <c r="BZ43" i="59" s="1"/>
  <c r="R43" i="59" s="1"/>
  <c r="AZ43" i="59" s="1"/>
  <c r="CE43" i="59" s="1"/>
  <c r="S43" i="59" s="1"/>
  <c r="AT43" i="59"/>
  <c r="BJ43" i="59" s="1"/>
  <c r="EU43" i="59" s="1"/>
  <c r="AC43" i="59" s="1"/>
  <c r="AR43" i="59"/>
  <c r="AQ43" i="59"/>
  <c r="AP43" i="59"/>
  <c r="AO43" i="59"/>
  <c r="AN43" i="59"/>
  <c r="AM43" i="59"/>
  <c r="AL43" i="59"/>
  <c r="AK43" i="59"/>
  <c r="BK42" i="59"/>
  <c r="EZ42" i="59" s="1"/>
  <c r="AD42" i="59" s="1"/>
  <c r="BL42" i="59" s="1"/>
  <c r="FE42" i="59" s="1"/>
  <c r="AE42" i="59" s="1"/>
  <c r="BG42" i="59"/>
  <c r="DZ42" i="59" s="1"/>
  <c r="Z42" i="59" s="1"/>
  <c r="BH42" i="59" s="1"/>
  <c r="EE42" i="59" s="1"/>
  <c r="AA42" i="59" s="1"/>
  <c r="BC42" i="59"/>
  <c r="CZ42" i="59" s="1"/>
  <c r="V42" i="59" s="1"/>
  <c r="BD42" i="59" s="1"/>
  <c r="DE42" i="59" s="1"/>
  <c r="W42" i="59" s="1"/>
  <c r="AY42" i="59"/>
  <c r="BZ42" i="59" s="1"/>
  <c r="R42" i="59" s="1"/>
  <c r="AZ42" i="59" s="1"/>
  <c r="CE42" i="59" s="1"/>
  <c r="S42" i="59" s="1"/>
  <c r="AT42" i="59"/>
  <c r="BB42" i="59" s="1"/>
  <c r="CU42" i="59" s="1"/>
  <c r="U42" i="59" s="1"/>
  <c r="AR42" i="59"/>
  <c r="AQ42" i="59"/>
  <c r="AP42" i="59"/>
  <c r="AO42" i="59"/>
  <c r="AN42" i="59"/>
  <c r="AM42" i="59"/>
  <c r="AL42" i="59"/>
  <c r="AK42" i="59"/>
  <c r="BK41" i="59"/>
  <c r="EZ41" i="59" s="1"/>
  <c r="AD41" i="59" s="1"/>
  <c r="BL41" i="59" s="1"/>
  <c r="FE41" i="59" s="1"/>
  <c r="AE41" i="59" s="1"/>
  <c r="BG41" i="59"/>
  <c r="DZ41" i="59" s="1"/>
  <c r="Z41" i="59" s="1"/>
  <c r="BH41" i="59" s="1"/>
  <c r="EE41" i="59" s="1"/>
  <c r="AA41" i="59" s="1"/>
  <c r="BC41" i="59"/>
  <c r="CZ41" i="59" s="1"/>
  <c r="V41" i="59" s="1"/>
  <c r="BD41" i="59" s="1"/>
  <c r="DE41" i="59" s="1"/>
  <c r="W41" i="59" s="1"/>
  <c r="AY41" i="59"/>
  <c r="BZ41" i="59" s="1"/>
  <c r="R41" i="59" s="1"/>
  <c r="AZ41" i="59" s="1"/>
  <c r="CE41" i="59" s="1"/>
  <c r="S41" i="59" s="1"/>
  <c r="AT41" i="59"/>
  <c r="BB41" i="59" s="1"/>
  <c r="CU41" i="59" s="1"/>
  <c r="U41" i="59" s="1"/>
  <c r="AR41" i="59"/>
  <c r="AQ41" i="59"/>
  <c r="AP41" i="59"/>
  <c r="AO41" i="59"/>
  <c r="AN41" i="59"/>
  <c r="AM41" i="59"/>
  <c r="AL41" i="59"/>
  <c r="AK41" i="59"/>
  <c r="BK40" i="59"/>
  <c r="EZ40" i="59" s="1"/>
  <c r="AD40" i="59" s="1"/>
  <c r="BL40" i="59" s="1"/>
  <c r="FE40" i="59" s="1"/>
  <c r="AE40" i="59" s="1"/>
  <c r="BG40" i="59"/>
  <c r="DZ40" i="59" s="1"/>
  <c r="Z40" i="59" s="1"/>
  <c r="BH40" i="59" s="1"/>
  <c r="EE40" i="59" s="1"/>
  <c r="AA40" i="59" s="1"/>
  <c r="BC40" i="59"/>
  <c r="CZ40" i="59"/>
  <c r="V40" i="59" s="1"/>
  <c r="BD40" i="59" s="1"/>
  <c r="DE40" i="59" s="1"/>
  <c r="W40" i="59" s="1"/>
  <c r="AY40" i="59"/>
  <c r="BZ40" i="59" s="1"/>
  <c r="R40" i="59" s="1"/>
  <c r="AZ40" i="59" s="1"/>
  <c r="CE40" i="59" s="1"/>
  <c r="S40" i="59" s="1"/>
  <c r="AT40" i="59"/>
  <c r="BB40" i="59" s="1"/>
  <c r="CU40" i="59" s="1"/>
  <c r="U40" i="59" s="1"/>
  <c r="AR40" i="59"/>
  <c r="AQ40" i="59"/>
  <c r="AP40" i="59"/>
  <c r="AO40" i="59"/>
  <c r="AN40" i="59"/>
  <c r="AM40" i="59"/>
  <c r="AL40" i="59"/>
  <c r="AK40" i="59"/>
  <c r="BK39" i="59"/>
  <c r="EZ39" i="59"/>
  <c r="AD39" i="59" s="1"/>
  <c r="BL39" i="59" s="1"/>
  <c r="FE39" i="59" s="1"/>
  <c r="AE39" i="59" s="1"/>
  <c r="BG39" i="59"/>
  <c r="DZ39" i="59" s="1"/>
  <c r="Z39" i="59" s="1"/>
  <c r="BH39" i="59" s="1"/>
  <c r="EE39" i="59" s="1"/>
  <c r="AA39" i="59" s="1"/>
  <c r="BC39" i="59"/>
  <c r="CZ39" i="59" s="1"/>
  <c r="V39" i="59" s="1"/>
  <c r="BD39" i="59" s="1"/>
  <c r="DE39" i="59" s="1"/>
  <c r="W39" i="59" s="1"/>
  <c r="AY39" i="59"/>
  <c r="BZ39" i="59" s="1"/>
  <c r="R39" i="59" s="1"/>
  <c r="AZ39" i="59" s="1"/>
  <c r="CE39" i="59" s="1"/>
  <c r="S39" i="59" s="1"/>
  <c r="AT39" i="59"/>
  <c r="BJ39" i="59" s="1"/>
  <c r="EU39" i="59" s="1"/>
  <c r="AC39" i="59" s="1"/>
  <c r="AR39" i="59"/>
  <c r="AQ39" i="59"/>
  <c r="AP39" i="59"/>
  <c r="AO39" i="59"/>
  <c r="AN39" i="59"/>
  <c r="AM39" i="59"/>
  <c r="AL39" i="59"/>
  <c r="AK39" i="59"/>
  <c r="BK38" i="59"/>
  <c r="EZ38" i="59" s="1"/>
  <c r="AD38" i="59" s="1"/>
  <c r="BL38" i="59" s="1"/>
  <c r="FE38" i="59" s="1"/>
  <c r="AE38" i="59" s="1"/>
  <c r="BG38" i="59"/>
  <c r="DZ38" i="59" s="1"/>
  <c r="Z38" i="59" s="1"/>
  <c r="BH38" i="59" s="1"/>
  <c r="EE38" i="59" s="1"/>
  <c r="AA38" i="59" s="1"/>
  <c r="BC38" i="59"/>
  <c r="CZ38" i="59" s="1"/>
  <c r="V38" i="59" s="1"/>
  <c r="BD38" i="59" s="1"/>
  <c r="DE38" i="59" s="1"/>
  <c r="W38" i="59" s="1"/>
  <c r="AY38" i="59"/>
  <c r="BZ38" i="59" s="1"/>
  <c r="R38" i="59" s="1"/>
  <c r="AZ38" i="59" s="1"/>
  <c r="CE38" i="59" s="1"/>
  <c r="S38" i="59" s="1"/>
  <c r="AT38" i="59"/>
  <c r="BB38" i="59" s="1"/>
  <c r="CU38" i="59" s="1"/>
  <c r="U38" i="59" s="1"/>
  <c r="AR38" i="59"/>
  <c r="AQ38" i="59"/>
  <c r="AP38" i="59"/>
  <c r="AO38" i="59"/>
  <c r="AN38" i="59"/>
  <c r="AM38" i="59"/>
  <c r="AL38" i="59"/>
  <c r="AK38" i="59"/>
  <c r="BK37" i="59"/>
  <c r="EZ37" i="59" s="1"/>
  <c r="AD37" i="59" s="1"/>
  <c r="BL37" i="59" s="1"/>
  <c r="FE37" i="59" s="1"/>
  <c r="AE37" i="59" s="1"/>
  <c r="BG37" i="59"/>
  <c r="DZ37" i="59" s="1"/>
  <c r="Z37" i="59" s="1"/>
  <c r="BH37" i="59" s="1"/>
  <c r="EE37" i="59" s="1"/>
  <c r="AA37" i="59" s="1"/>
  <c r="BC37" i="59"/>
  <c r="CZ37" i="59" s="1"/>
  <c r="V37" i="59" s="1"/>
  <c r="BD37" i="59" s="1"/>
  <c r="DE37" i="59" s="1"/>
  <c r="W37" i="59" s="1"/>
  <c r="AY37" i="59"/>
  <c r="BZ37" i="59" s="1"/>
  <c r="R37" i="59" s="1"/>
  <c r="AZ37" i="59" s="1"/>
  <c r="CE37" i="59" s="1"/>
  <c r="S37" i="59" s="1"/>
  <c r="AT37" i="59"/>
  <c r="BB37" i="59"/>
  <c r="CU37" i="59" s="1"/>
  <c r="U37" i="59" s="1"/>
  <c r="AR37" i="59"/>
  <c r="AQ37" i="59"/>
  <c r="AP37" i="59"/>
  <c r="AO37" i="59"/>
  <c r="AN37" i="59"/>
  <c r="AM37" i="59"/>
  <c r="AL37" i="59"/>
  <c r="AK37" i="59"/>
  <c r="A37" i="59"/>
  <c r="A38" i="59" s="1"/>
  <c r="A39" i="59" s="1"/>
  <c r="A40" i="59" s="1"/>
  <c r="A41" i="59" s="1"/>
  <c r="A42" i="59" s="1"/>
  <c r="A43" i="59" s="1"/>
  <c r="A44" i="59" s="1"/>
  <c r="A45" i="59" s="1"/>
  <c r="A46" i="59" s="1"/>
  <c r="A47" i="59" s="1"/>
  <c r="A48" i="59" s="1"/>
  <c r="A49" i="59" s="1"/>
  <c r="A50" i="59" s="1"/>
  <c r="A51" i="59" s="1"/>
  <c r="A52" i="59" s="1"/>
  <c r="A53" i="59" s="1"/>
  <c r="A54" i="59" s="1"/>
  <c r="A55" i="59" s="1"/>
  <c r="A56" i="59" s="1"/>
  <c r="A57" i="59" s="1"/>
  <c r="A58" i="59" s="1"/>
  <c r="A59" i="59" s="1"/>
  <c r="A60" i="59" s="1"/>
  <c r="A61" i="59" s="1"/>
  <c r="A62" i="59" s="1"/>
  <c r="A63" i="59" s="1"/>
  <c r="A64" i="59" s="1"/>
  <c r="A65" i="59" s="1"/>
  <c r="A66" i="59" s="1"/>
  <c r="A67" i="59" s="1"/>
  <c r="A68" i="59" s="1"/>
  <c r="A69" i="59" s="1"/>
  <c r="A70" i="59" s="1"/>
  <c r="A71" i="59" s="1"/>
  <c r="A72" i="59" s="1"/>
  <c r="A73" i="59" s="1"/>
  <c r="A74" i="59" s="1"/>
  <c r="A75" i="59" s="1"/>
  <c r="A76" i="59" s="1"/>
  <c r="A77" i="59" s="1"/>
  <c r="A78" i="59" s="1"/>
  <c r="A79" i="59" s="1"/>
  <c r="A80" i="59" s="1"/>
  <c r="A81" i="59" s="1"/>
  <c r="A82" i="59" s="1"/>
  <c r="A83" i="59" s="1"/>
  <c r="A84" i="59" s="1"/>
  <c r="A85" i="59" s="1"/>
  <c r="FT36" i="59"/>
  <c r="FQ36" i="59" s="1"/>
  <c r="BK36" i="59"/>
  <c r="EZ36" i="59" s="1"/>
  <c r="AD36" i="59" s="1"/>
  <c r="BL36" i="59" s="1"/>
  <c r="FE36" i="59" s="1"/>
  <c r="AE36" i="59" s="1"/>
  <c r="BG36" i="59"/>
  <c r="DZ36" i="59" s="1"/>
  <c r="Z36" i="59" s="1"/>
  <c r="BH36" i="59" s="1"/>
  <c r="EE36" i="59" s="1"/>
  <c r="AA36" i="59" s="1"/>
  <c r="BC36" i="59"/>
  <c r="CZ36" i="59" s="1"/>
  <c r="V36" i="59" s="1"/>
  <c r="BD36" i="59" s="1"/>
  <c r="DE36" i="59" s="1"/>
  <c r="W36" i="59" s="1"/>
  <c r="AY36" i="59"/>
  <c r="BZ36" i="59" s="1"/>
  <c r="R36" i="59" s="1"/>
  <c r="AZ36" i="59" s="1"/>
  <c r="CE36" i="59" s="1"/>
  <c r="S36" i="59" s="1"/>
  <c r="AT36" i="59"/>
  <c r="AR36" i="59"/>
  <c r="AQ36" i="59"/>
  <c r="AP36" i="59"/>
  <c r="AO36" i="59"/>
  <c r="AN36" i="59"/>
  <c r="AM36" i="59"/>
  <c r="AL36" i="59"/>
  <c r="AK36" i="59"/>
  <c r="I20" i="59"/>
  <c r="AD19" i="59"/>
  <c r="Z19" i="59"/>
  <c r="V19" i="59"/>
  <c r="R19" i="59"/>
  <c r="I19" i="59"/>
  <c r="X14" i="59"/>
  <c r="E14" i="59"/>
  <c r="E13" i="59"/>
  <c r="AG12" i="59"/>
  <c r="T12" i="59"/>
  <c r="P12" i="59"/>
  <c r="E12" i="59"/>
  <c r="AO11" i="59"/>
  <c r="E11" i="59"/>
  <c r="BK85" i="60"/>
  <c r="EZ85" i="60" s="1"/>
  <c r="AD85" i="60" s="1"/>
  <c r="BL85" i="60" s="1"/>
  <c r="FE85" i="60"/>
  <c r="AE85" i="60" s="1"/>
  <c r="BG85" i="60"/>
  <c r="DZ85" i="60" s="1"/>
  <c r="Z85" i="60" s="1"/>
  <c r="BH85" i="60" s="1"/>
  <c r="EE85" i="60" s="1"/>
  <c r="AA85" i="60" s="1"/>
  <c r="BC85" i="60"/>
  <c r="CZ85" i="60" s="1"/>
  <c r="V85" i="60" s="1"/>
  <c r="BD85" i="60" s="1"/>
  <c r="DE85" i="60" s="1"/>
  <c r="W85" i="60" s="1"/>
  <c r="AY85" i="60"/>
  <c r="BZ85" i="60" s="1"/>
  <c r="R85" i="60" s="1"/>
  <c r="AZ85" i="60" s="1"/>
  <c r="CE85" i="60" s="1"/>
  <c r="S85" i="60" s="1"/>
  <c r="AT85" i="60"/>
  <c r="BF85" i="60" s="1"/>
  <c r="DU85" i="60" s="1"/>
  <c r="Y85" i="60" s="1"/>
  <c r="AR85" i="60"/>
  <c r="AQ85" i="60"/>
  <c r="AP85" i="60"/>
  <c r="AO85" i="60"/>
  <c r="AN85" i="60"/>
  <c r="AM85" i="60"/>
  <c r="AL85" i="60"/>
  <c r="AK85" i="60"/>
  <c r="BK84" i="60"/>
  <c r="EZ84" i="60" s="1"/>
  <c r="AD84" i="60" s="1"/>
  <c r="BL84" i="60" s="1"/>
  <c r="FE84" i="60" s="1"/>
  <c r="AE84" i="60" s="1"/>
  <c r="BG84" i="60"/>
  <c r="DZ84" i="60" s="1"/>
  <c r="Z84" i="60" s="1"/>
  <c r="BH84" i="60" s="1"/>
  <c r="EE84" i="60" s="1"/>
  <c r="AA84" i="60" s="1"/>
  <c r="BC84" i="60"/>
  <c r="CZ84" i="60" s="1"/>
  <c r="V84" i="60" s="1"/>
  <c r="BD84" i="60" s="1"/>
  <c r="DE84" i="60" s="1"/>
  <c r="W84" i="60" s="1"/>
  <c r="AY84" i="60"/>
  <c r="BZ84" i="60" s="1"/>
  <c r="R84" i="60" s="1"/>
  <c r="AZ84" i="60" s="1"/>
  <c r="CE84" i="60" s="1"/>
  <c r="S84" i="60" s="1"/>
  <c r="AT84" i="60"/>
  <c r="BB84" i="60" s="1"/>
  <c r="CU84" i="60" s="1"/>
  <c r="U84" i="60" s="1"/>
  <c r="AR84" i="60"/>
  <c r="AQ84" i="60"/>
  <c r="AP84" i="60"/>
  <c r="AO84" i="60"/>
  <c r="AN84" i="60"/>
  <c r="AM84" i="60"/>
  <c r="AL84" i="60"/>
  <c r="AK84" i="60"/>
  <c r="BK83" i="60"/>
  <c r="EZ83" i="60" s="1"/>
  <c r="AD83" i="60" s="1"/>
  <c r="BL83" i="60" s="1"/>
  <c r="FE83" i="60" s="1"/>
  <c r="AE83" i="60" s="1"/>
  <c r="BG83" i="60"/>
  <c r="DZ83" i="60" s="1"/>
  <c r="Z83" i="60" s="1"/>
  <c r="BH83" i="60" s="1"/>
  <c r="EE83" i="60" s="1"/>
  <c r="AA83" i="60" s="1"/>
  <c r="BC83" i="60"/>
  <c r="CZ83" i="60" s="1"/>
  <c r="V83" i="60" s="1"/>
  <c r="BD83" i="60" s="1"/>
  <c r="DE83" i="60" s="1"/>
  <c r="W83" i="60" s="1"/>
  <c r="AY83" i="60"/>
  <c r="BZ83" i="60" s="1"/>
  <c r="R83" i="60" s="1"/>
  <c r="AZ83" i="60" s="1"/>
  <c r="CE83" i="60" s="1"/>
  <c r="S83" i="60" s="1"/>
  <c r="AT83" i="60"/>
  <c r="AX83" i="60" s="1"/>
  <c r="BU83" i="60" s="1"/>
  <c r="Q83" i="60" s="1"/>
  <c r="AR83" i="60"/>
  <c r="AQ83" i="60"/>
  <c r="AP83" i="60"/>
  <c r="AO83" i="60"/>
  <c r="AN83" i="60"/>
  <c r="AM83" i="60"/>
  <c r="AL83" i="60"/>
  <c r="AK83" i="60"/>
  <c r="BK82" i="60"/>
  <c r="EZ82" i="60" s="1"/>
  <c r="AD82" i="60" s="1"/>
  <c r="BL82" i="60" s="1"/>
  <c r="FE82" i="60" s="1"/>
  <c r="AE82" i="60" s="1"/>
  <c r="BG82" i="60"/>
  <c r="DZ82" i="60" s="1"/>
  <c r="Z82" i="60" s="1"/>
  <c r="BH82" i="60" s="1"/>
  <c r="EE82" i="60" s="1"/>
  <c r="AA82" i="60" s="1"/>
  <c r="BC82" i="60"/>
  <c r="CZ82" i="60" s="1"/>
  <c r="V82" i="60" s="1"/>
  <c r="BD82" i="60" s="1"/>
  <c r="DE82" i="60" s="1"/>
  <c r="W82" i="60" s="1"/>
  <c r="AY82" i="60"/>
  <c r="BZ82" i="60"/>
  <c r="R82" i="60" s="1"/>
  <c r="AZ82" i="60" s="1"/>
  <c r="CE82" i="60" s="1"/>
  <c r="S82" i="60" s="1"/>
  <c r="AT82" i="60"/>
  <c r="BJ82" i="60" s="1"/>
  <c r="EU82" i="60" s="1"/>
  <c r="AC82" i="60" s="1"/>
  <c r="AR82" i="60"/>
  <c r="AQ82" i="60"/>
  <c r="AP82" i="60"/>
  <c r="AO82" i="60"/>
  <c r="AN82" i="60"/>
  <c r="AM82" i="60"/>
  <c r="AL82" i="60"/>
  <c r="AK82" i="60"/>
  <c r="BK81" i="60"/>
  <c r="EZ81" i="60" s="1"/>
  <c r="AD81" i="60" s="1"/>
  <c r="BL81" i="60" s="1"/>
  <c r="FE81" i="60" s="1"/>
  <c r="AE81" i="60" s="1"/>
  <c r="BG81" i="60"/>
  <c r="DZ81" i="60" s="1"/>
  <c r="Z81" i="60" s="1"/>
  <c r="BH81" i="60" s="1"/>
  <c r="EE81" i="60" s="1"/>
  <c r="AA81" i="60" s="1"/>
  <c r="BC81" i="60"/>
  <c r="CZ81" i="60" s="1"/>
  <c r="V81" i="60" s="1"/>
  <c r="BD81" i="60" s="1"/>
  <c r="DE81" i="60" s="1"/>
  <c r="W81" i="60" s="1"/>
  <c r="AY81" i="60"/>
  <c r="BZ81" i="60" s="1"/>
  <c r="R81" i="60" s="1"/>
  <c r="AZ81" i="60" s="1"/>
  <c r="CE81" i="60" s="1"/>
  <c r="S81" i="60" s="1"/>
  <c r="AT81" i="60"/>
  <c r="BF81" i="60" s="1"/>
  <c r="DU81" i="60" s="1"/>
  <c r="Y81" i="60" s="1"/>
  <c r="AR81" i="60"/>
  <c r="AQ81" i="60"/>
  <c r="AP81" i="60"/>
  <c r="AO81" i="60"/>
  <c r="AN81" i="60"/>
  <c r="AM81" i="60"/>
  <c r="AL81" i="60"/>
  <c r="AK81" i="60"/>
  <c r="BK80" i="60"/>
  <c r="EZ80" i="60" s="1"/>
  <c r="AD80" i="60" s="1"/>
  <c r="BL80" i="60" s="1"/>
  <c r="FE80" i="60" s="1"/>
  <c r="AE80" i="60" s="1"/>
  <c r="BG80" i="60"/>
  <c r="DZ80" i="60" s="1"/>
  <c r="Z80" i="60" s="1"/>
  <c r="BH80" i="60" s="1"/>
  <c r="EE80" i="60" s="1"/>
  <c r="AA80" i="60" s="1"/>
  <c r="BC80" i="60"/>
  <c r="CZ80" i="60" s="1"/>
  <c r="V80" i="60" s="1"/>
  <c r="BD80" i="60" s="1"/>
  <c r="DE80" i="60" s="1"/>
  <c r="W80" i="60" s="1"/>
  <c r="AY80" i="60"/>
  <c r="BZ80" i="60" s="1"/>
  <c r="R80" i="60" s="1"/>
  <c r="AZ80" i="60" s="1"/>
  <c r="CE80" i="60" s="1"/>
  <c r="S80" i="60" s="1"/>
  <c r="AT80" i="60"/>
  <c r="BJ80" i="60" s="1"/>
  <c r="EU80" i="60" s="1"/>
  <c r="AC80" i="60" s="1"/>
  <c r="AR80" i="60"/>
  <c r="AQ80" i="60"/>
  <c r="AP80" i="60"/>
  <c r="AO80" i="60"/>
  <c r="AN80" i="60"/>
  <c r="AM80" i="60"/>
  <c r="AL80" i="60"/>
  <c r="AK80" i="60"/>
  <c r="BK79" i="60"/>
  <c r="EZ79" i="60" s="1"/>
  <c r="AD79" i="60" s="1"/>
  <c r="BL79" i="60" s="1"/>
  <c r="FE79" i="60" s="1"/>
  <c r="AE79" i="60" s="1"/>
  <c r="BG79" i="60"/>
  <c r="DZ79" i="60" s="1"/>
  <c r="Z79" i="60" s="1"/>
  <c r="BH79" i="60" s="1"/>
  <c r="EE79" i="60" s="1"/>
  <c r="AA79" i="60" s="1"/>
  <c r="BC79" i="60"/>
  <c r="CZ79" i="60" s="1"/>
  <c r="V79" i="60" s="1"/>
  <c r="BD79" i="60" s="1"/>
  <c r="DE79" i="60" s="1"/>
  <c r="W79" i="60" s="1"/>
  <c r="AY79" i="60"/>
  <c r="BZ79" i="60" s="1"/>
  <c r="R79" i="60" s="1"/>
  <c r="AZ79" i="60" s="1"/>
  <c r="CE79" i="60" s="1"/>
  <c r="S79" i="60" s="1"/>
  <c r="AT79" i="60"/>
  <c r="AX79" i="60" s="1"/>
  <c r="BU79" i="60" s="1"/>
  <c r="Q79" i="60" s="1"/>
  <c r="AR79" i="60"/>
  <c r="AQ79" i="60"/>
  <c r="AP79" i="60"/>
  <c r="AO79" i="60"/>
  <c r="AN79" i="60"/>
  <c r="AM79" i="60"/>
  <c r="AL79" i="60"/>
  <c r="AK79" i="60"/>
  <c r="BK78" i="60"/>
  <c r="EZ78" i="60" s="1"/>
  <c r="AD78" i="60" s="1"/>
  <c r="BL78" i="60" s="1"/>
  <c r="FE78" i="60" s="1"/>
  <c r="AE78" i="60" s="1"/>
  <c r="BG78" i="60"/>
  <c r="DZ78" i="60" s="1"/>
  <c r="Z78" i="60" s="1"/>
  <c r="BH78" i="60" s="1"/>
  <c r="EE78" i="60" s="1"/>
  <c r="AA78" i="60" s="1"/>
  <c r="BC78" i="60"/>
  <c r="CZ78" i="60" s="1"/>
  <c r="V78" i="60" s="1"/>
  <c r="BD78" i="60" s="1"/>
  <c r="DE78" i="60" s="1"/>
  <c r="W78" i="60" s="1"/>
  <c r="AY78" i="60"/>
  <c r="BZ78" i="60" s="1"/>
  <c r="R78" i="60" s="1"/>
  <c r="AZ78" i="60" s="1"/>
  <c r="CE78" i="60" s="1"/>
  <c r="S78" i="60" s="1"/>
  <c r="AT78" i="60"/>
  <c r="AR78" i="60"/>
  <c r="AQ78" i="60"/>
  <c r="AP78" i="60"/>
  <c r="AO78" i="60"/>
  <c r="AN78" i="60"/>
  <c r="AM78" i="60"/>
  <c r="AL78" i="60"/>
  <c r="AK78" i="60"/>
  <c r="BK77" i="60"/>
  <c r="EZ77" i="60" s="1"/>
  <c r="AD77" i="60" s="1"/>
  <c r="BL77" i="60" s="1"/>
  <c r="FE77" i="60" s="1"/>
  <c r="AE77" i="60" s="1"/>
  <c r="BG77" i="60"/>
  <c r="DZ77" i="60" s="1"/>
  <c r="Z77" i="60" s="1"/>
  <c r="BH77" i="60" s="1"/>
  <c r="EE77" i="60" s="1"/>
  <c r="AA77" i="60" s="1"/>
  <c r="BC77" i="60"/>
  <c r="CZ77" i="60" s="1"/>
  <c r="V77" i="60" s="1"/>
  <c r="BD77" i="60" s="1"/>
  <c r="DE77" i="60" s="1"/>
  <c r="W77" i="60" s="1"/>
  <c r="AY77" i="60"/>
  <c r="BZ77" i="60" s="1"/>
  <c r="R77" i="60" s="1"/>
  <c r="AZ77" i="60" s="1"/>
  <c r="CE77" i="60" s="1"/>
  <c r="S77" i="60" s="1"/>
  <c r="AT77" i="60"/>
  <c r="BF77" i="60" s="1"/>
  <c r="DU77" i="60" s="1"/>
  <c r="Y77" i="60" s="1"/>
  <c r="AR77" i="60"/>
  <c r="AQ77" i="60"/>
  <c r="AP77" i="60"/>
  <c r="AO77" i="60"/>
  <c r="AN77" i="60"/>
  <c r="AM77" i="60"/>
  <c r="AL77" i="60"/>
  <c r="AK77" i="60"/>
  <c r="BK76" i="60"/>
  <c r="EZ76" i="60" s="1"/>
  <c r="AD76" i="60" s="1"/>
  <c r="BL76" i="60" s="1"/>
  <c r="FE76" i="60" s="1"/>
  <c r="AE76" i="60" s="1"/>
  <c r="BG76" i="60"/>
  <c r="DZ76" i="60" s="1"/>
  <c r="Z76" i="60" s="1"/>
  <c r="BH76" i="60" s="1"/>
  <c r="EE76" i="60" s="1"/>
  <c r="AA76" i="60" s="1"/>
  <c r="BC76" i="60"/>
  <c r="CZ76" i="60" s="1"/>
  <c r="V76" i="60" s="1"/>
  <c r="BD76" i="60" s="1"/>
  <c r="DE76" i="60" s="1"/>
  <c r="W76" i="60" s="1"/>
  <c r="AY76" i="60"/>
  <c r="BZ76" i="60" s="1"/>
  <c r="R76" i="60" s="1"/>
  <c r="AZ76" i="60" s="1"/>
  <c r="CE76" i="60" s="1"/>
  <c r="S76" i="60" s="1"/>
  <c r="AT76" i="60"/>
  <c r="BB76" i="60" s="1"/>
  <c r="CU76" i="60" s="1"/>
  <c r="U76" i="60" s="1"/>
  <c r="AR76" i="60"/>
  <c r="AQ76" i="60"/>
  <c r="AP76" i="60"/>
  <c r="AO76" i="60"/>
  <c r="AN76" i="60"/>
  <c r="AM76" i="60"/>
  <c r="AL76" i="60"/>
  <c r="AK76" i="60"/>
  <c r="BK75" i="60"/>
  <c r="EZ75" i="60" s="1"/>
  <c r="AD75" i="60" s="1"/>
  <c r="BL75" i="60" s="1"/>
  <c r="FE75" i="60" s="1"/>
  <c r="AE75" i="60" s="1"/>
  <c r="BG75" i="60"/>
  <c r="DZ75" i="60" s="1"/>
  <c r="Z75" i="60" s="1"/>
  <c r="BH75" i="60" s="1"/>
  <c r="EE75" i="60" s="1"/>
  <c r="AA75" i="60" s="1"/>
  <c r="BC75" i="60"/>
  <c r="CZ75" i="60" s="1"/>
  <c r="V75" i="60" s="1"/>
  <c r="BD75" i="60" s="1"/>
  <c r="DE75" i="60" s="1"/>
  <c r="W75" i="60" s="1"/>
  <c r="AY75" i="60"/>
  <c r="BZ75" i="60" s="1"/>
  <c r="R75" i="60" s="1"/>
  <c r="AZ75" i="60" s="1"/>
  <c r="CE75" i="60" s="1"/>
  <c r="S75" i="60" s="1"/>
  <c r="AT75" i="60"/>
  <c r="AX75" i="60" s="1"/>
  <c r="BU75" i="60" s="1"/>
  <c r="Q75" i="60" s="1"/>
  <c r="AR75" i="60"/>
  <c r="AQ75" i="60"/>
  <c r="AP75" i="60"/>
  <c r="AO75" i="60"/>
  <c r="AN75" i="60"/>
  <c r="AM75" i="60"/>
  <c r="AL75" i="60"/>
  <c r="AK75" i="60"/>
  <c r="BK74" i="60"/>
  <c r="EZ74" i="60" s="1"/>
  <c r="AD74" i="60" s="1"/>
  <c r="BL74" i="60" s="1"/>
  <c r="FE74" i="60" s="1"/>
  <c r="AE74" i="60" s="1"/>
  <c r="BG74" i="60"/>
  <c r="DZ74" i="60" s="1"/>
  <c r="Z74" i="60" s="1"/>
  <c r="BH74" i="60" s="1"/>
  <c r="EE74" i="60" s="1"/>
  <c r="AA74" i="60" s="1"/>
  <c r="BC74" i="60"/>
  <c r="CZ74" i="60" s="1"/>
  <c r="V74" i="60" s="1"/>
  <c r="BD74" i="60" s="1"/>
  <c r="DE74" i="60" s="1"/>
  <c r="W74" i="60" s="1"/>
  <c r="AY74" i="60"/>
  <c r="BZ74" i="60" s="1"/>
  <c r="R74" i="60" s="1"/>
  <c r="AZ74" i="60" s="1"/>
  <c r="CE74" i="60" s="1"/>
  <c r="S74" i="60" s="1"/>
  <c r="AT74" i="60"/>
  <c r="BB74" i="60" s="1"/>
  <c r="CU74" i="60" s="1"/>
  <c r="U74" i="60" s="1"/>
  <c r="AR74" i="60"/>
  <c r="AQ74" i="60"/>
  <c r="AP74" i="60"/>
  <c r="AO74" i="60"/>
  <c r="AN74" i="60"/>
  <c r="AM74" i="60"/>
  <c r="AL74" i="60"/>
  <c r="AK74" i="60"/>
  <c r="BK73" i="60"/>
  <c r="EZ73" i="60" s="1"/>
  <c r="AD73" i="60" s="1"/>
  <c r="BL73" i="60" s="1"/>
  <c r="FE73" i="60" s="1"/>
  <c r="AE73" i="60" s="1"/>
  <c r="BG73" i="60"/>
  <c r="DZ73" i="60"/>
  <c r="Z73" i="60" s="1"/>
  <c r="BH73" i="60" s="1"/>
  <c r="EE73" i="60" s="1"/>
  <c r="AA73" i="60" s="1"/>
  <c r="BC73" i="60"/>
  <c r="CZ73" i="60" s="1"/>
  <c r="V73" i="60" s="1"/>
  <c r="BD73" i="60" s="1"/>
  <c r="DE73" i="60" s="1"/>
  <c r="W73" i="60" s="1"/>
  <c r="AY73" i="60"/>
  <c r="BZ73" i="60" s="1"/>
  <c r="R73" i="60" s="1"/>
  <c r="AZ73" i="60" s="1"/>
  <c r="CE73" i="60" s="1"/>
  <c r="S73" i="60" s="1"/>
  <c r="AT73" i="60"/>
  <c r="AX73" i="60" s="1"/>
  <c r="BU73" i="60" s="1"/>
  <c r="Q73" i="60" s="1"/>
  <c r="AR73" i="60"/>
  <c r="AQ73" i="60"/>
  <c r="AP73" i="60"/>
  <c r="AO73" i="60"/>
  <c r="AN73" i="60"/>
  <c r="AM73" i="60"/>
  <c r="AL73" i="60"/>
  <c r="AK73" i="60"/>
  <c r="BK72" i="60"/>
  <c r="EZ72" i="60" s="1"/>
  <c r="AD72" i="60" s="1"/>
  <c r="BL72" i="60" s="1"/>
  <c r="FE72" i="60" s="1"/>
  <c r="AE72" i="60" s="1"/>
  <c r="BG72" i="60"/>
  <c r="DZ72" i="60" s="1"/>
  <c r="Z72" i="60" s="1"/>
  <c r="BH72" i="60" s="1"/>
  <c r="EE72" i="60" s="1"/>
  <c r="AA72" i="60" s="1"/>
  <c r="BC72" i="60"/>
  <c r="CZ72" i="60" s="1"/>
  <c r="V72" i="60" s="1"/>
  <c r="BD72" i="60" s="1"/>
  <c r="DE72" i="60" s="1"/>
  <c r="W72" i="60" s="1"/>
  <c r="AY72" i="60"/>
  <c r="BZ72" i="60"/>
  <c r="R72" i="60" s="1"/>
  <c r="AZ72" i="60" s="1"/>
  <c r="CE72" i="60" s="1"/>
  <c r="S72" i="60" s="1"/>
  <c r="AT72" i="60"/>
  <c r="BB72" i="60" s="1"/>
  <c r="CU72" i="60" s="1"/>
  <c r="U72" i="60" s="1"/>
  <c r="AR72" i="60"/>
  <c r="AQ72" i="60"/>
  <c r="AP72" i="60"/>
  <c r="AO72" i="60"/>
  <c r="AN72" i="60"/>
  <c r="AM72" i="60"/>
  <c r="AL72" i="60"/>
  <c r="AK72" i="60"/>
  <c r="BK71" i="60"/>
  <c r="EZ71" i="60" s="1"/>
  <c r="AD71" i="60" s="1"/>
  <c r="BL71" i="60" s="1"/>
  <c r="FE71" i="60" s="1"/>
  <c r="AE71" i="60" s="1"/>
  <c r="BG71" i="60"/>
  <c r="DZ71" i="60" s="1"/>
  <c r="Z71" i="60" s="1"/>
  <c r="BH71" i="60" s="1"/>
  <c r="EE71" i="60" s="1"/>
  <c r="AA71" i="60" s="1"/>
  <c r="BC71" i="60"/>
  <c r="CZ71" i="60" s="1"/>
  <c r="V71" i="60" s="1"/>
  <c r="BD71" i="60" s="1"/>
  <c r="DE71" i="60" s="1"/>
  <c r="W71" i="60" s="1"/>
  <c r="AY71" i="60"/>
  <c r="BZ71" i="60" s="1"/>
  <c r="R71" i="60"/>
  <c r="AZ71" i="60" s="1"/>
  <c r="CE71" i="60" s="1"/>
  <c r="S71" i="60" s="1"/>
  <c r="AT71" i="60"/>
  <c r="AX71" i="60" s="1"/>
  <c r="BU71" i="60" s="1"/>
  <c r="Q71" i="60" s="1"/>
  <c r="AR71" i="60"/>
  <c r="AQ71" i="60"/>
  <c r="AP71" i="60"/>
  <c r="AO71" i="60"/>
  <c r="AN71" i="60"/>
  <c r="AM71" i="60"/>
  <c r="AL71" i="60"/>
  <c r="AK71" i="60"/>
  <c r="BK70" i="60"/>
  <c r="EZ70" i="60" s="1"/>
  <c r="AD70" i="60" s="1"/>
  <c r="BL70" i="60"/>
  <c r="FE70" i="60" s="1"/>
  <c r="AE70" i="60" s="1"/>
  <c r="BG70" i="60"/>
  <c r="DZ70" i="60" s="1"/>
  <c r="Z70" i="60" s="1"/>
  <c r="BH70" i="60" s="1"/>
  <c r="EE70" i="60" s="1"/>
  <c r="AA70" i="60" s="1"/>
  <c r="BC70" i="60"/>
  <c r="CZ70" i="60" s="1"/>
  <c r="V70" i="60" s="1"/>
  <c r="BD70" i="60" s="1"/>
  <c r="DE70" i="60" s="1"/>
  <c r="W70" i="60" s="1"/>
  <c r="AY70" i="60"/>
  <c r="BZ70" i="60" s="1"/>
  <c r="R70" i="60" s="1"/>
  <c r="AZ70" i="60" s="1"/>
  <c r="CE70" i="60" s="1"/>
  <c r="S70" i="60" s="1"/>
  <c r="AT70" i="60"/>
  <c r="BB70" i="60" s="1"/>
  <c r="CU70" i="60" s="1"/>
  <c r="U70" i="60" s="1"/>
  <c r="AR70" i="60"/>
  <c r="AQ70" i="60"/>
  <c r="AP70" i="60"/>
  <c r="AO70" i="60"/>
  <c r="AN70" i="60"/>
  <c r="AM70" i="60"/>
  <c r="AL70" i="60"/>
  <c r="AK70" i="60"/>
  <c r="BK69" i="60"/>
  <c r="EZ69" i="60" s="1"/>
  <c r="AD69" i="60" s="1"/>
  <c r="BL69" i="60" s="1"/>
  <c r="FE69" i="60" s="1"/>
  <c r="AE69" i="60" s="1"/>
  <c r="BG69" i="60"/>
  <c r="DZ69" i="60" s="1"/>
  <c r="Z69" i="60" s="1"/>
  <c r="BH69" i="60" s="1"/>
  <c r="EE69" i="60" s="1"/>
  <c r="AA69" i="60" s="1"/>
  <c r="BC69" i="60"/>
  <c r="CZ69" i="60" s="1"/>
  <c r="V69" i="60" s="1"/>
  <c r="BD69" i="60" s="1"/>
  <c r="DE69" i="60" s="1"/>
  <c r="W69" i="60" s="1"/>
  <c r="AY69" i="60"/>
  <c r="BZ69" i="60" s="1"/>
  <c r="R69" i="60" s="1"/>
  <c r="AZ69" i="60" s="1"/>
  <c r="CE69" i="60" s="1"/>
  <c r="S69" i="60" s="1"/>
  <c r="AT69" i="60"/>
  <c r="BB69" i="60" s="1"/>
  <c r="CU69" i="60" s="1"/>
  <c r="U69" i="60" s="1"/>
  <c r="AR69" i="60"/>
  <c r="AQ69" i="60"/>
  <c r="AP69" i="60"/>
  <c r="AO69" i="60"/>
  <c r="AN69" i="60"/>
  <c r="AM69" i="60"/>
  <c r="AL69" i="60"/>
  <c r="AK69" i="60"/>
  <c r="BK68" i="60"/>
  <c r="EZ68" i="60" s="1"/>
  <c r="AD68" i="60" s="1"/>
  <c r="BL68" i="60" s="1"/>
  <c r="FE68" i="60" s="1"/>
  <c r="AE68" i="60" s="1"/>
  <c r="BG68" i="60"/>
  <c r="DZ68" i="60" s="1"/>
  <c r="Z68" i="60" s="1"/>
  <c r="BH68" i="60" s="1"/>
  <c r="EE68" i="60" s="1"/>
  <c r="AA68" i="60" s="1"/>
  <c r="BC68" i="60"/>
  <c r="CZ68" i="60" s="1"/>
  <c r="V68" i="60" s="1"/>
  <c r="BD68" i="60" s="1"/>
  <c r="DE68" i="60" s="1"/>
  <c r="W68" i="60" s="1"/>
  <c r="AY68" i="60"/>
  <c r="BZ68" i="60" s="1"/>
  <c r="R68" i="60" s="1"/>
  <c r="AZ68" i="60" s="1"/>
  <c r="CE68" i="60" s="1"/>
  <c r="S68" i="60" s="1"/>
  <c r="AT68" i="60"/>
  <c r="BB68" i="60" s="1"/>
  <c r="CU68" i="60" s="1"/>
  <c r="U68" i="60"/>
  <c r="AR68" i="60"/>
  <c r="AQ68" i="60"/>
  <c r="AP68" i="60"/>
  <c r="AO68" i="60"/>
  <c r="AN68" i="60"/>
  <c r="AM68" i="60"/>
  <c r="AL68" i="60"/>
  <c r="AK68" i="60"/>
  <c r="BK67" i="60"/>
  <c r="EZ67" i="60" s="1"/>
  <c r="AD67" i="60" s="1"/>
  <c r="BL67" i="60" s="1"/>
  <c r="FE67" i="60" s="1"/>
  <c r="AE67" i="60" s="1"/>
  <c r="BG67" i="60"/>
  <c r="DZ67" i="60" s="1"/>
  <c r="Z67" i="60" s="1"/>
  <c r="BH67" i="60" s="1"/>
  <c r="EE67" i="60" s="1"/>
  <c r="AA67" i="60" s="1"/>
  <c r="BC67" i="60"/>
  <c r="CZ67" i="60" s="1"/>
  <c r="V67" i="60" s="1"/>
  <c r="BD67" i="60" s="1"/>
  <c r="DE67" i="60" s="1"/>
  <c r="W67" i="60" s="1"/>
  <c r="AY67" i="60"/>
  <c r="BZ67" i="60" s="1"/>
  <c r="R67" i="60" s="1"/>
  <c r="AZ67" i="60" s="1"/>
  <c r="CE67" i="60" s="1"/>
  <c r="S67" i="60" s="1"/>
  <c r="AT67" i="60"/>
  <c r="BJ67" i="60" s="1"/>
  <c r="EU67" i="60" s="1"/>
  <c r="AC67" i="60" s="1"/>
  <c r="AR67" i="60"/>
  <c r="AQ67" i="60"/>
  <c r="AP67" i="60"/>
  <c r="AO67" i="60"/>
  <c r="AN67" i="60"/>
  <c r="AM67" i="60"/>
  <c r="AL67" i="60"/>
  <c r="AK67" i="60"/>
  <c r="BK66" i="60"/>
  <c r="EZ66" i="60" s="1"/>
  <c r="AD66" i="60" s="1"/>
  <c r="BL66" i="60" s="1"/>
  <c r="FE66" i="60" s="1"/>
  <c r="AE66" i="60" s="1"/>
  <c r="BG66" i="60"/>
  <c r="DZ66" i="60" s="1"/>
  <c r="Z66" i="60" s="1"/>
  <c r="BH66" i="60" s="1"/>
  <c r="EE66" i="60" s="1"/>
  <c r="AA66" i="60" s="1"/>
  <c r="BC66" i="60"/>
  <c r="CZ66" i="60" s="1"/>
  <c r="V66" i="60" s="1"/>
  <c r="BD66" i="60" s="1"/>
  <c r="DE66" i="60" s="1"/>
  <c r="W66" i="60" s="1"/>
  <c r="AY66" i="60"/>
  <c r="BZ66" i="60" s="1"/>
  <c r="R66" i="60" s="1"/>
  <c r="AZ66" i="60" s="1"/>
  <c r="CE66" i="60" s="1"/>
  <c r="S66" i="60" s="1"/>
  <c r="AT66" i="60"/>
  <c r="BB66" i="60" s="1"/>
  <c r="CU66" i="60" s="1"/>
  <c r="U66" i="60" s="1"/>
  <c r="AR66" i="60"/>
  <c r="AQ66" i="60"/>
  <c r="AP66" i="60"/>
  <c r="AO66" i="60"/>
  <c r="AN66" i="60"/>
  <c r="AM66" i="60"/>
  <c r="AL66" i="60"/>
  <c r="AK66" i="60"/>
  <c r="BK65" i="60"/>
  <c r="EZ65" i="60" s="1"/>
  <c r="AD65" i="60" s="1"/>
  <c r="BL65" i="60" s="1"/>
  <c r="FE65" i="60" s="1"/>
  <c r="AE65" i="60" s="1"/>
  <c r="BG65" i="60"/>
  <c r="DZ65" i="60" s="1"/>
  <c r="Z65" i="60" s="1"/>
  <c r="BH65" i="60" s="1"/>
  <c r="EE65" i="60" s="1"/>
  <c r="AA65" i="60" s="1"/>
  <c r="BC65" i="60"/>
  <c r="CZ65" i="60" s="1"/>
  <c r="V65" i="60" s="1"/>
  <c r="BD65" i="60" s="1"/>
  <c r="DE65" i="60" s="1"/>
  <c r="W65" i="60" s="1"/>
  <c r="AY65" i="60"/>
  <c r="BZ65" i="60" s="1"/>
  <c r="R65" i="60" s="1"/>
  <c r="AZ65" i="60" s="1"/>
  <c r="CE65" i="60" s="1"/>
  <c r="S65" i="60"/>
  <c r="AT65" i="60"/>
  <c r="AX65" i="60" s="1"/>
  <c r="BU65" i="60" s="1"/>
  <c r="Q65" i="60" s="1"/>
  <c r="AR65" i="60"/>
  <c r="AQ65" i="60"/>
  <c r="AP65" i="60"/>
  <c r="AO65" i="60"/>
  <c r="AN65" i="60"/>
  <c r="AM65" i="60"/>
  <c r="AL65" i="60"/>
  <c r="AK65" i="60"/>
  <c r="BK64" i="60"/>
  <c r="EZ64" i="60" s="1"/>
  <c r="AD64" i="60" s="1"/>
  <c r="BL64" i="60" s="1"/>
  <c r="FE64" i="60" s="1"/>
  <c r="AE64" i="60" s="1"/>
  <c r="BG64" i="60"/>
  <c r="DZ64" i="60" s="1"/>
  <c r="Z64" i="60" s="1"/>
  <c r="BH64" i="60" s="1"/>
  <c r="EE64" i="60" s="1"/>
  <c r="AA64" i="60" s="1"/>
  <c r="BC64" i="60"/>
  <c r="CZ64" i="60" s="1"/>
  <c r="V64" i="60" s="1"/>
  <c r="BD64" i="60" s="1"/>
  <c r="DE64" i="60" s="1"/>
  <c r="W64" i="60" s="1"/>
  <c r="AY64" i="60"/>
  <c r="BZ64" i="60" s="1"/>
  <c r="R64" i="60" s="1"/>
  <c r="AZ64" i="60" s="1"/>
  <c r="CE64" i="60" s="1"/>
  <c r="S64" i="60" s="1"/>
  <c r="AT64" i="60"/>
  <c r="AR64" i="60"/>
  <c r="AQ64" i="60"/>
  <c r="AP64" i="60"/>
  <c r="AO64" i="60"/>
  <c r="AN64" i="60"/>
  <c r="AM64" i="60"/>
  <c r="AL64" i="60"/>
  <c r="AK64" i="60"/>
  <c r="BK63" i="60"/>
  <c r="EZ63" i="60" s="1"/>
  <c r="AD63" i="60" s="1"/>
  <c r="BL63" i="60" s="1"/>
  <c r="FE63" i="60" s="1"/>
  <c r="AE63" i="60" s="1"/>
  <c r="BG63" i="60"/>
  <c r="DZ63" i="60" s="1"/>
  <c r="Z63" i="60" s="1"/>
  <c r="BH63" i="60" s="1"/>
  <c r="EE63" i="60" s="1"/>
  <c r="AA63" i="60" s="1"/>
  <c r="BC63" i="60"/>
  <c r="CZ63" i="60" s="1"/>
  <c r="V63" i="60" s="1"/>
  <c r="BD63" i="60" s="1"/>
  <c r="DE63" i="60" s="1"/>
  <c r="W63" i="60" s="1"/>
  <c r="AY63" i="60"/>
  <c r="BZ63" i="60" s="1"/>
  <c r="R63" i="60" s="1"/>
  <c r="AZ63" i="60" s="1"/>
  <c r="CE63" i="60" s="1"/>
  <c r="S63" i="60" s="1"/>
  <c r="AT63" i="60"/>
  <c r="AR63" i="60"/>
  <c r="AQ63" i="60"/>
  <c r="AP63" i="60"/>
  <c r="AO63" i="60"/>
  <c r="AN63" i="60"/>
  <c r="AM63" i="60"/>
  <c r="AL63" i="60"/>
  <c r="AK63" i="60"/>
  <c r="BK62" i="60"/>
  <c r="EZ62" i="60" s="1"/>
  <c r="AD62" i="60" s="1"/>
  <c r="BL62" i="60" s="1"/>
  <c r="FE62" i="60" s="1"/>
  <c r="AE62" i="60" s="1"/>
  <c r="BG62" i="60"/>
  <c r="DZ62" i="60" s="1"/>
  <c r="Z62" i="60" s="1"/>
  <c r="BH62" i="60" s="1"/>
  <c r="EE62" i="60" s="1"/>
  <c r="AA62" i="60" s="1"/>
  <c r="BC62" i="60"/>
  <c r="CZ62" i="60" s="1"/>
  <c r="V62" i="60" s="1"/>
  <c r="BD62" i="60" s="1"/>
  <c r="DE62" i="60" s="1"/>
  <c r="W62" i="60" s="1"/>
  <c r="AY62" i="60"/>
  <c r="BZ62" i="60" s="1"/>
  <c r="R62" i="60" s="1"/>
  <c r="AZ62" i="60" s="1"/>
  <c r="CE62" i="60" s="1"/>
  <c r="S62" i="60" s="1"/>
  <c r="AT62" i="60"/>
  <c r="BB62" i="60" s="1"/>
  <c r="CU62" i="60" s="1"/>
  <c r="U62" i="60" s="1"/>
  <c r="AR62" i="60"/>
  <c r="AQ62" i="60"/>
  <c r="AP62" i="60"/>
  <c r="AO62" i="60"/>
  <c r="AN62" i="60"/>
  <c r="AM62" i="60"/>
  <c r="AL62" i="60"/>
  <c r="AK62" i="60"/>
  <c r="BK61" i="60"/>
  <c r="EZ61" i="60" s="1"/>
  <c r="AD61" i="60" s="1"/>
  <c r="BL61" i="60" s="1"/>
  <c r="FE61" i="60" s="1"/>
  <c r="AE61" i="60" s="1"/>
  <c r="BG61" i="60"/>
  <c r="DZ61" i="60" s="1"/>
  <c r="Z61" i="60" s="1"/>
  <c r="BH61" i="60" s="1"/>
  <c r="EE61" i="60" s="1"/>
  <c r="AA61" i="60" s="1"/>
  <c r="BC61" i="60"/>
  <c r="CZ61" i="60" s="1"/>
  <c r="V61" i="60" s="1"/>
  <c r="BD61" i="60" s="1"/>
  <c r="DE61" i="60" s="1"/>
  <c r="W61" i="60" s="1"/>
  <c r="AY61" i="60"/>
  <c r="BZ61" i="60" s="1"/>
  <c r="R61" i="60" s="1"/>
  <c r="AZ61" i="60" s="1"/>
  <c r="CE61" i="60" s="1"/>
  <c r="S61" i="60" s="1"/>
  <c r="AT61" i="60"/>
  <c r="AR61" i="60"/>
  <c r="AQ61" i="60"/>
  <c r="AP61" i="60"/>
  <c r="AO61" i="60"/>
  <c r="AN61" i="60"/>
  <c r="AM61" i="60"/>
  <c r="AL61" i="60"/>
  <c r="AK61" i="60"/>
  <c r="BK60" i="60"/>
  <c r="EZ60" i="60" s="1"/>
  <c r="AD60" i="60" s="1"/>
  <c r="BL60" i="60" s="1"/>
  <c r="FE60" i="60" s="1"/>
  <c r="AE60" i="60" s="1"/>
  <c r="BG60" i="60"/>
  <c r="DZ60" i="60" s="1"/>
  <c r="Z60" i="60" s="1"/>
  <c r="BH60" i="60" s="1"/>
  <c r="EE60" i="60" s="1"/>
  <c r="AA60" i="60" s="1"/>
  <c r="BC60" i="60"/>
  <c r="CZ60" i="60" s="1"/>
  <c r="V60" i="60" s="1"/>
  <c r="BD60" i="60" s="1"/>
  <c r="DE60" i="60" s="1"/>
  <c r="W60" i="60" s="1"/>
  <c r="AY60" i="60"/>
  <c r="BZ60" i="60" s="1"/>
  <c r="R60" i="60" s="1"/>
  <c r="AZ60" i="60" s="1"/>
  <c r="CE60" i="60" s="1"/>
  <c r="S60" i="60" s="1"/>
  <c r="AT60" i="60"/>
  <c r="BJ60" i="60" s="1"/>
  <c r="EU60" i="60" s="1"/>
  <c r="AC60" i="60" s="1"/>
  <c r="AR60" i="60"/>
  <c r="AQ60" i="60"/>
  <c r="AP60" i="60"/>
  <c r="AO60" i="60"/>
  <c r="AN60" i="60"/>
  <c r="AM60" i="60"/>
  <c r="AL60" i="60"/>
  <c r="AK60" i="60"/>
  <c r="BK59" i="60"/>
  <c r="EZ59" i="60" s="1"/>
  <c r="AD59" i="60" s="1"/>
  <c r="BL59" i="60" s="1"/>
  <c r="FE59" i="60" s="1"/>
  <c r="AE59" i="60" s="1"/>
  <c r="BG59" i="60"/>
  <c r="DZ59" i="60" s="1"/>
  <c r="Z59" i="60" s="1"/>
  <c r="BH59" i="60" s="1"/>
  <c r="EE59" i="60" s="1"/>
  <c r="AA59" i="60" s="1"/>
  <c r="BC59" i="60"/>
  <c r="CZ59" i="60" s="1"/>
  <c r="V59" i="60" s="1"/>
  <c r="BD59" i="60" s="1"/>
  <c r="DE59" i="60" s="1"/>
  <c r="W59" i="60" s="1"/>
  <c r="AY59" i="60"/>
  <c r="BZ59" i="60" s="1"/>
  <c r="R59" i="60" s="1"/>
  <c r="AZ59" i="60" s="1"/>
  <c r="CE59" i="60" s="1"/>
  <c r="S59" i="60" s="1"/>
  <c r="AT59" i="60"/>
  <c r="BJ59" i="60" s="1"/>
  <c r="EU59" i="60" s="1"/>
  <c r="AC59" i="60" s="1"/>
  <c r="AR59" i="60"/>
  <c r="AQ59" i="60"/>
  <c r="AP59" i="60"/>
  <c r="AO59" i="60"/>
  <c r="AN59" i="60"/>
  <c r="AM59" i="60"/>
  <c r="AL59" i="60"/>
  <c r="AK59" i="60"/>
  <c r="BK58" i="60"/>
  <c r="EZ58" i="60" s="1"/>
  <c r="AD58" i="60" s="1"/>
  <c r="BL58" i="60" s="1"/>
  <c r="FE58" i="60" s="1"/>
  <c r="AE58" i="60" s="1"/>
  <c r="BG58" i="60"/>
  <c r="DZ58" i="60" s="1"/>
  <c r="Z58" i="60" s="1"/>
  <c r="BH58" i="60" s="1"/>
  <c r="EE58" i="60" s="1"/>
  <c r="AA58" i="60" s="1"/>
  <c r="BC58" i="60"/>
  <c r="CZ58" i="60" s="1"/>
  <c r="V58" i="60" s="1"/>
  <c r="BD58" i="60" s="1"/>
  <c r="DE58" i="60" s="1"/>
  <c r="W58" i="60" s="1"/>
  <c r="AY58" i="60"/>
  <c r="BZ58" i="60" s="1"/>
  <c r="R58" i="60" s="1"/>
  <c r="AZ58" i="60" s="1"/>
  <c r="CE58" i="60" s="1"/>
  <c r="S58" i="60" s="1"/>
  <c r="AT58" i="60"/>
  <c r="BB58" i="60" s="1"/>
  <c r="CU58" i="60" s="1"/>
  <c r="U58" i="60" s="1"/>
  <c r="AR58" i="60"/>
  <c r="AQ58" i="60"/>
  <c r="AP58" i="60"/>
  <c r="AO58" i="60"/>
  <c r="AN58" i="60"/>
  <c r="AM58" i="60"/>
  <c r="AL58" i="60"/>
  <c r="AK58" i="60"/>
  <c r="BK57" i="60"/>
  <c r="EZ57" i="60" s="1"/>
  <c r="AD57" i="60" s="1"/>
  <c r="BL57" i="60" s="1"/>
  <c r="FE57" i="60" s="1"/>
  <c r="AE57" i="60" s="1"/>
  <c r="BG57" i="60"/>
  <c r="DZ57" i="60" s="1"/>
  <c r="Z57" i="60" s="1"/>
  <c r="BH57" i="60" s="1"/>
  <c r="EE57" i="60" s="1"/>
  <c r="AA57" i="60" s="1"/>
  <c r="BC57" i="60"/>
  <c r="CZ57" i="60" s="1"/>
  <c r="V57" i="60" s="1"/>
  <c r="BD57" i="60" s="1"/>
  <c r="DE57" i="60" s="1"/>
  <c r="W57" i="60" s="1"/>
  <c r="AY57" i="60"/>
  <c r="BZ57" i="60" s="1"/>
  <c r="R57" i="60" s="1"/>
  <c r="AZ57" i="60" s="1"/>
  <c r="CE57" i="60" s="1"/>
  <c r="S57" i="60" s="1"/>
  <c r="AT57" i="60"/>
  <c r="BB57" i="60" s="1"/>
  <c r="CU57" i="60" s="1"/>
  <c r="U57" i="60" s="1"/>
  <c r="AR57" i="60"/>
  <c r="AQ57" i="60"/>
  <c r="AP57" i="60"/>
  <c r="AO57" i="60"/>
  <c r="AN57" i="60"/>
  <c r="AM57" i="60"/>
  <c r="AL57" i="60"/>
  <c r="AK57" i="60"/>
  <c r="BK56" i="60"/>
  <c r="EZ56" i="60" s="1"/>
  <c r="AD56" i="60" s="1"/>
  <c r="BL56" i="60" s="1"/>
  <c r="FE56" i="60" s="1"/>
  <c r="AE56" i="60" s="1"/>
  <c r="BG56" i="60"/>
  <c r="DZ56" i="60" s="1"/>
  <c r="Z56" i="60" s="1"/>
  <c r="BH56" i="60" s="1"/>
  <c r="EE56" i="60" s="1"/>
  <c r="AA56" i="60" s="1"/>
  <c r="BC56" i="60"/>
  <c r="CZ56" i="60" s="1"/>
  <c r="V56" i="60" s="1"/>
  <c r="BD56" i="60" s="1"/>
  <c r="DE56" i="60" s="1"/>
  <c r="W56" i="60" s="1"/>
  <c r="AY56" i="60"/>
  <c r="BZ56" i="60" s="1"/>
  <c r="R56" i="60" s="1"/>
  <c r="AZ56" i="60" s="1"/>
  <c r="CE56" i="60" s="1"/>
  <c r="S56" i="60" s="1"/>
  <c r="AT56" i="60"/>
  <c r="BB56" i="60" s="1"/>
  <c r="CU56" i="60" s="1"/>
  <c r="U56" i="60" s="1"/>
  <c r="AR56" i="60"/>
  <c r="AQ56" i="60"/>
  <c r="AP56" i="60"/>
  <c r="AO56" i="60"/>
  <c r="AN56" i="60"/>
  <c r="AM56" i="60"/>
  <c r="AL56" i="60"/>
  <c r="AK56" i="60"/>
  <c r="BK55" i="60"/>
  <c r="EZ55" i="60" s="1"/>
  <c r="AD55" i="60" s="1"/>
  <c r="BL55" i="60" s="1"/>
  <c r="FE55" i="60" s="1"/>
  <c r="AE55" i="60" s="1"/>
  <c r="BG55" i="60"/>
  <c r="DZ55" i="60" s="1"/>
  <c r="Z55" i="60" s="1"/>
  <c r="BH55" i="60" s="1"/>
  <c r="EE55" i="60" s="1"/>
  <c r="AA55" i="60" s="1"/>
  <c r="BC55" i="60"/>
  <c r="CZ55" i="60" s="1"/>
  <c r="V55" i="60" s="1"/>
  <c r="BD55" i="60" s="1"/>
  <c r="DE55" i="60" s="1"/>
  <c r="W55" i="60" s="1"/>
  <c r="AY55" i="60"/>
  <c r="BZ55" i="60" s="1"/>
  <c r="R55" i="60" s="1"/>
  <c r="AZ55" i="60" s="1"/>
  <c r="CE55" i="60" s="1"/>
  <c r="S55" i="60" s="1"/>
  <c r="AT55" i="60"/>
  <c r="BJ55" i="60" s="1"/>
  <c r="EU55" i="60" s="1"/>
  <c r="AC55" i="60" s="1"/>
  <c r="AR55" i="60"/>
  <c r="AQ55" i="60"/>
  <c r="AP55" i="60"/>
  <c r="AO55" i="60"/>
  <c r="AN55" i="60"/>
  <c r="AM55" i="60"/>
  <c r="AL55" i="60"/>
  <c r="AK55" i="60"/>
  <c r="BK54" i="60"/>
  <c r="EZ54" i="60" s="1"/>
  <c r="AD54" i="60" s="1"/>
  <c r="BL54" i="60" s="1"/>
  <c r="FE54" i="60" s="1"/>
  <c r="AE54" i="60" s="1"/>
  <c r="BG54" i="60"/>
  <c r="DZ54" i="60" s="1"/>
  <c r="Z54" i="60" s="1"/>
  <c r="BH54" i="60" s="1"/>
  <c r="EE54" i="60" s="1"/>
  <c r="AA54" i="60" s="1"/>
  <c r="BC54" i="60"/>
  <c r="CZ54" i="60" s="1"/>
  <c r="V54" i="60" s="1"/>
  <c r="BD54" i="60" s="1"/>
  <c r="DE54" i="60" s="1"/>
  <c r="W54" i="60" s="1"/>
  <c r="AY54" i="60"/>
  <c r="BZ54" i="60" s="1"/>
  <c r="R54" i="60" s="1"/>
  <c r="AZ54" i="60" s="1"/>
  <c r="CE54" i="60" s="1"/>
  <c r="S54" i="60" s="1"/>
  <c r="AT54" i="60"/>
  <c r="BB54" i="60" s="1"/>
  <c r="CU54" i="60" s="1"/>
  <c r="U54" i="60" s="1"/>
  <c r="AR54" i="60"/>
  <c r="AQ54" i="60"/>
  <c r="AP54" i="60"/>
  <c r="AO54" i="60"/>
  <c r="AN54" i="60"/>
  <c r="AM54" i="60"/>
  <c r="AL54" i="60"/>
  <c r="AK54" i="60"/>
  <c r="BK53" i="60"/>
  <c r="EZ53" i="60" s="1"/>
  <c r="AD53" i="60" s="1"/>
  <c r="BL53" i="60" s="1"/>
  <c r="FE53" i="60" s="1"/>
  <c r="AE53" i="60" s="1"/>
  <c r="BG53" i="60"/>
  <c r="DZ53" i="60" s="1"/>
  <c r="Z53" i="60" s="1"/>
  <c r="BH53" i="60" s="1"/>
  <c r="EE53" i="60" s="1"/>
  <c r="AA53" i="60" s="1"/>
  <c r="BC53" i="60"/>
  <c r="CZ53" i="60" s="1"/>
  <c r="V53" i="60" s="1"/>
  <c r="BD53" i="60" s="1"/>
  <c r="DE53" i="60" s="1"/>
  <c r="W53" i="60" s="1"/>
  <c r="AY53" i="60"/>
  <c r="BZ53" i="60" s="1"/>
  <c r="R53" i="60" s="1"/>
  <c r="AZ53" i="60" s="1"/>
  <c r="CE53" i="60" s="1"/>
  <c r="S53" i="60" s="1"/>
  <c r="AT53" i="60"/>
  <c r="BB53" i="60" s="1"/>
  <c r="CU53" i="60" s="1"/>
  <c r="U53" i="60" s="1"/>
  <c r="AR53" i="60"/>
  <c r="AQ53" i="60"/>
  <c r="AP53" i="60"/>
  <c r="AO53" i="60"/>
  <c r="AN53" i="60"/>
  <c r="AM53" i="60"/>
  <c r="AL53" i="60"/>
  <c r="AK53" i="60"/>
  <c r="BK52" i="60"/>
  <c r="EZ52" i="60" s="1"/>
  <c r="AD52" i="60" s="1"/>
  <c r="BL52" i="60" s="1"/>
  <c r="FE52" i="60" s="1"/>
  <c r="AE52" i="60" s="1"/>
  <c r="BG52" i="60"/>
  <c r="DZ52" i="60" s="1"/>
  <c r="Z52" i="60" s="1"/>
  <c r="BH52" i="60" s="1"/>
  <c r="EE52" i="60" s="1"/>
  <c r="AA52" i="60" s="1"/>
  <c r="BC52" i="60"/>
  <c r="CZ52" i="60" s="1"/>
  <c r="V52" i="60" s="1"/>
  <c r="BD52" i="60" s="1"/>
  <c r="DE52" i="60" s="1"/>
  <c r="W52" i="60" s="1"/>
  <c r="AY52" i="60"/>
  <c r="BZ52" i="60" s="1"/>
  <c r="R52" i="60" s="1"/>
  <c r="AZ52" i="60" s="1"/>
  <c r="CE52" i="60" s="1"/>
  <c r="S52" i="60" s="1"/>
  <c r="AT52" i="60"/>
  <c r="BB52" i="60" s="1"/>
  <c r="CU52" i="60" s="1"/>
  <c r="U52" i="60" s="1"/>
  <c r="AR52" i="60"/>
  <c r="AQ52" i="60"/>
  <c r="AP52" i="60"/>
  <c r="AO52" i="60"/>
  <c r="AN52" i="60"/>
  <c r="AM52" i="60"/>
  <c r="AL52" i="60"/>
  <c r="AK52" i="60"/>
  <c r="BK51" i="60"/>
  <c r="EZ51" i="60" s="1"/>
  <c r="AD51" i="60" s="1"/>
  <c r="BL51" i="60" s="1"/>
  <c r="FE51" i="60" s="1"/>
  <c r="AE51" i="60" s="1"/>
  <c r="BG51" i="60"/>
  <c r="DZ51" i="60" s="1"/>
  <c r="Z51" i="60" s="1"/>
  <c r="BH51" i="60" s="1"/>
  <c r="EE51" i="60" s="1"/>
  <c r="AA51" i="60" s="1"/>
  <c r="BC51" i="60"/>
  <c r="CZ51" i="60" s="1"/>
  <c r="V51" i="60" s="1"/>
  <c r="BD51" i="60" s="1"/>
  <c r="DE51" i="60" s="1"/>
  <c r="W51" i="60" s="1"/>
  <c r="AY51" i="60"/>
  <c r="BZ51" i="60" s="1"/>
  <c r="R51" i="60" s="1"/>
  <c r="AZ51" i="60" s="1"/>
  <c r="CE51" i="60" s="1"/>
  <c r="S51" i="60" s="1"/>
  <c r="AT51" i="60"/>
  <c r="BJ51" i="60" s="1"/>
  <c r="EU51" i="60" s="1"/>
  <c r="AC51" i="60" s="1"/>
  <c r="AR51" i="60"/>
  <c r="AQ51" i="60"/>
  <c r="AP51" i="60"/>
  <c r="AO51" i="60"/>
  <c r="AN51" i="60"/>
  <c r="AM51" i="60"/>
  <c r="AL51" i="60"/>
  <c r="AK51" i="60"/>
  <c r="BK50" i="60"/>
  <c r="EZ50" i="60" s="1"/>
  <c r="AD50" i="60" s="1"/>
  <c r="BL50" i="60" s="1"/>
  <c r="FE50" i="60" s="1"/>
  <c r="AE50" i="60" s="1"/>
  <c r="BG50" i="60"/>
  <c r="DZ50" i="60" s="1"/>
  <c r="Z50" i="60" s="1"/>
  <c r="BH50" i="60" s="1"/>
  <c r="EE50" i="60" s="1"/>
  <c r="AA50" i="60" s="1"/>
  <c r="BC50" i="60"/>
  <c r="CZ50" i="60" s="1"/>
  <c r="V50" i="60" s="1"/>
  <c r="BD50" i="60" s="1"/>
  <c r="DE50" i="60" s="1"/>
  <c r="W50" i="60" s="1"/>
  <c r="AY50" i="60"/>
  <c r="BZ50" i="60" s="1"/>
  <c r="R50" i="60" s="1"/>
  <c r="AZ50" i="60" s="1"/>
  <c r="CE50" i="60" s="1"/>
  <c r="S50" i="60" s="1"/>
  <c r="AT50" i="60"/>
  <c r="BB50" i="60" s="1"/>
  <c r="CU50" i="60" s="1"/>
  <c r="U50" i="60" s="1"/>
  <c r="AR50" i="60"/>
  <c r="AQ50" i="60"/>
  <c r="AP50" i="60"/>
  <c r="AO50" i="60"/>
  <c r="AN50" i="60"/>
  <c r="AM50" i="60"/>
  <c r="AL50" i="60"/>
  <c r="AK50" i="60"/>
  <c r="BK49" i="60"/>
  <c r="EZ49" i="60" s="1"/>
  <c r="AD49" i="60" s="1"/>
  <c r="BL49" i="60" s="1"/>
  <c r="FE49" i="60" s="1"/>
  <c r="AE49" i="60" s="1"/>
  <c r="BG49" i="60"/>
  <c r="DZ49" i="60" s="1"/>
  <c r="Z49" i="60" s="1"/>
  <c r="BH49" i="60" s="1"/>
  <c r="EE49" i="60" s="1"/>
  <c r="AA49" i="60" s="1"/>
  <c r="BC49" i="60"/>
  <c r="CZ49" i="60" s="1"/>
  <c r="V49" i="60" s="1"/>
  <c r="BD49" i="60" s="1"/>
  <c r="DE49" i="60" s="1"/>
  <c r="W49" i="60" s="1"/>
  <c r="AY49" i="60"/>
  <c r="BZ49" i="60" s="1"/>
  <c r="R49" i="60" s="1"/>
  <c r="AZ49" i="60" s="1"/>
  <c r="CE49" i="60" s="1"/>
  <c r="S49" i="60" s="1"/>
  <c r="AT49" i="60"/>
  <c r="AR49" i="60"/>
  <c r="AQ49" i="60"/>
  <c r="AP49" i="60"/>
  <c r="AO49" i="60"/>
  <c r="AN49" i="60"/>
  <c r="AM49" i="60"/>
  <c r="AL49" i="60"/>
  <c r="AK49" i="60"/>
  <c r="BK48" i="60"/>
  <c r="EZ48" i="60" s="1"/>
  <c r="AD48" i="60" s="1"/>
  <c r="BL48" i="60" s="1"/>
  <c r="FE48" i="60" s="1"/>
  <c r="AE48" i="60" s="1"/>
  <c r="BG48" i="60"/>
  <c r="DZ48" i="60" s="1"/>
  <c r="Z48" i="60" s="1"/>
  <c r="BH48" i="60" s="1"/>
  <c r="EE48" i="60" s="1"/>
  <c r="AA48" i="60" s="1"/>
  <c r="BC48" i="60"/>
  <c r="CZ48" i="60" s="1"/>
  <c r="V48" i="60" s="1"/>
  <c r="BD48" i="60" s="1"/>
  <c r="DE48" i="60" s="1"/>
  <c r="W48" i="60" s="1"/>
  <c r="AY48" i="60"/>
  <c r="BZ48" i="60" s="1"/>
  <c r="R48" i="60" s="1"/>
  <c r="AZ48" i="60" s="1"/>
  <c r="CE48" i="60" s="1"/>
  <c r="S48" i="60" s="1"/>
  <c r="AT48" i="60"/>
  <c r="BB48" i="60" s="1"/>
  <c r="CU48" i="60" s="1"/>
  <c r="U48" i="60" s="1"/>
  <c r="AR48" i="60"/>
  <c r="AQ48" i="60"/>
  <c r="AP48" i="60"/>
  <c r="AO48" i="60"/>
  <c r="AN48" i="60"/>
  <c r="AM48" i="60"/>
  <c r="AL48" i="60"/>
  <c r="AK48" i="60"/>
  <c r="BK47" i="60"/>
  <c r="EZ47" i="60" s="1"/>
  <c r="AD47" i="60" s="1"/>
  <c r="BL47" i="60" s="1"/>
  <c r="FE47" i="60" s="1"/>
  <c r="AE47" i="60" s="1"/>
  <c r="BG47" i="60"/>
  <c r="DZ47" i="60" s="1"/>
  <c r="Z47" i="60" s="1"/>
  <c r="BH47" i="60" s="1"/>
  <c r="EE47" i="60" s="1"/>
  <c r="AA47" i="60" s="1"/>
  <c r="BC47" i="60"/>
  <c r="CZ47" i="60" s="1"/>
  <c r="V47" i="60" s="1"/>
  <c r="BD47" i="60" s="1"/>
  <c r="DE47" i="60" s="1"/>
  <c r="W47" i="60" s="1"/>
  <c r="AY47" i="60"/>
  <c r="BZ47" i="60" s="1"/>
  <c r="R47" i="60" s="1"/>
  <c r="AZ47" i="60" s="1"/>
  <c r="CE47" i="60" s="1"/>
  <c r="S47" i="60" s="1"/>
  <c r="AT47" i="60"/>
  <c r="AR47" i="60"/>
  <c r="AQ47" i="60"/>
  <c r="AP47" i="60"/>
  <c r="AO47" i="60"/>
  <c r="AN47" i="60"/>
  <c r="AM47" i="60"/>
  <c r="AL47" i="60"/>
  <c r="AK47" i="60"/>
  <c r="BK46" i="60"/>
  <c r="EZ46" i="60" s="1"/>
  <c r="AD46" i="60" s="1"/>
  <c r="BL46" i="60" s="1"/>
  <c r="FE46" i="60" s="1"/>
  <c r="AE46" i="60" s="1"/>
  <c r="BG46" i="60"/>
  <c r="DZ46" i="60" s="1"/>
  <c r="Z46" i="60" s="1"/>
  <c r="BH46" i="60" s="1"/>
  <c r="EE46" i="60" s="1"/>
  <c r="AA46" i="60" s="1"/>
  <c r="BC46" i="60"/>
  <c r="CZ46" i="60" s="1"/>
  <c r="V46" i="60" s="1"/>
  <c r="BD46" i="60" s="1"/>
  <c r="DE46" i="60" s="1"/>
  <c r="W46" i="60" s="1"/>
  <c r="AY46" i="60"/>
  <c r="BZ46" i="60" s="1"/>
  <c r="R46" i="60" s="1"/>
  <c r="AZ46" i="60" s="1"/>
  <c r="CE46" i="60" s="1"/>
  <c r="S46" i="60" s="1"/>
  <c r="AT46" i="60"/>
  <c r="AR46" i="60"/>
  <c r="AQ46" i="60"/>
  <c r="AP46" i="60"/>
  <c r="AO46" i="60"/>
  <c r="AN46" i="60"/>
  <c r="AM46" i="60"/>
  <c r="AL46" i="60"/>
  <c r="AK46" i="60"/>
  <c r="BK45" i="60"/>
  <c r="EZ45" i="60" s="1"/>
  <c r="AD45" i="60" s="1"/>
  <c r="BL45" i="60" s="1"/>
  <c r="FE45" i="60" s="1"/>
  <c r="AE45" i="60" s="1"/>
  <c r="BG45" i="60"/>
  <c r="DZ45" i="60" s="1"/>
  <c r="Z45" i="60" s="1"/>
  <c r="BH45" i="60" s="1"/>
  <c r="EE45" i="60" s="1"/>
  <c r="AA45" i="60" s="1"/>
  <c r="BC45" i="60"/>
  <c r="CZ45" i="60" s="1"/>
  <c r="V45" i="60" s="1"/>
  <c r="BD45" i="60" s="1"/>
  <c r="DE45" i="60" s="1"/>
  <c r="W45" i="60" s="1"/>
  <c r="AY45" i="60"/>
  <c r="BZ45" i="60" s="1"/>
  <c r="R45" i="60" s="1"/>
  <c r="AZ45" i="60" s="1"/>
  <c r="CE45" i="60" s="1"/>
  <c r="S45" i="60" s="1"/>
  <c r="AT45" i="60"/>
  <c r="BJ45" i="60" s="1"/>
  <c r="EU45" i="60" s="1"/>
  <c r="AC45" i="60" s="1"/>
  <c r="AR45" i="60"/>
  <c r="AQ45" i="60"/>
  <c r="AP45" i="60"/>
  <c r="AO45" i="60"/>
  <c r="AN45" i="60"/>
  <c r="AM45" i="60"/>
  <c r="AL45" i="60"/>
  <c r="AK45" i="60"/>
  <c r="BK44" i="60"/>
  <c r="EZ44" i="60" s="1"/>
  <c r="AD44" i="60" s="1"/>
  <c r="BL44" i="60" s="1"/>
  <c r="FE44" i="60" s="1"/>
  <c r="AE44" i="60" s="1"/>
  <c r="BG44" i="60"/>
  <c r="DZ44" i="60" s="1"/>
  <c r="Z44" i="60" s="1"/>
  <c r="BH44" i="60" s="1"/>
  <c r="EE44" i="60" s="1"/>
  <c r="AA44" i="60" s="1"/>
  <c r="BC44" i="60"/>
  <c r="CZ44" i="60" s="1"/>
  <c r="V44" i="60" s="1"/>
  <c r="BD44" i="60" s="1"/>
  <c r="DE44" i="60" s="1"/>
  <c r="W44" i="60" s="1"/>
  <c r="AY44" i="60"/>
  <c r="BZ44" i="60" s="1"/>
  <c r="R44" i="60" s="1"/>
  <c r="AZ44" i="60" s="1"/>
  <c r="CE44" i="60" s="1"/>
  <c r="S44" i="60" s="1"/>
  <c r="AT44" i="60"/>
  <c r="BJ44" i="60" s="1"/>
  <c r="EU44" i="60" s="1"/>
  <c r="AC44" i="60" s="1"/>
  <c r="AR44" i="60"/>
  <c r="AQ44" i="60"/>
  <c r="AP44" i="60"/>
  <c r="AO44" i="60"/>
  <c r="AN44" i="60"/>
  <c r="AM44" i="60"/>
  <c r="AL44" i="60"/>
  <c r="AK44" i="60"/>
  <c r="BK43" i="60"/>
  <c r="EZ43" i="60" s="1"/>
  <c r="AD43" i="60" s="1"/>
  <c r="BL43" i="60" s="1"/>
  <c r="FE43" i="60" s="1"/>
  <c r="AE43" i="60" s="1"/>
  <c r="BG43" i="60"/>
  <c r="DZ43" i="60" s="1"/>
  <c r="Z43" i="60" s="1"/>
  <c r="BH43" i="60" s="1"/>
  <c r="EE43" i="60" s="1"/>
  <c r="AA43" i="60" s="1"/>
  <c r="BC43" i="60"/>
  <c r="CZ43" i="60" s="1"/>
  <c r="V43" i="60" s="1"/>
  <c r="BD43" i="60" s="1"/>
  <c r="DE43" i="60" s="1"/>
  <c r="W43" i="60" s="1"/>
  <c r="AY43" i="60"/>
  <c r="BZ43" i="60" s="1"/>
  <c r="R43" i="60" s="1"/>
  <c r="AZ43" i="60" s="1"/>
  <c r="CE43" i="60" s="1"/>
  <c r="S43" i="60" s="1"/>
  <c r="AT43" i="60"/>
  <c r="AR43" i="60"/>
  <c r="AQ43" i="60"/>
  <c r="AP43" i="60"/>
  <c r="AO43" i="60"/>
  <c r="AN43" i="60"/>
  <c r="AM43" i="60"/>
  <c r="AL43" i="60"/>
  <c r="AK43" i="60"/>
  <c r="BK42" i="60"/>
  <c r="EZ42" i="60" s="1"/>
  <c r="AD42" i="60" s="1"/>
  <c r="BL42" i="60" s="1"/>
  <c r="FE42" i="60" s="1"/>
  <c r="AE42" i="60" s="1"/>
  <c r="BG42" i="60"/>
  <c r="DZ42" i="60" s="1"/>
  <c r="Z42" i="60" s="1"/>
  <c r="BH42" i="60" s="1"/>
  <c r="EE42" i="60" s="1"/>
  <c r="AA42" i="60" s="1"/>
  <c r="BC42" i="60"/>
  <c r="CZ42" i="60" s="1"/>
  <c r="V42" i="60" s="1"/>
  <c r="BD42" i="60" s="1"/>
  <c r="DE42" i="60" s="1"/>
  <c r="W42" i="60" s="1"/>
  <c r="AY42" i="60"/>
  <c r="BZ42" i="60" s="1"/>
  <c r="R42" i="60" s="1"/>
  <c r="AZ42" i="60" s="1"/>
  <c r="CE42" i="60" s="1"/>
  <c r="S42" i="60" s="1"/>
  <c r="AT42" i="60"/>
  <c r="AR42" i="60"/>
  <c r="AQ42" i="60"/>
  <c r="AP42" i="60"/>
  <c r="AO42" i="60"/>
  <c r="AN42" i="60"/>
  <c r="AM42" i="60"/>
  <c r="AL42" i="60"/>
  <c r="AK42" i="60"/>
  <c r="BK41" i="60"/>
  <c r="EZ41" i="60" s="1"/>
  <c r="AD41" i="60" s="1"/>
  <c r="BL41" i="60" s="1"/>
  <c r="FE41" i="60" s="1"/>
  <c r="AE41" i="60" s="1"/>
  <c r="BG41" i="60"/>
  <c r="DZ41" i="60" s="1"/>
  <c r="Z41" i="60" s="1"/>
  <c r="BH41" i="60" s="1"/>
  <c r="EE41" i="60" s="1"/>
  <c r="AA41" i="60" s="1"/>
  <c r="BC41" i="60"/>
  <c r="CZ41" i="60" s="1"/>
  <c r="V41" i="60" s="1"/>
  <c r="BD41" i="60" s="1"/>
  <c r="DE41" i="60" s="1"/>
  <c r="W41" i="60" s="1"/>
  <c r="AY41" i="60"/>
  <c r="BZ41" i="60" s="1"/>
  <c r="R41" i="60" s="1"/>
  <c r="AZ41" i="60" s="1"/>
  <c r="CE41" i="60" s="1"/>
  <c r="S41" i="60" s="1"/>
  <c r="AT41" i="60"/>
  <c r="BB41" i="60" s="1"/>
  <c r="CU41" i="60" s="1"/>
  <c r="U41" i="60" s="1"/>
  <c r="AR41" i="60"/>
  <c r="AQ41" i="60"/>
  <c r="AP41" i="60"/>
  <c r="AO41" i="60"/>
  <c r="AN41" i="60"/>
  <c r="AM41" i="60"/>
  <c r="AL41" i="60"/>
  <c r="AK41" i="60"/>
  <c r="BK40" i="60"/>
  <c r="EZ40" i="60" s="1"/>
  <c r="AD40" i="60" s="1"/>
  <c r="BL40" i="60" s="1"/>
  <c r="FE40" i="60" s="1"/>
  <c r="AE40" i="60" s="1"/>
  <c r="BG40" i="60"/>
  <c r="DZ40" i="60" s="1"/>
  <c r="Z40" i="60" s="1"/>
  <c r="BH40" i="60" s="1"/>
  <c r="EE40" i="60" s="1"/>
  <c r="AA40" i="60" s="1"/>
  <c r="BC40" i="60"/>
  <c r="CZ40" i="60" s="1"/>
  <c r="V40" i="60" s="1"/>
  <c r="BD40" i="60" s="1"/>
  <c r="DE40" i="60" s="1"/>
  <c r="W40" i="60" s="1"/>
  <c r="AY40" i="60"/>
  <c r="BZ40" i="60" s="1"/>
  <c r="R40" i="60" s="1"/>
  <c r="AZ40" i="60" s="1"/>
  <c r="CE40" i="60" s="1"/>
  <c r="S40" i="60" s="1"/>
  <c r="AT40" i="60"/>
  <c r="BJ40" i="60" s="1"/>
  <c r="EU40" i="60" s="1"/>
  <c r="AC40" i="60" s="1"/>
  <c r="AR40" i="60"/>
  <c r="AQ40" i="60"/>
  <c r="AP40" i="60"/>
  <c r="AO40" i="60"/>
  <c r="AN40" i="60"/>
  <c r="AM40" i="60"/>
  <c r="AL40" i="60"/>
  <c r="AK40" i="60"/>
  <c r="BK39" i="60"/>
  <c r="EZ39" i="60" s="1"/>
  <c r="AD39" i="60" s="1"/>
  <c r="BL39" i="60" s="1"/>
  <c r="FE39" i="60" s="1"/>
  <c r="AE39" i="60" s="1"/>
  <c r="BG39" i="60"/>
  <c r="DZ39" i="60" s="1"/>
  <c r="Z39" i="60" s="1"/>
  <c r="BH39" i="60" s="1"/>
  <c r="EE39" i="60" s="1"/>
  <c r="AA39" i="60" s="1"/>
  <c r="BC39" i="60"/>
  <c r="CZ39" i="60" s="1"/>
  <c r="V39" i="60" s="1"/>
  <c r="BD39" i="60" s="1"/>
  <c r="DE39" i="60" s="1"/>
  <c r="W39" i="60" s="1"/>
  <c r="AY39" i="60"/>
  <c r="BZ39" i="60" s="1"/>
  <c r="R39" i="60" s="1"/>
  <c r="AZ39" i="60" s="1"/>
  <c r="CE39" i="60" s="1"/>
  <c r="S39" i="60" s="1"/>
  <c r="AT39" i="60"/>
  <c r="BB39" i="60" s="1"/>
  <c r="CU39" i="60" s="1"/>
  <c r="U39" i="60" s="1"/>
  <c r="AR39" i="60"/>
  <c r="AQ39" i="60"/>
  <c r="AP39" i="60"/>
  <c r="AO39" i="60"/>
  <c r="AN39" i="60"/>
  <c r="AM39" i="60"/>
  <c r="AL39" i="60"/>
  <c r="AK39" i="60"/>
  <c r="BK38" i="60"/>
  <c r="EZ38" i="60" s="1"/>
  <c r="AD38" i="60" s="1"/>
  <c r="BL38" i="60" s="1"/>
  <c r="FE38" i="60" s="1"/>
  <c r="AE38" i="60" s="1"/>
  <c r="BG38" i="60"/>
  <c r="DZ38" i="60" s="1"/>
  <c r="Z38" i="60" s="1"/>
  <c r="BH38" i="60" s="1"/>
  <c r="EE38" i="60" s="1"/>
  <c r="AA38" i="60" s="1"/>
  <c r="BC38" i="60"/>
  <c r="CZ38" i="60" s="1"/>
  <c r="V38" i="60" s="1"/>
  <c r="BD38" i="60" s="1"/>
  <c r="DE38" i="60" s="1"/>
  <c r="W38" i="60" s="1"/>
  <c r="AY38" i="60"/>
  <c r="BZ38" i="60" s="1"/>
  <c r="R38" i="60" s="1"/>
  <c r="AZ38" i="60" s="1"/>
  <c r="CE38" i="60"/>
  <c r="S38" i="60" s="1"/>
  <c r="AT38" i="60"/>
  <c r="BB38" i="60" s="1"/>
  <c r="CU38" i="60" s="1"/>
  <c r="U38" i="60" s="1"/>
  <c r="AR38" i="60"/>
  <c r="AQ38" i="60"/>
  <c r="AP38" i="60"/>
  <c r="AO38" i="60"/>
  <c r="AN38" i="60"/>
  <c r="AM38" i="60"/>
  <c r="AL38" i="60"/>
  <c r="AK38" i="60"/>
  <c r="BK37" i="60"/>
  <c r="EZ37" i="60" s="1"/>
  <c r="AD37" i="60" s="1"/>
  <c r="BL37" i="60" s="1"/>
  <c r="FE37" i="60" s="1"/>
  <c r="AE37" i="60" s="1"/>
  <c r="BG37" i="60"/>
  <c r="DZ37" i="60" s="1"/>
  <c r="Z37" i="60" s="1"/>
  <c r="BH37" i="60" s="1"/>
  <c r="EE37" i="60" s="1"/>
  <c r="AA37" i="60" s="1"/>
  <c r="BC37" i="60"/>
  <c r="CZ37" i="60" s="1"/>
  <c r="V37" i="60" s="1"/>
  <c r="BD37" i="60" s="1"/>
  <c r="DE37" i="60" s="1"/>
  <c r="W37" i="60" s="1"/>
  <c r="AY37" i="60"/>
  <c r="BZ37" i="60" s="1"/>
  <c r="R37" i="60" s="1"/>
  <c r="AZ37" i="60" s="1"/>
  <c r="CE37" i="60" s="1"/>
  <c r="S37" i="60" s="1"/>
  <c r="AT37" i="60"/>
  <c r="BB37" i="60" s="1"/>
  <c r="CU37" i="60" s="1"/>
  <c r="U37" i="60" s="1"/>
  <c r="AR37" i="60"/>
  <c r="AQ37" i="60"/>
  <c r="AP37" i="60"/>
  <c r="AO37" i="60"/>
  <c r="AN37" i="60"/>
  <c r="AM37" i="60"/>
  <c r="AL37" i="60"/>
  <c r="AK37" i="60"/>
  <c r="A37" i="60"/>
  <c r="A38" i="60" s="1"/>
  <c r="A39" i="60" s="1"/>
  <c r="A40" i="60" s="1"/>
  <c r="A41" i="60" s="1"/>
  <c r="A42" i="60" s="1"/>
  <c r="A43" i="60" s="1"/>
  <c r="A44" i="60" s="1"/>
  <c r="A45" i="60" s="1"/>
  <c r="A46" i="60" s="1"/>
  <c r="A47" i="60" s="1"/>
  <c r="A48" i="60" s="1"/>
  <c r="A49" i="60" s="1"/>
  <c r="A50" i="60" s="1"/>
  <c r="A51" i="60" s="1"/>
  <c r="A52" i="60" s="1"/>
  <c r="A53" i="60" s="1"/>
  <c r="A54" i="60" s="1"/>
  <c r="A55" i="60" s="1"/>
  <c r="A56" i="60" s="1"/>
  <c r="A57" i="60" s="1"/>
  <c r="A58" i="60" s="1"/>
  <c r="A59" i="60" s="1"/>
  <c r="A60" i="60" s="1"/>
  <c r="A61" i="60" s="1"/>
  <c r="A62" i="60" s="1"/>
  <c r="A63" i="60" s="1"/>
  <c r="A64" i="60" s="1"/>
  <c r="A65"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FT36" i="60"/>
  <c r="FQ36" i="60" s="1"/>
  <c r="BK36" i="60"/>
  <c r="EZ36" i="60" s="1"/>
  <c r="AD36" i="60" s="1"/>
  <c r="BL36" i="60" s="1"/>
  <c r="FE36" i="60" s="1"/>
  <c r="AE36" i="60" s="1"/>
  <c r="BG36" i="60"/>
  <c r="DZ36" i="60" s="1"/>
  <c r="Z36" i="60" s="1"/>
  <c r="BH36" i="60" s="1"/>
  <c r="EE36" i="60" s="1"/>
  <c r="AA36" i="60" s="1"/>
  <c r="BC36" i="60"/>
  <c r="CZ36" i="60" s="1"/>
  <c r="V36" i="60" s="1"/>
  <c r="BD36" i="60" s="1"/>
  <c r="DE36" i="60" s="1"/>
  <c r="W36" i="60" s="1"/>
  <c r="AY36" i="60"/>
  <c r="BZ36" i="60"/>
  <c r="R36" i="60" s="1"/>
  <c r="AZ36" i="60" s="1"/>
  <c r="CE36" i="60" s="1"/>
  <c r="S36" i="60" s="1"/>
  <c r="AT36" i="60"/>
  <c r="BJ36" i="60" s="1"/>
  <c r="EU36" i="60" s="1"/>
  <c r="AC36" i="60"/>
  <c r="AR36" i="60"/>
  <c r="AQ36" i="60"/>
  <c r="AP36" i="60"/>
  <c r="AO36" i="60"/>
  <c r="AN36" i="60"/>
  <c r="AM36" i="60"/>
  <c r="AL36" i="60"/>
  <c r="AK36" i="60"/>
  <c r="I20" i="60"/>
  <c r="AD19" i="60"/>
  <c r="Z19" i="60"/>
  <c r="V19" i="60"/>
  <c r="R19" i="60"/>
  <c r="I19" i="60"/>
  <c r="X14" i="60"/>
  <c r="E14" i="60"/>
  <c r="E13" i="60"/>
  <c r="AG12" i="60"/>
  <c r="T12" i="60"/>
  <c r="P12" i="60"/>
  <c r="E12" i="60"/>
  <c r="AO11" i="60"/>
  <c r="E11" i="60"/>
  <c r="BK85" i="61"/>
  <c r="EZ85" i="61" s="1"/>
  <c r="AD85" i="61" s="1"/>
  <c r="BL85" i="61" s="1"/>
  <c r="FE85" i="61" s="1"/>
  <c r="AE85" i="61" s="1"/>
  <c r="BG85" i="61"/>
  <c r="DZ85" i="61" s="1"/>
  <c r="Z85" i="61" s="1"/>
  <c r="BH85" i="61" s="1"/>
  <c r="EE85" i="61" s="1"/>
  <c r="AA85" i="61" s="1"/>
  <c r="BC85" i="61"/>
  <c r="CZ85" i="61" s="1"/>
  <c r="V85" i="61" s="1"/>
  <c r="BD85" i="61" s="1"/>
  <c r="DE85" i="61" s="1"/>
  <c r="W85" i="61" s="1"/>
  <c r="AY85" i="61"/>
  <c r="BZ85" i="61" s="1"/>
  <c r="R85" i="61" s="1"/>
  <c r="AZ85" i="61" s="1"/>
  <c r="CE85" i="61" s="1"/>
  <c r="S85" i="61" s="1"/>
  <c r="AT85" i="61"/>
  <c r="BF85" i="61" s="1"/>
  <c r="DU85" i="61" s="1"/>
  <c r="Y85" i="61" s="1"/>
  <c r="AR85" i="61"/>
  <c r="AQ85" i="61"/>
  <c r="AP85" i="61"/>
  <c r="AO85" i="61"/>
  <c r="AN85" i="61"/>
  <c r="AM85" i="61"/>
  <c r="AL85" i="61"/>
  <c r="AK85" i="61"/>
  <c r="BK84" i="61"/>
  <c r="EZ84" i="61" s="1"/>
  <c r="AD84" i="61" s="1"/>
  <c r="BL84" i="61" s="1"/>
  <c r="FE84" i="61" s="1"/>
  <c r="AE84" i="61" s="1"/>
  <c r="BG84" i="61"/>
  <c r="DZ84" i="61" s="1"/>
  <c r="Z84" i="61" s="1"/>
  <c r="BH84" i="61" s="1"/>
  <c r="EE84" i="61" s="1"/>
  <c r="AA84" i="61" s="1"/>
  <c r="BC84" i="61"/>
  <c r="CZ84" i="61" s="1"/>
  <c r="V84" i="61" s="1"/>
  <c r="BD84" i="61" s="1"/>
  <c r="DE84" i="61" s="1"/>
  <c r="W84" i="61" s="1"/>
  <c r="AY84" i="61"/>
  <c r="BZ84" i="61" s="1"/>
  <c r="R84" i="61" s="1"/>
  <c r="AZ84" i="61" s="1"/>
  <c r="CE84" i="61" s="1"/>
  <c r="S84" i="61"/>
  <c r="AT84" i="61"/>
  <c r="BB84" i="61" s="1"/>
  <c r="CU84" i="61" s="1"/>
  <c r="U84" i="61" s="1"/>
  <c r="AR84" i="61"/>
  <c r="AQ84" i="61"/>
  <c r="AP84" i="61"/>
  <c r="AO84" i="61"/>
  <c r="AN84" i="61"/>
  <c r="AM84" i="61"/>
  <c r="AL84" i="61"/>
  <c r="AK84" i="61"/>
  <c r="BK83" i="61"/>
  <c r="EZ83" i="61" s="1"/>
  <c r="AD83" i="61" s="1"/>
  <c r="BL83" i="61" s="1"/>
  <c r="FE83" i="61" s="1"/>
  <c r="AE83" i="61" s="1"/>
  <c r="BG83" i="61"/>
  <c r="DZ83" i="61" s="1"/>
  <c r="Z83" i="61" s="1"/>
  <c r="BH83" i="61" s="1"/>
  <c r="EE83" i="61" s="1"/>
  <c r="AA83" i="61" s="1"/>
  <c r="BC83" i="61"/>
  <c r="CZ83" i="61" s="1"/>
  <c r="V83" i="61" s="1"/>
  <c r="BD83" i="61" s="1"/>
  <c r="DE83" i="61" s="1"/>
  <c r="W83" i="61" s="1"/>
  <c r="AY83" i="61"/>
  <c r="BZ83" i="61" s="1"/>
  <c r="R83" i="61" s="1"/>
  <c r="AZ83" i="61" s="1"/>
  <c r="CE83" i="61" s="1"/>
  <c r="S83" i="61" s="1"/>
  <c r="AT83" i="61"/>
  <c r="AX83" i="61" s="1"/>
  <c r="BU83" i="61" s="1"/>
  <c r="Q83" i="61" s="1"/>
  <c r="AR83" i="61"/>
  <c r="AQ83" i="61"/>
  <c r="AP83" i="61"/>
  <c r="AO83" i="61"/>
  <c r="AN83" i="61"/>
  <c r="AM83" i="61"/>
  <c r="AL83" i="61"/>
  <c r="AK83" i="61"/>
  <c r="BK82" i="61"/>
  <c r="EZ82" i="61" s="1"/>
  <c r="AD82" i="61" s="1"/>
  <c r="BL82" i="61" s="1"/>
  <c r="FE82" i="61" s="1"/>
  <c r="AE82" i="61" s="1"/>
  <c r="BG82" i="61"/>
  <c r="DZ82" i="61" s="1"/>
  <c r="Z82" i="61" s="1"/>
  <c r="BH82" i="61" s="1"/>
  <c r="EE82" i="61" s="1"/>
  <c r="AA82" i="61" s="1"/>
  <c r="BC82" i="61"/>
  <c r="CZ82" i="61" s="1"/>
  <c r="V82" i="61" s="1"/>
  <c r="BD82" i="61" s="1"/>
  <c r="DE82" i="61" s="1"/>
  <c r="W82" i="61" s="1"/>
  <c r="AY82" i="61"/>
  <c r="BZ82" i="61" s="1"/>
  <c r="R82" i="61" s="1"/>
  <c r="AZ82" i="61" s="1"/>
  <c r="CE82" i="61" s="1"/>
  <c r="S82" i="61" s="1"/>
  <c r="AT82" i="61"/>
  <c r="BJ82" i="61" s="1"/>
  <c r="EU82" i="61" s="1"/>
  <c r="AC82" i="61" s="1"/>
  <c r="AR82" i="61"/>
  <c r="AQ82" i="61"/>
  <c r="AP82" i="61"/>
  <c r="AO82" i="61"/>
  <c r="AN82" i="61"/>
  <c r="AM82" i="61"/>
  <c r="AL82" i="61"/>
  <c r="AK82" i="61"/>
  <c r="BK81" i="61"/>
  <c r="EZ81" i="61" s="1"/>
  <c r="AD81" i="61" s="1"/>
  <c r="BL81" i="61" s="1"/>
  <c r="FE81" i="61" s="1"/>
  <c r="AE81" i="61" s="1"/>
  <c r="BG81" i="61"/>
  <c r="DZ81" i="61" s="1"/>
  <c r="Z81" i="61" s="1"/>
  <c r="BH81" i="61" s="1"/>
  <c r="EE81" i="61" s="1"/>
  <c r="AA81" i="61" s="1"/>
  <c r="BC81" i="61"/>
  <c r="CZ81" i="61" s="1"/>
  <c r="V81" i="61" s="1"/>
  <c r="BD81" i="61" s="1"/>
  <c r="DE81" i="61" s="1"/>
  <c r="W81" i="61" s="1"/>
  <c r="AY81" i="61"/>
  <c r="BZ81" i="61" s="1"/>
  <c r="R81" i="61"/>
  <c r="AZ81" i="61" s="1"/>
  <c r="CE81" i="61" s="1"/>
  <c r="S81" i="61" s="1"/>
  <c r="AT81" i="61"/>
  <c r="BF81" i="61" s="1"/>
  <c r="DU81" i="61" s="1"/>
  <c r="Y81" i="61" s="1"/>
  <c r="AR81" i="61"/>
  <c r="AQ81" i="61"/>
  <c r="AP81" i="61"/>
  <c r="AO81" i="61"/>
  <c r="AN81" i="61"/>
  <c r="AM81" i="61"/>
  <c r="AL81" i="61"/>
  <c r="AK81" i="61"/>
  <c r="BK80" i="61"/>
  <c r="EZ80" i="61" s="1"/>
  <c r="AD80" i="61" s="1"/>
  <c r="BL80" i="61" s="1"/>
  <c r="FE80" i="61" s="1"/>
  <c r="AE80" i="61" s="1"/>
  <c r="BG80" i="61"/>
  <c r="DZ80" i="61"/>
  <c r="Z80" i="61" s="1"/>
  <c r="BH80" i="61" s="1"/>
  <c r="EE80" i="61" s="1"/>
  <c r="AA80" i="61" s="1"/>
  <c r="BC80" i="61"/>
  <c r="CZ80" i="61" s="1"/>
  <c r="V80" i="61" s="1"/>
  <c r="BD80" i="61" s="1"/>
  <c r="DE80" i="61" s="1"/>
  <c r="W80" i="61" s="1"/>
  <c r="AY80" i="61"/>
  <c r="BZ80" i="61" s="1"/>
  <c r="R80" i="61" s="1"/>
  <c r="AZ80" i="61" s="1"/>
  <c r="CE80" i="61" s="1"/>
  <c r="S80" i="61" s="1"/>
  <c r="AT80" i="61"/>
  <c r="BB80" i="61" s="1"/>
  <c r="CU80" i="61" s="1"/>
  <c r="U80" i="61" s="1"/>
  <c r="AR80" i="61"/>
  <c r="AQ80" i="61"/>
  <c r="AP80" i="61"/>
  <c r="AO80" i="61"/>
  <c r="AN80" i="61"/>
  <c r="AM80" i="61"/>
  <c r="AL80" i="61"/>
  <c r="AK80" i="61"/>
  <c r="BK79" i="61"/>
  <c r="EZ79" i="61" s="1"/>
  <c r="AD79" i="61" s="1"/>
  <c r="BL79" i="61" s="1"/>
  <c r="FE79" i="61" s="1"/>
  <c r="AE79" i="61" s="1"/>
  <c r="BG79" i="61"/>
  <c r="DZ79" i="61" s="1"/>
  <c r="Z79" i="61" s="1"/>
  <c r="BH79" i="61" s="1"/>
  <c r="EE79" i="61" s="1"/>
  <c r="AA79" i="61" s="1"/>
  <c r="BC79" i="61"/>
  <c r="CZ79" i="61" s="1"/>
  <c r="V79" i="61" s="1"/>
  <c r="BD79" i="61" s="1"/>
  <c r="DE79" i="61" s="1"/>
  <c r="W79" i="61" s="1"/>
  <c r="AY79" i="61"/>
  <c r="BZ79" i="61" s="1"/>
  <c r="R79" i="61" s="1"/>
  <c r="AZ79" i="61" s="1"/>
  <c r="CE79" i="61" s="1"/>
  <c r="S79" i="61" s="1"/>
  <c r="AT79" i="61"/>
  <c r="AX79" i="61" s="1"/>
  <c r="BU79" i="61" s="1"/>
  <c r="Q79" i="61" s="1"/>
  <c r="AR79" i="61"/>
  <c r="AQ79" i="61"/>
  <c r="AP79" i="61"/>
  <c r="AO79" i="61"/>
  <c r="AN79" i="61"/>
  <c r="AM79" i="61"/>
  <c r="AL79" i="61"/>
  <c r="AK79" i="61"/>
  <c r="BK78" i="61"/>
  <c r="EZ78" i="61" s="1"/>
  <c r="AD78" i="61" s="1"/>
  <c r="BL78" i="61" s="1"/>
  <c r="FE78" i="61" s="1"/>
  <c r="AE78" i="61" s="1"/>
  <c r="BG78" i="61"/>
  <c r="DZ78" i="61" s="1"/>
  <c r="Z78" i="61" s="1"/>
  <c r="BH78" i="61" s="1"/>
  <c r="EE78" i="61" s="1"/>
  <c r="AA78" i="61" s="1"/>
  <c r="BC78" i="61"/>
  <c r="CZ78" i="61" s="1"/>
  <c r="V78" i="61" s="1"/>
  <c r="BD78" i="61" s="1"/>
  <c r="DE78" i="61" s="1"/>
  <c r="W78" i="61" s="1"/>
  <c r="AY78" i="61"/>
  <c r="BZ78" i="61" s="1"/>
  <c r="R78" i="61" s="1"/>
  <c r="AZ78" i="61" s="1"/>
  <c r="CE78" i="61" s="1"/>
  <c r="S78" i="61" s="1"/>
  <c r="AT78" i="61"/>
  <c r="BJ78" i="61" s="1"/>
  <c r="EU78" i="61" s="1"/>
  <c r="AC78" i="61" s="1"/>
  <c r="AR78" i="61"/>
  <c r="AQ78" i="61"/>
  <c r="AP78" i="61"/>
  <c r="AO78" i="61"/>
  <c r="AN78" i="61"/>
  <c r="AM78" i="61"/>
  <c r="AL78" i="61"/>
  <c r="AK78" i="61"/>
  <c r="BK77" i="61"/>
  <c r="EZ77" i="61" s="1"/>
  <c r="AD77" i="61" s="1"/>
  <c r="BL77" i="61" s="1"/>
  <c r="FE77" i="61" s="1"/>
  <c r="AE77" i="61" s="1"/>
  <c r="BG77" i="61"/>
  <c r="DZ77" i="61" s="1"/>
  <c r="Z77" i="61" s="1"/>
  <c r="BH77" i="61" s="1"/>
  <c r="EE77" i="61" s="1"/>
  <c r="AA77" i="61" s="1"/>
  <c r="BC77" i="61"/>
  <c r="CZ77" i="61" s="1"/>
  <c r="V77" i="61" s="1"/>
  <c r="BD77" i="61" s="1"/>
  <c r="DE77" i="61" s="1"/>
  <c r="W77" i="61" s="1"/>
  <c r="AY77" i="61"/>
  <c r="BZ77" i="61" s="1"/>
  <c r="R77" i="61" s="1"/>
  <c r="AZ77" i="61" s="1"/>
  <c r="CE77" i="61" s="1"/>
  <c r="S77" i="61" s="1"/>
  <c r="AT77" i="61"/>
  <c r="BF77" i="61" s="1"/>
  <c r="DU77" i="61" s="1"/>
  <c r="Y77" i="61" s="1"/>
  <c r="AR77" i="61"/>
  <c r="AQ77" i="61"/>
  <c r="AP77" i="61"/>
  <c r="AO77" i="61"/>
  <c r="AN77" i="61"/>
  <c r="AM77" i="61"/>
  <c r="AL77" i="61"/>
  <c r="AK77" i="61"/>
  <c r="BK76" i="61"/>
  <c r="EZ76" i="61" s="1"/>
  <c r="AD76" i="61" s="1"/>
  <c r="BL76" i="61" s="1"/>
  <c r="FE76" i="61" s="1"/>
  <c r="AE76" i="61" s="1"/>
  <c r="BG76" i="61"/>
  <c r="DZ76" i="61" s="1"/>
  <c r="Z76" i="61" s="1"/>
  <c r="BH76" i="61" s="1"/>
  <c r="EE76" i="61" s="1"/>
  <c r="AA76" i="61" s="1"/>
  <c r="BC76" i="61"/>
  <c r="CZ76" i="61" s="1"/>
  <c r="V76" i="61" s="1"/>
  <c r="BD76" i="61" s="1"/>
  <c r="DE76" i="61" s="1"/>
  <c r="W76" i="61" s="1"/>
  <c r="AY76" i="61"/>
  <c r="BZ76" i="61" s="1"/>
  <c r="R76" i="61" s="1"/>
  <c r="AZ76" i="61" s="1"/>
  <c r="CE76" i="61" s="1"/>
  <c r="S76" i="61" s="1"/>
  <c r="AT76" i="61"/>
  <c r="BJ76" i="61" s="1"/>
  <c r="EU76" i="61" s="1"/>
  <c r="AC76" i="61" s="1"/>
  <c r="AR76" i="61"/>
  <c r="AQ76" i="61"/>
  <c r="AP76" i="61"/>
  <c r="AO76" i="61"/>
  <c r="AN76" i="61"/>
  <c r="AM76" i="61"/>
  <c r="AL76" i="61"/>
  <c r="AK76" i="61"/>
  <c r="BK75" i="61"/>
  <c r="EZ75" i="61" s="1"/>
  <c r="AD75" i="61" s="1"/>
  <c r="BL75" i="61" s="1"/>
  <c r="FE75" i="61" s="1"/>
  <c r="AE75" i="61" s="1"/>
  <c r="BG75" i="61"/>
  <c r="DZ75" i="61" s="1"/>
  <c r="Z75" i="61" s="1"/>
  <c r="BH75" i="61" s="1"/>
  <c r="EE75" i="61" s="1"/>
  <c r="AA75" i="61" s="1"/>
  <c r="BC75" i="61"/>
  <c r="CZ75" i="61" s="1"/>
  <c r="V75" i="61" s="1"/>
  <c r="BD75" i="61" s="1"/>
  <c r="DE75" i="61" s="1"/>
  <c r="W75" i="61" s="1"/>
  <c r="AY75" i="61"/>
  <c r="BZ75" i="61" s="1"/>
  <c r="R75" i="61" s="1"/>
  <c r="AZ75" i="61" s="1"/>
  <c r="CE75" i="61" s="1"/>
  <c r="S75" i="61" s="1"/>
  <c r="AT75" i="61"/>
  <c r="BJ75" i="61" s="1"/>
  <c r="EU75" i="61" s="1"/>
  <c r="AC75" i="61" s="1"/>
  <c r="AR75" i="61"/>
  <c r="AQ75" i="61"/>
  <c r="AP75" i="61"/>
  <c r="AO75" i="61"/>
  <c r="AN75" i="61"/>
  <c r="AM75" i="61"/>
  <c r="AL75" i="61"/>
  <c r="AK75" i="61"/>
  <c r="BK74" i="61"/>
  <c r="EZ74" i="61" s="1"/>
  <c r="AD74" i="61" s="1"/>
  <c r="BL74" i="61" s="1"/>
  <c r="FE74" i="61" s="1"/>
  <c r="AE74" i="61" s="1"/>
  <c r="BG74" i="61"/>
  <c r="DZ74" i="61" s="1"/>
  <c r="Z74" i="61"/>
  <c r="BH74" i="61" s="1"/>
  <c r="EE74" i="61" s="1"/>
  <c r="AA74" i="61" s="1"/>
  <c r="BC74" i="61"/>
  <c r="CZ74" i="61" s="1"/>
  <c r="V74" i="61" s="1"/>
  <c r="BD74" i="61" s="1"/>
  <c r="DE74" i="61" s="1"/>
  <c r="W74" i="61" s="1"/>
  <c r="AY74" i="61"/>
  <c r="BZ74" i="61" s="1"/>
  <c r="R74" i="61" s="1"/>
  <c r="AZ74" i="61" s="1"/>
  <c r="CE74" i="61" s="1"/>
  <c r="S74" i="61" s="1"/>
  <c r="AT74" i="61"/>
  <c r="BB74" i="61" s="1"/>
  <c r="CU74" i="61" s="1"/>
  <c r="U74" i="61" s="1"/>
  <c r="AR74" i="61"/>
  <c r="AQ74" i="61"/>
  <c r="AP74" i="61"/>
  <c r="AO74" i="61"/>
  <c r="AN74" i="61"/>
  <c r="AM74" i="61"/>
  <c r="AL74" i="61"/>
  <c r="AK74" i="61"/>
  <c r="BK73" i="61"/>
  <c r="EZ73" i="61" s="1"/>
  <c r="AD73" i="61" s="1"/>
  <c r="BL73" i="61" s="1"/>
  <c r="FE73" i="61" s="1"/>
  <c r="AE73" i="61" s="1"/>
  <c r="BG73" i="61"/>
  <c r="DZ73" i="61" s="1"/>
  <c r="Z73" i="61" s="1"/>
  <c r="BH73" i="61" s="1"/>
  <c r="EE73" i="61" s="1"/>
  <c r="AA73" i="61" s="1"/>
  <c r="BC73" i="61"/>
  <c r="CZ73" i="61" s="1"/>
  <c r="V73" i="61" s="1"/>
  <c r="BD73" i="61" s="1"/>
  <c r="DE73" i="61" s="1"/>
  <c r="W73" i="61" s="1"/>
  <c r="AY73" i="61"/>
  <c r="BZ73" i="61" s="1"/>
  <c r="R73" i="61" s="1"/>
  <c r="AZ73" i="61" s="1"/>
  <c r="CE73" i="61" s="1"/>
  <c r="S73" i="61" s="1"/>
  <c r="AT73" i="61"/>
  <c r="BB73" i="61" s="1"/>
  <c r="CU73" i="61" s="1"/>
  <c r="U73" i="61" s="1"/>
  <c r="AR73" i="61"/>
  <c r="AQ73" i="61"/>
  <c r="AP73" i="61"/>
  <c r="AO73" i="61"/>
  <c r="AN73" i="61"/>
  <c r="AM73" i="61"/>
  <c r="AL73" i="61"/>
  <c r="AK73" i="61"/>
  <c r="BK72" i="61"/>
  <c r="EZ72" i="61" s="1"/>
  <c r="AD72" i="61" s="1"/>
  <c r="BL72" i="61" s="1"/>
  <c r="FE72" i="61" s="1"/>
  <c r="AE72" i="61" s="1"/>
  <c r="BG72" i="61"/>
  <c r="DZ72" i="61"/>
  <c r="Z72" i="61" s="1"/>
  <c r="BH72" i="61" s="1"/>
  <c r="EE72" i="61" s="1"/>
  <c r="AA72" i="61" s="1"/>
  <c r="BC72" i="61"/>
  <c r="CZ72" i="61" s="1"/>
  <c r="V72" i="61" s="1"/>
  <c r="BD72" i="61" s="1"/>
  <c r="DE72" i="61" s="1"/>
  <c r="W72" i="61" s="1"/>
  <c r="AY72" i="61"/>
  <c r="BZ72" i="61" s="1"/>
  <c r="R72" i="61" s="1"/>
  <c r="AZ72" i="61" s="1"/>
  <c r="CE72" i="61" s="1"/>
  <c r="S72" i="61" s="1"/>
  <c r="AT72" i="61"/>
  <c r="BJ72" i="61" s="1"/>
  <c r="EU72" i="61" s="1"/>
  <c r="AC72" i="61" s="1"/>
  <c r="AR72" i="61"/>
  <c r="AQ72" i="61"/>
  <c r="AP72" i="61"/>
  <c r="AO72" i="61"/>
  <c r="AN72" i="61"/>
  <c r="AM72" i="61"/>
  <c r="AL72" i="61"/>
  <c r="AK72" i="61"/>
  <c r="BK71" i="61"/>
  <c r="EZ71" i="61" s="1"/>
  <c r="AD71" i="61" s="1"/>
  <c r="BL71" i="61" s="1"/>
  <c r="FE71" i="61" s="1"/>
  <c r="AE71" i="61" s="1"/>
  <c r="BG71" i="61"/>
  <c r="DZ71" i="61" s="1"/>
  <c r="Z71" i="61" s="1"/>
  <c r="BH71" i="61" s="1"/>
  <c r="EE71" i="61" s="1"/>
  <c r="AA71" i="61" s="1"/>
  <c r="BC71" i="61"/>
  <c r="CZ71" i="61" s="1"/>
  <c r="V71" i="61" s="1"/>
  <c r="BD71" i="61" s="1"/>
  <c r="DE71" i="61" s="1"/>
  <c r="W71" i="61" s="1"/>
  <c r="AY71" i="61"/>
  <c r="BZ71" i="61" s="1"/>
  <c r="R71" i="61" s="1"/>
  <c r="AZ71" i="61" s="1"/>
  <c r="CE71" i="61" s="1"/>
  <c r="S71" i="61" s="1"/>
  <c r="AT71" i="61"/>
  <c r="BJ71" i="61" s="1"/>
  <c r="EU71" i="61" s="1"/>
  <c r="AC71" i="61" s="1"/>
  <c r="AR71" i="61"/>
  <c r="AQ71" i="61"/>
  <c r="AP71" i="61"/>
  <c r="AO71" i="61"/>
  <c r="AN71" i="61"/>
  <c r="AM71" i="61"/>
  <c r="AL71" i="61"/>
  <c r="AK71" i="61"/>
  <c r="BK70" i="61"/>
  <c r="EZ70" i="61" s="1"/>
  <c r="AD70" i="61" s="1"/>
  <c r="BL70" i="61" s="1"/>
  <c r="FE70" i="61" s="1"/>
  <c r="AE70" i="61" s="1"/>
  <c r="BG70" i="61"/>
  <c r="DZ70" i="61" s="1"/>
  <c r="Z70" i="61" s="1"/>
  <c r="BH70" i="61" s="1"/>
  <c r="EE70" i="61" s="1"/>
  <c r="AA70" i="61" s="1"/>
  <c r="BC70" i="61"/>
  <c r="CZ70" i="61" s="1"/>
  <c r="V70" i="61" s="1"/>
  <c r="BD70" i="61" s="1"/>
  <c r="DE70" i="61" s="1"/>
  <c r="W70" i="61" s="1"/>
  <c r="AY70" i="61"/>
  <c r="BZ70" i="61" s="1"/>
  <c r="R70" i="61" s="1"/>
  <c r="AZ70" i="61" s="1"/>
  <c r="CE70" i="61" s="1"/>
  <c r="S70" i="61" s="1"/>
  <c r="AT70" i="61"/>
  <c r="BB70" i="61" s="1"/>
  <c r="CU70" i="61" s="1"/>
  <c r="U70" i="61" s="1"/>
  <c r="AR70" i="61"/>
  <c r="AQ70" i="61"/>
  <c r="AP70" i="61"/>
  <c r="AO70" i="61"/>
  <c r="AN70" i="61"/>
  <c r="AM70" i="61"/>
  <c r="AL70" i="61"/>
  <c r="AK70" i="61"/>
  <c r="BK69" i="61"/>
  <c r="EZ69" i="61" s="1"/>
  <c r="AD69" i="61" s="1"/>
  <c r="BL69" i="61" s="1"/>
  <c r="FE69" i="61" s="1"/>
  <c r="AE69" i="61" s="1"/>
  <c r="BG69" i="61"/>
  <c r="DZ69" i="61" s="1"/>
  <c r="Z69" i="61" s="1"/>
  <c r="BH69" i="61" s="1"/>
  <c r="EE69" i="61" s="1"/>
  <c r="AA69" i="61" s="1"/>
  <c r="BC69" i="61"/>
  <c r="CZ69" i="61" s="1"/>
  <c r="V69" i="61" s="1"/>
  <c r="BD69" i="61" s="1"/>
  <c r="DE69" i="61" s="1"/>
  <c r="W69" i="61" s="1"/>
  <c r="AY69" i="61"/>
  <c r="BZ69" i="61" s="1"/>
  <c r="R69" i="61" s="1"/>
  <c r="AZ69" i="61" s="1"/>
  <c r="CE69" i="61" s="1"/>
  <c r="S69" i="61" s="1"/>
  <c r="AT69" i="61"/>
  <c r="AR69" i="61"/>
  <c r="AQ69" i="61"/>
  <c r="AP69" i="61"/>
  <c r="AO69" i="61"/>
  <c r="AN69" i="61"/>
  <c r="AM69" i="61"/>
  <c r="AL69" i="61"/>
  <c r="AK69" i="61"/>
  <c r="BK68" i="61"/>
  <c r="EZ68" i="61" s="1"/>
  <c r="AD68" i="61" s="1"/>
  <c r="BL68" i="61" s="1"/>
  <c r="FE68" i="61" s="1"/>
  <c r="AE68" i="61" s="1"/>
  <c r="BG68" i="61"/>
  <c r="DZ68" i="61"/>
  <c r="Z68" i="61" s="1"/>
  <c r="BH68" i="61" s="1"/>
  <c r="EE68" i="61" s="1"/>
  <c r="AA68" i="61" s="1"/>
  <c r="BC68" i="61"/>
  <c r="CZ68" i="61" s="1"/>
  <c r="V68" i="61" s="1"/>
  <c r="BD68" i="61" s="1"/>
  <c r="DE68" i="61" s="1"/>
  <c r="W68" i="61" s="1"/>
  <c r="AY68" i="61"/>
  <c r="BZ68" i="61" s="1"/>
  <c r="R68" i="61" s="1"/>
  <c r="AZ68" i="61" s="1"/>
  <c r="CE68" i="61" s="1"/>
  <c r="S68" i="61" s="1"/>
  <c r="AT68" i="61"/>
  <c r="AR68" i="61"/>
  <c r="AQ68" i="61"/>
  <c r="AP68" i="61"/>
  <c r="AO68" i="61"/>
  <c r="AN68" i="61"/>
  <c r="AM68" i="61"/>
  <c r="AL68" i="61"/>
  <c r="AK68" i="61"/>
  <c r="BK67" i="61"/>
  <c r="EZ67" i="61" s="1"/>
  <c r="AD67" i="61" s="1"/>
  <c r="BL67" i="61" s="1"/>
  <c r="FE67" i="61" s="1"/>
  <c r="AE67" i="61" s="1"/>
  <c r="BG67" i="61"/>
  <c r="DZ67" i="61" s="1"/>
  <c r="Z67" i="61" s="1"/>
  <c r="BH67" i="61" s="1"/>
  <c r="EE67" i="61" s="1"/>
  <c r="AA67" i="61" s="1"/>
  <c r="BC67" i="61"/>
  <c r="CZ67" i="61" s="1"/>
  <c r="V67" i="61" s="1"/>
  <c r="BD67" i="61" s="1"/>
  <c r="DE67" i="61" s="1"/>
  <c r="W67" i="61" s="1"/>
  <c r="AY67" i="61"/>
  <c r="BZ67" i="61" s="1"/>
  <c r="R67" i="61" s="1"/>
  <c r="AZ67" i="61" s="1"/>
  <c r="CE67" i="61" s="1"/>
  <c r="S67" i="61" s="1"/>
  <c r="AT67" i="61"/>
  <c r="BJ67" i="61" s="1"/>
  <c r="EU67" i="61" s="1"/>
  <c r="AC67" i="61" s="1"/>
  <c r="AR67" i="61"/>
  <c r="AQ67" i="61"/>
  <c r="AP67" i="61"/>
  <c r="AO67" i="61"/>
  <c r="AN67" i="61"/>
  <c r="AM67" i="61"/>
  <c r="AL67" i="61"/>
  <c r="AK67" i="61"/>
  <c r="BK66" i="61"/>
  <c r="EZ66" i="61" s="1"/>
  <c r="AD66" i="61" s="1"/>
  <c r="BL66" i="61" s="1"/>
  <c r="FE66" i="61" s="1"/>
  <c r="AE66" i="61" s="1"/>
  <c r="BG66" i="61"/>
  <c r="DZ66" i="61" s="1"/>
  <c r="Z66" i="61" s="1"/>
  <c r="BH66" i="61" s="1"/>
  <c r="EE66" i="61" s="1"/>
  <c r="AA66" i="61" s="1"/>
  <c r="BC66" i="61"/>
  <c r="CZ66" i="61" s="1"/>
  <c r="V66" i="61" s="1"/>
  <c r="BD66" i="61" s="1"/>
  <c r="DE66" i="61" s="1"/>
  <c r="W66" i="61" s="1"/>
  <c r="AY66" i="61"/>
  <c r="BZ66" i="61" s="1"/>
  <c r="R66" i="61" s="1"/>
  <c r="AZ66" i="61" s="1"/>
  <c r="CE66" i="61" s="1"/>
  <c r="S66" i="61" s="1"/>
  <c r="AT66" i="61"/>
  <c r="BB66" i="61" s="1"/>
  <c r="CU66" i="61" s="1"/>
  <c r="U66" i="61" s="1"/>
  <c r="AR66" i="61"/>
  <c r="AQ66" i="61"/>
  <c r="AP66" i="61"/>
  <c r="AO66" i="61"/>
  <c r="AN66" i="61"/>
  <c r="AM66" i="61"/>
  <c r="AL66" i="61"/>
  <c r="AK66" i="61"/>
  <c r="BK65" i="61"/>
  <c r="EZ65" i="61" s="1"/>
  <c r="AD65" i="61" s="1"/>
  <c r="BL65" i="61" s="1"/>
  <c r="FE65" i="61" s="1"/>
  <c r="AE65" i="61" s="1"/>
  <c r="BG65" i="61"/>
  <c r="DZ65" i="61" s="1"/>
  <c r="Z65" i="61" s="1"/>
  <c r="BH65" i="61" s="1"/>
  <c r="EE65" i="61" s="1"/>
  <c r="AA65" i="61" s="1"/>
  <c r="BC65" i="61"/>
  <c r="CZ65" i="61" s="1"/>
  <c r="V65" i="61" s="1"/>
  <c r="BD65" i="61" s="1"/>
  <c r="DE65" i="61" s="1"/>
  <c r="W65" i="61" s="1"/>
  <c r="AY65" i="61"/>
  <c r="BZ65" i="61" s="1"/>
  <c r="R65" i="61" s="1"/>
  <c r="AZ65" i="61" s="1"/>
  <c r="CE65" i="61" s="1"/>
  <c r="S65" i="61" s="1"/>
  <c r="AT65" i="61"/>
  <c r="BB65" i="61" s="1"/>
  <c r="CU65" i="61" s="1"/>
  <c r="U65" i="61" s="1"/>
  <c r="AR65" i="61"/>
  <c r="AQ65" i="61"/>
  <c r="AP65" i="61"/>
  <c r="AO65" i="61"/>
  <c r="AN65" i="61"/>
  <c r="AM65" i="61"/>
  <c r="AL65" i="61"/>
  <c r="AK65" i="61"/>
  <c r="BK64" i="61"/>
  <c r="EZ64" i="61" s="1"/>
  <c r="AD64" i="61" s="1"/>
  <c r="BL64" i="61" s="1"/>
  <c r="FE64" i="61" s="1"/>
  <c r="AE64" i="61" s="1"/>
  <c r="BG64" i="61"/>
  <c r="DZ64" i="61" s="1"/>
  <c r="Z64" i="61" s="1"/>
  <c r="BH64" i="61" s="1"/>
  <c r="EE64" i="61" s="1"/>
  <c r="AA64" i="61" s="1"/>
  <c r="BC64" i="61"/>
  <c r="CZ64" i="61" s="1"/>
  <c r="V64" i="61" s="1"/>
  <c r="BD64" i="61" s="1"/>
  <c r="DE64" i="61"/>
  <c r="W64" i="61" s="1"/>
  <c r="AY64" i="61"/>
  <c r="BZ64" i="61" s="1"/>
  <c r="R64" i="61" s="1"/>
  <c r="AZ64" i="61" s="1"/>
  <c r="CE64" i="61" s="1"/>
  <c r="S64" i="61" s="1"/>
  <c r="AT64" i="61"/>
  <c r="AX64" i="61" s="1"/>
  <c r="BU64" i="61" s="1"/>
  <c r="Q64" i="61" s="1"/>
  <c r="AR64" i="61"/>
  <c r="AQ64" i="61"/>
  <c r="AP64" i="61"/>
  <c r="AO64" i="61"/>
  <c r="AN64" i="61"/>
  <c r="AM64" i="61"/>
  <c r="AL64" i="61"/>
  <c r="AK64" i="61"/>
  <c r="BK63" i="61"/>
  <c r="EZ63" i="61" s="1"/>
  <c r="AD63" i="61" s="1"/>
  <c r="BL63" i="61" s="1"/>
  <c r="FE63" i="61" s="1"/>
  <c r="AE63" i="61" s="1"/>
  <c r="BG63" i="61"/>
  <c r="DZ63" i="61" s="1"/>
  <c r="Z63" i="61" s="1"/>
  <c r="BH63" i="61" s="1"/>
  <c r="EE63" i="61" s="1"/>
  <c r="AA63" i="61" s="1"/>
  <c r="BC63" i="61"/>
  <c r="CZ63" i="61" s="1"/>
  <c r="V63" i="61" s="1"/>
  <c r="BD63" i="61" s="1"/>
  <c r="DE63" i="61" s="1"/>
  <c r="W63" i="61" s="1"/>
  <c r="AY63" i="61"/>
  <c r="BZ63" i="61" s="1"/>
  <c r="R63" i="61" s="1"/>
  <c r="AZ63" i="61" s="1"/>
  <c r="CE63" i="61" s="1"/>
  <c r="S63" i="61" s="1"/>
  <c r="AT63" i="61"/>
  <c r="BB63" i="61" s="1"/>
  <c r="CU63" i="61" s="1"/>
  <c r="U63" i="61" s="1"/>
  <c r="AR63" i="61"/>
  <c r="AQ63" i="61"/>
  <c r="AP63" i="61"/>
  <c r="AO63" i="61"/>
  <c r="AN63" i="61"/>
  <c r="AM63" i="61"/>
  <c r="AL63" i="61"/>
  <c r="AK63" i="61"/>
  <c r="BK62" i="61"/>
  <c r="EZ62" i="61" s="1"/>
  <c r="AD62" i="61" s="1"/>
  <c r="BL62" i="61" s="1"/>
  <c r="FE62" i="61" s="1"/>
  <c r="AE62" i="61" s="1"/>
  <c r="BG62" i="61"/>
  <c r="DZ62" i="61" s="1"/>
  <c r="Z62" i="61" s="1"/>
  <c r="BH62" i="61" s="1"/>
  <c r="EE62" i="61" s="1"/>
  <c r="AA62" i="61" s="1"/>
  <c r="BC62" i="61"/>
  <c r="CZ62" i="61" s="1"/>
  <c r="V62" i="61" s="1"/>
  <c r="BD62" i="61" s="1"/>
  <c r="DE62" i="61" s="1"/>
  <c r="W62" i="61" s="1"/>
  <c r="AY62" i="61"/>
  <c r="BZ62" i="61" s="1"/>
  <c r="R62" i="61" s="1"/>
  <c r="AZ62" i="61" s="1"/>
  <c r="CE62" i="61" s="1"/>
  <c r="S62" i="61" s="1"/>
  <c r="AT62" i="61"/>
  <c r="BB62" i="61" s="1"/>
  <c r="CU62" i="61" s="1"/>
  <c r="U62" i="61" s="1"/>
  <c r="AR62" i="61"/>
  <c r="AQ62" i="61"/>
  <c r="AP62" i="61"/>
  <c r="AO62" i="61"/>
  <c r="AN62" i="61"/>
  <c r="AM62" i="61"/>
  <c r="AL62" i="61"/>
  <c r="AK62" i="61"/>
  <c r="BK61" i="61"/>
  <c r="EZ61" i="61"/>
  <c r="AD61" i="61" s="1"/>
  <c r="BL61" i="61" s="1"/>
  <c r="FE61" i="61" s="1"/>
  <c r="AE61" i="61" s="1"/>
  <c r="BG61" i="61"/>
  <c r="DZ61" i="61" s="1"/>
  <c r="Z61" i="61" s="1"/>
  <c r="BH61" i="61" s="1"/>
  <c r="EE61" i="61" s="1"/>
  <c r="AA61" i="61" s="1"/>
  <c r="BC61" i="61"/>
  <c r="CZ61" i="61" s="1"/>
  <c r="V61" i="61" s="1"/>
  <c r="BD61" i="61" s="1"/>
  <c r="DE61" i="61" s="1"/>
  <c r="W61" i="61" s="1"/>
  <c r="AY61" i="61"/>
  <c r="BZ61" i="61" s="1"/>
  <c r="R61" i="61" s="1"/>
  <c r="AZ61" i="61" s="1"/>
  <c r="CE61" i="61" s="1"/>
  <c r="S61" i="61" s="1"/>
  <c r="AT61" i="61"/>
  <c r="BB61" i="61" s="1"/>
  <c r="CU61" i="61" s="1"/>
  <c r="U61" i="61" s="1"/>
  <c r="AR61" i="61"/>
  <c r="AQ61" i="61"/>
  <c r="AP61" i="61"/>
  <c r="AO61" i="61"/>
  <c r="AN61" i="61"/>
  <c r="AM61" i="61"/>
  <c r="AL61" i="61"/>
  <c r="AK61" i="61"/>
  <c r="BK60" i="61"/>
  <c r="EZ60" i="61" s="1"/>
  <c r="AD60" i="61" s="1"/>
  <c r="BL60" i="61" s="1"/>
  <c r="FE60" i="61" s="1"/>
  <c r="AE60" i="61" s="1"/>
  <c r="BG60" i="61"/>
  <c r="DZ60" i="61" s="1"/>
  <c r="Z60" i="61" s="1"/>
  <c r="BH60" i="61" s="1"/>
  <c r="EE60" i="61" s="1"/>
  <c r="AA60" i="61" s="1"/>
  <c r="BC60" i="61"/>
  <c r="CZ60" i="61"/>
  <c r="V60" i="61" s="1"/>
  <c r="BD60" i="61" s="1"/>
  <c r="DE60" i="61" s="1"/>
  <c r="W60" i="61" s="1"/>
  <c r="AY60" i="61"/>
  <c r="BZ60" i="61" s="1"/>
  <c r="R60" i="61" s="1"/>
  <c r="AZ60" i="61" s="1"/>
  <c r="CE60" i="61" s="1"/>
  <c r="S60" i="61" s="1"/>
  <c r="AT60" i="61"/>
  <c r="BJ60" i="61" s="1"/>
  <c r="EU60" i="61" s="1"/>
  <c r="AC60" i="61" s="1"/>
  <c r="AR60" i="61"/>
  <c r="AQ60" i="61"/>
  <c r="AP60" i="61"/>
  <c r="AO60" i="61"/>
  <c r="AN60" i="61"/>
  <c r="AM60" i="61"/>
  <c r="AL60" i="61"/>
  <c r="AK60" i="61"/>
  <c r="BK59" i="61"/>
  <c r="EZ59" i="61"/>
  <c r="AD59" i="61" s="1"/>
  <c r="BL59" i="61" s="1"/>
  <c r="FE59" i="61" s="1"/>
  <c r="AE59" i="61" s="1"/>
  <c r="BG59" i="61"/>
  <c r="DZ59" i="61" s="1"/>
  <c r="Z59" i="61" s="1"/>
  <c r="BH59" i="61" s="1"/>
  <c r="EE59" i="61" s="1"/>
  <c r="AA59" i="61" s="1"/>
  <c r="BC59" i="61"/>
  <c r="CZ59" i="61" s="1"/>
  <c r="V59" i="61" s="1"/>
  <c r="BD59" i="61" s="1"/>
  <c r="DE59" i="61" s="1"/>
  <c r="W59" i="61" s="1"/>
  <c r="AY59" i="61"/>
  <c r="BZ59" i="61" s="1"/>
  <c r="R59" i="61" s="1"/>
  <c r="AZ59" i="61" s="1"/>
  <c r="CE59" i="61" s="1"/>
  <c r="S59" i="61" s="1"/>
  <c r="AT59" i="61"/>
  <c r="BJ59" i="61" s="1"/>
  <c r="EU59" i="61" s="1"/>
  <c r="AC59" i="61" s="1"/>
  <c r="AR59" i="61"/>
  <c r="AQ59" i="61"/>
  <c r="AP59" i="61"/>
  <c r="AO59" i="61"/>
  <c r="AN59" i="61"/>
  <c r="AM59" i="61"/>
  <c r="AL59" i="61"/>
  <c r="AK59" i="61"/>
  <c r="BK58" i="61"/>
  <c r="EZ58" i="61" s="1"/>
  <c r="AD58" i="61" s="1"/>
  <c r="BL58" i="61" s="1"/>
  <c r="FE58" i="61" s="1"/>
  <c r="AE58" i="61" s="1"/>
  <c r="BG58" i="61"/>
  <c r="DZ58" i="61" s="1"/>
  <c r="Z58" i="61" s="1"/>
  <c r="BH58" i="61" s="1"/>
  <c r="EE58" i="61" s="1"/>
  <c r="AA58" i="61" s="1"/>
  <c r="BC58" i="61"/>
  <c r="CZ58" i="61" s="1"/>
  <c r="V58" i="61" s="1"/>
  <c r="BD58" i="61" s="1"/>
  <c r="DE58" i="61" s="1"/>
  <c r="W58" i="61" s="1"/>
  <c r="AY58" i="61"/>
  <c r="BZ58" i="61" s="1"/>
  <c r="R58" i="61" s="1"/>
  <c r="AZ58" i="61" s="1"/>
  <c r="CE58" i="61" s="1"/>
  <c r="S58" i="61" s="1"/>
  <c r="AT58" i="61"/>
  <c r="BB58" i="61" s="1"/>
  <c r="CU58" i="61" s="1"/>
  <c r="U58" i="61" s="1"/>
  <c r="AR58" i="61"/>
  <c r="AQ58" i="61"/>
  <c r="AP58" i="61"/>
  <c r="AO58" i="61"/>
  <c r="AN58" i="61"/>
  <c r="AM58" i="61"/>
  <c r="AL58" i="61"/>
  <c r="AK58" i="61"/>
  <c r="BK57" i="61"/>
  <c r="EZ57" i="61" s="1"/>
  <c r="AD57" i="61" s="1"/>
  <c r="BL57" i="61" s="1"/>
  <c r="FE57" i="61" s="1"/>
  <c r="AE57" i="61" s="1"/>
  <c r="BG57" i="61"/>
  <c r="DZ57" i="61" s="1"/>
  <c r="Z57" i="61" s="1"/>
  <c r="BH57" i="61" s="1"/>
  <c r="EE57" i="61" s="1"/>
  <c r="AA57" i="61" s="1"/>
  <c r="BC57" i="61"/>
  <c r="CZ57" i="61" s="1"/>
  <c r="V57" i="61" s="1"/>
  <c r="BD57" i="61" s="1"/>
  <c r="DE57" i="61" s="1"/>
  <c r="W57" i="61" s="1"/>
  <c r="AY57" i="61"/>
  <c r="BZ57" i="61" s="1"/>
  <c r="R57" i="61" s="1"/>
  <c r="AZ57" i="61" s="1"/>
  <c r="CE57" i="61" s="1"/>
  <c r="S57" i="61" s="1"/>
  <c r="AT57" i="61"/>
  <c r="BB57" i="61" s="1"/>
  <c r="CU57" i="61" s="1"/>
  <c r="U57" i="61" s="1"/>
  <c r="AR57" i="61"/>
  <c r="AQ57" i="61"/>
  <c r="AP57" i="61"/>
  <c r="AO57" i="61"/>
  <c r="AN57" i="61"/>
  <c r="AM57" i="61"/>
  <c r="AL57" i="61"/>
  <c r="AK57" i="61"/>
  <c r="BK56" i="61"/>
  <c r="EZ56" i="61" s="1"/>
  <c r="AD56" i="61" s="1"/>
  <c r="BL56" i="61" s="1"/>
  <c r="FE56" i="61" s="1"/>
  <c r="AE56" i="61" s="1"/>
  <c r="BG56" i="61"/>
  <c r="DZ56" i="61" s="1"/>
  <c r="Z56" i="61" s="1"/>
  <c r="BH56" i="61" s="1"/>
  <c r="EE56" i="61" s="1"/>
  <c r="AA56" i="61" s="1"/>
  <c r="BC56" i="61"/>
  <c r="CZ56" i="61" s="1"/>
  <c r="V56" i="61" s="1"/>
  <c r="BD56" i="61" s="1"/>
  <c r="DE56" i="61" s="1"/>
  <c r="W56" i="61" s="1"/>
  <c r="AY56" i="61"/>
  <c r="BZ56" i="61" s="1"/>
  <c r="R56" i="61" s="1"/>
  <c r="AZ56" i="61" s="1"/>
  <c r="CE56" i="61" s="1"/>
  <c r="S56" i="61" s="1"/>
  <c r="AT56" i="61"/>
  <c r="BJ56" i="61" s="1"/>
  <c r="EU56" i="61" s="1"/>
  <c r="AC56" i="61" s="1"/>
  <c r="AR56" i="61"/>
  <c r="AQ56" i="61"/>
  <c r="AP56" i="61"/>
  <c r="AO56" i="61"/>
  <c r="AN56" i="61"/>
  <c r="AM56" i="61"/>
  <c r="AL56" i="61"/>
  <c r="AK56" i="61"/>
  <c r="BK55" i="61"/>
  <c r="EZ55" i="61" s="1"/>
  <c r="AD55" i="61" s="1"/>
  <c r="BL55" i="61" s="1"/>
  <c r="FE55" i="61" s="1"/>
  <c r="AE55" i="61" s="1"/>
  <c r="BG55" i="61"/>
  <c r="DZ55" i="61" s="1"/>
  <c r="Z55" i="61" s="1"/>
  <c r="BH55" i="61" s="1"/>
  <c r="EE55" i="61" s="1"/>
  <c r="AA55" i="61" s="1"/>
  <c r="BC55" i="61"/>
  <c r="CZ55" i="61" s="1"/>
  <c r="V55" i="61" s="1"/>
  <c r="BD55" i="61" s="1"/>
  <c r="DE55" i="61" s="1"/>
  <c r="W55" i="61" s="1"/>
  <c r="AY55" i="61"/>
  <c r="BZ55" i="61" s="1"/>
  <c r="R55" i="61" s="1"/>
  <c r="AZ55" i="61"/>
  <c r="CE55" i="61" s="1"/>
  <c r="S55" i="61" s="1"/>
  <c r="AT55" i="61"/>
  <c r="BJ55" i="61" s="1"/>
  <c r="EU55" i="61" s="1"/>
  <c r="AC55" i="61" s="1"/>
  <c r="AR55" i="61"/>
  <c r="AQ55" i="61"/>
  <c r="AP55" i="61"/>
  <c r="AO55" i="61"/>
  <c r="AN55" i="61"/>
  <c r="AM55" i="61"/>
  <c r="AL55" i="61"/>
  <c r="AK55" i="61"/>
  <c r="BK54" i="61"/>
  <c r="EZ54" i="61" s="1"/>
  <c r="AD54" i="61" s="1"/>
  <c r="BL54" i="61" s="1"/>
  <c r="FE54" i="61" s="1"/>
  <c r="AE54" i="61" s="1"/>
  <c r="BG54" i="61"/>
  <c r="DZ54" i="61" s="1"/>
  <c r="Z54" i="61" s="1"/>
  <c r="BH54" i="61" s="1"/>
  <c r="EE54" i="61" s="1"/>
  <c r="AA54" i="61" s="1"/>
  <c r="BC54" i="61"/>
  <c r="CZ54" i="61" s="1"/>
  <c r="V54" i="61" s="1"/>
  <c r="BD54" i="61" s="1"/>
  <c r="DE54" i="61" s="1"/>
  <c r="W54" i="61" s="1"/>
  <c r="AY54" i="61"/>
  <c r="BZ54" i="61" s="1"/>
  <c r="R54" i="61" s="1"/>
  <c r="AZ54" i="61" s="1"/>
  <c r="CE54" i="61" s="1"/>
  <c r="S54" i="61" s="1"/>
  <c r="AT54" i="61"/>
  <c r="AX54" i="61" s="1"/>
  <c r="BU54" i="61" s="1"/>
  <c r="Q54" i="61" s="1"/>
  <c r="AR54" i="61"/>
  <c r="AQ54" i="61"/>
  <c r="AP54" i="61"/>
  <c r="AO54" i="61"/>
  <c r="AN54" i="61"/>
  <c r="AM54" i="61"/>
  <c r="AL54" i="61"/>
  <c r="AK54" i="61"/>
  <c r="BK53" i="61"/>
  <c r="EZ53" i="61" s="1"/>
  <c r="AD53" i="61" s="1"/>
  <c r="BL53" i="61" s="1"/>
  <c r="FE53" i="61" s="1"/>
  <c r="AE53" i="61" s="1"/>
  <c r="BG53" i="61"/>
  <c r="DZ53" i="61" s="1"/>
  <c r="Z53" i="61" s="1"/>
  <c r="BH53" i="61" s="1"/>
  <c r="EE53" i="61" s="1"/>
  <c r="AA53" i="61" s="1"/>
  <c r="BC53" i="61"/>
  <c r="CZ53" i="61" s="1"/>
  <c r="V53" i="61" s="1"/>
  <c r="BD53" i="61" s="1"/>
  <c r="DE53" i="61" s="1"/>
  <c r="W53" i="61" s="1"/>
  <c r="AY53" i="61"/>
  <c r="BZ53" i="61" s="1"/>
  <c r="R53" i="61" s="1"/>
  <c r="AZ53" i="61" s="1"/>
  <c r="CE53" i="61" s="1"/>
  <c r="S53" i="61" s="1"/>
  <c r="AT53" i="61"/>
  <c r="BB53" i="61" s="1"/>
  <c r="CU53" i="61" s="1"/>
  <c r="U53" i="61" s="1"/>
  <c r="AR53" i="61"/>
  <c r="AQ53" i="61"/>
  <c r="AP53" i="61"/>
  <c r="AO53" i="61"/>
  <c r="AN53" i="61"/>
  <c r="AM53" i="61"/>
  <c r="AL53" i="61"/>
  <c r="AK53" i="61"/>
  <c r="BK52" i="61"/>
  <c r="EZ52" i="61" s="1"/>
  <c r="AD52" i="61" s="1"/>
  <c r="BL52" i="61" s="1"/>
  <c r="FE52" i="61" s="1"/>
  <c r="AE52" i="61" s="1"/>
  <c r="BG52" i="61"/>
  <c r="DZ52" i="61" s="1"/>
  <c r="Z52" i="61" s="1"/>
  <c r="BH52" i="61" s="1"/>
  <c r="EE52" i="61" s="1"/>
  <c r="AA52" i="61" s="1"/>
  <c r="BC52" i="61"/>
  <c r="CZ52" i="61" s="1"/>
  <c r="V52" i="61" s="1"/>
  <c r="BD52" i="61" s="1"/>
  <c r="DE52" i="61" s="1"/>
  <c r="W52" i="61" s="1"/>
  <c r="AY52" i="61"/>
  <c r="BZ52" i="61" s="1"/>
  <c r="R52" i="61" s="1"/>
  <c r="AZ52" i="61" s="1"/>
  <c r="CE52" i="61" s="1"/>
  <c r="S52" i="61" s="1"/>
  <c r="AT52" i="61"/>
  <c r="AR52" i="61"/>
  <c r="AQ52" i="61"/>
  <c r="AP52" i="61"/>
  <c r="AO52" i="61"/>
  <c r="AN52" i="61"/>
  <c r="AM52" i="61"/>
  <c r="AL52" i="61"/>
  <c r="AK52" i="61"/>
  <c r="BK51" i="61"/>
  <c r="EZ51" i="61" s="1"/>
  <c r="AD51" i="61" s="1"/>
  <c r="BL51" i="61" s="1"/>
  <c r="FE51" i="61" s="1"/>
  <c r="AE51" i="61" s="1"/>
  <c r="BG51" i="61"/>
  <c r="DZ51" i="61" s="1"/>
  <c r="Z51" i="61" s="1"/>
  <c r="BH51" i="61" s="1"/>
  <c r="EE51" i="61" s="1"/>
  <c r="AA51" i="61" s="1"/>
  <c r="BC51" i="61"/>
  <c r="CZ51" i="61" s="1"/>
  <c r="V51" i="61" s="1"/>
  <c r="BD51" i="61" s="1"/>
  <c r="DE51" i="61" s="1"/>
  <c r="W51" i="61" s="1"/>
  <c r="AY51" i="61"/>
  <c r="BZ51" i="61"/>
  <c r="R51" i="61" s="1"/>
  <c r="AZ51" i="61" s="1"/>
  <c r="CE51" i="61" s="1"/>
  <c r="S51" i="61" s="1"/>
  <c r="AT51" i="61"/>
  <c r="BB51" i="61" s="1"/>
  <c r="CU51" i="61" s="1"/>
  <c r="U51" i="61" s="1"/>
  <c r="AR51" i="61"/>
  <c r="AQ51" i="61"/>
  <c r="AP51" i="61"/>
  <c r="AO51" i="61"/>
  <c r="AN51" i="61"/>
  <c r="AM51" i="61"/>
  <c r="AL51" i="61"/>
  <c r="AK51" i="61"/>
  <c r="BK50" i="61"/>
  <c r="EZ50" i="61" s="1"/>
  <c r="AD50" i="61" s="1"/>
  <c r="BL50" i="61" s="1"/>
  <c r="FE50" i="61" s="1"/>
  <c r="AE50" i="61" s="1"/>
  <c r="BG50" i="61"/>
  <c r="DZ50" i="61" s="1"/>
  <c r="Z50" i="61" s="1"/>
  <c r="BH50" i="61" s="1"/>
  <c r="EE50" i="61" s="1"/>
  <c r="AA50" i="61" s="1"/>
  <c r="BC50" i="61"/>
  <c r="CZ50" i="61" s="1"/>
  <c r="V50" i="61" s="1"/>
  <c r="BD50" i="61" s="1"/>
  <c r="DE50" i="61" s="1"/>
  <c r="W50" i="61" s="1"/>
  <c r="AY50" i="61"/>
  <c r="BZ50" i="61" s="1"/>
  <c r="R50" i="61" s="1"/>
  <c r="AZ50" i="61" s="1"/>
  <c r="CE50" i="61" s="1"/>
  <c r="S50" i="61" s="1"/>
  <c r="AT50" i="61"/>
  <c r="AX50" i="61" s="1"/>
  <c r="BU50" i="61" s="1"/>
  <c r="Q50" i="61" s="1"/>
  <c r="AR50" i="61"/>
  <c r="AQ50" i="61"/>
  <c r="AP50" i="61"/>
  <c r="AO50" i="61"/>
  <c r="AN50" i="61"/>
  <c r="AM50" i="61"/>
  <c r="AL50" i="61"/>
  <c r="AK50" i="61"/>
  <c r="BK49" i="61"/>
  <c r="EZ49" i="61" s="1"/>
  <c r="AD49" i="61" s="1"/>
  <c r="BL49" i="61" s="1"/>
  <c r="FE49" i="61" s="1"/>
  <c r="AE49" i="61" s="1"/>
  <c r="BG49" i="61"/>
  <c r="DZ49" i="61" s="1"/>
  <c r="Z49" i="61" s="1"/>
  <c r="BH49" i="61" s="1"/>
  <c r="EE49" i="61" s="1"/>
  <c r="AA49" i="61" s="1"/>
  <c r="BC49" i="61"/>
  <c r="CZ49" i="61"/>
  <c r="V49" i="61" s="1"/>
  <c r="BD49" i="61" s="1"/>
  <c r="DE49" i="61" s="1"/>
  <c r="W49" i="61" s="1"/>
  <c r="AY49" i="61"/>
  <c r="BZ49" i="61" s="1"/>
  <c r="R49" i="61" s="1"/>
  <c r="AZ49" i="61" s="1"/>
  <c r="CE49" i="61" s="1"/>
  <c r="S49" i="61" s="1"/>
  <c r="AT49" i="61"/>
  <c r="BB49" i="61" s="1"/>
  <c r="CU49" i="61" s="1"/>
  <c r="U49" i="61" s="1"/>
  <c r="AR49" i="61"/>
  <c r="AQ49" i="61"/>
  <c r="AP49" i="61"/>
  <c r="AO49" i="61"/>
  <c r="AN49" i="61"/>
  <c r="AM49" i="61"/>
  <c r="AL49" i="61"/>
  <c r="AK49" i="61"/>
  <c r="BK48" i="61"/>
  <c r="EZ48" i="61" s="1"/>
  <c r="AD48" i="61" s="1"/>
  <c r="BL48" i="61" s="1"/>
  <c r="FE48" i="61" s="1"/>
  <c r="AE48" i="61" s="1"/>
  <c r="BG48" i="61"/>
  <c r="DZ48" i="61" s="1"/>
  <c r="Z48" i="61" s="1"/>
  <c r="BH48" i="61" s="1"/>
  <c r="EE48" i="61" s="1"/>
  <c r="AA48" i="61" s="1"/>
  <c r="BC48" i="61"/>
  <c r="CZ48" i="61" s="1"/>
  <c r="V48" i="61" s="1"/>
  <c r="BD48" i="61" s="1"/>
  <c r="DE48" i="61" s="1"/>
  <c r="W48" i="61" s="1"/>
  <c r="AY48" i="61"/>
  <c r="BZ48" i="61" s="1"/>
  <c r="R48" i="61" s="1"/>
  <c r="AZ48" i="61" s="1"/>
  <c r="CE48" i="61" s="1"/>
  <c r="S48" i="61" s="1"/>
  <c r="AT48" i="61"/>
  <c r="BB48" i="61" s="1"/>
  <c r="CU48" i="61" s="1"/>
  <c r="U48" i="61" s="1"/>
  <c r="AR48" i="61"/>
  <c r="AQ48" i="61"/>
  <c r="AP48" i="61"/>
  <c r="AO48" i="61"/>
  <c r="AN48" i="61"/>
  <c r="AM48" i="61"/>
  <c r="AL48" i="61"/>
  <c r="AK48" i="61"/>
  <c r="BK47" i="61"/>
  <c r="EZ47" i="61" s="1"/>
  <c r="AD47" i="61" s="1"/>
  <c r="BL47" i="61" s="1"/>
  <c r="FE47" i="61" s="1"/>
  <c r="AE47" i="61" s="1"/>
  <c r="BG47" i="61"/>
  <c r="DZ47" i="61" s="1"/>
  <c r="Z47" i="61" s="1"/>
  <c r="BH47" i="61" s="1"/>
  <c r="EE47" i="61" s="1"/>
  <c r="AA47" i="61" s="1"/>
  <c r="BC47" i="61"/>
  <c r="CZ47" i="61" s="1"/>
  <c r="V47" i="61" s="1"/>
  <c r="BD47" i="61" s="1"/>
  <c r="DE47" i="61" s="1"/>
  <c r="W47" i="61" s="1"/>
  <c r="AY47" i="61"/>
  <c r="BZ47" i="61" s="1"/>
  <c r="R47" i="61"/>
  <c r="AZ47" i="61" s="1"/>
  <c r="CE47" i="61" s="1"/>
  <c r="S47" i="61" s="1"/>
  <c r="AT47" i="61"/>
  <c r="BB47" i="61" s="1"/>
  <c r="CU47" i="61" s="1"/>
  <c r="U47" i="61" s="1"/>
  <c r="AR47" i="61"/>
  <c r="AQ47" i="61"/>
  <c r="AP47" i="61"/>
  <c r="AO47" i="61"/>
  <c r="AN47" i="61"/>
  <c r="AM47" i="61"/>
  <c r="AL47" i="61"/>
  <c r="AK47" i="61"/>
  <c r="BK46" i="61"/>
  <c r="EZ46" i="61" s="1"/>
  <c r="AD46" i="61" s="1"/>
  <c r="BL46" i="61" s="1"/>
  <c r="FE46" i="61" s="1"/>
  <c r="AE46" i="61" s="1"/>
  <c r="BG46" i="61"/>
  <c r="DZ46" i="61" s="1"/>
  <c r="Z46" i="61" s="1"/>
  <c r="BH46" i="61" s="1"/>
  <c r="EE46" i="61" s="1"/>
  <c r="AA46" i="61" s="1"/>
  <c r="BC46" i="61"/>
  <c r="CZ46" i="61" s="1"/>
  <c r="V46" i="61" s="1"/>
  <c r="BD46" i="61" s="1"/>
  <c r="DE46" i="61" s="1"/>
  <c r="W46" i="61" s="1"/>
  <c r="AY46" i="61"/>
  <c r="BZ46" i="61" s="1"/>
  <c r="R46" i="61" s="1"/>
  <c r="AZ46" i="61" s="1"/>
  <c r="CE46" i="61" s="1"/>
  <c r="S46" i="61" s="1"/>
  <c r="AT46" i="61"/>
  <c r="AX46" i="61" s="1"/>
  <c r="BU46" i="61" s="1"/>
  <c r="Q46" i="61" s="1"/>
  <c r="AR46" i="61"/>
  <c r="AQ46" i="61"/>
  <c r="AP46" i="61"/>
  <c r="AO46" i="61"/>
  <c r="AN46" i="61"/>
  <c r="AM46" i="61"/>
  <c r="AL46" i="61"/>
  <c r="AK46" i="61"/>
  <c r="BK45" i="61"/>
  <c r="EZ45" i="61" s="1"/>
  <c r="AD45" i="61" s="1"/>
  <c r="BL45" i="61" s="1"/>
  <c r="FE45" i="61" s="1"/>
  <c r="AE45" i="61" s="1"/>
  <c r="BG45" i="61"/>
  <c r="DZ45" i="61" s="1"/>
  <c r="Z45" i="61" s="1"/>
  <c r="BH45" i="61" s="1"/>
  <c r="EE45" i="61" s="1"/>
  <c r="AA45" i="61" s="1"/>
  <c r="BC45" i="61"/>
  <c r="CZ45" i="61" s="1"/>
  <c r="V45" i="61" s="1"/>
  <c r="BD45" i="61" s="1"/>
  <c r="DE45" i="61" s="1"/>
  <c r="W45" i="61" s="1"/>
  <c r="AY45" i="61"/>
  <c r="BZ45" i="61" s="1"/>
  <c r="R45" i="61" s="1"/>
  <c r="AZ45" i="61" s="1"/>
  <c r="CE45" i="61" s="1"/>
  <c r="S45" i="61" s="1"/>
  <c r="AT45" i="61"/>
  <c r="BJ45" i="61" s="1"/>
  <c r="EU45" i="61" s="1"/>
  <c r="AC45" i="61" s="1"/>
  <c r="AR45" i="61"/>
  <c r="AQ45" i="61"/>
  <c r="AP45" i="61"/>
  <c r="AO45" i="61"/>
  <c r="AN45" i="61"/>
  <c r="AM45" i="61"/>
  <c r="AL45" i="61"/>
  <c r="AK45" i="61"/>
  <c r="BK44" i="61"/>
  <c r="EZ44" i="61" s="1"/>
  <c r="AD44" i="61" s="1"/>
  <c r="BL44" i="61" s="1"/>
  <c r="FE44" i="61" s="1"/>
  <c r="AE44" i="61" s="1"/>
  <c r="BG44" i="61"/>
  <c r="DZ44" i="61" s="1"/>
  <c r="Z44" i="61" s="1"/>
  <c r="BH44" i="61" s="1"/>
  <c r="EE44" i="61" s="1"/>
  <c r="AA44" i="61" s="1"/>
  <c r="BC44" i="61"/>
  <c r="CZ44" i="61" s="1"/>
  <c r="V44" i="61" s="1"/>
  <c r="BD44" i="61" s="1"/>
  <c r="DE44" i="61" s="1"/>
  <c r="W44" i="61" s="1"/>
  <c r="AY44" i="61"/>
  <c r="BZ44" i="61" s="1"/>
  <c r="R44" i="61" s="1"/>
  <c r="AZ44" i="61" s="1"/>
  <c r="CE44" i="61" s="1"/>
  <c r="S44" i="61" s="1"/>
  <c r="AT44" i="61"/>
  <c r="BB44" i="61" s="1"/>
  <c r="CU44" i="61" s="1"/>
  <c r="U44" i="61" s="1"/>
  <c r="AR44" i="61"/>
  <c r="AQ44" i="61"/>
  <c r="AP44" i="61"/>
  <c r="AO44" i="61"/>
  <c r="AN44" i="61"/>
  <c r="AM44" i="61"/>
  <c r="AL44" i="61"/>
  <c r="AK44" i="61"/>
  <c r="BK43" i="61"/>
  <c r="EZ43" i="61" s="1"/>
  <c r="AD43" i="61" s="1"/>
  <c r="BL43" i="61" s="1"/>
  <c r="FE43" i="61" s="1"/>
  <c r="AE43" i="61" s="1"/>
  <c r="BG43" i="61"/>
  <c r="DZ43" i="61" s="1"/>
  <c r="Z43" i="61" s="1"/>
  <c r="BH43" i="61" s="1"/>
  <c r="EE43" i="61" s="1"/>
  <c r="AA43" i="61" s="1"/>
  <c r="BC43" i="61"/>
  <c r="CZ43" i="61" s="1"/>
  <c r="V43" i="61" s="1"/>
  <c r="BD43" i="61" s="1"/>
  <c r="DE43" i="61" s="1"/>
  <c r="W43" i="61" s="1"/>
  <c r="AY43" i="61"/>
  <c r="BZ43" i="61" s="1"/>
  <c r="R43" i="61" s="1"/>
  <c r="AZ43" i="61" s="1"/>
  <c r="CE43" i="61" s="1"/>
  <c r="S43" i="61" s="1"/>
  <c r="AT43" i="61"/>
  <c r="BB43" i="61" s="1"/>
  <c r="CU43" i="61" s="1"/>
  <c r="U43" i="61" s="1"/>
  <c r="AR43" i="61"/>
  <c r="AQ43" i="61"/>
  <c r="AP43" i="61"/>
  <c r="AO43" i="61"/>
  <c r="AN43" i="61"/>
  <c r="AM43" i="61"/>
  <c r="AL43" i="61"/>
  <c r="AK43" i="61"/>
  <c r="BK42" i="61"/>
  <c r="EZ42" i="61" s="1"/>
  <c r="AD42" i="61" s="1"/>
  <c r="BL42" i="61" s="1"/>
  <c r="FE42" i="61" s="1"/>
  <c r="AE42" i="61" s="1"/>
  <c r="BG42" i="61"/>
  <c r="DZ42" i="61" s="1"/>
  <c r="Z42" i="61" s="1"/>
  <c r="BH42" i="61" s="1"/>
  <c r="EE42" i="61" s="1"/>
  <c r="AA42" i="61" s="1"/>
  <c r="BC42" i="61"/>
  <c r="CZ42" i="61" s="1"/>
  <c r="V42" i="61" s="1"/>
  <c r="BD42" i="61" s="1"/>
  <c r="DE42" i="61" s="1"/>
  <c r="W42" i="61" s="1"/>
  <c r="AY42" i="61"/>
  <c r="BZ42" i="61" s="1"/>
  <c r="R42" i="61" s="1"/>
  <c r="AZ42" i="61" s="1"/>
  <c r="CE42" i="61" s="1"/>
  <c r="S42" i="61" s="1"/>
  <c r="AT42" i="61"/>
  <c r="BJ42" i="61" s="1"/>
  <c r="EU42" i="61" s="1"/>
  <c r="AC42" i="61" s="1"/>
  <c r="AR42" i="61"/>
  <c r="AQ42" i="61"/>
  <c r="AP42" i="61"/>
  <c r="AO42" i="61"/>
  <c r="AN42" i="61"/>
  <c r="AM42" i="61"/>
  <c r="AL42" i="61"/>
  <c r="AK42" i="61"/>
  <c r="BK41" i="61"/>
  <c r="EZ41" i="61" s="1"/>
  <c r="AD41" i="61" s="1"/>
  <c r="BL41" i="61" s="1"/>
  <c r="FE41" i="61" s="1"/>
  <c r="AE41" i="61" s="1"/>
  <c r="BG41" i="61"/>
  <c r="DZ41" i="61" s="1"/>
  <c r="Z41" i="61" s="1"/>
  <c r="BH41" i="61" s="1"/>
  <c r="EE41" i="61" s="1"/>
  <c r="AA41" i="61" s="1"/>
  <c r="BC41" i="61"/>
  <c r="CZ41" i="61" s="1"/>
  <c r="V41" i="61" s="1"/>
  <c r="BD41" i="61" s="1"/>
  <c r="DE41" i="61" s="1"/>
  <c r="W41" i="61" s="1"/>
  <c r="AY41" i="61"/>
  <c r="BZ41" i="61" s="1"/>
  <c r="R41" i="61" s="1"/>
  <c r="AZ41" i="61" s="1"/>
  <c r="CE41" i="61" s="1"/>
  <c r="S41" i="61" s="1"/>
  <c r="AT41" i="61"/>
  <c r="BJ41" i="61" s="1"/>
  <c r="EU41" i="61" s="1"/>
  <c r="AC41" i="61" s="1"/>
  <c r="AR41" i="61"/>
  <c r="AQ41" i="61"/>
  <c r="AP41" i="61"/>
  <c r="AO41" i="61"/>
  <c r="AN41" i="61"/>
  <c r="AM41" i="61"/>
  <c r="AL41" i="61"/>
  <c r="AK41" i="61"/>
  <c r="BK40" i="61"/>
  <c r="EZ40" i="61" s="1"/>
  <c r="AD40" i="61" s="1"/>
  <c r="BL40" i="61" s="1"/>
  <c r="FE40" i="61" s="1"/>
  <c r="AE40" i="61" s="1"/>
  <c r="BG40" i="61"/>
  <c r="DZ40" i="61" s="1"/>
  <c r="Z40" i="61" s="1"/>
  <c r="BH40" i="61" s="1"/>
  <c r="EE40" i="61" s="1"/>
  <c r="AA40" i="61" s="1"/>
  <c r="BC40" i="61"/>
  <c r="CZ40" i="61" s="1"/>
  <c r="V40" i="61" s="1"/>
  <c r="BD40" i="61" s="1"/>
  <c r="DE40" i="61" s="1"/>
  <c r="W40" i="61" s="1"/>
  <c r="AY40" i="61"/>
  <c r="BZ40" i="61" s="1"/>
  <c r="R40" i="61" s="1"/>
  <c r="AZ40" i="61" s="1"/>
  <c r="CE40" i="61" s="1"/>
  <c r="S40" i="61" s="1"/>
  <c r="AT40" i="61"/>
  <c r="AR40" i="61"/>
  <c r="AQ40" i="61"/>
  <c r="AP40" i="61"/>
  <c r="AO40" i="61"/>
  <c r="AN40" i="61"/>
  <c r="AM40" i="61"/>
  <c r="AL40" i="61"/>
  <c r="AK40" i="61"/>
  <c r="BK39" i="61"/>
  <c r="EZ39" i="61" s="1"/>
  <c r="AD39" i="61" s="1"/>
  <c r="BL39" i="61" s="1"/>
  <c r="FE39" i="61" s="1"/>
  <c r="AE39" i="61" s="1"/>
  <c r="BG39" i="61"/>
  <c r="DZ39" i="61" s="1"/>
  <c r="Z39" i="61" s="1"/>
  <c r="BH39" i="61" s="1"/>
  <c r="EE39" i="61" s="1"/>
  <c r="AA39" i="61" s="1"/>
  <c r="BC39" i="61"/>
  <c r="CZ39" i="61" s="1"/>
  <c r="V39" i="61" s="1"/>
  <c r="BD39" i="61" s="1"/>
  <c r="DE39" i="61" s="1"/>
  <c r="W39" i="61" s="1"/>
  <c r="AY39" i="61"/>
  <c r="BZ39" i="61"/>
  <c r="R39" i="61" s="1"/>
  <c r="AZ39" i="61" s="1"/>
  <c r="CE39" i="61" s="1"/>
  <c r="S39" i="61" s="1"/>
  <c r="AT39" i="61"/>
  <c r="AR39" i="61"/>
  <c r="AQ39" i="61"/>
  <c r="AP39" i="61"/>
  <c r="AO39" i="61"/>
  <c r="AN39" i="61"/>
  <c r="AM39" i="61"/>
  <c r="AL39" i="61"/>
  <c r="AK39" i="61"/>
  <c r="BK38" i="61"/>
  <c r="EZ38" i="61" s="1"/>
  <c r="AD38" i="61" s="1"/>
  <c r="BL38" i="61" s="1"/>
  <c r="FE38" i="61" s="1"/>
  <c r="AE38" i="61" s="1"/>
  <c r="BG38" i="61"/>
  <c r="DZ38" i="61" s="1"/>
  <c r="Z38" i="61" s="1"/>
  <c r="BH38" i="61" s="1"/>
  <c r="EE38" i="61" s="1"/>
  <c r="AA38" i="61" s="1"/>
  <c r="BC38" i="61"/>
  <c r="CZ38" i="61" s="1"/>
  <c r="V38" i="61" s="1"/>
  <c r="BD38" i="61" s="1"/>
  <c r="DE38" i="61" s="1"/>
  <c r="W38" i="61" s="1"/>
  <c r="AY38" i="61"/>
  <c r="BZ38" i="61" s="1"/>
  <c r="R38" i="61" s="1"/>
  <c r="AZ38" i="61" s="1"/>
  <c r="CE38" i="61" s="1"/>
  <c r="S38" i="61" s="1"/>
  <c r="AT38" i="61"/>
  <c r="BJ38" i="61" s="1"/>
  <c r="EU38" i="61" s="1"/>
  <c r="AC38" i="61" s="1"/>
  <c r="AR38" i="61"/>
  <c r="AQ38" i="61"/>
  <c r="AP38" i="61"/>
  <c r="AO38" i="61"/>
  <c r="AN38" i="61"/>
  <c r="AM38" i="61"/>
  <c r="AL38" i="61"/>
  <c r="AK38" i="61"/>
  <c r="BK37" i="61"/>
  <c r="EZ37" i="61" s="1"/>
  <c r="AD37" i="61" s="1"/>
  <c r="BL37" i="61" s="1"/>
  <c r="FE37" i="61" s="1"/>
  <c r="AE37" i="61" s="1"/>
  <c r="BG37" i="61"/>
  <c r="DZ37" i="61" s="1"/>
  <c r="Z37" i="61" s="1"/>
  <c r="BH37" i="61" s="1"/>
  <c r="EE37" i="61" s="1"/>
  <c r="AA37" i="61" s="1"/>
  <c r="BC37" i="61"/>
  <c r="CZ37" i="61" s="1"/>
  <c r="V37" i="61" s="1"/>
  <c r="BD37" i="61" s="1"/>
  <c r="DE37" i="61" s="1"/>
  <c r="W37" i="61" s="1"/>
  <c r="AY37" i="61"/>
  <c r="BZ37" i="61" s="1"/>
  <c r="R37" i="61" s="1"/>
  <c r="AZ37" i="61" s="1"/>
  <c r="CE37" i="61" s="1"/>
  <c r="S37" i="61" s="1"/>
  <c r="AT37" i="61"/>
  <c r="BJ37" i="61" s="1"/>
  <c r="EU37" i="61" s="1"/>
  <c r="AC37" i="61" s="1"/>
  <c r="AR37" i="61"/>
  <c r="AQ37" i="61"/>
  <c r="AP37" i="61"/>
  <c r="AO37" i="61"/>
  <c r="AN37" i="61"/>
  <c r="AM37" i="61"/>
  <c r="AL37" i="61"/>
  <c r="AK37" i="61"/>
  <c r="A37" i="6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FT36" i="61"/>
  <c r="FQ36" i="61" s="1"/>
  <c r="BK36" i="61"/>
  <c r="EZ36" i="61" s="1"/>
  <c r="AD36" i="61" s="1"/>
  <c r="BL36" i="61" s="1"/>
  <c r="FE36" i="61" s="1"/>
  <c r="AE36" i="61" s="1"/>
  <c r="BG36" i="61"/>
  <c r="DZ36" i="61" s="1"/>
  <c r="Z36" i="61" s="1"/>
  <c r="BH36" i="61" s="1"/>
  <c r="EE36" i="61" s="1"/>
  <c r="AA36" i="61" s="1"/>
  <c r="BC36" i="61"/>
  <c r="CZ36" i="61" s="1"/>
  <c r="V36" i="61" s="1"/>
  <c r="BD36" i="61" s="1"/>
  <c r="DE36" i="61" s="1"/>
  <c r="W36" i="61" s="1"/>
  <c r="AY36" i="61"/>
  <c r="BZ36" i="61" s="1"/>
  <c r="R36" i="61" s="1"/>
  <c r="AZ36" i="61" s="1"/>
  <c r="CE36" i="61" s="1"/>
  <c r="S36" i="61" s="1"/>
  <c r="AT36" i="61"/>
  <c r="AR36" i="61"/>
  <c r="AQ36" i="61"/>
  <c r="AP36" i="61"/>
  <c r="AO36" i="61"/>
  <c r="AN36" i="61"/>
  <c r="AM36" i="61"/>
  <c r="AL36" i="61"/>
  <c r="AK36" i="61"/>
  <c r="I20" i="61"/>
  <c r="AD19" i="61"/>
  <c r="Z19" i="61"/>
  <c r="V19" i="61"/>
  <c r="R19" i="61"/>
  <c r="I19" i="61"/>
  <c r="X14" i="61"/>
  <c r="E14" i="61"/>
  <c r="E13" i="61"/>
  <c r="AG12" i="61"/>
  <c r="T12" i="61"/>
  <c r="P12" i="61"/>
  <c r="E12" i="61"/>
  <c r="AO11" i="61"/>
  <c r="E11" i="61"/>
  <c r="BK85" i="62"/>
  <c r="EZ85" i="62" s="1"/>
  <c r="AD85" i="62" s="1"/>
  <c r="BL85" i="62" s="1"/>
  <c r="FE85" i="62" s="1"/>
  <c r="AE85" i="62" s="1"/>
  <c r="BG85" i="62"/>
  <c r="DZ85" i="62" s="1"/>
  <c r="Z85" i="62" s="1"/>
  <c r="BH85" i="62" s="1"/>
  <c r="EE85" i="62" s="1"/>
  <c r="AA85" i="62" s="1"/>
  <c r="BC85" i="62"/>
  <c r="CZ85" i="62" s="1"/>
  <c r="V85" i="62" s="1"/>
  <c r="BD85" i="62" s="1"/>
  <c r="DE85" i="62" s="1"/>
  <c r="W85" i="62" s="1"/>
  <c r="AY85" i="62"/>
  <c r="BZ85" i="62" s="1"/>
  <c r="R85" i="62" s="1"/>
  <c r="AZ85" i="62" s="1"/>
  <c r="CE85" i="62" s="1"/>
  <c r="S85" i="62" s="1"/>
  <c r="AT85" i="62"/>
  <c r="BF85" i="62" s="1"/>
  <c r="DU85" i="62" s="1"/>
  <c r="Y85" i="62" s="1"/>
  <c r="AR85" i="62"/>
  <c r="AQ85" i="62"/>
  <c r="AP85" i="62"/>
  <c r="AO85" i="62"/>
  <c r="AN85" i="62"/>
  <c r="AM85" i="62"/>
  <c r="AL85" i="62"/>
  <c r="AK85" i="62"/>
  <c r="BK84" i="62"/>
  <c r="EZ84" i="62" s="1"/>
  <c r="AD84" i="62" s="1"/>
  <c r="BL84" i="62" s="1"/>
  <c r="FE84" i="62" s="1"/>
  <c r="AE84" i="62" s="1"/>
  <c r="BG84" i="62"/>
  <c r="DZ84" i="62" s="1"/>
  <c r="Z84" i="62" s="1"/>
  <c r="BH84" i="62" s="1"/>
  <c r="EE84" i="62" s="1"/>
  <c r="AA84" i="62" s="1"/>
  <c r="BC84" i="62"/>
  <c r="CZ84" i="62" s="1"/>
  <c r="V84" i="62" s="1"/>
  <c r="BD84" i="62" s="1"/>
  <c r="DE84" i="62" s="1"/>
  <c r="W84" i="62" s="1"/>
  <c r="AY84" i="62"/>
  <c r="BZ84" i="62" s="1"/>
  <c r="R84" i="62" s="1"/>
  <c r="AZ84" i="62" s="1"/>
  <c r="CE84" i="62" s="1"/>
  <c r="S84" i="62" s="1"/>
  <c r="AT84" i="62"/>
  <c r="AR84" i="62"/>
  <c r="AQ84" i="62"/>
  <c r="AP84" i="62"/>
  <c r="AO84" i="62"/>
  <c r="AN84" i="62"/>
  <c r="AM84" i="62"/>
  <c r="AL84" i="62"/>
  <c r="AK84" i="62"/>
  <c r="BK83" i="62"/>
  <c r="EZ83" i="62" s="1"/>
  <c r="AD83" i="62" s="1"/>
  <c r="BL83" i="62" s="1"/>
  <c r="FE83" i="62" s="1"/>
  <c r="AE83" i="62" s="1"/>
  <c r="BG83" i="62"/>
  <c r="DZ83" i="62" s="1"/>
  <c r="Z83" i="62" s="1"/>
  <c r="BH83" i="62" s="1"/>
  <c r="EE83" i="62" s="1"/>
  <c r="AA83" i="62" s="1"/>
  <c r="BC83" i="62"/>
  <c r="CZ83" i="62" s="1"/>
  <c r="V83" i="62" s="1"/>
  <c r="BD83" i="62" s="1"/>
  <c r="DE83" i="62" s="1"/>
  <c r="W83" i="62" s="1"/>
  <c r="AY83" i="62"/>
  <c r="BZ83" i="62" s="1"/>
  <c r="R83" i="62" s="1"/>
  <c r="AZ83" i="62" s="1"/>
  <c r="CE83" i="62" s="1"/>
  <c r="S83" i="62" s="1"/>
  <c r="AT83" i="62"/>
  <c r="AR83" i="62"/>
  <c r="AQ83" i="62"/>
  <c r="AP83" i="62"/>
  <c r="AO83" i="62"/>
  <c r="AN83" i="62"/>
  <c r="AM83" i="62"/>
  <c r="AL83" i="62"/>
  <c r="AK83" i="62"/>
  <c r="BK82" i="62"/>
  <c r="EZ82" i="62" s="1"/>
  <c r="AD82" i="62" s="1"/>
  <c r="BL82" i="62" s="1"/>
  <c r="FE82" i="62" s="1"/>
  <c r="AE82" i="62" s="1"/>
  <c r="BG82" i="62"/>
  <c r="DZ82" i="62" s="1"/>
  <c r="Z82" i="62" s="1"/>
  <c r="BH82" i="62" s="1"/>
  <c r="EE82" i="62" s="1"/>
  <c r="AA82" i="62" s="1"/>
  <c r="BC82" i="62"/>
  <c r="CZ82" i="62" s="1"/>
  <c r="V82" i="62" s="1"/>
  <c r="BD82" i="62" s="1"/>
  <c r="DE82" i="62" s="1"/>
  <c r="W82" i="62" s="1"/>
  <c r="AY82" i="62"/>
  <c r="BZ82" i="62" s="1"/>
  <c r="R82" i="62" s="1"/>
  <c r="AZ82" i="62" s="1"/>
  <c r="CE82" i="62" s="1"/>
  <c r="S82" i="62" s="1"/>
  <c r="AT82" i="62"/>
  <c r="BJ82" i="62" s="1"/>
  <c r="EU82" i="62" s="1"/>
  <c r="AC82" i="62" s="1"/>
  <c r="AR82" i="62"/>
  <c r="AQ82" i="62"/>
  <c r="AP82" i="62"/>
  <c r="AO82" i="62"/>
  <c r="AN82" i="62"/>
  <c r="AM82" i="62"/>
  <c r="AL82" i="62"/>
  <c r="AK82" i="62"/>
  <c r="BK81" i="62"/>
  <c r="EZ81" i="62" s="1"/>
  <c r="AD81" i="62" s="1"/>
  <c r="BL81" i="62" s="1"/>
  <c r="FE81" i="62" s="1"/>
  <c r="AE81" i="62" s="1"/>
  <c r="BG81" i="62"/>
  <c r="DZ81" i="62" s="1"/>
  <c r="Z81" i="62" s="1"/>
  <c r="BH81" i="62" s="1"/>
  <c r="EE81" i="62" s="1"/>
  <c r="AA81" i="62" s="1"/>
  <c r="BC81" i="62"/>
  <c r="CZ81" i="62" s="1"/>
  <c r="V81" i="62" s="1"/>
  <c r="BD81" i="62" s="1"/>
  <c r="DE81" i="62" s="1"/>
  <c r="W81" i="62" s="1"/>
  <c r="AY81" i="62"/>
  <c r="BZ81" i="62" s="1"/>
  <c r="R81" i="62" s="1"/>
  <c r="AZ81" i="62" s="1"/>
  <c r="CE81" i="62" s="1"/>
  <c r="S81" i="62" s="1"/>
  <c r="AT81" i="62"/>
  <c r="BF81" i="62" s="1"/>
  <c r="DU81" i="62" s="1"/>
  <c r="Y81" i="62" s="1"/>
  <c r="AR81" i="62"/>
  <c r="AQ81" i="62"/>
  <c r="AP81" i="62"/>
  <c r="AO81" i="62"/>
  <c r="AN81" i="62"/>
  <c r="AM81" i="62"/>
  <c r="AL81" i="62"/>
  <c r="AK81" i="62"/>
  <c r="BK80" i="62"/>
  <c r="EZ80" i="62" s="1"/>
  <c r="AD80" i="62" s="1"/>
  <c r="BL80" i="62" s="1"/>
  <c r="FE80" i="62" s="1"/>
  <c r="AE80" i="62" s="1"/>
  <c r="BG80" i="62"/>
  <c r="DZ80" i="62" s="1"/>
  <c r="Z80" i="62" s="1"/>
  <c r="BH80" i="62" s="1"/>
  <c r="EE80" i="62" s="1"/>
  <c r="AA80" i="62" s="1"/>
  <c r="BC80" i="62"/>
  <c r="CZ80" i="62" s="1"/>
  <c r="V80" i="62" s="1"/>
  <c r="BD80" i="62" s="1"/>
  <c r="DE80" i="62" s="1"/>
  <c r="W80" i="62" s="1"/>
  <c r="AY80" i="62"/>
  <c r="BZ80" i="62" s="1"/>
  <c r="R80" i="62" s="1"/>
  <c r="AZ80" i="62" s="1"/>
  <c r="CE80" i="62" s="1"/>
  <c r="S80" i="62" s="1"/>
  <c r="AT80" i="62"/>
  <c r="BB80" i="62" s="1"/>
  <c r="CU80" i="62" s="1"/>
  <c r="U80" i="62" s="1"/>
  <c r="AR80" i="62"/>
  <c r="AQ80" i="62"/>
  <c r="AP80" i="62"/>
  <c r="AO80" i="62"/>
  <c r="AN80" i="62"/>
  <c r="AM80" i="62"/>
  <c r="AL80" i="62"/>
  <c r="AK80" i="62"/>
  <c r="BK79" i="62"/>
  <c r="EZ79" i="62" s="1"/>
  <c r="AD79" i="62" s="1"/>
  <c r="BL79" i="62" s="1"/>
  <c r="FE79" i="62" s="1"/>
  <c r="AE79" i="62" s="1"/>
  <c r="BG79" i="62"/>
  <c r="DZ79" i="62" s="1"/>
  <c r="Z79" i="62" s="1"/>
  <c r="BH79" i="62" s="1"/>
  <c r="EE79" i="62" s="1"/>
  <c r="AA79" i="62" s="1"/>
  <c r="BC79" i="62"/>
  <c r="CZ79" i="62" s="1"/>
  <c r="V79" i="62" s="1"/>
  <c r="BD79" i="62" s="1"/>
  <c r="DE79" i="62" s="1"/>
  <c r="W79" i="62" s="1"/>
  <c r="AY79" i="62"/>
  <c r="BZ79" i="62" s="1"/>
  <c r="R79" i="62" s="1"/>
  <c r="AZ79" i="62" s="1"/>
  <c r="CE79" i="62" s="1"/>
  <c r="S79" i="62" s="1"/>
  <c r="AT79" i="62"/>
  <c r="AR79" i="62"/>
  <c r="AQ79" i="62"/>
  <c r="AP79" i="62"/>
  <c r="AO79" i="62"/>
  <c r="AN79" i="62"/>
  <c r="AM79" i="62"/>
  <c r="AL79" i="62"/>
  <c r="AK79" i="62"/>
  <c r="BK78" i="62"/>
  <c r="EZ78" i="62" s="1"/>
  <c r="AD78" i="62" s="1"/>
  <c r="BL78" i="62" s="1"/>
  <c r="FE78" i="62" s="1"/>
  <c r="AE78" i="62" s="1"/>
  <c r="BG78" i="62"/>
  <c r="DZ78" i="62" s="1"/>
  <c r="Z78" i="62" s="1"/>
  <c r="BH78" i="62" s="1"/>
  <c r="EE78" i="62" s="1"/>
  <c r="AA78" i="62" s="1"/>
  <c r="BC78" i="62"/>
  <c r="CZ78" i="62" s="1"/>
  <c r="V78" i="62" s="1"/>
  <c r="BD78" i="62" s="1"/>
  <c r="DE78" i="62" s="1"/>
  <c r="W78" i="62" s="1"/>
  <c r="AY78" i="62"/>
  <c r="BZ78" i="62" s="1"/>
  <c r="R78" i="62" s="1"/>
  <c r="AZ78" i="62" s="1"/>
  <c r="CE78" i="62" s="1"/>
  <c r="S78" i="62" s="1"/>
  <c r="AT78" i="62"/>
  <c r="BJ78" i="62" s="1"/>
  <c r="EU78" i="62" s="1"/>
  <c r="AC78" i="62" s="1"/>
  <c r="AR78" i="62"/>
  <c r="AQ78" i="62"/>
  <c r="AP78" i="62"/>
  <c r="AO78" i="62"/>
  <c r="AN78" i="62"/>
  <c r="AM78" i="62"/>
  <c r="AL78" i="62"/>
  <c r="AK78" i="62"/>
  <c r="BK77" i="62"/>
  <c r="EZ77" i="62" s="1"/>
  <c r="AD77" i="62" s="1"/>
  <c r="BL77" i="62" s="1"/>
  <c r="FE77" i="62" s="1"/>
  <c r="AE77" i="62" s="1"/>
  <c r="BG77" i="62"/>
  <c r="DZ77" i="62" s="1"/>
  <c r="Z77" i="62" s="1"/>
  <c r="BH77" i="62" s="1"/>
  <c r="EE77" i="62" s="1"/>
  <c r="AA77" i="62" s="1"/>
  <c r="BC77" i="62"/>
  <c r="CZ77" i="62" s="1"/>
  <c r="V77" i="62" s="1"/>
  <c r="BD77" i="62" s="1"/>
  <c r="DE77" i="62" s="1"/>
  <c r="W77" i="62" s="1"/>
  <c r="AY77" i="62"/>
  <c r="BZ77" i="62" s="1"/>
  <c r="R77" i="62" s="1"/>
  <c r="AZ77" i="62" s="1"/>
  <c r="CE77" i="62" s="1"/>
  <c r="S77" i="62" s="1"/>
  <c r="AT77" i="62"/>
  <c r="BF77" i="62" s="1"/>
  <c r="DU77" i="62" s="1"/>
  <c r="Y77" i="62" s="1"/>
  <c r="AR77" i="62"/>
  <c r="AQ77" i="62"/>
  <c r="AP77" i="62"/>
  <c r="AO77" i="62"/>
  <c r="AN77" i="62"/>
  <c r="AM77" i="62"/>
  <c r="AL77" i="62"/>
  <c r="AK77" i="62"/>
  <c r="BK76" i="62"/>
  <c r="EZ76" i="62" s="1"/>
  <c r="AD76" i="62" s="1"/>
  <c r="BL76" i="62" s="1"/>
  <c r="FE76" i="62" s="1"/>
  <c r="AE76" i="62" s="1"/>
  <c r="BG76" i="62"/>
  <c r="DZ76" i="62" s="1"/>
  <c r="Z76" i="62" s="1"/>
  <c r="BH76" i="62" s="1"/>
  <c r="EE76" i="62" s="1"/>
  <c r="AA76" i="62" s="1"/>
  <c r="BC76" i="62"/>
  <c r="CZ76" i="62" s="1"/>
  <c r="V76" i="62" s="1"/>
  <c r="BD76" i="62" s="1"/>
  <c r="DE76" i="62" s="1"/>
  <c r="W76" i="62" s="1"/>
  <c r="AY76" i="62"/>
  <c r="BZ76" i="62" s="1"/>
  <c r="R76" i="62" s="1"/>
  <c r="AZ76" i="62" s="1"/>
  <c r="CE76" i="62" s="1"/>
  <c r="S76" i="62" s="1"/>
  <c r="AT76" i="62"/>
  <c r="BB76" i="62" s="1"/>
  <c r="CU76" i="62" s="1"/>
  <c r="U76" i="62" s="1"/>
  <c r="AR76" i="62"/>
  <c r="AQ76" i="62"/>
  <c r="AP76" i="62"/>
  <c r="AO76" i="62"/>
  <c r="AN76" i="62"/>
  <c r="AM76" i="62"/>
  <c r="AL76" i="62"/>
  <c r="AK76" i="62"/>
  <c r="BK75" i="62"/>
  <c r="EZ75" i="62" s="1"/>
  <c r="AD75" i="62" s="1"/>
  <c r="BL75" i="62" s="1"/>
  <c r="FE75" i="62" s="1"/>
  <c r="AE75" i="62" s="1"/>
  <c r="BG75" i="62"/>
  <c r="DZ75" i="62" s="1"/>
  <c r="Z75" i="62" s="1"/>
  <c r="BH75" i="62" s="1"/>
  <c r="EE75" i="62" s="1"/>
  <c r="AA75" i="62" s="1"/>
  <c r="BC75" i="62"/>
  <c r="CZ75" i="62" s="1"/>
  <c r="V75" i="62" s="1"/>
  <c r="BD75" i="62" s="1"/>
  <c r="DE75" i="62" s="1"/>
  <c r="W75" i="62" s="1"/>
  <c r="AY75" i="62"/>
  <c r="BZ75" i="62" s="1"/>
  <c r="R75" i="62" s="1"/>
  <c r="AZ75" i="62" s="1"/>
  <c r="CE75" i="62" s="1"/>
  <c r="S75" i="62" s="1"/>
  <c r="AT75" i="62"/>
  <c r="AR75" i="62"/>
  <c r="AQ75" i="62"/>
  <c r="AP75" i="62"/>
  <c r="AO75" i="62"/>
  <c r="AN75" i="62"/>
  <c r="AM75" i="62"/>
  <c r="AL75" i="62"/>
  <c r="AK75" i="62"/>
  <c r="BK74" i="62"/>
  <c r="EZ74" i="62" s="1"/>
  <c r="AD74" i="62" s="1"/>
  <c r="BL74" i="62" s="1"/>
  <c r="FE74" i="62" s="1"/>
  <c r="AE74" i="62" s="1"/>
  <c r="BG74" i="62"/>
  <c r="DZ74" i="62" s="1"/>
  <c r="Z74" i="62" s="1"/>
  <c r="BH74" i="62" s="1"/>
  <c r="EE74" i="62" s="1"/>
  <c r="AA74" i="62" s="1"/>
  <c r="BC74" i="62"/>
  <c r="CZ74" i="62" s="1"/>
  <c r="V74" i="62" s="1"/>
  <c r="BD74" i="62" s="1"/>
  <c r="DE74" i="62" s="1"/>
  <c r="W74" i="62" s="1"/>
  <c r="AY74" i="62"/>
  <c r="BZ74" i="62" s="1"/>
  <c r="R74" i="62" s="1"/>
  <c r="AZ74" i="62" s="1"/>
  <c r="CE74" i="62" s="1"/>
  <c r="S74" i="62" s="1"/>
  <c r="AT74" i="62"/>
  <c r="BB74" i="62" s="1"/>
  <c r="CU74" i="62" s="1"/>
  <c r="U74" i="62" s="1"/>
  <c r="AR74" i="62"/>
  <c r="AQ74" i="62"/>
  <c r="AP74" i="62"/>
  <c r="AO74" i="62"/>
  <c r="AN74" i="62"/>
  <c r="AM74" i="62"/>
  <c r="AL74" i="62"/>
  <c r="AK74" i="62"/>
  <c r="BK73" i="62"/>
  <c r="EZ73" i="62" s="1"/>
  <c r="AD73" i="62" s="1"/>
  <c r="BL73" i="62" s="1"/>
  <c r="FE73" i="62" s="1"/>
  <c r="AE73" i="62" s="1"/>
  <c r="BG73" i="62"/>
  <c r="DZ73" i="62" s="1"/>
  <c r="Z73" i="62" s="1"/>
  <c r="BH73" i="62" s="1"/>
  <c r="EE73" i="62" s="1"/>
  <c r="AA73" i="62" s="1"/>
  <c r="BC73" i="62"/>
  <c r="CZ73" i="62" s="1"/>
  <c r="V73" i="62" s="1"/>
  <c r="BD73" i="62" s="1"/>
  <c r="DE73" i="62" s="1"/>
  <c r="W73" i="62" s="1"/>
  <c r="AY73" i="62"/>
  <c r="BZ73" i="62" s="1"/>
  <c r="R73" i="62" s="1"/>
  <c r="AZ73" i="62" s="1"/>
  <c r="CE73" i="62" s="1"/>
  <c r="S73" i="62" s="1"/>
  <c r="AT73" i="62"/>
  <c r="AX73" i="62" s="1"/>
  <c r="BU73" i="62" s="1"/>
  <c r="Q73" i="62" s="1"/>
  <c r="AR73" i="62"/>
  <c r="AQ73" i="62"/>
  <c r="AP73" i="62"/>
  <c r="AO73" i="62"/>
  <c r="AN73" i="62"/>
  <c r="AM73" i="62"/>
  <c r="AL73" i="62"/>
  <c r="AK73" i="62"/>
  <c r="BK72" i="62"/>
  <c r="EZ72" i="62" s="1"/>
  <c r="AD72" i="62" s="1"/>
  <c r="BL72" i="62" s="1"/>
  <c r="FE72" i="62" s="1"/>
  <c r="AE72" i="62" s="1"/>
  <c r="BG72" i="62"/>
  <c r="DZ72" i="62" s="1"/>
  <c r="Z72" i="62" s="1"/>
  <c r="BH72" i="62" s="1"/>
  <c r="EE72" i="62" s="1"/>
  <c r="AA72" i="62" s="1"/>
  <c r="BC72" i="62"/>
  <c r="CZ72" i="62" s="1"/>
  <c r="V72" i="62" s="1"/>
  <c r="BD72" i="62" s="1"/>
  <c r="DE72" i="62" s="1"/>
  <c r="W72" i="62" s="1"/>
  <c r="AY72" i="62"/>
  <c r="BZ72" i="62" s="1"/>
  <c r="R72" i="62" s="1"/>
  <c r="AZ72" i="62" s="1"/>
  <c r="CE72" i="62" s="1"/>
  <c r="S72" i="62" s="1"/>
  <c r="AT72" i="62"/>
  <c r="AR72" i="62"/>
  <c r="AQ72" i="62"/>
  <c r="AP72" i="62"/>
  <c r="AO72" i="62"/>
  <c r="AN72" i="62"/>
  <c r="AM72" i="62"/>
  <c r="AL72" i="62"/>
  <c r="AK72" i="62"/>
  <c r="BK71" i="62"/>
  <c r="EZ71" i="62" s="1"/>
  <c r="AD71" i="62" s="1"/>
  <c r="BL71" i="62" s="1"/>
  <c r="FE71" i="62" s="1"/>
  <c r="AE71" i="62" s="1"/>
  <c r="BG71" i="62"/>
  <c r="DZ71" i="62" s="1"/>
  <c r="Z71" i="62" s="1"/>
  <c r="BH71" i="62" s="1"/>
  <c r="EE71" i="62" s="1"/>
  <c r="AA71" i="62" s="1"/>
  <c r="BC71" i="62"/>
  <c r="CZ71" i="62" s="1"/>
  <c r="V71" i="62" s="1"/>
  <c r="BD71" i="62" s="1"/>
  <c r="DE71" i="62" s="1"/>
  <c r="W71" i="62" s="1"/>
  <c r="AY71" i="62"/>
  <c r="BZ71" i="62"/>
  <c r="R71" i="62" s="1"/>
  <c r="AZ71" i="62" s="1"/>
  <c r="CE71" i="62" s="1"/>
  <c r="S71" i="62" s="1"/>
  <c r="AT71" i="62"/>
  <c r="AR71" i="62"/>
  <c r="AQ71" i="62"/>
  <c r="AP71" i="62"/>
  <c r="AO71" i="62"/>
  <c r="AN71" i="62"/>
  <c r="AM71" i="62"/>
  <c r="AL71" i="62"/>
  <c r="AK71" i="62"/>
  <c r="BK70" i="62"/>
  <c r="EZ70" i="62" s="1"/>
  <c r="AD70" i="62" s="1"/>
  <c r="BL70" i="62" s="1"/>
  <c r="FE70" i="62" s="1"/>
  <c r="AE70" i="62" s="1"/>
  <c r="BG70" i="62"/>
  <c r="DZ70" i="62" s="1"/>
  <c r="Z70" i="62" s="1"/>
  <c r="BH70" i="62" s="1"/>
  <c r="EE70" i="62" s="1"/>
  <c r="AA70" i="62" s="1"/>
  <c r="BC70" i="62"/>
  <c r="CZ70" i="62"/>
  <c r="V70" i="62" s="1"/>
  <c r="BD70" i="62" s="1"/>
  <c r="DE70" i="62" s="1"/>
  <c r="W70" i="62" s="1"/>
  <c r="AY70" i="62"/>
  <c r="BZ70" i="62" s="1"/>
  <c r="R70" i="62" s="1"/>
  <c r="AZ70" i="62" s="1"/>
  <c r="CE70" i="62" s="1"/>
  <c r="S70" i="62" s="1"/>
  <c r="AT70" i="62"/>
  <c r="BB70" i="62" s="1"/>
  <c r="CU70" i="62" s="1"/>
  <c r="U70" i="62" s="1"/>
  <c r="AR70" i="62"/>
  <c r="AQ70" i="62"/>
  <c r="AP70" i="62"/>
  <c r="AO70" i="62"/>
  <c r="AN70" i="62"/>
  <c r="AM70" i="62"/>
  <c r="AL70" i="62"/>
  <c r="AK70" i="62"/>
  <c r="BK69" i="62"/>
  <c r="EZ69" i="62" s="1"/>
  <c r="AD69" i="62" s="1"/>
  <c r="BL69" i="62" s="1"/>
  <c r="FE69" i="62" s="1"/>
  <c r="AE69" i="62" s="1"/>
  <c r="BG69" i="62"/>
  <c r="DZ69" i="62" s="1"/>
  <c r="Z69" i="62" s="1"/>
  <c r="BH69" i="62" s="1"/>
  <c r="EE69" i="62" s="1"/>
  <c r="AA69" i="62" s="1"/>
  <c r="BC69" i="62"/>
  <c r="CZ69" i="62" s="1"/>
  <c r="V69" i="62" s="1"/>
  <c r="BD69" i="62" s="1"/>
  <c r="DE69" i="62" s="1"/>
  <c r="W69" i="62" s="1"/>
  <c r="AY69" i="62"/>
  <c r="BZ69" i="62" s="1"/>
  <c r="R69" i="62" s="1"/>
  <c r="AZ69" i="62" s="1"/>
  <c r="CE69" i="62" s="1"/>
  <c r="S69" i="62" s="1"/>
  <c r="AT69" i="62"/>
  <c r="BB69" i="62" s="1"/>
  <c r="CU69" i="62" s="1"/>
  <c r="U69" i="62" s="1"/>
  <c r="AR69" i="62"/>
  <c r="AQ69" i="62"/>
  <c r="AP69" i="62"/>
  <c r="AO69" i="62"/>
  <c r="AN69" i="62"/>
  <c r="AM69" i="62"/>
  <c r="AL69" i="62"/>
  <c r="AK69" i="62"/>
  <c r="BK68" i="62"/>
  <c r="EZ68" i="62" s="1"/>
  <c r="AD68" i="62" s="1"/>
  <c r="BL68" i="62" s="1"/>
  <c r="FE68" i="62" s="1"/>
  <c r="AE68" i="62" s="1"/>
  <c r="BG68" i="62"/>
  <c r="DZ68" i="62" s="1"/>
  <c r="Z68" i="62" s="1"/>
  <c r="BH68" i="62" s="1"/>
  <c r="EE68" i="62" s="1"/>
  <c r="AA68" i="62" s="1"/>
  <c r="BC68" i="62"/>
  <c r="CZ68" i="62" s="1"/>
  <c r="V68" i="62" s="1"/>
  <c r="BD68" i="62" s="1"/>
  <c r="DE68" i="62" s="1"/>
  <c r="W68" i="62" s="1"/>
  <c r="AY68" i="62"/>
  <c r="BZ68" i="62" s="1"/>
  <c r="R68" i="62" s="1"/>
  <c r="AZ68" i="62" s="1"/>
  <c r="CE68" i="62" s="1"/>
  <c r="S68" i="62" s="1"/>
  <c r="AT68" i="62"/>
  <c r="BB68" i="62" s="1"/>
  <c r="CU68" i="62" s="1"/>
  <c r="U68" i="62" s="1"/>
  <c r="AR68" i="62"/>
  <c r="AQ68" i="62"/>
  <c r="AP68" i="62"/>
  <c r="AO68" i="62"/>
  <c r="AN68" i="62"/>
  <c r="AM68" i="62"/>
  <c r="AL68" i="62"/>
  <c r="AK68" i="62"/>
  <c r="BK67" i="62"/>
  <c r="EZ67" i="62" s="1"/>
  <c r="AD67" i="62" s="1"/>
  <c r="BL67" i="62" s="1"/>
  <c r="FE67" i="62" s="1"/>
  <c r="AE67" i="62" s="1"/>
  <c r="BG67" i="62"/>
  <c r="DZ67" i="62" s="1"/>
  <c r="Z67" i="62" s="1"/>
  <c r="BH67" i="62" s="1"/>
  <c r="EE67" i="62" s="1"/>
  <c r="AA67" i="62" s="1"/>
  <c r="BC67" i="62"/>
  <c r="CZ67" i="62" s="1"/>
  <c r="V67" i="62" s="1"/>
  <c r="BD67" i="62" s="1"/>
  <c r="DE67" i="62" s="1"/>
  <c r="W67" i="62" s="1"/>
  <c r="AY67" i="62"/>
  <c r="BZ67" i="62" s="1"/>
  <c r="R67" i="62" s="1"/>
  <c r="AZ67" i="62" s="1"/>
  <c r="CE67" i="62" s="1"/>
  <c r="S67" i="62" s="1"/>
  <c r="AT67" i="62"/>
  <c r="BF67" i="62" s="1"/>
  <c r="DU67" i="62" s="1"/>
  <c r="Y67" i="62" s="1"/>
  <c r="AR67" i="62"/>
  <c r="AQ67" i="62"/>
  <c r="AP67" i="62"/>
  <c r="AO67" i="62"/>
  <c r="AN67" i="62"/>
  <c r="AM67" i="62"/>
  <c r="AL67" i="62"/>
  <c r="AK67" i="62"/>
  <c r="BK66" i="62"/>
  <c r="EZ66" i="62" s="1"/>
  <c r="AD66" i="62" s="1"/>
  <c r="BL66" i="62" s="1"/>
  <c r="FE66" i="62"/>
  <c r="AE66" i="62" s="1"/>
  <c r="BG66" i="62"/>
  <c r="DZ66" i="62" s="1"/>
  <c r="Z66" i="62" s="1"/>
  <c r="BH66" i="62" s="1"/>
  <c r="EE66" i="62" s="1"/>
  <c r="AA66" i="62" s="1"/>
  <c r="BC66" i="62"/>
  <c r="CZ66" i="62" s="1"/>
  <c r="V66" i="62" s="1"/>
  <c r="BD66" i="62" s="1"/>
  <c r="DE66" i="62" s="1"/>
  <c r="W66" i="62" s="1"/>
  <c r="AY66" i="62"/>
  <c r="BZ66" i="62" s="1"/>
  <c r="R66" i="62" s="1"/>
  <c r="AZ66" i="62" s="1"/>
  <c r="CE66" i="62" s="1"/>
  <c r="S66" i="62" s="1"/>
  <c r="AT66" i="62"/>
  <c r="BB66" i="62" s="1"/>
  <c r="CU66" i="62" s="1"/>
  <c r="U66" i="62" s="1"/>
  <c r="AR66" i="62"/>
  <c r="AQ66" i="62"/>
  <c r="AP66" i="62"/>
  <c r="AO66" i="62"/>
  <c r="AN66" i="62"/>
  <c r="AM66" i="62"/>
  <c r="AL66" i="62"/>
  <c r="AK66" i="62"/>
  <c r="BK65" i="62"/>
  <c r="EZ65" i="62" s="1"/>
  <c r="AD65" i="62" s="1"/>
  <c r="BL65" i="62" s="1"/>
  <c r="FE65" i="62" s="1"/>
  <c r="AE65" i="62" s="1"/>
  <c r="BG65" i="62"/>
  <c r="DZ65" i="62" s="1"/>
  <c r="Z65" i="62" s="1"/>
  <c r="BH65" i="62" s="1"/>
  <c r="EE65" i="62" s="1"/>
  <c r="AA65" i="62" s="1"/>
  <c r="BC65" i="62"/>
  <c r="CZ65" i="62" s="1"/>
  <c r="V65" i="62" s="1"/>
  <c r="BD65" i="62" s="1"/>
  <c r="DE65" i="62" s="1"/>
  <c r="W65" i="62" s="1"/>
  <c r="AY65" i="62"/>
  <c r="BZ65" i="62" s="1"/>
  <c r="R65" i="62" s="1"/>
  <c r="AZ65" i="62" s="1"/>
  <c r="CE65" i="62" s="1"/>
  <c r="S65" i="62" s="1"/>
  <c r="AT65" i="62"/>
  <c r="BB65" i="62" s="1"/>
  <c r="CU65" i="62" s="1"/>
  <c r="U65" i="62" s="1"/>
  <c r="AR65" i="62"/>
  <c r="AQ65" i="62"/>
  <c r="AP65" i="62"/>
  <c r="AO65" i="62"/>
  <c r="AN65" i="62"/>
  <c r="AM65" i="62"/>
  <c r="AL65" i="62"/>
  <c r="AK65" i="62"/>
  <c r="BK64" i="62"/>
  <c r="EZ64" i="62" s="1"/>
  <c r="AD64" i="62" s="1"/>
  <c r="BL64" i="62" s="1"/>
  <c r="FE64" i="62" s="1"/>
  <c r="AE64" i="62" s="1"/>
  <c r="BG64" i="62"/>
  <c r="DZ64" i="62" s="1"/>
  <c r="Z64" i="62" s="1"/>
  <c r="BH64" i="62" s="1"/>
  <c r="EE64" i="62" s="1"/>
  <c r="AA64" i="62" s="1"/>
  <c r="BC64" i="62"/>
  <c r="CZ64" i="62" s="1"/>
  <c r="V64" i="62" s="1"/>
  <c r="BD64" i="62" s="1"/>
  <c r="DE64" i="62" s="1"/>
  <c r="W64" i="62" s="1"/>
  <c r="AY64" i="62"/>
  <c r="BZ64" i="62" s="1"/>
  <c r="R64" i="62" s="1"/>
  <c r="AZ64" i="62" s="1"/>
  <c r="CE64" i="62" s="1"/>
  <c r="S64" i="62" s="1"/>
  <c r="AT64" i="62"/>
  <c r="BB64" i="62" s="1"/>
  <c r="CU64" i="62" s="1"/>
  <c r="U64" i="62" s="1"/>
  <c r="AR64" i="62"/>
  <c r="AQ64" i="62"/>
  <c r="AP64" i="62"/>
  <c r="AO64" i="62"/>
  <c r="AN64" i="62"/>
  <c r="AM64" i="62"/>
  <c r="AL64" i="62"/>
  <c r="AK64" i="62"/>
  <c r="BK63" i="62"/>
  <c r="EZ63" i="62" s="1"/>
  <c r="AD63" i="62" s="1"/>
  <c r="BL63" i="62" s="1"/>
  <c r="FE63" i="62" s="1"/>
  <c r="AE63" i="62" s="1"/>
  <c r="BG63" i="62"/>
  <c r="DZ63" i="62" s="1"/>
  <c r="Z63" i="62" s="1"/>
  <c r="BH63" i="62" s="1"/>
  <c r="EE63" i="62" s="1"/>
  <c r="AA63" i="62" s="1"/>
  <c r="BC63" i="62"/>
  <c r="CZ63" i="62" s="1"/>
  <c r="V63" i="62" s="1"/>
  <c r="BD63" i="62" s="1"/>
  <c r="DE63" i="62" s="1"/>
  <c r="W63" i="62" s="1"/>
  <c r="AY63" i="62"/>
  <c r="BZ63" i="62" s="1"/>
  <c r="R63" i="62" s="1"/>
  <c r="AZ63" i="62" s="1"/>
  <c r="CE63" i="62" s="1"/>
  <c r="S63" i="62" s="1"/>
  <c r="AT63" i="62"/>
  <c r="BB63" i="62" s="1"/>
  <c r="CU63" i="62" s="1"/>
  <c r="U63" i="62" s="1"/>
  <c r="AR63" i="62"/>
  <c r="AQ63" i="62"/>
  <c r="AP63" i="62"/>
  <c r="AO63" i="62"/>
  <c r="AN63" i="62"/>
  <c r="AM63" i="62"/>
  <c r="AL63" i="62"/>
  <c r="AK63" i="62"/>
  <c r="BK62" i="62"/>
  <c r="EZ62" i="62" s="1"/>
  <c r="AD62" i="62" s="1"/>
  <c r="BL62" i="62" s="1"/>
  <c r="FE62" i="62" s="1"/>
  <c r="AE62" i="62" s="1"/>
  <c r="BG62" i="62"/>
  <c r="DZ62" i="62" s="1"/>
  <c r="Z62" i="62" s="1"/>
  <c r="BH62" i="62" s="1"/>
  <c r="EE62" i="62" s="1"/>
  <c r="AA62" i="62" s="1"/>
  <c r="BC62" i="62"/>
  <c r="CZ62" i="62" s="1"/>
  <c r="V62" i="62" s="1"/>
  <c r="BD62" i="62" s="1"/>
  <c r="DE62" i="62" s="1"/>
  <c r="W62" i="62" s="1"/>
  <c r="AY62" i="62"/>
  <c r="BZ62" i="62" s="1"/>
  <c r="R62" i="62" s="1"/>
  <c r="AZ62" i="62" s="1"/>
  <c r="CE62" i="62" s="1"/>
  <c r="S62" i="62" s="1"/>
  <c r="AT62" i="62"/>
  <c r="AR62" i="62"/>
  <c r="AQ62" i="62"/>
  <c r="AP62" i="62"/>
  <c r="AO62" i="62"/>
  <c r="AN62" i="62"/>
  <c r="AM62" i="62"/>
  <c r="AL62" i="62"/>
  <c r="AK62" i="62"/>
  <c r="BK61" i="62"/>
  <c r="EZ61" i="62" s="1"/>
  <c r="AD61" i="62" s="1"/>
  <c r="BL61" i="62" s="1"/>
  <c r="FE61" i="62" s="1"/>
  <c r="AE61" i="62" s="1"/>
  <c r="BG61" i="62"/>
  <c r="DZ61" i="62" s="1"/>
  <c r="Z61" i="62" s="1"/>
  <c r="BH61" i="62" s="1"/>
  <c r="EE61" i="62" s="1"/>
  <c r="AA61" i="62" s="1"/>
  <c r="BC61" i="62"/>
  <c r="CZ61" i="62" s="1"/>
  <c r="V61" i="62" s="1"/>
  <c r="BD61" i="62" s="1"/>
  <c r="DE61" i="62" s="1"/>
  <c r="W61" i="62" s="1"/>
  <c r="AY61" i="62"/>
  <c r="BZ61" i="62" s="1"/>
  <c r="R61" i="62" s="1"/>
  <c r="AZ61" i="62" s="1"/>
  <c r="CE61" i="62" s="1"/>
  <c r="S61" i="62" s="1"/>
  <c r="AT61" i="62"/>
  <c r="BB61" i="62" s="1"/>
  <c r="CU61" i="62" s="1"/>
  <c r="U61" i="62" s="1"/>
  <c r="AR61" i="62"/>
  <c r="AQ61" i="62"/>
  <c r="AP61" i="62"/>
  <c r="AO61" i="62"/>
  <c r="AN61" i="62"/>
  <c r="AM61" i="62"/>
  <c r="AL61" i="62"/>
  <c r="AK61" i="62"/>
  <c r="BK60" i="62"/>
  <c r="EZ60" i="62" s="1"/>
  <c r="AD60" i="62" s="1"/>
  <c r="BL60" i="62" s="1"/>
  <c r="FE60" i="62" s="1"/>
  <c r="AE60" i="62" s="1"/>
  <c r="BG60" i="62"/>
  <c r="DZ60" i="62" s="1"/>
  <c r="Z60" i="62" s="1"/>
  <c r="BH60" i="62" s="1"/>
  <c r="EE60" i="62" s="1"/>
  <c r="AA60" i="62" s="1"/>
  <c r="BC60" i="62"/>
  <c r="CZ60" i="62" s="1"/>
  <c r="V60" i="62" s="1"/>
  <c r="BD60" i="62" s="1"/>
  <c r="DE60" i="62" s="1"/>
  <c r="W60" i="62" s="1"/>
  <c r="AY60" i="62"/>
  <c r="BZ60" i="62" s="1"/>
  <c r="R60" i="62" s="1"/>
  <c r="AZ60" i="62" s="1"/>
  <c r="CE60" i="62" s="1"/>
  <c r="S60" i="62" s="1"/>
  <c r="AT60" i="62"/>
  <c r="AX60" i="62" s="1"/>
  <c r="BU60" i="62" s="1"/>
  <c r="Q60" i="62" s="1"/>
  <c r="AR60" i="62"/>
  <c r="AQ60" i="62"/>
  <c r="AP60" i="62"/>
  <c r="AO60" i="62"/>
  <c r="AN60" i="62"/>
  <c r="AM60" i="62"/>
  <c r="AL60" i="62"/>
  <c r="AK60" i="62"/>
  <c r="BK59" i="62"/>
  <c r="EZ59" i="62" s="1"/>
  <c r="AD59" i="62" s="1"/>
  <c r="BL59" i="62" s="1"/>
  <c r="FE59" i="62" s="1"/>
  <c r="AE59" i="62" s="1"/>
  <c r="BG59" i="62"/>
  <c r="DZ59" i="62" s="1"/>
  <c r="Z59" i="62" s="1"/>
  <c r="BH59" i="62" s="1"/>
  <c r="EE59" i="62" s="1"/>
  <c r="AA59" i="62" s="1"/>
  <c r="BC59" i="62"/>
  <c r="CZ59" i="62"/>
  <c r="V59" i="62" s="1"/>
  <c r="BD59" i="62" s="1"/>
  <c r="DE59" i="62" s="1"/>
  <c r="W59" i="62" s="1"/>
  <c r="AY59" i="62"/>
  <c r="BZ59" i="62" s="1"/>
  <c r="R59" i="62" s="1"/>
  <c r="AZ59" i="62" s="1"/>
  <c r="CE59" i="62" s="1"/>
  <c r="S59" i="62" s="1"/>
  <c r="AT59" i="62"/>
  <c r="BB59" i="62" s="1"/>
  <c r="CU59" i="62" s="1"/>
  <c r="U59" i="62" s="1"/>
  <c r="AR59" i="62"/>
  <c r="AQ59" i="62"/>
  <c r="AP59" i="62"/>
  <c r="AO59" i="62"/>
  <c r="AN59" i="62"/>
  <c r="AM59" i="62"/>
  <c r="AL59" i="62"/>
  <c r="AK59" i="62"/>
  <c r="BK58" i="62"/>
  <c r="EZ58" i="62" s="1"/>
  <c r="AD58" i="62" s="1"/>
  <c r="BL58" i="62" s="1"/>
  <c r="FE58" i="62" s="1"/>
  <c r="AE58" i="62" s="1"/>
  <c r="BG58" i="62"/>
  <c r="DZ58" i="62" s="1"/>
  <c r="Z58" i="62" s="1"/>
  <c r="BH58" i="62" s="1"/>
  <c r="EE58" i="62" s="1"/>
  <c r="AA58" i="62" s="1"/>
  <c r="BC58" i="62"/>
  <c r="CZ58" i="62" s="1"/>
  <c r="V58" i="62" s="1"/>
  <c r="BD58" i="62" s="1"/>
  <c r="DE58" i="62" s="1"/>
  <c r="W58" i="62" s="1"/>
  <c r="AY58" i="62"/>
  <c r="BZ58" i="62" s="1"/>
  <c r="R58" i="62" s="1"/>
  <c r="AZ58" i="62" s="1"/>
  <c r="CE58" i="62" s="1"/>
  <c r="S58" i="62" s="1"/>
  <c r="AT58" i="62"/>
  <c r="BB58" i="62"/>
  <c r="CU58" i="62" s="1"/>
  <c r="U58" i="62" s="1"/>
  <c r="AR58" i="62"/>
  <c r="AQ58" i="62"/>
  <c r="AP58" i="62"/>
  <c r="AO58" i="62"/>
  <c r="AN58" i="62"/>
  <c r="AM58" i="62"/>
  <c r="AL58" i="62"/>
  <c r="AK58" i="62"/>
  <c r="BK57" i="62"/>
  <c r="EZ57" i="62" s="1"/>
  <c r="AD57" i="62" s="1"/>
  <c r="BL57" i="62" s="1"/>
  <c r="FE57" i="62" s="1"/>
  <c r="AE57" i="62" s="1"/>
  <c r="BG57" i="62"/>
  <c r="DZ57" i="62" s="1"/>
  <c r="Z57" i="62" s="1"/>
  <c r="BH57" i="62" s="1"/>
  <c r="EE57" i="62" s="1"/>
  <c r="AA57" i="62" s="1"/>
  <c r="BC57" i="62"/>
  <c r="CZ57" i="62" s="1"/>
  <c r="V57" i="62" s="1"/>
  <c r="BD57" i="62" s="1"/>
  <c r="DE57" i="62" s="1"/>
  <c r="W57" i="62" s="1"/>
  <c r="AY57" i="62"/>
  <c r="BZ57" i="62" s="1"/>
  <c r="R57" i="62" s="1"/>
  <c r="AZ57" i="62" s="1"/>
  <c r="CE57" i="62" s="1"/>
  <c r="S57" i="62" s="1"/>
  <c r="AT57" i="62"/>
  <c r="BB57" i="62" s="1"/>
  <c r="CU57" i="62" s="1"/>
  <c r="U57" i="62" s="1"/>
  <c r="AR57" i="62"/>
  <c r="AQ57" i="62"/>
  <c r="AP57" i="62"/>
  <c r="AO57" i="62"/>
  <c r="AN57" i="62"/>
  <c r="AM57" i="62"/>
  <c r="AL57" i="62"/>
  <c r="AK57" i="62"/>
  <c r="BK56" i="62"/>
  <c r="EZ56" i="62" s="1"/>
  <c r="AD56" i="62" s="1"/>
  <c r="BL56" i="62" s="1"/>
  <c r="FE56" i="62" s="1"/>
  <c r="AE56" i="62" s="1"/>
  <c r="BG56" i="62"/>
  <c r="DZ56" i="62" s="1"/>
  <c r="Z56" i="62" s="1"/>
  <c r="BH56" i="62" s="1"/>
  <c r="EE56" i="62" s="1"/>
  <c r="AA56" i="62" s="1"/>
  <c r="BC56" i="62"/>
  <c r="CZ56" i="62" s="1"/>
  <c r="V56" i="62" s="1"/>
  <c r="BD56" i="62" s="1"/>
  <c r="DE56" i="62" s="1"/>
  <c r="W56" i="62" s="1"/>
  <c r="AY56" i="62"/>
  <c r="BZ56" i="62" s="1"/>
  <c r="R56" i="62" s="1"/>
  <c r="AZ56" i="62" s="1"/>
  <c r="CE56" i="62" s="1"/>
  <c r="S56" i="62" s="1"/>
  <c r="AT56" i="62"/>
  <c r="BB56" i="62" s="1"/>
  <c r="CU56" i="62" s="1"/>
  <c r="U56" i="62" s="1"/>
  <c r="AR56" i="62"/>
  <c r="AQ56" i="62"/>
  <c r="AP56" i="62"/>
  <c r="AO56" i="62"/>
  <c r="AN56" i="62"/>
  <c r="AM56" i="62"/>
  <c r="AL56" i="62"/>
  <c r="AK56" i="62"/>
  <c r="BK55" i="62"/>
  <c r="EZ55" i="62" s="1"/>
  <c r="AD55" i="62" s="1"/>
  <c r="BL55" i="62" s="1"/>
  <c r="FE55" i="62" s="1"/>
  <c r="AE55" i="62" s="1"/>
  <c r="BG55" i="62"/>
  <c r="DZ55" i="62" s="1"/>
  <c r="Z55" i="62" s="1"/>
  <c r="BH55" i="62" s="1"/>
  <c r="EE55" i="62" s="1"/>
  <c r="AA55" i="62" s="1"/>
  <c r="BC55" i="62"/>
  <c r="CZ55" i="62" s="1"/>
  <c r="V55" i="62" s="1"/>
  <c r="BD55" i="62" s="1"/>
  <c r="DE55" i="62" s="1"/>
  <c r="W55" i="62" s="1"/>
  <c r="AY55" i="62"/>
  <c r="BZ55" i="62" s="1"/>
  <c r="R55" i="62" s="1"/>
  <c r="AZ55" i="62" s="1"/>
  <c r="CE55" i="62" s="1"/>
  <c r="S55" i="62" s="1"/>
  <c r="AT55" i="62"/>
  <c r="BJ55" i="62" s="1"/>
  <c r="EU55" i="62" s="1"/>
  <c r="AC55" i="62" s="1"/>
  <c r="AR55" i="62"/>
  <c r="AQ55" i="62"/>
  <c r="AP55" i="62"/>
  <c r="AO55" i="62"/>
  <c r="AN55" i="62"/>
  <c r="AM55" i="62"/>
  <c r="AL55" i="62"/>
  <c r="AK55" i="62"/>
  <c r="BK54" i="62"/>
  <c r="EZ54" i="62" s="1"/>
  <c r="AD54" i="62" s="1"/>
  <c r="BL54" i="62" s="1"/>
  <c r="FE54" i="62" s="1"/>
  <c r="AE54" i="62" s="1"/>
  <c r="BG54" i="62"/>
  <c r="DZ54" i="62" s="1"/>
  <c r="Z54" i="62" s="1"/>
  <c r="BH54" i="62" s="1"/>
  <c r="EE54" i="62" s="1"/>
  <c r="AA54" i="62" s="1"/>
  <c r="BC54" i="62"/>
  <c r="CZ54" i="62" s="1"/>
  <c r="V54" i="62" s="1"/>
  <c r="BD54" i="62" s="1"/>
  <c r="DE54" i="62" s="1"/>
  <c r="W54" i="62" s="1"/>
  <c r="AY54" i="62"/>
  <c r="BZ54" i="62" s="1"/>
  <c r="R54" i="62" s="1"/>
  <c r="AZ54" i="62" s="1"/>
  <c r="CE54" i="62" s="1"/>
  <c r="S54" i="62" s="1"/>
  <c r="AT54" i="62"/>
  <c r="AR54" i="62"/>
  <c r="AQ54" i="62"/>
  <c r="AP54" i="62"/>
  <c r="AO54" i="62"/>
  <c r="AN54" i="62"/>
  <c r="AM54" i="62"/>
  <c r="AL54" i="62"/>
  <c r="AK54" i="62"/>
  <c r="BK53" i="62"/>
  <c r="EZ53" i="62" s="1"/>
  <c r="AD53" i="62" s="1"/>
  <c r="BL53" i="62" s="1"/>
  <c r="FE53" i="62" s="1"/>
  <c r="AE53" i="62" s="1"/>
  <c r="BG53" i="62"/>
  <c r="DZ53" i="62" s="1"/>
  <c r="Z53" i="62" s="1"/>
  <c r="BH53" i="62" s="1"/>
  <c r="EE53" i="62" s="1"/>
  <c r="AA53" i="62" s="1"/>
  <c r="BC53" i="62"/>
  <c r="CZ53" i="62" s="1"/>
  <c r="V53" i="62" s="1"/>
  <c r="BD53" i="62" s="1"/>
  <c r="DE53" i="62" s="1"/>
  <c r="W53" i="62" s="1"/>
  <c r="AY53" i="62"/>
  <c r="BZ53" i="62" s="1"/>
  <c r="R53" i="62" s="1"/>
  <c r="AZ53" i="62" s="1"/>
  <c r="CE53" i="62" s="1"/>
  <c r="S53" i="62" s="1"/>
  <c r="AT53" i="62"/>
  <c r="BB53" i="62" s="1"/>
  <c r="CU53" i="62" s="1"/>
  <c r="U53" i="62" s="1"/>
  <c r="AR53" i="62"/>
  <c r="AQ53" i="62"/>
  <c r="AP53" i="62"/>
  <c r="AO53" i="62"/>
  <c r="AN53" i="62"/>
  <c r="AM53" i="62"/>
  <c r="AL53" i="62"/>
  <c r="AK53" i="62"/>
  <c r="BK52" i="62"/>
  <c r="EZ52" i="62" s="1"/>
  <c r="AD52" i="62" s="1"/>
  <c r="BL52" i="62" s="1"/>
  <c r="FE52" i="62" s="1"/>
  <c r="AE52" i="62" s="1"/>
  <c r="BG52" i="62"/>
  <c r="DZ52" i="62" s="1"/>
  <c r="Z52" i="62" s="1"/>
  <c r="BH52" i="62" s="1"/>
  <c r="EE52" i="62" s="1"/>
  <c r="AA52" i="62" s="1"/>
  <c r="BC52" i="62"/>
  <c r="CZ52" i="62" s="1"/>
  <c r="V52" i="62" s="1"/>
  <c r="BD52" i="62" s="1"/>
  <c r="DE52" i="62" s="1"/>
  <c r="W52" i="62" s="1"/>
  <c r="AY52" i="62"/>
  <c r="BZ52" i="62" s="1"/>
  <c r="R52" i="62" s="1"/>
  <c r="AZ52" i="62" s="1"/>
  <c r="CE52" i="62" s="1"/>
  <c r="S52" i="62" s="1"/>
  <c r="AT52" i="62"/>
  <c r="AR52" i="62"/>
  <c r="AQ52" i="62"/>
  <c r="AP52" i="62"/>
  <c r="AO52" i="62"/>
  <c r="AN52" i="62"/>
  <c r="AM52" i="62"/>
  <c r="AL52" i="62"/>
  <c r="AK52" i="62"/>
  <c r="BK51" i="62"/>
  <c r="EZ51" i="62" s="1"/>
  <c r="AD51" i="62" s="1"/>
  <c r="BL51" i="62" s="1"/>
  <c r="FE51" i="62" s="1"/>
  <c r="AE51" i="62" s="1"/>
  <c r="BG51" i="62"/>
  <c r="DZ51" i="62" s="1"/>
  <c r="Z51" i="62" s="1"/>
  <c r="BH51" i="62" s="1"/>
  <c r="EE51" i="62" s="1"/>
  <c r="AA51" i="62" s="1"/>
  <c r="BC51" i="62"/>
  <c r="CZ51" i="62" s="1"/>
  <c r="V51" i="62" s="1"/>
  <c r="BD51" i="62" s="1"/>
  <c r="DE51" i="62" s="1"/>
  <c r="W51" i="62" s="1"/>
  <c r="AY51" i="62"/>
  <c r="BZ51" i="62" s="1"/>
  <c r="R51" i="62" s="1"/>
  <c r="AZ51" i="62" s="1"/>
  <c r="CE51" i="62" s="1"/>
  <c r="S51" i="62" s="1"/>
  <c r="AT51" i="62"/>
  <c r="BB51" i="62" s="1"/>
  <c r="CU51" i="62" s="1"/>
  <c r="U51" i="62" s="1"/>
  <c r="AR51" i="62"/>
  <c r="AQ51" i="62"/>
  <c r="AP51" i="62"/>
  <c r="AO51" i="62"/>
  <c r="AN51" i="62"/>
  <c r="AM51" i="62"/>
  <c r="AL51" i="62"/>
  <c r="AK51" i="62"/>
  <c r="BK50" i="62"/>
  <c r="EZ50" i="62" s="1"/>
  <c r="AD50" i="62" s="1"/>
  <c r="BL50" i="62" s="1"/>
  <c r="FE50" i="62" s="1"/>
  <c r="AE50" i="62" s="1"/>
  <c r="BG50" i="62"/>
  <c r="DZ50" i="62" s="1"/>
  <c r="Z50" i="62" s="1"/>
  <c r="BH50" i="62" s="1"/>
  <c r="EE50" i="62" s="1"/>
  <c r="AA50" i="62" s="1"/>
  <c r="BC50" i="62"/>
  <c r="CZ50" i="62" s="1"/>
  <c r="V50" i="62" s="1"/>
  <c r="BD50" i="62" s="1"/>
  <c r="DE50" i="62" s="1"/>
  <c r="W50" i="62" s="1"/>
  <c r="AY50" i="62"/>
  <c r="BZ50" i="62" s="1"/>
  <c r="R50" i="62" s="1"/>
  <c r="AZ50" i="62" s="1"/>
  <c r="CE50" i="62" s="1"/>
  <c r="S50" i="62" s="1"/>
  <c r="AT50" i="62"/>
  <c r="BB50" i="62" s="1"/>
  <c r="CU50" i="62" s="1"/>
  <c r="U50" i="62" s="1"/>
  <c r="AR50" i="62"/>
  <c r="AQ50" i="62"/>
  <c r="AP50" i="62"/>
  <c r="AO50" i="62"/>
  <c r="AN50" i="62"/>
  <c r="AM50" i="62"/>
  <c r="AL50" i="62"/>
  <c r="AK50" i="62"/>
  <c r="BK49" i="62"/>
  <c r="EZ49" i="62" s="1"/>
  <c r="AD49" i="62" s="1"/>
  <c r="BL49" i="62" s="1"/>
  <c r="FE49" i="62" s="1"/>
  <c r="AE49" i="62" s="1"/>
  <c r="BG49" i="62"/>
  <c r="DZ49" i="62" s="1"/>
  <c r="Z49" i="62" s="1"/>
  <c r="BH49" i="62" s="1"/>
  <c r="EE49" i="62" s="1"/>
  <c r="AA49" i="62" s="1"/>
  <c r="BC49" i="62"/>
  <c r="CZ49" i="62" s="1"/>
  <c r="V49" i="62" s="1"/>
  <c r="BD49" i="62" s="1"/>
  <c r="DE49" i="62" s="1"/>
  <c r="W49" i="62" s="1"/>
  <c r="AY49" i="62"/>
  <c r="BZ49" i="62" s="1"/>
  <c r="R49" i="62" s="1"/>
  <c r="AZ49" i="62" s="1"/>
  <c r="CE49" i="62" s="1"/>
  <c r="S49" i="62" s="1"/>
  <c r="AT49" i="62"/>
  <c r="AR49" i="62"/>
  <c r="AQ49" i="62"/>
  <c r="AP49" i="62"/>
  <c r="AO49" i="62"/>
  <c r="AN49" i="62"/>
  <c r="AM49" i="62"/>
  <c r="AL49" i="62"/>
  <c r="AK49" i="62"/>
  <c r="BK48" i="62"/>
  <c r="EZ48" i="62" s="1"/>
  <c r="AD48" i="62" s="1"/>
  <c r="BL48" i="62" s="1"/>
  <c r="FE48" i="62" s="1"/>
  <c r="AE48" i="62" s="1"/>
  <c r="BG48" i="62"/>
  <c r="DZ48" i="62" s="1"/>
  <c r="Z48" i="62" s="1"/>
  <c r="BH48" i="62" s="1"/>
  <c r="EE48" i="62" s="1"/>
  <c r="AA48" i="62" s="1"/>
  <c r="BC48" i="62"/>
  <c r="CZ48" i="62" s="1"/>
  <c r="V48" i="62" s="1"/>
  <c r="BD48" i="62" s="1"/>
  <c r="DE48" i="62" s="1"/>
  <c r="W48" i="62" s="1"/>
  <c r="AY48" i="62"/>
  <c r="BZ48" i="62" s="1"/>
  <c r="R48" i="62" s="1"/>
  <c r="AZ48" i="62" s="1"/>
  <c r="CE48" i="62" s="1"/>
  <c r="S48" i="62" s="1"/>
  <c r="AT48" i="62"/>
  <c r="AR48" i="62"/>
  <c r="AQ48" i="62"/>
  <c r="AP48" i="62"/>
  <c r="AO48" i="62"/>
  <c r="AN48" i="62"/>
  <c r="AM48" i="62"/>
  <c r="AL48" i="62"/>
  <c r="AK48" i="62"/>
  <c r="BK47" i="62"/>
  <c r="EZ47" i="62" s="1"/>
  <c r="AD47" i="62" s="1"/>
  <c r="BL47" i="62" s="1"/>
  <c r="FE47" i="62" s="1"/>
  <c r="AE47" i="62" s="1"/>
  <c r="BG47" i="62"/>
  <c r="DZ47" i="62" s="1"/>
  <c r="Z47" i="62" s="1"/>
  <c r="BH47" i="62" s="1"/>
  <c r="EE47" i="62" s="1"/>
  <c r="AA47" i="62" s="1"/>
  <c r="BC47" i="62"/>
  <c r="CZ47" i="62" s="1"/>
  <c r="V47" i="62" s="1"/>
  <c r="BD47" i="62" s="1"/>
  <c r="DE47" i="62" s="1"/>
  <c r="W47" i="62" s="1"/>
  <c r="AY47" i="62"/>
  <c r="BZ47" i="62" s="1"/>
  <c r="R47" i="62" s="1"/>
  <c r="AZ47" i="62" s="1"/>
  <c r="CE47" i="62" s="1"/>
  <c r="S47" i="62" s="1"/>
  <c r="AT47" i="62"/>
  <c r="BF47" i="62" s="1"/>
  <c r="DU47" i="62" s="1"/>
  <c r="Y47" i="62" s="1"/>
  <c r="AR47" i="62"/>
  <c r="AQ47" i="62"/>
  <c r="AP47" i="62"/>
  <c r="AO47" i="62"/>
  <c r="AN47" i="62"/>
  <c r="AM47" i="62"/>
  <c r="AL47" i="62"/>
  <c r="AK47" i="62"/>
  <c r="BK46" i="62"/>
  <c r="EZ46" i="62"/>
  <c r="AD46" i="62" s="1"/>
  <c r="BL46" i="62" s="1"/>
  <c r="FE46" i="62" s="1"/>
  <c r="AE46" i="62" s="1"/>
  <c r="BG46" i="62"/>
  <c r="DZ46" i="62" s="1"/>
  <c r="Z46" i="62" s="1"/>
  <c r="BH46" i="62" s="1"/>
  <c r="EE46" i="62" s="1"/>
  <c r="AA46" i="62" s="1"/>
  <c r="BC46" i="62"/>
  <c r="CZ46" i="62" s="1"/>
  <c r="V46" i="62" s="1"/>
  <c r="BD46" i="62" s="1"/>
  <c r="DE46" i="62" s="1"/>
  <c r="W46" i="62" s="1"/>
  <c r="AY46" i="62"/>
  <c r="BZ46" i="62" s="1"/>
  <c r="R46" i="62" s="1"/>
  <c r="AZ46" i="62" s="1"/>
  <c r="CE46" i="62" s="1"/>
  <c r="S46" i="62" s="1"/>
  <c r="AT46" i="62"/>
  <c r="BB46" i="62" s="1"/>
  <c r="CU46" i="62" s="1"/>
  <c r="U46" i="62" s="1"/>
  <c r="AR46" i="62"/>
  <c r="AQ46" i="62"/>
  <c r="AP46" i="62"/>
  <c r="AO46" i="62"/>
  <c r="AN46" i="62"/>
  <c r="AM46" i="62"/>
  <c r="AL46" i="62"/>
  <c r="AK46" i="62"/>
  <c r="BK45" i="62"/>
  <c r="EZ45" i="62" s="1"/>
  <c r="AD45" i="62" s="1"/>
  <c r="BL45" i="62" s="1"/>
  <c r="FE45" i="62" s="1"/>
  <c r="AE45" i="62" s="1"/>
  <c r="BG45" i="62"/>
  <c r="DZ45" i="62" s="1"/>
  <c r="Z45" i="62" s="1"/>
  <c r="BH45" i="62" s="1"/>
  <c r="EE45" i="62" s="1"/>
  <c r="AA45" i="62" s="1"/>
  <c r="BC45" i="62"/>
  <c r="CZ45" i="62" s="1"/>
  <c r="V45" i="62" s="1"/>
  <c r="BD45" i="62" s="1"/>
  <c r="DE45" i="62" s="1"/>
  <c r="W45" i="62" s="1"/>
  <c r="AY45" i="62"/>
  <c r="BZ45" i="62" s="1"/>
  <c r="R45" i="62" s="1"/>
  <c r="AZ45" i="62" s="1"/>
  <c r="CE45" i="62" s="1"/>
  <c r="S45" i="62" s="1"/>
  <c r="AT45" i="62"/>
  <c r="BB45" i="62" s="1"/>
  <c r="CU45" i="62" s="1"/>
  <c r="U45" i="62" s="1"/>
  <c r="AR45" i="62"/>
  <c r="AQ45" i="62"/>
  <c r="AP45" i="62"/>
  <c r="AO45" i="62"/>
  <c r="AN45" i="62"/>
  <c r="AM45" i="62"/>
  <c r="AL45" i="62"/>
  <c r="AK45" i="62"/>
  <c r="BK44" i="62"/>
  <c r="EZ44" i="62" s="1"/>
  <c r="AD44" i="62" s="1"/>
  <c r="BL44" i="62" s="1"/>
  <c r="FE44" i="62" s="1"/>
  <c r="AE44" i="62" s="1"/>
  <c r="BG44" i="62"/>
  <c r="DZ44" i="62" s="1"/>
  <c r="Z44" i="62" s="1"/>
  <c r="BH44" i="62"/>
  <c r="EE44" i="62" s="1"/>
  <c r="AA44" i="62" s="1"/>
  <c r="BC44" i="62"/>
  <c r="CZ44" i="62" s="1"/>
  <c r="V44" i="62" s="1"/>
  <c r="BD44" i="62" s="1"/>
  <c r="DE44" i="62" s="1"/>
  <c r="W44" i="62" s="1"/>
  <c r="AY44" i="62"/>
  <c r="BZ44" i="62" s="1"/>
  <c r="R44" i="62" s="1"/>
  <c r="AZ44" i="62" s="1"/>
  <c r="CE44" i="62" s="1"/>
  <c r="S44" i="62" s="1"/>
  <c r="AT44" i="62"/>
  <c r="BB44" i="62"/>
  <c r="CU44" i="62" s="1"/>
  <c r="U44" i="62" s="1"/>
  <c r="AR44" i="62"/>
  <c r="AQ44" i="62"/>
  <c r="AP44" i="62"/>
  <c r="AO44" i="62"/>
  <c r="AN44" i="62"/>
  <c r="AM44" i="62"/>
  <c r="AL44" i="62"/>
  <c r="AK44" i="62"/>
  <c r="BK43" i="62"/>
  <c r="EZ43" i="62" s="1"/>
  <c r="AD43" i="62" s="1"/>
  <c r="BL43" i="62" s="1"/>
  <c r="FE43" i="62" s="1"/>
  <c r="AE43" i="62" s="1"/>
  <c r="BG43" i="62"/>
  <c r="DZ43" i="62" s="1"/>
  <c r="Z43" i="62" s="1"/>
  <c r="BH43" i="62" s="1"/>
  <c r="EE43" i="62" s="1"/>
  <c r="AA43" i="62" s="1"/>
  <c r="BC43" i="62"/>
  <c r="CZ43" i="62" s="1"/>
  <c r="V43" i="62" s="1"/>
  <c r="BD43" i="62" s="1"/>
  <c r="DE43" i="62" s="1"/>
  <c r="W43" i="62" s="1"/>
  <c r="AY43" i="62"/>
  <c r="BZ43" i="62" s="1"/>
  <c r="R43" i="62" s="1"/>
  <c r="AZ43" i="62" s="1"/>
  <c r="CE43" i="62" s="1"/>
  <c r="S43" i="62" s="1"/>
  <c r="AT43" i="62"/>
  <c r="BJ43" i="62" s="1"/>
  <c r="EU43" i="62" s="1"/>
  <c r="AC43" i="62" s="1"/>
  <c r="AR43" i="62"/>
  <c r="AQ43" i="62"/>
  <c r="AP43" i="62"/>
  <c r="AO43" i="62"/>
  <c r="AN43" i="62"/>
  <c r="AM43" i="62"/>
  <c r="AL43" i="62"/>
  <c r="AK43" i="62"/>
  <c r="BK42" i="62"/>
  <c r="EZ42" i="62" s="1"/>
  <c r="AD42" i="62" s="1"/>
  <c r="BL42" i="62" s="1"/>
  <c r="FE42" i="62" s="1"/>
  <c r="AE42" i="62" s="1"/>
  <c r="BG42" i="62"/>
  <c r="DZ42" i="62" s="1"/>
  <c r="Z42" i="62" s="1"/>
  <c r="BH42" i="62" s="1"/>
  <c r="EE42" i="62" s="1"/>
  <c r="AA42" i="62" s="1"/>
  <c r="BC42" i="62"/>
  <c r="CZ42" i="62"/>
  <c r="V42" i="62" s="1"/>
  <c r="BD42" i="62" s="1"/>
  <c r="DE42" i="62" s="1"/>
  <c r="W42" i="62" s="1"/>
  <c r="AY42" i="62"/>
  <c r="BZ42" i="62" s="1"/>
  <c r="R42" i="62" s="1"/>
  <c r="AZ42" i="62" s="1"/>
  <c r="CE42" i="62" s="1"/>
  <c r="S42" i="62" s="1"/>
  <c r="AT42" i="62"/>
  <c r="AR42" i="62"/>
  <c r="AQ42" i="62"/>
  <c r="AP42" i="62"/>
  <c r="AO42" i="62"/>
  <c r="AN42" i="62"/>
  <c r="AM42" i="62"/>
  <c r="AL42" i="62"/>
  <c r="AK42" i="62"/>
  <c r="BK41" i="62"/>
  <c r="EZ41" i="62" s="1"/>
  <c r="AD41" i="62" s="1"/>
  <c r="BL41" i="62" s="1"/>
  <c r="FE41" i="62" s="1"/>
  <c r="AE41" i="62" s="1"/>
  <c r="BG41" i="62"/>
  <c r="DZ41" i="62" s="1"/>
  <c r="Z41" i="62" s="1"/>
  <c r="BH41" i="62" s="1"/>
  <c r="EE41" i="62" s="1"/>
  <c r="AA41" i="62" s="1"/>
  <c r="BC41" i="62"/>
  <c r="CZ41" i="62" s="1"/>
  <c r="V41" i="62" s="1"/>
  <c r="BD41" i="62" s="1"/>
  <c r="DE41" i="62" s="1"/>
  <c r="W41" i="62" s="1"/>
  <c r="AY41" i="62"/>
  <c r="BZ41" i="62" s="1"/>
  <c r="R41" i="62" s="1"/>
  <c r="AZ41" i="62" s="1"/>
  <c r="CE41" i="62" s="1"/>
  <c r="S41" i="62" s="1"/>
  <c r="AT41" i="62"/>
  <c r="BB41" i="62" s="1"/>
  <c r="CU41" i="62" s="1"/>
  <c r="U41" i="62" s="1"/>
  <c r="AR41" i="62"/>
  <c r="AQ41" i="62"/>
  <c r="AP41" i="62"/>
  <c r="AO41" i="62"/>
  <c r="AN41" i="62"/>
  <c r="AM41" i="62"/>
  <c r="AL41" i="62"/>
  <c r="AK41" i="62"/>
  <c r="BK40" i="62"/>
  <c r="EZ40" i="62" s="1"/>
  <c r="AD40" i="62" s="1"/>
  <c r="BL40" i="62" s="1"/>
  <c r="FE40" i="62" s="1"/>
  <c r="AE40" i="62" s="1"/>
  <c r="BG40" i="62"/>
  <c r="DZ40" i="62" s="1"/>
  <c r="Z40" i="62" s="1"/>
  <c r="BH40" i="62" s="1"/>
  <c r="EE40" i="62" s="1"/>
  <c r="AA40" i="62" s="1"/>
  <c r="BC40" i="62"/>
  <c r="CZ40" i="62" s="1"/>
  <c r="V40" i="62" s="1"/>
  <c r="BD40" i="62" s="1"/>
  <c r="DE40" i="62" s="1"/>
  <c r="W40" i="62" s="1"/>
  <c r="AY40" i="62"/>
  <c r="BZ40" i="62" s="1"/>
  <c r="R40" i="62" s="1"/>
  <c r="AZ40" i="62" s="1"/>
  <c r="CE40" i="62" s="1"/>
  <c r="S40" i="62" s="1"/>
  <c r="AT40" i="62"/>
  <c r="AR40" i="62"/>
  <c r="AQ40" i="62"/>
  <c r="AP40" i="62"/>
  <c r="AO40" i="62"/>
  <c r="AN40" i="62"/>
  <c r="AM40" i="62"/>
  <c r="AL40" i="62"/>
  <c r="AK40" i="62"/>
  <c r="BK39" i="62"/>
  <c r="EZ39" i="62" s="1"/>
  <c r="AD39" i="62" s="1"/>
  <c r="BL39" i="62" s="1"/>
  <c r="FE39" i="62" s="1"/>
  <c r="AE39" i="62" s="1"/>
  <c r="BG39" i="62"/>
  <c r="DZ39" i="62" s="1"/>
  <c r="Z39" i="62" s="1"/>
  <c r="BH39" i="62" s="1"/>
  <c r="EE39" i="62" s="1"/>
  <c r="AA39" i="62" s="1"/>
  <c r="BC39" i="62"/>
  <c r="CZ39" i="62" s="1"/>
  <c r="V39" i="62" s="1"/>
  <c r="BD39" i="62" s="1"/>
  <c r="DE39" i="62" s="1"/>
  <c r="W39" i="62" s="1"/>
  <c r="AY39" i="62"/>
  <c r="BZ39" i="62" s="1"/>
  <c r="R39" i="62" s="1"/>
  <c r="AZ39" i="62" s="1"/>
  <c r="CE39" i="62" s="1"/>
  <c r="S39" i="62" s="1"/>
  <c r="AT39" i="62"/>
  <c r="BJ39" i="62" s="1"/>
  <c r="EU39" i="62" s="1"/>
  <c r="AC39" i="62" s="1"/>
  <c r="AR39" i="62"/>
  <c r="AQ39" i="62"/>
  <c r="AP39" i="62"/>
  <c r="AO39" i="62"/>
  <c r="AN39" i="62"/>
  <c r="AM39" i="62"/>
  <c r="AL39" i="62"/>
  <c r="AK39" i="62"/>
  <c r="BK38" i="62"/>
  <c r="EZ38" i="62" s="1"/>
  <c r="AD38" i="62" s="1"/>
  <c r="BL38" i="62" s="1"/>
  <c r="FE38" i="62" s="1"/>
  <c r="AE38" i="62" s="1"/>
  <c r="BG38" i="62"/>
  <c r="DZ38" i="62" s="1"/>
  <c r="Z38" i="62" s="1"/>
  <c r="BH38" i="62" s="1"/>
  <c r="EE38" i="62" s="1"/>
  <c r="AA38" i="62" s="1"/>
  <c r="BC38" i="62"/>
  <c r="CZ38" i="62" s="1"/>
  <c r="V38" i="62" s="1"/>
  <c r="BD38" i="62" s="1"/>
  <c r="DE38" i="62" s="1"/>
  <c r="W38" i="62" s="1"/>
  <c r="AY38" i="62"/>
  <c r="BZ38" i="62" s="1"/>
  <c r="R38" i="62" s="1"/>
  <c r="AZ38" i="62" s="1"/>
  <c r="CE38" i="62" s="1"/>
  <c r="S38" i="62" s="1"/>
  <c r="AT38" i="62"/>
  <c r="BB38" i="62" s="1"/>
  <c r="CU38" i="62" s="1"/>
  <c r="U38" i="62" s="1"/>
  <c r="AR38" i="62"/>
  <c r="AQ38" i="62"/>
  <c r="AP38" i="62"/>
  <c r="AO38" i="62"/>
  <c r="AN38" i="62"/>
  <c r="AM38" i="62"/>
  <c r="AL38" i="62"/>
  <c r="AK38" i="62"/>
  <c r="BK37" i="62"/>
  <c r="EZ37" i="62" s="1"/>
  <c r="AD37" i="62" s="1"/>
  <c r="BL37" i="62" s="1"/>
  <c r="FE37" i="62" s="1"/>
  <c r="AE37" i="62" s="1"/>
  <c r="BG37" i="62"/>
  <c r="DZ37" i="62" s="1"/>
  <c r="Z37" i="62" s="1"/>
  <c r="BH37" i="62" s="1"/>
  <c r="EE37" i="62" s="1"/>
  <c r="AA37" i="62" s="1"/>
  <c r="BC37" i="62"/>
  <c r="CZ37" i="62" s="1"/>
  <c r="V37" i="62" s="1"/>
  <c r="BD37" i="62" s="1"/>
  <c r="DE37" i="62" s="1"/>
  <c r="W37" i="62" s="1"/>
  <c r="AY37" i="62"/>
  <c r="BZ37" i="62" s="1"/>
  <c r="R37" i="62" s="1"/>
  <c r="AZ37" i="62" s="1"/>
  <c r="CE37" i="62" s="1"/>
  <c r="S37" i="62" s="1"/>
  <c r="AT37" i="62"/>
  <c r="BB37" i="62" s="1"/>
  <c r="CU37" i="62" s="1"/>
  <c r="U37" i="62" s="1"/>
  <c r="AR37" i="62"/>
  <c r="AQ37" i="62"/>
  <c r="AP37" i="62"/>
  <c r="AO37" i="62"/>
  <c r="AN37" i="62"/>
  <c r="AM37" i="62"/>
  <c r="AL37" i="62"/>
  <c r="AK37" i="62"/>
  <c r="A37" i="62"/>
  <c r="A38" i="62" s="1"/>
  <c r="A39" i="62" s="1"/>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FT36" i="62"/>
  <c r="FQ36" i="62" s="1"/>
  <c r="BK36" i="62"/>
  <c r="EZ36" i="62" s="1"/>
  <c r="AD36" i="62"/>
  <c r="BL36" i="62" s="1"/>
  <c r="FE36" i="62" s="1"/>
  <c r="AE36" i="62" s="1"/>
  <c r="BG36" i="62"/>
  <c r="DZ36" i="62" s="1"/>
  <c r="Z36" i="62" s="1"/>
  <c r="BH36" i="62" s="1"/>
  <c r="EE36" i="62" s="1"/>
  <c r="AA36" i="62" s="1"/>
  <c r="BC36" i="62"/>
  <c r="CZ36" i="62" s="1"/>
  <c r="V36" i="62" s="1"/>
  <c r="BD36" i="62" s="1"/>
  <c r="DE36" i="62" s="1"/>
  <c r="W36" i="62" s="1"/>
  <c r="AY36" i="62"/>
  <c r="BZ36" i="62" s="1"/>
  <c r="R36" i="62" s="1"/>
  <c r="AZ36" i="62" s="1"/>
  <c r="CE36" i="62" s="1"/>
  <c r="S36" i="62" s="1"/>
  <c r="AT36" i="62"/>
  <c r="AR36" i="62"/>
  <c r="AQ36" i="62"/>
  <c r="AP36" i="62"/>
  <c r="AO36" i="62"/>
  <c r="AN36" i="62"/>
  <c r="AM36" i="62"/>
  <c r="AL36" i="62"/>
  <c r="AK36" i="62"/>
  <c r="I20" i="62"/>
  <c r="AD19" i="62"/>
  <c r="Z19" i="62"/>
  <c r="V19" i="62"/>
  <c r="R19" i="62"/>
  <c r="I19" i="62"/>
  <c r="X14" i="62"/>
  <c r="E14" i="62"/>
  <c r="E13" i="62"/>
  <c r="AG12" i="62"/>
  <c r="T12" i="62"/>
  <c r="P12" i="62"/>
  <c r="E12" i="62"/>
  <c r="AO11" i="62"/>
  <c r="E11" i="62"/>
  <c r="BK85" i="63"/>
  <c r="EZ85" i="63" s="1"/>
  <c r="AD85" i="63" s="1"/>
  <c r="BL85" i="63" s="1"/>
  <c r="FE85" i="63" s="1"/>
  <c r="AE85" i="63" s="1"/>
  <c r="BG85" i="63"/>
  <c r="DZ85" i="63" s="1"/>
  <c r="Z85" i="63" s="1"/>
  <c r="BH85" i="63" s="1"/>
  <c r="EE85" i="63" s="1"/>
  <c r="AA85" i="63" s="1"/>
  <c r="BC85" i="63"/>
  <c r="CZ85" i="63" s="1"/>
  <c r="V85" i="63" s="1"/>
  <c r="BD85" i="63" s="1"/>
  <c r="DE85" i="63" s="1"/>
  <c r="W85" i="63" s="1"/>
  <c r="AY85" i="63"/>
  <c r="BZ85" i="63" s="1"/>
  <c r="R85" i="63" s="1"/>
  <c r="AZ85" i="63" s="1"/>
  <c r="CE85" i="63" s="1"/>
  <c r="S85" i="63" s="1"/>
  <c r="AT85" i="63"/>
  <c r="BF85" i="63" s="1"/>
  <c r="DU85" i="63" s="1"/>
  <c r="Y85" i="63" s="1"/>
  <c r="AR85" i="63"/>
  <c r="AQ85" i="63"/>
  <c r="AP85" i="63"/>
  <c r="AO85" i="63"/>
  <c r="AN85" i="63"/>
  <c r="AM85" i="63"/>
  <c r="AL85" i="63"/>
  <c r="AK85" i="63"/>
  <c r="BK84" i="63"/>
  <c r="EZ84" i="63" s="1"/>
  <c r="AD84" i="63" s="1"/>
  <c r="BL84" i="63" s="1"/>
  <c r="FE84" i="63" s="1"/>
  <c r="AE84" i="63" s="1"/>
  <c r="BG84" i="63"/>
  <c r="DZ84" i="63" s="1"/>
  <c r="Z84" i="63" s="1"/>
  <c r="BH84" i="63" s="1"/>
  <c r="EE84" i="63" s="1"/>
  <c r="AA84" i="63" s="1"/>
  <c r="BC84" i="63"/>
  <c r="CZ84" i="63" s="1"/>
  <c r="V84" i="63" s="1"/>
  <c r="BD84" i="63" s="1"/>
  <c r="DE84" i="63" s="1"/>
  <c r="W84" i="63" s="1"/>
  <c r="AY84" i="63"/>
  <c r="BZ84" i="63" s="1"/>
  <c r="R84" i="63" s="1"/>
  <c r="AZ84" i="63" s="1"/>
  <c r="CE84" i="63" s="1"/>
  <c r="S84" i="63" s="1"/>
  <c r="AT84" i="63"/>
  <c r="AR84" i="63"/>
  <c r="AQ84" i="63"/>
  <c r="AP84" i="63"/>
  <c r="AO84" i="63"/>
  <c r="AN84" i="63"/>
  <c r="AM84" i="63"/>
  <c r="AL84" i="63"/>
  <c r="AK84" i="63"/>
  <c r="BK83" i="63"/>
  <c r="EZ83" i="63" s="1"/>
  <c r="AD83" i="63" s="1"/>
  <c r="BL83" i="63" s="1"/>
  <c r="FE83" i="63" s="1"/>
  <c r="AE83" i="63" s="1"/>
  <c r="BG83" i="63"/>
  <c r="DZ83" i="63" s="1"/>
  <c r="Z83" i="63" s="1"/>
  <c r="BH83" i="63" s="1"/>
  <c r="EE83" i="63" s="1"/>
  <c r="AA83" i="63" s="1"/>
  <c r="BC83" i="63"/>
  <c r="CZ83" i="63" s="1"/>
  <c r="V83" i="63" s="1"/>
  <c r="BD83" i="63" s="1"/>
  <c r="DE83" i="63" s="1"/>
  <c r="W83" i="63" s="1"/>
  <c r="AY83" i="63"/>
  <c r="BZ83" i="63"/>
  <c r="R83" i="63" s="1"/>
  <c r="AZ83" i="63" s="1"/>
  <c r="CE83" i="63" s="1"/>
  <c r="S83" i="63" s="1"/>
  <c r="AT83" i="63"/>
  <c r="AX83" i="63" s="1"/>
  <c r="BU83" i="63" s="1"/>
  <c r="Q83" i="63" s="1"/>
  <c r="AR83" i="63"/>
  <c r="AQ83" i="63"/>
  <c r="AP83" i="63"/>
  <c r="AO83" i="63"/>
  <c r="AN83" i="63"/>
  <c r="AM83" i="63"/>
  <c r="AL83" i="63"/>
  <c r="AK83" i="63"/>
  <c r="BK82" i="63"/>
  <c r="EZ82" i="63" s="1"/>
  <c r="AD82" i="63" s="1"/>
  <c r="BL82" i="63" s="1"/>
  <c r="FE82" i="63" s="1"/>
  <c r="AE82" i="63" s="1"/>
  <c r="BG82" i="63"/>
  <c r="DZ82" i="63" s="1"/>
  <c r="Z82" i="63" s="1"/>
  <c r="BH82" i="63" s="1"/>
  <c r="EE82" i="63" s="1"/>
  <c r="AA82" i="63" s="1"/>
  <c r="BC82" i="63"/>
  <c r="CZ82" i="63" s="1"/>
  <c r="V82" i="63" s="1"/>
  <c r="BD82" i="63" s="1"/>
  <c r="DE82" i="63" s="1"/>
  <c r="W82" i="63" s="1"/>
  <c r="AY82" i="63"/>
  <c r="BZ82" i="63" s="1"/>
  <c r="R82" i="63" s="1"/>
  <c r="AZ82" i="63" s="1"/>
  <c r="CE82" i="63" s="1"/>
  <c r="S82" i="63" s="1"/>
  <c r="AT82" i="63"/>
  <c r="BJ82" i="63" s="1"/>
  <c r="EU82" i="63" s="1"/>
  <c r="AC82" i="63" s="1"/>
  <c r="AR82" i="63"/>
  <c r="AQ82" i="63"/>
  <c r="AP82" i="63"/>
  <c r="AO82" i="63"/>
  <c r="AN82" i="63"/>
  <c r="AM82" i="63"/>
  <c r="AL82" i="63"/>
  <c r="AK82" i="63"/>
  <c r="BK81" i="63"/>
  <c r="EZ81" i="63" s="1"/>
  <c r="AD81" i="63" s="1"/>
  <c r="BL81" i="63" s="1"/>
  <c r="FE81" i="63" s="1"/>
  <c r="AE81" i="63" s="1"/>
  <c r="BG81" i="63"/>
  <c r="DZ81" i="63" s="1"/>
  <c r="Z81" i="63" s="1"/>
  <c r="BH81" i="63" s="1"/>
  <c r="EE81" i="63" s="1"/>
  <c r="AA81" i="63" s="1"/>
  <c r="BC81" i="63"/>
  <c r="CZ81" i="63" s="1"/>
  <c r="V81" i="63" s="1"/>
  <c r="BD81" i="63" s="1"/>
  <c r="DE81" i="63" s="1"/>
  <c r="W81" i="63" s="1"/>
  <c r="AY81" i="63"/>
  <c r="BZ81" i="63" s="1"/>
  <c r="R81" i="63" s="1"/>
  <c r="AZ81" i="63" s="1"/>
  <c r="CE81" i="63" s="1"/>
  <c r="S81" i="63" s="1"/>
  <c r="AT81" i="63"/>
  <c r="BF81" i="63" s="1"/>
  <c r="DU81" i="63" s="1"/>
  <c r="Y81" i="63" s="1"/>
  <c r="AR81" i="63"/>
  <c r="AQ81" i="63"/>
  <c r="AP81" i="63"/>
  <c r="AO81" i="63"/>
  <c r="AN81" i="63"/>
  <c r="AM81" i="63"/>
  <c r="AL81" i="63"/>
  <c r="AK81" i="63"/>
  <c r="BK80" i="63"/>
  <c r="EZ80" i="63" s="1"/>
  <c r="AD80" i="63" s="1"/>
  <c r="BL80" i="63" s="1"/>
  <c r="FE80" i="63" s="1"/>
  <c r="AE80" i="63" s="1"/>
  <c r="BG80" i="63"/>
  <c r="DZ80" i="63" s="1"/>
  <c r="Z80" i="63" s="1"/>
  <c r="BH80" i="63" s="1"/>
  <c r="EE80" i="63" s="1"/>
  <c r="AA80" i="63" s="1"/>
  <c r="BC80" i="63"/>
  <c r="CZ80" i="63" s="1"/>
  <c r="V80" i="63" s="1"/>
  <c r="BD80" i="63" s="1"/>
  <c r="DE80" i="63" s="1"/>
  <c r="W80" i="63" s="1"/>
  <c r="AY80" i="63"/>
  <c r="BZ80" i="63" s="1"/>
  <c r="R80" i="63" s="1"/>
  <c r="AZ80" i="63" s="1"/>
  <c r="CE80" i="63" s="1"/>
  <c r="S80" i="63" s="1"/>
  <c r="AT80" i="63"/>
  <c r="BB80" i="63" s="1"/>
  <c r="CU80" i="63" s="1"/>
  <c r="U80" i="63" s="1"/>
  <c r="AR80" i="63"/>
  <c r="AQ80" i="63"/>
  <c r="AP80" i="63"/>
  <c r="AO80" i="63"/>
  <c r="AN80" i="63"/>
  <c r="AM80" i="63"/>
  <c r="AL80" i="63"/>
  <c r="AK80" i="63"/>
  <c r="BK79" i="63"/>
  <c r="EZ79" i="63" s="1"/>
  <c r="AD79" i="63" s="1"/>
  <c r="BL79" i="63" s="1"/>
  <c r="FE79" i="63" s="1"/>
  <c r="AE79" i="63" s="1"/>
  <c r="BG79" i="63"/>
  <c r="DZ79" i="63" s="1"/>
  <c r="Z79" i="63" s="1"/>
  <c r="BH79" i="63" s="1"/>
  <c r="EE79" i="63" s="1"/>
  <c r="AA79" i="63" s="1"/>
  <c r="BC79" i="63"/>
  <c r="CZ79" i="63" s="1"/>
  <c r="V79" i="63" s="1"/>
  <c r="BD79" i="63" s="1"/>
  <c r="DE79" i="63" s="1"/>
  <c r="W79" i="63" s="1"/>
  <c r="AY79" i="63"/>
  <c r="BZ79" i="63" s="1"/>
  <c r="R79" i="63" s="1"/>
  <c r="AZ79" i="63" s="1"/>
  <c r="CE79" i="63" s="1"/>
  <c r="S79" i="63" s="1"/>
  <c r="AT79" i="63"/>
  <c r="AX79" i="63" s="1"/>
  <c r="BU79" i="63" s="1"/>
  <c r="Q79" i="63" s="1"/>
  <c r="AR79" i="63"/>
  <c r="AQ79" i="63"/>
  <c r="AP79" i="63"/>
  <c r="AO79" i="63"/>
  <c r="AN79" i="63"/>
  <c r="AM79" i="63"/>
  <c r="AL79" i="63"/>
  <c r="AK79" i="63"/>
  <c r="BK78" i="63"/>
  <c r="EZ78" i="63" s="1"/>
  <c r="AD78" i="63" s="1"/>
  <c r="BL78" i="63" s="1"/>
  <c r="FE78" i="63" s="1"/>
  <c r="AE78" i="63" s="1"/>
  <c r="BG78" i="63"/>
  <c r="DZ78" i="63" s="1"/>
  <c r="Z78" i="63" s="1"/>
  <c r="BH78" i="63" s="1"/>
  <c r="EE78" i="63" s="1"/>
  <c r="AA78" i="63" s="1"/>
  <c r="BC78" i="63"/>
  <c r="CZ78" i="63" s="1"/>
  <c r="V78" i="63" s="1"/>
  <c r="BD78" i="63" s="1"/>
  <c r="DE78" i="63" s="1"/>
  <c r="W78" i="63" s="1"/>
  <c r="AY78" i="63"/>
  <c r="BZ78" i="63" s="1"/>
  <c r="R78" i="63" s="1"/>
  <c r="AZ78" i="63" s="1"/>
  <c r="CE78" i="63" s="1"/>
  <c r="S78" i="63" s="1"/>
  <c r="AT78" i="63"/>
  <c r="AR78" i="63"/>
  <c r="AQ78" i="63"/>
  <c r="AP78" i="63"/>
  <c r="AO78" i="63"/>
  <c r="AN78" i="63"/>
  <c r="AM78" i="63"/>
  <c r="AL78" i="63"/>
  <c r="AK78" i="63"/>
  <c r="BK77" i="63"/>
  <c r="EZ77" i="63" s="1"/>
  <c r="AD77" i="63" s="1"/>
  <c r="BL77" i="63" s="1"/>
  <c r="FE77" i="63" s="1"/>
  <c r="AE77" i="63" s="1"/>
  <c r="BG77" i="63"/>
  <c r="DZ77" i="63" s="1"/>
  <c r="Z77" i="63" s="1"/>
  <c r="BH77" i="63" s="1"/>
  <c r="EE77" i="63" s="1"/>
  <c r="AA77" i="63" s="1"/>
  <c r="BC77" i="63"/>
  <c r="CZ77" i="63" s="1"/>
  <c r="V77" i="63" s="1"/>
  <c r="BD77" i="63" s="1"/>
  <c r="DE77" i="63" s="1"/>
  <c r="W77" i="63" s="1"/>
  <c r="AY77" i="63"/>
  <c r="BZ77" i="63" s="1"/>
  <c r="R77" i="63" s="1"/>
  <c r="AZ77" i="63" s="1"/>
  <c r="CE77" i="63" s="1"/>
  <c r="S77" i="63" s="1"/>
  <c r="AT77" i="63"/>
  <c r="BF77" i="63" s="1"/>
  <c r="DU77" i="63" s="1"/>
  <c r="Y77" i="63" s="1"/>
  <c r="AR77" i="63"/>
  <c r="AQ77" i="63"/>
  <c r="AP77" i="63"/>
  <c r="AO77" i="63"/>
  <c r="AN77" i="63"/>
  <c r="AM77" i="63"/>
  <c r="AL77" i="63"/>
  <c r="AK77" i="63"/>
  <c r="BK76" i="63"/>
  <c r="EZ76" i="63" s="1"/>
  <c r="AD76" i="63" s="1"/>
  <c r="BL76" i="63" s="1"/>
  <c r="FE76" i="63" s="1"/>
  <c r="AE76" i="63" s="1"/>
  <c r="BG76" i="63"/>
  <c r="DZ76" i="63" s="1"/>
  <c r="Z76" i="63" s="1"/>
  <c r="BH76" i="63" s="1"/>
  <c r="EE76" i="63" s="1"/>
  <c r="AA76" i="63" s="1"/>
  <c r="BC76" i="63"/>
  <c r="CZ76" i="63" s="1"/>
  <c r="V76" i="63" s="1"/>
  <c r="BD76" i="63" s="1"/>
  <c r="DE76" i="63" s="1"/>
  <c r="W76" i="63" s="1"/>
  <c r="AY76" i="63"/>
  <c r="BZ76" i="63" s="1"/>
  <c r="R76" i="63" s="1"/>
  <c r="AZ76" i="63" s="1"/>
  <c r="CE76" i="63" s="1"/>
  <c r="S76" i="63" s="1"/>
  <c r="AT76" i="63"/>
  <c r="AR76" i="63"/>
  <c r="AQ76" i="63"/>
  <c r="AP76" i="63"/>
  <c r="AO76" i="63"/>
  <c r="AN76" i="63"/>
  <c r="AM76" i="63"/>
  <c r="AL76" i="63"/>
  <c r="AK76" i="63"/>
  <c r="BK75" i="63"/>
  <c r="EZ75" i="63" s="1"/>
  <c r="AD75" i="63" s="1"/>
  <c r="BL75" i="63" s="1"/>
  <c r="FE75" i="63" s="1"/>
  <c r="AE75" i="63" s="1"/>
  <c r="BG75" i="63"/>
  <c r="DZ75" i="63" s="1"/>
  <c r="Z75" i="63" s="1"/>
  <c r="BH75" i="63" s="1"/>
  <c r="EE75" i="63" s="1"/>
  <c r="AA75" i="63" s="1"/>
  <c r="BC75" i="63"/>
  <c r="CZ75" i="63" s="1"/>
  <c r="V75" i="63" s="1"/>
  <c r="BD75" i="63" s="1"/>
  <c r="DE75" i="63" s="1"/>
  <c r="W75" i="63" s="1"/>
  <c r="AY75" i="63"/>
  <c r="BZ75" i="63" s="1"/>
  <c r="R75" i="63" s="1"/>
  <c r="AZ75" i="63" s="1"/>
  <c r="CE75" i="63" s="1"/>
  <c r="S75" i="63" s="1"/>
  <c r="AT75" i="63"/>
  <c r="BB75" i="63" s="1"/>
  <c r="CU75" i="63" s="1"/>
  <c r="U75" i="63" s="1"/>
  <c r="AR75" i="63"/>
  <c r="AQ75" i="63"/>
  <c r="AP75" i="63"/>
  <c r="AO75" i="63"/>
  <c r="AN75" i="63"/>
  <c r="AM75" i="63"/>
  <c r="AL75" i="63"/>
  <c r="AK75" i="63"/>
  <c r="BK74" i="63"/>
  <c r="EZ74" i="63" s="1"/>
  <c r="AD74" i="63" s="1"/>
  <c r="BL74" i="63" s="1"/>
  <c r="FE74" i="63" s="1"/>
  <c r="AE74" i="63" s="1"/>
  <c r="BG74" i="63"/>
  <c r="DZ74" i="63" s="1"/>
  <c r="Z74" i="63" s="1"/>
  <c r="BH74" i="63" s="1"/>
  <c r="EE74" i="63" s="1"/>
  <c r="AA74" i="63" s="1"/>
  <c r="BC74" i="63"/>
  <c r="CZ74" i="63" s="1"/>
  <c r="V74" i="63" s="1"/>
  <c r="BD74" i="63" s="1"/>
  <c r="DE74" i="63" s="1"/>
  <c r="W74" i="63" s="1"/>
  <c r="AY74" i="63"/>
  <c r="BZ74" i="63" s="1"/>
  <c r="R74" i="63" s="1"/>
  <c r="AZ74" i="63" s="1"/>
  <c r="CE74" i="63" s="1"/>
  <c r="S74" i="63" s="1"/>
  <c r="AT74" i="63"/>
  <c r="BJ74" i="63" s="1"/>
  <c r="EU74" i="63" s="1"/>
  <c r="AC74" i="63" s="1"/>
  <c r="AR74" i="63"/>
  <c r="AQ74" i="63"/>
  <c r="AP74" i="63"/>
  <c r="AO74" i="63"/>
  <c r="AN74" i="63"/>
  <c r="AM74" i="63"/>
  <c r="AL74" i="63"/>
  <c r="AK74" i="63"/>
  <c r="BK73" i="63"/>
  <c r="EZ73" i="63" s="1"/>
  <c r="AD73" i="63" s="1"/>
  <c r="BL73" i="63" s="1"/>
  <c r="FE73" i="63" s="1"/>
  <c r="AE73" i="63" s="1"/>
  <c r="BG73" i="63"/>
  <c r="DZ73" i="63" s="1"/>
  <c r="Z73" i="63" s="1"/>
  <c r="BH73" i="63" s="1"/>
  <c r="EE73" i="63" s="1"/>
  <c r="AA73" i="63" s="1"/>
  <c r="BC73" i="63"/>
  <c r="CZ73" i="63" s="1"/>
  <c r="V73" i="63" s="1"/>
  <c r="BD73" i="63" s="1"/>
  <c r="DE73" i="63"/>
  <c r="W73" i="63" s="1"/>
  <c r="AY73" i="63"/>
  <c r="BZ73" i="63" s="1"/>
  <c r="R73" i="63" s="1"/>
  <c r="AZ73" i="63" s="1"/>
  <c r="CE73" i="63" s="1"/>
  <c r="S73" i="63" s="1"/>
  <c r="AT73" i="63"/>
  <c r="BB73" i="63" s="1"/>
  <c r="CU73" i="63" s="1"/>
  <c r="U73" i="63" s="1"/>
  <c r="AR73" i="63"/>
  <c r="AQ73" i="63"/>
  <c r="AP73" i="63"/>
  <c r="AO73" i="63"/>
  <c r="AN73" i="63"/>
  <c r="AM73" i="63"/>
  <c r="AL73" i="63"/>
  <c r="AK73" i="63"/>
  <c r="BK72" i="63"/>
  <c r="EZ72" i="63" s="1"/>
  <c r="AD72" i="63" s="1"/>
  <c r="BL72" i="63" s="1"/>
  <c r="FE72" i="63" s="1"/>
  <c r="AE72" i="63" s="1"/>
  <c r="BG72" i="63"/>
  <c r="DZ72" i="63" s="1"/>
  <c r="Z72" i="63" s="1"/>
  <c r="BH72" i="63" s="1"/>
  <c r="EE72" i="63" s="1"/>
  <c r="AA72" i="63" s="1"/>
  <c r="BC72" i="63"/>
  <c r="CZ72" i="63" s="1"/>
  <c r="V72" i="63" s="1"/>
  <c r="BD72" i="63" s="1"/>
  <c r="DE72" i="63" s="1"/>
  <c r="W72" i="63" s="1"/>
  <c r="AY72" i="63"/>
  <c r="BZ72" i="63" s="1"/>
  <c r="R72" i="63" s="1"/>
  <c r="AZ72" i="63" s="1"/>
  <c r="CE72" i="63" s="1"/>
  <c r="S72" i="63" s="1"/>
  <c r="AT72" i="63"/>
  <c r="BB72" i="63" s="1"/>
  <c r="CU72" i="63" s="1"/>
  <c r="U72" i="63" s="1"/>
  <c r="AR72" i="63"/>
  <c r="AQ72" i="63"/>
  <c r="AP72" i="63"/>
  <c r="AO72" i="63"/>
  <c r="AN72" i="63"/>
  <c r="AM72" i="63"/>
  <c r="AL72" i="63"/>
  <c r="AK72" i="63"/>
  <c r="BK71" i="63"/>
  <c r="EZ71" i="63" s="1"/>
  <c r="AD71" i="63" s="1"/>
  <c r="BL71" i="63" s="1"/>
  <c r="FE71" i="63" s="1"/>
  <c r="AE71" i="63" s="1"/>
  <c r="BG71" i="63"/>
  <c r="DZ71" i="63" s="1"/>
  <c r="Z71" i="63" s="1"/>
  <c r="BH71" i="63" s="1"/>
  <c r="EE71" i="63" s="1"/>
  <c r="AA71" i="63" s="1"/>
  <c r="BC71" i="63"/>
  <c r="CZ71" i="63" s="1"/>
  <c r="V71" i="63" s="1"/>
  <c r="BD71" i="63" s="1"/>
  <c r="DE71" i="63" s="1"/>
  <c r="W71" i="63" s="1"/>
  <c r="AY71" i="63"/>
  <c r="BZ71" i="63" s="1"/>
  <c r="R71" i="63" s="1"/>
  <c r="AZ71" i="63" s="1"/>
  <c r="CE71" i="63" s="1"/>
  <c r="S71" i="63" s="1"/>
  <c r="AT71" i="63"/>
  <c r="AR71" i="63"/>
  <c r="AQ71" i="63"/>
  <c r="AP71" i="63"/>
  <c r="AO71" i="63"/>
  <c r="AN71" i="63"/>
  <c r="AM71" i="63"/>
  <c r="AL71" i="63"/>
  <c r="AK71" i="63"/>
  <c r="BK70" i="63"/>
  <c r="EZ70" i="63" s="1"/>
  <c r="AD70" i="63" s="1"/>
  <c r="BL70" i="63" s="1"/>
  <c r="FE70" i="63" s="1"/>
  <c r="AE70" i="63" s="1"/>
  <c r="BG70" i="63"/>
  <c r="DZ70" i="63" s="1"/>
  <c r="Z70" i="63" s="1"/>
  <c r="BH70" i="63" s="1"/>
  <c r="EE70" i="63" s="1"/>
  <c r="AA70" i="63" s="1"/>
  <c r="BC70" i="63"/>
  <c r="CZ70" i="63" s="1"/>
  <c r="V70" i="63" s="1"/>
  <c r="BD70" i="63" s="1"/>
  <c r="DE70" i="63" s="1"/>
  <c r="W70" i="63" s="1"/>
  <c r="AY70" i="63"/>
  <c r="BZ70" i="63" s="1"/>
  <c r="R70" i="63" s="1"/>
  <c r="AZ70" i="63" s="1"/>
  <c r="CE70" i="63" s="1"/>
  <c r="S70" i="63" s="1"/>
  <c r="AT70" i="63"/>
  <c r="AR70" i="63"/>
  <c r="AQ70" i="63"/>
  <c r="AP70" i="63"/>
  <c r="AO70" i="63"/>
  <c r="AN70" i="63"/>
  <c r="AM70" i="63"/>
  <c r="AL70" i="63"/>
  <c r="AK70" i="63"/>
  <c r="BK69" i="63"/>
  <c r="EZ69" i="63" s="1"/>
  <c r="AD69" i="63" s="1"/>
  <c r="BL69" i="63" s="1"/>
  <c r="FE69" i="63" s="1"/>
  <c r="AE69" i="63" s="1"/>
  <c r="BG69" i="63"/>
  <c r="DZ69" i="63" s="1"/>
  <c r="Z69" i="63" s="1"/>
  <c r="BH69" i="63" s="1"/>
  <c r="EE69" i="63" s="1"/>
  <c r="AA69" i="63" s="1"/>
  <c r="BC69" i="63"/>
  <c r="CZ69" i="63" s="1"/>
  <c r="V69" i="63" s="1"/>
  <c r="BD69" i="63" s="1"/>
  <c r="DE69" i="63" s="1"/>
  <c r="W69" i="63" s="1"/>
  <c r="AY69" i="63"/>
  <c r="BZ69" i="63" s="1"/>
  <c r="R69" i="63" s="1"/>
  <c r="AZ69" i="63" s="1"/>
  <c r="CE69" i="63" s="1"/>
  <c r="S69" i="63" s="1"/>
  <c r="AT69" i="63"/>
  <c r="BB69" i="63" s="1"/>
  <c r="CU69" i="63" s="1"/>
  <c r="U69" i="63" s="1"/>
  <c r="AR69" i="63"/>
  <c r="AQ69" i="63"/>
  <c r="AP69" i="63"/>
  <c r="AO69" i="63"/>
  <c r="AN69" i="63"/>
  <c r="AM69" i="63"/>
  <c r="AL69" i="63"/>
  <c r="AK69" i="63"/>
  <c r="BK68" i="63"/>
  <c r="EZ68" i="63" s="1"/>
  <c r="AD68" i="63" s="1"/>
  <c r="BL68" i="63" s="1"/>
  <c r="FE68" i="63" s="1"/>
  <c r="AE68" i="63" s="1"/>
  <c r="BG68" i="63"/>
  <c r="DZ68" i="63" s="1"/>
  <c r="Z68" i="63" s="1"/>
  <c r="BH68" i="63" s="1"/>
  <c r="EE68" i="63" s="1"/>
  <c r="AA68" i="63" s="1"/>
  <c r="BC68" i="63"/>
  <c r="CZ68" i="63" s="1"/>
  <c r="V68" i="63" s="1"/>
  <c r="BD68" i="63" s="1"/>
  <c r="DE68" i="63" s="1"/>
  <c r="W68" i="63" s="1"/>
  <c r="AY68" i="63"/>
  <c r="BZ68" i="63" s="1"/>
  <c r="R68" i="63" s="1"/>
  <c r="AZ68" i="63" s="1"/>
  <c r="CE68" i="63" s="1"/>
  <c r="S68" i="63" s="1"/>
  <c r="AT68" i="63"/>
  <c r="BJ68" i="63" s="1"/>
  <c r="EU68" i="63" s="1"/>
  <c r="AC68" i="63" s="1"/>
  <c r="AR68" i="63"/>
  <c r="AQ68" i="63"/>
  <c r="AP68" i="63"/>
  <c r="AO68" i="63"/>
  <c r="AN68" i="63"/>
  <c r="AM68" i="63"/>
  <c r="AL68" i="63"/>
  <c r="AK68" i="63"/>
  <c r="BK67" i="63"/>
  <c r="EZ67" i="63" s="1"/>
  <c r="AD67" i="63" s="1"/>
  <c r="BL67" i="63" s="1"/>
  <c r="FE67" i="63" s="1"/>
  <c r="AE67" i="63" s="1"/>
  <c r="BG67" i="63"/>
  <c r="DZ67" i="63" s="1"/>
  <c r="Z67" i="63" s="1"/>
  <c r="BH67" i="63" s="1"/>
  <c r="EE67" i="63" s="1"/>
  <c r="AA67" i="63" s="1"/>
  <c r="BC67" i="63"/>
  <c r="CZ67" i="63" s="1"/>
  <c r="V67" i="63" s="1"/>
  <c r="BD67" i="63" s="1"/>
  <c r="DE67" i="63" s="1"/>
  <c r="W67" i="63" s="1"/>
  <c r="AY67" i="63"/>
  <c r="BZ67" i="63" s="1"/>
  <c r="R67" i="63" s="1"/>
  <c r="AZ67" i="63" s="1"/>
  <c r="CE67" i="63" s="1"/>
  <c r="S67" i="63" s="1"/>
  <c r="AT67" i="63"/>
  <c r="BF67" i="63" s="1"/>
  <c r="DU67" i="63" s="1"/>
  <c r="Y67" i="63" s="1"/>
  <c r="AR67" i="63"/>
  <c r="AQ67" i="63"/>
  <c r="AP67" i="63"/>
  <c r="AO67" i="63"/>
  <c r="AN67" i="63"/>
  <c r="AM67" i="63"/>
  <c r="AL67" i="63"/>
  <c r="AK67" i="63"/>
  <c r="BK66" i="63"/>
  <c r="EZ66" i="63" s="1"/>
  <c r="AD66" i="63" s="1"/>
  <c r="BL66" i="63" s="1"/>
  <c r="FE66" i="63" s="1"/>
  <c r="AE66" i="63" s="1"/>
  <c r="BG66" i="63"/>
  <c r="DZ66" i="63" s="1"/>
  <c r="Z66" i="63" s="1"/>
  <c r="BH66" i="63" s="1"/>
  <c r="EE66" i="63" s="1"/>
  <c r="AA66" i="63" s="1"/>
  <c r="BC66" i="63"/>
  <c r="CZ66" i="63" s="1"/>
  <c r="V66" i="63" s="1"/>
  <c r="BD66" i="63" s="1"/>
  <c r="DE66" i="63" s="1"/>
  <c r="W66" i="63" s="1"/>
  <c r="AY66" i="63"/>
  <c r="BZ66" i="63" s="1"/>
  <c r="R66" i="63" s="1"/>
  <c r="AZ66" i="63" s="1"/>
  <c r="CE66" i="63" s="1"/>
  <c r="S66" i="63" s="1"/>
  <c r="AT66" i="63"/>
  <c r="BB66" i="63" s="1"/>
  <c r="CU66" i="63" s="1"/>
  <c r="U66" i="63" s="1"/>
  <c r="AR66" i="63"/>
  <c r="AQ66" i="63"/>
  <c r="AP66" i="63"/>
  <c r="AO66" i="63"/>
  <c r="AN66" i="63"/>
  <c r="AM66" i="63"/>
  <c r="AL66" i="63"/>
  <c r="AK66" i="63"/>
  <c r="BK65" i="63"/>
  <c r="EZ65" i="63" s="1"/>
  <c r="AD65" i="63" s="1"/>
  <c r="BL65" i="63" s="1"/>
  <c r="FE65" i="63" s="1"/>
  <c r="AE65" i="63" s="1"/>
  <c r="BG65" i="63"/>
  <c r="DZ65" i="63" s="1"/>
  <c r="Z65" i="63" s="1"/>
  <c r="BH65" i="63" s="1"/>
  <c r="EE65" i="63" s="1"/>
  <c r="AA65" i="63" s="1"/>
  <c r="BC65" i="63"/>
  <c r="CZ65" i="63" s="1"/>
  <c r="V65" i="63" s="1"/>
  <c r="BD65" i="63" s="1"/>
  <c r="DE65" i="63" s="1"/>
  <c r="W65" i="63" s="1"/>
  <c r="AY65" i="63"/>
  <c r="BZ65" i="63" s="1"/>
  <c r="R65" i="63" s="1"/>
  <c r="AZ65" i="63" s="1"/>
  <c r="CE65" i="63" s="1"/>
  <c r="S65" i="63" s="1"/>
  <c r="AT65" i="63"/>
  <c r="BB65" i="63" s="1"/>
  <c r="CU65" i="63" s="1"/>
  <c r="U65" i="63" s="1"/>
  <c r="AR65" i="63"/>
  <c r="AQ65" i="63"/>
  <c r="AP65" i="63"/>
  <c r="AO65" i="63"/>
  <c r="AN65" i="63"/>
  <c r="AM65" i="63"/>
  <c r="AL65" i="63"/>
  <c r="AK65" i="63"/>
  <c r="BK64" i="63"/>
  <c r="EZ64" i="63" s="1"/>
  <c r="AD64" i="63" s="1"/>
  <c r="BL64" i="63" s="1"/>
  <c r="FE64" i="63" s="1"/>
  <c r="AE64" i="63" s="1"/>
  <c r="BG64" i="63"/>
  <c r="DZ64" i="63" s="1"/>
  <c r="Z64" i="63" s="1"/>
  <c r="BH64" i="63" s="1"/>
  <c r="EE64" i="63" s="1"/>
  <c r="AA64" i="63" s="1"/>
  <c r="BC64" i="63"/>
  <c r="CZ64" i="63" s="1"/>
  <c r="V64" i="63" s="1"/>
  <c r="BD64" i="63" s="1"/>
  <c r="DE64" i="63" s="1"/>
  <c r="W64" i="63" s="1"/>
  <c r="AY64" i="63"/>
  <c r="BZ64" i="63" s="1"/>
  <c r="R64" i="63" s="1"/>
  <c r="AZ64" i="63" s="1"/>
  <c r="CE64" i="63" s="1"/>
  <c r="S64" i="63" s="1"/>
  <c r="AT64" i="63"/>
  <c r="BJ64" i="63" s="1"/>
  <c r="EU64" i="63" s="1"/>
  <c r="AC64" i="63" s="1"/>
  <c r="AR64" i="63"/>
  <c r="AQ64" i="63"/>
  <c r="AP64" i="63"/>
  <c r="AO64" i="63"/>
  <c r="AN64" i="63"/>
  <c r="AM64" i="63"/>
  <c r="AL64" i="63"/>
  <c r="AK64" i="63"/>
  <c r="BK63" i="63"/>
  <c r="EZ63" i="63" s="1"/>
  <c r="AD63" i="63" s="1"/>
  <c r="BL63" i="63" s="1"/>
  <c r="FE63" i="63" s="1"/>
  <c r="AE63" i="63" s="1"/>
  <c r="BG63" i="63"/>
  <c r="DZ63" i="63" s="1"/>
  <c r="Z63" i="63" s="1"/>
  <c r="BH63" i="63" s="1"/>
  <c r="EE63" i="63" s="1"/>
  <c r="AA63" i="63" s="1"/>
  <c r="BC63" i="63"/>
  <c r="CZ63" i="63" s="1"/>
  <c r="V63" i="63" s="1"/>
  <c r="BD63" i="63" s="1"/>
  <c r="DE63" i="63" s="1"/>
  <c r="W63" i="63" s="1"/>
  <c r="AY63" i="63"/>
  <c r="BZ63" i="63" s="1"/>
  <c r="R63" i="63" s="1"/>
  <c r="AZ63" i="63" s="1"/>
  <c r="CE63" i="63" s="1"/>
  <c r="S63" i="63" s="1"/>
  <c r="AT63" i="63"/>
  <c r="AR63" i="63"/>
  <c r="AQ63" i="63"/>
  <c r="AP63" i="63"/>
  <c r="AO63" i="63"/>
  <c r="AN63" i="63"/>
  <c r="AM63" i="63"/>
  <c r="AL63" i="63"/>
  <c r="AK63" i="63"/>
  <c r="BK62" i="63"/>
  <c r="EZ62" i="63" s="1"/>
  <c r="AD62" i="63" s="1"/>
  <c r="BL62" i="63" s="1"/>
  <c r="FE62" i="63" s="1"/>
  <c r="AE62" i="63" s="1"/>
  <c r="BG62" i="63"/>
  <c r="DZ62" i="63" s="1"/>
  <c r="Z62" i="63" s="1"/>
  <c r="BH62" i="63" s="1"/>
  <c r="EE62" i="63" s="1"/>
  <c r="AA62" i="63" s="1"/>
  <c r="BC62" i="63"/>
  <c r="CZ62" i="63" s="1"/>
  <c r="V62" i="63" s="1"/>
  <c r="BD62" i="63" s="1"/>
  <c r="DE62" i="63" s="1"/>
  <c r="W62" i="63" s="1"/>
  <c r="AY62" i="63"/>
  <c r="BZ62" i="63" s="1"/>
  <c r="R62" i="63" s="1"/>
  <c r="AZ62" i="63" s="1"/>
  <c r="CE62" i="63" s="1"/>
  <c r="S62" i="63" s="1"/>
  <c r="AT62" i="63"/>
  <c r="BB62" i="63" s="1"/>
  <c r="CU62" i="63" s="1"/>
  <c r="U62" i="63" s="1"/>
  <c r="AR62" i="63"/>
  <c r="AQ62" i="63"/>
  <c r="AP62" i="63"/>
  <c r="AO62" i="63"/>
  <c r="AN62" i="63"/>
  <c r="AM62" i="63"/>
  <c r="AL62" i="63"/>
  <c r="AK62" i="63"/>
  <c r="BK61" i="63"/>
  <c r="EZ61" i="63" s="1"/>
  <c r="AD61" i="63" s="1"/>
  <c r="BL61" i="63" s="1"/>
  <c r="FE61" i="63" s="1"/>
  <c r="AE61" i="63" s="1"/>
  <c r="BG61" i="63"/>
  <c r="DZ61" i="63" s="1"/>
  <c r="Z61" i="63" s="1"/>
  <c r="BH61" i="63" s="1"/>
  <c r="EE61" i="63" s="1"/>
  <c r="AA61" i="63" s="1"/>
  <c r="BC61" i="63"/>
  <c r="CZ61" i="63" s="1"/>
  <c r="V61" i="63" s="1"/>
  <c r="BD61" i="63" s="1"/>
  <c r="DE61" i="63" s="1"/>
  <c r="W61" i="63" s="1"/>
  <c r="AY61" i="63"/>
  <c r="BZ61" i="63" s="1"/>
  <c r="R61" i="63" s="1"/>
  <c r="AZ61" i="63" s="1"/>
  <c r="CE61" i="63" s="1"/>
  <c r="S61" i="63" s="1"/>
  <c r="AT61" i="63"/>
  <c r="BB61" i="63" s="1"/>
  <c r="CU61" i="63" s="1"/>
  <c r="U61" i="63" s="1"/>
  <c r="AR61" i="63"/>
  <c r="AQ61" i="63"/>
  <c r="AP61" i="63"/>
  <c r="AO61" i="63"/>
  <c r="AN61" i="63"/>
  <c r="AM61" i="63"/>
  <c r="AL61" i="63"/>
  <c r="AK61" i="63"/>
  <c r="BK60" i="63"/>
  <c r="EZ60" i="63" s="1"/>
  <c r="AD60" i="63" s="1"/>
  <c r="BL60" i="63" s="1"/>
  <c r="FE60" i="63" s="1"/>
  <c r="AE60" i="63" s="1"/>
  <c r="BG60" i="63"/>
  <c r="DZ60" i="63" s="1"/>
  <c r="Z60" i="63" s="1"/>
  <c r="BH60" i="63" s="1"/>
  <c r="EE60" i="63" s="1"/>
  <c r="AA60" i="63" s="1"/>
  <c r="BC60" i="63"/>
  <c r="CZ60" i="63" s="1"/>
  <c r="V60" i="63" s="1"/>
  <c r="BD60" i="63" s="1"/>
  <c r="DE60" i="63" s="1"/>
  <c r="W60" i="63" s="1"/>
  <c r="AY60" i="63"/>
  <c r="BZ60" i="63" s="1"/>
  <c r="R60" i="63" s="1"/>
  <c r="AZ60" i="63" s="1"/>
  <c r="CE60" i="63" s="1"/>
  <c r="S60" i="63" s="1"/>
  <c r="AT60" i="63"/>
  <c r="BJ60" i="63" s="1"/>
  <c r="EU60" i="63" s="1"/>
  <c r="AC60" i="63" s="1"/>
  <c r="AR60" i="63"/>
  <c r="AQ60" i="63"/>
  <c r="AP60" i="63"/>
  <c r="AO60" i="63"/>
  <c r="AN60" i="63"/>
  <c r="AM60" i="63"/>
  <c r="AL60" i="63"/>
  <c r="AK60" i="63"/>
  <c r="BK59" i="63"/>
  <c r="EZ59" i="63" s="1"/>
  <c r="AD59" i="63" s="1"/>
  <c r="BL59" i="63" s="1"/>
  <c r="FE59" i="63" s="1"/>
  <c r="AE59" i="63" s="1"/>
  <c r="BG59" i="63"/>
  <c r="DZ59" i="63" s="1"/>
  <c r="Z59" i="63" s="1"/>
  <c r="BH59" i="63" s="1"/>
  <c r="EE59" i="63" s="1"/>
  <c r="AA59" i="63" s="1"/>
  <c r="BC59" i="63"/>
  <c r="CZ59" i="63" s="1"/>
  <c r="V59" i="63" s="1"/>
  <c r="BD59" i="63" s="1"/>
  <c r="DE59" i="63" s="1"/>
  <c r="W59" i="63" s="1"/>
  <c r="AY59" i="63"/>
  <c r="BZ59" i="63" s="1"/>
  <c r="R59" i="63" s="1"/>
  <c r="AZ59" i="63" s="1"/>
  <c r="CE59" i="63" s="1"/>
  <c r="S59" i="63" s="1"/>
  <c r="AT59" i="63"/>
  <c r="AR59" i="63"/>
  <c r="AQ59" i="63"/>
  <c r="AP59" i="63"/>
  <c r="AO59" i="63"/>
  <c r="AN59" i="63"/>
  <c r="AM59" i="63"/>
  <c r="AL59" i="63"/>
  <c r="AK59" i="63"/>
  <c r="BK58" i="63"/>
  <c r="EZ58" i="63" s="1"/>
  <c r="AD58" i="63" s="1"/>
  <c r="BL58" i="63" s="1"/>
  <c r="FE58" i="63" s="1"/>
  <c r="AE58" i="63" s="1"/>
  <c r="BG58" i="63"/>
  <c r="DZ58" i="63" s="1"/>
  <c r="Z58" i="63" s="1"/>
  <c r="BH58" i="63" s="1"/>
  <c r="EE58" i="63" s="1"/>
  <c r="AA58" i="63" s="1"/>
  <c r="BC58" i="63"/>
  <c r="CZ58" i="63" s="1"/>
  <c r="V58" i="63" s="1"/>
  <c r="BD58" i="63" s="1"/>
  <c r="DE58" i="63" s="1"/>
  <c r="W58" i="63" s="1"/>
  <c r="AY58" i="63"/>
  <c r="BZ58" i="63" s="1"/>
  <c r="R58" i="63" s="1"/>
  <c r="AZ58" i="63" s="1"/>
  <c r="CE58" i="63" s="1"/>
  <c r="S58" i="63" s="1"/>
  <c r="AT58" i="63"/>
  <c r="BB58" i="63" s="1"/>
  <c r="CU58" i="63" s="1"/>
  <c r="U58" i="63" s="1"/>
  <c r="AR58" i="63"/>
  <c r="AQ58" i="63"/>
  <c r="AP58" i="63"/>
  <c r="AO58" i="63"/>
  <c r="AN58" i="63"/>
  <c r="AM58" i="63"/>
  <c r="AL58" i="63"/>
  <c r="AK58" i="63"/>
  <c r="BK57" i="63"/>
  <c r="EZ57" i="63" s="1"/>
  <c r="AD57" i="63" s="1"/>
  <c r="BL57" i="63" s="1"/>
  <c r="FE57" i="63" s="1"/>
  <c r="AE57" i="63" s="1"/>
  <c r="BG57" i="63"/>
  <c r="DZ57" i="63" s="1"/>
  <c r="Z57" i="63" s="1"/>
  <c r="BH57" i="63" s="1"/>
  <c r="EE57" i="63" s="1"/>
  <c r="AA57" i="63" s="1"/>
  <c r="BC57" i="63"/>
  <c r="CZ57" i="63" s="1"/>
  <c r="V57" i="63" s="1"/>
  <c r="BD57" i="63" s="1"/>
  <c r="DE57" i="63" s="1"/>
  <c r="W57" i="63" s="1"/>
  <c r="AY57" i="63"/>
  <c r="BZ57" i="63" s="1"/>
  <c r="R57" i="63" s="1"/>
  <c r="AZ57" i="63" s="1"/>
  <c r="CE57" i="63" s="1"/>
  <c r="S57" i="63" s="1"/>
  <c r="AT57" i="63"/>
  <c r="AR57" i="63"/>
  <c r="AQ57" i="63"/>
  <c r="AP57" i="63"/>
  <c r="AO57" i="63"/>
  <c r="AN57" i="63"/>
  <c r="AM57" i="63"/>
  <c r="AL57" i="63"/>
  <c r="AK57" i="63"/>
  <c r="BK56" i="63"/>
  <c r="EZ56" i="63" s="1"/>
  <c r="AD56" i="63" s="1"/>
  <c r="BL56" i="63" s="1"/>
  <c r="FE56" i="63" s="1"/>
  <c r="AE56" i="63" s="1"/>
  <c r="BG56" i="63"/>
  <c r="DZ56" i="63" s="1"/>
  <c r="Z56" i="63" s="1"/>
  <c r="BH56" i="63" s="1"/>
  <c r="EE56" i="63" s="1"/>
  <c r="AA56" i="63" s="1"/>
  <c r="BC56" i="63"/>
  <c r="CZ56" i="63" s="1"/>
  <c r="V56" i="63" s="1"/>
  <c r="BD56" i="63" s="1"/>
  <c r="DE56" i="63" s="1"/>
  <c r="W56" i="63" s="1"/>
  <c r="AY56" i="63"/>
  <c r="BZ56" i="63" s="1"/>
  <c r="R56" i="63" s="1"/>
  <c r="AZ56" i="63" s="1"/>
  <c r="CE56" i="63" s="1"/>
  <c r="S56" i="63" s="1"/>
  <c r="AT56" i="63"/>
  <c r="AR56" i="63"/>
  <c r="AQ56" i="63"/>
  <c r="AP56" i="63"/>
  <c r="AO56" i="63"/>
  <c r="AN56" i="63"/>
  <c r="AM56" i="63"/>
  <c r="AL56" i="63"/>
  <c r="AK56" i="63"/>
  <c r="BK55" i="63"/>
  <c r="EZ55" i="63" s="1"/>
  <c r="AD55" i="63" s="1"/>
  <c r="BL55" i="63" s="1"/>
  <c r="FE55" i="63" s="1"/>
  <c r="AE55" i="63" s="1"/>
  <c r="BG55" i="63"/>
  <c r="DZ55" i="63" s="1"/>
  <c r="Z55" i="63" s="1"/>
  <c r="BH55" i="63" s="1"/>
  <c r="EE55" i="63" s="1"/>
  <c r="AA55" i="63" s="1"/>
  <c r="BC55" i="63"/>
  <c r="CZ55" i="63" s="1"/>
  <c r="V55" i="63" s="1"/>
  <c r="BD55" i="63" s="1"/>
  <c r="DE55" i="63" s="1"/>
  <c r="W55" i="63" s="1"/>
  <c r="AY55" i="63"/>
  <c r="BZ55" i="63" s="1"/>
  <c r="R55" i="63" s="1"/>
  <c r="AZ55" i="63" s="1"/>
  <c r="CE55" i="63" s="1"/>
  <c r="S55" i="63" s="1"/>
  <c r="AT55" i="63"/>
  <c r="BJ55" i="63" s="1"/>
  <c r="EU55" i="63" s="1"/>
  <c r="AC55" i="63" s="1"/>
  <c r="AR55" i="63"/>
  <c r="AQ55" i="63"/>
  <c r="AP55" i="63"/>
  <c r="AO55" i="63"/>
  <c r="AN55" i="63"/>
  <c r="AM55" i="63"/>
  <c r="AL55" i="63"/>
  <c r="AK55" i="63"/>
  <c r="BK54" i="63"/>
  <c r="EZ54" i="63" s="1"/>
  <c r="AD54" i="63" s="1"/>
  <c r="BL54" i="63" s="1"/>
  <c r="FE54" i="63" s="1"/>
  <c r="AE54" i="63" s="1"/>
  <c r="BG54" i="63"/>
  <c r="DZ54" i="63" s="1"/>
  <c r="Z54" i="63" s="1"/>
  <c r="BH54" i="63" s="1"/>
  <c r="EE54" i="63" s="1"/>
  <c r="AA54" i="63" s="1"/>
  <c r="BC54" i="63"/>
  <c r="CZ54" i="63" s="1"/>
  <c r="V54" i="63" s="1"/>
  <c r="BD54" i="63" s="1"/>
  <c r="DE54" i="63" s="1"/>
  <c r="W54" i="63" s="1"/>
  <c r="AY54" i="63"/>
  <c r="BZ54" i="63" s="1"/>
  <c r="R54" i="63" s="1"/>
  <c r="AZ54" i="63" s="1"/>
  <c r="CE54" i="63" s="1"/>
  <c r="S54" i="63" s="1"/>
  <c r="AT54" i="63"/>
  <c r="BJ54" i="63" s="1"/>
  <c r="EU54" i="63" s="1"/>
  <c r="AC54" i="63" s="1"/>
  <c r="AR54" i="63"/>
  <c r="AQ54" i="63"/>
  <c r="AP54" i="63"/>
  <c r="AO54" i="63"/>
  <c r="AN54" i="63"/>
  <c r="AM54" i="63"/>
  <c r="AL54" i="63"/>
  <c r="AK54" i="63"/>
  <c r="BK53" i="63"/>
  <c r="EZ53" i="63" s="1"/>
  <c r="AD53" i="63" s="1"/>
  <c r="BL53" i="63" s="1"/>
  <c r="FE53" i="63" s="1"/>
  <c r="AE53" i="63" s="1"/>
  <c r="BG53" i="63"/>
  <c r="DZ53" i="63" s="1"/>
  <c r="Z53" i="63" s="1"/>
  <c r="BH53" i="63" s="1"/>
  <c r="EE53" i="63" s="1"/>
  <c r="AA53" i="63" s="1"/>
  <c r="BC53" i="63"/>
  <c r="CZ53" i="63" s="1"/>
  <c r="V53" i="63" s="1"/>
  <c r="BD53" i="63" s="1"/>
  <c r="DE53" i="63" s="1"/>
  <c r="W53" i="63" s="1"/>
  <c r="AY53" i="63"/>
  <c r="BZ53" i="63" s="1"/>
  <c r="R53" i="63" s="1"/>
  <c r="AZ53" i="63" s="1"/>
  <c r="CE53" i="63" s="1"/>
  <c r="S53" i="63" s="1"/>
  <c r="AT53" i="63"/>
  <c r="BB53" i="63" s="1"/>
  <c r="CU53" i="63" s="1"/>
  <c r="U53" i="63" s="1"/>
  <c r="AR53" i="63"/>
  <c r="AQ53" i="63"/>
  <c r="AP53" i="63"/>
  <c r="AO53" i="63"/>
  <c r="AN53" i="63"/>
  <c r="AM53" i="63"/>
  <c r="AL53" i="63"/>
  <c r="AK53" i="63"/>
  <c r="BK52" i="63"/>
  <c r="EZ52" i="63" s="1"/>
  <c r="AD52" i="63" s="1"/>
  <c r="BL52" i="63" s="1"/>
  <c r="FE52" i="63" s="1"/>
  <c r="AE52" i="63" s="1"/>
  <c r="BG52" i="63"/>
  <c r="DZ52" i="63" s="1"/>
  <c r="Z52" i="63" s="1"/>
  <c r="BH52" i="63" s="1"/>
  <c r="EE52" i="63" s="1"/>
  <c r="AA52" i="63" s="1"/>
  <c r="BC52" i="63"/>
  <c r="CZ52" i="63" s="1"/>
  <c r="V52" i="63" s="1"/>
  <c r="BD52" i="63" s="1"/>
  <c r="DE52" i="63" s="1"/>
  <c r="W52" i="63" s="1"/>
  <c r="AY52" i="63"/>
  <c r="BZ52" i="63" s="1"/>
  <c r="R52" i="63" s="1"/>
  <c r="AZ52" i="63" s="1"/>
  <c r="CE52" i="63" s="1"/>
  <c r="S52" i="63" s="1"/>
  <c r="AT52" i="63"/>
  <c r="BB52" i="63" s="1"/>
  <c r="CU52" i="63" s="1"/>
  <c r="U52" i="63" s="1"/>
  <c r="AR52" i="63"/>
  <c r="AQ52" i="63"/>
  <c r="AP52" i="63"/>
  <c r="AO52" i="63"/>
  <c r="AN52" i="63"/>
  <c r="AM52" i="63"/>
  <c r="AL52" i="63"/>
  <c r="AK52" i="63"/>
  <c r="BK51" i="63"/>
  <c r="EZ51" i="63" s="1"/>
  <c r="AD51" i="63" s="1"/>
  <c r="BL51" i="63" s="1"/>
  <c r="FE51" i="63" s="1"/>
  <c r="AE51" i="63" s="1"/>
  <c r="BG51" i="63"/>
  <c r="DZ51" i="63" s="1"/>
  <c r="Z51" i="63" s="1"/>
  <c r="BH51" i="63" s="1"/>
  <c r="EE51" i="63" s="1"/>
  <c r="AA51" i="63" s="1"/>
  <c r="BC51" i="63"/>
  <c r="CZ51" i="63" s="1"/>
  <c r="V51" i="63" s="1"/>
  <c r="BD51" i="63" s="1"/>
  <c r="DE51" i="63" s="1"/>
  <c r="W51" i="63" s="1"/>
  <c r="AY51" i="63"/>
  <c r="BZ51" i="63" s="1"/>
  <c r="R51" i="63" s="1"/>
  <c r="AZ51" i="63" s="1"/>
  <c r="CE51" i="63" s="1"/>
  <c r="S51" i="63" s="1"/>
  <c r="AT51" i="63"/>
  <c r="BF51" i="63" s="1"/>
  <c r="DU51" i="63" s="1"/>
  <c r="Y51" i="63" s="1"/>
  <c r="AR51" i="63"/>
  <c r="AQ51" i="63"/>
  <c r="AP51" i="63"/>
  <c r="AO51" i="63"/>
  <c r="AN51" i="63"/>
  <c r="AM51" i="63"/>
  <c r="AL51" i="63"/>
  <c r="AK51" i="63"/>
  <c r="BK50" i="63"/>
  <c r="EZ50" i="63" s="1"/>
  <c r="AD50" i="63" s="1"/>
  <c r="BL50" i="63" s="1"/>
  <c r="FE50" i="63" s="1"/>
  <c r="AE50" i="63" s="1"/>
  <c r="BG50" i="63"/>
  <c r="DZ50" i="63" s="1"/>
  <c r="Z50" i="63" s="1"/>
  <c r="BH50" i="63" s="1"/>
  <c r="EE50" i="63" s="1"/>
  <c r="AA50" i="63" s="1"/>
  <c r="BC50" i="63"/>
  <c r="CZ50" i="63" s="1"/>
  <c r="V50" i="63" s="1"/>
  <c r="BD50" i="63" s="1"/>
  <c r="DE50" i="63" s="1"/>
  <c r="W50" i="63" s="1"/>
  <c r="AY50" i="63"/>
  <c r="BZ50" i="63" s="1"/>
  <c r="R50" i="63" s="1"/>
  <c r="AZ50" i="63" s="1"/>
  <c r="CE50" i="63" s="1"/>
  <c r="S50" i="63" s="1"/>
  <c r="AT50" i="63"/>
  <c r="BJ50" i="63" s="1"/>
  <c r="EU50" i="63" s="1"/>
  <c r="AC50" i="63" s="1"/>
  <c r="AR50" i="63"/>
  <c r="AQ50" i="63"/>
  <c r="AP50" i="63"/>
  <c r="AO50" i="63"/>
  <c r="AN50" i="63"/>
  <c r="AM50" i="63"/>
  <c r="AL50" i="63"/>
  <c r="AK50" i="63"/>
  <c r="BK49" i="63"/>
  <c r="EZ49" i="63" s="1"/>
  <c r="AD49" i="63" s="1"/>
  <c r="BL49" i="63" s="1"/>
  <c r="FE49" i="63" s="1"/>
  <c r="AE49" i="63" s="1"/>
  <c r="BG49" i="63"/>
  <c r="DZ49" i="63" s="1"/>
  <c r="Z49" i="63" s="1"/>
  <c r="BH49" i="63" s="1"/>
  <c r="EE49" i="63" s="1"/>
  <c r="AA49" i="63" s="1"/>
  <c r="BC49" i="63"/>
  <c r="CZ49" i="63" s="1"/>
  <c r="V49" i="63" s="1"/>
  <c r="BD49" i="63" s="1"/>
  <c r="DE49" i="63" s="1"/>
  <c r="W49" i="63" s="1"/>
  <c r="AY49" i="63"/>
  <c r="BZ49" i="63" s="1"/>
  <c r="R49" i="63" s="1"/>
  <c r="AZ49" i="63" s="1"/>
  <c r="CE49" i="63" s="1"/>
  <c r="S49" i="63" s="1"/>
  <c r="AT49" i="63"/>
  <c r="BF49" i="63" s="1"/>
  <c r="DU49" i="63" s="1"/>
  <c r="Y49" i="63" s="1"/>
  <c r="AR49" i="63"/>
  <c r="AQ49" i="63"/>
  <c r="AP49" i="63"/>
  <c r="AO49" i="63"/>
  <c r="AN49" i="63"/>
  <c r="AM49" i="63"/>
  <c r="AL49" i="63"/>
  <c r="AK49" i="63"/>
  <c r="BK48" i="63"/>
  <c r="EZ48" i="63"/>
  <c r="AD48" i="63" s="1"/>
  <c r="BL48" i="63" s="1"/>
  <c r="FE48" i="63" s="1"/>
  <c r="AE48" i="63" s="1"/>
  <c r="BG48" i="63"/>
  <c r="DZ48" i="63" s="1"/>
  <c r="Z48" i="63" s="1"/>
  <c r="BH48" i="63" s="1"/>
  <c r="EE48" i="63" s="1"/>
  <c r="AA48" i="63" s="1"/>
  <c r="BC48" i="63"/>
  <c r="CZ48" i="63" s="1"/>
  <c r="V48" i="63" s="1"/>
  <c r="BD48" i="63" s="1"/>
  <c r="DE48" i="63" s="1"/>
  <c r="W48" i="63" s="1"/>
  <c r="AY48" i="63"/>
  <c r="BZ48" i="63" s="1"/>
  <c r="R48" i="63" s="1"/>
  <c r="AZ48" i="63" s="1"/>
  <c r="CE48" i="63" s="1"/>
  <c r="S48" i="63" s="1"/>
  <c r="AT48" i="63"/>
  <c r="BB48" i="63" s="1"/>
  <c r="CU48" i="63" s="1"/>
  <c r="U48" i="63" s="1"/>
  <c r="AR48" i="63"/>
  <c r="AQ48" i="63"/>
  <c r="AP48" i="63"/>
  <c r="AO48" i="63"/>
  <c r="AN48" i="63"/>
  <c r="AM48" i="63"/>
  <c r="AL48" i="63"/>
  <c r="AK48" i="63"/>
  <c r="BK47" i="63"/>
  <c r="EZ47" i="63" s="1"/>
  <c r="AD47" i="63" s="1"/>
  <c r="BL47" i="63" s="1"/>
  <c r="FE47" i="63" s="1"/>
  <c r="AE47" i="63" s="1"/>
  <c r="BG47" i="63"/>
  <c r="DZ47" i="63" s="1"/>
  <c r="Z47" i="63" s="1"/>
  <c r="BH47" i="63" s="1"/>
  <c r="EE47" i="63" s="1"/>
  <c r="AA47" i="63" s="1"/>
  <c r="BC47" i="63"/>
  <c r="CZ47" i="63" s="1"/>
  <c r="V47" i="63" s="1"/>
  <c r="BD47" i="63" s="1"/>
  <c r="DE47" i="63" s="1"/>
  <c r="W47" i="63" s="1"/>
  <c r="AY47" i="63"/>
  <c r="BZ47" i="63" s="1"/>
  <c r="R47" i="63" s="1"/>
  <c r="AZ47" i="63" s="1"/>
  <c r="CE47" i="63" s="1"/>
  <c r="S47" i="63" s="1"/>
  <c r="AT47" i="63"/>
  <c r="AX47" i="63" s="1"/>
  <c r="BU47" i="63" s="1"/>
  <c r="Q47" i="63" s="1"/>
  <c r="AR47" i="63"/>
  <c r="AQ47" i="63"/>
  <c r="AP47" i="63"/>
  <c r="AO47" i="63"/>
  <c r="AN47" i="63"/>
  <c r="AM47" i="63"/>
  <c r="AL47" i="63"/>
  <c r="AK47" i="63"/>
  <c r="BK46" i="63"/>
  <c r="EZ46" i="63" s="1"/>
  <c r="AD46" i="63" s="1"/>
  <c r="BL46" i="63" s="1"/>
  <c r="FE46" i="63" s="1"/>
  <c r="AE46" i="63" s="1"/>
  <c r="BG46" i="63"/>
  <c r="DZ46" i="63" s="1"/>
  <c r="Z46" i="63" s="1"/>
  <c r="BH46" i="63" s="1"/>
  <c r="EE46" i="63" s="1"/>
  <c r="AA46" i="63" s="1"/>
  <c r="BC46" i="63"/>
  <c r="CZ46" i="63" s="1"/>
  <c r="V46" i="63" s="1"/>
  <c r="BD46" i="63" s="1"/>
  <c r="DE46" i="63" s="1"/>
  <c r="W46" i="63" s="1"/>
  <c r="AY46" i="63"/>
  <c r="BZ46" i="63" s="1"/>
  <c r="R46" i="63" s="1"/>
  <c r="AZ46" i="63" s="1"/>
  <c r="CE46" i="63" s="1"/>
  <c r="S46" i="63" s="1"/>
  <c r="AT46" i="63"/>
  <c r="BJ46" i="63" s="1"/>
  <c r="EU46" i="63" s="1"/>
  <c r="AC46" i="63" s="1"/>
  <c r="AR46" i="63"/>
  <c r="AQ46" i="63"/>
  <c r="AP46" i="63"/>
  <c r="AO46" i="63"/>
  <c r="AN46" i="63"/>
  <c r="AM46" i="63"/>
  <c r="AL46" i="63"/>
  <c r="AK46" i="63"/>
  <c r="BK45" i="63"/>
  <c r="EZ45" i="63" s="1"/>
  <c r="AD45" i="63" s="1"/>
  <c r="BL45" i="63" s="1"/>
  <c r="FE45" i="63" s="1"/>
  <c r="AE45" i="63" s="1"/>
  <c r="BG45" i="63"/>
  <c r="DZ45" i="63" s="1"/>
  <c r="Z45" i="63" s="1"/>
  <c r="BH45" i="63" s="1"/>
  <c r="EE45" i="63" s="1"/>
  <c r="AA45" i="63" s="1"/>
  <c r="BC45" i="63"/>
  <c r="CZ45" i="63" s="1"/>
  <c r="V45" i="63" s="1"/>
  <c r="BD45" i="63" s="1"/>
  <c r="DE45" i="63" s="1"/>
  <c r="W45" i="63" s="1"/>
  <c r="AY45" i="63"/>
  <c r="BZ45" i="63" s="1"/>
  <c r="R45" i="63" s="1"/>
  <c r="AZ45" i="63" s="1"/>
  <c r="CE45" i="63" s="1"/>
  <c r="S45" i="63" s="1"/>
  <c r="AT45" i="63"/>
  <c r="BJ45" i="63" s="1"/>
  <c r="EU45" i="63" s="1"/>
  <c r="AC45" i="63" s="1"/>
  <c r="AR45" i="63"/>
  <c r="AQ45" i="63"/>
  <c r="AP45" i="63"/>
  <c r="AO45" i="63"/>
  <c r="AN45" i="63"/>
  <c r="AM45" i="63"/>
  <c r="AL45" i="63"/>
  <c r="AK45" i="63"/>
  <c r="BK44" i="63"/>
  <c r="EZ44" i="63"/>
  <c r="AD44" i="63" s="1"/>
  <c r="BL44" i="63" s="1"/>
  <c r="FE44" i="63" s="1"/>
  <c r="AE44" i="63" s="1"/>
  <c r="BG44" i="63"/>
  <c r="DZ44" i="63" s="1"/>
  <c r="Z44" i="63" s="1"/>
  <c r="BH44" i="63" s="1"/>
  <c r="EE44" i="63" s="1"/>
  <c r="AA44" i="63" s="1"/>
  <c r="BC44" i="63"/>
  <c r="CZ44" i="63" s="1"/>
  <c r="V44" i="63" s="1"/>
  <c r="BD44" i="63" s="1"/>
  <c r="DE44" i="63" s="1"/>
  <c r="W44" i="63" s="1"/>
  <c r="AY44" i="63"/>
  <c r="BZ44" i="63" s="1"/>
  <c r="R44" i="63" s="1"/>
  <c r="AZ44" i="63" s="1"/>
  <c r="CE44" i="63" s="1"/>
  <c r="S44" i="63" s="1"/>
  <c r="AT44" i="63"/>
  <c r="BB44" i="63" s="1"/>
  <c r="CU44" i="63" s="1"/>
  <c r="U44" i="63" s="1"/>
  <c r="AR44" i="63"/>
  <c r="AQ44" i="63"/>
  <c r="AP44" i="63"/>
  <c r="AO44" i="63"/>
  <c r="AN44" i="63"/>
  <c r="AM44" i="63"/>
  <c r="AL44" i="63"/>
  <c r="AK44" i="63"/>
  <c r="BK43" i="63"/>
  <c r="EZ43" i="63" s="1"/>
  <c r="AD43" i="63" s="1"/>
  <c r="BL43" i="63" s="1"/>
  <c r="FE43" i="63" s="1"/>
  <c r="AE43" i="63" s="1"/>
  <c r="BG43" i="63"/>
  <c r="DZ43" i="63" s="1"/>
  <c r="Z43" i="63" s="1"/>
  <c r="BH43" i="63" s="1"/>
  <c r="EE43" i="63" s="1"/>
  <c r="AA43" i="63" s="1"/>
  <c r="BC43" i="63"/>
  <c r="CZ43" i="63" s="1"/>
  <c r="V43" i="63" s="1"/>
  <c r="BD43" i="63" s="1"/>
  <c r="DE43" i="63" s="1"/>
  <c r="W43" i="63" s="1"/>
  <c r="AY43" i="63"/>
  <c r="BZ43" i="63" s="1"/>
  <c r="R43" i="63" s="1"/>
  <c r="AZ43" i="63" s="1"/>
  <c r="CE43" i="63" s="1"/>
  <c r="S43" i="63" s="1"/>
  <c r="AT43" i="63"/>
  <c r="BF43" i="63" s="1"/>
  <c r="DU43" i="63" s="1"/>
  <c r="Y43" i="63" s="1"/>
  <c r="AR43" i="63"/>
  <c r="AQ43" i="63"/>
  <c r="AP43" i="63"/>
  <c r="AO43" i="63"/>
  <c r="AN43" i="63"/>
  <c r="AM43" i="63"/>
  <c r="AL43" i="63"/>
  <c r="AK43" i="63"/>
  <c r="BK42" i="63"/>
  <c r="EZ42" i="63"/>
  <c r="AD42" i="63" s="1"/>
  <c r="BL42" i="63" s="1"/>
  <c r="FE42" i="63" s="1"/>
  <c r="AE42" i="63" s="1"/>
  <c r="BG42" i="63"/>
  <c r="DZ42" i="63" s="1"/>
  <c r="Z42" i="63" s="1"/>
  <c r="BH42" i="63" s="1"/>
  <c r="EE42" i="63" s="1"/>
  <c r="AA42" i="63" s="1"/>
  <c r="BC42" i="63"/>
  <c r="CZ42" i="63" s="1"/>
  <c r="V42" i="63" s="1"/>
  <c r="BD42" i="63" s="1"/>
  <c r="DE42" i="63" s="1"/>
  <c r="W42" i="63" s="1"/>
  <c r="AY42" i="63"/>
  <c r="BZ42" i="63" s="1"/>
  <c r="R42" i="63" s="1"/>
  <c r="AZ42" i="63" s="1"/>
  <c r="CE42" i="63" s="1"/>
  <c r="S42" i="63" s="1"/>
  <c r="AT42" i="63"/>
  <c r="BJ42" i="63" s="1"/>
  <c r="EU42" i="63" s="1"/>
  <c r="AC42" i="63" s="1"/>
  <c r="AR42" i="63"/>
  <c r="AQ42" i="63"/>
  <c r="AP42" i="63"/>
  <c r="AO42" i="63"/>
  <c r="AN42" i="63"/>
  <c r="AM42" i="63"/>
  <c r="AL42" i="63"/>
  <c r="AK42" i="63"/>
  <c r="BK41" i="63"/>
  <c r="EZ41" i="63" s="1"/>
  <c r="AD41" i="63" s="1"/>
  <c r="BL41" i="63" s="1"/>
  <c r="FE41" i="63" s="1"/>
  <c r="AE41" i="63" s="1"/>
  <c r="BG41" i="63"/>
  <c r="DZ41" i="63" s="1"/>
  <c r="Z41" i="63" s="1"/>
  <c r="BH41" i="63" s="1"/>
  <c r="EE41" i="63" s="1"/>
  <c r="AA41" i="63" s="1"/>
  <c r="BC41" i="63"/>
  <c r="CZ41" i="63" s="1"/>
  <c r="V41" i="63" s="1"/>
  <c r="BD41" i="63" s="1"/>
  <c r="DE41" i="63" s="1"/>
  <c r="W41" i="63" s="1"/>
  <c r="AY41" i="63"/>
  <c r="BZ41" i="63" s="1"/>
  <c r="R41" i="63" s="1"/>
  <c r="AZ41" i="63" s="1"/>
  <c r="CE41" i="63" s="1"/>
  <c r="S41" i="63" s="1"/>
  <c r="AT41" i="63"/>
  <c r="BJ41" i="63" s="1"/>
  <c r="EU41" i="63" s="1"/>
  <c r="AC41" i="63" s="1"/>
  <c r="AR41" i="63"/>
  <c r="AQ41" i="63"/>
  <c r="AP41" i="63"/>
  <c r="AO41" i="63"/>
  <c r="AN41" i="63"/>
  <c r="AM41" i="63"/>
  <c r="AL41" i="63"/>
  <c r="AK41" i="63"/>
  <c r="BK40" i="63"/>
  <c r="EZ40" i="63" s="1"/>
  <c r="AD40" i="63" s="1"/>
  <c r="BL40" i="63" s="1"/>
  <c r="FE40" i="63" s="1"/>
  <c r="AE40" i="63" s="1"/>
  <c r="BG40" i="63"/>
  <c r="DZ40" i="63" s="1"/>
  <c r="Z40" i="63" s="1"/>
  <c r="BH40" i="63" s="1"/>
  <c r="EE40" i="63" s="1"/>
  <c r="AA40" i="63" s="1"/>
  <c r="BC40" i="63"/>
  <c r="CZ40" i="63" s="1"/>
  <c r="V40" i="63" s="1"/>
  <c r="BD40" i="63" s="1"/>
  <c r="DE40" i="63" s="1"/>
  <c r="W40" i="63" s="1"/>
  <c r="AY40" i="63"/>
  <c r="BZ40" i="63" s="1"/>
  <c r="R40" i="63" s="1"/>
  <c r="AZ40" i="63" s="1"/>
  <c r="CE40" i="63" s="1"/>
  <c r="S40" i="63" s="1"/>
  <c r="AT40" i="63"/>
  <c r="AR40" i="63"/>
  <c r="AQ40" i="63"/>
  <c r="AP40" i="63"/>
  <c r="AO40" i="63"/>
  <c r="AN40" i="63"/>
  <c r="AM40" i="63"/>
  <c r="AL40" i="63"/>
  <c r="AK40" i="63"/>
  <c r="BK39" i="63"/>
  <c r="EZ39" i="63" s="1"/>
  <c r="AD39" i="63" s="1"/>
  <c r="BL39" i="63" s="1"/>
  <c r="FE39" i="63" s="1"/>
  <c r="AE39" i="63" s="1"/>
  <c r="BG39" i="63"/>
  <c r="DZ39" i="63" s="1"/>
  <c r="Z39" i="63" s="1"/>
  <c r="BH39" i="63" s="1"/>
  <c r="EE39" i="63" s="1"/>
  <c r="AA39" i="63" s="1"/>
  <c r="BC39" i="63"/>
  <c r="CZ39" i="63" s="1"/>
  <c r="V39" i="63" s="1"/>
  <c r="BD39" i="63" s="1"/>
  <c r="DE39" i="63" s="1"/>
  <c r="W39" i="63" s="1"/>
  <c r="AY39" i="63"/>
  <c r="BZ39" i="63" s="1"/>
  <c r="R39" i="63" s="1"/>
  <c r="AZ39" i="63" s="1"/>
  <c r="CE39" i="63" s="1"/>
  <c r="S39" i="63" s="1"/>
  <c r="AT39" i="63"/>
  <c r="BB39" i="63" s="1"/>
  <c r="CU39" i="63" s="1"/>
  <c r="U39" i="63" s="1"/>
  <c r="AR39" i="63"/>
  <c r="AQ39" i="63"/>
  <c r="AP39" i="63"/>
  <c r="AO39" i="63"/>
  <c r="AN39" i="63"/>
  <c r="AM39" i="63"/>
  <c r="AL39" i="63"/>
  <c r="AK39" i="63"/>
  <c r="BK38" i="63"/>
  <c r="EZ38" i="63" s="1"/>
  <c r="AD38" i="63" s="1"/>
  <c r="BL38" i="63" s="1"/>
  <c r="FE38" i="63" s="1"/>
  <c r="AE38" i="63" s="1"/>
  <c r="BG38" i="63"/>
  <c r="DZ38" i="63" s="1"/>
  <c r="Z38" i="63" s="1"/>
  <c r="BH38" i="63" s="1"/>
  <c r="EE38" i="63" s="1"/>
  <c r="AA38" i="63" s="1"/>
  <c r="BC38" i="63"/>
  <c r="CZ38" i="63" s="1"/>
  <c r="V38" i="63" s="1"/>
  <c r="BD38" i="63" s="1"/>
  <c r="DE38" i="63" s="1"/>
  <c r="W38" i="63" s="1"/>
  <c r="AY38" i="63"/>
  <c r="BZ38" i="63" s="1"/>
  <c r="R38" i="63" s="1"/>
  <c r="AZ38" i="63" s="1"/>
  <c r="CE38" i="63" s="1"/>
  <c r="S38" i="63" s="1"/>
  <c r="AT38" i="63"/>
  <c r="AR38" i="63"/>
  <c r="AQ38" i="63"/>
  <c r="AP38" i="63"/>
  <c r="AO38" i="63"/>
  <c r="AN38" i="63"/>
  <c r="AM38" i="63"/>
  <c r="AL38" i="63"/>
  <c r="AK38" i="63"/>
  <c r="BK37" i="63"/>
  <c r="EZ37" i="63" s="1"/>
  <c r="AD37" i="63" s="1"/>
  <c r="BL37" i="63" s="1"/>
  <c r="FE37" i="63" s="1"/>
  <c r="AE37" i="63" s="1"/>
  <c r="BG37" i="63"/>
  <c r="DZ37" i="63" s="1"/>
  <c r="Z37" i="63" s="1"/>
  <c r="BH37" i="63" s="1"/>
  <c r="EE37" i="63" s="1"/>
  <c r="AA37" i="63" s="1"/>
  <c r="BC37" i="63"/>
  <c r="CZ37" i="63" s="1"/>
  <c r="V37" i="63" s="1"/>
  <c r="BD37" i="63" s="1"/>
  <c r="DE37" i="63" s="1"/>
  <c r="W37" i="63" s="1"/>
  <c r="AY37" i="63"/>
  <c r="BZ37" i="63" s="1"/>
  <c r="R37" i="63" s="1"/>
  <c r="AZ37" i="63" s="1"/>
  <c r="CE37" i="63" s="1"/>
  <c r="S37" i="63" s="1"/>
  <c r="AT37" i="63"/>
  <c r="BF37" i="63" s="1"/>
  <c r="DU37" i="63" s="1"/>
  <c r="Y37" i="63" s="1"/>
  <c r="AR37" i="63"/>
  <c r="AQ37" i="63"/>
  <c r="AP37" i="63"/>
  <c r="AO37" i="63"/>
  <c r="AN37" i="63"/>
  <c r="AM37" i="63"/>
  <c r="AL37" i="63"/>
  <c r="AK37" i="63"/>
  <c r="A37" i="63"/>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FT36" i="63"/>
  <c r="FQ36" i="63" s="1"/>
  <c r="BK36" i="63"/>
  <c r="EZ36" i="63" s="1"/>
  <c r="AD36" i="63" s="1"/>
  <c r="BL36" i="63" s="1"/>
  <c r="FE36" i="63" s="1"/>
  <c r="AE36" i="63" s="1"/>
  <c r="BG36" i="63"/>
  <c r="DZ36" i="63" s="1"/>
  <c r="Z36" i="63" s="1"/>
  <c r="BH36" i="63" s="1"/>
  <c r="EE36" i="63" s="1"/>
  <c r="AA36" i="63" s="1"/>
  <c r="BC36" i="63"/>
  <c r="CZ36" i="63" s="1"/>
  <c r="V36" i="63" s="1"/>
  <c r="BD36" i="63" s="1"/>
  <c r="DE36" i="63" s="1"/>
  <c r="W36" i="63" s="1"/>
  <c r="AY36" i="63"/>
  <c r="BZ36" i="63" s="1"/>
  <c r="R36" i="63" s="1"/>
  <c r="AZ36" i="63" s="1"/>
  <c r="CE36" i="63" s="1"/>
  <c r="S36" i="63" s="1"/>
  <c r="AT36" i="63"/>
  <c r="BJ36" i="63" s="1"/>
  <c r="EU36" i="63" s="1"/>
  <c r="AC36" i="63" s="1"/>
  <c r="AR36" i="63"/>
  <c r="AQ36" i="63"/>
  <c r="AP36" i="63"/>
  <c r="AO36" i="63"/>
  <c r="AN36" i="63"/>
  <c r="AM36" i="63"/>
  <c r="AL36" i="63"/>
  <c r="AK36" i="63"/>
  <c r="I20" i="63"/>
  <c r="AD19" i="63"/>
  <c r="Z19" i="63"/>
  <c r="V19" i="63"/>
  <c r="R19" i="63"/>
  <c r="I19" i="63"/>
  <c r="X14" i="63"/>
  <c r="E14" i="63"/>
  <c r="E13" i="63"/>
  <c r="AG12" i="63"/>
  <c r="T12" i="63"/>
  <c r="P12" i="63"/>
  <c r="E12" i="63"/>
  <c r="AO11" i="63"/>
  <c r="E11" i="63"/>
  <c r="BK85" i="64"/>
  <c r="EZ85" i="64" s="1"/>
  <c r="AD85" i="64" s="1"/>
  <c r="BL85" i="64" s="1"/>
  <c r="FE85" i="64" s="1"/>
  <c r="AE85" i="64" s="1"/>
  <c r="BG85" i="64"/>
  <c r="DZ85" i="64" s="1"/>
  <c r="Z85" i="64" s="1"/>
  <c r="BH85" i="64" s="1"/>
  <c r="EE85" i="64" s="1"/>
  <c r="AA85" i="64" s="1"/>
  <c r="BC85" i="64"/>
  <c r="CZ85" i="64" s="1"/>
  <c r="V85" i="64" s="1"/>
  <c r="BD85" i="64" s="1"/>
  <c r="DE85" i="64" s="1"/>
  <c r="W85" i="64" s="1"/>
  <c r="AY85" i="64"/>
  <c r="BZ85" i="64" s="1"/>
  <c r="R85" i="64" s="1"/>
  <c r="AZ85" i="64" s="1"/>
  <c r="CE85" i="64" s="1"/>
  <c r="S85" i="64" s="1"/>
  <c r="AT85" i="64"/>
  <c r="BF85" i="64" s="1"/>
  <c r="DU85" i="64" s="1"/>
  <c r="Y85" i="64" s="1"/>
  <c r="AR85" i="64"/>
  <c r="AQ85" i="64"/>
  <c r="AP85" i="64"/>
  <c r="AO85" i="64"/>
  <c r="AN85" i="64"/>
  <c r="AM85" i="64"/>
  <c r="AL85" i="64"/>
  <c r="AK85" i="64"/>
  <c r="BK84" i="64"/>
  <c r="EZ84" i="64" s="1"/>
  <c r="AD84" i="64" s="1"/>
  <c r="BL84" i="64" s="1"/>
  <c r="FE84" i="64" s="1"/>
  <c r="AE84" i="64" s="1"/>
  <c r="BG84" i="64"/>
  <c r="DZ84" i="64" s="1"/>
  <c r="Z84" i="64" s="1"/>
  <c r="BH84" i="64" s="1"/>
  <c r="EE84" i="64" s="1"/>
  <c r="AA84" i="64" s="1"/>
  <c r="BC84" i="64"/>
  <c r="CZ84" i="64" s="1"/>
  <c r="V84" i="64" s="1"/>
  <c r="BD84" i="64" s="1"/>
  <c r="DE84" i="64" s="1"/>
  <c r="W84" i="64" s="1"/>
  <c r="AY84" i="64"/>
  <c r="BZ84" i="64" s="1"/>
  <c r="R84" i="64" s="1"/>
  <c r="AZ84" i="64" s="1"/>
  <c r="CE84" i="64" s="1"/>
  <c r="S84" i="64" s="1"/>
  <c r="AT84" i="64"/>
  <c r="BB84" i="64" s="1"/>
  <c r="CU84" i="64" s="1"/>
  <c r="U84" i="64" s="1"/>
  <c r="AR84" i="64"/>
  <c r="AQ84" i="64"/>
  <c r="AP84" i="64"/>
  <c r="AO84" i="64"/>
  <c r="AN84" i="64"/>
  <c r="AM84" i="64"/>
  <c r="AL84" i="64"/>
  <c r="AK84" i="64"/>
  <c r="BK83" i="64"/>
  <c r="EZ83" i="64" s="1"/>
  <c r="AD83" i="64" s="1"/>
  <c r="BL83" i="64" s="1"/>
  <c r="FE83" i="64" s="1"/>
  <c r="AE83" i="64" s="1"/>
  <c r="BG83" i="64"/>
  <c r="DZ83" i="64" s="1"/>
  <c r="Z83" i="64" s="1"/>
  <c r="BH83" i="64" s="1"/>
  <c r="EE83" i="64" s="1"/>
  <c r="AA83" i="64" s="1"/>
  <c r="BC83" i="64"/>
  <c r="CZ83" i="64" s="1"/>
  <c r="V83" i="64" s="1"/>
  <c r="BD83" i="64" s="1"/>
  <c r="DE83" i="64" s="1"/>
  <c r="W83" i="64" s="1"/>
  <c r="AY83" i="64"/>
  <c r="BZ83" i="64" s="1"/>
  <c r="R83" i="64" s="1"/>
  <c r="AZ83" i="64" s="1"/>
  <c r="CE83" i="64" s="1"/>
  <c r="S83" i="64" s="1"/>
  <c r="AT83" i="64"/>
  <c r="AX83" i="64" s="1"/>
  <c r="BU83" i="64" s="1"/>
  <c r="Q83" i="64" s="1"/>
  <c r="AR83" i="64"/>
  <c r="AQ83" i="64"/>
  <c r="AP83" i="64"/>
  <c r="AO83" i="64"/>
  <c r="AN83" i="64"/>
  <c r="AM83" i="64"/>
  <c r="AL83" i="64"/>
  <c r="AK83" i="64"/>
  <c r="BK82" i="64"/>
  <c r="EZ82" i="64" s="1"/>
  <c r="AD82" i="64" s="1"/>
  <c r="BL82" i="64" s="1"/>
  <c r="FE82" i="64" s="1"/>
  <c r="AE82" i="64" s="1"/>
  <c r="BG82" i="64"/>
  <c r="DZ82" i="64" s="1"/>
  <c r="Z82" i="64" s="1"/>
  <c r="BH82" i="64" s="1"/>
  <c r="EE82" i="64" s="1"/>
  <c r="AA82" i="64" s="1"/>
  <c r="BC82" i="64"/>
  <c r="CZ82" i="64" s="1"/>
  <c r="V82" i="64" s="1"/>
  <c r="BD82" i="64" s="1"/>
  <c r="DE82" i="64" s="1"/>
  <c r="W82" i="64" s="1"/>
  <c r="AY82" i="64"/>
  <c r="BZ82" i="64" s="1"/>
  <c r="R82" i="64" s="1"/>
  <c r="AZ82" i="64" s="1"/>
  <c r="CE82" i="64" s="1"/>
  <c r="S82" i="64" s="1"/>
  <c r="AT82" i="64"/>
  <c r="BJ82" i="64" s="1"/>
  <c r="EU82" i="64" s="1"/>
  <c r="AC82" i="64" s="1"/>
  <c r="AR82" i="64"/>
  <c r="AQ82" i="64"/>
  <c r="AP82" i="64"/>
  <c r="AO82" i="64"/>
  <c r="AN82" i="64"/>
  <c r="AM82" i="64"/>
  <c r="AL82" i="64"/>
  <c r="AK82" i="64"/>
  <c r="BK81" i="64"/>
  <c r="EZ81" i="64" s="1"/>
  <c r="AD81" i="64" s="1"/>
  <c r="BL81" i="64" s="1"/>
  <c r="FE81" i="64" s="1"/>
  <c r="AE81" i="64" s="1"/>
  <c r="BG81" i="64"/>
  <c r="DZ81" i="64" s="1"/>
  <c r="Z81" i="64" s="1"/>
  <c r="BH81" i="64" s="1"/>
  <c r="EE81" i="64" s="1"/>
  <c r="AA81" i="64" s="1"/>
  <c r="BC81" i="64"/>
  <c r="CZ81" i="64" s="1"/>
  <c r="V81" i="64" s="1"/>
  <c r="BD81" i="64" s="1"/>
  <c r="DE81" i="64" s="1"/>
  <c r="W81" i="64" s="1"/>
  <c r="AY81" i="64"/>
  <c r="BZ81" i="64" s="1"/>
  <c r="R81" i="64" s="1"/>
  <c r="AZ81" i="64" s="1"/>
  <c r="CE81" i="64" s="1"/>
  <c r="S81" i="64" s="1"/>
  <c r="AT81" i="64"/>
  <c r="BF81" i="64" s="1"/>
  <c r="DU81" i="64" s="1"/>
  <c r="Y81" i="64" s="1"/>
  <c r="AR81" i="64"/>
  <c r="AQ81" i="64"/>
  <c r="AP81" i="64"/>
  <c r="AO81" i="64"/>
  <c r="AN81" i="64"/>
  <c r="AM81" i="64"/>
  <c r="AL81" i="64"/>
  <c r="AK81" i="64"/>
  <c r="BK80" i="64"/>
  <c r="EZ80" i="64" s="1"/>
  <c r="AD80" i="64" s="1"/>
  <c r="BL80" i="64" s="1"/>
  <c r="FE80" i="64" s="1"/>
  <c r="AE80" i="64" s="1"/>
  <c r="BG80" i="64"/>
  <c r="DZ80" i="64" s="1"/>
  <c r="Z80" i="64" s="1"/>
  <c r="BH80" i="64" s="1"/>
  <c r="EE80" i="64" s="1"/>
  <c r="AA80" i="64" s="1"/>
  <c r="BC80" i="64"/>
  <c r="CZ80" i="64"/>
  <c r="V80" i="64" s="1"/>
  <c r="BD80" i="64" s="1"/>
  <c r="DE80" i="64" s="1"/>
  <c r="W80" i="64" s="1"/>
  <c r="AY80" i="64"/>
  <c r="BZ80" i="64" s="1"/>
  <c r="R80" i="64" s="1"/>
  <c r="AZ80" i="64" s="1"/>
  <c r="CE80" i="64" s="1"/>
  <c r="S80" i="64" s="1"/>
  <c r="AT80" i="64"/>
  <c r="BB80" i="64" s="1"/>
  <c r="CU80" i="64" s="1"/>
  <c r="U80" i="64" s="1"/>
  <c r="AR80" i="64"/>
  <c r="AQ80" i="64"/>
  <c r="AP80" i="64"/>
  <c r="AO80" i="64"/>
  <c r="AN80" i="64"/>
  <c r="AM80" i="64"/>
  <c r="AL80" i="64"/>
  <c r="AK80" i="64"/>
  <c r="BK79" i="64"/>
  <c r="EZ79" i="64" s="1"/>
  <c r="AD79" i="64" s="1"/>
  <c r="BL79" i="64" s="1"/>
  <c r="FE79" i="64" s="1"/>
  <c r="AE79" i="64" s="1"/>
  <c r="BG79" i="64"/>
  <c r="DZ79" i="64" s="1"/>
  <c r="Z79" i="64" s="1"/>
  <c r="BH79" i="64" s="1"/>
  <c r="EE79" i="64" s="1"/>
  <c r="AA79" i="64" s="1"/>
  <c r="BC79" i="64"/>
  <c r="CZ79" i="64" s="1"/>
  <c r="V79" i="64" s="1"/>
  <c r="BD79" i="64" s="1"/>
  <c r="DE79" i="64" s="1"/>
  <c r="W79" i="64" s="1"/>
  <c r="AY79" i="64"/>
  <c r="BZ79" i="64" s="1"/>
  <c r="R79" i="64" s="1"/>
  <c r="AZ79" i="64" s="1"/>
  <c r="CE79" i="64" s="1"/>
  <c r="S79" i="64" s="1"/>
  <c r="AT79" i="64"/>
  <c r="AX79" i="64" s="1"/>
  <c r="BU79" i="64" s="1"/>
  <c r="Q79" i="64" s="1"/>
  <c r="AR79" i="64"/>
  <c r="AQ79" i="64"/>
  <c r="AP79" i="64"/>
  <c r="AO79" i="64"/>
  <c r="AN79" i="64"/>
  <c r="AM79" i="64"/>
  <c r="AL79" i="64"/>
  <c r="AK79" i="64"/>
  <c r="BK78" i="64"/>
  <c r="EZ78" i="64" s="1"/>
  <c r="AD78" i="64" s="1"/>
  <c r="BL78" i="64" s="1"/>
  <c r="FE78" i="64" s="1"/>
  <c r="AE78" i="64" s="1"/>
  <c r="BG78" i="64"/>
  <c r="DZ78" i="64" s="1"/>
  <c r="Z78" i="64" s="1"/>
  <c r="BH78" i="64" s="1"/>
  <c r="EE78" i="64" s="1"/>
  <c r="AA78" i="64" s="1"/>
  <c r="BC78" i="64"/>
  <c r="CZ78" i="64" s="1"/>
  <c r="V78" i="64" s="1"/>
  <c r="BD78" i="64" s="1"/>
  <c r="DE78" i="64" s="1"/>
  <c r="W78" i="64" s="1"/>
  <c r="AY78" i="64"/>
  <c r="BZ78" i="64" s="1"/>
  <c r="R78" i="64" s="1"/>
  <c r="AZ78" i="64" s="1"/>
  <c r="CE78" i="64" s="1"/>
  <c r="S78" i="64" s="1"/>
  <c r="AT78" i="64"/>
  <c r="BJ78" i="64" s="1"/>
  <c r="EU78" i="64" s="1"/>
  <c r="AC78" i="64" s="1"/>
  <c r="AR78" i="64"/>
  <c r="AQ78" i="64"/>
  <c r="AP78" i="64"/>
  <c r="AO78" i="64"/>
  <c r="AN78" i="64"/>
  <c r="AM78" i="64"/>
  <c r="AL78" i="64"/>
  <c r="AK78" i="64"/>
  <c r="BK77" i="64"/>
  <c r="EZ77" i="64" s="1"/>
  <c r="AD77" i="64" s="1"/>
  <c r="BL77" i="64" s="1"/>
  <c r="FE77" i="64" s="1"/>
  <c r="AE77" i="64" s="1"/>
  <c r="BG77" i="64"/>
  <c r="DZ77" i="64" s="1"/>
  <c r="Z77" i="64" s="1"/>
  <c r="BH77" i="64" s="1"/>
  <c r="EE77" i="64" s="1"/>
  <c r="AA77" i="64" s="1"/>
  <c r="BC77" i="64"/>
  <c r="CZ77" i="64"/>
  <c r="V77" i="64" s="1"/>
  <c r="BD77" i="64" s="1"/>
  <c r="DE77" i="64" s="1"/>
  <c r="W77" i="64" s="1"/>
  <c r="AY77" i="64"/>
  <c r="BZ77" i="64" s="1"/>
  <c r="R77" i="64" s="1"/>
  <c r="AZ77" i="64" s="1"/>
  <c r="CE77" i="64" s="1"/>
  <c r="S77" i="64" s="1"/>
  <c r="AT77" i="64"/>
  <c r="BF77" i="64" s="1"/>
  <c r="DU77" i="64" s="1"/>
  <c r="Y77" i="64" s="1"/>
  <c r="AR77" i="64"/>
  <c r="AQ77" i="64"/>
  <c r="AP77" i="64"/>
  <c r="AO77" i="64"/>
  <c r="AN77" i="64"/>
  <c r="AM77" i="64"/>
  <c r="AL77" i="64"/>
  <c r="AK77" i="64"/>
  <c r="BK76" i="64"/>
  <c r="EZ76" i="64" s="1"/>
  <c r="AD76" i="64" s="1"/>
  <c r="BL76" i="64" s="1"/>
  <c r="FE76" i="64" s="1"/>
  <c r="AE76" i="64" s="1"/>
  <c r="BG76" i="64"/>
  <c r="DZ76" i="64" s="1"/>
  <c r="Z76" i="64" s="1"/>
  <c r="BH76" i="64" s="1"/>
  <c r="EE76" i="64" s="1"/>
  <c r="AA76" i="64" s="1"/>
  <c r="BC76" i="64"/>
  <c r="CZ76" i="64" s="1"/>
  <c r="V76" i="64" s="1"/>
  <c r="BD76" i="64" s="1"/>
  <c r="DE76" i="64" s="1"/>
  <c r="W76" i="64" s="1"/>
  <c r="AY76" i="64"/>
  <c r="BZ76" i="64" s="1"/>
  <c r="R76" i="64" s="1"/>
  <c r="AZ76" i="64" s="1"/>
  <c r="CE76" i="64" s="1"/>
  <c r="S76" i="64" s="1"/>
  <c r="AT76" i="64"/>
  <c r="BB76" i="64"/>
  <c r="CU76" i="64" s="1"/>
  <c r="U76" i="64" s="1"/>
  <c r="AR76" i="64"/>
  <c r="AQ76" i="64"/>
  <c r="AP76" i="64"/>
  <c r="AO76" i="64"/>
  <c r="AN76" i="64"/>
  <c r="AM76" i="64"/>
  <c r="AL76" i="64"/>
  <c r="AK76" i="64"/>
  <c r="BK75" i="64"/>
  <c r="EZ75" i="64" s="1"/>
  <c r="AD75" i="64" s="1"/>
  <c r="BL75" i="64" s="1"/>
  <c r="FE75" i="64" s="1"/>
  <c r="AE75" i="64" s="1"/>
  <c r="BG75" i="64"/>
  <c r="DZ75" i="64" s="1"/>
  <c r="Z75" i="64" s="1"/>
  <c r="BH75" i="64" s="1"/>
  <c r="EE75" i="64" s="1"/>
  <c r="AA75" i="64" s="1"/>
  <c r="BC75" i="64"/>
  <c r="CZ75" i="64" s="1"/>
  <c r="V75" i="64" s="1"/>
  <c r="BD75" i="64" s="1"/>
  <c r="DE75" i="64" s="1"/>
  <c r="W75" i="64" s="1"/>
  <c r="AY75" i="64"/>
  <c r="BZ75" i="64" s="1"/>
  <c r="R75" i="64" s="1"/>
  <c r="AZ75" i="64" s="1"/>
  <c r="CE75" i="64" s="1"/>
  <c r="S75" i="64" s="1"/>
  <c r="AT75" i="64"/>
  <c r="BB75" i="64" s="1"/>
  <c r="CU75" i="64" s="1"/>
  <c r="U75" i="64" s="1"/>
  <c r="AR75" i="64"/>
  <c r="AQ75" i="64"/>
  <c r="AP75" i="64"/>
  <c r="AO75" i="64"/>
  <c r="AN75" i="64"/>
  <c r="AM75" i="64"/>
  <c r="AL75" i="64"/>
  <c r="AK75" i="64"/>
  <c r="BK74" i="64"/>
  <c r="EZ74" i="64" s="1"/>
  <c r="AD74" i="64" s="1"/>
  <c r="BL74" i="64" s="1"/>
  <c r="FE74" i="64" s="1"/>
  <c r="AE74" i="64" s="1"/>
  <c r="BG74" i="64"/>
  <c r="DZ74" i="64" s="1"/>
  <c r="Z74" i="64" s="1"/>
  <c r="BH74" i="64" s="1"/>
  <c r="EE74" i="64" s="1"/>
  <c r="AA74" i="64" s="1"/>
  <c r="BC74" i="64"/>
  <c r="CZ74" i="64" s="1"/>
  <c r="V74" i="64" s="1"/>
  <c r="BD74" i="64" s="1"/>
  <c r="DE74" i="64" s="1"/>
  <c r="W74" i="64" s="1"/>
  <c r="AY74" i="64"/>
  <c r="BZ74" i="64" s="1"/>
  <c r="R74" i="64" s="1"/>
  <c r="AZ74" i="64" s="1"/>
  <c r="CE74" i="64" s="1"/>
  <c r="S74" i="64" s="1"/>
  <c r="AT74" i="64"/>
  <c r="BJ74" i="64"/>
  <c r="EU74" i="64" s="1"/>
  <c r="AC74" i="64" s="1"/>
  <c r="AR74" i="64"/>
  <c r="AQ74" i="64"/>
  <c r="AP74" i="64"/>
  <c r="AO74" i="64"/>
  <c r="AN74" i="64"/>
  <c r="AM74" i="64"/>
  <c r="AL74" i="64"/>
  <c r="AK74" i="64"/>
  <c r="BK73" i="64"/>
  <c r="EZ73" i="64" s="1"/>
  <c r="AD73" i="64" s="1"/>
  <c r="BL73" i="64" s="1"/>
  <c r="FE73" i="64" s="1"/>
  <c r="AE73" i="64" s="1"/>
  <c r="BG73" i="64"/>
  <c r="DZ73" i="64" s="1"/>
  <c r="Z73" i="64" s="1"/>
  <c r="BH73" i="64" s="1"/>
  <c r="EE73" i="64" s="1"/>
  <c r="AA73" i="64" s="1"/>
  <c r="BC73" i="64"/>
  <c r="CZ73" i="64" s="1"/>
  <c r="V73" i="64" s="1"/>
  <c r="BD73" i="64" s="1"/>
  <c r="DE73" i="64" s="1"/>
  <c r="W73" i="64" s="1"/>
  <c r="AY73" i="64"/>
  <c r="BZ73" i="64" s="1"/>
  <c r="R73" i="64" s="1"/>
  <c r="AZ73" i="64" s="1"/>
  <c r="CE73" i="64" s="1"/>
  <c r="S73" i="64" s="1"/>
  <c r="AT73" i="64"/>
  <c r="AR73" i="64"/>
  <c r="AQ73" i="64"/>
  <c r="AP73" i="64"/>
  <c r="AO73" i="64"/>
  <c r="AN73" i="64"/>
  <c r="AM73" i="64"/>
  <c r="AL73" i="64"/>
  <c r="AK73" i="64"/>
  <c r="BK72" i="64"/>
  <c r="EZ72" i="64" s="1"/>
  <c r="AD72" i="64" s="1"/>
  <c r="BL72" i="64" s="1"/>
  <c r="FE72" i="64" s="1"/>
  <c r="AE72" i="64" s="1"/>
  <c r="BG72" i="64"/>
  <c r="DZ72" i="64" s="1"/>
  <c r="Z72" i="64" s="1"/>
  <c r="BH72" i="64" s="1"/>
  <c r="EE72" i="64" s="1"/>
  <c r="AA72" i="64" s="1"/>
  <c r="BC72" i="64"/>
  <c r="CZ72" i="64" s="1"/>
  <c r="V72" i="64" s="1"/>
  <c r="BD72" i="64" s="1"/>
  <c r="DE72" i="64" s="1"/>
  <c r="W72" i="64" s="1"/>
  <c r="AY72" i="64"/>
  <c r="BZ72" i="64" s="1"/>
  <c r="R72" i="64" s="1"/>
  <c r="AZ72" i="64" s="1"/>
  <c r="CE72" i="64" s="1"/>
  <c r="S72" i="64" s="1"/>
  <c r="AT72" i="64"/>
  <c r="BB72" i="64" s="1"/>
  <c r="CU72" i="64" s="1"/>
  <c r="U72" i="64" s="1"/>
  <c r="AR72" i="64"/>
  <c r="AQ72" i="64"/>
  <c r="AP72" i="64"/>
  <c r="AO72" i="64"/>
  <c r="AN72" i="64"/>
  <c r="AM72" i="64"/>
  <c r="AL72" i="64"/>
  <c r="AK72" i="64"/>
  <c r="BK71" i="64"/>
  <c r="EZ71" i="64" s="1"/>
  <c r="AD71" i="64" s="1"/>
  <c r="BL71" i="64" s="1"/>
  <c r="FE71" i="64" s="1"/>
  <c r="AE71" i="64" s="1"/>
  <c r="BG71" i="64"/>
  <c r="DZ71" i="64" s="1"/>
  <c r="Z71" i="64" s="1"/>
  <c r="BH71" i="64" s="1"/>
  <c r="EE71" i="64" s="1"/>
  <c r="AA71" i="64" s="1"/>
  <c r="BC71" i="64"/>
  <c r="CZ71" i="64" s="1"/>
  <c r="V71" i="64" s="1"/>
  <c r="BD71" i="64" s="1"/>
  <c r="DE71" i="64" s="1"/>
  <c r="W71" i="64" s="1"/>
  <c r="AY71" i="64"/>
  <c r="BZ71" i="64" s="1"/>
  <c r="R71" i="64" s="1"/>
  <c r="AZ71" i="64" s="1"/>
  <c r="CE71" i="64" s="1"/>
  <c r="S71" i="64" s="1"/>
  <c r="AT71" i="64"/>
  <c r="BB71" i="64" s="1"/>
  <c r="CU71" i="64" s="1"/>
  <c r="U71" i="64" s="1"/>
  <c r="AR71" i="64"/>
  <c r="AQ71" i="64"/>
  <c r="AP71" i="64"/>
  <c r="AO71" i="64"/>
  <c r="AN71" i="64"/>
  <c r="AM71" i="64"/>
  <c r="AL71" i="64"/>
  <c r="AK71" i="64"/>
  <c r="BK70" i="64"/>
  <c r="EZ70" i="64" s="1"/>
  <c r="AD70" i="64" s="1"/>
  <c r="BL70" i="64" s="1"/>
  <c r="FE70" i="64" s="1"/>
  <c r="AE70" i="64" s="1"/>
  <c r="BG70" i="64"/>
  <c r="DZ70" i="64" s="1"/>
  <c r="Z70" i="64" s="1"/>
  <c r="BH70" i="64" s="1"/>
  <c r="EE70" i="64" s="1"/>
  <c r="AA70" i="64" s="1"/>
  <c r="BC70" i="64"/>
  <c r="CZ70" i="64" s="1"/>
  <c r="V70" i="64" s="1"/>
  <c r="BD70" i="64" s="1"/>
  <c r="DE70" i="64" s="1"/>
  <c r="W70" i="64" s="1"/>
  <c r="AY70" i="64"/>
  <c r="BZ70" i="64"/>
  <c r="R70" i="64" s="1"/>
  <c r="AZ70" i="64" s="1"/>
  <c r="CE70" i="64" s="1"/>
  <c r="S70" i="64" s="1"/>
  <c r="AT70" i="64"/>
  <c r="BJ70" i="64" s="1"/>
  <c r="EU70" i="64" s="1"/>
  <c r="AC70" i="64" s="1"/>
  <c r="AR70" i="64"/>
  <c r="AQ70" i="64"/>
  <c r="AP70" i="64"/>
  <c r="AO70" i="64"/>
  <c r="AN70" i="64"/>
  <c r="AM70" i="64"/>
  <c r="AL70" i="64"/>
  <c r="AK70" i="64"/>
  <c r="BK69" i="64"/>
  <c r="EZ69" i="64" s="1"/>
  <c r="AD69" i="64" s="1"/>
  <c r="BL69" i="64" s="1"/>
  <c r="FE69" i="64" s="1"/>
  <c r="AE69" i="64" s="1"/>
  <c r="BG69" i="64"/>
  <c r="DZ69" i="64" s="1"/>
  <c r="Z69" i="64" s="1"/>
  <c r="BH69" i="64" s="1"/>
  <c r="EE69" i="64" s="1"/>
  <c r="AA69" i="64" s="1"/>
  <c r="BC69" i="64"/>
  <c r="CZ69" i="64" s="1"/>
  <c r="V69" i="64" s="1"/>
  <c r="BD69" i="64" s="1"/>
  <c r="DE69" i="64" s="1"/>
  <c r="W69" i="64" s="1"/>
  <c r="AY69" i="64"/>
  <c r="BZ69" i="64" s="1"/>
  <c r="R69" i="64" s="1"/>
  <c r="AZ69" i="64" s="1"/>
  <c r="CE69" i="64" s="1"/>
  <c r="S69" i="64" s="1"/>
  <c r="AT69" i="64"/>
  <c r="BJ69" i="64" s="1"/>
  <c r="EU69" i="64" s="1"/>
  <c r="AC69" i="64" s="1"/>
  <c r="AR69" i="64"/>
  <c r="AQ69" i="64"/>
  <c r="AP69" i="64"/>
  <c r="AO69" i="64"/>
  <c r="AN69" i="64"/>
  <c r="AM69" i="64"/>
  <c r="AL69" i="64"/>
  <c r="AK69" i="64"/>
  <c r="BK68" i="64"/>
  <c r="EZ68" i="64"/>
  <c r="AD68" i="64" s="1"/>
  <c r="BL68" i="64" s="1"/>
  <c r="FE68" i="64" s="1"/>
  <c r="AE68" i="64" s="1"/>
  <c r="BG68" i="64"/>
  <c r="DZ68" i="64" s="1"/>
  <c r="Z68" i="64" s="1"/>
  <c r="BH68" i="64" s="1"/>
  <c r="EE68" i="64" s="1"/>
  <c r="AA68" i="64" s="1"/>
  <c r="BC68" i="64"/>
  <c r="CZ68" i="64" s="1"/>
  <c r="V68" i="64" s="1"/>
  <c r="BD68" i="64" s="1"/>
  <c r="DE68" i="64" s="1"/>
  <c r="W68" i="64" s="1"/>
  <c r="AY68" i="64"/>
  <c r="BZ68" i="64" s="1"/>
  <c r="R68" i="64" s="1"/>
  <c r="AZ68" i="64" s="1"/>
  <c r="CE68" i="64" s="1"/>
  <c r="S68" i="64" s="1"/>
  <c r="AT68" i="64"/>
  <c r="BJ68" i="64" s="1"/>
  <c r="EU68" i="64" s="1"/>
  <c r="AC68" i="64" s="1"/>
  <c r="AR68" i="64"/>
  <c r="AQ68" i="64"/>
  <c r="AP68" i="64"/>
  <c r="AO68" i="64"/>
  <c r="AN68" i="64"/>
  <c r="AM68" i="64"/>
  <c r="AL68" i="64"/>
  <c r="AK68" i="64"/>
  <c r="BK67" i="64"/>
  <c r="EZ67" i="64" s="1"/>
  <c r="AD67" i="64" s="1"/>
  <c r="BL67" i="64" s="1"/>
  <c r="FE67" i="64" s="1"/>
  <c r="AE67" i="64" s="1"/>
  <c r="BG67" i="64"/>
  <c r="DZ67" i="64" s="1"/>
  <c r="Z67" i="64" s="1"/>
  <c r="BH67" i="64" s="1"/>
  <c r="EE67" i="64" s="1"/>
  <c r="AA67" i="64" s="1"/>
  <c r="BC67" i="64"/>
  <c r="CZ67" i="64" s="1"/>
  <c r="V67" i="64" s="1"/>
  <c r="BD67" i="64" s="1"/>
  <c r="DE67" i="64" s="1"/>
  <c r="W67" i="64" s="1"/>
  <c r="AY67" i="64"/>
  <c r="BZ67" i="64" s="1"/>
  <c r="R67" i="64" s="1"/>
  <c r="AZ67" i="64" s="1"/>
  <c r="CE67" i="64" s="1"/>
  <c r="S67" i="64" s="1"/>
  <c r="AT67" i="64"/>
  <c r="BF67" i="64" s="1"/>
  <c r="DU67" i="64" s="1"/>
  <c r="Y67" i="64" s="1"/>
  <c r="AR67" i="64"/>
  <c r="AQ67" i="64"/>
  <c r="AP67" i="64"/>
  <c r="AO67" i="64"/>
  <c r="AN67" i="64"/>
  <c r="AM67" i="64"/>
  <c r="AL67" i="64"/>
  <c r="AK67" i="64"/>
  <c r="BK66" i="64"/>
  <c r="EZ66" i="64" s="1"/>
  <c r="AD66" i="64" s="1"/>
  <c r="BL66" i="64" s="1"/>
  <c r="FE66" i="64" s="1"/>
  <c r="AE66" i="64" s="1"/>
  <c r="BG66" i="64"/>
  <c r="DZ66" i="64" s="1"/>
  <c r="Z66" i="64" s="1"/>
  <c r="BH66" i="64" s="1"/>
  <c r="EE66" i="64" s="1"/>
  <c r="AA66" i="64" s="1"/>
  <c r="BC66" i="64"/>
  <c r="CZ66" i="64" s="1"/>
  <c r="V66" i="64" s="1"/>
  <c r="BD66" i="64" s="1"/>
  <c r="DE66" i="64" s="1"/>
  <c r="W66" i="64" s="1"/>
  <c r="AY66" i="64"/>
  <c r="BZ66" i="64" s="1"/>
  <c r="R66" i="64" s="1"/>
  <c r="AZ66" i="64" s="1"/>
  <c r="CE66" i="64" s="1"/>
  <c r="S66" i="64" s="1"/>
  <c r="AT66" i="64"/>
  <c r="BJ66" i="64" s="1"/>
  <c r="EU66" i="64" s="1"/>
  <c r="AC66" i="64" s="1"/>
  <c r="AR66" i="64"/>
  <c r="AQ66" i="64"/>
  <c r="AP66" i="64"/>
  <c r="AO66" i="64"/>
  <c r="AN66" i="64"/>
  <c r="AM66" i="64"/>
  <c r="AL66" i="64"/>
  <c r="AK66" i="64"/>
  <c r="BK65" i="64"/>
  <c r="EZ65" i="64" s="1"/>
  <c r="AD65" i="64" s="1"/>
  <c r="BL65" i="64" s="1"/>
  <c r="FE65" i="64" s="1"/>
  <c r="AE65" i="64" s="1"/>
  <c r="BG65" i="64"/>
  <c r="DZ65" i="64" s="1"/>
  <c r="Z65" i="64" s="1"/>
  <c r="BH65" i="64" s="1"/>
  <c r="EE65" i="64" s="1"/>
  <c r="AA65" i="64" s="1"/>
  <c r="BC65" i="64"/>
  <c r="CZ65" i="64" s="1"/>
  <c r="V65" i="64" s="1"/>
  <c r="BD65" i="64" s="1"/>
  <c r="DE65" i="64" s="1"/>
  <c r="W65" i="64" s="1"/>
  <c r="AY65" i="64"/>
  <c r="BZ65" i="64" s="1"/>
  <c r="R65" i="64" s="1"/>
  <c r="AZ65" i="64" s="1"/>
  <c r="CE65" i="64" s="1"/>
  <c r="S65" i="64" s="1"/>
  <c r="AT65" i="64"/>
  <c r="BB65" i="64" s="1"/>
  <c r="CU65" i="64" s="1"/>
  <c r="U65" i="64" s="1"/>
  <c r="AR65" i="64"/>
  <c r="AQ65" i="64"/>
  <c r="AP65" i="64"/>
  <c r="AO65" i="64"/>
  <c r="AN65" i="64"/>
  <c r="AM65" i="64"/>
  <c r="AL65" i="64"/>
  <c r="AK65" i="64"/>
  <c r="BK64" i="64"/>
  <c r="EZ64" i="64" s="1"/>
  <c r="AD64" i="64" s="1"/>
  <c r="BL64" i="64" s="1"/>
  <c r="FE64" i="64" s="1"/>
  <c r="AE64" i="64" s="1"/>
  <c r="BG64" i="64"/>
  <c r="DZ64" i="64" s="1"/>
  <c r="Z64" i="64" s="1"/>
  <c r="BH64" i="64" s="1"/>
  <c r="EE64" i="64" s="1"/>
  <c r="AA64" i="64" s="1"/>
  <c r="BC64" i="64"/>
  <c r="CZ64" i="64" s="1"/>
  <c r="V64" i="64" s="1"/>
  <c r="BD64" i="64" s="1"/>
  <c r="DE64" i="64" s="1"/>
  <c r="W64" i="64" s="1"/>
  <c r="AY64" i="64"/>
  <c r="BZ64" i="64" s="1"/>
  <c r="R64" i="64" s="1"/>
  <c r="AZ64" i="64" s="1"/>
  <c r="CE64" i="64" s="1"/>
  <c r="S64" i="64" s="1"/>
  <c r="AT64" i="64"/>
  <c r="BB64" i="64" s="1"/>
  <c r="CU64" i="64" s="1"/>
  <c r="U64" i="64" s="1"/>
  <c r="AR64" i="64"/>
  <c r="AQ64" i="64"/>
  <c r="AP64" i="64"/>
  <c r="AO64" i="64"/>
  <c r="AN64" i="64"/>
  <c r="AM64" i="64"/>
  <c r="AL64" i="64"/>
  <c r="AK64" i="64"/>
  <c r="BK63" i="64"/>
  <c r="EZ63" i="64" s="1"/>
  <c r="AD63" i="64" s="1"/>
  <c r="BL63" i="64" s="1"/>
  <c r="FE63" i="64" s="1"/>
  <c r="AE63" i="64" s="1"/>
  <c r="BG63" i="64"/>
  <c r="DZ63" i="64" s="1"/>
  <c r="Z63" i="64" s="1"/>
  <c r="BH63" i="64" s="1"/>
  <c r="EE63" i="64" s="1"/>
  <c r="AA63" i="64" s="1"/>
  <c r="BC63" i="64"/>
  <c r="CZ63" i="64" s="1"/>
  <c r="V63" i="64" s="1"/>
  <c r="BD63" i="64" s="1"/>
  <c r="DE63" i="64" s="1"/>
  <c r="W63" i="64" s="1"/>
  <c r="AY63" i="64"/>
  <c r="BZ63" i="64" s="1"/>
  <c r="R63" i="64" s="1"/>
  <c r="AZ63" i="64" s="1"/>
  <c r="CE63" i="64" s="1"/>
  <c r="S63" i="64" s="1"/>
  <c r="AT63" i="64"/>
  <c r="AX63" i="64" s="1"/>
  <c r="BU63" i="64" s="1"/>
  <c r="Q63" i="64" s="1"/>
  <c r="AR63" i="64"/>
  <c r="AQ63" i="64"/>
  <c r="AP63" i="64"/>
  <c r="AO63" i="64"/>
  <c r="AN63" i="64"/>
  <c r="AM63" i="64"/>
  <c r="AL63" i="64"/>
  <c r="AK63" i="64"/>
  <c r="BK62" i="64"/>
  <c r="EZ62" i="64" s="1"/>
  <c r="AD62" i="64" s="1"/>
  <c r="BL62" i="64" s="1"/>
  <c r="FE62" i="64" s="1"/>
  <c r="AE62" i="64" s="1"/>
  <c r="BG62" i="64"/>
  <c r="DZ62" i="64" s="1"/>
  <c r="Z62" i="64" s="1"/>
  <c r="BH62" i="64" s="1"/>
  <c r="EE62" i="64" s="1"/>
  <c r="AA62" i="64" s="1"/>
  <c r="BC62" i="64"/>
  <c r="CZ62" i="64" s="1"/>
  <c r="V62" i="64" s="1"/>
  <c r="BD62" i="64" s="1"/>
  <c r="DE62" i="64" s="1"/>
  <c r="W62" i="64" s="1"/>
  <c r="AY62" i="64"/>
  <c r="BZ62" i="64" s="1"/>
  <c r="R62" i="64" s="1"/>
  <c r="AZ62" i="64" s="1"/>
  <c r="CE62" i="64" s="1"/>
  <c r="S62" i="64" s="1"/>
  <c r="AT62" i="64"/>
  <c r="BB62" i="64" s="1"/>
  <c r="CU62" i="64" s="1"/>
  <c r="U62" i="64" s="1"/>
  <c r="AR62" i="64"/>
  <c r="AQ62" i="64"/>
  <c r="AP62" i="64"/>
  <c r="AO62" i="64"/>
  <c r="AN62" i="64"/>
  <c r="AM62" i="64"/>
  <c r="AL62" i="64"/>
  <c r="AK62" i="64"/>
  <c r="BK61" i="64"/>
  <c r="EZ61" i="64" s="1"/>
  <c r="AD61" i="64" s="1"/>
  <c r="BL61" i="64" s="1"/>
  <c r="FE61" i="64" s="1"/>
  <c r="AE61" i="64" s="1"/>
  <c r="BG61" i="64"/>
  <c r="DZ61" i="64" s="1"/>
  <c r="Z61" i="64" s="1"/>
  <c r="BH61" i="64" s="1"/>
  <c r="EE61" i="64" s="1"/>
  <c r="AA61" i="64" s="1"/>
  <c r="BC61" i="64"/>
  <c r="CZ61" i="64" s="1"/>
  <c r="V61" i="64" s="1"/>
  <c r="BD61" i="64" s="1"/>
  <c r="DE61" i="64" s="1"/>
  <c r="W61" i="64" s="1"/>
  <c r="AY61" i="64"/>
  <c r="BZ61" i="64" s="1"/>
  <c r="R61" i="64" s="1"/>
  <c r="AZ61" i="64" s="1"/>
  <c r="CE61" i="64" s="1"/>
  <c r="S61" i="64" s="1"/>
  <c r="AT61" i="64"/>
  <c r="BB61" i="64" s="1"/>
  <c r="CU61" i="64" s="1"/>
  <c r="U61" i="64" s="1"/>
  <c r="AR61" i="64"/>
  <c r="AQ61" i="64"/>
  <c r="AP61" i="64"/>
  <c r="AO61" i="64"/>
  <c r="AN61" i="64"/>
  <c r="AM61" i="64"/>
  <c r="AL61" i="64"/>
  <c r="AK61" i="64"/>
  <c r="BK60" i="64"/>
  <c r="EZ60" i="64" s="1"/>
  <c r="AD60" i="64" s="1"/>
  <c r="BL60" i="64" s="1"/>
  <c r="FE60" i="64" s="1"/>
  <c r="AE60" i="64" s="1"/>
  <c r="BG60" i="64"/>
  <c r="DZ60" i="64" s="1"/>
  <c r="Z60" i="64" s="1"/>
  <c r="BH60" i="64" s="1"/>
  <c r="EE60" i="64" s="1"/>
  <c r="AA60" i="64" s="1"/>
  <c r="BC60" i="64"/>
  <c r="CZ60" i="64" s="1"/>
  <c r="V60" i="64" s="1"/>
  <c r="BD60" i="64" s="1"/>
  <c r="DE60" i="64" s="1"/>
  <c r="W60" i="64" s="1"/>
  <c r="AY60" i="64"/>
  <c r="BZ60" i="64" s="1"/>
  <c r="R60" i="64" s="1"/>
  <c r="AZ60" i="64" s="1"/>
  <c r="CE60" i="64" s="1"/>
  <c r="S60" i="64" s="1"/>
  <c r="AT60" i="64"/>
  <c r="AR60" i="64"/>
  <c r="AQ60" i="64"/>
  <c r="AP60" i="64"/>
  <c r="AO60" i="64"/>
  <c r="AN60" i="64"/>
  <c r="AM60" i="64"/>
  <c r="AL60" i="64"/>
  <c r="AK60" i="64"/>
  <c r="BK59" i="64"/>
  <c r="EZ59" i="64"/>
  <c r="AD59" i="64" s="1"/>
  <c r="BL59" i="64" s="1"/>
  <c r="FE59" i="64" s="1"/>
  <c r="AE59" i="64" s="1"/>
  <c r="BG59" i="64"/>
  <c r="DZ59" i="64" s="1"/>
  <c r="Z59" i="64" s="1"/>
  <c r="BH59" i="64"/>
  <c r="EE59" i="64" s="1"/>
  <c r="AA59" i="64" s="1"/>
  <c r="BC59" i="64"/>
  <c r="CZ59" i="64" s="1"/>
  <c r="V59" i="64" s="1"/>
  <c r="BD59" i="64" s="1"/>
  <c r="DE59" i="64" s="1"/>
  <c r="W59" i="64" s="1"/>
  <c r="AY59" i="64"/>
  <c r="BZ59" i="64" s="1"/>
  <c r="R59" i="64" s="1"/>
  <c r="AZ59" i="64" s="1"/>
  <c r="CE59" i="64" s="1"/>
  <c r="S59" i="64" s="1"/>
  <c r="AT59" i="64"/>
  <c r="BJ59" i="64" s="1"/>
  <c r="EU59" i="64" s="1"/>
  <c r="AC59" i="64" s="1"/>
  <c r="AR59" i="64"/>
  <c r="AQ59" i="64"/>
  <c r="AP59" i="64"/>
  <c r="AO59" i="64"/>
  <c r="AN59" i="64"/>
  <c r="AM59" i="64"/>
  <c r="AL59" i="64"/>
  <c r="AK59" i="64"/>
  <c r="BK58" i="64"/>
  <c r="EZ58" i="64" s="1"/>
  <c r="AD58" i="64" s="1"/>
  <c r="BL58" i="64" s="1"/>
  <c r="FE58" i="64" s="1"/>
  <c r="AE58" i="64" s="1"/>
  <c r="BG58" i="64"/>
  <c r="DZ58" i="64" s="1"/>
  <c r="Z58" i="64" s="1"/>
  <c r="BH58" i="64" s="1"/>
  <c r="EE58" i="64" s="1"/>
  <c r="AA58" i="64" s="1"/>
  <c r="BC58" i="64"/>
  <c r="CZ58" i="64" s="1"/>
  <c r="V58" i="64" s="1"/>
  <c r="BD58" i="64" s="1"/>
  <c r="DE58" i="64" s="1"/>
  <c r="W58" i="64" s="1"/>
  <c r="AY58" i="64"/>
  <c r="BZ58" i="64" s="1"/>
  <c r="R58" i="64" s="1"/>
  <c r="AZ58" i="64" s="1"/>
  <c r="CE58" i="64" s="1"/>
  <c r="S58" i="64" s="1"/>
  <c r="AT58" i="64"/>
  <c r="BJ58" i="64" s="1"/>
  <c r="EU58" i="64" s="1"/>
  <c r="AC58" i="64" s="1"/>
  <c r="AR58" i="64"/>
  <c r="AQ58" i="64"/>
  <c r="AP58" i="64"/>
  <c r="AO58" i="64"/>
  <c r="AN58" i="64"/>
  <c r="AM58" i="64"/>
  <c r="AL58" i="64"/>
  <c r="AK58" i="64"/>
  <c r="BK57" i="64"/>
  <c r="EZ57" i="64" s="1"/>
  <c r="AD57" i="64" s="1"/>
  <c r="BL57" i="64" s="1"/>
  <c r="FE57" i="64" s="1"/>
  <c r="AE57" i="64" s="1"/>
  <c r="BG57" i="64"/>
  <c r="DZ57" i="64" s="1"/>
  <c r="Z57" i="64" s="1"/>
  <c r="BH57" i="64" s="1"/>
  <c r="EE57" i="64" s="1"/>
  <c r="AA57" i="64" s="1"/>
  <c r="BC57" i="64"/>
  <c r="CZ57" i="64" s="1"/>
  <c r="V57" i="64" s="1"/>
  <c r="BD57" i="64" s="1"/>
  <c r="DE57" i="64" s="1"/>
  <c r="W57" i="64" s="1"/>
  <c r="AY57" i="64"/>
  <c r="BZ57" i="64" s="1"/>
  <c r="R57" i="64" s="1"/>
  <c r="AZ57" i="64" s="1"/>
  <c r="CE57" i="64" s="1"/>
  <c r="S57" i="64" s="1"/>
  <c r="AT57" i="64"/>
  <c r="BB57" i="64" s="1"/>
  <c r="CU57" i="64" s="1"/>
  <c r="U57" i="64" s="1"/>
  <c r="AR57" i="64"/>
  <c r="AQ57" i="64"/>
  <c r="AP57" i="64"/>
  <c r="AO57" i="64"/>
  <c r="AN57" i="64"/>
  <c r="AM57" i="64"/>
  <c r="AL57" i="64"/>
  <c r="AK57" i="64"/>
  <c r="BK56" i="64"/>
  <c r="EZ56" i="64" s="1"/>
  <c r="AD56" i="64" s="1"/>
  <c r="BL56" i="64" s="1"/>
  <c r="FE56" i="64" s="1"/>
  <c r="AE56" i="64" s="1"/>
  <c r="BG56" i="64"/>
  <c r="DZ56" i="64" s="1"/>
  <c r="Z56" i="64" s="1"/>
  <c r="BH56" i="64" s="1"/>
  <c r="EE56" i="64" s="1"/>
  <c r="AA56" i="64" s="1"/>
  <c r="BC56" i="64"/>
  <c r="CZ56" i="64" s="1"/>
  <c r="V56" i="64" s="1"/>
  <c r="BD56" i="64" s="1"/>
  <c r="DE56" i="64" s="1"/>
  <c r="W56" i="64" s="1"/>
  <c r="AY56" i="64"/>
  <c r="BZ56" i="64" s="1"/>
  <c r="R56" i="64" s="1"/>
  <c r="AZ56" i="64" s="1"/>
  <c r="CE56" i="64" s="1"/>
  <c r="S56" i="64" s="1"/>
  <c r="AT56" i="64"/>
  <c r="AR56" i="64"/>
  <c r="AQ56" i="64"/>
  <c r="AP56" i="64"/>
  <c r="AO56" i="64"/>
  <c r="AN56" i="64"/>
  <c r="AM56" i="64"/>
  <c r="AL56" i="64"/>
  <c r="AK56" i="64"/>
  <c r="BK55" i="64"/>
  <c r="EZ55" i="64" s="1"/>
  <c r="AD55" i="64" s="1"/>
  <c r="BL55" i="64" s="1"/>
  <c r="FE55" i="64" s="1"/>
  <c r="AE55" i="64" s="1"/>
  <c r="BG55" i="64"/>
  <c r="DZ55" i="64" s="1"/>
  <c r="Z55" i="64" s="1"/>
  <c r="BH55" i="64" s="1"/>
  <c r="EE55" i="64" s="1"/>
  <c r="AA55" i="64" s="1"/>
  <c r="BC55" i="64"/>
  <c r="CZ55" i="64" s="1"/>
  <c r="V55" i="64" s="1"/>
  <c r="BD55" i="64" s="1"/>
  <c r="DE55" i="64" s="1"/>
  <c r="W55" i="64" s="1"/>
  <c r="AY55" i="64"/>
  <c r="BZ55" i="64" s="1"/>
  <c r="R55" i="64" s="1"/>
  <c r="AZ55" i="64" s="1"/>
  <c r="CE55" i="64" s="1"/>
  <c r="S55" i="64" s="1"/>
  <c r="AT55" i="64"/>
  <c r="BJ55" i="64" s="1"/>
  <c r="EU55" i="64" s="1"/>
  <c r="AC55" i="64" s="1"/>
  <c r="AR55" i="64"/>
  <c r="AQ55" i="64"/>
  <c r="AP55" i="64"/>
  <c r="AO55" i="64"/>
  <c r="AN55" i="64"/>
  <c r="AM55" i="64"/>
  <c r="AL55" i="64"/>
  <c r="AK55" i="64"/>
  <c r="BK54" i="64"/>
  <c r="EZ54" i="64" s="1"/>
  <c r="AD54" i="64" s="1"/>
  <c r="BL54" i="64" s="1"/>
  <c r="FE54" i="64" s="1"/>
  <c r="AE54" i="64" s="1"/>
  <c r="BG54" i="64"/>
  <c r="DZ54" i="64" s="1"/>
  <c r="Z54" i="64" s="1"/>
  <c r="BH54" i="64" s="1"/>
  <c r="EE54" i="64" s="1"/>
  <c r="AA54" i="64" s="1"/>
  <c r="BC54" i="64"/>
  <c r="CZ54" i="64" s="1"/>
  <c r="V54" i="64" s="1"/>
  <c r="BD54" i="64" s="1"/>
  <c r="DE54" i="64" s="1"/>
  <c r="W54" i="64" s="1"/>
  <c r="AY54" i="64"/>
  <c r="BZ54" i="64" s="1"/>
  <c r="R54" i="64" s="1"/>
  <c r="AZ54" i="64" s="1"/>
  <c r="CE54" i="64" s="1"/>
  <c r="S54" i="64" s="1"/>
  <c r="AT54" i="64"/>
  <c r="BJ54" i="64" s="1"/>
  <c r="EU54" i="64" s="1"/>
  <c r="AC54" i="64" s="1"/>
  <c r="AR54" i="64"/>
  <c r="AQ54" i="64"/>
  <c r="AP54" i="64"/>
  <c r="AO54" i="64"/>
  <c r="AN54" i="64"/>
  <c r="AM54" i="64"/>
  <c r="AL54" i="64"/>
  <c r="AK54" i="64"/>
  <c r="BK53" i="64"/>
  <c r="EZ53" i="64" s="1"/>
  <c r="AD53" i="64" s="1"/>
  <c r="BL53" i="64" s="1"/>
  <c r="FE53" i="64" s="1"/>
  <c r="AE53" i="64" s="1"/>
  <c r="BG53" i="64"/>
  <c r="DZ53" i="64" s="1"/>
  <c r="Z53" i="64" s="1"/>
  <c r="BH53" i="64" s="1"/>
  <c r="EE53" i="64" s="1"/>
  <c r="AA53" i="64" s="1"/>
  <c r="BC53" i="64"/>
  <c r="CZ53" i="64" s="1"/>
  <c r="V53" i="64" s="1"/>
  <c r="BD53" i="64" s="1"/>
  <c r="DE53" i="64" s="1"/>
  <c r="W53" i="64" s="1"/>
  <c r="AY53" i="64"/>
  <c r="BZ53" i="64" s="1"/>
  <c r="R53" i="64" s="1"/>
  <c r="AZ53" i="64" s="1"/>
  <c r="CE53" i="64" s="1"/>
  <c r="S53" i="64" s="1"/>
  <c r="AT53" i="64"/>
  <c r="BB53" i="64" s="1"/>
  <c r="CU53" i="64" s="1"/>
  <c r="U53" i="64" s="1"/>
  <c r="AR53" i="64"/>
  <c r="AQ53" i="64"/>
  <c r="AP53" i="64"/>
  <c r="AO53" i="64"/>
  <c r="AN53" i="64"/>
  <c r="AM53" i="64"/>
  <c r="AL53" i="64"/>
  <c r="AK53" i="64"/>
  <c r="BK52" i="64"/>
  <c r="EZ52" i="64" s="1"/>
  <c r="AD52" i="64" s="1"/>
  <c r="BL52" i="64" s="1"/>
  <c r="FE52" i="64" s="1"/>
  <c r="AE52" i="64" s="1"/>
  <c r="BG52" i="64"/>
  <c r="DZ52" i="64" s="1"/>
  <c r="Z52" i="64" s="1"/>
  <c r="BH52" i="64" s="1"/>
  <c r="EE52" i="64" s="1"/>
  <c r="AA52" i="64" s="1"/>
  <c r="BC52" i="64"/>
  <c r="CZ52" i="64" s="1"/>
  <c r="V52" i="64" s="1"/>
  <c r="BD52" i="64" s="1"/>
  <c r="DE52" i="64" s="1"/>
  <c r="W52" i="64" s="1"/>
  <c r="AY52" i="64"/>
  <c r="BZ52" i="64" s="1"/>
  <c r="R52" i="64" s="1"/>
  <c r="AZ52" i="64" s="1"/>
  <c r="CE52" i="64" s="1"/>
  <c r="S52" i="64" s="1"/>
  <c r="AT52" i="64"/>
  <c r="AR52" i="64"/>
  <c r="AQ52" i="64"/>
  <c r="AP52" i="64"/>
  <c r="AO52" i="64"/>
  <c r="AN52" i="64"/>
  <c r="AM52" i="64"/>
  <c r="AL52" i="64"/>
  <c r="AK52" i="64"/>
  <c r="BK51" i="64"/>
  <c r="EZ51" i="64" s="1"/>
  <c r="AD51" i="64" s="1"/>
  <c r="BL51" i="64" s="1"/>
  <c r="FE51" i="64" s="1"/>
  <c r="AE51" i="64" s="1"/>
  <c r="BG51" i="64"/>
  <c r="DZ51" i="64" s="1"/>
  <c r="Z51" i="64" s="1"/>
  <c r="BH51" i="64" s="1"/>
  <c r="EE51" i="64" s="1"/>
  <c r="AA51" i="64" s="1"/>
  <c r="BC51" i="64"/>
  <c r="CZ51" i="64" s="1"/>
  <c r="V51" i="64" s="1"/>
  <c r="BD51" i="64" s="1"/>
  <c r="DE51" i="64" s="1"/>
  <c r="W51" i="64" s="1"/>
  <c r="AY51" i="64"/>
  <c r="BZ51" i="64" s="1"/>
  <c r="R51" i="64" s="1"/>
  <c r="AZ51" i="64" s="1"/>
  <c r="CE51" i="64" s="1"/>
  <c r="S51" i="64" s="1"/>
  <c r="AT51" i="64"/>
  <c r="BJ51" i="64" s="1"/>
  <c r="EU51" i="64" s="1"/>
  <c r="AC51" i="64" s="1"/>
  <c r="AR51" i="64"/>
  <c r="AQ51" i="64"/>
  <c r="AP51" i="64"/>
  <c r="AO51" i="64"/>
  <c r="AN51" i="64"/>
  <c r="AM51" i="64"/>
  <c r="AL51" i="64"/>
  <c r="AK51" i="64"/>
  <c r="BK50" i="64"/>
  <c r="EZ50" i="64" s="1"/>
  <c r="AD50" i="64" s="1"/>
  <c r="BL50" i="64" s="1"/>
  <c r="FE50" i="64" s="1"/>
  <c r="AE50" i="64" s="1"/>
  <c r="BG50" i="64"/>
  <c r="DZ50" i="64" s="1"/>
  <c r="Z50" i="64" s="1"/>
  <c r="BH50" i="64" s="1"/>
  <c r="EE50" i="64" s="1"/>
  <c r="AA50" i="64" s="1"/>
  <c r="BC50" i="64"/>
  <c r="CZ50" i="64" s="1"/>
  <c r="V50" i="64" s="1"/>
  <c r="BD50" i="64" s="1"/>
  <c r="DE50" i="64" s="1"/>
  <c r="W50" i="64" s="1"/>
  <c r="AY50" i="64"/>
  <c r="BZ50" i="64" s="1"/>
  <c r="R50" i="64" s="1"/>
  <c r="AZ50" i="64" s="1"/>
  <c r="CE50" i="64" s="1"/>
  <c r="S50" i="64" s="1"/>
  <c r="AT50" i="64"/>
  <c r="BJ50" i="64" s="1"/>
  <c r="EU50" i="64" s="1"/>
  <c r="AC50" i="64" s="1"/>
  <c r="AR50" i="64"/>
  <c r="AQ50" i="64"/>
  <c r="AP50" i="64"/>
  <c r="AO50" i="64"/>
  <c r="AN50" i="64"/>
  <c r="AM50" i="64"/>
  <c r="AL50" i="64"/>
  <c r="AK50" i="64"/>
  <c r="BK49" i="64"/>
  <c r="EZ49" i="64" s="1"/>
  <c r="AD49" i="64" s="1"/>
  <c r="BL49" i="64" s="1"/>
  <c r="FE49" i="64" s="1"/>
  <c r="AE49" i="64" s="1"/>
  <c r="BG49" i="64"/>
  <c r="DZ49" i="64" s="1"/>
  <c r="Z49" i="64" s="1"/>
  <c r="BH49" i="64" s="1"/>
  <c r="EE49" i="64" s="1"/>
  <c r="AA49" i="64" s="1"/>
  <c r="BC49" i="64"/>
  <c r="CZ49" i="64" s="1"/>
  <c r="V49" i="64" s="1"/>
  <c r="BD49" i="64" s="1"/>
  <c r="DE49" i="64" s="1"/>
  <c r="W49" i="64" s="1"/>
  <c r="AY49" i="64"/>
  <c r="BZ49" i="64" s="1"/>
  <c r="R49" i="64" s="1"/>
  <c r="AZ49" i="64" s="1"/>
  <c r="CE49" i="64" s="1"/>
  <c r="S49" i="64" s="1"/>
  <c r="AT49" i="64"/>
  <c r="BB49" i="64"/>
  <c r="CU49" i="64" s="1"/>
  <c r="U49" i="64" s="1"/>
  <c r="AR49" i="64"/>
  <c r="AQ49" i="64"/>
  <c r="AP49" i="64"/>
  <c r="AO49" i="64"/>
  <c r="AN49" i="64"/>
  <c r="AM49" i="64"/>
  <c r="AL49" i="64"/>
  <c r="AK49" i="64"/>
  <c r="BK48" i="64"/>
  <c r="EZ48" i="64" s="1"/>
  <c r="AD48" i="64" s="1"/>
  <c r="BL48" i="64" s="1"/>
  <c r="FE48" i="64" s="1"/>
  <c r="AE48" i="64" s="1"/>
  <c r="BG48" i="64"/>
  <c r="DZ48" i="64" s="1"/>
  <c r="Z48" i="64" s="1"/>
  <c r="BH48" i="64" s="1"/>
  <c r="EE48" i="64" s="1"/>
  <c r="AA48" i="64" s="1"/>
  <c r="BC48" i="64"/>
  <c r="CZ48" i="64" s="1"/>
  <c r="V48" i="64" s="1"/>
  <c r="BD48" i="64" s="1"/>
  <c r="DE48" i="64" s="1"/>
  <c r="W48" i="64" s="1"/>
  <c r="AY48" i="64"/>
  <c r="BZ48" i="64" s="1"/>
  <c r="R48" i="64" s="1"/>
  <c r="AZ48" i="64" s="1"/>
  <c r="CE48" i="64" s="1"/>
  <c r="S48" i="64" s="1"/>
  <c r="AT48" i="64"/>
  <c r="BB48" i="64" s="1"/>
  <c r="CU48" i="64" s="1"/>
  <c r="U48" i="64" s="1"/>
  <c r="AR48" i="64"/>
  <c r="AQ48" i="64"/>
  <c r="AP48" i="64"/>
  <c r="AO48" i="64"/>
  <c r="AN48" i="64"/>
  <c r="AM48" i="64"/>
  <c r="AL48" i="64"/>
  <c r="AK48" i="64"/>
  <c r="BK47" i="64"/>
  <c r="EZ47" i="64" s="1"/>
  <c r="AD47" i="64" s="1"/>
  <c r="BL47" i="64" s="1"/>
  <c r="FE47" i="64" s="1"/>
  <c r="AE47" i="64" s="1"/>
  <c r="BG47" i="64"/>
  <c r="DZ47" i="64" s="1"/>
  <c r="Z47" i="64" s="1"/>
  <c r="BH47" i="64" s="1"/>
  <c r="EE47" i="64" s="1"/>
  <c r="AA47" i="64" s="1"/>
  <c r="BC47" i="64"/>
  <c r="CZ47" i="64" s="1"/>
  <c r="V47" i="64" s="1"/>
  <c r="BD47" i="64" s="1"/>
  <c r="DE47" i="64" s="1"/>
  <c r="W47" i="64" s="1"/>
  <c r="AY47" i="64"/>
  <c r="BZ47" i="64" s="1"/>
  <c r="R47" i="64" s="1"/>
  <c r="AZ47" i="64" s="1"/>
  <c r="CE47" i="64" s="1"/>
  <c r="S47" i="64" s="1"/>
  <c r="AT47" i="64"/>
  <c r="BJ47" i="64" s="1"/>
  <c r="EU47" i="64" s="1"/>
  <c r="AC47" i="64" s="1"/>
  <c r="AR47" i="64"/>
  <c r="AQ47" i="64"/>
  <c r="AP47" i="64"/>
  <c r="AO47" i="64"/>
  <c r="AN47" i="64"/>
  <c r="AM47" i="64"/>
  <c r="AL47" i="64"/>
  <c r="AK47" i="64"/>
  <c r="BK46" i="64"/>
  <c r="EZ46" i="64" s="1"/>
  <c r="AD46" i="64" s="1"/>
  <c r="BL46" i="64" s="1"/>
  <c r="FE46" i="64" s="1"/>
  <c r="AE46" i="64" s="1"/>
  <c r="BG46" i="64"/>
  <c r="DZ46" i="64" s="1"/>
  <c r="Z46" i="64" s="1"/>
  <c r="BH46" i="64" s="1"/>
  <c r="EE46" i="64" s="1"/>
  <c r="AA46" i="64" s="1"/>
  <c r="BC46" i="64"/>
  <c r="CZ46" i="64" s="1"/>
  <c r="V46" i="64" s="1"/>
  <c r="BD46" i="64" s="1"/>
  <c r="DE46" i="64" s="1"/>
  <c r="W46" i="64" s="1"/>
  <c r="AY46" i="64"/>
  <c r="BZ46" i="64" s="1"/>
  <c r="R46" i="64" s="1"/>
  <c r="AZ46" i="64" s="1"/>
  <c r="CE46" i="64" s="1"/>
  <c r="S46" i="64" s="1"/>
  <c r="AT46" i="64"/>
  <c r="AR46" i="64"/>
  <c r="AQ46" i="64"/>
  <c r="AP46" i="64"/>
  <c r="AO46" i="64"/>
  <c r="AN46" i="64"/>
  <c r="AM46" i="64"/>
  <c r="AL46" i="64"/>
  <c r="AK46" i="64"/>
  <c r="BK45" i="64"/>
  <c r="EZ45" i="64" s="1"/>
  <c r="AD45" i="64" s="1"/>
  <c r="BL45" i="64" s="1"/>
  <c r="FE45" i="64" s="1"/>
  <c r="AE45" i="64" s="1"/>
  <c r="BG45" i="64"/>
  <c r="DZ45" i="64" s="1"/>
  <c r="Z45" i="64" s="1"/>
  <c r="BH45" i="64" s="1"/>
  <c r="EE45" i="64" s="1"/>
  <c r="AA45" i="64" s="1"/>
  <c r="BC45" i="64"/>
  <c r="CZ45" i="64" s="1"/>
  <c r="V45" i="64" s="1"/>
  <c r="BD45" i="64" s="1"/>
  <c r="DE45" i="64" s="1"/>
  <c r="W45" i="64" s="1"/>
  <c r="AY45" i="64"/>
  <c r="BZ45" i="64" s="1"/>
  <c r="R45" i="64" s="1"/>
  <c r="AZ45" i="64" s="1"/>
  <c r="CE45" i="64" s="1"/>
  <c r="S45" i="64" s="1"/>
  <c r="AT45" i="64"/>
  <c r="AR45" i="64"/>
  <c r="AQ45" i="64"/>
  <c r="AP45" i="64"/>
  <c r="AO45" i="64"/>
  <c r="AN45" i="64"/>
  <c r="AM45" i="64"/>
  <c r="AL45" i="64"/>
  <c r="AK45" i="64"/>
  <c r="BK44" i="64"/>
  <c r="EZ44" i="64" s="1"/>
  <c r="AD44" i="64" s="1"/>
  <c r="BL44" i="64" s="1"/>
  <c r="FE44" i="64" s="1"/>
  <c r="AE44" i="64" s="1"/>
  <c r="BG44" i="64"/>
  <c r="DZ44" i="64" s="1"/>
  <c r="Z44" i="64" s="1"/>
  <c r="BH44" i="64" s="1"/>
  <c r="EE44" i="64" s="1"/>
  <c r="AA44" i="64" s="1"/>
  <c r="BC44" i="64"/>
  <c r="CZ44" i="64" s="1"/>
  <c r="V44" i="64" s="1"/>
  <c r="BD44" i="64" s="1"/>
  <c r="DE44" i="64" s="1"/>
  <c r="W44" i="64" s="1"/>
  <c r="AY44" i="64"/>
  <c r="BZ44" i="64" s="1"/>
  <c r="R44" i="64" s="1"/>
  <c r="AZ44" i="64" s="1"/>
  <c r="CE44" i="64" s="1"/>
  <c r="S44" i="64" s="1"/>
  <c r="AT44" i="64"/>
  <c r="BB44" i="64" s="1"/>
  <c r="CU44" i="64" s="1"/>
  <c r="U44" i="64" s="1"/>
  <c r="AR44" i="64"/>
  <c r="AQ44" i="64"/>
  <c r="AP44" i="64"/>
  <c r="AO44" i="64"/>
  <c r="AN44" i="64"/>
  <c r="AM44" i="64"/>
  <c r="AL44" i="64"/>
  <c r="AK44" i="64"/>
  <c r="BK43" i="64"/>
  <c r="EZ43" i="64" s="1"/>
  <c r="AD43" i="64" s="1"/>
  <c r="BL43" i="64" s="1"/>
  <c r="FE43" i="64" s="1"/>
  <c r="AE43" i="64" s="1"/>
  <c r="BG43" i="64"/>
  <c r="DZ43" i="64" s="1"/>
  <c r="Z43" i="64" s="1"/>
  <c r="BH43" i="64" s="1"/>
  <c r="EE43" i="64" s="1"/>
  <c r="AA43" i="64" s="1"/>
  <c r="BC43" i="64"/>
  <c r="CZ43" i="64" s="1"/>
  <c r="V43" i="64" s="1"/>
  <c r="BD43" i="64" s="1"/>
  <c r="DE43" i="64" s="1"/>
  <c r="W43" i="64" s="1"/>
  <c r="AY43" i="64"/>
  <c r="BZ43" i="64" s="1"/>
  <c r="R43" i="64" s="1"/>
  <c r="AZ43" i="64" s="1"/>
  <c r="CE43" i="64" s="1"/>
  <c r="S43" i="64" s="1"/>
  <c r="AT43" i="64"/>
  <c r="BB43" i="64" s="1"/>
  <c r="CU43" i="64" s="1"/>
  <c r="U43" i="64" s="1"/>
  <c r="AR43" i="64"/>
  <c r="AQ43" i="64"/>
  <c r="AP43" i="64"/>
  <c r="AO43" i="64"/>
  <c r="AN43" i="64"/>
  <c r="AM43" i="64"/>
  <c r="AL43" i="64"/>
  <c r="AK43" i="64"/>
  <c r="BK42" i="64"/>
  <c r="EZ42" i="64" s="1"/>
  <c r="AD42" i="64" s="1"/>
  <c r="BL42" i="64" s="1"/>
  <c r="FE42" i="64" s="1"/>
  <c r="AE42" i="64" s="1"/>
  <c r="BG42" i="64"/>
  <c r="DZ42" i="64" s="1"/>
  <c r="Z42" i="64" s="1"/>
  <c r="BH42" i="64" s="1"/>
  <c r="EE42" i="64" s="1"/>
  <c r="AA42" i="64" s="1"/>
  <c r="BC42" i="64"/>
  <c r="CZ42" i="64" s="1"/>
  <c r="V42" i="64" s="1"/>
  <c r="BD42" i="64" s="1"/>
  <c r="DE42" i="64" s="1"/>
  <c r="W42" i="64" s="1"/>
  <c r="AY42" i="64"/>
  <c r="BZ42" i="64" s="1"/>
  <c r="R42" i="64" s="1"/>
  <c r="AZ42" i="64" s="1"/>
  <c r="CE42" i="64" s="1"/>
  <c r="S42" i="64" s="1"/>
  <c r="AT42" i="64"/>
  <c r="AR42" i="64"/>
  <c r="AQ42" i="64"/>
  <c r="AP42" i="64"/>
  <c r="AO42" i="64"/>
  <c r="AN42" i="64"/>
  <c r="AM42" i="64"/>
  <c r="AL42" i="64"/>
  <c r="AK42" i="64"/>
  <c r="BK41" i="64"/>
  <c r="EZ41" i="64" s="1"/>
  <c r="AD41" i="64" s="1"/>
  <c r="BL41" i="64" s="1"/>
  <c r="FE41" i="64" s="1"/>
  <c r="AE41" i="64" s="1"/>
  <c r="BG41" i="64"/>
  <c r="DZ41" i="64" s="1"/>
  <c r="Z41" i="64" s="1"/>
  <c r="BH41" i="64" s="1"/>
  <c r="EE41" i="64" s="1"/>
  <c r="AA41" i="64" s="1"/>
  <c r="BC41" i="64"/>
  <c r="CZ41" i="64" s="1"/>
  <c r="V41" i="64" s="1"/>
  <c r="BD41" i="64" s="1"/>
  <c r="DE41" i="64" s="1"/>
  <c r="W41" i="64" s="1"/>
  <c r="AY41" i="64"/>
  <c r="BZ41" i="64" s="1"/>
  <c r="R41" i="64" s="1"/>
  <c r="AZ41" i="64" s="1"/>
  <c r="CE41" i="64" s="1"/>
  <c r="S41" i="64" s="1"/>
  <c r="AT41" i="64"/>
  <c r="BJ41" i="64" s="1"/>
  <c r="EU41" i="64" s="1"/>
  <c r="AC41" i="64" s="1"/>
  <c r="AR41" i="64"/>
  <c r="AQ41" i="64"/>
  <c r="AP41" i="64"/>
  <c r="AO41" i="64"/>
  <c r="AN41" i="64"/>
  <c r="AM41" i="64"/>
  <c r="AL41" i="64"/>
  <c r="AK41" i="64"/>
  <c r="BK40" i="64"/>
  <c r="EZ40" i="64" s="1"/>
  <c r="AD40" i="64" s="1"/>
  <c r="BL40" i="64" s="1"/>
  <c r="FE40" i="64" s="1"/>
  <c r="AE40" i="64" s="1"/>
  <c r="BG40" i="64"/>
  <c r="DZ40" i="64" s="1"/>
  <c r="Z40" i="64" s="1"/>
  <c r="BH40" i="64" s="1"/>
  <c r="EE40" i="64" s="1"/>
  <c r="AA40" i="64" s="1"/>
  <c r="BC40" i="64"/>
  <c r="CZ40" i="64" s="1"/>
  <c r="V40" i="64" s="1"/>
  <c r="BD40" i="64" s="1"/>
  <c r="DE40" i="64" s="1"/>
  <c r="W40" i="64" s="1"/>
  <c r="AY40" i="64"/>
  <c r="BZ40" i="64" s="1"/>
  <c r="R40" i="64" s="1"/>
  <c r="AZ40" i="64" s="1"/>
  <c r="CE40" i="64" s="1"/>
  <c r="S40" i="64" s="1"/>
  <c r="AT40" i="64"/>
  <c r="BB40" i="64" s="1"/>
  <c r="CU40" i="64" s="1"/>
  <c r="U40" i="64" s="1"/>
  <c r="AR40" i="64"/>
  <c r="AQ40" i="64"/>
  <c r="AP40" i="64"/>
  <c r="AO40" i="64"/>
  <c r="AN40" i="64"/>
  <c r="AM40" i="64"/>
  <c r="AL40" i="64"/>
  <c r="AK40" i="64"/>
  <c r="BK39" i="64"/>
  <c r="EZ39" i="64" s="1"/>
  <c r="AD39" i="64" s="1"/>
  <c r="BL39" i="64" s="1"/>
  <c r="FE39" i="64" s="1"/>
  <c r="AE39" i="64" s="1"/>
  <c r="BG39" i="64"/>
  <c r="DZ39" i="64" s="1"/>
  <c r="Z39" i="64" s="1"/>
  <c r="BH39" i="64" s="1"/>
  <c r="EE39" i="64" s="1"/>
  <c r="AA39" i="64" s="1"/>
  <c r="BC39" i="64"/>
  <c r="CZ39" i="64" s="1"/>
  <c r="V39" i="64" s="1"/>
  <c r="BD39" i="64" s="1"/>
  <c r="DE39" i="64" s="1"/>
  <c r="W39" i="64" s="1"/>
  <c r="AY39" i="64"/>
  <c r="BZ39" i="64" s="1"/>
  <c r="R39" i="64" s="1"/>
  <c r="AZ39" i="64" s="1"/>
  <c r="CE39" i="64" s="1"/>
  <c r="S39" i="64" s="1"/>
  <c r="AT39" i="64"/>
  <c r="BJ39" i="64" s="1"/>
  <c r="EU39" i="64" s="1"/>
  <c r="AC39" i="64" s="1"/>
  <c r="AR39" i="64"/>
  <c r="AQ39" i="64"/>
  <c r="AP39" i="64"/>
  <c r="AO39" i="64"/>
  <c r="AN39" i="64"/>
  <c r="AM39" i="64"/>
  <c r="AL39" i="64"/>
  <c r="AK39" i="64"/>
  <c r="BK38" i="64"/>
  <c r="EZ38" i="64" s="1"/>
  <c r="AD38" i="64" s="1"/>
  <c r="BL38" i="64" s="1"/>
  <c r="FE38" i="64" s="1"/>
  <c r="AE38" i="64" s="1"/>
  <c r="BG38" i="64"/>
  <c r="DZ38" i="64" s="1"/>
  <c r="Z38" i="64" s="1"/>
  <c r="BH38" i="64" s="1"/>
  <c r="EE38" i="64" s="1"/>
  <c r="AA38" i="64" s="1"/>
  <c r="BC38" i="64"/>
  <c r="CZ38" i="64" s="1"/>
  <c r="V38" i="64" s="1"/>
  <c r="BD38" i="64" s="1"/>
  <c r="DE38" i="64" s="1"/>
  <c r="W38" i="64" s="1"/>
  <c r="AY38" i="64"/>
  <c r="BZ38" i="64" s="1"/>
  <c r="R38" i="64" s="1"/>
  <c r="AZ38" i="64" s="1"/>
  <c r="CE38" i="64" s="1"/>
  <c r="S38" i="64" s="1"/>
  <c r="AT38" i="64"/>
  <c r="BB38" i="64" s="1"/>
  <c r="CU38" i="64" s="1"/>
  <c r="U38" i="64" s="1"/>
  <c r="AR38" i="64"/>
  <c r="AQ38" i="64"/>
  <c r="AP38" i="64"/>
  <c r="AO38" i="64"/>
  <c r="AN38" i="64"/>
  <c r="AM38" i="64"/>
  <c r="AL38" i="64"/>
  <c r="AK38" i="64"/>
  <c r="BK37" i="64"/>
  <c r="EZ37" i="64" s="1"/>
  <c r="AD37" i="64" s="1"/>
  <c r="BL37" i="64" s="1"/>
  <c r="FE37" i="64" s="1"/>
  <c r="AE37" i="64" s="1"/>
  <c r="BG37" i="64"/>
  <c r="DZ37" i="64" s="1"/>
  <c r="Z37" i="64" s="1"/>
  <c r="BH37" i="64" s="1"/>
  <c r="EE37" i="64" s="1"/>
  <c r="AA37" i="64" s="1"/>
  <c r="BC37" i="64"/>
  <c r="CZ37" i="64" s="1"/>
  <c r="V37" i="64" s="1"/>
  <c r="BD37" i="64" s="1"/>
  <c r="DE37" i="64" s="1"/>
  <c r="W37" i="64" s="1"/>
  <c r="AY37" i="64"/>
  <c r="BZ37" i="64" s="1"/>
  <c r="R37" i="64" s="1"/>
  <c r="AZ37" i="64" s="1"/>
  <c r="CE37" i="64" s="1"/>
  <c r="S37" i="64" s="1"/>
  <c r="AT37" i="64"/>
  <c r="BJ37" i="64" s="1"/>
  <c r="EU37" i="64" s="1"/>
  <c r="AC37" i="64" s="1"/>
  <c r="AR37" i="64"/>
  <c r="AQ37" i="64"/>
  <c r="AP37" i="64"/>
  <c r="AO37" i="64"/>
  <c r="AN37" i="64"/>
  <c r="AM37" i="64"/>
  <c r="AL37" i="64"/>
  <c r="AK37" i="64"/>
  <c r="A37" i="64"/>
  <c r="A38" i="64" s="1"/>
  <c r="A39" i="64" s="1"/>
  <c r="A40" i="64" s="1"/>
  <c r="A41" i="64" s="1"/>
  <c r="A42" i="64" s="1"/>
  <c r="A43" i="64" s="1"/>
  <c r="A44" i="64" s="1"/>
  <c r="A45" i="64" s="1"/>
  <c r="A46" i="64" s="1"/>
  <c r="A47" i="64" s="1"/>
  <c r="A48" i="64" s="1"/>
  <c r="A49" i="64" s="1"/>
  <c r="A50" i="64" s="1"/>
  <c r="A51" i="64" s="1"/>
  <c r="A52" i="64" s="1"/>
  <c r="A53" i="64" s="1"/>
  <c r="A54" i="64" s="1"/>
  <c r="A55" i="64" s="1"/>
  <c r="A56" i="64" s="1"/>
  <c r="A57" i="64" s="1"/>
  <c r="A58" i="64" s="1"/>
  <c r="A59" i="64" s="1"/>
  <c r="A60" i="64" s="1"/>
  <c r="A61" i="64" s="1"/>
  <c r="A62" i="64" s="1"/>
  <c r="A63" i="64" s="1"/>
  <c r="A64" i="64" s="1"/>
  <c r="A65" i="64" s="1"/>
  <c r="A66" i="64" s="1"/>
  <c r="A67" i="64" s="1"/>
  <c r="A68" i="64" s="1"/>
  <c r="A69" i="64" s="1"/>
  <c r="A70" i="64" s="1"/>
  <c r="A71" i="64" s="1"/>
  <c r="A72" i="64" s="1"/>
  <c r="A73" i="64" s="1"/>
  <c r="A74" i="64" s="1"/>
  <c r="A75" i="64" s="1"/>
  <c r="A76" i="64" s="1"/>
  <c r="A77" i="64" s="1"/>
  <c r="A78" i="64" s="1"/>
  <c r="A79" i="64" s="1"/>
  <c r="A80" i="64" s="1"/>
  <c r="A81" i="64" s="1"/>
  <c r="A82" i="64" s="1"/>
  <c r="A83" i="64" s="1"/>
  <c r="A84" i="64" s="1"/>
  <c r="A85" i="64" s="1"/>
  <c r="FT36" i="64"/>
  <c r="FQ36" i="64" s="1"/>
  <c r="BK36" i="64"/>
  <c r="EZ36" i="64" s="1"/>
  <c r="AD36" i="64" s="1"/>
  <c r="BL36" i="64" s="1"/>
  <c r="FE36" i="64" s="1"/>
  <c r="AE36" i="64" s="1"/>
  <c r="BG36" i="64"/>
  <c r="DZ36" i="64" s="1"/>
  <c r="Z36" i="64" s="1"/>
  <c r="BH36" i="64" s="1"/>
  <c r="EE36" i="64" s="1"/>
  <c r="AA36" i="64" s="1"/>
  <c r="BC36" i="64"/>
  <c r="CZ36" i="64" s="1"/>
  <c r="V36" i="64" s="1"/>
  <c r="BD36" i="64" s="1"/>
  <c r="DE36" i="64" s="1"/>
  <c r="W36" i="64" s="1"/>
  <c r="AY36" i="64"/>
  <c r="BZ36" i="64" s="1"/>
  <c r="R36" i="64" s="1"/>
  <c r="AZ36" i="64" s="1"/>
  <c r="CE36" i="64" s="1"/>
  <c r="S36" i="64" s="1"/>
  <c r="AT36" i="64"/>
  <c r="AR36" i="64"/>
  <c r="AQ36" i="64"/>
  <c r="AP36" i="64"/>
  <c r="AO36" i="64"/>
  <c r="AN36" i="64"/>
  <c r="AM36" i="64"/>
  <c r="AL36" i="64"/>
  <c r="AK36" i="64"/>
  <c r="I20" i="64"/>
  <c r="AD19" i="64"/>
  <c r="Z19" i="64"/>
  <c r="V19" i="64"/>
  <c r="R19" i="64"/>
  <c r="I19" i="64"/>
  <c r="X14" i="64"/>
  <c r="E14" i="64"/>
  <c r="E13" i="64"/>
  <c r="AG12" i="64"/>
  <c r="T12" i="64"/>
  <c r="P12" i="64"/>
  <c r="E12" i="64"/>
  <c r="AO11" i="64"/>
  <c r="E11" i="64"/>
  <c r="BK85" i="65"/>
  <c r="EZ85" i="65" s="1"/>
  <c r="AD85" i="65" s="1"/>
  <c r="BL85" i="65" s="1"/>
  <c r="FE85" i="65" s="1"/>
  <c r="AE85" i="65" s="1"/>
  <c r="BG85" i="65"/>
  <c r="DZ85" i="65" s="1"/>
  <c r="Z85" i="65" s="1"/>
  <c r="BH85" i="65" s="1"/>
  <c r="EE85" i="65" s="1"/>
  <c r="AA85" i="65" s="1"/>
  <c r="BC85" i="65"/>
  <c r="CZ85" i="65" s="1"/>
  <c r="V85" i="65" s="1"/>
  <c r="BD85" i="65" s="1"/>
  <c r="DE85" i="65" s="1"/>
  <c r="W85" i="65" s="1"/>
  <c r="AY85" i="65"/>
  <c r="BZ85" i="65" s="1"/>
  <c r="R85" i="65" s="1"/>
  <c r="AZ85" i="65" s="1"/>
  <c r="CE85" i="65" s="1"/>
  <c r="S85" i="65" s="1"/>
  <c r="AT85" i="65"/>
  <c r="BF85" i="65" s="1"/>
  <c r="DU85" i="65" s="1"/>
  <c r="Y85" i="65" s="1"/>
  <c r="AR85" i="65"/>
  <c r="AQ85" i="65"/>
  <c r="AP85" i="65"/>
  <c r="AO85" i="65"/>
  <c r="AN85" i="65"/>
  <c r="AM85" i="65"/>
  <c r="AL85" i="65"/>
  <c r="AK85" i="65"/>
  <c r="BK84" i="65"/>
  <c r="EZ84" i="65" s="1"/>
  <c r="AD84" i="65" s="1"/>
  <c r="BL84" i="65" s="1"/>
  <c r="FE84" i="65" s="1"/>
  <c r="AE84" i="65" s="1"/>
  <c r="BG84" i="65"/>
  <c r="DZ84" i="65" s="1"/>
  <c r="Z84" i="65" s="1"/>
  <c r="BH84" i="65" s="1"/>
  <c r="EE84" i="65" s="1"/>
  <c r="AA84" i="65" s="1"/>
  <c r="BC84" i="65"/>
  <c r="CZ84" i="65" s="1"/>
  <c r="V84" i="65" s="1"/>
  <c r="BD84" i="65" s="1"/>
  <c r="DE84" i="65" s="1"/>
  <c r="W84" i="65" s="1"/>
  <c r="AY84" i="65"/>
  <c r="BZ84" i="65" s="1"/>
  <c r="R84" i="65" s="1"/>
  <c r="AZ84" i="65" s="1"/>
  <c r="CE84" i="65" s="1"/>
  <c r="S84" i="65" s="1"/>
  <c r="AT84" i="65"/>
  <c r="BB84" i="65" s="1"/>
  <c r="CU84" i="65" s="1"/>
  <c r="U84" i="65" s="1"/>
  <c r="AR84" i="65"/>
  <c r="AQ84" i="65"/>
  <c r="AP84" i="65"/>
  <c r="AO84" i="65"/>
  <c r="AN84" i="65"/>
  <c r="AM84" i="65"/>
  <c r="AL84" i="65"/>
  <c r="AK84" i="65"/>
  <c r="BK83" i="65"/>
  <c r="EZ83" i="65" s="1"/>
  <c r="AD83" i="65" s="1"/>
  <c r="BL83" i="65" s="1"/>
  <c r="FE83" i="65" s="1"/>
  <c r="AE83" i="65" s="1"/>
  <c r="BG83" i="65"/>
  <c r="DZ83" i="65" s="1"/>
  <c r="Z83" i="65" s="1"/>
  <c r="BH83" i="65" s="1"/>
  <c r="EE83" i="65" s="1"/>
  <c r="AA83" i="65" s="1"/>
  <c r="BC83" i="65"/>
  <c r="CZ83" i="65" s="1"/>
  <c r="V83" i="65" s="1"/>
  <c r="BD83" i="65" s="1"/>
  <c r="DE83" i="65" s="1"/>
  <c r="W83" i="65" s="1"/>
  <c r="AY83" i="65"/>
  <c r="BZ83" i="65" s="1"/>
  <c r="R83" i="65" s="1"/>
  <c r="AZ83" i="65" s="1"/>
  <c r="CE83" i="65" s="1"/>
  <c r="S83" i="65" s="1"/>
  <c r="AT83" i="65"/>
  <c r="BB83" i="65" s="1"/>
  <c r="CU83" i="65" s="1"/>
  <c r="U83" i="65" s="1"/>
  <c r="AR83" i="65"/>
  <c r="AQ83" i="65"/>
  <c r="AP83" i="65"/>
  <c r="AO83" i="65"/>
  <c r="AN83" i="65"/>
  <c r="AM83" i="65"/>
  <c r="AL83" i="65"/>
  <c r="AK83" i="65"/>
  <c r="BK82" i="65"/>
  <c r="EZ82" i="65" s="1"/>
  <c r="AD82" i="65" s="1"/>
  <c r="BL82" i="65" s="1"/>
  <c r="FE82" i="65" s="1"/>
  <c r="AE82" i="65" s="1"/>
  <c r="BG82" i="65"/>
  <c r="DZ82" i="65" s="1"/>
  <c r="Z82" i="65" s="1"/>
  <c r="BH82" i="65" s="1"/>
  <c r="EE82" i="65" s="1"/>
  <c r="AA82" i="65" s="1"/>
  <c r="BC82" i="65"/>
  <c r="CZ82" i="65" s="1"/>
  <c r="V82" i="65" s="1"/>
  <c r="BD82" i="65" s="1"/>
  <c r="DE82" i="65" s="1"/>
  <c r="W82" i="65" s="1"/>
  <c r="AY82" i="65"/>
  <c r="BZ82" i="65" s="1"/>
  <c r="R82" i="65" s="1"/>
  <c r="AZ82" i="65" s="1"/>
  <c r="CE82" i="65" s="1"/>
  <c r="S82" i="65" s="1"/>
  <c r="AT82" i="65"/>
  <c r="BJ82" i="65" s="1"/>
  <c r="EU82" i="65" s="1"/>
  <c r="AC82" i="65" s="1"/>
  <c r="AR82" i="65"/>
  <c r="AQ82" i="65"/>
  <c r="AP82" i="65"/>
  <c r="AO82" i="65"/>
  <c r="AN82" i="65"/>
  <c r="AM82" i="65"/>
  <c r="AL82" i="65"/>
  <c r="AK82" i="65"/>
  <c r="BK81" i="65"/>
  <c r="EZ81" i="65" s="1"/>
  <c r="AD81" i="65" s="1"/>
  <c r="BL81" i="65" s="1"/>
  <c r="FE81" i="65" s="1"/>
  <c r="AE81" i="65" s="1"/>
  <c r="BG81" i="65"/>
  <c r="DZ81" i="65" s="1"/>
  <c r="Z81" i="65" s="1"/>
  <c r="BH81" i="65" s="1"/>
  <c r="EE81" i="65" s="1"/>
  <c r="AA81" i="65" s="1"/>
  <c r="BC81" i="65"/>
  <c r="CZ81" i="65" s="1"/>
  <c r="V81" i="65" s="1"/>
  <c r="BD81" i="65" s="1"/>
  <c r="DE81" i="65" s="1"/>
  <c r="W81" i="65" s="1"/>
  <c r="AY81" i="65"/>
  <c r="BZ81" i="65" s="1"/>
  <c r="R81" i="65" s="1"/>
  <c r="AZ81" i="65" s="1"/>
  <c r="CE81" i="65" s="1"/>
  <c r="S81" i="65" s="1"/>
  <c r="AT81" i="65"/>
  <c r="BF81" i="65" s="1"/>
  <c r="DU81" i="65" s="1"/>
  <c r="Y81" i="65" s="1"/>
  <c r="AR81" i="65"/>
  <c r="AQ81" i="65"/>
  <c r="AP81" i="65"/>
  <c r="AO81" i="65"/>
  <c r="AN81" i="65"/>
  <c r="AM81" i="65"/>
  <c r="AL81" i="65"/>
  <c r="AK81" i="65"/>
  <c r="BK80" i="65"/>
  <c r="EZ80" i="65" s="1"/>
  <c r="AD80" i="65" s="1"/>
  <c r="BL80" i="65" s="1"/>
  <c r="FE80" i="65" s="1"/>
  <c r="AE80" i="65" s="1"/>
  <c r="BG80" i="65"/>
  <c r="DZ80" i="65" s="1"/>
  <c r="Z80" i="65" s="1"/>
  <c r="BH80" i="65" s="1"/>
  <c r="EE80" i="65" s="1"/>
  <c r="AA80" i="65" s="1"/>
  <c r="BC80" i="65"/>
  <c r="CZ80" i="65" s="1"/>
  <c r="V80" i="65" s="1"/>
  <c r="BD80" i="65" s="1"/>
  <c r="DE80" i="65" s="1"/>
  <c r="W80" i="65" s="1"/>
  <c r="AY80" i="65"/>
  <c r="BZ80" i="65" s="1"/>
  <c r="R80" i="65" s="1"/>
  <c r="AZ80" i="65" s="1"/>
  <c r="CE80" i="65" s="1"/>
  <c r="S80" i="65" s="1"/>
  <c r="AT80" i="65"/>
  <c r="BB80" i="65" s="1"/>
  <c r="CU80" i="65" s="1"/>
  <c r="U80" i="65" s="1"/>
  <c r="AR80" i="65"/>
  <c r="AQ80" i="65"/>
  <c r="AP80" i="65"/>
  <c r="AO80" i="65"/>
  <c r="AN80" i="65"/>
  <c r="AM80" i="65"/>
  <c r="AL80" i="65"/>
  <c r="AK80" i="65"/>
  <c r="BK79" i="65"/>
  <c r="EZ79" i="65" s="1"/>
  <c r="AD79" i="65" s="1"/>
  <c r="BL79" i="65" s="1"/>
  <c r="FE79" i="65" s="1"/>
  <c r="AE79" i="65" s="1"/>
  <c r="BG79" i="65"/>
  <c r="DZ79" i="65" s="1"/>
  <c r="Z79" i="65" s="1"/>
  <c r="BH79" i="65" s="1"/>
  <c r="EE79" i="65" s="1"/>
  <c r="AA79" i="65" s="1"/>
  <c r="BC79" i="65"/>
  <c r="CZ79" i="65" s="1"/>
  <c r="V79" i="65" s="1"/>
  <c r="BD79" i="65" s="1"/>
  <c r="DE79" i="65" s="1"/>
  <c r="W79" i="65" s="1"/>
  <c r="AY79" i="65"/>
  <c r="BZ79" i="65" s="1"/>
  <c r="R79" i="65" s="1"/>
  <c r="AZ79" i="65" s="1"/>
  <c r="CE79" i="65" s="1"/>
  <c r="S79" i="65" s="1"/>
  <c r="AT79" i="65"/>
  <c r="BB79" i="65" s="1"/>
  <c r="CU79" i="65" s="1"/>
  <c r="U79" i="65" s="1"/>
  <c r="AR79" i="65"/>
  <c r="AQ79" i="65"/>
  <c r="AP79" i="65"/>
  <c r="AO79" i="65"/>
  <c r="AN79" i="65"/>
  <c r="AM79" i="65"/>
  <c r="AL79" i="65"/>
  <c r="AK79" i="65"/>
  <c r="BK78" i="65"/>
  <c r="EZ78" i="65" s="1"/>
  <c r="AD78" i="65" s="1"/>
  <c r="BL78" i="65" s="1"/>
  <c r="FE78" i="65" s="1"/>
  <c r="AE78" i="65" s="1"/>
  <c r="BG78" i="65"/>
  <c r="DZ78" i="65" s="1"/>
  <c r="Z78" i="65" s="1"/>
  <c r="BH78" i="65" s="1"/>
  <c r="EE78" i="65" s="1"/>
  <c r="AA78" i="65" s="1"/>
  <c r="BC78" i="65"/>
  <c r="CZ78" i="65" s="1"/>
  <c r="V78" i="65" s="1"/>
  <c r="BD78" i="65" s="1"/>
  <c r="DE78" i="65" s="1"/>
  <c r="W78" i="65" s="1"/>
  <c r="AY78" i="65"/>
  <c r="BZ78" i="65" s="1"/>
  <c r="R78" i="65" s="1"/>
  <c r="AZ78" i="65" s="1"/>
  <c r="CE78" i="65" s="1"/>
  <c r="S78" i="65" s="1"/>
  <c r="AT78" i="65"/>
  <c r="BJ78" i="65" s="1"/>
  <c r="EU78" i="65" s="1"/>
  <c r="AC78" i="65" s="1"/>
  <c r="AR78" i="65"/>
  <c r="AQ78" i="65"/>
  <c r="AP78" i="65"/>
  <c r="AO78" i="65"/>
  <c r="AN78" i="65"/>
  <c r="AM78" i="65"/>
  <c r="AL78" i="65"/>
  <c r="AK78" i="65"/>
  <c r="BK77" i="65"/>
  <c r="EZ77" i="65" s="1"/>
  <c r="AD77" i="65" s="1"/>
  <c r="BL77" i="65" s="1"/>
  <c r="FE77" i="65" s="1"/>
  <c r="AE77" i="65" s="1"/>
  <c r="BG77" i="65"/>
  <c r="DZ77" i="65" s="1"/>
  <c r="Z77" i="65" s="1"/>
  <c r="BH77" i="65" s="1"/>
  <c r="EE77" i="65" s="1"/>
  <c r="AA77" i="65" s="1"/>
  <c r="BC77" i="65"/>
  <c r="CZ77" i="65" s="1"/>
  <c r="V77" i="65" s="1"/>
  <c r="BD77" i="65" s="1"/>
  <c r="DE77" i="65" s="1"/>
  <c r="W77" i="65" s="1"/>
  <c r="AY77" i="65"/>
  <c r="BZ77" i="65" s="1"/>
  <c r="R77" i="65" s="1"/>
  <c r="AZ77" i="65" s="1"/>
  <c r="CE77" i="65" s="1"/>
  <c r="S77" i="65" s="1"/>
  <c r="AT77" i="65"/>
  <c r="BB77" i="65" s="1"/>
  <c r="CU77" i="65" s="1"/>
  <c r="U77" i="65" s="1"/>
  <c r="AR77" i="65"/>
  <c r="AQ77" i="65"/>
  <c r="AP77" i="65"/>
  <c r="AO77" i="65"/>
  <c r="AN77" i="65"/>
  <c r="AM77" i="65"/>
  <c r="AL77" i="65"/>
  <c r="AK77" i="65"/>
  <c r="BK76" i="65"/>
  <c r="EZ76" i="65" s="1"/>
  <c r="AD76" i="65" s="1"/>
  <c r="BL76" i="65" s="1"/>
  <c r="FE76" i="65" s="1"/>
  <c r="AE76" i="65" s="1"/>
  <c r="BG76" i="65"/>
  <c r="DZ76" i="65" s="1"/>
  <c r="Z76" i="65" s="1"/>
  <c r="BH76" i="65" s="1"/>
  <c r="EE76" i="65" s="1"/>
  <c r="AA76" i="65" s="1"/>
  <c r="BC76" i="65"/>
  <c r="CZ76" i="65" s="1"/>
  <c r="V76" i="65" s="1"/>
  <c r="BD76" i="65" s="1"/>
  <c r="DE76" i="65" s="1"/>
  <c r="W76" i="65" s="1"/>
  <c r="AY76" i="65"/>
  <c r="BZ76" i="65" s="1"/>
  <c r="R76" i="65" s="1"/>
  <c r="AZ76" i="65" s="1"/>
  <c r="CE76" i="65" s="1"/>
  <c r="S76" i="65" s="1"/>
  <c r="AT76" i="65"/>
  <c r="BB76" i="65" s="1"/>
  <c r="CU76" i="65" s="1"/>
  <c r="U76" i="65" s="1"/>
  <c r="AR76" i="65"/>
  <c r="AQ76" i="65"/>
  <c r="AP76" i="65"/>
  <c r="AO76" i="65"/>
  <c r="AN76" i="65"/>
  <c r="AM76" i="65"/>
  <c r="AL76" i="65"/>
  <c r="AK76" i="65"/>
  <c r="BK75" i="65"/>
  <c r="EZ75" i="65" s="1"/>
  <c r="AD75" i="65" s="1"/>
  <c r="BL75" i="65" s="1"/>
  <c r="FE75" i="65" s="1"/>
  <c r="AE75" i="65" s="1"/>
  <c r="BG75" i="65"/>
  <c r="DZ75" i="65" s="1"/>
  <c r="Z75" i="65" s="1"/>
  <c r="BH75" i="65" s="1"/>
  <c r="EE75" i="65" s="1"/>
  <c r="AA75" i="65" s="1"/>
  <c r="BC75" i="65"/>
  <c r="CZ75" i="65" s="1"/>
  <c r="V75" i="65" s="1"/>
  <c r="BD75" i="65" s="1"/>
  <c r="DE75" i="65" s="1"/>
  <c r="W75" i="65" s="1"/>
  <c r="AY75" i="65"/>
  <c r="BZ75" i="65" s="1"/>
  <c r="R75" i="65" s="1"/>
  <c r="AZ75" i="65" s="1"/>
  <c r="CE75" i="65" s="1"/>
  <c r="S75" i="65" s="1"/>
  <c r="AT75" i="65"/>
  <c r="BF75" i="65" s="1"/>
  <c r="DU75" i="65" s="1"/>
  <c r="Y75" i="65" s="1"/>
  <c r="AR75" i="65"/>
  <c r="AQ75" i="65"/>
  <c r="AP75" i="65"/>
  <c r="AO75" i="65"/>
  <c r="AN75" i="65"/>
  <c r="AM75" i="65"/>
  <c r="AL75" i="65"/>
  <c r="AK75" i="65"/>
  <c r="BK74" i="65"/>
  <c r="EZ74" i="65" s="1"/>
  <c r="AD74" i="65" s="1"/>
  <c r="BL74" i="65" s="1"/>
  <c r="FE74" i="65" s="1"/>
  <c r="AE74" i="65" s="1"/>
  <c r="BG74" i="65"/>
  <c r="DZ74" i="65" s="1"/>
  <c r="Z74" i="65" s="1"/>
  <c r="BH74" i="65" s="1"/>
  <c r="EE74" i="65" s="1"/>
  <c r="AA74" i="65" s="1"/>
  <c r="BC74" i="65"/>
  <c r="CZ74" i="65" s="1"/>
  <c r="V74" i="65" s="1"/>
  <c r="BD74" i="65" s="1"/>
  <c r="DE74" i="65" s="1"/>
  <c r="W74" i="65" s="1"/>
  <c r="AY74" i="65"/>
  <c r="BZ74" i="65" s="1"/>
  <c r="R74" i="65" s="1"/>
  <c r="AZ74" i="65" s="1"/>
  <c r="CE74" i="65" s="1"/>
  <c r="S74" i="65" s="1"/>
  <c r="AT74" i="65"/>
  <c r="AR74" i="65"/>
  <c r="AQ74" i="65"/>
  <c r="AP74" i="65"/>
  <c r="AO74" i="65"/>
  <c r="AN74" i="65"/>
  <c r="AM74" i="65"/>
  <c r="AL74" i="65"/>
  <c r="AK74" i="65"/>
  <c r="BK73" i="65"/>
  <c r="EZ73" i="65" s="1"/>
  <c r="AD73" i="65" s="1"/>
  <c r="BL73" i="65" s="1"/>
  <c r="FE73" i="65" s="1"/>
  <c r="AE73" i="65" s="1"/>
  <c r="BG73" i="65"/>
  <c r="DZ73" i="65" s="1"/>
  <c r="Z73" i="65" s="1"/>
  <c r="BH73" i="65" s="1"/>
  <c r="EE73" i="65" s="1"/>
  <c r="AA73" i="65" s="1"/>
  <c r="BC73" i="65"/>
  <c r="CZ73" i="65" s="1"/>
  <c r="V73" i="65" s="1"/>
  <c r="BD73" i="65" s="1"/>
  <c r="DE73" i="65" s="1"/>
  <c r="W73" i="65" s="1"/>
  <c r="AY73" i="65"/>
  <c r="BZ73" i="65" s="1"/>
  <c r="R73" i="65" s="1"/>
  <c r="AZ73" i="65" s="1"/>
  <c r="CE73" i="65" s="1"/>
  <c r="S73" i="65" s="1"/>
  <c r="AT73" i="65"/>
  <c r="AX73" i="65" s="1"/>
  <c r="BU73" i="65" s="1"/>
  <c r="Q73" i="65" s="1"/>
  <c r="AR73" i="65"/>
  <c r="AQ73" i="65"/>
  <c r="AP73" i="65"/>
  <c r="AO73" i="65"/>
  <c r="AN73" i="65"/>
  <c r="AM73" i="65"/>
  <c r="AL73" i="65"/>
  <c r="AK73" i="65"/>
  <c r="BK72" i="65"/>
  <c r="EZ72" i="65" s="1"/>
  <c r="AD72" i="65" s="1"/>
  <c r="BL72" i="65" s="1"/>
  <c r="FE72" i="65" s="1"/>
  <c r="AE72" i="65" s="1"/>
  <c r="BG72" i="65"/>
  <c r="DZ72" i="65" s="1"/>
  <c r="Z72" i="65" s="1"/>
  <c r="BH72" i="65" s="1"/>
  <c r="EE72" i="65" s="1"/>
  <c r="AA72" i="65" s="1"/>
  <c r="BC72" i="65"/>
  <c r="CZ72" i="65" s="1"/>
  <c r="V72" i="65" s="1"/>
  <c r="BD72" i="65" s="1"/>
  <c r="DE72" i="65" s="1"/>
  <c r="W72" i="65" s="1"/>
  <c r="AY72" i="65"/>
  <c r="BZ72" i="65" s="1"/>
  <c r="R72" i="65" s="1"/>
  <c r="AZ72" i="65" s="1"/>
  <c r="CE72" i="65" s="1"/>
  <c r="S72" i="65" s="1"/>
  <c r="AT72" i="65"/>
  <c r="BB72" i="65" s="1"/>
  <c r="CU72" i="65" s="1"/>
  <c r="U72" i="65" s="1"/>
  <c r="AR72" i="65"/>
  <c r="AQ72" i="65"/>
  <c r="AP72" i="65"/>
  <c r="AO72" i="65"/>
  <c r="AN72" i="65"/>
  <c r="AM72" i="65"/>
  <c r="AL72" i="65"/>
  <c r="AK72" i="65"/>
  <c r="BK71" i="65"/>
  <c r="EZ71" i="65" s="1"/>
  <c r="AD71" i="65" s="1"/>
  <c r="BL71" i="65" s="1"/>
  <c r="FE71" i="65" s="1"/>
  <c r="AE71" i="65" s="1"/>
  <c r="BG71" i="65"/>
  <c r="DZ71" i="65" s="1"/>
  <c r="Z71" i="65" s="1"/>
  <c r="BH71" i="65" s="1"/>
  <c r="EE71" i="65" s="1"/>
  <c r="AA71" i="65" s="1"/>
  <c r="BC71" i="65"/>
  <c r="CZ71" i="65" s="1"/>
  <c r="V71" i="65" s="1"/>
  <c r="BD71" i="65" s="1"/>
  <c r="DE71" i="65" s="1"/>
  <c r="W71" i="65" s="1"/>
  <c r="AY71" i="65"/>
  <c r="BZ71" i="65" s="1"/>
  <c r="R71" i="65" s="1"/>
  <c r="AZ71" i="65" s="1"/>
  <c r="CE71" i="65" s="1"/>
  <c r="S71" i="65" s="1"/>
  <c r="AT71" i="65"/>
  <c r="BF71" i="65" s="1"/>
  <c r="DU71" i="65" s="1"/>
  <c r="Y71" i="65" s="1"/>
  <c r="AR71" i="65"/>
  <c r="AQ71" i="65"/>
  <c r="AP71" i="65"/>
  <c r="AO71" i="65"/>
  <c r="AN71" i="65"/>
  <c r="AM71" i="65"/>
  <c r="AL71" i="65"/>
  <c r="AK71" i="65"/>
  <c r="BK70" i="65"/>
  <c r="EZ70" i="65" s="1"/>
  <c r="AD70" i="65" s="1"/>
  <c r="BL70" i="65" s="1"/>
  <c r="FE70" i="65" s="1"/>
  <c r="AE70" i="65" s="1"/>
  <c r="BG70" i="65"/>
  <c r="DZ70" i="65" s="1"/>
  <c r="Z70" i="65" s="1"/>
  <c r="BH70" i="65" s="1"/>
  <c r="EE70" i="65" s="1"/>
  <c r="AA70" i="65" s="1"/>
  <c r="BC70" i="65"/>
  <c r="CZ70" i="65" s="1"/>
  <c r="V70" i="65" s="1"/>
  <c r="BD70" i="65" s="1"/>
  <c r="DE70" i="65" s="1"/>
  <c r="W70" i="65" s="1"/>
  <c r="AY70" i="65"/>
  <c r="BZ70" i="65" s="1"/>
  <c r="R70" i="65" s="1"/>
  <c r="AZ70" i="65" s="1"/>
  <c r="CE70" i="65" s="1"/>
  <c r="S70" i="65" s="1"/>
  <c r="AT70" i="65"/>
  <c r="BB70" i="65" s="1"/>
  <c r="CU70" i="65" s="1"/>
  <c r="U70" i="65" s="1"/>
  <c r="AR70" i="65"/>
  <c r="AQ70" i="65"/>
  <c r="AP70" i="65"/>
  <c r="AO70" i="65"/>
  <c r="AN70" i="65"/>
  <c r="AM70" i="65"/>
  <c r="AL70" i="65"/>
  <c r="AK70" i="65"/>
  <c r="BK69" i="65"/>
  <c r="EZ69" i="65" s="1"/>
  <c r="AD69" i="65" s="1"/>
  <c r="BL69" i="65" s="1"/>
  <c r="FE69" i="65" s="1"/>
  <c r="AE69" i="65" s="1"/>
  <c r="BG69" i="65"/>
  <c r="DZ69" i="65" s="1"/>
  <c r="Z69" i="65" s="1"/>
  <c r="BH69" i="65" s="1"/>
  <c r="EE69" i="65" s="1"/>
  <c r="AA69" i="65" s="1"/>
  <c r="BC69" i="65"/>
  <c r="CZ69" i="65" s="1"/>
  <c r="V69" i="65" s="1"/>
  <c r="BD69" i="65" s="1"/>
  <c r="DE69" i="65" s="1"/>
  <c r="W69" i="65" s="1"/>
  <c r="AY69" i="65"/>
  <c r="BZ69" i="65" s="1"/>
  <c r="R69" i="65" s="1"/>
  <c r="AZ69" i="65" s="1"/>
  <c r="CE69" i="65" s="1"/>
  <c r="S69" i="65" s="1"/>
  <c r="AT69" i="65"/>
  <c r="BB69" i="65" s="1"/>
  <c r="CU69" i="65" s="1"/>
  <c r="U69" i="65" s="1"/>
  <c r="AR69" i="65"/>
  <c r="AQ69" i="65"/>
  <c r="AP69" i="65"/>
  <c r="AO69" i="65"/>
  <c r="AN69" i="65"/>
  <c r="AM69" i="65"/>
  <c r="AL69" i="65"/>
  <c r="AK69" i="65"/>
  <c r="BK68" i="65"/>
  <c r="EZ68" i="65" s="1"/>
  <c r="AD68" i="65" s="1"/>
  <c r="BL68" i="65" s="1"/>
  <c r="FE68" i="65" s="1"/>
  <c r="AE68" i="65" s="1"/>
  <c r="BG68" i="65"/>
  <c r="DZ68" i="65" s="1"/>
  <c r="Z68" i="65" s="1"/>
  <c r="BH68" i="65" s="1"/>
  <c r="EE68" i="65" s="1"/>
  <c r="AA68" i="65" s="1"/>
  <c r="BC68" i="65"/>
  <c r="CZ68" i="65" s="1"/>
  <c r="V68" i="65" s="1"/>
  <c r="BD68" i="65" s="1"/>
  <c r="DE68" i="65" s="1"/>
  <c r="W68" i="65" s="1"/>
  <c r="AY68" i="65"/>
  <c r="BZ68" i="65" s="1"/>
  <c r="R68" i="65" s="1"/>
  <c r="AZ68" i="65" s="1"/>
  <c r="CE68" i="65" s="1"/>
  <c r="S68" i="65" s="1"/>
  <c r="AT68" i="65"/>
  <c r="BJ68" i="65" s="1"/>
  <c r="EU68" i="65" s="1"/>
  <c r="AC68" i="65" s="1"/>
  <c r="AR68" i="65"/>
  <c r="AQ68" i="65"/>
  <c r="AP68" i="65"/>
  <c r="AO68" i="65"/>
  <c r="AN68" i="65"/>
  <c r="AM68" i="65"/>
  <c r="AL68" i="65"/>
  <c r="AK68" i="65"/>
  <c r="BK67" i="65"/>
  <c r="EZ67" i="65" s="1"/>
  <c r="AD67" i="65" s="1"/>
  <c r="BL67" i="65" s="1"/>
  <c r="FE67" i="65" s="1"/>
  <c r="AE67" i="65" s="1"/>
  <c r="BG67" i="65"/>
  <c r="DZ67" i="65" s="1"/>
  <c r="Z67" i="65" s="1"/>
  <c r="BH67" i="65" s="1"/>
  <c r="EE67" i="65" s="1"/>
  <c r="AA67" i="65" s="1"/>
  <c r="BC67" i="65"/>
  <c r="CZ67" i="65"/>
  <c r="V67" i="65" s="1"/>
  <c r="BD67" i="65" s="1"/>
  <c r="DE67" i="65" s="1"/>
  <c r="W67" i="65" s="1"/>
  <c r="AY67" i="65"/>
  <c r="BZ67" i="65" s="1"/>
  <c r="R67" i="65" s="1"/>
  <c r="AZ67" i="65" s="1"/>
  <c r="CE67" i="65" s="1"/>
  <c r="S67" i="65" s="1"/>
  <c r="AT67" i="65"/>
  <c r="AR67" i="65"/>
  <c r="AQ67" i="65"/>
  <c r="AP67" i="65"/>
  <c r="AO67" i="65"/>
  <c r="AN67" i="65"/>
  <c r="AM67" i="65"/>
  <c r="AL67" i="65"/>
  <c r="AK67" i="65"/>
  <c r="BK66" i="65"/>
  <c r="EZ66" i="65" s="1"/>
  <c r="AD66" i="65" s="1"/>
  <c r="BL66" i="65" s="1"/>
  <c r="FE66" i="65" s="1"/>
  <c r="AE66" i="65" s="1"/>
  <c r="BG66" i="65"/>
  <c r="DZ66" i="65" s="1"/>
  <c r="Z66" i="65" s="1"/>
  <c r="BH66" i="65" s="1"/>
  <c r="EE66" i="65" s="1"/>
  <c r="AA66" i="65" s="1"/>
  <c r="BC66" i="65"/>
  <c r="CZ66" i="65" s="1"/>
  <c r="V66" i="65" s="1"/>
  <c r="BD66" i="65" s="1"/>
  <c r="DE66" i="65" s="1"/>
  <c r="W66" i="65" s="1"/>
  <c r="AY66" i="65"/>
  <c r="BZ66" i="65" s="1"/>
  <c r="R66" i="65" s="1"/>
  <c r="AZ66" i="65" s="1"/>
  <c r="CE66" i="65" s="1"/>
  <c r="S66" i="65" s="1"/>
  <c r="AT66" i="65"/>
  <c r="AX66" i="65" s="1"/>
  <c r="BU66" i="65" s="1"/>
  <c r="Q66" i="65" s="1"/>
  <c r="AR66" i="65"/>
  <c r="AQ66" i="65"/>
  <c r="AP66" i="65"/>
  <c r="AO66" i="65"/>
  <c r="AN66" i="65"/>
  <c r="AM66" i="65"/>
  <c r="AL66" i="65"/>
  <c r="AK66" i="65"/>
  <c r="BK65" i="65"/>
  <c r="EZ65" i="65" s="1"/>
  <c r="AD65" i="65" s="1"/>
  <c r="BL65" i="65" s="1"/>
  <c r="FE65" i="65" s="1"/>
  <c r="AE65" i="65"/>
  <c r="BG65" i="65"/>
  <c r="DZ65" i="65" s="1"/>
  <c r="Z65" i="65" s="1"/>
  <c r="BH65" i="65" s="1"/>
  <c r="EE65" i="65" s="1"/>
  <c r="AA65" i="65" s="1"/>
  <c r="BC65" i="65"/>
  <c r="CZ65" i="65" s="1"/>
  <c r="V65" i="65" s="1"/>
  <c r="BD65" i="65" s="1"/>
  <c r="DE65" i="65" s="1"/>
  <c r="W65" i="65" s="1"/>
  <c r="AY65" i="65"/>
  <c r="BZ65" i="65" s="1"/>
  <c r="R65" i="65" s="1"/>
  <c r="AZ65" i="65" s="1"/>
  <c r="CE65" i="65" s="1"/>
  <c r="S65" i="65" s="1"/>
  <c r="AT65" i="65"/>
  <c r="BB65" i="65" s="1"/>
  <c r="CU65" i="65" s="1"/>
  <c r="U65" i="65" s="1"/>
  <c r="AR65" i="65"/>
  <c r="AQ65" i="65"/>
  <c r="AP65" i="65"/>
  <c r="AO65" i="65"/>
  <c r="AN65" i="65"/>
  <c r="AM65" i="65"/>
  <c r="AL65" i="65"/>
  <c r="AK65" i="65"/>
  <c r="BK64" i="65"/>
  <c r="EZ64" i="65" s="1"/>
  <c r="AD64" i="65" s="1"/>
  <c r="BL64" i="65" s="1"/>
  <c r="FE64" i="65" s="1"/>
  <c r="AE64" i="65" s="1"/>
  <c r="BG64" i="65"/>
  <c r="DZ64" i="65" s="1"/>
  <c r="Z64" i="65" s="1"/>
  <c r="BH64" i="65" s="1"/>
  <c r="EE64" i="65" s="1"/>
  <c r="AA64" i="65" s="1"/>
  <c r="BC64" i="65"/>
  <c r="CZ64" i="65" s="1"/>
  <c r="V64" i="65" s="1"/>
  <c r="BD64" i="65" s="1"/>
  <c r="DE64" i="65" s="1"/>
  <c r="W64" i="65" s="1"/>
  <c r="AY64" i="65"/>
  <c r="BZ64" i="65" s="1"/>
  <c r="R64" i="65" s="1"/>
  <c r="AZ64" i="65" s="1"/>
  <c r="CE64" i="65" s="1"/>
  <c r="S64" i="65" s="1"/>
  <c r="AT64" i="65"/>
  <c r="BB64" i="65" s="1"/>
  <c r="CU64" i="65" s="1"/>
  <c r="U64" i="65" s="1"/>
  <c r="AR64" i="65"/>
  <c r="AQ64" i="65"/>
  <c r="AP64" i="65"/>
  <c r="AO64" i="65"/>
  <c r="AN64" i="65"/>
  <c r="AM64" i="65"/>
  <c r="AL64" i="65"/>
  <c r="AK64" i="65"/>
  <c r="BK63" i="65"/>
  <c r="EZ63" i="65" s="1"/>
  <c r="AD63" i="65" s="1"/>
  <c r="BL63" i="65" s="1"/>
  <c r="FE63" i="65" s="1"/>
  <c r="AE63" i="65" s="1"/>
  <c r="BG63" i="65"/>
  <c r="DZ63" i="65" s="1"/>
  <c r="Z63" i="65" s="1"/>
  <c r="BH63" i="65" s="1"/>
  <c r="EE63" i="65" s="1"/>
  <c r="AA63" i="65" s="1"/>
  <c r="BC63" i="65"/>
  <c r="CZ63" i="65" s="1"/>
  <c r="V63" i="65" s="1"/>
  <c r="BD63" i="65" s="1"/>
  <c r="DE63" i="65" s="1"/>
  <c r="W63" i="65" s="1"/>
  <c r="AY63" i="65"/>
  <c r="BZ63" i="65" s="1"/>
  <c r="R63" i="65" s="1"/>
  <c r="AZ63" i="65" s="1"/>
  <c r="CE63" i="65" s="1"/>
  <c r="S63" i="65" s="1"/>
  <c r="AT63" i="65"/>
  <c r="BB63" i="65" s="1"/>
  <c r="CU63" i="65" s="1"/>
  <c r="U63" i="65" s="1"/>
  <c r="AR63" i="65"/>
  <c r="AQ63" i="65"/>
  <c r="AP63" i="65"/>
  <c r="AO63" i="65"/>
  <c r="AN63" i="65"/>
  <c r="AM63" i="65"/>
  <c r="AL63" i="65"/>
  <c r="AK63" i="65"/>
  <c r="BK62" i="65"/>
  <c r="EZ62" i="65" s="1"/>
  <c r="AD62" i="65" s="1"/>
  <c r="BL62" i="65" s="1"/>
  <c r="FE62" i="65" s="1"/>
  <c r="AE62" i="65" s="1"/>
  <c r="BG62" i="65"/>
  <c r="DZ62" i="65" s="1"/>
  <c r="Z62" i="65" s="1"/>
  <c r="BH62" i="65" s="1"/>
  <c r="EE62" i="65" s="1"/>
  <c r="AA62" i="65" s="1"/>
  <c r="BC62" i="65"/>
  <c r="CZ62" i="65" s="1"/>
  <c r="V62" i="65" s="1"/>
  <c r="BD62" i="65" s="1"/>
  <c r="DE62" i="65" s="1"/>
  <c r="W62" i="65" s="1"/>
  <c r="AY62" i="65"/>
  <c r="BZ62" i="65" s="1"/>
  <c r="R62" i="65" s="1"/>
  <c r="AZ62" i="65" s="1"/>
  <c r="CE62" i="65" s="1"/>
  <c r="S62" i="65" s="1"/>
  <c r="AT62" i="65"/>
  <c r="BJ62" i="65" s="1"/>
  <c r="EU62" i="65" s="1"/>
  <c r="AC62" i="65" s="1"/>
  <c r="AR62" i="65"/>
  <c r="AQ62" i="65"/>
  <c r="AP62" i="65"/>
  <c r="AO62" i="65"/>
  <c r="AN62" i="65"/>
  <c r="AM62" i="65"/>
  <c r="AL62" i="65"/>
  <c r="AK62" i="65"/>
  <c r="BK61" i="65"/>
  <c r="EZ61" i="65" s="1"/>
  <c r="AD61" i="65" s="1"/>
  <c r="BL61" i="65" s="1"/>
  <c r="FE61" i="65" s="1"/>
  <c r="AE61" i="65" s="1"/>
  <c r="BG61" i="65"/>
  <c r="DZ61" i="65" s="1"/>
  <c r="Z61" i="65" s="1"/>
  <c r="BH61" i="65" s="1"/>
  <c r="EE61" i="65" s="1"/>
  <c r="AA61" i="65" s="1"/>
  <c r="BC61" i="65"/>
  <c r="CZ61" i="65" s="1"/>
  <c r="V61" i="65" s="1"/>
  <c r="BD61" i="65" s="1"/>
  <c r="DE61" i="65" s="1"/>
  <c r="W61" i="65" s="1"/>
  <c r="AY61" i="65"/>
  <c r="BZ61" i="65" s="1"/>
  <c r="R61" i="65" s="1"/>
  <c r="AZ61" i="65" s="1"/>
  <c r="CE61" i="65" s="1"/>
  <c r="S61" i="65" s="1"/>
  <c r="AT61" i="65"/>
  <c r="BB61" i="65" s="1"/>
  <c r="CU61" i="65" s="1"/>
  <c r="U61" i="65" s="1"/>
  <c r="AR61" i="65"/>
  <c r="AQ61" i="65"/>
  <c r="AP61" i="65"/>
  <c r="AO61" i="65"/>
  <c r="AN61" i="65"/>
  <c r="AM61" i="65"/>
  <c r="AL61" i="65"/>
  <c r="AK61" i="65"/>
  <c r="BK60" i="65"/>
  <c r="EZ60" i="65" s="1"/>
  <c r="AD60" i="65" s="1"/>
  <c r="BL60" i="65" s="1"/>
  <c r="FE60" i="65" s="1"/>
  <c r="AE60" i="65" s="1"/>
  <c r="BG60" i="65"/>
  <c r="DZ60" i="65" s="1"/>
  <c r="Z60" i="65" s="1"/>
  <c r="BH60" i="65" s="1"/>
  <c r="EE60" i="65" s="1"/>
  <c r="AA60" i="65" s="1"/>
  <c r="BC60" i="65"/>
  <c r="CZ60" i="65" s="1"/>
  <c r="V60" i="65" s="1"/>
  <c r="BD60" i="65" s="1"/>
  <c r="DE60" i="65" s="1"/>
  <c r="W60" i="65" s="1"/>
  <c r="AY60" i="65"/>
  <c r="BZ60" i="65" s="1"/>
  <c r="R60" i="65" s="1"/>
  <c r="AZ60" i="65" s="1"/>
  <c r="CE60" i="65" s="1"/>
  <c r="S60" i="65" s="1"/>
  <c r="AT60" i="65"/>
  <c r="AX60" i="65" s="1"/>
  <c r="BU60" i="65" s="1"/>
  <c r="Q60" i="65" s="1"/>
  <c r="AR60" i="65"/>
  <c r="AQ60" i="65"/>
  <c r="AP60" i="65"/>
  <c r="AO60" i="65"/>
  <c r="AN60" i="65"/>
  <c r="AM60" i="65"/>
  <c r="AL60" i="65"/>
  <c r="AK60" i="65"/>
  <c r="BK59" i="65"/>
  <c r="EZ59" i="65" s="1"/>
  <c r="AD59" i="65" s="1"/>
  <c r="BL59" i="65" s="1"/>
  <c r="FE59" i="65" s="1"/>
  <c r="AE59" i="65" s="1"/>
  <c r="BG59" i="65"/>
  <c r="DZ59" i="65" s="1"/>
  <c r="Z59" i="65" s="1"/>
  <c r="BH59" i="65" s="1"/>
  <c r="EE59" i="65" s="1"/>
  <c r="AA59" i="65" s="1"/>
  <c r="BC59" i="65"/>
  <c r="CZ59" i="65" s="1"/>
  <c r="V59" i="65" s="1"/>
  <c r="BD59" i="65" s="1"/>
  <c r="DE59" i="65" s="1"/>
  <c r="W59" i="65" s="1"/>
  <c r="AY59" i="65"/>
  <c r="BZ59" i="65" s="1"/>
  <c r="R59" i="65" s="1"/>
  <c r="AZ59" i="65" s="1"/>
  <c r="CE59" i="65" s="1"/>
  <c r="S59" i="65" s="1"/>
  <c r="AT59" i="65"/>
  <c r="BJ59" i="65" s="1"/>
  <c r="EU59" i="65" s="1"/>
  <c r="AC59" i="65" s="1"/>
  <c r="AR59" i="65"/>
  <c r="AQ59" i="65"/>
  <c r="AP59" i="65"/>
  <c r="AO59" i="65"/>
  <c r="AN59" i="65"/>
  <c r="AM59" i="65"/>
  <c r="AL59" i="65"/>
  <c r="AK59" i="65"/>
  <c r="BK58" i="65"/>
  <c r="EZ58" i="65" s="1"/>
  <c r="AD58" i="65" s="1"/>
  <c r="BL58" i="65" s="1"/>
  <c r="FE58" i="65" s="1"/>
  <c r="AE58" i="65" s="1"/>
  <c r="BG58" i="65"/>
  <c r="DZ58" i="65" s="1"/>
  <c r="Z58" i="65" s="1"/>
  <c r="BH58" i="65" s="1"/>
  <c r="EE58" i="65" s="1"/>
  <c r="AA58" i="65" s="1"/>
  <c r="BC58" i="65"/>
  <c r="CZ58" i="65" s="1"/>
  <c r="V58" i="65" s="1"/>
  <c r="BD58" i="65" s="1"/>
  <c r="DE58" i="65" s="1"/>
  <c r="W58" i="65" s="1"/>
  <c r="AY58" i="65"/>
  <c r="BZ58" i="65" s="1"/>
  <c r="R58" i="65" s="1"/>
  <c r="AZ58" i="65" s="1"/>
  <c r="CE58" i="65" s="1"/>
  <c r="S58" i="65" s="1"/>
  <c r="AT58" i="65"/>
  <c r="BF58" i="65" s="1"/>
  <c r="DU58" i="65" s="1"/>
  <c r="Y58" i="65" s="1"/>
  <c r="AR58" i="65"/>
  <c r="AQ58" i="65"/>
  <c r="AP58" i="65"/>
  <c r="AO58" i="65"/>
  <c r="AN58" i="65"/>
  <c r="AM58" i="65"/>
  <c r="AL58" i="65"/>
  <c r="AK58" i="65"/>
  <c r="BK57" i="65"/>
  <c r="EZ57" i="65" s="1"/>
  <c r="AD57" i="65" s="1"/>
  <c r="BL57" i="65" s="1"/>
  <c r="FE57" i="65" s="1"/>
  <c r="AE57" i="65" s="1"/>
  <c r="BG57" i="65"/>
  <c r="DZ57" i="65" s="1"/>
  <c r="Z57" i="65" s="1"/>
  <c r="BH57" i="65" s="1"/>
  <c r="EE57" i="65" s="1"/>
  <c r="AA57" i="65" s="1"/>
  <c r="BC57" i="65"/>
  <c r="CZ57" i="65" s="1"/>
  <c r="V57" i="65" s="1"/>
  <c r="BD57" i="65" s="1"/>
  <c r="DE57" i="65" s="1"/>
  <c r="W57" i="65" s="1"/>
  <c r="AY57" i="65"/>
  <c r="BZ57" i="65" s="1"/>
  <c r="R57" i="65" s="1"/>
  <c r="AZ57" i="65" s="1"/>
  <c r="CE57" i="65" s="1"/>
  <c r="S57" i="65" s="1"/>
  <c r="AT57" i="65"/>
  <c r="BB57" i="65" s="1"/>
  <c r="CU57" i="65" s="1"/>
  <c r="U57" i="65" s="1"/>
  <c r="AR57" i="65"/>
  <c r="AQ57" i="65"/>
  <c r="AP57" i="65"/>
  <c r="AO57" i="65"/>
  <c r="AN57" i="65"/>
  <c r="AM57" i="65"/>
  <c r="AL57" i="65"/>
  <c r="AK57" i="65"/>
  <c r="BK56" i="65"/>
  <c r="EZ56" i="65" s="1"/>
  <c r="AD56" i="65" s="1"/>
  <c r="BL56" i="65" s="1"/>
  <c r="FE56" i="65" s="1"/>
  <c r="AE56" i="65" s="1"/>
  <c r="BG56" i="65"/>
  <c r="DZ56" i="65" s="1"/>
  <c r="Z56" i="65" s="1"/>
  <c r="BH56" i="65" s="1"/>
  <c r="EE56" i="65" s="1"/>
  <c r="AA56" i="65" s="1"/>
  <c r="BC56" i="65"/>
  <c r="CZ56" i="65" s="1"/>
  <c r="V56" i="65" s="1"/>
  <c r="BD56" i="65" s="1"/>
  <c r="DE56" i="65" s="1"/>
  <c r="W56" i="65" s="1"/>
  <c r="AY56" i="65"/>
  <c r="BZ56" i="65" s="1"/>
  <c r="R56" i="65" s="1"/>
  <c r="AZ56" i="65" s="1"/>
  <c r="CE56" i="65" s="1"/>
  <c r="S56" i="65" s="1"/>
  <c r="AT56" i="65"/>
  <c r="BB56" i="65" s="1"/>
  <c r="CU56" i="65" s="1"/>
  <c r="U56" i="65" s="1"/>
  <c r="AR56" i="65"/>
  <c r="AQ56" i="65"/>
  <c r="AP56" i="65"/>
  <c r="AO56" i="65"/>
  <c r="AN56" i="65"/>
  <c r="AM56" i="65"/>
  <c r="AL56" i="65"/>
  <c r="AK56" i="65"/>
  <c r="BK55" i="65"/>
  <c r="EZ55" i="65" s="1"/>
  <c r="AD55" i="65" s="1"/>
  <c r="BL55" i="65" s="1"/>
  <c r="FE55" i="65" s="1"/>
  <c r="AE55" i="65" s="1"/>
  <c r="BG55" i="65"/>
  <c r="DZ55" i="65" s="1"/>
  <c r="Z55" i="65" s="1"/>
  <c r="BH55" i="65" s="1"/>
  <c r="EE55" i="65" s="1"/>
  <c r="AA55" i="65" s="1"/>
  <c r="BC55" i="65"/>
  <c r="CZ55" i="65" s="1"/>
  <c r="V55" i="65" s="1"/>
  <c r="BD55" i="65" s="1"/>
  <c r="DE55" i="65" s="1"/>
  <c r="W55" i="65" s="1"/>
  <c r="AY55" i="65"/>
  <c r="BZ55" i="65" s="1"/>
  <c r="R55" i="65" s="1"/>
  <c r="AZ55" i="65" s="1"/>
  <c r="CE55" i="65" s="1"/>
  <c r="S55" i="65" s="1"/>
  <c r="AT55" i="65"/>
  <c r="AX55" i="65" s="1"/>
  <c r="BU55" i="65" s="1"/>
  <c r="Q55" i="65" s="1"/>
  <c r="AR55" i="65"/>
  <c r="AQ55" i="65"/>
  <c r="AP55" i="65"/>
  <c r="AO55" i="65"/>
  <c r="AN55" i="65"/>
  <c r="AM55" i="65"/>
  <c r="AL55" i="65"/>
  <c r="AK55" i="65"/>
  <c r="BK54" i="65"/>
  <c r="EZ54" i="65" s="1"/>
  <c r="AD54" i="65" s="1"/>
  <c r="BL54" i="65" s="1"/>
  <c r="FE54" i="65" s="1"/>
  <c r="AE54" i="65" s="1"/>
  <c r="BG54" i="65"/>
  <c r="DZ54" i="65" s="1"/>
  <c r="Z54" i="65" s="1"/>
  <c r="BH54" i="65" s="1"/>
  <c r="EE54" i="65" s="1"/>
  <c r="AA54" i="65" s="1"/>
  <c r="BC54" i="65"/>
  <c r="CZ54" i="65" s="1"/>
  <c r="V54" i="65" s="1"/>
  <c r="BD54" i="65" s="1"/>
  <c r="DE54" i="65" s="1"/>
  <c r="W54" i="65" s="1"/>
  <c r="AY54" i="65"/>
  <c r="BZ54" i="65" s="1"/>
  <c r="R54" i="65" s="1"/>
  <c r="AZ54" i="65" s="1"/>
  <c r="CE54" i="65" s="1"/>
  <c r="S54" i="65" s="1"/>
  <c r="AT54" i="65"/>
  <c r="BB54" i="65" s="1"/>
  <c r="CU54" i="65" s="1"/>
  <c r="U54" i="65" s="1"/>
  <c r="AR54" i="65"/>
  <c r="AQ54" i="65"/>
  <c r="AP54" i="65"/>
  <c r="AO54" i="65"/>
  <c r="AN54" i="65"/>
  <c r="AM54" i="65"/>
  <c r="AL54" i="65"/>
  <c r="AK54" i="65"/>
  <c r="BK53" i="65"/>
  <c r="EZ53" i="65" s="1"/>
  <c r="AD53" i="65" s="1"/>
  <c r="BL53" i="65" s="1"/>
  <c r="FE53" i="65" s="1"/>
  <c r="AE53" i="65" s="1"/>
  <c r="BG53" i="65"/>
  <c r="DZ53" i="65" s="1"/>
  <c r="Z53" i="65" s="1"/>
  <c r="BH53" i="65" s="1"/>
  <c r="EE53" i="65" s="1"/>
  <c r="AA53" i="65" s="1"/>
  <c r="BC53" i="65"/>
  <c r="CZ53" i="65" s="1"/>
  <c r="V53" i="65" s="1"/>
  <c r="BD53" i="65" s="1"/>
  <c r="DE53" i="65" s="1"/>
  <c r="W53" i="65" s="1"/>
  <c r="AY53" i="65"/>
  <c r="BZ53" i="65" s="1"/>
  <c r="R53" i="65" s="1"/>
  <c r="AZ53" i="65" s="1"/>
  <c r="CE53" i="65" s="1"/>
  <c r="S53" i="65" s="1"/>
  <c r="AT53" i="65"/>
  <c r="AX53" i="65" s="1"/>
  <c r="BU53" i="65" s="1"/>
  <c r="Q53" i="65" s="1"/>
  <c r="AR53" i="65"/>
  <c r="AQ53" i="65"/>
  <c r="AP53" i="65"/>
  <c r="AO53" i="65"/>
  <c r="AN53" i="65"/>
  <c r="AM53" i="65"/>
  <c r="AL53" i="65"/>
  <c r="AK53" i="65"/>
  <c r="BK52" i="65"/>
  <c r="EZ52" i="65" s="1"/>
  <c r="AD52" i="65" s="1"/>
  <c r="BL52" i="65" s="1"/>
  <c r="FE52" i="65" s="1"/>
  <c r="AE52" i="65" s="1"/>
  <c r="BG52" i="65"/>
  <c r="DZ52" i="65" s="1"/>
  <c r="Z52" i="65" s="1"/>
  <c r="BH52" i="65" s="1"/>
  <c r="EE52" i="65" s="1"/>
  <c r="AA52" i="65" s="1"/>
  <c r="BC52" i="65"/>
  <c r="CZ52" i="65" s="1"/>
  <c r="V52" i="65" s="1"/>
  <c r="BD52" i="65" s="1"/>
  <c r="DE52" i="65" s="1"/>
  <c r="W52" i="65" s="1"/>
  <c r="AY52" i="65"/>
  <c r="BZ52" i="65" s="1"/>
  <c r="R52" i="65" s="1"/>
  <c r="AZ52" i="65" s="1"/>
  <c r="CE52" i="65"/>
  <c r="S52" i="65" s="1"/>
  <c r="AT52" i="65"/>
  <c r="AX52" i="65" s="1"/>
  <c r="BU52" i="65" s="1"/>
  <c r="AR52" i="65"/>
  <c r="AQ52" i="65"/>
  <c r="AP52" i="65"/>
  <c r="AO52" i="65"/>
  <c r="AN52" i="65"/>
  <c r="AM52" i="65"/>
  <c r="AL52" i="65"/>
  <c r="AK52" i="65"/>
  <c r="BK51" i="65"/>
  <c r="EZ51" i="65" s="1"/>
  <c r="AD51" i="65" s="1"/>
  <c r="BL51" i="65" s="1"/>
  <c r="FE51" i="65" s="1"/>
  <c r="AE51" i="65" s="1"/>
  <c r="BG51" i="65"/>
  <c r="DZ51" i="65" s="1"/>
  <c r="Z51" i="65" s="1"/>
  <c r="BH51" i="65" s="1"/>
  <c r="EE51" i="65" s="1"/>
  <c r="AA51" i="65" s="1"/>
  <c r="BC51" i="65"/>
  <c r="CZ51" i="65" s="1"/>
  <c r="V51" i="65" s="1"/>
  <c r="BD51" i="65" s="1"/>
  <c r="DE51" i="65" s="1"/>
  <c r="W51" i="65" s="1"/>
  <c r="AY51" i="65"/>
  <c r="BZ51" i="65" s="1"/>
  <c r="R51" i="65" s="1"/>
  <c r="AZ51" i="65" s="1"/>
  <c r="CE51" i="65" s="1"/>
  <c r="S51" i="65" s="1"/>
  <c r="AT51" i="65"/>
  <c r="BB51" i="65" s="1"/>
  <c r="CU51" i="65" s="1"/>
  <c r="U51" i="65" s="1"/>
  <c r="AR51" i="65"/>
  <c r="AQ51" i="65"/>
  <c r="AP51" i="65"/>
  <c r="AO51" i="65"/>
  <c r="AN51" i="65"/>
  <c r="AM51" i="65"/>
  <c r="AL51" i="65"/>
  <c r="AK51" i="65"/>
  <c r="BK50" i="65"/>
  <c r="EZ50" i="65" s="1"/>
  <c r="AD50" i="65" s="1"/>
  <c r="BL50" i="65" s="1"/>
  <c r="FE50" i="65" s="1"/>
  <c r="AE50" i="65" s="1"/>
  <c r="BG50" i="65"/>
  <c r="DZ50" i="65" s="1"/>
  <c r="Z50" i="65" s="1"/>
  <c r="BH50" i="65" s="1"/>
  <c r="EE50" i="65" s="1"/>
  <c r="AA50" i="65" s="1"/>
  <c r="BC50" i="65"/>
  <c r="CZ50" i="65" s="1"/>
  <c r="V50" i="65" s="1"/>
  <c r="BD50" i="65" s="1"/>
  <c r="DE50" i="65" s="1"/>
  <c r="W50" i="65" s="1"/>
  <c r="AY50" i="65"/>
  <c r="BZ50" i="65" s="1"/>
  <c r="R50" i="65" s="1"/>
  <c r="AZ50" i="65" s="1"/>
  <c r="CE50" i="65" s="1"/>
  <c r="S50" i="65" s="1"/>
  <c r="AT50" i="65"/>
  <c r="BB50" i="65" s="1"/>
  <c r="CU50" i="65" s="1"/>
  <c r="U50" i="65" s="1"/>
  <c r="AR50" i="65"/>
  <c r="AQ50" i="65"/>
  <c r="AP50" i="65"/>
  <c r="AO50" i="65"/>
  <c r="AN50" i="65"/>
  <c r="AM50" i="65"/>
  <c r="AL50" i="65"/>
  <c r="AK50" i="65"/>
  <c r="BK49" i="65"/>
  <c r="EZ49" i="65" s="1"/>
  <c r="AD49" i="65" s="1"/>
  <c r="BL49" i="65" s="1"/>
  <c r="FE49" i="65" s="1"/>
  <c r="AE49" i="65" s="1"/>
  <c r="BG49" i="65"/>
  <c r="DZ49" i="65" s="1"/>
  <c r="Z49" i="65" s="1"/>
  <c r="BH49" i="65" s="1"/>
  <c r="EE49" i="65" s="1"/>
  <c r="AA49" i="65" s="1"/>
  <c r="BC49" i="65"/>
  <c r="CZ49" i="65" s="1"/>
  <c r="V49" i="65" s="1"/>
  <c r="BD49" i="65" s="1"/>
  <c r="DE49" i="65" s="1"/>
  <c r="W49" i="65" s="1"/>
  <c r="AY49" i="65"/>
  <c r="BZ49" i="65" s="1"/>
  <c r="R49" i="65" s="1"/>
  <c r="AZ49" i="65" s="1"/>
  <c r="CE49" i="65" s="1"/>
  <c r="S49" i="65" s="1"/>
  <c r="AT49" i="65"/>
  <c r="AX49" i="65" s="1"/>
  <c r="BU49" i="65" s="1"/>
  <c r="Q49" i="65" s="1"/>
  <c r="AR49" i="65"/>
  <c r="AQ49" i="65"/>
  <c r="AP49" i="65"/>
  <c r="AO49" i="65"/>
  <c r="AN49" i="65"/>
  <c r="AM49" i="65"/>
  <c r="AL49" i="65"/>
  <c r="AK49" i="65"/>
  <c r="BK48" i="65"/>
  <c r="EZ48" i="65" s="1"/>
  <c r="AD48" i="65" s="1"/>
  <c r="BL48" i="65" s="1"/>
  <c r="FE48" i="65" s="1"/>
  <c r="AE48" i="65" s="1"/>
  <c r="BG48" i="65"/>
  <c r="DZ48" i="65" s="1"/>
  <c r="Z48" i="65" s="1"/>
  <c r="BH48" i="65" s="1"/>
  <c r="EE48" i="65" s="1"/>
  <c r="AA48" i="65" s="1"/>
  <c r="BC48" i="65"/>
  <c r="CZ48" i="65" s="1"/>
  <c r="V48" i="65" s="1"/>
  <c r="BD48" i="65" s="1"/>
  <c r="DE48" i="65" s="1"/>
  <c r="W48" i="65" s="1"/>
  <c r="AY48" i="65"/>
  <c r="BZ48" i="65" s="1"/>
  <c r="R48" i="65" s="1"/>
  <c r="AZ48" i="65" s="1"/>
  <c r="CE48" i="65" s="1"/>
  <c r="S48" i="65" s="1"/>
  <c r="AT48" i="65"/>
  <c r="AR48" i="65"/>
  <c r="AQ48" i="65"/>
  <c r="AP48" i="65"/>
  <c r="AO48" i="65"/>
  <c r="AN48" i="65"/>
  <c r="AM48" i="65"/>
  <c r="AL48" i="65"/>
  <c r="AK48" i="65"/>
  <c r="BK47" i="65"/>
  <c r="EZ47" i="65" s="1"/>
  <c r="AD47" i="65" s="1"/>
  <c r="BL47" i="65" s="1"/>
  <c r="FE47" i="65" s="1"/>
  <c r="AE47" i="65" s="1"/>
  <c r="BG47" i="65"/>
  <c r="DZ47" i="65" s="1"/>
  <c r="Z47" i="65" s="1"/>
  <c r="BH47" i="65" s="1"/>
  <c r="EE47" i="65" s="1"/>
  <c r="AA47" i="65" s="1"/>
  <c r="BC47" i="65"/>
  <c r="CZ47" i="65"/>
  <c r="V47" i="65" s="1"/>
  <c r="BD47" i="65" s="1"/>
  <c r="DE47" i="65" s="1"/>
  <c r="W47" i="65" s="1"/>
  <c r="AY47" i="65"/>
  <c r="BZ47" i="65" s="1"/>
  <c r="R47" i="65" s="1"/>
  <c r="AZ47" i="65" s="1"/>
  <c r="CE47" i="65" s="1"/>
  <c r="S47" i="65" s="1"/>
  <c r="AT47" i="65"/>
  <c r="AX47" i="65" s="1"/>
  <c r="BU47" i="65" s="1"/>
  <c r="Q47" i="65" s="1"/>
  <c r="AR47" i="65"/>
  <c r="AQ47" i="65"/>
  <c r="AP47" i="65"/>
  <c r="AO47" i="65"/>
  <c r="AN47" i="65"/>
  <c r="AM47" i="65"/>
  <c r="AL47" i="65"/>
  <c r="AK47" i="65"/>
  <c r="BK46" i="65"/>
  <c r="EZ46" i="65" s="1"/>
  <c r="AD46" i="65" s="1"/>
  <c r="BL46" i="65" s="1"/>
  <c r="FE46" i="65" s="1"/>
  <c r="AE46" i="65" s="1"/>
  <c r="BG46" i="65"/>
  <c r="DZ46" i="65" s="1"/>
  <c r="Z46" i="65" s="1"/>
  <c r="BH46" i="65" s="1"/>
  <c r="EE46" i="65" s="1"/>
  <c r="AA46" i="65" s="1"/>
  <c r="BC46" i="65"/>
  <c r="CZ46" i="65" s="1"/>
  <c r="V46" i="65" s="1"/>
  <c r="BD46" i="65" s="1"/>
  <c r="DE46" i="65" s="1"/>
  <c r="W46" i="65" s="1"/>
  <c r="AY46" i="65"/>
  <c r="BZ46" i="65" s="1"/>
  <c r="R46" i="65" s="1"/>
  <c r="AZ46" i="65" s="1"/>
  <c r="CE46" i="65" s="1"/>
  <c r="S46" i="65" s="1"/>
  <c r="AT46" i="65"/>
  <c r="BB46" i="65" s="1"/>
  <c r="CU46" i="65" s="1"/>
  <c r="U46" i="65" s="1"/>
  <c r="AR46" i="65"/>
  <c r="AQ46" i="65"/>
  <c r="AP46" i="65"/>
  <c r="AO46" i="65"/>
  <c r="AN46" i="65"/>
  <c r="AM46" i="65"/>
  <c r="AL46" i="65"/>
  <c r="AK46" i="65"/>
  <c r="BK45" i="65"/>
  <c r="EZ45" i="65" s="1"/>
  <c r="AD45" i="65" s="1"/>
  <c r="BL45" i="65" s="1"/>
  <c r="FE45" i="65" s="1"/>
  <c r="AE45" i="65" s="1"/>
  <c r="BG45" i="65"/>
  <c r="DZ45" i="65" s="1"/>
  <c r="Z45" i="65" s="1"/>
  <c r="BH45" i="65" s="1"/>
  <c r="EE45" i="65" s="1"/>
  <c r="AA45" i="65" s="1"/>
  <c r="BC45" i="65"/>
  <c r="CZ45" i="65" s="1"/>
  <c r="V45" i="65" s="1"/>
  <c r="BD45" i="65" s="1"/>
  <c r="DE45" i="65" s="1"/>
  <c r="W45" i="65" s="1"/>
  <c r="AY45" i="65"/>
  <c r="BZ45" i="65" s="1"/>
  <c r="R45" i="65" s="1"/>
  <c r="AZ45" i="65" s="1"/>
  <c r="CE45" i="65" s="1"/>
  <c r="S45" i="65" s="1"/>
  <c r="AT45" i="65"/>
  <c r="BB45" i="65" s="1"/>
  <c r="CU45" i="65" s="1"/>
  <c r="U45" i="65" s="1"/>
  <c r="AR45" i="65"/>
  <c r="AQ45" i="65"/>
  <c r="AP45" i="65"/>
  <c r="AO45" i="65"/>
  <c r="AN45" i="65"/>
  <c r="AM45" i="65"/>
  <c r="AL45" i="65"/>
  <c r="AK45" i="65"/>
  <c r="BK44" i="65"/>
  <c r="EZ44" i="65" s="1"/>
  <c r="AD44" i="65" s="1"/>
  <c r="BL44" i="65" s="1"/>
  <c r="FE44" i="65" s="1"/>
  <c r="AE44" i="65" s="1"/>
  <c r="BG44" i="65"/>
  <c r="DZ44" i="65" s="1"/>
  <c r="Z44" i="65" s="1"/>
  <c r="BH44" i="65" s="1"/>
  <c r="EE44" i="65" s="1"/>
  <c r="AA44" i="65" s="1"/>
  <c r="BC44" i="65"/>
  <c r="CZ44" i="65" s="1"/>
  <c r="V44" i="65" s="1"/>
  <c r="BD44" i="65" s="1"/>
  <c r="DE44" i="65" s="1"/>
  <c r="W44" i="65" s="1"/>
  <c r="AY44" i="65"/>
  <c r="BZ44" i="65" s="1"/>
  <c r="R44" i="65" s="1"/>
  <c r="AZ44" i="65" s="1"/>
  <c r="CE44" i="65" s="1"/>
  <c r="S44" i="65" s="1"/>
  <c r="AT44" i="65"/>
  <c r="AX44" i="65" s="1"/>
  <c r="BU44" i="65" s="1"/>
  <c r="AR44" i="65"/>
  <c r="AQ44" i="65"/>
  <c r="AP44" i="65"/>
  <c r="AO44" i="65"/>
  <c r="AN44" i="65"/>
  <c r="AM44" i="65"/>
  <c r="AL44" i="65"/>
  <c r="AK44" i="65"/>
  <c r="BK43" i="65"/>
  <c r="EZ43" i="65" s="1"/>
  <c r="AD43" i="65" s="1"/>
  <c r="BL43" i="65" s="1"/>
  <c r="FE43" i="65" s="1"/>
  <c r="AE43" i="65" s="1"/>
  <c r="BG43" i="65"/>
  <c r="DZ43" i="65" s="1"/>
  <c r="Z43" i="65" s="1"/>
  <c r="BH43" i="65" s="1"/>
  <c r="EE43" i="65" s="1"/>
  <c r="AA43" i="65" s="1"/>
  <c r="BC43" i="65"/>
  <c r="CZ43" i="65" s="1"/>
  <c r="V43" i="65" s="1"/>
  <c r="BD43" i="65" s="1"/>
  <c r="DE43" i="65" s="1"/>
  <c r="W43" i="65" s="1"/>
  <c r="AY43" i="65"/>
  <c r="BZ43" i="65" s="1"/>
  <c r="R43" i="65" s="1"/>
  <c r="AZ43" i="65" s="1"/>
  <c r="CE43" i="65" s="1"/>
  <c r="S43" i="65" s="1"/>
  <c r="AT43" i="65"/>
  <c r="AX43" i="65" s="1"/>
  <c r="BU43" i="65" s="1"/>
  <c r="Q43" i="65" s="1"/>
  <c r="AR43" i="65"/>
  <c r="AQ43" i="65"/>
  <c r="AP43" i="65"/>
  <c r="AO43" i="65"/>
  <c r="AN43" i="65"/>
  <c r="AM43" i="65"/>
  <c r="AL43" i="65"/>
  <c r="AK43" i="65"/>
  <c r="BK42" i="65"/>
  <c r="EZ42" i="65"/>
  <c r="AD42" i="65" s="1"/>
  <c r="BL42" i="65" s="1"/>
  <c r="FE42" i="65" s="1"/>
  <c r="AE42" i="65" s="1"/>
  <c r="BG42" i="65"/>
  <c r="DZ42" i="65" s="1"/>
  <c r="Z42" i="65" s="1"/>
  <c r="BH42" i="65" s="1"/>
  <c r="EE42" i="65" s="1"/>
  <c r="AA42" i="65" s="1"/>
  <c r="BC42" i="65"/>
  <c r="CZ42" i="65" s="1"/>
  <c r="V42" i="65" s="1"/>
  <c r="BD42" i="65" s="1"/>
  <c r="DE42" i="65" s="1"/>
  <c r="W42" i="65" s="1"/>
  <c r="AY42" i="65"/>
  <c r="BZ42" i="65" s="1"/>
  <c r="R42" i="65" s="1"/>
  <c r="AZ42" i="65" s="1"/>
  <c r="CE42" i="65" s="1"/>
  <c r="S42" i="65" s="1"/>
  <c r="AT42" i="65"/>
  <c r="AR42" i="65"/>
  <c r="AQ42" i="65"/>
  <c r="AP42" i="65"/>
  <c r="AO42" i="65"/>
  <c r="AN42" i="65"/>
  <c r="AM42" i="65"/>
  <c r="AL42" i="65"/>
  <c r="AK42" i="65"/>
  <c r="BK41" i="65"/>
  <c r="EZ41" i="65" s="1"/>
  <c r="AD41" i="65" s="1"/>
  <c r="BL41" i="65" s="1"/>
  <c r="FE41" i="65" s="1"/>
  <c r="AE41" i="65" s="1"/>
  <c r="BG41" i="65"/>
  <c r="DZ41" i="65" s="1"/>
  <c r="Z41" i="65" s="1"/>
  <c r="BH41" i="65" s="1"/>
  <c r="EE41" i="65" s="1"/>
  <c r="AA41" i="65" s="1"/>
  <c r="BC41" i="65"/>
  <c r="CZ41" i="65" s="1"/>
  <c r="V41" i="65" s="1"/>
  <c r="BD41" i="65" s="1"/>
  <c r="DE41" i="65" s="1"/>
  <c r="W41" i="65" s="1"/>
  <c r="AY41" i="65"/>
  <c r="BZ41" i="65" s="1"/>
  <c r="R41" i="65" s="1"/>
  <c r="AZ41" i="65" s="1"/>
  <c r="CE41" i="65" s="1"/>
  <c r="S41" i="65" s="1"/>
  <c r="AT41" i="65"/>
  <c r="BJ41" i="65" s="1"/>
  <c r="EU41" i="65" s="1"/>
  <c r="AC41" i="65" s="1"/>
  <c r="AR41" i="65"/>
  <c r="AQ41" i="65"/>
  <c r="AP41" i="65"/>
  <c r="AO41" i="65"/>
  <c r="AN41" i="65"/>
  <c r="AM41" i="65"/>
  <c r="AL41" i="65"/>
  <c r="AK41" i="65"/>
  <c r="BK40" i="65"/>
  <c r="EZ40" i="65" s="1"/>
  <c r="AD40" i="65" s="1"/>
  <c r="BL40" i="65" s="1"/>
  <c r="FE40" i="65" s="1"/>
  <c r="AE40" i="65" s="1"/>
  <c r="BG40" i="65"/>
  <c r="DZ40" i="65" s="1"/>
  <c r="Z40" i="65" s="1"/>
  <c r="BH40" i="65" s="1"/>
  <c r="EE40" i="65" s="1"/>
  <c r="AA40" i="65" s="1"/>
  <c r="BC40" i="65"/>
  <c r="CZ40" i="65" s="1"/>
  <c r="V40" i="65" s="1"/>
  <c r="BD40" i="65" s="1"/>
  <c r="DE40" i="65" s="1"/>
  <c r="W40" i="65" s="1"/>
  <c r="AY40" i="65"/>
  <c r="BZ40" i="65" s="1"/>
  <c r="R40" i="65" s="1"/>
  <c r="AZ40" i="65" s="1"/>
  <c r="CE40" i="65" s="1"/>
  <c r="S40" i="65" s="1"/>
  <c r="AT40" i="65"/>
  <c r="BB40" i="65" s="1"/>
  <c r="CU40" i="65" s="1"/>
  <c r="U40" i="65" s="1"/>
  <c r="AR40" i="65"/>
  <c r="AQ40" i="65"/>
  <c r="AP40" i="65"/>
  <c r="AO40" i="65"/>
  <c r="AN40" i="65"/>
  <c r="AM40" i="65"/>
  <c r="AL40" i="65"/>
  <c r="AK40" i="65"/>
  <c r="BK39" i="65"/>
  <c r="EZ39" i="65" s="1"/>
  <c r="AD39" i="65" s="1"/>
  <c r="BL39" i="65" s="1"/>
  <c r="FE39" i="65" s="1"/>
  <c r="AE39" i="65" s="1"/>
  <c r="BG39" i="65"/>
  <c r="DZ39" i="65" s="1"/>
  <c r="Z39" i="65" s="1"/>
  <c r="BH39" i="65" s="1"/>
  <c r="EE39" i="65" s="1"/>
  <c r="AA39" i="65" s="1"/>
  <c r="BC39" i="65"/>
  <c r="CZ39" i="65" s="1"/>
  <c r="V39" i="65" s="1"/>
  <c r="BD39" i="65" s="1"/>
  <c r="DE39" i="65" s="1"/>
  <c r="W39" i="65" s="1"/>
  <c r="AY39" i="65"/>
  <c r="BZ39" i="65" s="1"/>
  <c r="R39" i="65" s="1"/>
  <c r="AZ39" i="65" s="1"/>
  <c r="CE39" i="65" s="1"/>
  <c r="S39" i="65" s="1"/>
  <c r="AT39" i="65"/>
  <c r="BB39" i="65" s="1"/>
  <c r="CU39" i="65" s="1"/>
  <c r="U39" i="65" s="1"/>
  <c r="AR39" i="65"/>
  <c r="AQ39" i="65"/>
  <c r="AP39" i="65"/>
  <c r="AO39" i="65"/>
  <c r="AN39" i="65"/>
  <c r="AM39" i="65"/>
  <c r="AL39" i="65"/>
  <c r="AK39" i="65"/>
  <c r="BK38" i="65"/>
  <c r="EZ38" i="65" s="1"/>
  <c r="AD38" i="65" s="1"/>
  <c r="BL38" i="65" s="1"/>
  <c r="FE38" i="65" s="1"/>
  <c r="AE38" i="65" s="1"/>
  <c r="BG38" i="65"/>
  <c r="DZ38" i="65" s="1"/>
  <c r="Z38" i="65" s="1"/>
  <c r="BH38" i="65" s="1"/>
  <c r="EE38" i="65" s="1"/>
  <c r="AA38" i="65" s="1"/>
  <c r="BC38" i="65"/>
  <c r="CZ38" i="65" s="1"/>
  <c r="V38" i="65" s="1"/>
  <c r="BD38" i="65" s="1"/>
  <c r="DE38" i="65" s="1"/>
  <c r="W38" i="65" s="1"/>
  <c r="AY38" i="65"/>
  <c r="BZ38" i="65" s="1"/>
  <c r="R38" i="65" s="1"/>
  <c r="AZ38" i="65" s="1"/>
  <c r="CE38" i="65" s="1"/>
  <c r="S38" i="65" s="1"/>
  <c r="AT38" i="65"/>
  <c r="BB38" i="65" s="1"/>
  <c r="CU38" i="65" s="1"/>
  <c r="U38" i="65" s="1"/>
  <c r="AR38" i="65"/>
  <c r="AQ38" i="65"/>
  <c r="AP38" i="65"/>
  <c r="AO38" i="65"/>
  <c r="AN38" i="65"/>
  <c r="AM38" i="65"/>
  <c r="AL38" i="65"/>
  <c r="AK38" i="65"/>
  <c r="BK37" i="65"/>
  <c r="EZ37" i="65" s="1"/>
  <c r="AD37" i="65" s="1"/>
  <c r="BL37" i="65" s="1"/>
  <c r="FE37" i="65" s="1"/>
  <c r="AE37" i="65" s="1"/>
  <c r="BG37" i="65"/>
  <c r="DZ37" i="65" s="1"/>
  <c r="Z37" i="65" s="1"/>
  <c r="BH37" i="65" s="1"/>
  <c r="EE37" i="65" s="1"/>
  <c r="AA37" i="65" s="1"/>
  <c r="BC37" i="65"/>
  <c r="CZ37" i="65" s="1"/>
  <c r="V37" i="65" s="1"/>
  <c r="BD37" i="65" s="1"/>
  <c r="DE37" i="65" s="1"/>
  <c r="W37" i="65" s="1"/>
  <c r="AY37" i="65"/>
  <c r="BZ37" i="65" s="1"/>
  <c r="R37" i="65" s="1"/>
  <c r="AZ37" i="65" s="1"/>
  <c r="CE37" i="65" s="1"/>
  <c r="S37" i="65" s="1"/>
  <c r="AT37" i="65"/>
  <c r="BJ37" i="65" s="1"/>
  <c r="EU37" i="65" s="1"/>
  <c r="AC37" i="65" s="1"/>
  <c r="AR37" i="65"/>
  <c r="AQ37" i="65"/>
  <c r="AP37" i="65"/>
  <c r="AO37" i="65"/>
  <c r="AN37" i="65"/>
  <c r="AM37" i="65"/>
  <c r="AL37" i="65"/>
  <c r="AK37" i="65"/>
  <c r="A37" i="65"/>
  <c r="A38" i="65" s="1"/>
  <c r="A39" i="65" s="1"/>
  <c r="A40" i="65" s="1"/>
  <c r="A41" i="65" s="1"/>
  <c r="A42" i="65" s="1"/>
  <c r="A43" i="65" s="1"/>
  <c r="A44" i="65" s="1"/>
  <c r="A45" i="65" s="1"/>
  <c r="A46" i="65" s="1"/>
  <c r="A47" i="65" s="1"/>
  <c r="A48" i="65" s="1"/>
  <c r="A49" i="65" s="1"/>
  <c r="A50" i="65" s="1"/>
  <c r="A51" i="65" s="1"/>
  <c r="A52" i="65" s="1"/>
  <c r="A53" i="65" s="1"/>
  <c r="A54" i="65" s="1"/>
  <c r="A55" i="65" s="1"/>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A78" i="65" s="1"/>
  <c r="A79" i="65" s="1"/>
  <c r="A80" i="65" s="1"/>
  <c r="A81" i="65" s="1"/>
  <c r="A82" i="65" s="1"/>
  <c r="A83" i="65" s="1"/>
  <c r="A84" i="65" s="1"/>
  <c r="A85" i="65" s="1"/>
  <c r="FT36" i="65"/>
  <c r="FQ36" i="65" s="1"/>
  <c r="BK36" i="65"/>
  <c r="EZ36" i="65" s="1"/>
  <c r="AD36" i="65" s="1"/>
  <c r="BL36" i="65" s="1"/>
  <c r="FE36" i="65" s="1"/>
  <c r="AE36" i="65" s="1"/>
  <c r="BG36" i="65"/>
  <c r="DZ36" i="65" s="1"/>
  <c r="Z36" i="65" s="1"/>
  <c r="BH36" i="65" s="1"/>
  <c r="EE36" i="65" s="1"/>
  <c r="AA36" i="65" s="1"/>
  <c r="BC36" i="65"/>
  <c r="CZ36" i="65" s="1"/>
  <c r="V36" i="65" s="1"/>
  <c r="BD36" i="65" s="1"/>
  <c r="DE36" i="65" s="1"/>
  <c r="W36" i="65" s="1"/>
  <c r="AY36" i="65"/>
  <c r="BZ36" i="65" s="1"/>
  <c r="R36" i="65" s="1"/>
  <c r="AZ36" i="65" s="1"/>
  <c r="CE36" i="65" s="1"/>
  <c r="S36" i="65" s="1"/>
  <c r="AT36" i="65"/>
  <c r="AR36" i="65"/>
  <c r="AQ36" i="65"/>
  <c r="AP36" i="65"/>
  <c r="AO36" i="65"/>
  <c r="AN36" i="65"/>
  <c r="AM36" i="65"/>
  <c r="AL36" i="65"/>
  <c r="AK36" i="65"/>
  <c r="I20" i="65"/>
  <c r="AD19" i="65"/>
  <c r="Z19" i="65"/>
  <c r="V19" i="65"/>
  <c r="R19" i="65"/>
  <c r="I19" i="65"/>
  <c r="X14" i="65"/>
  <c r="E14" i="65"/>
  <c r="E13" i="65"/>
  <c r="AG12" i="65"/>
  <c r="T12" i="65"/>
  <c r="P12" i="65"/>
  <c r="E12" i="65"/>
  <c r="AO11" i="65"/>
  <c r="E11" i="65"/>
  <c r="BK85" i="66"/>
  <c r="EZ85" i="66" s="1"/>
  <c r="AD85" i="66" s="1"/>
  <c r="BL85" i="66" s="1"/>
  <c r="FE85" i="66" s="1"/>
  <c r="AE85" i="66" s="1"/>
  <c r="BG85" i="66"/>
  <c r="DZ85" i="66" s="1"/>
  <c r="Z85" i="66" s="1"/>
  <c r="BH85" i="66" s="1"/>
  <c r="EE85" i="66" s="1"/>
  <c r="AA85" i="66" s="1"/>
  <c r="BC85" i="66"/>
  <c r="CZ85" i="66" s="1"/>
  <c r="V85" i="66" s="1"/>
  <c r="BD85" i="66" s="1"/>
  <c r="DE85" i="66" s="1"/>
  <c r="W85" i="66" s="1"/>
  <c r="AY85" i="66"/>
  <c r="BZ85" i="66" s="1"/>
  <c r="R85" i="66" s="1"/>
  <c r="AZ85" i="66" s="1"/>
  <c r="CE85" i="66" s="1"/>
  <c r="S85" i="66" s="1"/>
  <c r="AT85" i="66"/>
  <c r="BF85" i="66" s="1"/>
  <c r="DU85" i="66" s="1"/>
  <c r="Y85" i="66" s="1"/>
  <c r="AR85" i="66"/>
  <c r="AQ85" i="66"/>
  <c r="AP85" i="66"/>
  <c r="AO85" i="66"/>
  <c r="AN85" i="66"/>
  <c r="AM85" i="66"/>
  <c r="AL85" i="66"/>
  <c r="AK85" i="66"/>
  <c r="BK84" i="66"/>
  <c r="EZ84" i="66" s="1"/>
  <c r="AD84" i="66" s="1"/>
  <c r="BL84" i="66" s="1"/>
  <c r="FE84" i="66" s="1"/>
  <c r="AE84" i="66" s="1"/>
  <c r="BG84" i="66"/>
  <c r="DZ84" i="66" s="1"/>
  <c r="Z84" i="66" s="1"/>
  <c r="BH84" i="66" s="1"/>
  <c r="EE84" i="66" s="1"/>
  <c r="AA84" i="66" s="1"/>
  <c r="BC84" i="66"/>
  <c r="CZ84" i="66" s="1"/>
  <c r="V84" i="66" s="1"/>
  <c r="BD84" i="66" s="1"/>
  <c r="DE84" i="66" s="1"/>
  <c r="W84" i="66" s="1"/>
  <c r="AY84" i="66"/>
  <c r="BZ84" i="66" s="1"/>
  <c r="R84" i="66" s="1"/>
  <c r="AZ84" i="66" s="1"/>
  <c r="CE84" i="66" s="1"/>
  <c r="S84" i="66" s="1"/>
  <c r="AT84" i="66"/>
  <c r="AR84" i="66"/>
  <c r="AQ84" i="66"/>
  <c r="AP84" i="66"/>
  <c r="AO84" i="66"/>
  <c r="AN84" i="66"/>
  <c r="AM84" i="66"/>
  <c r="AL84" i="66"/>
  <c r="AK84" i="66"/>
  <c r="BK83" i="66"/>
  <c r="EZ83" i="66" s="1"/>
  <c r="AD83" i="66" s="1"/>
  <c r="BL83" i="66" s="1"/>
  <c r="FE83" i="66" s="1"/>
  <c r="AE83" i="66" s="1"/>
  <c r="BG83" i="66"/>
  <c r="DZ83" i="66" s="1"/>
  <c r="Z83" i="66" s="1"/>
  <c r="BH83" i="66" s="1"/>
  <c r="EE83" i="66" s="1"/>
  <c r="AA83" i="66" s="1"/>
  <c r="BC83" i="66"/>
  <c r="CZ83" i="66" s="1"/>
  <c r="V83" i="66" s="1"/>
  <c r="BD83" i="66" s="1"/>
  <c r="DE83" i="66" s="1"/>
  <c r="W83" i="66" s="1"/>
  <c r="AY83" i="66"/>
  <c r="BZ83" i="66" s="1"/>
  <c r="R83" i="66" s="1"/>
  <c r="AZ83" i="66" s="1"/>
  <c r="CE83" i="66" s="1"/>
  <c r="S83" i="66" s="1"/>
  <c r="AT83" i="66"/>
  <c r="AX83" i="66" s="1"/>
  <c r="BU83" i="66" s="1"/>
  <c r="Q83" i="66" s="1"/>
  <c r="AR83" i="66"/>
  <c r="AQ83" i="66"/>
  <c r="AP83" i="66"/>
  <c r="AO83" i="66"/>
  <c r="AN83" i="66"/>
  <c r="AM83" i="66"/>
  <c r="AL83" i="66"/>
  <c r="AK83" i="66"/>
  <c r="BK82" i="66"/>
  <c r="EZ82" i="66" s="1"/>
  <c r="AD82" i="66" s="1"/>
  <c r="BL82" i="66" s="1"/>
  <c r="FE82" i="66" s="1"/>
  <c r="AE82" i="66" s="1"/>
  <c r="BG82" i="66"/>
  <c r="DZ82" i="66" s="1"/>
  <c r="Z82" i="66" s="1"/>
  <c r="BH82" i="66" s="1"/>
  <c r="EE82" i="66" s="1"/>
  <c r="AA82" i="66" s="1"/>
  <c r="BC82" i="66"/>
  <c r="CZ82" i="66" s="1"/>
  <c r="V82" i="66" s="1"/>
  <c r="BD82" i="66" s="1"/>
  <c r="DE82" i="66" s="1"/>
  <c r="W82" i="66" s="1"/>
  <c r="AY82" i="66"/>
  <c r="BZ82" i="66" s="1"/>
  <c r="R82" i="66" s="1"/>
  <c r="AZ82" i="66" s="1"/>
  <c r="CE82" i="66" s="1"/>
  <c r="S82" i="66" s="1"/>
  <c r="AT82" i="66"/>
  <c r="BJ82" i="66" s="1"/>
  <c r="EU82" i="66" s="1"/>
  <c r="AC82" i="66" s="1"/>
  <c r="AR82" i="66"/>
  <c r="AQ82" i="66"/>
  <c r="AP82" i="66"/>
  <c r="AO82" i="66"/>
  <c r="AN82" i="66"/>
  <c r="AM82" i="66"/>
  <c r="AL82" i="66"/>
  <c r="AK82" i="66"/>
  <c r="BK81" i="66"/>
  <c r="EZ81" i="66" s="1"/>
  <c r="AD81" i="66" s="1"/>
  <c r="BL81" i="66" s="1"/>
  <c r="FE81" i="66" s="1"/>
  <c r="AE81" i="66" s="1"/>
  <c r="BG81" i="66"/>
  <c r="DZ81" i="66" s="1"/>
  <c r="Z81" i="66" s="1"/>
  <c r="BH81" i="66" s="1"/>
  <c r="EE81" i="66" s="1"/>
  <c r="AA81" i="66" s="1"/>
  <c r="BC81" i="66"/>
  <c r="CZ81" i="66" s="1"/>
  <c r="V81" i="66" s="1"/>
  <c r="BD81" i="66" s="1"/>
  <c r="DE81" i="66" s="1"/>
  <c r="W81" i="66" s="1"/>
  <c r="AY81" i="66"/>
  <c r="BZ81" i="66"/>
  <c r="R81" i="66" s="1"/>
  <c r="AZ81" i="66" s="1"/>
  <c r="CE81" i="66" s="1"/>
  <c r="S81" i="66" s="1"/>
  <c r="AT81" i="66"/>
  <c r="AR81" i="66"/>
  <c r="AQ81" i="66"/>
  <c r="AP81" i="66"/>
  <c r="AO81" i="66"/>
  <c r="AN81" i="66"/>
  <c r="AM81" i="66"/>
  <c r="AL81" i="66"/>
  <c r="AK81" i="66"/>
  <c r="BK80" i="66"/>
  <c r="EZ80" i="66" s="1"/>
  <c r="AD80" i="66" s="1"/>
  <c r="BL80" i="66" s="1"/>
  <c r="FE80" i="66" s="1"/>
  <c r="AE80" i="66" s="1"/>
  <c r="BG80" i="66"/>
  <c r="DZ80" i="66" s="1"/>
  <c r="Z80" i="66" s="1"/>
  <c r="BH80" i="66" s="1"/>
  <c r="EE80" i="66" s="1"/>
  <c r="AA80" i="66" s="1"/>
  <c r="BC80" i="66"/>
  <c r="CZ80" i="66" s="1"/>
  <c r="V80" i="66" s="1"/>
  <c r="BD80" i="66" s="1"/>
  <c r="DE80" i="66" s="1"/>
  <c r="W80" i="66" s="1"/>
  <c r="AY80" i="66"/>
  <c r="BZ80" i="66" s="1"/>
  <c r="R80" i="66" s="1"/>
  <c r="AZ80" i="66" s="1"/>
  <c r="CE80" i="66" s="1"/>
  <c r="S80" i="66" s="1"/>
  <c r="AT80" i="66"/>
  <c r="BB80" i="66" s="1"/>
  <c r="CU80" i="66" s="1"/>
  <c r="U80" i="66" s="1"/>
  <c r="AR80" i="66"/>
  <c r="AQ80" i="66"/>
  <c r="AP80" i="66"/>
  <c r="AO80" i="66"/>
  <c r="AN80" i="66"/>
  <c r="AM80" i="66"/>
  <c r="AL80" i="66"/>
  <c r="AK80" i="66"/>
  <c r="BK79" i="66"/>
  <c r="EZ79" i="66" s="1"/>
  <c r="AD79" i="66" s="1"/>
  <c r="BL79" i="66" s="1"/>
  <c r="FE79" i="66" s="1"/>
  <c r="AE79" i="66" s="1"/>
  <c r="BG79" i="66"/>
  <c r="DZ79" i="66" s="1"/>
  <c r="Z79" i="66" s="1"/>
  <c r="BH79" i="66" s="1"/>
  <c r="EE79" i="66" s="1"/>
  <c r="AA79" i="66" s="1"/>
  <c r="BC79" i="66"/>
  <c r="CZ79" i="66" s="1"/>
  <c r="V79" i="66" s="1"/>
  <c r="BD79" i="66" s="1"/>
  <c r="DE79" i="66" s="1"/>
  <c r="W79" i="66" s="1"/>
  <c r="AY79" i="66"/>
  <c r="BZ79" i="66" s="1"/>
  <c r="R79" i="66" s="1"/>
  <c r="AZ79" i="66" s="1"/>
  <c r="CE79" i="66" s="1"/>
  <c r="S79" i="66" s="1"/>
  <c r="AT79" i="66"/>
  <c r="AR79" i="66"/>
  <c r="AQ79" i="66"/>
  <c r="AP79" i="66"/>
  <c r="AO79" i="66"/>
  <c r="AN79" i="66"/>
  <c r="AM79" i="66"/>
  <c r="AL79" i="66"/>
  <c r="AK79" i="66"/>
  <c r="BK78" i="66"/>
  <c r="EZ78" i="66" s="1"/>
  <c r="AD78" i="66" s="1"/>
  <c r="BL78" i="66" s="1"/>
  <c r="FE78" i="66" s="1"/>
  <c r="AE78" i="66" s="1"/>
  <c r="BG78" i="66"/>
  <c r="DZ78" i="66" s="1"/>
  <c r="Z78" i="66" s="1"/>
  <c r="BH78" i="66" s="1"/>
  <c r="EE78" i="66" s="1"/>
  <c r="AA78" i="66" s="1"/>
  <c r="BC78" i="66"/>
  <c r="CZ78" i="66" s="1"/>
  <c r="V78" i="66" s="1"/>
  <c r="BD78" i="66" s="1"/>
  <c r="DE78" i="66" s="1"/>
  <c r="W78" i="66" s="1"/>
  <c r="AY78" i="66"/>
  <c r="BZ78" i="66" s="1"/>
  <c r="R78" i="66" s="1"/>
  <c r="AZ78" i="66" s="1"/>
  <c r="CE78" i="66" s="1"/>
  <c r="S78" i="66" s="1"/>
  <c r="AT78" i="66"/>
  <c r="BJ78" i="66" s="1"/>
  <c r="EU78" i="66" s="1"/>
  <c r="AC78" i="66" s="1"/>
  <c r="AR78" i="66"/>
  <c r="AQ78" i="66"/>
  <c r="AP78" i="66"/>
  <c r="AO78" i="66"/>
  <c r="AN78" i="66"/>
  <c r="AM78" i="66"/>
  <c r="AL78" i="66"/>
  <c r="AK78" i="66"/>
  <c r="BK77" i="66"/>
  <c r="EZ77" i="66" s="1"/>
  <c r="AD77" i="66" s="1"/>
  <c r="BL77" i="66" s="1"/>
  <c r="FE77" i="66" s="1"/>
  <c r="AE77" i="66" s="1"/>
  <c r="BG77" i="66"/>
  <c r="DZ77" i="66" s="1"/>
  <c r="Z77" i="66" s="1"/>
  <c r="BH77" i="66" s="1"/>
  <c r="EE77" i="66" s="1"/>
  <c r="AA77" i="66" s="1"/>
  <c r="BC77" i="66"/>
  <c r="CZ77" i="66" s="1"/>
  <c r="V77" i="66" s="1"/>
  <c r="BD77" i="66" s="1"/>
  <c r="DE77" i="66" s="1"/>
  <c r="W77" i="66" s="1"/>
  <c r="AY77" i="66"/>
  <c r="BZ77" i="66" s="1"/>
  <c r="R77" i="66" s="1"/>
  <c r="AZ77" i="66" s="1"/>
  <c r="CE77" i="66" s="1"/>
  <c r="S77" i="66" s="1"/>
  <c r="AT77" i="66"/>
  <c r="BF77" i="66" s="1"/>
  <c r="DU77" i="66" s="1"/>
  <c r="Y77" i="66" s="1"/>
  <c r="AR77" i="66"/>
  <c r="AQ77" i="66"/>
  <c r="AP77" i="66"/>
  <c r="AO77" i="66"/>
  <c r="AN77" i="66"/>
  <c r="AM77" i="66"/>
  <c r="AL77" i="66"/>
  <c r="AK77" i="66"/>
  <c r="BK76" i="66"/>
  <c r="EZ76" i="66" s="1"/>
  <c r="AD76" i="66" s="1"/>
  <c r="BL76" i="66" s="1"/>
  <c r="FE76" i="66" s="1"/>
  <c r="AE76" i="66" s="1"/>
  <c r="BG76" i="66"/>
  <c r="DZ76" i="66" s="1"/>
  <c r="Z76" i="66" s="1"/>
  <c r="BH76" i="66" s="1"/>
  <c r="EE76" i="66" s="1"/>
  <c r="AA76" i="66" s="1"/>
  <c r="BC76" i="66"/>
  <c r="CZ76" i="66" s="1"/>
  <c r="V76" i="66" s="1"/>
  <c r="BD76" i="66" s="1"/>
  <c r="DE76" i="66" s="1"/>
  <c r="W76" i="66" s="1"/>
  <c r="AY76" i="66"/>
  <c r="BZ76" i="66" s="1"/>
  <c r="R76" i="66" s="1"/>
  <c r="AZ76" i="66" s="1"/>
  <c r="CE76" i="66" s="1"/>
  <c r="S76" i="66" s="1"/>
  <c r="AT76" i="66"/>
  <c r="AX76" i="66" s="1"/>
  <c r="BU76" i="66" s="1"/>
  <c r="Q76" i="66" s="1"/>
  <c r="AR76" i="66"/>
  <c r="AQ76" i="66"/>
  <c r="AP76" i="66"/>
  <c r="AO76" i="66"/>
  <c r="AN76" i="66"/>
  <c r="AM76" i="66"/>
  <c r="AL76" i="66"/>
  <c r="AK76" i="66"/>
  <c r="BK75" i="66"/>
  <c r="EZ75" i="66" s="1"/>
  <c r="AD75" i="66" s="1"/>
  <c r="BL75" i="66" s="1"/>
  <c r="FE75" i="66" s="1"/>
  <c r="AE75" i="66" s="1"/>
  <c r="BG75" i="66"/>
  <c r="DZ75" i="66" s="1"/>
  <c r="Z75" i="66" s="1"/>
  <c r="BH75" i="66" s="1"/>
  <c r="EE75" i="66" s="1"/>
  <c r="AA75" i="66" s="1"/>
  <c r="BC75" i="66"/>
  <c r="CZ75" i="66" s="1"/>
  <c r="V75" i="66" s="1"/>
  <c r="BD75" i="66" s="1"/>
  <c r="DE75" i="66" s="1"/>
  <c r="W75" i="66" s="1"/>
  <c r="AY75" i="66"/>
  <c r="BZ75" i="66" s="1"/>
  <c r="R75" i="66" s="1"/>
  <c r="AZ75" i="66" s="1"/>
  <c r="CE75" i="66" s="1"/>
  <c r="S75" i="66" s="1"/>
  <c r="AT75" i="66"/>
  <c r="BJ75" i="66" s="1"/>
  <c r="EU75" i="66" s="1"/>
  <c r="AC75" i="66" s="1"/>
  <c r="AR75" i="66"/>
  <c r="AQ75" i="66"/>
  <c r="AP75" i="66"/>
  <c r="AO75" i="66"/>
  <c r="AN75" i="66"/>
  <c r="AM75" i="66"/>
  <c r="AL75" i="66"/>
  <c r="AK75" i="66"/>
  <c r="BK74" i="66"/>
  <c r="EZ74" i="66" s="1"/>
  <c r="AD74" i="66" s="1"/>
  <c r="BL74" i="66" s="1"/>
  <c r="FE74" i="66" s="1"/>
  <c r="AE74" i="66" s="1"/>
  <c r="BG74" i="66"/>
  <c r="DZ74" i="66" s="1"/>
  <c r="Z74" i="66" s="1"/>
  <c r="BH74" i="66" s="1"/>
  <c r="EE74" i="66" s="1"/>
  <c r="AA74" i="66" s="1"/>
  <c r="BC74" i="66"/>
  <c r="CZ74" i="66" s="1"/>
  <c r="V74" i="66" s="1"/>
  <c r="BD74" i="66" s="1"/>
  <c r="DE74" i="66" s="1"/>
  <c r="W74" i="66" s="1"/>
  <c r="AY74" i="66"/>
  <c r="BZ74" i="66" s="1"/>
  <c r="R74" i="66" s="1"/>
  <c r="AZ74" i="66" s="1"/>
  <c r="CE74" i="66" s="1"/>
  <c r="S74" i="66" s="1"/>
  <c r="AT74" i="66"/>
  <c r="AR74" i="66"/>
  <c r="AQ74" i="66"/>
  <c r="AP74" i="66"/>
  <c r="AO74" i="66"/>
  <c r="AN74" i="66"/>
  <c r="AM74" i="66"/>
  <c r="AL74" i="66"/>
  <c r="AK74" i="66"/>
  <c r="BK73" i="66"/>
  <c r="EZ73" i="66" s="1"/>
  <c r="AD73" i="66" s="1"/>
  <c r="BL73" i="66" s="1"/>
  <c r="FE73" i="66" s="1"/>
  <c r="AE73" i="66" s="1"/>
  <c r="BG73" i="66"/>
  <c r="DZ73" i="66" s="1"/>
  <c r="Z73" i="66" s="1"/>
  <c r="BH73" i="66" s="1"/>
  <c r="EE73" i="66" s="1"/>
  <c r="AA73" i="66" s="1"/>
  <c r="BC73" i="66"/>
  <c r="CZ73" i="66" s="1"/>
  <c r="V73" i="66" s="1"/>
  <c r="BD73" i="66" s="1"/>
  <c r="DE73" i="66" s="1"/>
  <c r="W73" i="66" s="1"/>
  <c r="AY73" i="66"/>
  <c r="BZ73" i="66" s="1"/>
  <c r="R73" i="66" s="1"/>
  <c r="AZ73" i="66" s="1"/>
  <c r="CE73" i="66" s="1"/>
  <c r="S73" i="66" s="1"/>
  <c r="AT73" i="66"/>
  <c r="AR73" i="66"/>
  <c r="AQ73" i="66"/>
  <c r="AP73" i="66"/>
  <c r="AO73" i="66"/>
  <c r="AN73" i="66"/>
  <c r="AM73" i="66"/>
  <c r="AL73" i="66"/>
  <c r="AK73" i="66"/>
  <c r="BK72" i="66"/>
  <c r="EZ72" i="66" s="1"/>
  <c r="AD72" i="66" s="1"/>
  <c r="BL72" i="66" s="1"/>
  <c r="FE72" i="66" s="1"/>
  <c r="AE72" i="66" s="1"/>
  <c r="BG72" i="66"/>
  <c r="DZ72" i="66" s="1"/>
  <c r="Z72" i="66" s="1"/>
  <c r="BH72" i="66" s="1"/>
  <c r="EE72" i="66" s="1"/>
  <c r="AA72" i="66" s="1"/>
  <c r="BC72" i="66"/>
  <c r="CZ72" i="66" s="1"/>
  <c r="V72" i="66" s="1"/>
  <c r="BD72" i="66" s="1"/>
  <c r="DE72" i="66" s="1"/>
  <c r="W72" i="66" s="1"/>
  <c r="AY72" i="66"/>
  <c r="BZ72" i="66" s="1"/>
  <c r="R72" i="66" s="1"/>
  <c r="AZ72" i="66" s="1"/>
  <c r="CE72" i="66" s="1"/>
  <c r="S72" i="66" s="1"/>
  <c r="AT72" i="66"/>
  <c r="AR72" i="66"/>
  <c r="AQ72" i="66"/>
  <c r="AP72" i="66"/>
  <c r="AO72" i="66"/>
  <c r="AN72" i="66"/>
  <c r="AM72" i="66"/>
  <c r="AL72" i="66"/>
  <c r="AK72" i="66"/>
  <c r="BK71" i="66"/>
  <c r="EZ71" i="66" s="1"/>
  <c r="AD71" i="66" s="1"/>
  <c r="BL71" i="66" s="1"/>
  <c r="FE71" i="66" s="1"/>
  <c r="AE71" i="66" s="1"/>
  <c r="BG71" i="66"/>
  <c r="DZ71" i="66" s="1"/>
  <c r="Z71" i="66" s="1"/>
  <c r="BH71" i="66" s="1"/>
  <c r="EE71" i="66" s="1"/>
  <c r="AA71" i="66" s="1"/>
  <c r="BC71" i="66"/>
  <c r="CZ71" i="66" s="1"/>
  <c r="V71" i="66" s="1"/>
  <c r="BD71" i="66" s="1"/>
  <c r="DE71" i="66" s="1"/>
  <c r="W71" i="66" s="1"/>
  <c r="AY71" i="66"/>
  <c r="BZ71" i="66" s="1"/>
  <c r="R71" i="66" s="1"/>
  <c r="AZ71" i="66" s="1"/>
  <c r="CE71" i="66" s="1"/>
  <c r="S71" i="66" s="1"/>
  <c r="AT71" i="66"/>
  <c r="BJ71" i="66" s="1"/>
  <c r="EU71" i="66" s="1"/>
  <c r="AC71" i="66" s="1"/>
  <c r="AR71" i="66"/>
  <c r="AQ71" i="66"/>
  <c r="AP71" i="66"/>
  <c r="AO71" i="66"/>
  <c r="AN71" i="66"/>
  <c r="AM71" i="66"/>
  <c r="AL71" i="66"/>
  <c r="AK71" i="66"/>
  <c r="BK70" i="66"/>
  <c r="EZ70" i="66" s="1"/>
  <c r="AD70" i="66" s="1"/>
  <c r="BL70" i="66" s="1"/>
  <c r="FE70" i="66" s="1"/>
  <c r="AE70" i="66" s="1"/>
  <c r="BG70" i="66"/>
  <c r="DZ70" i="66" s="1"/>
  <c r="Z70" i="66" s="1"/>
  <c r="BH70" i="66" s="1"/>
  <c r="EE70" i="66" s="1"/>
  <c r="AA70" i="66" s="1"/>
  <c r="BC70" i="66"/>
  <c r="CZ70" i="66" s="1"/>
  <c r="V70" i="66" s="1"/>
  <c r="BD70" i="66" s="1"/>
  <c r="DE70" i="66" s="1"/>
  <c r="W70" i="66" s="1"/>
  <c r="AY70" i="66"/>
  <c r="BZ70" i="66" s="1"/>
  <c r="R70" i="66" s="1"/>
  <c r="AZ70" i="66" s="1"/>
  <c r="CE70" i="66" s="1"/>
  <c r="S70" i="66" s="1"/>
  <c r="AT70" i="66"/>
  <c r="BJ70" i="66" s="1"/>
  <c r="EU70" i="66" s="1"/>
  <c r="AC70" i="66" s="1"/>
  <c r="AR70" i="66"/>
  <c r="AQ70" i="66"/>
  <c r="AP70" i="66"/>
  <c r="AO70" i="66"/>
  <c r="AN70" i="66"/>
  <c r="AM70" i="66"/>
  <c r="AL70" i="66"/>
  <c r="AK70" i="66"/>
  <c r="BK69" i="66"/>
  <c r="EZ69" i="66" s="1"/>
  <c r="AD69" i="66" s="1"/>
  <c r="BL69" i="66" s="1"/>
  <c r="FE69" i="66" s="1"/>
  <c r="AE69" i="66" s="1"/>
  <c r="BG69" i="66"/>
  <c r="DZ69" i="66" s="1"/>
  <c r="Z69" i="66" s="1"/>
  <c r="BH69" i="66" s="1"/>
  <c r="EE69" i="66" s="1"/>
  <c r="AA69" i="66" s="1"/>
  <c r="BC69" i="66"/>
  <c r="CZ69" i="66" s="1"/>
  <c r="V69" i="66" s="1"/>
  <c r="BD69" i="66" s="1"/>
  <c r="DE69" i="66" s="1"/>
  <c r="W69" i="66" s="1"/>
  <c r="AY69" i="66"/>
  <c r="BZ69" i="66" s="1"/>
  <c r="R69" i="66" s="1"/>
  <c r="AZ69" i="66" s="1"/>
  <c r="CE69" i="66" s="1"/>
  <c r="S69" i="66" s="1"/>
  <c r="AT69" i="66"/>
  <c r="BB69" i="66" s="1"/>
  <c r="CU69" i="66" s="1"/>
  <c r="U69" i="66" s="1"/>
  <c r="AR69" i="66"/>
  <c r="AQ69" i="66"/>
  <c r="AP69" i="66"/>
  <c r="AO69" i="66"/>
  <c r="AN69" i="66"/>
  <c r="AM69" i="66"/>
  <c r="AL69" i="66"/>
  <c r="AK69" i="66"/>
  <c r="BK68" i="66"/>
  <c r="EZ68" i="66" s="1"/>
  <c r="AD68" i="66" s="1"/>
  <c r="BL68" i="66" s="1"/>
  <c r="FE68" i="66" s="1"/>
  <c r="AE68" i="66" s="1"/>
  <c r="BG68" i="66"/>
  <c r="DZ68" i="66" s="1"/>
  <c r="Z68" i="66" s="1"/>
  <c r="BH68" i="66" s="1"/>
  <c r="EE68" i="66" s="1"/>
  <c r="AA68" i="66" s="1"/>
  <c r="BC68" i="66"/>
  <c r="CZ68" i="66" s="1"/>
  <c r="V68" i="66" s="1"/>
  <c r="BD68" i="66" s="1"/>
  <c r="DE68" i="66" s="1"/>
  <c r="W68" i="66" s="1"/>
  <c r="AY68" i="66"/>
  <c r="BZ68" i="66" s="1"/>
  <c r="R68" i="66" s="1"/>
  <c r="AZ68" i="66" s="1"/>
  <c r="CE68" i="66" s="1"/>
  <c r="S68" i="66" s="1"/>
  <c r="AT68" i="66"/>
  <c r="AX68" i="66" s="1"/>
  <c r="BU68" i="66" s="1"/>
  <c r="Q68" i="66" s="1"/>
  <c r="AR68" i="66"/>
  <c r="AQ68" i="66"/>
  <c r="AP68" i="66"/>
  <c r="AO68" i="66"/>
  <c r="AN68" i="66"/>
  <c r="AM68" i="66"/>
  <c r="AL68" i="66"/>
  <c r="AK68" i="66"/>
  <c r="BK67" i="66"/>
  <c r="EZ67" i="66" s="1"/>
  <c r="AD67" i="66" s="1"/>
  <c r="BL67" i="66" s="1"/>
  <c r="FE67" i="66" s="1"/>
  <c r="AE67" i="66" s="1"/>
  <c r="BG67" i="66"/>
  <c r="DZ67" i="66" s="1"/>
  <c r="Z67" i="66" s="1"/>
  <c r="BH67" i="66" s="1"/>
  <c r="EE67" i="66" s="1"/>
  <c r="AA67" i="66" s="1"/>
  <c r="BC67" i="66"/>
  <c r="CZ67" i="66" s="1"/>
  <c r="V67" i="66" s="1"/>
  <c r="BD67" i="66" s="1"/>
  <c r="DE67" i="66" s="1"/>
  <c r="W67" i="66" s="1"/>
  <c r="AY67" i="66"/>
  <c r="BZ67" i="66" s="1"/>
  <c r="R67" i="66" s="1"/>
  <c r="AZ67" i="66" s="1"/>
  <c r="CE67" i="66" s="1"/>
  <c r="S67" i="66" s="1"/>
  <c r="AT67" i="66"/>
  <c r="AR67" i="66"/>
  <c r="AQ67" i="66"/>
  <c r="AP67" i="66"/>
  <c r="AO67" i="66"/>
  <c r="AN67" i="66"/>
  <c r="AM67" i="66"/>
  <c r="AL67" i="66"/>
  <c r="AK67" i="66"/>
  <c r="BK66" i="66"/>
  <c r="EZ66" i="66" s="1"/>
  <c r="AD66" i="66" s="1"/>
  <c r="BL66" i="66" s="1"/>
  <c r="FE66" i="66" s="1"/>
  <c r="AE66" i="66" s="1"/>
  <c r="BG66" i="66"/>
  <c r="DZ66" i="66" s="1"/>
  <c r="Z66" i="66" s="1"/>
  <c r="BH66" i="66" s="1"/>
  <c r="EE66" i="66" s="1"/>
  <c r="AA66" i="66" s="1"/>
  <c r="BC66" i="66"/>
  <c r="CZ66" i="66" s="1"/>
  <c r="V66" i="66" s="1"/>
  <c r="BD66" i="66" s="1"/>
  <c r="DE66" i="66" s="1"/>
  <c r="W66" i="66" s="1"/>
  <c r="AY66" i="66"/>
  <c r="BZ66" i="66" s="1"/>
  <c r="R66" i="66" s="1"/>
  <c r="AZ66" i="66" s="1"/>
  <c r="CE66" i="66" s="1"/>
  <c r="S66" i="66" s="1"/>
  <c r="AT66" i="66"/>
  <c r="AR66" i="66"/>
  <c r="AQ66" i="66"/>
  <c r="AP66" i="66"/>
  <c r="AO66" i="66"/>
  <c r="AN66" i="66"/>
  <c r="AM66" i="66"/>
  <c r="AL66" i="66"/>
  <c r="AK66" i="66"/>
  <c r="BK65" i="66"/>
  <c r="EZ65" i="66" s="1"/>
  <c r="AD65" i="66" s="1"/>
  <c r="BL65" i="66" s="1"/>
  <c r="FE65" i="66" s="1"/>
  <c r="AE65" i="66" s="1"/>
  <c r="BG65" i="66"/>
  <c r="DZ65" i="66" s="1"/>
  <c r="Z65" i="66" s="1"/>
  <c r="BH65" i="66" s="1"/>
  <c r="EE65" i="66" s="1"/>
  <c r="AA65" i="66" s="1"/>
  <c r="BC65" i="66"/>
  <c r="CZ65" i="66" s="1"/>
  <c r="V65" i="66" s="1"/>
  <c r="BD65" i="66" s="1"/>
  <c r="DE65" i="66" s="1"/>
  <c r="W65" i="66" s="1"/>
  <c r="AY65" i="66"/>
  <c r="BZ65" i="66" s="1"/>
  <c r="R65" i="66" s="1"/>
  <c r="AZ65" i="66" s="1"/>
  <c r="CE65" i="66" s="1"/>
  <c r="S65" i="66" s="1"/>
  <c r="AT65" i="66"/>
  <c r="AX65" i="66" s="1"/>
  <c r="BU65" i="66" s="1"/>
  <c r="Q65" i="66" s="1"/>
  <c r="AR65" i="66"/>
  <c r="AQ65" i="66"/>
  <c r="AP65" i="66"/>
  <c r="AO65" i="66"/>
  <c r="AN65" i="66"/>
  <c r="AM65" i="66"/>
  <c r="AL65" i="66"/>
  <c r="AK65" i="66"/>
  <c r="BK64" i="66"/>
  <c r="EZ64" i="66" s="1"/>
  <c r="AD64" i="66" s="1"/>
  <c r="BL64" i="66" s="1"/>
  <c r="FE64" i="66" s="1"/>
  <c r="AE64" i="66" s="1"/>
  <c r="BG64" i="66"/>
  <c r="DZ64" i="66" s="1"/>
  <c r="Z64" i="66" s="1"/>
  <c r="BH64" i="66" s="1"/>
  <c r="EE64" i="66" s="1"/>
  <c r="AA64" i="66" s="1"/>
  <c r="BC64" i="66"/>
  <c r="CZ64" i="66" s="1"/>
  <c r="V64" i="66" s="1"/>
  <c r="BD64" i="66" s="1"/>
  <c r="DE64" i="66" s="1"/>
  <c r="W64" i="66" s="1"/>
  <c r="AY64" i="66"/>
  <c r="BZ64" i="66" s="1"/>
  <c r="R64" i="66" s="1"/>
  <c r="AZ64" i="66" s="1"/>
  <c r="CE64" i="66" s="1"/>
  <c r="S64" i="66" s="1"/>
  <c r="AT64" i="66"/>
  <c r="AR64" i="66"/>
  <c r="AQ64" i="66"/>
  <c r="AP64" i="66"/>
  <c r="AO64" i="66"/>
  <c r="AN64" i="66"/>
  <c r="AM64" i="66"/>
  <c r="AL64" i="66"/>
  <c r="AK64" i="66"/>
  <c r="BK63" i="66"/>
  <c r="EZ63" i="66" s="1"/>
  <c r="AD63" i="66" s="1"/>
  <c r="BL63" i="66" s="1"/>
  <c r="FE63" i="66" s="1"/>
  <c r="AE63" i="66" s="1"/>
  <c r="BG63" i="66"/>
  <c r="DZ63" i="66" s="1"/>
  <c r="Z63" i="66" s="1"/>
  <c r="BH63" i="66" s="1"/>
  <c r="EE63" i="66" s="1"/>
  <c r="AA63" i="66" s="1"/>
  <c r="BC63" i="66"/>
  <c r="CZ63" i="66" s="1"/>
  <c r="V63" i="66" s="1"/>
  <c r="BD63" i="66" s="1"/>
  <c r="DE63" i="66" s="1"/>
  <c r="W63" i="66" s="1"/>
  <c r="AY63" i="66"/>
  <c r="BZ63" i="66" s="1"/>
  <c r="R63" i="66" s="1"/>
  <c r="AZ63" i="66" s="1"/>
  <c r="CE63" i="66" s="1"/>
  <c r="S63" i="66" s="1"/>
  <c r="AT63" i="66"/>
  <c r="BB63" i="66" s="1"/>
  <c r="CU63" i="66" s="1"/>
  <c r="U63" i="66" s="1"/>
  <c r="AR63" i="66"/>
  <c r="AQ63" i="66"/>
  <c r="AP63" i="66"/>
  <c r="AO63" i="66"/>
  <c r="AN63" i="66"/>
  <c r="AM63" i="66"/>
  <c r="AL63" i="66"/>
  <c r="AK63" i="66"/>
  <c r="BK62" i="66"/>
  <c r="EZ62" i="66" s="1"/>
  <c r="AD62" i="66" s="1"/>
  <c r="BL62" i="66" s="1"/>
  <c r="FE62" i="66" s="1"/>
  <c r="AE62" i="66" s="1"/>
  <c r="BG62" i="66"/>
  <c r="DZ62" i="66" s="1"/>
  <c r="Z62" i="66" s="1"/>
  <c r="BH62" i="66" s="1"/>
  <c r="EE62" i="66" s="1"/>
  <c r="AA62" i="66" s="1"/>
  <c r="BC62" i="66"/>
  <c r="CZ62" i="66" s="1"/>
  <c r="V62" i="66" s="1"/>
  <c r="BD62" i="66" s="1"/>
  <c r="DE62" i="66" s="1"/>
  <c r="W62" i="66" s="1"/>
  <c r="AY62" i="66"/>
  <c r="BZ62" i="66" s="1"/>
  <c r="R62" i="66" s="1"/>
  <c r="AZ62" i="66" s="1"/>
  <c r="CE62" i="66" s="1"/>
  <c r="S62" i="66" s="1"/>
  <c r="AT62" i="66"/>
  <c r="BB62" i="66" s="1"/>
  <c r="CU62" i="66" s="1"/>
  <c r="U62" i="66" s="1"/>
  <c r="AR62" i="66"/>
  <c r="AQ62" i="66"/>
  <c r="AP62" i="66"/>
  <c r="AO62" i="66"/>
  <c r="AN62" i="66"/>
  <c r="AM62" i="66"/>
  <c r="AL62" i="66"/>
  <c r="AK62" i="66"/>
  <c r="BK61" i="66"/>
  <c r="EZ61" i="66" s="1"/>
  <c r="AD61" i="66" s="1"/>
  <c r="BL61" i="66" s="1"/>
  <c r="FE61" i="66" s="1"/>
  <c r="AE61" i="66" s="1"/>
  <c r="BG61" i="66"/>
  <c r="DZ61" i="66" s="1"/>
  <c r="Z61" i="66" s="1"/>
  <c r="BH61" i="66" s="1"/>
  <c r="EE61" i="66" s="1"/>
  <c r="AA61" i="66" s="1"/>
  <c r="BC61" i="66"/>
  <c r="CZ61" i="66" s="1"/>
  <c r="V61" i="66" s="1"/>
  <c r="BD61" i="66" s="1"/>
  <c r="DE61" i="66" s="1"/>
  <c r="W61" i="66" s="1"/>
  <c r="AY61" i="66"/>
  <c r="BZ61" i="66" s="1"/>
  <c r="R61" i="66" s="1"/>
  <c r="AZ61" i="66" s="1"/>
  <c r="CE61" i="66" s="1"/>
  <c r="S61" i="66" s="1"/>
  <c r="AT61" i="66"/>
  <c r="AX61" i="66" s="1"/>
  <c r="BU61" i="66" s="1"/>
  <c r="Q61" i="66" s="1"/>
  <c r="AR61" i="66"/>
  <c r="AQ61" i="66"/>
  <c r="AP61" i="66"/>
  <c r="AO61" i="66"/>
  <c r="AN61" i="66"/>
  <c r="AM61" i="66"/>
  <c r="AL61" i="66"/>
  <c r="AK61" i="66"/>
  <c r="BK60" i="66"/>
  <c r="EZ60" i="66" s="1"/>
  <c r="AD60" i="66" s="1"/>
  <c r="BL60" i="66" s="1"/>
  <c r="FE60" i="66" s="1"/>
  <c r="AE60" i="66" s="1"/>
  <c r="BG60" i="66"/>
  <c r="DZ60" i="66" s="1"/>
  <c r="Z60" i="66" s="1"/>
  <c r="BH60" i="66" s="1"/>
  <c r="EE60" i="66" s="1"/>
  <c r="AA60" i="66" s="1"/>
  <c r="BC60" i="66"/>
  <c r="CZ60" i="66" s="1"/>
  <c r="V60" i="66" s="1"/>
  <c r="BD60" i="66" s="1"/>
  <c r="DE60" i="66" s="1"/>
  <c r="W60" i="66" s="1"/>
  <c r="AY60" i="66"/>
  <c r="BZ60" i="66" s="1"/>
  <c r="R60" i="66" s="1"/>
  <c r="AZ60" i="66" s="1"/>
  <c r="CE60" i="66" s="1"/>
  <c r="S60" i="66" s="1"/>
  <c r="AT60" i="66"/>
  <c r="BJ60" i="66" s="1"/>
  <c r="EU60" i="66" s="1"/>
  <c r="AC60" i="66" s="1"/>
  <c r="AR60" i="66"/>
  <c r="AQ60" i="66"/>
  <c r="AP60" i="66"/>
  <c r="AO60" i="66"/>
  <c r="AN60" i="66"/>
  <c r="AM60" i="66"/>
  <c r="AL60" i="66"/>
  <c r="AK60" i="66"/>
  <c r="BK59" i="66"/>
  <c r="EZ59" i="66" s="1"/>
  <c r="AD59" i="66" s="1"/>
  <c r="BL59" i="66" s="1"/>
  <c r="FE59" i="66" s="1"/>
  <c r="AE59" i="66" s="1"/>
  <c r="BG59" i="66"/>
  <c r="DZ59" i="66" s="1"/>
  <c r="Z59" i="66" s="1"/>
  <c r="BH59" i="66" s="1"/>
  <c r="EE59" i="66" s="1"/>
  <c r="AA59" i="66" s="1"/>
  <c r="BC59" i="66"/>
  <c r="CZ59" i="66" s="1"/>
  <c r="V59" i="66" s="1"/>
  <c r="BD59" i="66" s="1"/>
  <c r="DE59" i="66" s="1"/>
  <c r="W59" i="66" s="1"/>
  <c r="AY59" i="66"/>
  <c r="BZ59" i="66" s="1"/>
  <c r="R59" i="66" s="1"/>
  <c r="AZ59" i="66" s="1"/>
  <c r="CE59" i="66" s="1"/>
  <c r="S59" i="66" s="1"/>
  <c r="AT59" i="66"/>
  <c r="BJ59" i="66" s="1"/>
  <c r="EU59" i="66" s="1"/>
  <c r="AC59" i="66" s="1"/>
  <c r="AR59" i="66"/>
  <c r="AQ59" i="66"/>
  <c r="AP59" i="66"/>
  <c r="AO59" i="66"/>
  <c r="AN59" i="66"/>
  <c r="AM59" i="66"/>
  <c r="AL59" i="66"/>
  <c r="AK59" i="66"/>
  <c r="BK58" i="66"/>
  <c r="EZ58" i="66" s="1"/>
  <c r="AD58" i="66" s="1"/>
  <c r="BL58" i="66" s="1"/>
  <c r="FE58" i="66" s="1"/>
  <c r="AE58" i="66" s="1"/>
  <c r="BG58" i="66"/>
  <c r="DZ58" i="66" s="1"/>
  <c r="Z58" i="66" s="1"/>
  <c r="BH58" i="66" s="1"/>
  <c r="EE58" i="66" s="1"/>
  <c r="AA58" i="66" s="1"/>
  <c r="BC58" i="66"/>
  <c r="CZ58" i="66" s="1"/>
  <c r="V58" i="66" s="1"/>
  <c r="BD58" i="66" s="1"/>
  <c r="DE58" i="66" s="1"/>
  <c r="W58" i="66" s="1"/>
  <c r="AY58" i="66"/>
  <c r="BZ58" i="66" s="1"/>
  <c r="R58" i="66" s="1"/>
  <c r="AZ58" i="66" s="1"/>
  <c r="CE58" i="66" s="1"/>
  <c r="S58" i="66" s="1"/>
  <c r="AT58" i="66"/>
  <c r="AR58" i="66"/>
  <c r="AQ58" i="66"/>
  <c r="AP58" i="66"/>
  <c r="AO58" i="66"/>
  <c r="AN58" i="66"/>
  <c r="AM58" i="66"/>
  <c r="AL58" i="66"/>
  <c r="AK58" i="66"/>
  <c r="BK57" i="66"/>
  <c r="EZ57" i="66" s="1"/>
  <c r="AD57" i="66" s="1"/>
  <c r="BL57" i="66" s="1"/>
  <c r="FE57" i="66" s="1"/>
  <c r="AE57" i="66" s="1"/>
  <c r="BG57" i="66"/>
  <c r="DZ57" i="66" s="1"/>
  <c r="Z57" i="66" s="1"/>
  <c r="BH57" i="66" s="1"/>
  <c r="EE57" i="66" s="1"/>
  <c r="AA57" i="66" s="1"/>
  <c r="BC57" i="66"/>
  <c r="CZ57" i="66" s="1"/>
  <c r="V57" i="66" s="1"/>
  <c r="BD57" i="66" s="1"/>
  <c r="DE57" i="66" s="1"/>
  <c r="W57" i="66" s="1"/>
  <c r="AY57" i="66"/>
  <c r="BZ57" i="66" s="1"/>
  <c r="R57" i="66" s="1"/>
  <c r="AZ57" i="66" s="1"/>
  <c r="CE57" i="66" s="1"/>
  <c r="S57" i="66" s="1"/>
  <c r="AT57" i="66"/>
  <c r="BJ57" i="66" s="1"/>
  <c r="EU57" i="66" s="1"/>
  <c r="AC57" i="66" s="1"/>
  <c r="AR57" i="66"/>
  <c r="AQ57" i="66"/>
  <c r="AP57" i="66"/>
  <c r="AO57" i="66"/>
  <c r="AN57" i="66"/>
  <c r="AM57" i="66"/>
  <c r="AL57" i="66"/>
  <c r="AK57" i="66"/>
  <c r="BK56" i="66"/>
  <c r="EZ56" i="66" s="1"/>
  <c r="AD56" i="66" s="1"/>
  <c r="BL56" i="66" s="1"/>
  <c r="FE56" i="66" s="1"/>
  <c r="AE56" i="66" s="1"/>
  <c r="BG56" i="66"/>
  <c r="DZ56" i="66" s="1"/>
  <c r="Z56" i="66" s="1"/>
  <c r="BH56" i="66" s="1"/>
  <c r="EE56" i="66" s="1"/>
  <c r="AA56" i="66" s="1"/>
  <c r="BC56" i="66"/>
  <c r="CZ56" i="66" s="1"/>
  <c r="V56" i="66" s="1"/>
  <c r="BD56" i="66" s="1"/>
  <c r="DE56" i="66" s="1"/>
  <c r="W56" i="66" s="1"/>
  <c r="AY56" i="66"/>
  <c r="BZ56" i="66" s="1"/>
  <c r="R56" i="66" s="1"/>
  <c r="AZ56" i="66" s="1"/>
  <c r="CE56" i="66" s="1"/>
  <c r="S56" i="66" s="1"/>
  <c r="AT56" i="66"/>
  <c r="AX56" i="66" s="1"/>
  <c r="BU56" i="66" s="1"/>
  <c r="Q56" i="66" s="1"/>
  <c r="AR56" i="66"/>
  <c r="AQ56" i="66"/>
  <c r="AP56" i="66"/>
  <c r="AO56" i="66"/>
  <c r="AN56" i="66"/>
  <c r="AM56" i="66"/>
  <c r="AL56" i="66"/>
  <c r="AK56" i="66"/>
  <c r="BK55" i="66"/>
  <c r="EZ55" i="66" s="1"/>
  <c r="AD55" i="66" s="1"/>
  <c r="BL55" i="66" s="1"/>
  <c r="FE55" i="66" s="1"/>
  <c r="AE55" i="66" s="1"/>
  <c r="BG55" i="66"/>
  <c r="DZ55" i="66" s="1"/>
  <c r="Z55" i="66" s="1"/>
  <c r="BH55" i="66" s="1"/>
  <c r="EE55" i="66" s="1"/>
  <c r="AA55" i="66" s="1"/>
  <c r="BC55" i="66"/>
  <c r="CZ55" i="66" s="1"/>
  <c r="V55" i="66" s="1"/>
  <c r="BD55" i="66" s="1"/>
  <c r="DE55" i="66" s="1"/>
  <c r="W55" i="66" s="1"/>
  <c r="AY55" i="66"/>
  <c r="BZ55" i="66" s="1"/>
  <c r="R55" i="66" s="1"/>
  <c r="AZ55" i="66" s="1"/>
  <c r="CE55" i="66" s="1"/>
  <c r="S55" i="66" s="1"/>
  <c r="AT55" i="66"/>
  <c r="BB55" i="66" s="1"/>
  <c r="CU55" i="66" s="1"/>
  <c r="U55" i="66" s="1"/>
  <c r="AR55" i="66"/>
  <c r="AQ55" i="66"/>
  <c r="AP55" i="66"/>
  <c r="AO55" i="66"/>
  <c r="AN55" i="66"/>
  <c r="AM55" i="66"/>
  <c r="AL55" i="66"/>
  <c r="AK55" i="66"/>
  <c r="BK54" i="66"/>
  <c r="EZ54" i="66" s="1"/>
  <c r="AD54" i="66" s="1"/>
  <c r="BL54" i="66" s="1"/>
  <c r="FE54" i="66" s="1"/>
  <c r="AE54" i="66" s="1"/>
  <c r="BG54" i="66"/>
  <c r="DZ54" i="66" s="1"/>
  <c r="Z54" i="66" s="1"/>
  <c r="BH54" i="66" s="1"/>
  <c r="EE54" i="66" s="1"/>
  <c r="AA54" i="66" s="1"/>
  <c r="BC54" i="66"/>
  <c r="CZ54" i="66" s="1"/>
  <c r="V54" i="66" s="1"/>
  <c r="BD54" i="66" s="1"/>
  <c r="DE54" i="66" s="1"/>
  <c r="W54" i="66" s="1"/>
  <c r="AY54" i="66"/>
  <c r="BZ54" i="66" s="1"/>
  <c r="R54" i="66" s="1"/>
  <c r="AZ54" i="66" s="1"/>
  <c r="CE54" i="66" s="1"/>
  <c r="S54" i="66" s="1"/>
  <c r="AT54" i="66"/>
  <c r="AX54" i="66" s="1"/>
  <c r="BU54" i="66" s="1"/>
  <c r="Q54" i="66" s="1"/>
  <c r="AR54" i="66"/>
  <c r="AQ54" i="66"/>
  <c r="AP54" i="66"/>
  <c r="AO54" i="66"/>
  <c r="AN54" i="66"/>
  <c r="AM54" i="66"/>
  <c r="AL54" i="66"/>
  <c r="AK54" i="66"/>
  <c r="BK53" i="66"/>
  <c r="EZ53" i="66" s="1"/>
  <c r="AD53" i="66" s="1"/>
  <c r="BL53" i="66" s="1"/>
  <c r="FE53" i="66" s="1"/>
  <c r="AE53" i="66" s="1"/>
  <c r="BG53" i="66"/>
  <c r="DZ53" i="66" s="1"/>
  <c r="Z53" i="66" s="1"/>
  <c r="BH53" i="66" s="1"/>
  <c r="EE53" i="66" s="1"/>
  <c r="AA53" i="66" s="1"/>
  <c r="BC53" i="66"/>
  <c r="CZ53" i="66" s="1"/>
  <c r="V53" i="66" s="1"/>
  <c r="BD53" i="66" s="1"/>
  <c r="DE53" i="66" s="1"/>
  <c r="W53" i="66" s="1"/>
  <c r="AY53" i="66"/>
  <c r="BZ53" i="66" s="1"/>
  <c r="R53" i="66" s="1"/>
  <c r="AZ53" i="66" s="1"/>
  <c r="CE53" i="66" s="1"/>
  <c r="S53" i="66" s="1"/>
  <c r="AT53" i="66"/>
  <c r="BJ53" i="66" s="1"/>
  <c r="EU53" i="66" s="1"/>
  <c r="AC53" i="66" s="1"/>
  <c r="AR53" i="66"/>
  <c r="AQ53" i="66"/>
  <c r="AP53" i="66"/>
  <c r="AO53" i="66"/>
  <c r="AN53" i="66"/>
  <c r="AM53" i="66"/>
  <c r="AL53" i="66"/>
  <c r="AK53" i="66"/>
  <c r="BK52" i="66"/>
  <c r="EZ52" i="66" s="1"/>
  <c r="AD52" i="66" s="1"/>
  <c r="BL52" i="66" s="1"/>
  <c r="FE52" i="66" s="1"/>
  <c r="AE52" i="66" s="1"/>
  <c r="BG52" i="66"/>
  <c r="DZ52" i="66" s="1"/>
  <c r="Z52" i="66" s="1"/>
  <c r="BH52" i="66" s="1"/>
  <c r="EE52" i="66" s="1"/>
  <c r="AA52" i="66" s="1"/>
  <c r="BC52" i="66"/>
  <c r="CZ52" i="66" s="1"/>
  <c r="V52" i="66" s="1"/>
  <c r="BD52" i="66" s="1"/>
  <c r="DE52" i="66" s="1"/>
  <c r="W52" i="66" s="1"/>
  <c r="AY52" i="66"/>
  <c r="BZ52" i="66" s="1"/>
  <c r="R52" i="66" s="1"/>
  <c r="AZ52" i="66" s="1"/>
  <c r="CE52" i="66" s="1"/>
  <c r="S52" i="66" s="1"/>
  <c r="AT52" i="66"/>
  <c r="BJ52" i="66" s="1"/>
  <c r="EU52" i="66" s="1"/>
  <c r="AC52" i="66" s="1"/>
  <c r="AR52" i="66"/>
  <c r="AQ52" i="66"/>
  <c r="AP52" i="66"/>
  <c r="AO52" i="66"/>
  <c r="AN52" i="66"/>
  <c r="AM52" i="66"/>
  <c r="AL52" i="66"/>
  <c r="AK52" i="66"/>
  <c r="BK51" i="66"/>
  <c r="EZ51" i="66" s="1"/>
  <c r="AD51" i="66" s="1"/>
  <c r="BL51" i="66" s="1"/>
  <c r="FE51" i="66" s="1"/>
  <c r="AE51" i="66" s="1"/>
  <c r="BG51" i="66"/>
  <c r="DZ51" i="66" s="1"/>
  <c r="Z51" i="66" s="1"/>
  <c r="BH51" i="66" s="1"/>
  <c r="EE51" i="66" s="1"/>
  <c r="AA51" i="66" s="1"/>
  <c r="BC51" i="66"/>
  <c r="CZ51" i="66" s="1"/>
  <c r="V51" i="66" s="1"/>
  <c r="BD51" i="66" s="1"/>
  <c r="DE51" i="66" s="1"/>
  <c r="W51" i="66" s="1"/>
  <c r="AY51" i="66"/>
  <c r="BZ51" i="66" s="1"/>
  <c r="R51" i="66" s="1"/>
  <c r="AZ51" i="66" s="1"/>
  <c r="CE51" i="66" s="1"/>
  <c r="S51" i="66" s="1"/>
  <c r="AT51" i="66"/>
  <c r="BB51" i="66" s="1"/>
  <c r="CU51" i="66" s="1"/>
  <c r="U51" i="66" s="1"/>
  <c r="AR51" i="66"/>
  <c r="AQ51" i="66"/>
  <c r="AP51" i="66"/>
  <c r="AO51" i="66"/>
  <c r="AN51" i="66"/>
  <c r="AM51" i="66"/>
  <c r="AL51" i="66"/>
  <c r="AK51" i="66"/>
  <c r="BK50" i="66"/>
  <c r="EZ50" i="66" s="1"/>
  <c r="AD50" i="66" s="1"/>
  <c r="BL50" i="66" s="1"/>
  <c r="FE50" i="66" s="1"/>
  <c r="AE50" i="66" s="1"/>
  <c r="BG50" i="66"/>
  <c r="DZ50" i="66" s="1"/>
  <c r="Z50" i="66" s="1"/>
  <c r="BH50" i="66" s="1"/>
  <c r="EE50" i="66" s="1"/>
  <c r="AA50" i="66" s="1"/>
  <c r="BC50" i="66"/>
  <c r="CZ50" i="66" s="1"/>
  <c r="V50" i="66" s="1"/>
  <c r="BD50" i="66" s="1"/>
  <c r="DE50" i="66" s="1"/>
  <c r="W50" i="66" s="1"/>
  <c r="AY50" i="66"/>
  <c r="BZ50" i="66" s="1"/>
  <c r="R50" i="66" s="1"/>
  <c r="AZ50" i="66" s="1"/>
  <c r="CE50" i="66" s="1"/>
  <c r="S50" i="66" s="1"/>
  <c r="AT50" i="66"/>
  <c r="AR50" i="66"/>
  <c r="AQ50" i="66"/>
  <c r="AP50" i="66"/>
  <c r="AO50" i="66"/>
  <c r="AN50" i="66"/>
  <c r="AM50" i="66"/>
  <c r="AL50" i="66"/>
  <c r="AK50" i="66"/>
  <c r="BK49" i="66"/>
  <c r="EZ49" i="66" s="1"/>
  <c r="AD49" i="66" s="1"/>
  <c r="BL49" i="66" s="1"/>
  <c r="FE49" i="66" s="1"/>
  <c r="AE49" i="66" s="1"/>
  <c r="BG49" i="66"/>
  <c r="DZ49" i="66" s="1"/>
  <c r="Z49" i="66" s="1"/>
  <c r="BH49" i="66" s="1"/>
  <c r="EE49" i="66" s="1"/>
  <c r="AA49" i="66" s="1"/>
  <c r="BC49" i="66"/>
  <c r="CZ49" i="66" s="1"/>
  <c r="V49" i="66" s="1"/>
  <c r="BD49" i="66" s="1"/>
  <c r="DE49" i="66" s="1"/>
  <c r="W49" i="66" s="1"/>
  <c r="AY49" i="66"/>
  <c r="BZ49" i="66" s="1"/>
  <c r="R49" i="66" s="1"/>
  <c r="AZ49" i="66" s="1"/>
  <c r="CE49" i="66" s="1"/>
  <c r="S49" i="66" s="1"/>
  <c r="AT49" i="66"/>
  <c r="BB49" i="66" s="1"/>
  <c r="CU49" i="66" s="1"/>
  <c r="U49" i="66" s="1"/>
  <c r="AR49" i="66"/>
  <c r="AQ49" i="66"/>
  <c r="AP49" i="66"/>
  <c r="AO49" i="66"/>
  <c r="AN49" i="66"/>
  <c r="AM49" i="66"/>
  <c r="AL49" i="66"/>
  <c r="AK49" i="66"/>
  <c r="BK48" i="66"/>
  <c r="EZ48" i="66" s="1"/>
  <c r="AD48" i="66" s="1"/>
  <c r="BL48" i="66" s="1"/>
  <c r="FE48" i="66" s="1"/>
  <c r="AE48" i="66" s="1"/>
  <c r="BG48" i="66"/>
  <c r="DZ48" i="66" s="1"/>
  <c r="Z48" i="66" s="1"/>
  <c r="BH48" i="66" s="1"/>
  <c r="EE48" i="66" s="1"/>
  <c r="AA48" i="66" s="1"/>
  <c r="BC48" i="66"/>
  <c r="CZ48" i="66" s="1"/>
  <c r="V48" i="66" s="1"/>
  <c r="BD48" i="66" s="1"/>
  <c r="DE48" i="66" s="1"/>
  <c r="W48" i="66" s="1"/>
  <c r="AY48" i="66"/>
  <c r="BZ48" i="66" s="1"/>
  <c r="R48" i="66" s="1"/>
  <c r="AZ48" i="66" s="1"/>
  <c r="CE48" i="66" s="1"/>
  <c r="S48" i="66" s="1"/>
  <c r="AT48" i="66"/>
  <c r="BB48" i="66" s="1"/>
  <c r="CU48" i="66" s="1"/>
  <c r="U48" i="66" s="1"/>
  <c r="AR48" i="66"/>
  <c r="AQ48" i="66"/>
  <c r="AP48" i="66"/>
  <c r="AO48" i="66"/>
  <c r="AN48" i="66"/>
  <c r="AM48" i="66"/>
  <c r="AL48" i="66"/>
  <c r="AK48" i="66"/>
  <c r="BK47" i="66"/>
  <c r="EZ47" i="66" s="1"/>
  <c r="AD47" i="66" s="1"/>
  <c r="BL47" i="66" s="1"/>
  <c r="FE47" i="66" s="1"/>
  <c r="AE47" i="66" s="1"/>
  <c r="BG47" i="66"/>
  <c r="DZ47" i="66" s="1"/>
  <c r="Z47" i="66" s="1"/>
  <c r="BH47" i="66" s="1"/>
  <c r="EE47" i="66" s="1"/>
  <c r="AA47" i="66" s="1"/>
  <c r="BC47" i="66"/>
  <c r="CZ47" i="66" s="1"/>
  <c r="V47" i="66" s="1"/>
  <c r="BD47" i="66" s="1"/>
  <c r="DE47" i="66" s="1"/>
  <c r="W47" i="66" s="1"/>
  <c r="AY47" i="66"/>
  <c r="BZ47" i="66" s="1"/>
  <c r="R47" i="66" s="1"/>
  <c r="AZ47" i="66" s="1"/>
  <c r="CE47" i="66" s="1"/>
  <c r="S47" i="66" s="1"/>
  <c r="AT47" i="66"/>
  <c r="AR47" i="66"/>
  <c r="AQ47" i="66"/>
  <c r="AP47" i="66"/>
  <c r="AO47" i="66"/>
  <c r="AN47" i="66"/>
  <c r="AM47" i="66"/>
  <c r="AL47" i="66"/>
  <c r="AK47" i="66"/>
  <c r="BK46" i="66"/>
  <c r="EZ46" i="66" s="1"/>
  <c r="AD46" i="66" s="1"/>
  <c r="BL46" i="66" s="1"/>
  <c r="FE46" i="66" s="1"/>
  <c r="AE46" i="66" s="1"/>
  <c r="BG46" i="66"/>
  <c r="DZ46" i="66" s="1"/>
  <c r="Z46" i="66" s="1"/>
  <c r="BH46" i="66" s="1"/>
  <c r="EE46" i="66" s="1"/>
  <c r="AA46" i="66" s="1"/>
  <c r="BC46" i="66"/>
  <c r="CZ46" i="66" s="1"/>
  <c r="V46" i="66" s="1"/>
  <c r="BD46" i="66" s="1"/>
  <c r="DE46" i="66" s="1"/>
  <c r="W46" i="66" s="1"/>
  <c r="AY46" i="66"/>
  <c r="BZ46" i="66" s="1"/>
  <c r="R46" i="66" s="1"/>
  <c r="AZ46" i="66" s="1"/>
  <c r="CE46" i="66" s="1"/>
  <c r="S46" i="66" s="1"/>
  <c r="AT46" i="66"/>
  <c r="BJ46" i="66" s="1"/>
  <c r="EU46" i="66" s="1"/>
  <c r="AC46" i="66" s="1"/>
  <c r="AR46" i="66"/>
  <c r="AQ46" i="66"/>
  <c r="AP46" i="66"/>
  <c r="AO46" i="66"/>
  <c r="AN46" i="66"/>
  <c r="AM46" i="66"/>
  <c r="AL46" i="66"/>
  <c r="AK46" i="66"/>
  <c r="BK45" i="66"/>
  <c r="EZ45" i="66" s="1"/>
  <c r="AD45" i="66" s="1"/>
  <c r="BL45" i="66" s="1"/>
  <c r="FE45" i="66" s="1"/>
  <c r="AE45" i="66" s="1"/>
  <c r="BG45" i="66"/>
  <c r="DZ45" i="66" s="1"/>
  <c r="Z45" i="66" s="1"/>
  <c r="BH45" i="66" s="1"/>
  <c r="EE45" i="66" s="1"/>
  <c r="AA45" i="66" s="1"/>
  <c r="BC45" i="66"/>
  <c r="CZ45" i="66" s="1"/>
  <c r="V45" i="66" s="1"/>
  <c r="BD45" i="66" s="1"/>
  <c r="DE45" i="66" s="1"/>
  <c r="W45" i="66" s="1"/>
  <c r="AY45" i="66"/>
  <c r="BZ45" i="66" s="1"/>
  <c r="R45" i="66" s="1"/>
  <c r="AZ45" i="66" s="1"/>
  <c r="CE45" i="66" s="1"/>
  <c r="S45" i="66" s="1"/>
  <c r="AT45" i="66"/>
  <c r="BJ45" i="66" s="1"/>
  <c r="EU45" i="66" s="1"/>
  <c r="AC45" i="66" s="1"/>
  <c r="AR45" i="66"/>
  <c r="AQ45" i="66"/>
  <c r="AP45" i="66"/>
  <c r="AO45" i="66"/>
  <c r="AN45" i="66"/>
  <c r="AM45" i="66"/>
  <c r="AL45" i="66"/>
  <c r="AK45" i="66"/>
  <c r="BK44" i="66"/>
  <c r="EZ44" i="66" s="1"/>
  <c r="AD44" i="66" s="1"/>
  <c r="BL44" i="66" s="1"/>
  <c r="FE44" i="66" s="1"/>
  <c r="AE44" i="66" s="1"/>
  <c r="BG44" i="66"/>
  <c r="DZ44" i="66" s="1"/>
  <c r="Z44" i="66" s="1"/>
  <c r="BH44" i="66" s="1"/>
  <c r="EE44" i="66" s="1"/>
  <c r="AA44" i="66" s="1"/>
  <c r="BC44" i="66"/>
  <c r="CZ44" i="66" s="1"/>
  <c r="V44" i="66" s="1"/>
  <c r="BD44" i="66" s="1"/>
  <c r="DE44" i="66" s="1"/>
  <c r="W44" i="66" s="1"/>
  <c r="AY44" i="66"/>
  <c r="BZ44" i="66" s="1"/>
  <c r="R44" i="66" s="1"/>
  <c r="AZ44" i="66" s="1"/>
  <c r="CE44" i="66" s="1"/>
  <c r="S44" i="66" s="1"/>
  <c r="AT44" i="66"/>
  <c r="BB44" i="66" s="1"/>
  <c r="CU44" i="66" s="1"/>
  <c r="U44" i="66" s="1"/>
  <c r="AR44" i="66"/>
  <c r="AQ44" i="66"/>
  <c r="AP44" i="66"/>
  <c r="AO44" i="66"/>
  <c r="AN44" i="66"/>
  <c r="AM44" i="66"/>
  <c r="AL44" i="66"/>
  <c r="AK44" i="66"/>
  <c r="BK43" i="66"/>
  <c r="EZ43" i="66" s="1"/>
  <c r="AD43" i="66" s="1"/>
  <c r="BL43" i="66" s="1"/>
  <c r="FE43" i="66" s="1"/>
  <c r="AE43" i="66" s="1"/>
  <c r="BG43" i="66"/>
  <c r="DZ43" i="66" s="1"/>
  <c r="Z43" i="66" s="1"/>
  <c r="BH43" i="66" s="1"/>
  <c r="EE43" i="66" s="1"/>
  <c r="AA43" i="66" s="1"/>
  <c r="BC43" i="66"/>
  <c r="CZ43" i="66" s="1"/>
  <c r="V43" i="66" s="1"/>
  <c r="BD43" i="66" s="1"/>
  <c r="DE43" i="66" s="1"/>
  <c r="W43" i="66" s="1"/>
  <c r="AY43" i="66"/>
  <c r="BZ43" i="66" s="1"/>
  <c r="R43" i="66" s="1"/>
  <c r="AZ43" i="66" s="1"/>
  <c r="CE43" i="66" s="1"/>
  <c r="S43" i="66" s="1"/>
  <c r="AT43" i="66"/>
  <c r="AR43" i="66"/>
  <c r="AQ43" i="66"/>
  <c r="AP43" i="66"/>
  <c r="AO43" i="66"/>
  <c r="AN43" i="66"/>
  <c r="AM43" i="66"/>
  <c r="AL43" i="66"/>
  <c r="AK43" i="66"/>
  <c r="BK42" i="66"/>
  <c r="EZ42" i="66" s="1"/>
  <c r="AD42" i="66" s="1"/>
  <c r="BL42" i="66" s="1"/>
  <c r="FE42" i="66" s="1"/>
  <c r="AE42" i="66" s="1"/>
  <c r="BG42" i="66"/>
  <c r="DZ42" i="66" s="1"/>
  <c r="Z42" i="66" s="1"/>
  <c r="BH42" i="66" s="1"/>
  <c r="EE42" i="66" s="1"/>
  <c r="AA42" i="66" s="1"/>
  <c r="BC42" i="66"/>
  <c r="CZ42" i="66" s="1"/>
  <c r="V42" i="66" s="1"/>
  <c r="BD42" i="66" s="1"/>
  <c r="DE42" i="66" s="1"/>
  <c r="W42" i="66" s="1"/>
  <c r="AY42" i="66"/>
  <c r="BZ42" i="66" s="1"/>
  <c r="R42" i="66" s="1"/>
  <c r="AZ42" i="66" s="1"/>
  <c r="CE42" i="66" s="1"/>
  <c r="S42" i="66" s="1"/>
  <c r="AT42" i="66"/>
  <c r="BJ42" i="66" s="1"/>
  <c r="EU42" i="66" s="1"/>
  <c r="AC42" i="66" s="1"/>
  <c r="AR42" i="66"/>
  <c r="AQ42" i="66"/>
  <c r="AP42" i="66"/>
  <c r="AO42" i="66"/>
  <c r="AN42" i="66"/>
  <c r="AM42" i="66"/>
  <c r="AL42" i="66"/>
  <c r="AK42" i="66"/>
  <c r="BK41" i="66"/>
  <c r="EZ41" i="66" s="1"/>
  <c r="AD41" i="66" s="1"/>
  <c r="BL41" i="66" s="1"/>
  <c r="FE41" i="66" s="1"/>
  <c r="AE41" i="66" s="1"/>
  <c r="BG41" i="66"/>
  <c r="DZ41" i="66" s="1"/>
  <c r="Z41" i="66" s="1"/>
  <c r="BH41" i="66" s="1"/>
  <c r="EE41" i="66" s="1"/>
  <c r="AA41" i="66" s="1"/>
  <c r="BC41" i="66"/>
  <c r="CZ41" i="66" s="1"/>
  <c r="V41" i="66" s="1"/>
  <c r="BD41" i="66" s="1"/>
  <c r="DE41" i="66" s="1"/>
  <c r="W41" i="66" s="1"/>
  <c r="AY41" i="66"/>
  <c r="BZ41" i="66" s="1"/>
  <c r="R41" i="66" s="1"/>
  <c r="AZ41" i="66" s="1"/>
  <c r="CE41" i="66" s="1"/>
  <c r="S41" i="66" s="1"/>
  <c r="AT41" i="66"/>
  <c r="AR41" i="66"/>
  <c r="AQ41" i="66"/>
  <c r="AP41" i="66"/>
  <c r="AO41" i="66"/>
  <c r="AN41" i="66"/>
  <c r="AM41" i="66"/>
  <c r="AL41" i="66"/>
  <c r="AK41" i="66"/>
  <c r="BK40" i="66"/>
  <c r="EZ40" i="66" s="1"/>
  <c r="AD40" i="66" s="1"/>
  <c r="BL40" i="66" s="1"/>
  <c r="FE40" i="66" s="1"/>
  <c r="AE40" i="66" s="1"/>
  <c r="BG40" i="66"/>
  <c r="DZ40" i="66" s="1"/>
  <c r="Z40" i="66" s="1"/>
  <c r="BH40" i="66" s="1"/>
  <c r="EE40" i="66" s="1"/>
  <c r="AA40" i="66" s="1"/>
  <c r="BC40" i="66"/>
  <c r="CZ40" i="66" s="1"/>
  <c r="V40" i="66" s="1"/>
  <c r="BD40" i="66" s="1"/>
  <c r="DE40" i="66" s="1"/>
  <c r="W40" i="66" s="1"/>
  <c r="AY40" i="66"/>
  <c r="BZ40" i="66" s="1"/>
  <c r="R40" i="66" s="1"/>
  <c r="AZ40" i="66" s="1"/>
  <c r="CE40" i="66" s="1"/>
  <c r="S40" i="66" s="1"/>
  <c r="AT40" i="66"/>
  <c r="BB40" i="66" s="1"/>
  <c r="CU40" i="66" s="1"/>
  <c r="U40" i="66" s="1"/>
  <c r="AR40" i="66"/>
  <c r="AQ40" i="66"/>
  <c r="AP40" i="66"/>
  <c r="AO40" i="66"/>
  <c r="AN40" i="66"/>
  <c r="AM40" i="66"/>
  <c r="AL40" i="66"/>
  <c r="AK40" i="66"/>
  <c r="BK39" i="66"/>
  <c r="EZ39" i="66" s="1"/>
  <c r="AD39" i="66" s="1"/>
  <c r="BL39" i="66" s="1"/>
  <c r="FE39" i="66" s="1"/>
  <c r="AE39" i="66" s="1"/>
  <c r="BG39" i="66"/>
  <c r="DZ39" i="66" s="1"/>
  <c r="Z39" i="66" s="1"/>
  <c r="BH39" i="66" s="1"/>
  <c r="EE39" i="66" s="1"/>
  <c r="AA39" i="66" s="1"/>
  <c r="BC39" i="66"/>
  <c r="CZ39" i="66" s="1"/>
  <c r="V39" i="66" s="1"/>
  <c r="BD39" i="66" s="1"/>
  <c r="DE39" i="66" s="1"/>
  <c r="W39" i="66" s="1"/>
  <c r="AY39" i="66"/>
  <c r="BZ39" i="66" s="1"/>
  <c r="R39" i="66" s="1"/>
  <c r="AZ39" i="66" s="1"/>
  <c r="CE39" i="66" s="1"/>
  <c r="S39" i="66" s="1"/>
  <c r="AT39" i="66"/>
  <c r="BB39" i="66" s="1"/>
  <c r="CU39" i="66" s="1"/>
  <c r="U39" i="66" s="1"/>
  <c r="AR39" i="66"/>
  <c r="AQ39" i="66"/>
  <c r="AP39" i="66"/>
  <c r="AO39" i="66"/>
  <c r="AN39" i="66"/>
  <c r="AM39" i="66"/>
  <c r="AL39" i="66"/>
  <c r="AK39" i="66"/>
  <c r="BK38" i="66"/>
  <c r="EZ38" i="66" s="1"/>
  <c r="AD38" i="66" s="1"/>
  <c r="BL38" i="66" s="1"/>
  <c r="FE38" i="66" s="1"/>
  <c r="AE38" i="66" s="1"/>
  <c r="BG38" i="66"/>
  <c r="DZ38" i="66" s="1"/>
  <c r="Z38" i="66" s="1"/>
  <c r="BH38" i="66" s="1"/>
  <c r="EE38" i="66" s="1"/>
  <c r="AA38" i="66" s="1"/>
  <c r="BC38" i="66"/>
  <c r="CZ38" i="66" s="1"/>
  <c r="V38" i="66" s="1"/>
  <c r="BD38" i="66" s="1"/>
  <c r="DE38" i="66" s="1"/>
  <c r="W38" i="66" s="1"/>
  <c r="AY38" i="66"/>
  <c r="BZ38" i="66" s="1"/>
  <c r="R38" i="66" s="1"/>
  <c r="AZ38" i="66" s="1"/>
  <c r="CE38" i="66" s="1"/>
  <c r="S38" i="66" s="1"/>
  <c r="AT38" i="66"/>
  <c r="BJ38" i="66" s="1"/>
  <c r="EU38" i="66" s="1"/>
  <c r="AC38" i="66" s="1"/>
  <c r="AR38" i="66"/>
  <c r="AQ38" i="66"/>
  <c r="AP38" i="66"/>
  <c r="AO38" i="66"/>
  <c r="AN38" i="66"/>
  <c r="AM38" i="66"/>
  <c r="AL38" i="66"/>
  <c r="AK38" i="66"/>
  <c r="BK37" i="66"/>
  <c r="EZ37" i="66" s="1"/>
  <c r="AD37" i="66" s="1"/>
  <c r="BL37" i="66" s="1"/>
  <c r="FE37" i="66" s="1"/>
  <c r="AE37" i="66" s="1"/>
  <c r="BG37" i="66"/>
  <c r="DZ37" i="66" s="1"/>
  <c r="Z37" i="66" s="1"/>
  <c r="BH37" i="66" s="1"/>
  <c r="EE37" i="66" s="1"/>
  <c r="AA37" i="66" s="1"/>
  <c r="BC37" i="66"/>
  <c r="CZ37" i="66" s="1"/>
  <c r="V37" i="66" s="1"/>
  <c r="BD37" i="66" s="1"/>
  <c r="DE37" i="66" s="1"/>
  <c r="W37" i="66" s="1"/>
  <c r="AY37" i="66"/>
  <c r="BZ37" i="66" s="1"/>
  <c r="R37" i="66" s="1"/>
  <c r="AZ37" i="66" s="1"/>
  <c r="CE37" i="66" s="1"/>
  <c r="S37" i="66" s="1"/>
  <c r="AT37" i="66"/>
  <c r="BJ37" i="66" s="1"/>
  <c r="EU37" i="66" s="1"/>
  <c r="AC37" i="66" s="1"/>
  <c r="AR37" i="66"/>
  <c r="AQ37" i="66"/>
  <c r="AP37" i="66"/>
  <c r="AO37" i="66"/>
  <c r="AN37" i="66"/>
  <c r="AM37" i="66"/>
  <c r="AL37" i="66"/>
  <c r="AK37" i="66"/>
  <c r="A37" i="66"/>
  <c r="A38" i="66" s="1"/>
  <c r="A39" i="66" s="1"/>
  <c r="A40" i="66" s="1"/>
  <c r="A41" i="66" s="1"/>
  <c r="A42" i="66" s="1"/>
  <c r="A43" i="66" s="1"/>
  <c r="A44" i="66" s="1"/>
  <c r="A45" i="66" s="1"/>
  <c r="A46" i="66" s="1"/>
  <c r="A47" i="66" s="1"/>
  <c r="A48" i="66" s="1"/>
  <c r="A49" i="66" s="1"/>
  <c r="A50" i="66" s="1"/>
  <c r="A51" i="66" s="1"/>
  <c r="A52" i="66" s="1"/>
  <c r="A53" i="66" s="1"/>
  <c r="A54" i="66" s="1"/>
  <c r="A55" i="66" s="1"/>
  <c r="A56" i="66" s="1"/>
  <c r="A57" i="66" s="1"/>
  <c r="A58" i="66" s="1"/>
  <c r="A59" i="66" s="1"/>
  <c r="A60" i="66" s="1"/>
  <c r="A61" i="66" s="1"/>
  <c r="A62" i="66" s="1"/>
  <c r="A63" i="66" s="1"/>
  <c r="A64" i="66" s="1"/>
  <c r="A65" i="66" s="1"/>
  <c r="A66" i="66" s="1"/>
  <c r="A67" i="66" s="1"/>
  <c r="A68" i="66" s="1"/>
  <c r="A69" i="66" s="1"/>
  <c r="A70" i="66" s="1"/>
  <c r="A71" i="66" s="1"/>
  <c r="A72" i="66" s="1"/>
  <c r="A73" i="66" s="1"/>
  <c r="A74" i="66" s="1"/>
  <c r="A75" i="66" s="1"/>
  <c r="A76" i="66" s="1"/>
  <c r="A77" i="66" s="1"/>
  <c r="A78" i="66" s="1"/>
  <c r="A79" i="66" s="1"/>
  <c r="A80" i="66" s="1"/>
  <c r="A81" i="66" s="1"/>
  <c r="A82" i="66" s="1"/>
  <c r="A83" i="66" s="1"/>
  <c r="A84" i="66" s="1"/>
  <c r="A85" i="66" s="1"/>
  <c r="FT36" i="66"/>
  <c r="FQ36" i="66" s="1"/>
  <c r="BK36" i="66"/>
  <c r="EZ36" i="66" s="1"/>
  <c r="AD36" i="66" s="1"/>
  <c r="BL36" i="66" s="1"/>
  <c r="FE36" i="66" s="1"/>
  <c r="AE36" i="66" s="1"/>
  <c r="BG36" i="66"/>
  <c r="DZ36" i="66" s="1"/>
  <c r="Z36" i="66" s="1"/>
  <c r="BH36" i="66" s="1"/>
  <c r="EE36" i="66" s="1"/>
  <c r="AA36" i="66" s="1"/>
  <c r="BC36" i="66"/>
  <c r="CZ36" i="66" s="1"/>
  <c r="V36" i="66" s="1"/>
  <c r="BD36" i="66" s="1"/>
  <c r="DE36" i="66" s="1"/>
  <c r="W36" i="66" s="1"/>
  <c r="AY36" i="66"/>
  <c r="BZ36" i="66" s="1"/>
  <c r="R36" i="66" s="1"/>
  <c r="AZ36" i="66" s="1"/>
  <c r="CE36" i="66" s="1"/>
  <c r="S36" i="66" s="1"/>
  <c r="AT36" i="66"/>
  <c r="BJ36" i="66" s="1"/>
  <c r="EU36" i="66" s="1"/>
  <c r="AC36" i="66" s="1"/>
  <c r="AR36" i="66"/>
  <c r="AQ36" i="66"/>
  <c r="AP36" i="66"/>
  <c r="AO36" i="66"/>
  <c r="AN36" i="66"/>
  <c r="AM36" i="66"/>
  <c r="AL36" i="66"/>
  <c r="AK36" i="66"/>
  <c r="I20" i="66"/>
  <c r="AD19" i="66"/>
  <c r="Z19" i="66"/>
  <c r="V19" i="66"/>
  <c r="R19" i="66"/>
  <c r="I19" i="66"/>
  <c r="X14" i="66"/>
  <c r="E14" i="66"/>
  <c r="E13" i="66"/>
  <c r="AG12" i="66"/>
  <c r="T12" i="66"/>
  <c r="P12" i="66"/>
  <c r="E12" i="66"/>
  <c r="AO11" i="66"/>
  <c r="E11" i="66"/>
  <c r="BK85" i="67"/>
  <c r="EZ85" i="67" s="1"/>
  <c r="AD85" i="67" s="1"/>
  <c r="BL85" i="67" s="1"/>
  <c r="FE85" i="67" s="1"/>
  <c r="AE85" i="67" s="1"/>
  <c r="BG85" i="67"/>
  <c r="DZ85" i="67" s="1"/>
  <c r="Z85" i="67" s="1"/>
  <c r="BH85" i="67" s="1"/>
  <c r="EE85" i="67" s="1"/>
  <c r="AA85" i="67" s="1"/>
  <c r="BC85" i="67"/>
  <c r="CZ85" i="67" s="1"/>
  <c r="V85" i="67" s="1"/>
  <c r="BD85" i="67" s="1"/>
  <c r="DE85" i="67" s="1"/>
  <c r="W85" i="67" s="1"/>
  <c r="AY85" i="67"/>
  <c r="BZ85" i="67" s="1"/>
  <c r="R85" i="67" s="1"/>
  <c r="AZ85" i="67" s="1"/>
  <c r="CE85" i="67" s="1"/>
  <c r="S85" i="67" s="1"/>
  <c r="AT85" i="67"/>
  <c r="BF85" i="67" s="1"/>
  <c r="DU85" i="67" s="1"/>
  <c r="Y85" i="67" s="1"/>
  <c r="AR85" i="67"/>
  <c r="AQ85" i="67"/>
  <c r="AP85" i="67"/>
  <c r="AO85" i="67"/>
  <c r="AN85" i="67"/>
  <c r="AM85" i="67"/>
  <c r="AL85" i="67"/>
  <c r="AK85" i="67"/>
  <c r="BK84" i="67"/>
  <c r="EZ84" i="67" s="1"/>
  <c r="AD84" i="67" s="1"/>
  <c r="BL84" i="67" s="1"/>
  <c r="FE84" i="67" s="1"/>
  <c r="AE84" i="67" s="1"/>
  <c r="BG84" i="67"/>
  <c r="DZ84" i="67" s="1"/>
  <c r="Z84" i="67" s="1"/>
  <c r="BH84" i="67" s="1"/>
  <c r="EE84" i="67" s="1"/>
  <c r="AA84" i="67" s="1"/>
  <c r="BC84" i="67"/>
  <c r="CZ84" i="67" s="1"/>
  <c r="V84" i="67" s="1"/>
  <c r="BD84" i="67" s="1"/>
  <c r="DE84" i="67" s="1"/>
  <c r="W84" i="67" s="1"/>
  <c r="AY84" i="67"/>
  <c r="BZ84" i="67" s="1"/>
  <c r="R84" i="67" s="1"/>
  <c r="AZ84" i="67" s="1"/>
  <c r="CE84" i="67" s="1"/>
  <c r="S84" i="67" s="1"/>
  <c r="AT84" i="67"/>
  <c r="AX84" i="67" s="1"/>
  <c r="BU84" i="67" s="1"/>
  <c r="Q84" i="67" s="1"/>
  <c r="AR84" i="67"/>
  <c r="AQ84" i="67"/>
  <c r="AP84" i="67"/>
  <c r="AO84" i="67"/>
  <c r="AN84" i="67"/>
  <c r="AM84" i="67"/>
  <c r="AL84" i="67"/>
  <c r="AK84" i="67"/>
  <c r="BK83" i="67"/>
  <c r="EZ83" i="67" s="1"/>
  <c r="AD83" i="67" s="1"/>
  <c r="BL83" i="67" s="1"/>
  <c r="FE83" i="67" s="1"/>
  <c r="AE83" i="67" s="1"/>
  <c r="BG83" i="67"/>
  <c r="DZ83" i="67" s="1"/>
  <c r="Z83" i="67" s="1"/>
  <c r="BH83" i="67" s="1"/>
  <c r="EE83" i="67" s="1"/>
  <c r="AA83" i="67" s="1"/>
  <c r="BC83" i="67"/>
  <c r="CZ83" i="67" s="1"/>
  <c r="V83" i="67" s="1"/>
  <c r="BD83" i="67" s="1"/>
  <c r="DE83" i="67" s="1"/>
  <c r="W83" i="67" s="1"/>
  <c r="AY83" i="67"/>
  <c r="BZ83" i="67" s="1"/>
  <c r="R83" i="67" s="1"/>
  <c r="AZ83" i="67" s="1"/>
  <c r="CE83" i="67" s="1"/>
  <c r="S83" i="67" s="1"/>
  <c r="AT83" i="67"/>
  <c r="AX83" i="67" s="1"/>
  <c r="BU83" i="67" s="1"/>
  <c r="Q83" i="67" s="1"/>
  <c r="AR83" i="67"/>
  <c r="AQ83" i="67"/>
  <c r="AP83" i="67"/>
  <c r="AO83" i="67"/>
  <c r="AN83" i="67"/>
  <c r="AM83" i="67"/>
  <c r="AL83" i="67"/>
  <c r="AK83" i="67"/>
  <c r="BK82" i="67"/>
  <c r="EZ82" i="67" s="1"/>
  <c r="AD82" i="67" s="1"/>
  <c r="BL82" i="67" s="1"/>
  <c r="FE82" i="67" s="1"/>
  <c r="AE82" i="67" s="1"/>
  <c r="BG82" i="67"/>
  <c r="DZ82" i="67" s="1"/>
  <c r="Z82" i="67" s="1"/>
  <c r="BH82" i="67" s="1"/>
  <c r="EE82" i="67" s="1"/>
  <c r="AA82" i="67" s="1"/>
  <c r="BC82" i="67"/>
  <c r="CZ82" i="67" s="1"/>
  <c r="V82" i="67" s="1"/>
  <c r="BD82" i="67" s="1"/>
  <c r="DE82" i="67" s="1"/>
  <c r="W82" i="67" s="1"/>
  <c r="AY82" i="67"/>
  <c r="BZ82" i="67" s="1"/>
  <c r="R82" i="67" s="1"/>
  <c r="AZ82" i="67" s="1"/>
  <c r="CE82" i="67" s="1"/>
  <c r="S82" i="67" s="1"/>
  <c r="AT82" i="67"/>
  <c r="BJ82" i="67" s="1"/>
  <c r="EU82" i="67" s="1"/>
  <c r="AC82" i="67" s="1"/>
  <c r="AR82" i="67"/>
  <c r="AQ82" i="67"/>
  <c r="AP82" i="67"/>
  <c r="AO82" i="67"/>
  <c r="AN82" i="67"/>
  <c r="AM82" i="67"/>
  <c r="AL82" i="67"/>
  <c r="AK82" i="67"/>
  <c r="BK81" i="67"/>
  <c r="EZ81" i="67" s="1"/>
  <c r="AD81" i="67" s="1"/>
  <c r="BL81" i="67" s="1"/>
  <c r="FE81" i="67" s="1"/>
  <c r="AE81" i="67" s="1"/>
  <c r="BG81" i="67"/>
  <c r="DZ81" i="67" s="1"/>
  <c r="Z81" i="67" s="1"/>
  <c r="BH81" i="67" s="1"/>
  <c r="EE81" i="67" s="1"/>
  <c r="AA81" i="67" s="1"/>
  <c r="BC81" i="67"/>
  <c r="CZ81" i="67" s="1"/>
  <c r="V81" i="67" s="1"/>
  <c r="BD81" i="67" s="1"/>
  <c r="DE81" i="67" s="1"/>
  <c r="W81" i="67" s="1"/>
  <c r="AY81" i="67"/>
  <c r="BZ81" i="67" s="1"/>
  <c r="R81" i="67" s="1"/>
  <c r="AZ81" i="67"/>
  <c r="CE81" i="67" s="1"/>
  <c r="S81" i="67" s="1"/>
  <c r="AT81" i="67"/>
  <c r="BF81" i="67" s="1"/>
  <c r="DU81" i="67" s="1"/>
  <c r="Y81" i="67" s="1"/>
  <c r="AR81" i="67"/>
  <c r="AQ81" i="67"/>
  <c r="AP81" i="67"/>
  <c r="AO81" i="67"/>
  <c r="AN81" i="67"/>
  <c r="AM81" i="67"/>
  <c r="AL81" i="67"/>
  <c r="AK81" i="67"/>
  <c r="BK80" i="67"/>
  <c r="EZ80" i="67" s="1"/>
  <c r="AD80" i="67" s="1"/>
  <c r="BL80" i="67" s="1"/>
  <c r="FE80" i="67" s="1"/>
  <c r="AE80" i="67" s="1"/>
  <c r="BG80" i="67"/>
  <c r="DZ80" i="67" s="1"/>
  <c r="Z80" i="67" s="1"/>
  <c r="BH80" i="67" s="1"/>
  <c r="EE80" i="67" s="1"/>
  <c r="AA80" i="67" s="1"/>
  <c r="BC80" i="67"/>
  <c r="CZ80" i="67" s="1"/>
  <c r="V80" i="67" s="1"/>
  <c r="BD80" i="67" s="1"/>
  <c r="DE80" i="67" s="1"/>
  <c r="W80" i="67" s="1"/>
  <c r="AY80" i="67"/>
  <c r="BZ80" i="67" s="1"/>
  <c r="R80" i="67" s="1"/>
  <c r="AZ80" i="67" s="1"/>
  <c r="CE80" i="67" s="1"/>
  <c r="S80" i="67" s="1"/>
  <c r="AT80" i="67"/>
  <c r="BB80" i="67" s="1"/>
  <c r="CU80" i="67" s="1"/>
  <c r="U80" i="67" s="1"/>
  <c r="AR80" i="67"/>
  <c r="AQ80" i="67"/>
  <c r="AP80" i="67"/>
  <c r="AO80" i="67"/>
  <c r="AN80" i="67"/>
  <c r="AM80" i="67"/>
  <c r="AL80" i="67"/>
  <c r="AK80" i="67"/>
  <c r="BK79" i="67"/>
  <c r="EZ79" i="67" s="1"/>
  <c r="AD79" i="67" s="1"/>
  <c r="BL79" i="67" s="1"/>
  <c r="FE79" i="67" s="1"/>
  <c r="AE79" i="67" s="1"/>
  <c r="BG79" i="67"/>
  <c r="DZ79" i="67" s="1"/>
  <c r="Z79" i="67" s="1"/>
  <c r="BH79" i="67" s="1"/>
  <c r="EE79" i="67" s="1"/>
  <c r="AA79" i="67" s="1"/>
  <c r="BC79" i="67"/>
  <c r="CZ79" i="67" s="1"/>
  <c r="V79" i="67" s="1"/>
  <c r="BD79" i="67" s="1"/>
  <c r="DE79" i="67" s="1"/>
  <c r="W79" i="67" s="1"/>
  <c r="AY79" i="67"/>
  <c r="BZ79" i="67" s="1"/>
  <c r="R79" i="67" s="1"/>
  <c r="AZ79" i="67" s="1"/>
  <c r="CE79" i="67" s="1"/>
  <c r="S79" i="67" s="1"/>
  <c r="AT79" i="67"/>
  <c r="AX79" i="67" s="1"/>
  <c r="BU79" i="67" s="1"/>
  <c r="Q79" i="67" s="1"/>
  <c r="AR79" i="67"/>
  <c r="AQ79" i="67"/>
  <c r="AP79" i="67"/>
  <c r="AO79" i="67"/>
  <c r="AN79" i="67"/>
  <c r="AM79" i="67"/>
  <c r="AL79" i="67"/>
  <c r="AK79" i="67"/>
  <c r="BK78" i="67"/>
  <c r="EZ78" i="67" s="1"/>
  <c r="AD78" i="67" s="1"/>
  <c r="BL78" i="67" s="1"/>
  <c r="FE78" i="67" s="1"/>
  <c r="AE78" i="67" s="1"/>
  <c r="BG78" i="67"/>
  <c r="DZ78" i="67" s="1"/>
  <c r="Z78" i="67" s="1"/>
  <c r="BH78" i="67" s="1"/>
  <c r="EE78" i="67" s="1"/>
  <c r="AA78" i="67" s="1"/>
  <c r="BC78" i="67"/>
  <c r="CZ78" i="67" s="1"/>
  <c r="V78" i="67" s="1"/>
  <c r="BD78" i="67" s="1"/>
  <c r="DE78" i="67" s="1"/>
  <c r="W78" i="67" s="1"/>
  <c r="AY78" i="67"/>
  <c r="BZ78" i="67" s="1"/>
  <c r="R78" i="67" s="1"/>
  <c r="AZ78" i="67" s="1"/>
  <c r="CE78" i="67" s="1"/>
  <c r="S78" i="67" s="1"/>
  <c r="AT78" i="67"/>
  <c r="BB78" i="67" s="1"/>
  <c r="CU78" i="67" s="1"/>
  <c r="U78" i="67" s="1"/>
  <c r="AR78" i="67"/>
  <c r="AQ78" i="67"/>
  <c r="AP78" i="67"/>
  <c r="AO78" i="67"/>
  <c r="AN78" i="67"/>
  <c r="AM78" i="67"/>
  <c r="AL78" i="67"/>
  <c r="AK78" i="67"/>
  <c r="BK77" i="67"/>
  <c r="EZ77" i="67" s="1"/>
  <c r="AD77" i="67" s="1"/>
  <c r="BL77" i="67" s="1"/>
  <c r="FE77" i="67" s="1"/>
  <c r="AE77" i="67" s="1"/>
  <c r="BG77" i="67"/>
  <c r="DZ77" i="67" s="1"/>
  <c r="Z77" i="67" s="1"/>
  <c r="BH77" i="67" s="1"/>
  <c r="EE77" i="67" s="1"/>
  <c r="AA77" i="67" s="1"/>
  <c r="BC77" i="67"/>
  <c r="CZ77" i="67" s="1"/>
  <c r="V77" i="67" s="1"/>
  <c r="BD77" i="67" s="1"/>
  <c r="DE77" i="67" s="1"/>
  <c r="W77" i="67" s="1"/>
  <c r="AY77" i="67"/>
  <c r="BZ77" i="67" s="1"/>
  <c r="R77" i="67" s="1"/>
  <c r="AZ77" i="67" s="1"/>
  <c r="CE77" i="67" s="1"/>
  <c r="S77" i="67" s="1"/>
  <c r="AT77" i="67"/>
  <c r="AR77" i="67"/>
  <c r="AQ77" i="67"/>
  <c r="AP77" i="67"/>
  <c r="AO77" i="67"/>
  <c r="AN77" i="67"/>
  <c r="AM77" i="67"/>
  <c r="AL77" i="67"/>
  <c r="AK77" i="67"/>
  <c r="BK76" i="67"/>
  <c r="EZ76" i="67" s="1"/>
  <c r="AD76" i="67" s="1"/>
  <c r="BL76" i="67" s="1"/>
  <c r="FE76" i="67" s="1"/>
  <c r="AE76" i="67" s="1"/>
  <c r="BG76" i="67"/>
  <c r="DZ76" i="67" s="1"/>
  <c r="Z76" i="67" s="1"/>
  <c r="BH76" i="67" s="1"/>
  <c r="EE76" i="67" s="1"/>
  <c r="AA76" i="67" s="1"/>
  <c r="BC76" i="67"/>
  <c r="CZ76" i="67" s="1"/>
  <c r="V76" i="67" s="1"/>
  <c r="BD76" i="67" s="1"/>
  <c r="DE76" i="67" s="1"/>
  <c r="W76" i="67" s="1"/>
  <c r="AY76" i="67"/>
  <c r="BZ76" i="67" s="1"/>
  <c r="R76" i="67" s="1"/>
  <c r="AZ76" i="67" s="1"/>
  <c r="CE76" i="67" s="1"/>
  <c r="S76" i="67" s="1"/>
  <c r="AT76" i="67"/>
  <c r="BB76" i="67" s="1"/>
  <c r="CU76" i="67" s="1"/>
  <c r="U76" i="67" s="1"/>
  <c r="AR76" i="67"/>
  <c r="AQ76" i="67"/>
  <c r="AP76" i="67"/>
  <c r="AO76" i="67"/>
  <c r="AN76" i="67"/>
  <c r="AM76" i="67"/>
  <c r="AL76" i="67"/>
  <c r="AK76" i="67"/>
  <c r="BK75" i="67"/>
  <c r="EZ75" i="67" s="1"/>
  <c r="AD75" i="67" s="1"/>
  <c r="BL75" i="67" s="1"/>
  <c r="FE75" i="67" s="1"/>
  <c r="AE75" i="67" s="1"/>
  <c r="BG75" i="67"/>
  <c r="DZ75" i="67" s="1"/>
  <c r="Z75" i="67" s="1"/>
  <c r="BH75" i="67" s="1"/>
  <c r="EE75" i="67" s="1"/>
  <c r="AA75" i="67" s="1"/>
  <c r="BC75" i="67"/>
  <c r="CZ75" i="67" s="1"/>
  <c r="V75" i="67" s="1"/>
  <c r="BD75" i="67" s="1"/>
  <c r="DE75" i="67" s="1"/>
  <c r="W75" i="67" s="1"/>
  <c r="AY75" i="67"/>
  <c r="BZ75" i="67" s="1"/>
  <c r="R75" i="67" s="1"/>
  <c r="AZ75" i="67" s="1"/>
  <c r="CE75" i="67" s="1"/>
  <c r="S75" i="67" s="1"/>
  <c r="AT75" i="67"/>
  <c r="BJ75" i="67" s="1"/>
  <c r="EU75" i="67" s="1"/>
  <c r="AC75" i="67" s="1"/>
  <c r="AR75" i="67"/>
  <c r="AQ75" i="67"/>
  <c r="AP75" i="67"/>
  <c r="AO75" i="67"/>
  <c r="AN75" i="67"/>
  <c r="AM75" i="67"/>
  <c r="AL75" i="67"/>
  <c r="AK75" i="67"/>
  <c r="BK74" i="67"/>
  <c r="EZ74" i="67" s="1"/>
  <c r="AD74" i="67" s="1"/>
  <c r="BL74" i="67" s="1"/>
  <c r="FE74" i="67" s="1"/>
  <c r="AE74" i="67" s="1"/>
  <c r="BG74" i="67"/>
  <c r="DZ74" i="67" s="1"/>
  <c r="Z74" i="67" s="1"/>
  <c r="BH74" i="67" s="1"/>
  <c r="EE74" i="67" s="1"/>
  <c r="AA74" i="67" s="1"/>
  <c r="BC74" i="67"/>
  <c r="CZ74" i="67" s="1"/>
  <c r="V74" i="67" s="1"/>
  <c r="BD74" i="67" s="1"/>
  <c r="DE74" i="67" s="1"/>
  <c r="W74" i="67" s="1"/>
  <c r="AY74" i="67"/>
  <c r="BZ74" i="67" s="1"/>
  <c r="R74" i="67" s="1"/>
  <c r="AZ74" i="67" s="1"/>
  <c r="CE74" i="67" s="1"/>
  <c r="S74" i="67" s="1"/>
  <c r="AT74" i="67"/>
  <c r="BJ74" i="67" s="1"/>
  <c r="EU74" i="67" s="1"/>
  <c r="AC74" i="67" s="1"/>
  <c r="AR74" i="67"/>
  <c r="AQ74" i="67"/>
  <c r="AP74" i="67"/>
  <c r="AO74" i="67"/>
  <c r="AN74" i="67"/>
  <c r="AM74" i="67"/>
  <c r="AL74" i="67"/>
  <c r="AK74" i="67"/>
  <c r="BK73" i="67"/>
  <c r="EZ73" i="67" s="1"/>
  <c r="AD73" i="67" s="1"/>
  <c r="BL73" i="67" s="1"/>
  <c r="FE73" i="67" s="1"/>
  <c r="AE73" i="67" s="1"/>
  <c r="BG73" i="67"/>
  <c r="DZ73" i="67" s="1"/>
  <c r="Z73" i="67" s="1"/>
  <c r="BH73" i="67" s="1"/>
  <c r="EE73" i="67" s="1"/>
  <c r="AA73" i="67" s="1"/>
  <c r="BC73" i="67"/>
  <c r="CZ73" i="67" s="1"/>
  <c r="V73" i="67" s="1"/>
  <c r="BD73" i="67" s="1"/>
  <c r="DE73" i="67" s="1"/>
  <c r="W73" i="67" s="1"/>
  <c r="AY73" i="67"/>
  <c r="BZ73" i="67" s="1"/>
  <c r="R73" i="67" s="1"/>
  <c r="AZ73" i="67" s="1"/>
  <c r="CE73" i="67" s="1"/>
  <c r="S73" i="67" s="1"/>
  <c r="AT73" i="67"/>
  <c r="BB73" i="67" s="1"/>
  <c r="CU73" i="67" s="1"/>
  <c r="U73" i="67" s="1"/>
  <c r="AR73" i="67"/>
  <c r="AQ73" i="67"/>
  <c r="AP73" i="67"/>
  <c r="AO73" i="67"/>
  <c r="AN73" i="67"/>
  <c r="AM73" i="67"/>
  <c r="AL73" i="67"/>
  <c r="AK73" i="67"/>
  <c r="BK72" i="67"/>
  <c r="EZ72" i="67" s="1"/>
  <c r="AD72" i="67" s="1"/>
  <c r="BL72" i="67" s="1"/>
  <c r="FE72" i="67" s="1"/>
  <c r="AE72" i="67" s="1"/>
  <c r="BG72" i="67"/>
  <c r="DZ72" i="67" s="1"/>
  <c r="Z72" i="67" s="1"/>
  <c r="BH72" i="67" s="1"/>
  <c r="EE72" i="67" s="1"/>
  <c r="AA72" i="67" s="1"/>
  <c r="BC72" i="67"/>
  <c r="CZ72" i="67" s="1"/>
  <c r="V72" i="67" s="1"/>
  <c r="BD72" i="67" s="1"/>
  <c r="DE72" i="67" s="1"/>
  <c r="W72" i="67" s="1"/>
  <c r="AY72" i="67"/>
  <c r="BZ72" i="67" s="1"/>
  <c r="R72" i="67"/>
  <c r="AZ72" i="67" s="1"/>
  <c r="CE72" i="67" s="1"/>
  <c r="S72" i="67" s="1"/>
  <c r="AT72" i="67"/>
  <c r="BB72" i="67" s="1"/>
  <c r="CU72" i="67" s="1"/>
  <c r="U72" i="67" s="1"/>
  <c r="AR72" i="67"/>
  <c r="AQ72" i="67"/>
  <c r="AP72" i="67"/>
  <c r="AO72" i="67"/>
  <c r="AN72" i="67"/>
  <c r="AM72" i="67"/>
  <c r="AL72" i="67"/>
  <c r="AK72" i="67"/>
  <c r="BK71" i="67"/>
  <c r="EZ71" i="67" s="1"/>
  <c r="AD71" i="67" s="1"/>
  <c r="BL71" i="67" s="1"/>
  <c r="FE71" i="67" s="1"/>
  <c r="AE71" i="67" s="1"/>
  <c r="BG71" i="67"/>
  <c r="DZ71" i="67" s="1"/>
  <c r="Z71" i="67" s="1"/>
  <c r="BH71" i="67" s="1"/>
  <c r="EE71" i="67" s="1"/>
  <c r="AA71" i="67" s="1"/>
  <c r="BC71" i="67"/>
  <c r="CZ71" i="67" s="1"/>
  <c r="V71" i="67" s="1"/>
  <c r="BD71" i="67" s="1"/>
  <c r="DE71" i="67" s="1"/>
  <c r="W71" i="67" s="1"/>
  <c r="AY71" i="67"/>
  <c r="BZ71" i="67" s="1"/>
  <c r="R71" i="67" s="1"/>
  <c r="AZ71" i="67" s="1"/>
  <c r="CE71" i="67" s="1"/>
  <c r="S71" i="67" s="1"/>
  <c r="AT71" i="67"/>
  <c r="AR71" i="67"/>
  <c r="AQ71" i="67"/>
  <c r="AP71" i="67"/>
  <c r="AO71" i="67"/>
  <c r="AN71" i="67"/>
  <c r="AM71" i="67"/>
  <c r="AL71" i="67"/>
  <c r="AK71" i="67"/>
  <c r="BK70" i="67"/>
  <c r="EZ70" i="67" s="1"/>
  <c r="AD70" i="67" s="1"/>
  <c r="BL70" i="67" s="1"/>
  <c r="FE70" i="67" s="1"/>
  <c r="AE70" i="67" s="1"/>
  <c r="BG70" i="67"/>
  <c r="DZ70" i="67" s="1"/>
  <c r="Z70" i="67" s="1"/>
  <c r="BH70" i="67" s="1"/>
  <c r="EE70" i="67" s="1"/>
  <c r="AA70" i="67" s="1"/>
  <c r="BC70" i="67"/>
  <c r="CZ70" i="67" s="1"/>
  <c r="V70" i="67" s="1"/>
  <c r="BD70" i="67" s="1"/>
  <c r="DE70" i="67" s="1"/>
  <c r="W70" i="67" s="1"/>
  <c r="AY70" i="67"/>
  <c r="BZ70" i="67" s="1"/>
  <c r="R70" i="67" s="1"/>
  <c r="AZ70" i="67" s="1"/>
  <c r="CE70" i="67" s="1"/>
  <c r="S70" i="67" s="1"/>
  <c r="AT70" i="67"/>
  <c r="BJ70" i="67" s="1"/>
  <c r="EU70" i="67" s="1"/>
  <c r="AC70" i="67" s="1"/>
  <c r="AR70" i="67"/>
  <c r="AQ70" i="67"/>
  <c r="AP70" i="67"/>
  <c r="AO70" i="67"/>
  <c r="AN70" i="67"/>
  <c r="AM70" i="67"/>
  <c r="AL70" i="67"/>
  <c r="AK70" i="67"/>
  <c r="BK69" i="67"/>
  <c r="EZ69" i="67" s="1"/>
  <c r="AD69" i="67" s="1"/>
  <c r="BL69" i="67" s="1"/>
  <c r="FE69" i="67" s="1"/>
  <c r="AE69" i="67" s="1"/>
  <c r="BG69" i="67"/>
  <c r="DZ69" i="67" s="1"/>
  <c r="Z69" i="67" s="1"/>
  <c r="BH69" i="67" s="1"/>
  <c r="EE69" i="67" s="1"/>
  <c r="AA69" i="67" s="1"/>
  <c r="BC69" i="67"/>
  <c r="CZ69" i="67" s="1"/>
  <c r="V69" i="67" s="1"/>
  <c r="BD69" i="67" s="1"/>
  <c r="DE69" i="67" s="1"/>
  <c r="W69" i="67" s="1"/>
  <c r="AY69" i="67"/>
  <c r="BZ69" i="67" s="1"/>
  <c r="R69" i="67" s="1"/>
  <c r="AZ69" i="67"/>
  <c r="CE69" i="67" s="1"/>
  <c r="S69" i="67" s="1"/>
  <c r="AT69" i="67"/>
  <c r="AR69" i="67"/>
  <c r="AQ69" i="67"/>
  <c r="AP69" i="67"/>
  <c r="AO69" i="67"/>
  <c r="AN69" i="67"/>
  <c r="AM69" i="67"/>
  <c r="AL69" i="67"/>
  <c r="AK69" i="67"/>
  <c r="BK68" i="67"/>
  <c r="EZ68" i="67" s="1"/>
  <c r="AD68" i="67" s="1"/>
  <c r="BL68" i="67" s="1"/>
  <c r="FE68" i="67" s="1"/>
  <c r="AE68" i="67" s="1"/>
  <c r="BG68" i="67"/>
  <c r="DZ68" i="67" s="1"/>
  <c r="Z68" i="67" s="1"/>
  <c r="BH68" i="67" s="1"/>
  <c r="EE68" i="67" s="1"/>
  <c r="AA68" i="67" s="1"/>
  <c r="BC68" i="67"/>
  <c r="CZ68" i="67" s="1"/>
  <c r="V68" i="67" s="1"/>
  <c r="BD68" i="67" s="1"/>
  <c r="DE68" i="67" s="1"/>
  <c r="W68" i="67" s="1"/>
  <c r="AY68" i="67"/>
  <c r="BZ68" i="67" s="1"/>
  <c r="R68" i="67" s="1"/>
  <c r="AZ68" i="67" s="1"/>
  <c r="CE68" i="67" s="1"/>
  <c r="S68" i="67" s="1"/>
  <c r="AT68" i="67"/>
  <c r="AR68" i="67"/>
  <c r="AQ68" i="67"/>
  <c r="AP68" i="67"/>
  <c r="AO68" i="67"/>
  <c r="AN68" i="67"/>
  <c r="AM68" i="67"/>
  <c r="AL68" i="67"/>
  <c r="AK68" i="67"/>
  <c r="BK67" i="67"/>
  <c r="EZ67" i="67" s="1"/>
  <c r="AD67" i="67" s="1"/>
  <c r="BL67" i="67" s="1"/>
  <c r="FE67" i="67" s="1"/>
  <c r="AE67" i="67" s="1"/>
  <c r="BG67" i="67"/>
  <c r="DZ67" i="67" s="1"/>
  <c r="Z67" i="67" s="1"/>
  <c r="BH67" i="67" s="1"/>
  <c r="EE67" i="67" s="1"/>
  <c r="AA67" i="67" s="1"/>
  <c r="BC67" i="67"/>
  <c r="CZ67" i="67" s="1"/>
  <c r="V67" i="67" s="1"/>
  <c r="BD67" i="67" s="1"/>
  <c r="DE67" i="67" s="1"/>
  <c r="W67" i="67" s="1"/>
  <c r="AY67" i="67"/>
  <c r="BZ67" i="67" s="1"/>
  <c r="R67" i="67" s="1"/>
  <c r="AZ67" i="67" s="1"/>
  <c r="CE67" i="67" s="1"/>
  <c r="S67" i="67" s="1"/>
  <c r="AT67" i="67"/>
  <c r="BF67" i="67" s="1"/>
  <c r="DU67" i="67" s="1"/>
  <c r="Y67" i="67" s="1"/>
  <c r="AR67" i="67"/>
  <c r="AQ67" i="67"/>
  <c r="AP67" i="67"/>
  <c r="AO67" i="67"/>
  <c r="AN67" i="67"/>
  <c r="AM67" i="67"/>
  <c r="AL67" i="67"/>
  <c r="AK67" i="67"/>
  <c r="BK66" i="67"/>
  <c r="EZ66" i="67" s="1"/>
  <c r="AD66" i="67" s="1"/>
  <c r="BL66" i="67" s="1"/>
  <c r="FE66" i="67" s="1"/>
  <c r="AE66" i="67" s="1"/>
  <c r="BG66" i="67"/>
  <c r="DZ66" i="67" s="1"/>
  <c r="Z66" i="67" s="1"/>
  <c r="BH66" i="67" s="1"/>
  <c r="EE66" i="67" s="1"/>
  <c r="AA66" i="67" s="1"/>
  <c r="BC66" i="67"/>
  <c r="CZ66" i="67" s="1"/>
  <c r="V66" i="67" s="1"/>
  <c r="BD66" i="67" s="1"/>
  <c r="DE66" i="67" s="1"/>
  <c r="W66" i="67" s="1"/>
  <c r="AY66" i="67"/>
  <c r="BZ66" i="67" s="1"/>
  <c r="R66" i="67" s="1"/>
  <c r="AZ66" i="67" s="1"/>
  <c r="CE66" i="67" s="1"/>
  <c r="S66" i="67" s="1"/>
  <c r="AT66" i="67"/>
  <c r="BB66" i="67" s="1"/>
  <c r="CU66" i="67" s="1"/>
  <c r="U66" i="67" s="1"/>
  <c r="AR66" i="67"/>
  <c r="AQ66" i="67"/>
  <c r="AP66" i="67"/>
  <c r="AO66" i="67"/>
  <c r="AN66" i="67"/>
  <c r="AM66" i="67"/>
  <c r="AL66" i="67"/>
  <c r="AK66" i="67"/>
  <c r="BK65" i="67"/>
  <c r="EZ65" i="67" s="1"/>
  <c r="AD65" i="67" s="1"/>
  <c r="BL65" i="67" s="1"/>
  <c r="FE65" i="67" s="1"/>
  <c r="AE65" i="67" s="1"/>
  <c r="BG65" i="67"/>
  <c r="DZ65" i="67" s="1"/>
  <c r="Z65" i="67"/>
  <c r="BH65" i="67" s="1"/>
  <c r="EE65" i="67" s="1"/>
  <c r="AA65" i="67" s="1"/>
  <c r="BC65" i="67"/>
  <c r="CZ65" i="67"/>
  <c r="V65" i="67" s="1"/>
  <c r="BD65" i="67" s="1"/>
  <c r="DE65" i="67" s="1"/>
  <c r="W65" i="67" s="1"/>
  <c r="AY65" i="67"/>
  <c r="BZ65" i="67" s="1"/>
  <c r="R65" i="67" s="1"/>
  <c r="AZ65" i="67" s="1"/>
  <c r="CE65" i="67" s="1"/>
  <c r="S65" i="67" s="1"/>
  <c r="AT65" i="67"/>
  <c r="AR65" i="67"/>
  <c r="AQ65" i="67"/>
  <c r="AP65" i="67"/>
  <c r="AO65" i="67"/>
  <c r="AN65" i="67"/>
  <c r="AM65" i="67"/>
  <c r="AL65" i="67"/>
  <c r="AK65" i="67"/>
  <c r="BK64" i="67"/>
  <c r="EZ64" i="67" s="1"/>
  <c r="AD64" i="67"/>
  <c r="BL64" i="67" s="1"/>
  <c r="FE64" i="67" s="1"/>
  <c r="AE64" i="67" s="1"/>
  <c r="BG64" i="67"/>
  <c r="DZ64" i="67" s="1"/>
  <c r="Z64" i="67" s="1"/>
  <c r="BH64" i="67" s="1"/>
  <c r="EE64" i="67" s="1"/>
  <c r="AA64" i="67" s="1"/>
  <c r="BC64" i="67"/>
  <c r="CZ64" i="67" s="1"/>
  <c r="V64" i="67" s="1"/>
  <c r="BD64" i="67" s="1"/>
  <c r="DE64" i="67" s="1"/>
  <c r="W64" i="67" s="1"/>
  <c r="AY64" i="67"/>
  <c r="BZ64" i="67" s="1"/>
  <c r="R64" i="67" s="1"/>
  <c r="AZ64" i="67" s="1"/>
  <c r="CE64" i="67" s="1"/>
  <c r="S64" i="67" s="1"/>
  <c r="AT64" i="67"/>
  <c r="BF64" i="67" s="1"/>
  <c r="DU64" i="67" s="1"/>
  <c r="Y64" i="67" s="1"/>
  <c r="AR64" i="67"/>
  <c r="AQ64" i="67"/>
  <c r="AP64" i="67"/>
  <c r="AO64" i="67"/>
  <c r="AN64" i="67"/>
  <c r="AM64" i="67"/>
  <c r="AL64" i="67"/>
  <c r="AK64" i="67"/>
  <c r="BK63" i="67"/>
  <c r="EZ63" i="67" s="1"/>
  <c r="AD63" i="67" s="1"/>
  <c r="BL63" i="67" s="1"/>
  <c r="FE63" i="67" s="1"/>
  <c r="AE63" i="67" s="1"/>
  <c r="BG63" i="67"/>
  <c r="DZ63" i="67" s="1"/>
  <c r="Z63" i="67" s="1"/>
  <c r="BH63" i="67" s="1"/>
  <c r="EE63" i="67" s="1"/>
  <c r="AA63" i="67" s="1"/>
  <c r="BC63" i="67"/>
  <c r="CZ63" i="67" s="1"/>
  <c r="V63" i="67" s="1"/>
  <c r="BD63" i="67" s="1"/>
  <c r="DE63" i="67" s="1"/>
  <c r="W63" i="67" s="1"/>
  <c r="AY63" i="67"/>
  <c r="BZ63" i="67" s="1"/>
  <c r="R63" i="67" s="1"/>
  <c r="AZ63" i="67" s="1"/>
  <c r="CE63" i="67" s="1"/>
  <c r="S63" i="67" s="1"/>
  <c r="AT63" i="67"/>
  <c r="AR63" i="67"/>
  <c r="AQ63" i="67"/>
  <c r="AP63" i="67"/>
  <c r="AO63" i="67"/>
  <c r="AN63" i="67"/>
  <c r="AM63" i="67"/>
  <c r="AL63" i="67"/>
  <c r="AK63" i="67"/>
  <c r="BK62" i="67"/>
  <c r="EZ62" i="67" s="1"/>
  <c r="AD62" i="67" s="1"/>
  <c r="BL62" i="67" s="1"/>
  <c r="FE62" i="67" s="1"/>
  <c r="AE62" i="67" s="1"/>
  <c r="BG62" i="67"/>
  <c r="DZ62" i="67" s="1"/>
  <c r="Z62" i="67" s="1"/>
  <c r="BH62" i="67" s="1"/>
  <c r="EE62" i="67" s="1"/>
  <c r="AA62" i="67" s="1"/>
  <c r="BC62" i="67"/>
  <c r="CZ62" i="67" s="1"/>
  <c r="V62" i="67" s="1"/>
  <c r="BD62" i="67" s="1"/>
  <c r="DE62" i="67" s="1"/>
  <c r="W62" i="67" s="1"/>
  <c r="AY62" i="67"/>
  <c r="BZ62" i="67" s="1"/>
  <c r="R62" i="67" s="1"/>
  <c r="AZ62" i="67" s="1"/>
  <c r="CE62" i="67" s="1"/>
  <c r="S62" i="67" s="1"/>
  <c r="AT62" i="67"/>
  <c r="BB62" i="67" s="1"/>
  <c r="CU62" i="67" s="1"/>
  <c r="U62" i="67" s="1"/>
  <c r="AR62" i="67"/>
  <c r="AQ62" i="67"/>
  <c r="AP62" i="67"/>
  <c r="AO62" i="67"/>
  <c r="AN62" i="67"/>
  <c r="AM62" i="67"/>
  <c r="AL62" i="67"/>
  <c r="AK62" i="67"/>
  <c r="BK61" i="67"/>
  <c r="EZ61" i="67"/>
  <c r="AD61" i="67" s="1"/>
  <c r="BL61" i="67" s="1"/>
  <c r="FE61" i="67" s="1"/>
  <c r="AE61" i="67" s="1"/>
  <c r="BG61" i="67"/>
  <c r="DZ61" i="67" s="1"/>
  <c r="Z61" i="67" s="1"/>
  <c r="BH61" i="67" s="1"/>
  <c r="EE61" i="67" s="1"/>
  <c r="AA61" i="67" s="1"/>
  <c r="BC61" i="67"/>
  <c r="CZ61" i="67" s="1"/>
  <c r="V61" i="67" s="1"/>
  <c r="BD61" i="67" s="1"/>
  <c r="DE61" i="67" s="1"/>
  <c r="W61" i="67" s="1"/>
  <c r="AY61" i="67"/>
  <c r="BZ61" i="67" s="1"/>
  <c r="R61" i="67" s="1"/>
  <c r="AZ61" i="67" s="1"/>
  <c r="CE61" i="67" s="1"/>
  <c r="S61" i="67" s="1"/>
  <c r="AT61" i="67"/>
  <c r="BJ61" i="67" s="1"/>
  <c r="EU61" i="67" s="1"/>
  <c r="AC61" i="67" s="1"/>
  <c r="AR61" i="67"/>
  <c r="AQ61" i="67"/>
  <c r="AP61" i="67"/>
  <c r="AO61" i="67"/>
  <c r="AN61" i="67"/>
  <c r="AM61" i="67"/>
  <c r="AL61" i="67"/>
  <c r="AK61" i="67"/>
  <c r="BK60" i="67"/>
  <c r="EZ60" i="67" s="1"/>
  <c r="AD60" i="67" s="1"/>
  <c r="BL60" i="67" s="1"/>
  <c r="FE60" i="67" s="1"/>
  <c r="AE60" i="67" s="1"/>
  <c r="BG60" i="67"/>
  <c r="DZ60" i="67" s="1"/>
  <c r="Z60" i="67" s="1"/>
  <c r="BH60" i="67" s="1"/>
  <c r="EE60" i="67" s="1"/>
  <c r="AA60" i="67" s="1"/>
  <c r="BC60" i="67"/>
  <c r="CZ60" i="67" s="1"/>
  <c r="V60" i="67" s="1"/>
  <c r="BD60" i="67" s="1"/>
  <c r="DE60" i="67" s="1"/>
  <c r="W60" i="67" s="1"/>
  <c r="AY60" i="67"/>
  <c r="BZ60" i="67" s="1"/>
  <c r="R60" i="67" s="1"/>
  <c r="AZ60" i="67" s="1"/>
  <c r="CE60" i="67" s="1"/>
  <c r="S60" i="67" s="1"/>
  <c r="AT60" i="67"/>
  <c r="AR60" i="67"/>
  <c r="AQ60" i="67"/>
  <c r="AP60" i="67"/>
  <c r="AO60" i="67"/>
  <c r="AN60" i="67"/>
  <c r="AM60" i="67"/>
  <c r="AL60" i="67"/>
  <c r="AK60" i="67"/>
  <c r="BK59" i="67"/>
  <c r="EZ59" i="67" s="1"/>
  <c r="AD59" i="67" s="1"/>
  <c r="BL59" i="67" s="1"/>
  <c r="FE59" i="67" s="1"/>
  <c r="AE59" i="67" s="1"/>
  <c r="BG59" i="67"/>
  <c r="DZ59" i="67" s="1"/>
  <c r="Z59" i="67" s="1"/>
  <c r="BH59" i="67" s="1"/>
  <c r="EE59" i="67" s="1"/>
  <c r="AA59" i="67" s="1"/>
  <c r="BC59" i="67"/>
  <c r="CZ59" i="67" s="1"/>
  <c r="V59" i="67" s="1"/>
  <c r="BD59" i="67" s="1"/>
  <c r="DE59" i="67" s="1"/>
  <c r="W59" i="67" s="1"/>
  <c r="AY59" i="67"/>
  <c r="BZ59" i="67" s="1"/>
  <c r="R59" i="67" s="1"/>
  <c r="AZ59" i="67" s="1"/>
  <c r="CE59" i="67" s="1"/>
  <c r="S59" i="67" s="1"/>
  <c r="AT59" i="67"/>
  <c r="BB59" i="67" s="1"/>
  <c r="CU59" i="67" s="1"/>
  <c r="U59" i="67" s="1"/>
  <c r="AR59" i="67"/>
  <c r="AQ59" i="67"/>
  <c r="AP59" i="67"/>
  <c r="AO59" i="67"/>
  <c r="AN59" i="67"/>
  <c r="AM59" i="67"/>
  <c r="AL59" i="67"/>
  <c r="AK59" i="67"/>
  <c r="BK58" i="67"/>
  <c r="EZ58" i="67" s="1"/>
  <c r="AD58" i="67" s="1"/>
  <c r="BL58" i="67" s="1"/>
  <c r="FE58" i="67" s="1"/>
  <c r="AE58" i="67" s="1"/>
  <c r="BG58" i="67"/>
  <c r="DZ58" i="67" s="1"/>
  <c r="Z58" i="67" s="1"/>
  <c r="BH58" i="67" s="1"/>
  <c r="EE58" i="67" s="1"/>
  <c r="AA58" i="67" s="1"/>
  <c r="BC58" i="67"/>
  <c r="CZ58" i="67" s="1"/>
  <c r="V58" i="67" s="1"/>
  <c r="BD58" i="67" s="1"/>
  <c r="DE58" i="67" s="1"/>
  <c r="W58" i="67" s="1"/>
  <c r="AY58" i="67"/>
  <c r="BZ58" i="67" s="1"/>
  <c r="R58" i="67" s="1"/>
  <c r="AZ58" i="67" s="1"/>
  <c r="CE58" i="67" s="1"/>
  <c r="S58" i="67" s="1"/>
  <c r="AT58" i="67"/>
  <c r="AX58" i="67" s="1"/>
  <c r="BU58" i="67" s="1"/>
  <c r="Q58" i="67" s="1"/>
  <c r="AR58" i="67"/>
  <c r="AQ58" i="67"/>
  <c r="AP58" i="67"/>
  <c r="AO58" i="67"/>
  <c r="AN58" i="67"/>
  <c r="AM58" i="67"/>
  <c r="AL58" i="67"/>
  <c r="AK58" i="67"/>
  <c r="BK57" i="67"/>
  <c r="EZ57" i="67" s="1"/>
  <c r="AD57" i="67" s="1"/>
  <c r="BL57" i="67" s="1"/>
  <c r="FE57" i="67" s="1"/>
  <c r="AE57" i="67" s="1"/>
  <c r="BG57" i="67"/>
  <c r="DZ57" i="67" s="1"/>
  <c r="Z57" i="67" s="1"/>
  <c r="BH57" i="67" s="1"/>
  <c r="EE57" i="67" s="1"/>
  <c r="AA57" i="67" s="1"/>
  <c r="BC57" i="67"/>
  <c r="CZ57" i="67" s="1"/>
  <c r="V57" i="67" s="1"/>
  <c r="BD57" i="67" s="1"/>
  <c r="DE57" i="67" s="1"/>
  <c r="W57" i="67" s="1"/>
  <c r="AY57" i="67"/>
  <c r="BZ57" i="67" s="1"/>
  <c r="R57" i="67" s="1"/>
  <c r="AZ57" i="67" s="1"/>
  <c r="CE57" i="67" s="1"/>
  <c r="S57" i="67" s="1"/>
  <c r="AT57" i="67"/>
  <c r="BJ57" i="67" s="1"/>
  <c r="EU57" i="67" s="1"/>
  <c r="AC57" i="67" s="1"/>
  <c r="AR57" i="67"/>
  <c r="AQ57" i="67"/>
  <c r="AP57" i="67"/>
  <c r="AO57" i="67"/>
  <c r="AN57" i="67"/>
  <c r="AM57" i="67"/>
  <c r="AL57" i="67"/>
  <c r="AK57" i="67"/>
  <c r="BK56" i="67"/>
  <c r="EZ56" i="67" s="1"/>
  <c r="AD56" i="67" s="1"/>
  <c r="BL56" i="67" s="1"/>
  <c r="FE56" i="67" s="1"/>
  <c r="AE56" i="67" s="1"/>
  <c r="BG56" i="67"/>
  <c r="DZ56" i="67" s="1"/>
  <c r="Z56" i="67" s="1"/>
  <c r="BH56" i="67" s="1"/>
  <c r="EE56" i="67" s="1"/>
  <c r="AA56" i="67" s="1"/>
  <c r="BC56" i="67"/>
  <c r="CZ56" i="67" s="1"/>
  <c r="V56" i="67" s="1"/>
  <c r="BD56" i="67" s="1"/>
  <c r="DE56" i="67" s="1"/>
  <c r="W56" i="67" s="1"/>
  <c r="AY56" i="67"/>
  <c r="BZ56" i="67" s="1"/>
  <c r="R56" i="67" s="1"/>
  <c r="AZ56" i="67" s="1"/>
  <c r="CE56" i="67" s="1"/>
  <c r="S56" i="67" s="1"/>
  <c r="AT56" i="67"/>
  <c r="AR56" i="67"/>
  <c r="AQ56" i="67"/>
  <c r="AP56" i="67"/>
  <c r="AO56" i="67"/>
  <c r="AN56" i="67"/>
  <c r="AM56" i="67"/>
  <c r="AL56" i="67"/>
  <c r="AK56" i="67"/>
  <c r="BK55" i="67"/>
  <c r="EZ55" i="67" s="1"/>
  <c r="AD55" i="67" s="1"/>
  <c r="BL55" i="67" s="1"/>
  <c r="FE55" i="67" s="1"/>
  <c r="AE55" i="67" s="1"/>
  <c r="BG55" i="67"/>
  <c r="DZ55" i="67" s="1"/>
  <c r="Z55" i="67" s="1"/>
  <c r="BH55" i="67" s="1"/>
  <c r="EE55" i="67" s="1"/>
  <c r="AA55" i="67" s="1"/>
  <c r="BC55" i="67"/>
  <c r="CZ55" i="67" s="1"/>
  <c r="V55" i="67" s="1"/>
  <c r="BD55" i="67" s="1"/>
  <c r="DE55" i="67" s="1"/>
  <c r="W55" i="67" s="1"/>
  <c r="AY55" i="67"/>
  <c r="BZ55" i="67" s="1"/>
  <c r="R55" i="67" s="1"/>
  <c r="AZ55" i="67" s="1"/>
  <c r="CE55" i="67" s="1"/>
  <c r="S55" i="67" s="1"/>
  <c r="AT55" i="67"/>
  <c r="AX55" i="67" s="1"/>
  <c r="BU55" i="67" s="1"/>
  <c r="Q55" i="67" s="1"/>
  <c r="AR55" i="67"/>
  <c r="AQ55" i="67"/>
  <c r="AP55" i="67"/>
  <c r="AO55" i="67"/>
  <c r="AN55" i="67"/>
  <c r="AM55" i="67"/>
  <c r="AL55" i="67"/>
  <c r="AK55" i="67"/>
  <c r="BK54" i="67"/>
  <c r="EZ54" i="67"/>
  <c r="AD54" i="67" s="1"/>
  <c r="BL54" i="67" s="1"/>
  <c r="FE54" i="67" s="1"/>
  <c r="AE54" i="67" s="1"/>
  <c r="BG54" i="67"/>
  <c r="DZ54" i="67" s="1"/>
  <c r="Z54" i="67" s="1"/>
  <c r="BH54" i="67" s="1"/>
  <c r="EE54" i="67"/>
  <c r="AA54" i="67" s="1"/>
  <c r="BC54" i="67"/>
  <c r="CZ54" i="67" s="1"/>
  <c r="V54" i="67" s="1"/>
  <c r="BD54" i="67" s="1"/>
  <c r="DE54" i="67" s="1"/>
  <c r="W54" i="67" s="1"/>
  <c r="AY54" i="67"/>
  <c r="BZ54" i="67" s="1"/>
  <c r="R54" i="67" s="1"/>
  <c r="AZ54" i="67" s="1"/>
  <c r="CE54" i="67" s="1"/>
  <c r="S54" i="67" s="1"/>
  <c r="AT54" i="67"/>
  <c r="BJ54" i="67" s="1"/>
  <c r="EU54" i="67" s="1"/>
  <c r="AC54" i="67" s="1"/>
  <c r="AR54" i="67"/>
  <c r="AQ54" i="67"/>
  <c r="AP54" i="67"/>
  <c r="AO54" i="67"/>
  <c r="AN54" i="67"/>
  <c r="AM54" i="67"/>
  <c r="AL54" i="67"/>
  <c r="AK54" i="67"/>
  <c r="BK53" i="67"/>
  <c r="EZ53" i="67"/>
  <c r="AD53" i="67" s="1"/>
  <c r="BL53" i="67" s="1"/>
  <c r="FE53" i="67" s="1"/>
  <c r="AE53" i="67" s="1"/>
  <c r="BG53" i="67"/>
  <c r="DZ53" i="67" s="1"/>
  <c r="Z53" i="67" s="1"/>
  <c r="BH53" i="67" s="1"/>
  <c r="EE53" i="67" s="1"/>
  <c r="AA53" i="67" s="1"/>
  <c r="BC53" i="67"/>
  <c r="CZ53" i="67" s="1"/>
  <c r="V53" i="67" s="1"/>
  <c r="BD53" i="67" s="1"/>
  <c r="DE53" i="67" s="1"/>
  <c r="W53" i="67" s="1"/>
  <c r="AY53" i="67"/>
  <c r="BZ53" i="67" s="1"/>
  <c r="R53" i="67" s="1"/>
  <c r="AZ53" i="67" s="1"/>
  <c r="CE53" i="67" s="1"/>
  <c r="S53" i="67" s="1"/>
  <c r="AT53" i="67"/>
  <c r="AX53" i="67" s="1"/>
  <c r="BU53" i="67" s="1"/>
  <c r="Q53" i="67" s="1"/>
  <c r="AR53" i="67"/>
  <c r="AQ53" i="67"/>
  <c r="AP53" i="67"/>
  <c r="AO53" i="67"/>
  <c r="AN53" i="67"/>
  <c r="AM53" i="67"/>
  <c r="AL53" i="67"/>
  <c r="AK53" i="67"/>
  <c r="BK52" i="67"/>
  <c r="EZ52" i="67" s="1"/>
  <c r="AD52" i="67" s="1"/>
  <c r="BL52" i="67" s="1"/>
  <c r="FE52" i="67" s="1"/>
  <c r="AE52" i="67" s="1"/>
  <c r="BG52" i="67"/>
  <c r="DZ52" i="67" s="1"/>
  <c r="Z52" i="67" s="1"/>
  <c r="BH52" i="67" s="1"/>
  <c r="EE52" i="67" s="1"/>
  <c r="AA52" i="67" s="1"/>
  <c r="BC52" i="67"/>
  <c r="CZ52" i="67" s="1"/>
  <c r="V52" i="67" s="1"/>
  <c r="BD52" i="67" s="1"/>
  <c r="DE52" i="67" s="1"/>
  <c r="W52" i="67" s="1"/>
  <c r="AY52" i="67"/>
  <c r="BZ52" i="67" s="1"/>
  <c r="R52" i="67" s="1"/>
  <c r="AZ52" i="67" s="1"/>
  <c r="CE52" i="67" s="1"/>
  <c r="S52" i="67" s="1"/>
  <c r="AT52" i="67"/>
  <c r="AR52" i="67"/>
  <c r="AQ52" i="67"/>
  <c r="AP52" i="67"/>
  <c r="AO52" i="67"/>
  <c r="AN52" i="67"/>
  <c r="AM52" i="67"/>
  <c r="AL52" i="67"/>
  <c r="AK52" i="67"/>
  <c r="BK51" i="67"/>
  <c r="EZ51" i="67" s="1"/>
  <c r="AD51" i="67" s="1"/>
  <c r="BL51" i="67" s="1"/>
  <c r="FE51" i="67" s="1"/>
  <c r="AE51" i="67" s="1"/>
  <c r="BG51" i="67"/>
  <c r="DZ51" i="67" s="1"/>
  <c r="Z51" i="67" s="1"/>
  <c r="BH51" i="67" s="1"/>
  <c r="EE51" i="67" s="1"/>
  <c r="AA51" i="67" s="1"/>
  <c r="BC51" i="67"/>
  <c r="CZ51" i="67" s="1"/>
  <c r="V51" i="67" s="1"/>
  <c r="BD51" i="67" s="1"/>
  <c r="DE51" i="67" s="1"/>
  <c r="W51" i="67" s="1"/>
  <c r="AY51" i="67"/>
  <c r="BZ51" i="67" s="1"/>
  <c r="R51" i="67" s="1"/>
  <c r="AZ51" i="67" s="1"/>
  <c r="CE51" i="67" s="1"/>
  <c r="S51" i="67" s="1"/>
  <c r="AT51" i="67"/>
  <c r="BB51" i="67" s="1"/>
  <c r="CU51" i="67" s="1"/>
  <c r="U51" i="67" s="1"/>
  <c r="AR51" i="67"/>
  <c r="AQ51" i="67"/>
  <c r="AP51" i="67"/>
  <c r="AO51" i="67"/>
  <c r="AN51" i="67"/>
  <c r="AM51" i="67"/>
  <c r="AL51" i="67"/>
  <c r="AK51" i="67"/>
  <c r="BK50" i="67"/>
  <c r="EZ50" i="67" s="1"/>
  <c r="AD50" i="67" s="1"/>
  <c r="BL50" i="67" s="1"/>
  <c r="FE50" i="67" s="1"/>
  <c r="AE50" i="67" s="1"/>
  <c r="BG50" i="67"/>
  <c r="DZ50" i="67" s="1"/>
  <c r="Z50" i="67" s="1"/>
  <c r="BH50" i="67" s="1"/>
  <c r="EE50" i="67" s="1"/>
  <c r="AA50" i="67" s="1"/>
  <c r="BC50" i="67"/>
  <c r="CZ50" i="67" s="1"/>
  <c r="V50" i="67" s="1"/>
  <c r="BD50" i="67" s="1"/>
  <c r="DE50" i="67" s="1"/>
  <c r="W50" i="67" s="1"/>
  <c r="AY50" i="67"/>
  <c r="BZ50" i="67" s="1"/>
  <c r="R50" i="67" s="1"/>
  <c r="AZ50" i="67" s="1"/>
  <c r="CE50" i="67" s="1"/>
  <c r="S50" i="67" s="1"/>
  <c r="AT50" i="67"/>
  <c r="BB50" i="67" s="1"/>
  <c r="CU50" i="67" s="1"/>
  <c r="U50" i="67" s="1"/>
  <c r="AR50" i="67"/>
  <c r="AQ50" i="67"/>
  <c r="AP50" i="67"/>
  <c r="AO50" i="67"/>
  <c r="AN50" i="67"/>
  <c r="AM50" i="67"/>
  <c r="AL50" i="67"/>
  <c r="AK50" i="67"/>
  <c r="BK49" i="67"/>
  <c r="EZ49" i="67" s="1"/>
  <c r="AD49" i="67" s="1"/>
  <c r="BL49" i="67" s="1"/>
  <c r="FE49" i="67" s="1"/>
  <c r="AE49" i="67" s="1"/>
  <c r="BG49" i="67"/>
  <c r="DZ49" i="67" s="1"/>
  <c r="Z49" i="67" s="1"/>
  <c r="BH49" i="67" s="1"/>
  <c r="EE49" i="67" s="1"/>
  <c r="AA49" i="67" s="1"/>
  <c r="BC49" i="67"/>
  <c r="CZ49" i="67" s="1"/>
  <c r="V49" i="67" s="1"/>
  <c r="BD49" i="67" s="1"/>
  <c r="DE49" i="67" s="1"/>
  <c r="W49" i="67"/>
  <c r="AY49" i="67"/>
  <c r="BZ49" i="67" s="1"/>
  <c r="R49" i="67" s="1"/>
  <c r="AZ49" i="67" s="1"/>
  <c r="CE49" i="67" s="1"/>
  <c r="S49" i="67" s="1"/>
  <c r="AT49" i="67"/>
  <c r="BJ49" i="67" s="1"/>
  <c r="EU49" i="67" s="1"/>
  <c r="AC49" i="67" s="1"/>
  <c r="AR49" i="67"/>
  <c r="AQ49" i="67"/>
  <c r="AP49" i="67"/>
  <c r="AO49" i="67"/>
  <c r="AN49" i="67"/>
  <c r="AM49" i="67"/>
  <c r="AL49" i="67"/>
  <c r="AK49" i="67"/>
  <c r="BK48" i="67"/>
  <c r="EZ48" i="67" s="1"/>
  <c r="AD48" i="67" s="1"/>
  <c r="BL48" i="67" s="1"/>
  <c r="FE48" i="67" s="1"/>
  <c r="AE48" i="67" s="1"/>
  <c r="BG48" i="67"/>
  <c r="DZ48" i="67" s="1"/>
  <c r="Z48" i="67" s="1"/>
  <c r="BH48" i="67" s="1"/>
  <c r="EE48" i="67" s="1"/>
  <c r="AA48" i="67" s="1"/>
  <c r="BC48" i="67"/>
  <c r="CZ48" i="67"/>
  <c r="V48" i="67" s="1"/>
  <c r="BD48" i="67" s="1"/>
  <c r="DE48" i="67" s="1"/>
  <c r="W48" i="67" s="1"/>
  <c r="AY48" i="67"/>
  <c r="BZ48" i="67" s="1"/>
  <c r="R48" i="67" s="1"/>
  <c r="AZ48" i="67" s="1"/>
  <c r="CE48" i="67" s="1"/>
  <c r="S48" i="67" s="1"/>
  <c r="AT48" i="67"/>
  <c r="BB48" i="67" s="1"/>
  <c r="CU48" i="67" s="1"/>
  <c r="U48" i="67" s="1"/>
  <c r="AR48" i="67"/>
  <c r="AQ48" i="67"/>
  <c r="AP48" i="67"/>
  <c r="AO48" i="67"/>
  <c r="AN48" i="67"/>
  <c r="AM48" i="67"/>
  <c r="AL48" i="67"/>
  <c r="AK48" i="67"/>
  <c r="BK47" i="67"/>
  <c r="EZ47" i="67" s="1"/>
  <c r="AD47" i="67" s="1"/>
  <c r="BL47" i="67" s="1"/>
  <c r="FE47" i="67" s="1"/>
  <c r="AE47" i="67" s="1"/>
  <c r="BG47" i="67"/>
  <c r="DZ47" i="67" s="1"/>
  <c r="Z47" i="67" s="1"/>
  <c r="BH47" i="67" s="1"/>
  <c r="EE47" i="67" s="1"/>
  <c r="AA47" i="67" s="1"/>
  <c r="BC47" i="67"/>
  <c r="CZ47" i="67" s="1"/>
  <c r="V47" i="67" s="1"/>
  <c r="BD47" i="67" s="1"/>
  <c r="DE47" i="67" s="1"/>
  <c r="W47" i="67" s="1"/>
  <c r="AY47" i="67"/>
  <c r="BZ47" i="67" s="1"/>
  <c r="R47" i="67" s="1"/>
  <c r="AZ47" i="67" s="1"/>
  <c r="CE47" i="67" s="1"/>
  <c r="S47" i="67" s="1"/>
  <c r="AT47" i="67"/>
  <c r="AX47" i="67" s="1"/>
  <c r="BU47" i="67" s="1"/>
  <c r="Q47" i="67" s="1"/>
  <c r="AR47" i="67"/>
  <c r="AQ47" i="67"/>
  <c r="AP47" i="67"/>
  <c r="AO47" i="67"/>
  <c r="AN47" i="67"/>
  <c r="AM47" i="67"/>
  <c r="AL47" i="67"/>
  <c r="AK47" i="67"/>
  <c r="BK46" i="67"/>
  <c r="EZ46" i="67" s="1"/>
  <c r="AD46" i="67" s="1"/>
  <c r="BL46" i="67" s="1"/>
  <c r="FE46" i="67" s="1"/>
  <c r="AE46" i="67" s="1"/>
  <c r="BG46" i="67"/>
  <c r="DZ46" i="67" s="1"/>
  <c r="Z46" i="67" s="1"/>
  <c r="BH46" i="67"/>
  <c r="EE46" i="67" s="1"/>
  <c r="AA46" i="67" s="1"/>
  <c r="BC46" i="67"/>
  <c r="CZ46" i="67" s="1"/>
  <c r="V46" i="67" s="1"/>
  <c r="BD46" i="67" s="1"/>
  <c r="DE46" i="67" s="1"/>
  <c r="W46" i="67" s="1"/>
  <c r="AY46" i="67"/>
  <c r="BZ46" i="67" s="1"/>
  <c r="R46" i="67" s="1"/>
  <c r="AZ46" i="67" s="1"/>
  <c r="CE46" i="67" s="1"/>
  <c r="S46" i="67" s="1"/>
  <c r="AT46" i="67"/>
  <c r="BJ46" i="67" s="1"/>
  <c r="EU46" i="67" s="1"/>
  <c r="AC46" i="67" s="1"/>
  <c r="AR46" i="67"/>
  <c r="AQ46" i="67"/>
  <c r="AP46" i="67"/>
  <c r="AO46" i="67"/>
  <c r="AN46" i="67"/>
  <c r="AM46" i="67"/>
  <c r="AL46" i="67"/>
  <c r="AK46" i="67"/>
  <c r="BK45" i="67"/>
  <c r="EZ45" i="67" s="1"/>
  <c r="AD45" i="67" s="1"/>
  <c r="BL45" i="67" s="1"/>
  <c r="FE45" i="67" s="1"/>
  <c r="AE45" i="67" s="1"/>
  <c r="BG45" i="67"/>
  <c r="DZ45" i="67" s="1"/>
  <c r="Z45" i="67" s="1"/>
  <c r="BH45" i="67" s="1"/>
  <c r="EE45" i="67" s="1"/>
  <c r="AA45" i="67" s="1"/>
  <c r="BC45" i="67"/>
  <c r="CZ45" i="67" s="1"/>
  <c r="V45" i="67" s="1"/>
  <c r="BD45" i="67" s="1"/>
  <c r="DE45" i="67" s="1"/>
  <c r="W45" i="67" s="1"/>
  <c r="AY45" i="67"/>
  <c r="BZ45" i="67" s="1"/>
  <c r="R45" i="67" s="1"/>
  <c r="AZ45" i="67" s="1"/>
  <c r="CE45" i="67" s="1"/>
  <c r="S45" i="67" s="1"/>
  <c r="AT45" i="67"/>
  <c r="AR45" i="67"/>
  <c r="AQ45" i="67"/>
  <c r="AP45" i="67"/>
  <c r="AO45" i="67"/>
  <c r="AN45" i="67"/>
  <c r="AM45" i="67"/>
  <c r="AL45" i="67"/>
  <c r="AK45" i="67"/>
  <c r="BK44" i="67"/>
  <c r="EZ44" i="67" s="1"/>
  <c r="AD44" i="67" s="1"/>
  <c r="BL44" i="67" s="1"/>
  <c r="FE44" i="67" s="1"/>
  <c r="AE44" i="67" s="1"/>
  <c r="BG44" i="67"/>
  <c r="DZ44" i="67" s="1"/>
  <c r="Z44" i="67" s="1"/>
  <c r="BH44" i="67" s="1"/>
  <c r="EE44" i="67" s="1"/>
  <c r="AA44" i="67" s="1"/>
  <c r="BC44" i="67"/>
  <c r="CZ44" i="67" s="1"/>
  <c r="V44" i="67" s="1"/>
  <c r="BD44" i="67" s="1"/>
  <c r="DE44" i="67" s="1"/>
  <c r="W44" i="67" s="1"/>
  <c r="AY44" i="67"/>
  <c r="BZ44" i="67" s="1"/>
  <c r="R44" i="67" s="1"/>
  <c r="AZ44" i="67" s="1"/>
  <c r="CE44" i="67" s="1"/>
  <c r="S44" i="67" s="1"/>
  <c r="AT44" i="67"/>
  <c r="BB44" i="67" s="1"/>
  <c r="CU44" i="67" s="1"/>
  <c r="U44" i="67" s="1"/>
  <c r="AR44" i="67"/>
  <c r="AQ44" i="67"/>
  <c r="AP44" i="67"/>
  <c r="AO44" i="67"/>
  <c r="AN44" i="67"/>
  <c r="AM44" i="67"/>
  <c r="AL44" i="67"/>
  <c r="AK44" i="67"/>
  <c r="BK43" i="67"/>
  <c r="EZ43" i="67" s="1"/>
  <c r="AD43" i="67" s="1"/>
  <c r="BL43" i="67" s="1"/>
  <c r="FE43" i="67" s="1"/>
  <c r="AE43" i="67" s="1"/>
  <c r="BG43" i="67"/>
  <c r="DZ43" i="67" s="1"/>
  <c r="Z43" i="67" s="1"/>
  <c r="BH43" i="67" s="1"/>
  <c r="EE43" i="67" s="1"/>
  <c r="AA43" i="67" s="1"/>
  <c r="BC43" i="67"/>
  <c r="CZ43" i="67"/>
  <c r="V43" i="67" s="1"/>
  <c r="BD43" i="67" s="1"/>
  <c r="DE43" i="67" s="1"/>
  <c r="W43" i="67" s="1"/>
  <c r="AY43" i="67"/>
  <c r="BZ43" i="67" s="1"/>
  <c r="R43" i="67" s="1"/>
  <c r="AZ43" i="67" s="1"/>
  <c r="CE43" i="67" s="1"/>
  <c r="S43" i="67" s="1"/>
  <c r="AT43" i="67"/>
  <c r="AR43" i="67"/>
  <c r="AQ43" i="67"/>
  <c r="AP43" i="67"/>
  <c r="AO43" i="67"/>
  <c r="AN43" i="67"/>
  <c r="AM43" i="67"/>
  <c r="AL43" i="67"/>
  <c r="AK43" i="67"/>
  <c r="BK42" i="67"/>
  <c r="EZ42" i="67" s="1"/>
  <c r="AD42" i="67" s="1"/>
  <c r="BL42" i="67" s="1"/>
  <c r="FE42" i="67" s="1"/>
  <c r="AE42" i="67" s="1"/>
  <c r="BG42" i="67"/>
  <c r="DZ42" i="67" s="1"/>
  <c r="Z42" i="67" s="1"/>
  <c r="BH42" i="67" s="1"/>
  <c r="EE42" i="67" s="1"/>
  <c r="AA42" i="67" s="1"/>
  <c r="BC42" i="67"/>
  <c r="CZ42" i="67" s="1"/>
  <c r="V42" i="67" s="1"/>
  <c r="BD42" i="67" s="1"/>
  <c r="DE42" i="67" s="1"/>
  <c r="W42" i="67" s="1"/>
  <c r="AY42" i="67"/>
  <c r="BZ42" i="67" s="1"/>
  <c r="R42" i="67" s="1"/>
  <c r="AZ42" i="67" s="1"/>
  <c r="CE42" i="67" s="1"/>
  <c r="S42" i="67" s="1"/>
  <c r="AT42" i="67"/>
  <c r="BJ42" i="67" s="1"/>
  <c r="EU42" i="67" s="1"/>
  <c r="AC42" i="67" s="1"/>
  <c r="AR42" i="67"/>
  <c r="AQ42" i="67"/>
  <c r="AP42" i="67"/>
  <c r="AO42" i="67"/>
  <c r="AN42" i="67"/>
  <c r="AM42" i="67"/>
  <c r="AL42" i="67"/>
  <c r="AK42" i="67"/>
  <c r="BK41" i="67"/>
  <c r="EZ41" i="67" s="1"/>
  <c r="AD41" i="67" s="1"/>
  <c r="BL41" i="67" s="1"/>
  <c r="FE41" i="67" s="1"/>
  <c r="AE41" i="67" s="1"/>
  <c r="BG41" i="67"/>
  <c r="DZ41" i="67" s="1"/>
  <c r="Z41" i="67" s="1"/>
  <c r="BH41" i="67" s="1"/>
  <c r="EE41" i="67" s="1"/>
  <c r="AA41" i="67" s="1"/>
  <c r="BC41" i="67"/>
  <c r="CZ41" i="67" s="1"/>
  <c r="V41" i="67" s="1"/>
  <c r="BD41" i="67" s="1"/>
  <c r="DE41" i="67" s="1"/>
  <c r="W41" i="67" s="1"/>
  <c r="AY41" i="67"/>
  <c r="BZ41" i="67" s="1"/>
  <c r="R41" i="67" s="1"/>
  <c r="AZ41" i="67" s="1"/>
  <c r="CE41" i="67" s="1"/>
  <c r="S41" i="67" s="1"/>
  <c r="AT41" i="67"/>
  <c r="AR41" i="67"/>
  <c r="AQ41" i="67"/>
  <c r="AP41" i="67"/>
  <c r="AO41" i="67"/>
  <c r="AN41" i="67"/>
  <c r="AM41" i="67"/>
  <c r="AL41" i="67"/>
  <c r="AK41" i="67"/>
  <c r="BK40" i="67"/>
  <c r="EZ40" i="67" s="1"/>
  <c r="AD40" i="67" s="1"/>
  <c r="BL40" i="67" s="1"/>
  <c r="FE40" i="67" s="1"/>
  <c r="AE40" i="67" s="1"/>
  <c r="BG40" i="67"/>
  <c r="DZ40" i="67" s="1"/>
  <c r="Z40" i="67" s="1"/>
  <c r="BH40" i="67" s="1"/>
  <c r="EE40" i="67" s="1"/>
  <c r="AA40" i="67" s="1"/>
  <c r="BC40" i="67"/>
  <c r="CZ40" i="67" s="1"/>
  <c r="V40" i="67" s="1"/>
  <c r="BD40" i="67" s="1"/>
  <c r="DE40" i="67" s="1"/>
  <c r="W40" i="67" s="1"/>
  <c r="AY40" i="67"/>
  <c r="BZ40" i="67" s="1"/>
  <c r="R40" i="67" s="1"/>
  <c r="AZ40" i="67" s="1"/>
  <c r="CE40" i="67" s="1"/>
  <c r="S40" i="67" s="1"/>
  <c r="AT40" i="67"/>
  <c r="BB40" i="67" s="1"/>
  <c r="CU40" i="67" s="1"/>
  <c r="U40" i="67" s="1"/>
  <c r="AR40" i="67"/>
  <c r="AQ40" i="67"/>
  <c r="AP40" i="67"/>
  <c r="AO40" i="67"/>
  <c r="AN40" i="67"/>
  <c r="AM40" i="67"/>
  <c r="AL40" i="67"/>
  <c r="AK40" i="67"/>
  <c r="BK39" i="67"/>
  <c r="EZ39" i="67" s="1"/>
  <c r="AD39" i="67" s="1"/>
  <c r="BL39" i="67" s="1"/>
  <c r="FE39" i="67" s="1"/>
  <c r="AE39" i="67" s="1"/>
  <c r="BG39" i="67"/>
  <c r="DZ39" i="67" s="1"/>
  <c r="Z39" i="67"/>
  <c r="BH39" i="67" s="1"/>
  <c r="EE39" i="67" s="1"/>
  <c r="AA39" i="67" s="1"/>
  <c r="BC39" i="67"/>
  <c r="CZ39" i="67"/>
  <c r="V39" i="67" s="1"/>
  <c r="BD39" i="67" s="1"/>
  <c r="DE39" i="67" s="1"/>
  <c r="W39" i="67" s="1"/>
  <c r="AY39" i="67"/>
  <c r="BZ39" i="67" s="1"/>
  <c r="R39" i="67" s="1"/>
  <c r="AZ39" i="67" s="1"/>
  <c r="CE39" i="67" s="1"/>
  <c r="S39" i="67" s="1"/>
  <c r="AT39" i="67"/>
  <c r="AR39" i="67"/>
  <c r="AQ39" i="67"/>
  <c r="AP39" i="67"/>
  <c r="AO39" i="67"/>
  <c r="AN39" i="67"/>
  <c r="AM39" i="67"/>
  <c r="AL39" i="67"/>
  <c r="AK39" i="67"/>
  <c r="BK38" i="67"/>
  <c r="EZ38" i="67" s="1"/>
  <c r="AD38" i="67" s="1"/>
  <c r="BL38" i="67" s="1"/>
  <c r="FE38" i="67" s="1"/>
  <c r="AE38" i="67" s="1"/>
  <c r="BG38" i="67"/>
  <c r="DZ38" i="67" s="1"/>
  <c r="Z38" i="67" s="1"/>
  <c r="BH38" i="67" s="1"/>
  <c r="EE38" i="67" s="1"/>
  <c r="AA38" i="67" s="1"/>
  <c r="BC38" i="67"/>
  <c r="CZ38" i="67" s="1"/>
  <c r="V38" i="67" s="1"/>
  <c r="BD38" i="67" s="1"/>
  <c r="DE38" i="67" s="1"/>
  <c r="W38" i="67" s="1"/>
  <c r="AY38" i="67"/>
  <c r="BZ38" i="67" s="1"/>
  <c r="R38" i="67" s="1"/>
  <c r="AZ38" i="67" s="1"/>
  <c r="CE38" i="67" s="1"/>
  <c r="S38" i="67" s="1"/>
  <c r="AT38" i="67"/>
  <c r="BJ38" i="67" s="1"/>
  <c r="EU38" i="67" s="1"/>
  <c r="AC38" i="67" s="1"/>
  <c r="AR38" i="67"/>
  <c r="AQ38" i="67"/>
  <c r="AP38" i="67"/>
  <c r="AO38" i="67"/>
  <c r="AN38" i="67"/>
  <c r="AM38" i="67"/>
  <c r="AL38" i="67"/>
  <c r="AK38" i="67"/>
  <c r="BK37" i="67"/>
  <c r="EZ37" i="67" s="1"/>
  <c r="AD37" i="67" s="1"/>
  <c r="BL37" i="67" s="1"/>
  <c r="FE37" i="67" s="1"/>
  <c r="AE37" i="67" s="1"/>
  <c r="BG37" i="67"/>
  <c r="DZ37" i="67" s="1"/>
  <c r="Z37" i="67" s="1"/>
  <c r="BH37" i="67" s="1"/>
  <c r="EE37" i="67" s="1"/>
  <c r="AA37" i="67" s="1"/>
  <c r="BC37" i="67"/>
  <c r="CZ37" i="67" s="1"/>
  <c r="V37" i="67" s="1"/>
  <c r="BD37" i="67" s="1"/>
  <c r="DE37" i="67" s="1"/>
  <c r="W37" i="67" s="1"/>
  <c r="AY37" i="67"/>
  <c r="BZ37" i="67" s="1"/>
  <c r="R37" i="67" s="1"/>
  <c r="AZ37" i="67" s="1"/>
  <c r="CE37" i="67" s="1"/>
  <c r="S37" i="67" s="1"/>
  <c r="AT37" i="67"/>
  <c r="AR37" i="67"/>
  <c r="AQ37" i="67"/>
  <c r="AP37" i="67"/>
  <c r="AO37" i="67"/>
  <c r="AN37" i="67"/>
  <c r="AM37" i="67"/>
  <c r="AL37" i="67"/>
  <c r="AK37" i="67"/>
  <c r="A37" i="67"/>
  <c r="A38" i="67" s="1"/>
  <c r="A39" i="67" s="1"/>
  <c r="A40" i="67" s="1"/>
  <c r="A41" i="67" s="1"/>
  <c r="A42" i="67" s="1"/>
  <c r="A43" i="67" s="1"/>
  <c r="A44" i="67" s="1"/>
  <c r="A45" i="67" s="1"/>
  <c r="A46" i="67" s="1"/>
  <c r="A47" i="67" s="1"/>
  <c r="A48" i="67" s="1"/>
  <c r="A49" i="67" s="1"/>
  <c r="A50" i="67" s="1"/>
  <c r="A51" i="67" s="1"/>
  <c r="A52" i="67" s="1"/>
  <c r="A53" i="67" s="1"/>
  <c r="A54" i="67" s="1"/>
  <c r="A55" i="67" s="1"/>
  <c r="A56" i="67" s="1"/>
  <c r="A57" i="67" s="1"/>
  <c r="A58" i="67" s="1"/>
  <c r="A59" i="67" s="1"/>
  <c r="A60" i="67" s="1"/>
  <c r="A61" i="67" s="1"/>
  <c r="A62" i="67" s="1"/>
  <c r="A63" i="67" s="1"/>
  <c r="A64" i="67" s="1"/>
  <c r="A65" i="67" s="1"/>
  <c r="A66" i="67" s="1"/>
  <c r="A67" i="67" s="1"/>
  <c r="A68" i="67" s="1"/>
  <c r="A69" i="67" s="1"/>
  <c r="A70" i="67" s="1"/>
  <c r="A71" i="67" s="1"/>
  <c r="A72" i="67" s="1"/>
  <c r="A73" i="67" s="1"/>
  <c r="A74" i="67" s="1"/>
  <c r="A75" i="67" s="1"/>
  <c r="A76" i="67" s="1"/>
  <c r="A77" i="67" s="1"/>
  <c r="A78" i="67" s="1"/>
  <c r="A79" i="67" s="1"/>
  <c r="A80" i="67" s="1"/>
  <c r="A81" i="67" s="1"/>
  <c r="A82" i="67" s="1"/>
  <c r="A83" i="67" s="1"/>
  <c r="A84" i="67" s="1"/>
  <c r="A85" i="67" s="1"/>
  <c r="FT36" i="67"/>
  <c r="FQ36" i="67" s="1"/>
  <c r="BK36" i="67"/>
  <c r="EZ36" i="67" s="1"/>
  <c r="AD36" i="67" s="1"/>
  <c r="BL36" i="67" s="1"/>
  <c r="FE36" i="67" s="1"/>
  <c r="AE36" i="67" s="1"/>
  <c r="BG36" i="67"/>
  <c r="DZ36" i="67" s="1"/>
  <c r="Z36" i="67" s="1"/>
  <c r="BH36" i="67" s="1"/>
  <c r="EE36" i="67" s="1"/>
  <c r="AA36" i="67" s="1"/>
  <c r="BC36" i="67"/>
  <c r="CZ36" i="67" s="1"/>
  <c r="V36" i="67" s="1"/>
  <c r="BD36" i="67" s="1"/>
  <c r="DE36" i="67" s="1"/>
  <c r="W36" i="67" s="1"/>
  <c r="AY36" i="67"/>
  <c r="BZ36" i="67" s="1"/>
  <c r="R36" i="67" s="1"/>
  <c r="AZ36" i="67" s="1"/>
  <c r="CE36" i="67" s="1"/>
  <c r="S36" i="67" s="1"/>
  <c r="AT36" i="67"/>
  <c r="BJ36" i="67" s="1"/>
  <c r="EU36" i="67" s="1"/>
  <c r="AC36" i="67" s="1"/>
  <c r="AR36" i="67"/>
  <c r="AQ36" i="67"/>
  <c r="AP36" i="67"/>
  <c r="AO36" i="67"/>
  <c r="AN36" i="67"/>
  <c r="AM36" i="67"/>
  <c r="AL36" i="67"/>
  <c r="AK36" i="67"/>
  <c r="I20" i="67"/>
  <c r="AD19" i="67"/>
  <c r="Z19" i="67"/>
  <c r="V19" i="67"/>
  <c r="R19" i="67"/>
  <c r="I19" i="67"/>
  <c r="X14" i="67"/>
  <c r="E14" i="67"/>
  <c r="E13" i="67"/>
  <c r="AG12" i="67"/>
  <c r="T12" i="67"/>
  <c r="P12" i="67"/>
  <c r="E12" i="67"/>
  <c r="AO11" i="67"/>
  <c r="E11" i="67"/>
  <c r="BK85" i="68"/>
  <c r="EZ85" i="68" s="1"/>
  <c r="AD85" i="68" s="1"/>
  <c r="BL85" i="68" s="1"/>
  <c r="FE85" i="68" s="1"/>
  <c r="AE85" i="68" s="1"/>
  <c r="BG85" i="68"/>
  <c r="DZ85" i="68" s="1"/>
  <c r="Z85" i="68" s="1"/>
  <c r="BH85" i="68" s="1"/>
  <c r="EE85" i="68" s="1"/>
  <c r="AA85" i="68" s="1"/>
  <c r="BC85" i="68"/>
  <c r="CZ85" i="68" s="1"/>
  <c r="V85" i="68" s="1"/>
  <c r="BD85" i="68" s="1"/>
  <c r="DE85" i="68" s="1"/>
  <c r="W85" i="68" s="1"/>
  <c r="AY85" i="68"/>
  <c r="BZ85" i="68" s="1"/>
  <c r="R85" i="68" s="1"/>
  <c r="AZ85" i="68" s="1"/>
  <c r="CE85" i="68" s="1"/>
  <c r="S85" i="68" s="1"/>
  <c r="AT85" i="68"/>
  <c r="BF85" i="68" s="1"/>
  <c r="DU85" i="68" s="1"/>
  <c r="Y85" i="68" s="1"/>
  <c r="AR85" i="68"/>
  <c r="AQ85" i="68"/>
  <c r="AP85" i="68"/>
  <c r="AO85" i="68"/>
  <c r="AN85" i="68"/>
  <c r="AM85" i="68"/>
  <c r="AL85" i="68"/>
  <c r="AK85" i="68"/>
  <c r="BK84" i="68"/>
  <c r="EZ84" i="68" s="1"/>
  <c r="AD84" i="68" s="1"/>
  <c r="BL84" i="68" s="1"/>
  <c r="FE84" i="68" s="1"/>
  <c r="AE84" i="68" s="1"/>
  <c r="BG84" i="68"/>
  <c r="DZ84" i="68" s="1"/>
  <c r="Z84" i="68" s="1"/>
  <c r="BH84" i="68" s="1"/>
  <c r="EE84" i="68" s="1"/>
  <c r="AA84" i="68" s="1"/>
  <c r="BC84" i="68"/>
  <c r="CZ84" i="68" s="1"/>
  <c r="V84" i="68" s="1"/>
  <c r="BD84" i="68"/>
  <c r="DE84" i="68" s="1"/>
  <c r="W84" i="68" s="1"/>
  <c r="AY84" i="68"/>
  <c r="BZ84" i="68" s="1"/>
  <c r="R84" i="68" s="1"/>
  <c r="AZ84" i="68" s="1"/>
  <c r="CE84" i="68" s="1"/>
  <c r="S84" i="68" s="1"/>
  <c r="AT84" i="68"/>
  <c r="AR84" i="68"/>
  <c r="AQ84" i="68"/>
  <c r="AP84" i="68"/>
  <c r="AO84" i="68"/>
  <c r="AN84" i="68"/>
  <c r="AM84" i="68"/>
  <c r="AL84" i="68"/>
  <c r="AK84" i="68"/>
  <c r="BK83" i="68"/>
  <c r="EZ83" i="68" s="1"/>
  <c r="AD83" i="68" s="1"/>
  <c r="BL83" i="68" s="1"/>
  <c r="FE83" i="68" s="1"/>
  <c r="AE83" i="68" s="1"/>
  <c r="BG83" i="68"/>
  <c r="DZ83" i="68" s="1"/>
  <c r="Z83" i="68" s="1"/>
  <c r="BH83" i="68" s="1"/>
  <c r="EE83" i="68" s="1"/>
  <c r="AA83" i="68" s="1"/>
  <c r="BC83" i="68"/>
  <c r="CZ83" i="68" s="1"/>
  <c r="V83" i="68" s="1"/>
  <c r="BD83" i="68" s="1"/>
  <c r="DE83" i="68" s="1"/>
  <c r="W83" i="68" s="1"/>
  <c r="AY83" i="68"/>
  <c r="BZ83" i="68" s="1"/>
  <c r="R83" i="68" s="1"/>
  <c r="AZ83" i="68" s="1"/>
  <c r="CE83" i="68" s="1"/>
  <c r="S83" i="68" s="1"/>
  <c r="AT83" i="68"/>
  <c r="AX83" i="68" s="1"/>
  <c r="BU83" i="68" s="1"/>
  <c r="Q83" i="68"/>
  <c r="AR83" i="68"/>
  <c r="AQ83" i="68"/>
  <c r="AP83" i="68"/>
  <c r="AO83" i="68"/>
  <c r="AN83" i="68"/>
  <c r="AM83" i="68"/>
  <c r="AL83" i="68"/>
  <c r="AK83" i="68"/>
  <c r="BK82" i="68"/>
  <c r="EZ82" i="68" s="1"/>
  <c r="AD82" i="68" s="1"/>
  <c r="BL82" i="68" s="1"/>
  <c r="FE82" i="68" s="1"/>
  <c r="AE82" i="68" s="1"/>
  <c r="BG82" i="68"/>
  <c r="DZ82" i="68" s="1"/>
  <c r="Z82" i="68" s="1"/>
  <c r="BH82" i="68" s="1"/>
  <c r="EE82" i="68" s="1"/>
  <c r="AA82" i="68" s="1"/>
  <c r="BC82" i="68"/>
  <c r="CZ82" i="68" s="1"/>
  <c r="V82" i="68" s="1"/>
  <c r="BD82" i="68" s="1"/>
  <c r="DE82" i="68" s="1"/>
  <c r="W82" i="68" s="1"/>
  <c r="AY82" i="68"/>
  <c r="BZ82" i="68" s="1"/>
  <c r="R82" i="68" s="1"/>
  <c r="AZ82" i="68" s="1"/>
  <c r="CE82" i="68" s="1"/>
  <c r="S82" i="68" s="1"/>
  <c r="AT82" i="68"/>
  <c r="BJ82" i="68" s="1"/>
  <c r="EU82" i="68" s="1"/>
  <c r="AC82" i="68" s="1"/>
  <c r="AR82" i="68"/>
  <c r="AQ82" i="68"/>
  <c r="AP82" i="68"/>
  <c r="AO82" i="68"/>
  <c r="AN82" i="68"/>
  <c r="AM82" i="68"/>
  <c r="AL82" i="68"/>
  <c r="AK82" i="68"/>
  <c r="BK81" i="68"/>
  <c r="EZ81" i="68" s="1"/>
  <c r="AD81" i="68" s="1"/>
  <c r="BL81" i="68" s="1"/>
  <c r="FE81" i="68" s="1"/>
  <c r="AE81" i="68" s="1"/>
  <c r="BG81" i="68"/>
  <c r="DZ81" i="68" s="1"/>
  <c r="Z81" i="68" s="1"/>
  <c r="BH81" i="68" s="1"/>
  <c r="EE81" i="68" s="1"/>
  <c r="AA81" i="68" s="1"/>
  <c r="BC81" i="68"/>
  <c r="CZ81" i="68" s="1"/>
  <c r="V81" i="68" s="1"/>
  <c r="BD81" i="68" s="1"/>
  <c r="DE81" i="68" s="1"/>
  <c r="W81" i="68" s="1"/>
  <c r="AY81" i="68"/>
  <c r="BZ81" i="68" s="1"/>
  <c r="R81" i="68" s="1"/>
  <c r="AZ81" i="68" s="1"/>
  <c r="CE81" i="68" s="1"/>
  <c r="S81" i="68" s="1"/>
  <c r="AT81" i="68"/>
  <c r="BF81" i="68" s="1"/>
  <c r="DU81" i="68" s="1"/>
  <c r="Y81" i="68"/>
  <c r="AR81" i="68"/>
  <c r="AQ81" i="68"/>
  <c r="AP81" i="68"/>
  <c r="AO81" i="68"/>
  <c r="AN81" i="68"/>
  <c r="AM81" i="68"/>
  <c r="AL81" i="68"/>
  <c r="AK81" i="68"/>
  <c r="BK80" i="68"/>
  <c r="EZ80" i="68" s="1"/>
  <c r="AD80" i="68" s="1"/>
  <c r="BL80" i="68" s="1"/>
  <c r="FE80" i="68" s="1"/>
  <c r="AE80" i="68" s="1"/>
  <c r="BG80" i="68"/>
  <c r="DZ80" i="68" s="1"/>
  <c r="Z80" i="68" s="1"/>
  <c r="BH80" i="68" s="1"/>
  <c r="EE80" i="68" s="1"/>
  <c r="AA80" i="68" s="1"/>
  <c r="BC80" i="68"/>
  <c r="CZ80" i="68" s="1"/>
  <c r="V80" i="68" s="1"/>
  <c r="BD80" i="68" s="1"/>
  <c r="DE80" i="68" s="1"/>
  <c r="W80" i="68" s="1"/>
  <c r="AY80" i="68"/>
  <c r="BZ80" i="68" s="1"/>
  <c r="R80" i="68" s="1"/>
  <c r="AZ80" i="68" s="1"/>
  <c r="CE80" i="68" s="1"/>
  <c r="S80" i="68" s="1"/>
  <c r="AT80" i="68"/>
  <c r="BB80" i="68" s="1"/>
  <c r="CU80" i="68" s="1"/>
  <c r="U80" i="68" s="1"/>
  <c r="AR80" i="68"/>
  <c r="AQ80" i="68"/>
  <c r="AP80" i="68"/>
  <c r="AO80" i="68"/>
  <c r="AN80" i="68"/>
  <c r="AM80" i="68"/>
  <c r="AL80" i="68"/>
  <c r="AK80" i="68"/>
  <c r="BK79" i="68"/>
  <c r="EZ79" i="68" s="1"/>
  <c r="AD79" i="68" s="1"/>
  <c r="BL79" i="68" s="1"/>
  <c r="FE79" i="68" s="1"/>
  <c r="AE79" i="68" s="1"/>
  <c r="BG79" i="68"/>
  <c r="DZ79" i="68" s="1"/>
  <c r="Z79" i="68" s="1"/>
  <c r="BH79" i="68" s="1"/>
  <c r="EE79" i="68" s="1"/>
  <c r="AA79" i="68" s="1"/>
  <c r="BC79" i="68"/>
  <c r="CZ79" i="68" s="1"/>
  <c r="V79" i="68" s="1"/>
  <c r="BD79" i="68" s="1"/>
  <c r="DE79" i="68" s="1"/>
  <c r="W79" i="68" s="1"/>
  <c r="AY79" i="68"/>
  <c r="BZ79" i="68"/>
  <c r="R79" i="68" s="1"/>
  <c r="AZ79" i="68" s="1"/>
  <c r="CE79" i="68" s="1"/>
  <c r="S79" i="68" s="1"/>
  <c r="AT79" i="68"/>
  <c r="AX79" i="68" s="1"/>
  <c r="BU79" i="68" s="1"/>
  <c r="Q79" i="68" s="1"/>
  <c r="AR79" i="68"/>
  <c r="AQ79" i="68"/>
  <c r="AP79" i="68"/>
  <c r="AO79" i="68"/>
  <c r="AN79" i="68"/>
  <c r="AM79" i="68"/>
  <c r="AL79" i="68"/>
  <c r="AK79" i="68"/>
  <c r="BK78" i="68"/>
  <c r="EZ78" i="68" s="1"/>
  <c r="AD78" i="68" s="1"/>
  <c r="BL78" i="68" s="1"/>
  <c r="FE78" i="68" s="1"/>
  <c r="AE78" i="68" s="1"/>
  <c r="BG78" i="68"/>
  <c r="DZ78" i="68" s="1"/>
  <c r="Z78" i="68" s="1"/>
  <c r="BH78" i="68" s="1"/>
  <c r="EE78" i="68" s="1"/>
  <c r="AA78" i="68" s="1"/>
  <c r="BC78" i="68"/>
  <c r="CZ78" i="68" s="1"/>
  <c r="V78" i="68" s="1"/>
  <c r="BD78" i="68" s="1"/>
  <c r="DE78" i="68" s="1"/>
  <c r="W78" i="68" s="1"/>
  <c r="AY78" i="68"/>
  <c r="BZ78" i="68"/>
  <c r="R78" i="68" s="1"/>
  <c r="AZ78" i="68" s="1"/>
  <c r="CE78" i="68" s="1"/>
  <c r="S78" i="68" s="1"/>
  <c r="AT78" i="68"/>
  <c r="BJ78" i="68" s="1"/>
  <c r="EU78" i="68" s="1"/>
  <c r="AC78" i="68" s="1"/>
  <c r="AR78" i="68"/>
  <c r="AQ78" i="68"/>
  <c r="AP78" i="68"/>
  <c r="AO78" i="68"/>
  <c r="AN78" i="68"/>
  <c r="AM78" i="68"/>
  <c r="AL78" i="68"/>
  <c r="AK78" i="68"/>
  <c r="BK77" i="68"/>
  <c r="EZ77" i="68" s="1"/>
  <c r="AD77" i="68" s="1"/>
  <c r="BL77" i="68" s="1"/>
  <c r="FE77" i="68" s="1"/>
  <c r="AE77" i="68" s="1"/>
  <c r="BG77" i="68"/>
  <c r="DZ77" i="68" s="1"/>
  <c r="Z77" i="68" s="1"/>
  <c r="BH77" i="68" s="1"/>
  <c r="EE77" i="68" s="1"/>
  <c r="AA77" i="68" s="1"/>
  <c r="BC77" i="68"/>
  <c r="CZ77" i="68" s="1"/>
  <c r="V77" i="68" s="1"/>
  <c r="BD77" i="68" s="1"/>
  <c r="DE77" i="68" s="1"/>
  <c r="W77" i="68" s="1"/>
  <c r="AY77" i="68"/>
  <c r="BZ77" i="68" s="1"/>
  <c r="R77" i="68" s="1"/>
  <c r="AZ77" i="68" s="1"/>
  <c r="CE77" i="68" s="1"/>
  <c r="S77" i="68" s="1"/>
  <c r="AT77" i="68"/>
  <c r="BF77" i="68" s="1"/>
  <c r="DU77" i="68" s="1"/>
  <c r="Y77" i="68" s="1"/>
  <c r="AR77" i="68"/>
  <c r="AQ77" i="68"/>
  <c r="AP77" i="68"/>
  <c r="AO77" i="68"/>
  <c r="AN77" i="68"/>
  <c r="AM77" i="68"/>
  <c r="AL77" i="68"/>
  <c r="AK77" i="68"/>
  <c r="BK76" i="68"/>
  <c r="EZ76" i="68" s="1"/>
  <c r="AD76" i="68" s="1"/>
  <c r="BL76" i="68" s="1"/>
  <c r="FE76" i="68" s="1"/>
  <c r="AE76" i="68" s="1"/>
  <c r="BG76" i="68"/>
  <c r="DZ76" i="68" s="1"/>
  <c r="Z76" i="68" s="1"/>
  <c r="BH76" i="68" s="1"/>
  <c r="EE76" i="68" s="1"/>
  <c r="AA76" i="68" s="1"/>
  <c r="BC76" i="68"/>
  <c r="CZ76" i="68"/>
  <c r="V76" i="68" s="1"/>
  <c r="BD76" i="68" s="1"/>
  <c r="DE76" i="68" s="1"/>
  <c r="W76" i="68" s="1"/>
  <c r="AY76" i="68"/>
  <c r="BZ76" i="68" s="1"/>
  <c r="R76" i="68" s="1"/>
  <c r="AZ76" i="68" s="1"/>
  <c r="CE76" i="68" s="1"/>
  <c r="S76" i="68" s="1"/>
  <c r="AT76" i="68"/>
  <c r="AX76" i="68" s="1"/>
  <c r="BU76" i="68" s="1"/>
  <c r="Q76" i="68" s="1"/>
  <c r="AR76" i="68"/>
  <c r="AQ76" i="68"/>
  <c r="AP76" i="68"/>
  <c r="AO76" i="68"/>
  <c r="AN76" i="68"/>
  <c r="AM76" i="68"/>
  <c r="AL76" i="68"/>
  <c r="AK76" i="68"/>
  <c r="BK75" i="68"/>
  <c r="EZ75" i="68" s="1"/>
  <c r="AD75" i="68" s="1"/>
  <c r="BL75" i="68" s="1"/>
  <c r="FE75" i="68" s="1"/>
  <c r="AE75" i="68" s="1"/>
  <c r="BG75" i="68"/>
  <c r="DZ75" i="68" s="1"/>
  <c r="Z75" i="68" s="1"/>
  <c r="BH75" i="68" s="1"/>
  <c r="EE75" i="68" s="1"/>
  <c r="AA75" i="68" s="1"/>
  <c r="BC75" i="68"/>
  <c r="CZ75" i="68" s="1"/>
  <c r="V75" i="68" s="1"/>
  <c r="BD75" i="68" s="1"/>
  <c r="DE75" i="68" s="1"/>
  <c r="W75" i="68" s="1"/>
  <c r="AY75" i="68"/>
  <c r="BZ75" i="68" s="1"/>
  <c r="R75" i="68" s="1"/>
  <c r="AZ75" i="68" s="1"/>
  <c r="CE75" i="68" s="1"/>
  <c r="S75" i="68" s="1"/>
  <c r="AT75" i="68"/>
  <c r="BJ75" i="68" s="1"/>
  <c r="EU75" i="68" s="1"/>
  <c r="AC75" i="68" s="1"/>
  <c r="AR75" i="68"/>
  <c r="AQ75" i="68"/>
  <c r="AP75" i="68"/>
  <c r="AO75" i="68"/>
  <c r="AN75" i="68"/>
  <c r="AM75" i="68"/>
  <c r="AL75" i="68"/>
  <c r="AK75" i="68"/>
  <c r="BK74" i="68"/>
  <c r="EZ74" i="68" s="1"/>
  <c r="AD74" i="68" s="1"/>
  <c r="BL74" i="68" s="1"/>
  <c r="FE74" i="68" s="1"/>
  <c r="AE74" i="68" s="1"/>
  <c r="BG74" i="68"/>
  <c r="DZ74" i="68" s="1"/>
  <c r="Z74" i="68" s="1"/>
  <c r="BH74" i="68" s="1"/>
  <c r="EE74" i="68" s="1"/>
  <c r="AA74" i="68" s="1"/>
  <c r="BC74" i="68"/>
  <c r="CZ74" i="68" s="1"/>
  <c r="V74" i="68" s="1"/>
  <c r="BD74" i="68" s="1"/>
  <c r="DE74" i="68" s="1"/>
  <c r="W74" i="68" s="1"/>
  <c r="AY74" i="68"/>
  <c r="BZ74" i="68" s="1"/>
  <c r="R74" i="68" s="1"/>
  <c r="AZ74" i="68" s="1"/>
  <c r="CE74" i="68" s="1"/>
  <c r="S74" i="68" s="1"/>
  <c r="AT74" i="68"/>
  <c r="BB74" i="68" s="1"/>
  <c r="CU74" i="68" s="1"/>
  <c r="U74" i="68" s="1"/>
  <c r="AR74" i="68"/>
  <c r="AQ74" i="68"/>
  <c r="AP74" i="68"/>
  <c r="AO74" i="68"/>
  <c r="AN74" i="68"/>
  <c r="AM74" i="68"/>
  <c r="AL74" i="68"/>
  <c r="AK74" i="68"/>
  <c r="BK73" i="68"/>
  <c r="EZ73" i="68" s="1"/>
  <c r="AD73" i="68" s="1"/>
  <c r="BL73" i="68" s="1"/>
  <c r="FE73" i="68" s="1"/>
  <c r="AE73" i="68" s="1"/>
  <c r="BG73" i="68"/>
  <c r="DZ73" i="68" s="1"/>
  <c r="Z73" i="68" s="1"/>
  <c r="BH73" i="68" s="1"/>
  <c r="EE73" i="68" s="1"/>
  <c r="AA73" i="68" s="1"/>
  <c r="BC73" i="68"/>
  <c r="CZ73" i="68" s="1"/>
  <c r="V73" i="68" s="1"/>
  <c r="BD73" i="68" s="1"/>
  <c r="DE73" i="68" s="1"/>
  <c r="W73" i="68" s="1"/>
  <c r="AY73" i="68"/>
  <c r="BZ73" i="68" s="1"/>
  <c r="R73" i="68" s="1"/>
  <c r="AZ73" i="68" s="1"/>
  <c r="CE73" i="68" s="1"/>
  <c r="S73" i="68" s="1"/>
  <c r="AT73" i="68"/>
  <c r="BB73" i="68" s="1"/>
  <c r="CU73" i="68" s="1"/>
  <c r="U73" i="68" s="1"/>
  <c r="AR73" i="68"/>
  <c r="AQ73" i="68"/>
  <c r="AP73" i="68"/>
  <c r="AO73" i="68"/>
  <c r="AN73" i="68"/>
  <c r="AM73" i="68"/>
  <c r="AL73" i="68"/>
  <c r="AK73" i="68"/>
  <c r="BK72" i="68"/>
  <c r="EZ72" i="68" s="1"/>
  <c r="AD72" i="68" s="1"/>
  <c r="BL72" i="68" s="1"/>
  <c r="FE72" i="68" s="1"/>
  <c r="AE72" i="68" s="1"/>
  <c r="BG72" i="68"/>
  <c r="DZ72" i="68" s="1"/>
  <c r="Z72" i="68" s="1"/>
  <c r="BH72" i="68" s="1"/>
  <c r="EE72" i="68" s="1"/>
  <c r="AA72" i="68" s="1"/>
  <c r="BC72" i="68"/>
  <c r="CZ72" i="68" s="1"/>
  <c r="V72" i="68" s="1"/>
  <c r="BD72" i="68" s="1"/>
  <c r="DE72" i="68" s="1"/>
  <c r="W72" i="68" s="1"/>
  <c r="AY72" i="68"/>
  <c r="BZ72" i="68" s="1"/>
  <c r="R72" i="68" s="1"/>
  <c r="AZ72" i="68" s="1"/>
  <c r="CE72" i="68" s="1"/>
  <c r="S72" i="68" s="1"/>
  <c r="AT72" i="68"/>
  <c r="AX72" i="68" s="1"/>
  <c r="BU72" i="68" s="1"/>
  <c r="Q72" i="68" s="1"/>
  <c r="AR72" i="68"/>
  <c r="AQ72" i="68"/>
  <c r="AP72" i="68"/>
  <c r="AO72" i="68"/>
  <c r="AN72" i="68"/>
  <c r="AM72" i="68"/>
  <c r="AL72" i="68"/>
  <c r="AK72" i="68"/>
  <c r="BK71" i="68"/>
  <c r="EZ71" i="68" s="1"/>
  <c r="AD71" i="68" s="1"/>
  <c r="BL71" i="68" s="1"/>
  <c r="FE71" i="68" s="1"/>
  <c r="AE71" i="68" s="1"/>
  <c r="BG71" i="68"/>
  <c r="DZ71" i="68" s="1"/>
  <c r="Z71" i="68" s="1"/>
  <c r="BH71" i="68" s="1"/>
  <c r="EE71" i="68" s="1"/>
  <c r="AA71" i="68" s="1"/>
  <c r="BC71" i="68"/>
  <c r="CZ71" i="68"/>
  <c r="V71" i="68" s="1"/>
  <c r="BD71" i="68" s="1"/>
  <c r="DE71" i="68" s="1"/>
  <c r="W71" i="68" s="1"/>
  <c r="AY71" i="68"/>
  <c r="BZ71" i="68" s="1"/>
  <c r="R71" i="68" s="1"/>
  <c r="AZ71" i="68" s="1"/>
  <c r="CE71" i="68" s="1"/>
  <c r="S71" i="68" s="1"/>
  <c r="AT71" i="68"/>
  <c r="BJ71" i="68" s="1"/>
  <c r="EU71" i="68" s="1"/>
  <c r="AC71" i="68" s="1"/>
  <c r="AR71" i="68"/>
  <c r="AQ71" i="68"/>
  <c r="AP71" i="68"/>
  <c r="AO71" i="68"/>
  <c r="AN71" i="68"/>
  <c r="AM71" i="68"/>
  <c r="AL71" i="68"/>
  <c r="AK71" i="68"/>
  <c r="BK70" i="68"/>
  <c r="EZ70" i="68" s="1"/>
  <c r="AD70" i="68" s="1"/>
  <c r="BL70" i="68" s="1"/>
  <c r="FE70" i="68" s="1"/>
  <c r="AE70" i="68" s="1"/>
  <c r="BG70" i="68"/>
  <c r="DZ70" i="68" s="1"/>
  <c r="Z70" i="68" s="1"/>
  <c r="BH70" i="68" s="1"/>
  <c r="EE70" i="68" s="1"/>
  <c r="AA70" i="68" s="1"/>
  <c r="BC70" i="68"/>
  <c r="CZ70" i="68" s="1"/>
  <c r="V70" i="68" s="1"/>
  <c r="BD70" i="68" s="1"/>
  <c r="DE70" i="68" s="1"/>
  <c r="W70" i="68" s="1"/>
  <c r="AY70" i="68"/>
  <c r="BZ70" i="68" s="1"/>
  <c r="R70" i="68" s="1"/>
  <c r="AZ70" i="68" s="1"/>
  <c r="CE70" i="68" s="1"/>
  <c r="S70" i="68" s="1"/>
  <c r="AT70" i="68"/>
  <c r="BB70" i="68"/>
  <c r="CU70" i="68" s="1"/>
  <c r="U70" i="68" s="1"/>
  <c r="AR70" i="68"/>
  <c r="AQ70" i="68"/>
  <c r="AP70" i="68"/>
  <c r="AO70" i="68"/>
  <c r="AN70" i="68"/>
  <c r="AM70" i="68"/>
  <c r="AL70" i="68"/>
  <c r="AK70" i="68"/>
  <c r="BK69" i="68"/>
  <c r="EZ69" i="68" s="1"/>
  <c r="AD69" i="68" s="1"/>
  <c r="BL69" i="68" s="1"/>
  <c r="FE69" i="68" s="1"/>
  <c r="AE69" i="68" s="1"/>
  <c r="BG69" i="68"/>
  <c r="DZ69" i="68" s="1"/>
  <c r="Z69" i="68" s="1"/>
  <c r="BH69" i="68" s="1"/>
  <c r="EE69" i="68" s="1"/>
  <c r="AA69" i="68" s="1"/>
  <c r="BC69" i="68"/>
  <c r="CZ69" i="68" s="1"/>
  <c r="V69" i="68" s="1"/>
  <c r="BD69" i="68" s="1"/>
  <c r="DE69" i="68" s="1"/>
  <c r="W69" i="68" s="1"/>
  <c r="AY69" i="68"/>
  <c r="BZ69" i="68" s="1"/>
  <c r="R69" i="68" s="1"/>
  <c r="AZ69" i="68" s="1"/>
  <c r="CE69" i="68" s="1"/>
  <c r="S69" i="68" s="1"/>
  <c r="AT69" i="68"/>
  <c r="BB69" i="68" s="1"/>
  <c r="CU69" i="68" s="1"/>
  <c r="U69" i="68" s="1"/>
  <c r="AR69" i="68"/>
  <c r="AQ69" i="68"/>
  <c r="AP69" i="68"/>
  <c r="AO69" i="68"/>
  <c r="AN69" i="68"/>
  <c r="AM69" i="68"/>
  <c r="AL69" i="68"/>
  <c r="AK69" i="68"/>
  <c r="BK68" i="68"/>
  <c r="EZ68" i="68" s="1"/>
  <c r="AD68" i="68" s="1"/>
  <c r="BL68" i="68" s="1"/>
  <c r="FE68" i="68" s="1"/>
  <c r="AE68" i="68" s="1"/>
  <c r="BG68" i="68"/>
  <c r="DZ68" i="68" s="1"/>
  <c r="Z68" i="68" s="1"/>
  <c r="BH68" i="68" s="1"/>
  <c r="EE68" i="68" s="1"/>
  <c r="AA68" i="68" s="1"/>
  <c r="BC68" i="68"/>
  <c r="CZ68" i="68" s="1"/>
  <c r="V68" i="68" s="1"/>
  <c r="BD68" i="68" s="1"/>
  <c r="DE68" i="68" s="1"/>
  <c r="W68" i="68" s="1"/>
  <c r="AY68" i="68"/>
  <c r="BZ68" i="68" s="1"/>
  <c r="R68" i="68" s="1"/>
  <c r="AZ68" i="68" s="1"/>
  <c r="CE68" i="68" s="1"/>
  <c r="S68" i="68" s="1"/>
  <c r="AT68" i="68"/>
  <c r="BJ68" i="68" s="1"/>
  <c r="EU68" i="68" s="1"/>
  <c r="AC68" i="68" s="1"/>
  <c r="AR68" i="68"/>
  <c r="AQ68" i="68"/>
  <c r="AP68" i="68"/>
  <c r="AO68" i="68"/>
  <c r="AN68" i="68"/>
  <c r="AM68" i="68"/>
  <c r="AL68" i="68"/>
  <c r="AK68" i="68"/>
  <c r="BK67" i="68"/>
  <c r="EZ67" i="68" s="1"/>
  <c r="AD67" i="68" s="1"/>
  <c r="BL67" i="68" s="1"/>
  <c r="FE67" i="68" s="1"/>
  <c r="AE67" i="68" s="1"/>
  <c r="BG67" i="68"/>
  <c r="DZ67" i="68"/>
  <c r="Z67" i="68" s="1"/>
  <c r="BH67" i="68" s="1"/>
  <c r="EE67" i="68" s="1"/>
  <c r="AA67" i="68" s="1"/>
  <c r="BC67" i="68"/>
  <c r="CZ67" i="68" s="1"/>
  <c r="V67" i="68" s="1"/>
  <c r="BD67" i="68" s="1"/>
  <c r="DE67" i="68" s="1"/>
  <c r="W67" i="68" s="1"/>
  <c r="AY67" i="68"/>
  <c r="BZ67" i="68" s="1"/>
  <c r="R67" i="68" s="1"/>
  <c r="AZ67" i="68" s="1"/>
  <c r="CE67" i="68" s="1"/>
  <c r="S67" i="68" s="1"/>
  <c r="AT67" i="68"/>
  <c r="AX67" i="68" s="1"/>
  <c r="BU67" i="68" s="1"/>
  <c r="Q67" i="68" s="1"/>
  <c r="AR67" i="68"/>
  <c r="AQ67" i="68"/>
  <c r="AP67" i="68"/>
  <c r="AO67" i="68"/>
  <c r="AN67" i="68"/>
  <c r="AM67" i="68"/>
  <c r="AL67" i="68"/>
  <c r="AK67" i="68"/>
  <c r="BK66" i="68"/>
  <c r="EZ66" i="68" s="1"/>
  <c r="AD66" i="68" s="1"/>
  <c r="BL66" i="68" s="1"/>
  <c r="FE66" i="68" s="1"/>
  <c r="AE66" i="68" s="1"/>
  <c r="BG66" i="68"/>
  <c r="DZ66" i="68" s="1"/>
  <c r="Z66" i="68" s="1"/>
  <c r="BH66" i="68" s="1"/>
  <c r="EE66" i="68" s="1"/>
  <c r="AA66" i="68" s="1"/>
  <c r="BC66" i="68"/>
  <c r="CZ66" i="68" s="1"/>
  <c r="V66" i="68" s="1"/>
  <c r="BD66" i="68" s="1"/>
  <c r="DE66" i="68" s="1"/>
  <c r="W66" i="68" s="1"/>
  <c r="AY66" i="68"/>
  <c r="BZ66" i="68" s="1"/>
  <c r="R66" i="68" s="1"/>
  <c r="AZ66" i="68" s="1"/>
  <c r="CE66" i="68" s="1"/>
  <c r="S66" i="68" s="1"/>
  <c r="AT66" i="68"/>
  <c r="BB66" i="68" s="1"/>
  <c r="CU66" i="68" s="1"/>
  <c r="U66" i="68" s="1"/>
  <c r="AR66" i="68"/>
  <c r="AQ66" i="68"/>
  <c r="AP66" i="68"/>
  <c r="AO66" i="68"/>
  <c r="AN66" i="68"/>
  <c r="AM66" i="68"/>
  <c r="AL66" i="68"/>
  <c r="AK66" i="68"/>
  <c r="BK65" i="68"/>
  <c r="EZ65" i="68" s="1"/>
  <c r="AD65" i="68" s="1"/>
  <c r="BL65" i="68" s="1"/>
  <c r="FE65" i="68" s="1"/>
  <c r="AE65" i="68" s="1"/>
  <c r="BG65" i="68"/>
  <c r="DZ65" i="68" s="1"/>
  <c r="Z65" i="68" s="1"/>
  <c r="BH65" i="68" s="1"/>
  <c r="EE65" i="68" s="1"/>
  <c r="AA65" i="68" s="1"/>
  <c r="BC65" i="68"/>
  <c r="CZ65" i="68" s="1"/>
  <c r="V65" i="68" s="1"/>
  <c r="BD65" i="68" s="1"/>
  <c r="DE65" i="68" s="1"/>
  <c r="W65" i="68" s="1"/>
  <c r="AY65" i="68"/>
  <c r="BZ65" i="68" s="1"/>
  <c r="R65" i="68" s="1"/>
  <c r="AZ65" i="68" s="1"/>
  <c r="CE65" i="68" s="1"/>
  <c r="S65" i="68" s="1"/>
  <c r="AT65" i="68"/>
  <c r="AR65" i="68"/>
  <c r="AQ65" i="68"/>
  <c r="AP65" i="68"/>
  <c r="AO65" i="68"/>
  <c r="AN65" i="68"/>
  <c r="AM65" i="68"/>
  <c r="AL65" i="68"/>
  <c r="AK65" i="68"/>
  <c r="BK64" i="68"/>
  <c r="EZ64" i="68" s="1"/>
  <c r="AD64" i="68" s="1"/>
  <c r="BL64" i="68" s="1"/>
  <c r="FE64" i="68" s="1"/>
  <c r="AE64" i="68" s="1"/>
  <c r="BG64" i="68"/>
  <c r="DZ64" i="68" s="1"/>
  <c r="Z64" i="68" s="1"/>
  <c r="BH64" i="68" s="1"/>
  <c r="EE64" i="68" s="1"/>
  <c r="AA64" i="68" s="1"/>
  <c r="BC64" i="68"/>
  <c r="CZ64" i="68" s="1"/>
  <c r="V64" i="68" s="1"/>
  <c r="BD64" i="68" s="1"/>
  <c r="DE64" i="68" s="1"/>
  <c r="W64" i="68" s="1"/>
  <c r="AY64" i="68"/>
  <c r="BZ64" i="68" s="1"/>
  <c r="R64" i="68" s="1"/>
  <c r="AZ64" i="68" s="1"/>
  <c r="CE64" i="68" s="1"/>
  <c r="S64" i="68" s="1"/>
  <c r="AT64" i="68"/>
  <c r="BB64" i="68" s="1"/>
  <c r="CU64" i="68" s="1"/>
  <c r="U64" i="68" s="1"/>
  <c r="AR64" i="68"/>
  <c r="AQ64" i="68"/>
  <c r="AP64" i="68"/>
  <c r="AO64" i="68"/>
  <c r="AN64" i="68"/>
  <c r="AM64" i="68"/>
  <c r="AL64" i="68"/>
  <c r="AK64" i="68"/>
  <c r="BK63" i="68"/>
  <c r="EZ63" i="68" s="1"/>
  <c r="AD63" i="68" s="1"/>
  <c r="BL63" i="68" s="1"/>
  <c r="FE63" i="68" s="1"/>
  <c r="AE63" i="68" s="1"/>
  <c r="BG63" i="68"/>
  <c r="DZ63" i="68" s="1"/>
  <c r="Z63" i="68" s="1"/>
  <c r="BH63" i="68" s="1"/>
  <c r="EE63" i="68" s="1"/>
  <c r="AA63" i="68" s="1"/>
  <c r="BC63" i="68"/>
  <c r="CZ63" i="68" s="1"/>
  <c r="V63" i="68" s="1"/>
  <c r="BD63" i="68" s="1"/>
  <c r="DE63" i="68" s="1"/>
  <c r="W63" i="68" s="1"/>
  <c r="AY63" i="68"/>
  <c r="BZ63" i="68" s="1"/>
  <c r="R63" i="68" s="1"/>
  <c r="AZ63" i="68" s="1"/>
  <c r="CE63" i="68" s="1"/>
  <c r="S63" i="68" s="1"/>
  <c r="AT63" i="68"/>
  <c r="AR63" i="68"/>
  <c r="AQ63" i="68"/>
  <c r="AP63" i="68"/>
  <c r="AO63" i="68"/>
  <c r="AN63" i="68"/>
  <c r="AM63" i="68"/>
  <c r="AL63" i="68"/>
  <c r="AK63" i="68"/>
  <c r="BK62" i="68"/>
  <c r="EZ62" i="68" s="1"/>
  <c r="AD62" i="68" s="1"/>
  <c r="BL62" i="68" s="1"/>
  <c r="FE62" i="68" s="1"/>
  <c r="AE62" i="68" s="1"/>
  <c r="BG62" i="68"/>
  <c r="DZ62" i="68" s="1"/>
  <c r="Z62" i="68" s="1"/>
  <c r="BH62" i="68" s="1"/>
  <c r="EE62" i="68" s="1"/>
  <c r="AA62" i="68" s="1"/>
  <c r="BC62" i="68"/>
  <c r="CZ62" i="68" s="1"/>
  <c r="V62" i="68" s="1"/>
  <c r="BD62" i="68" s="1"/>
  <c r="DE62" i="68" s="1"/>
  <c r="W62" i="68" s="1"/>
  <c r="AY62" i="68"/>
  <c r="BZ62" i="68" s="1"/>
  <c r="R62" i="68" s="1"/>
  <c r="AZ62" i="68" s="1"/>
  <c r="CE62" i="68" s="1"/>
  <c r="S62" i="68" s="1"/>
  <c r="AT62" i="68"/>
  <c r="AR62" i="68"/>
  <c r="AQ62" i="68"/>
  <c r="AP62" i="68"/>
  <c r="AO62" i="68"/>
  <c r="AN62" i="68"/>
  <c r="AM62" i="68"/>
  <c r="AL62" i="68"/>
  <c r="AK62" i="68"/>
  <c r="BK61" i="68"/>
  <c r="EZ61" i="68" s="1"/>
  <c r="AD61" i="68" s="1"/>
  <c r="BL61" i="68" s="1"/>
  <c r="FE61" i="68" s="1"/>
  <c r="AE61" i="68" s="1"/>
  <c r="BG61" i="68"/>
  <c r="DZ61" i="68" s="1"/>
  <c r="Z61" i="68" s="1"/>
  <c r="BH61" i="68" s="1"/>
  <c r="EE61" i="68" s="1"/>
  <c r="AA61" i="68" s="1"/>
  <c r="BC61" i="68"/>
  <c r="CZ61" i="68" s="1"/>
  <c r="V61" i="68" s="1"/>
  <c r="BD61" i="68" s="1"/>
  <c r="DE61" i="68" s="1"/>
  <c r="W61" i="68" s="1"/>
  <c r="AY61" i="68"/>
  <c r="BZ61" i="68" s="1"/>
  <c r="R61" i="68" s="1"/>
  <c r="AZ61" i="68" s="1"/>
  <c r="CE61" i="68" s="1"/>
  <c r="S61" i="68" s="1"/>
  <c r="AT61" i="68"/>
  <c r="AR61" i="68"/>
  <c r="AQ61" i="68"/>
  <c r="AP61" i="68"/>
  <c r="AO61" i="68"/>
  <c r="AN61" i="68"/>
  <c r="AM61" i="68"/>
  <c r="AL61" i="68"/>
  <c r="AK61" i="68"/>
  <c r="BK60" i="68"/>
  <c r="EZ60" i="68" s="1"/>
  <c r="AD60" i="68" s="1"/>
  <c r="BL60" i="68" s="1"/>
  <c r="FE60" i="68" s="1"/>
  <c r="AE60" i="68" s="1"/>
  <c r="BG60" i="68"/>
  <c r="DZ60" i="68" s="1"/>
  <c r="Z60" i="68" s="1"/>
  <c r="BH60" i="68" s="1"/>
  <c r="EE60" i="68" s="1"/>
  <c r="AA60" i="68" s="1"/>
  <c r="BC60" i="68"/>
  <c r="CZ60" i="68" s="1"/>
  <c r="V60" i="68" s="1"/>
  <c r="BD60" i="68" s="1"/>
  <c r="DE60" i="68" s="1"/>
  <c r="W60" i="68" s="1"/>
  <c r="AY60" i="68"/>
  <c r="BZ60" i="68" s="1"/>
  <c r="R60" i="68" s="1"/>
  <c r="AZ60" i="68" s="1"/>
  <c r="CE60" i="68" s="1"/>
  <c r="S60" i="68" s="1"/>
  <c r="AT60" i="68"/>
  <c r="BB60" i="68"/>
  <c r="CU60" i="68" s="1"/>
  <c r="U60" i="68" s="1"/>
  <c r="AR60" i="68"/>
  <c r="AQ60" i="68"/>
  <c r="AP60" i="68"/>
  <c r="AO60" i="68"/>
  <c r="AN60" i="68"/>
  <c r="AM60" i="68"/>
  <c r="AL60" i="68"/>
  <c r="AK60" i="68"/>
  <c r="BK59" i="68"/>
  <c r="EZ59" i="68" s="1"/>
  <c r="AD59" i="68" s="1"/>
  <c r="BL59" i="68" s="1"/>
  <c r="FE59" i="68" s="1"/>
  <c r="AE59" i="68" s="1"/>
  <c r="BG59" i="68"/>
  <c r="DZ59" i="68" s="1"/>
  <c r="Z59" i="68" s="1"/>
  <c r="BH59" i="68" s="1"/>
  <c r="EE59" i="68" s="1"/>
  <c r="AA59" i="68" s="1"/>
  <c r="BC59" i="68"/>
  <c r="CZ59" i="68" s="1"/>
  <c r="V59" i="68" s="1"/>
  <c r="BD59" i="68" s="1"/>
  <c r="DE59" i="68" s="1"/>
  <c r="W59" i="68" s="1"/>
  <c r="AY59" i="68"/>
  <c r="BZ59" i="68" s="1"/>
  <c r="R59" i="68" s="1"/>
  <c r="AZ59" i="68" s="1"/>
  <c r="CE59" i="68" s="1"/>
  <c r="S59" i="68" s="1"/>
  <c r="AT59" i="68"/>
  <c r="AR59" i="68"/>
  <c r="AQ59" i="68"/>
  <c r="AP59" i="68"/>
  <c r="AO59" i="68"/>
  <c r="AN59" i="68"/>
  <c r="AM59" i="68"/>
  <c r="AL59" i="68"/>
  <c r="AK59" i="68"/>
  <c r="BK58" i="68"/>
  <c r="EZ58" i="68" s="1"/>
  <c r="AD58" i="68" s="1"/>
  <c r="BL58" i="68" s="1"/>
  <c r="FE58" i="68" s="1"/>
  <c r="AE58" i="68" s="1"/>
  <c r="BG58" i="68"/>
  <c r="DZ58" i="68" s="1"/>
  <c r="Z58" i="68" s="1"/>
  <c r="BH58" i="68" s="1"/>
  <c r="EE58" i="68" s="1"/>
  <c r="AA58" i="68" s="1"/>
  <c r="BC58" i="68"/>
  <c r="CZ58" i="68" s="1"/>
  <c r="V58" i="68" s="1"/>
  <c r="BD58" i="68" s="1"/>
  <c r="DE58" i="68" s="1"/>
  <c r="W58" i="68" s="1"/>
  <c r="AY58" i="68"/>
  <c r="BZ58" i="68" s="1"/>
  <c r="R58" i="68" s="1"/>
  <c r="AZ58" i="68" s="1"/>
  <c r="CE58" i="68" s="1"/>
  <c r="S58" i="68" s="1"/>
  <c r="AT58" i="68"/>
  <c r="BF58" i="68" s="1"/>
  <c r="DU58" i="68" s="1"/>
  <c r="Y58" i="68" s="1"/>
  <c r="AR58" i="68"/>
  <c r="AQ58" i="68"/>
  <c r="AP58" i="68"/>
  <c r="AO58" i="68"/>
  <c r="AN58" i="68"/>
  <c r="AM58" i="68"/>
  <c r="AL58" i="68"/>
  <c r="AK58" i="68"/>
  <c r="BK57" i="68"/>
  <c r="EZ57" i="68" s="1"/>
  <c r="AD57" i="68" s="1"/>
  <c r="BL57" i="68" s="1"/>
  <c r="FE57" i="68" s="1"/>
  <c r="AE57" i="68" s="1"/>
  <c r="BG57" i="68"/>
  <c r="DZ57" i="68" s="1"/>
  <c r="Z57" i="68" s="1"/>
  <c r="BH57" i="68" s="1"/>
  <c r="EE57" i="68" s="1"/>
  <c r="AA57" i="68" s="1"/>
  <c r="BC57" i="68"/>
  <c r="CZ57" i="68" s="1"/>
  <c r="V57" i="68" s="1"/>
  <c r="BD57" i="68" s="1"/>
  <c r="DE57" i="68" s="1"/>
  <c r="W57" i="68" s="1"/>
  <c r="AY57" i="68"/>
  <c r="BZ57" i="68" s="1"/>
  <c r="R57" i="68" s="1"/>
  <c r="AZ57" i="68" s="1"/>
  <c r="CE57" i="68" s="1"/>
  <c r="S57" i="68" s="1"/>
  <c r="AT57" i="68"/>
  <c r="AR57" i="68"/>
  <c r="AQ57" i="68"/>
  <c r="AP57" i="68"/>
  <c r="AO57" i="68"/>
  <c r="AN57" i="68"/>
  <c r="AM57" i="68"/>
  <c r="AL57" i="68"/>
  <c r="AK57" i="68"/>
  <c r="BK56" i="68"/>
  <c r="EZ56" i="68" s="1"/>
  <c r="AD56" i="68" s="1"/>
  <c r="BL56" i="68" s="1"/>
  <c r="FE56" i="68" s="1"/>
  <c r="AE56" i="68" s="1"/>
  <c r="BG56" i="68"/>
  <c r="DZ56" i="68" s="1"/>
  <c r="Z56" i="68" s="1"/>
  <c r="BH56" i="68" s="1"/>
  <c r="EE56" i="68" s="1"/>
  <c r="AA56" i="68" s="1"/>
  <c r="BC56" i="68"/>
  <c r="CZ56" i="68" s="1"/>
  <c r="V56" i="68" s="1"/>
  <c r="BD56" i="68" s="1"/>
  <c r="DE56" i="68" s="1"/>
  <c r="W56" i="68" s="1"/>
  <c r="AY56" i="68"/>
  <c r="BZ56" i="68" s="1"/>
  <c r="R56" i="68" s="1"/>
  <c r="AZ56" i="68" s="1"/>
  <c r="CE56" i="68" s="1"/>
  <c r="S56" i="68" s="1"/>
  <c r="AT56" i="68"/>
  <c r="BB56" i="68" s="1"/>
  <c r="CU56" i="68" s="1"/>
  <c r="U56" i="68" s="1"/>
  <c r="AR56" i="68"/>
  <c r="AQ56" i="68"/>
  <c r="AP56" i="68"/>
  <c r="AO56" i="68"/>
  <c r="AN56" i="68"/>
  <c r="AM56" i="68"/>
  <c r="AL56" i="68"/>
  <c r="AK56" i="68"/>
  <c r="BK55" i="68"/>
  <c r="EZ55" i="68" s="1"/>
  <c r="AD55" i="68" s="1"/>
  <c r="BL55" i="68" s="1"/>
  <c r="FE55" i="68" s="1"/>
  <c r="AE55" i="68" s="1"/>
  <c r="BG55" i="68"/>
  <c r="DZ55" i="68"/>
  <c r="Z55" i="68" s="1"/>
  <c r="BH55" i="68" s="1"/>
  <c r="EE55" i="68" s="1"/>
  <c r="AA55" i="68" s="1"/>
  <c r="BC55" i="68"/>
  <c r="CZ55" i="68" s="1"/>
  <c r="V55" i="68" s="1"/>
  <c r="BD55" i="68" s="1"/>
  <c r="DE55" i="68" s="1"/>
  <c r="W55" i="68" s="1"/>
  <c r="AY55" i="68"/>
  <c r="BZ55" i="68" s="1"/>
  <c r="R55" i="68" s="1"/>
  <c r="AZ55" i="68" s="1"/>
  <c r="CE55" i="68" s="1"/>
  <c r="S55" i="68" s="1"/>
  <c r="AT55" i="68"/>
  <c r="AR55" i="68"/>
  <c r="AQ55" i="68"/>
  <c r="AP55" i="68"/>
  <c r="AO55" i="68"/>
  <c r="AN55" i="68"/>
  <c r="AM55" i="68"/>
  <c r="AL55" i="68"/>
  <c r="AK55" i="68"/>
  <c r="BK54" i="68"/>
  <c r="EZ54" i="68" s="1"/>
  <c r="AD54" i="68" s="1"/>
  <c r="BL54" i="68" s="1"/>
  <c r="FE54" i="68" s="1"/>
  <c r="AE54" i="68" s="1"/>
  <c r="BG54" i="68"/>
  <c r="DZ54" i="68" s="1"/>
  <c r="Z54" i="68" s="1"/>
  <c r="BH54" i="68" s="1"/>
  <c r="EE54" i="68" s="1"/>
  <c r="AA54" i="68" s="1"/>
  <c r="BC54" i="68"/>
  <c r="CZ54" i="68" s="1"/>
  <c r="V54" i="68" s="1"/>
  <c r="BD54" i="68" s="1"/>
  <c r="DE54" i="68" s="1"/>
  <c r="W54" i="68" s="1"/>
  <c r="AY54" i="68"/>
  <c r="BZ54" i="68" s="1"/>
  <c r="R54" i="68" s="1"/>
  <c r="AZ54" i="68" s="1"/>
  <c r="CE54" i="68" s="1"/>
  <c r="S54" i="68" s="1"/>
  <c r="AT54" i="68"/>
  <c r="AR54" i="68"/>
  <c r="AQ54" i="68"/>
  <c r="AP54" i="68"/>
  <c r="AO54" i="68"/>
  <c r="AN54" i="68"/>
  <c r="AM54" i="68"/>
  <c r="AL54" i="68"/>
  <c r="AK54" i="68"/>
  <c r="BK53" i="68"/>
  <c r="EZ53" i="68" s="1"/>
  <c r="AD53" i="68" s="1"/>
  <c r="BL53" i="68" s="1"/>
  <c r="FE53" i="68" s="1"/>
  <c r="AE53" i="68" s="1"/>
  <c r="BG53" i="68"/>
  <c r="DZ53" i="68"/>
  <c r="Z53" i="68" s="1"/>
  <c r="BH53" i="68" s="1"/>
  <c r="EE53" i="68" s="1"/>
  <c r="AA53" i="68" s="1"/>
  <c r="BC53" i="68"/>
  <c r="CZ53" i="68" s="1"/>
  <c r="V53" i="68" s="1"/>
  <c r="BD53" i="68" s="1"/>
  <c r="DE53" i="68" s="1"/>
  <c r="W53" i="68" s="1"/>
  <c r="AY53" i="68"/>
  <c r="BZ53" i="68" s="1"/>
  <c r="R53" i="68" s="1"/>
  <c r="AZ53" i="68" s="1"/>
  <c r="CE53" i="68" s="1"/>
  <c r="S53" i="68" s="1"/>
  <c r="AT53" i="68"/>
  <c r="AR53" i="68"/>
  <c r="AQ53" i="68"/>
  <c r="AP53" i="68"/>
  <c r="AO53" i="68"/>
  <c r="AN53" i="68"/>
  <c r="AM53" i="68"/>
  <c r="AL53" i="68"/>
  <c r="AK53" i="68"/>
  <c r="BK52" i="68"/>
  <c r="EZ52" i="68" s="1"/>
  <c r="AD52" i="68" s="1"/>
  <c r="BL52" i="68"/>
  <c r="FE52" i="68" s="1"/>
  <c r="AE52" i="68" s="1"/>
  <c r="BG52" i="68"/>
  <c r="DZ52" i="68" s="1"/>
  <c r="Z52" i="68" s="1"/>
  <c r="BH52" i="68" s="1"/>
  <c r="EE52" i="68" s="1"/>
  <c r="AA52" i="68" s="1"/>
  <c r="BC52" i="68"/>
  <c r="CZ52" i="68" s="1"/>
  <c r="V52" i="68" s="1"/>
  <c r="BD52" i="68" s="1"/>
  <c r="DE52" i="68" s="1"/>
  <c r="W52" i="68" s="1"/>
  <c r="AY52" i="68"/>
  <c r="BZ52" i="68" s="1"/>
  <c r="R52" i="68" s="1"/>
  <c r="AZ52" i="68" s="1"/>
  <c r="CE52" i="68" s="1"/>
  <c r="S52" i="68" s="1"/>
  <c r="AT52" i="68"/>
  <c r="AR52" i="68"/>
  <c r="AQ52" i="68"/>
  <c r="AP52" i="68"/>
  <c r="AO52" i="68"/>
  <c r="AN52" i="68"/>
  <c r="AM52" i="68"/>
  <c r="AL52" i="68"/>
  <c r="AK52" i="68"/>
  <c r="BK51" i="68"/>
  <c r="EZ51" i="68" s="1"/>
  <c r="AD51" i="68" s="1"/>
  <c r="BL51" i="68" s="1"/>
  <c r="FE51" i="68" s="1"/>
  <c r="AE51" i="68" s="1"/>
  <c r="BG51" i="68"/>
  <c r="DZ51" i="68" s="1"/>
  <c r="Z51" i="68" s="1"/>
  <c r="BH51" i="68" s="1"/>
  <c r="EE51" i="68" s="1"/>
  <c r="AA51" i="68" s="1"/>
  <c r="BC51" i="68"/>
  <c r="CZ51" i="68" s="1"/>
  <c r="V51" i="68" s="1"/>
  <c r="BD51" i="68" s="1"/>
  <c r="DE51" i="68" s="1"/>
  <c r="W51" i="68" s="1"/>
  <c r="AY51" i="68"/>
  <c r="BZ51" i="68" s="1"/>
  <c r="R51" i="68" s="1"/>
  <c r="AZ51" i="68" s="1"/>
  <c r="CE51" i="68" s="1"/>
  <c r="S51" i="68" s="1"/>
  <c r="AT51" i="68"/>
  <c r="AR51" i="68"/>
  <c r="AQ51" i="68"/>
  <c r="AP51" i="68"/>
  <c r="AO51" i="68"/>
  <c r="AN51" i="68"/>
  <c r="AM51" i="68"/>
  <c r="AL51" i="68"/>
  <c r="AK51" i="68"/>
  <c r="BK50" i="68"/>
  <c r="EZ50" i="68" s="1"/>
  <c r="AD50" i="68" s="1"/>
  <c r="BL50" i="68" s="1"/>
  <c r="FE50" i="68" s="1"/>
  <c r="AE50" i="68" s="1"/>
  <c r="BG50" i="68"/>
  <c r="DZ50" i="68" s="1"/>
  <c r="Z50" i="68" s="1"/>
  <c r="BH50" i="68" s="1"/>
  <c r="EE50" i="68" s="1"/>
  <c r="AA50" i="68" s="1"/>
  <c r="BC50" i="68"/>
  <c r="CZ50" i="68" s="1"/>
  <c r="V50" i="68" s="1"/>
  <c r="BD50" i="68" s="1"/>
  <c r="DE50" i="68" s="1"/>
  <c r="W50" i="68" s="1"/>
  <c r="AY50" i="68"/>
  <c r="BZ50" i="68" s="1"/>
  <c r="R50" i="68" s="1"/>
  <c r="AZ50" i="68" s="1"/>
  <c r="CE50" i="68" s="1"/>
  <c r="S50" i="68" s="1"/>
  <c r="AT50" i="68"/>
  <c r="AR50" i="68"/>
  <c r="AQ50" i="68"/>
  <c r="AP50" i="68"/>
  <c r="AO50" i="68"/>
  <c r="AN50" i="68"/>
  <c r="AM50" i="68"/>
  <c r="AL50" i="68"/>
  <c r="AK50" i="68"/>
  <c r="BK49" i="68"/>
  <c r="EZ49" i="68" s="1"/>
  <c r="AD49" i="68" s="1"/>
  <c r="BL49" i="68" s="1"/>
  <c r="FE49" i="68" s="1"/>
  <c r="AE49" i="68" s="1"/>
  <c r="BG49" i="68"/>
  <c r="DZ49" i="68" s="1"/>
  <c r="Z49" i="68" s="1"/>
  <c r="BH49" i="68" s="1"/>
  <c r="EE49" i="68" s="1"/>
  <c r="AA49" i="68" s="1"/>
  <c r="BC49" i="68"/>
  <c r="CZ49" i="68" s="1"/>
  <c r="V49" i="68" s="1"/>
  <c r="BD49" i="68" s="1"/>
  <c r="DE49" i="68" s="1"/>
  <c r="W49" i="68" s="1"/>
  <c r="AY49" i="68"/>
  <c r="BZ49" i="68" s="1"/>
  <c r="R49" i="68" s="1"/>
  <c r="AZ49" i="68" s="1"/>
  <c r="CE49" i="68" s="1"/>
  <c r="S49" i="68" s="1"/>
  <c r="AT49" i="68"/>
  <c r="AR49" i="68"/>
  <c r="AQ49" i="68"/>
  <c r="AP49" i="68"/>
  <c r="AO49" i="68"/>
  <c r="AN49" i="68"/>
  <c r="AM49" i="68"/>
  <c r="AL49" i="68"/>
  <c r="AK49" i="68"/>
  <c r="BK48" i="68"/>
  <c r="EZ48" i="68" s="1"/>
  <c r="AD48" i="68" s="1"/>
  <c r="BL48" i="68" s="1"/>
  <c r="FE48" i="68" s="1"/>
  <c r="AE48" i="68" s="1"/>
  <c r="BG48" i="68"/>
  <c r="DZ48" i="68" s="1"/>
  <c r="Z48" i="68" s="1"/>
  <c r="BH48" i="68" s="1"/>
  <c r="EE48" i="68" s="1"/>
  <c r="AA48" i="68" s="1"/>
  <c r="BC48" i="68"/>
  <c r="CZ48" i="68" s="1"/>
  <c r="V48" i="68" s="1"/>
  <c r="BD48" i="68" s="1"/>
  <c r="DE48" i="68" s="1"/>
  <c r="W48" i="68" s="1"/>
  <c r="AY48" i="68"/>
  <c r="BZ48" i="68" s="1"/>
  <c r="R48" i="68" s="1"/>
  <c r="AZ48" i="68" s="1"/>
  <c r="CE48" i="68" s="1"/>
  <c r="S48" i="68" s="1"/>
  <c r="AT48" i="68"/>
  <c r="BJ48" i="68" s="1"/>
  <c r="EU48" i="68" s="1"/>
  <c r="AC48" i="68" s="1"/>
  <c r="AR48" i="68"/>
  <c r="AQ48" i="68"/>
  <c r="AP48" i="68"/>
  <c r="AO48" i="68"/>
  <c r="AN48" i="68"/>
  <c r="AM48" i="68"/>
  <c r="AL48" i="68"/>
  <c r="AK48" i="68"/>
  <c r="BK47" i="68"/>
  <c r="EZ47" i="68" s="1"/>
  <c r="AD47" i="68" s="1"/>
  <c r="BL47" i="68" s="1"/>
  <c r="FE47" i="68" s="1"/>
  <c r="AE47" i="68" s="1"/>
  <c r="BG47" i="68"/>
  <c r="DZ47" i="68" s="1"/>
  <c r="Z47" i="68" s="1"/>
  <c r="BH47" i="68" s="1"/>
  <c r="EE47" i="68" s="1"/>
  <c r="AA47" i="68" s="1"/>
  <c r="BC47" i="68"/>
  <c r="CZ47" i="68" s="1"/>
  <c r="V47" i="68" s="1"/>
  <c r="BD47" i="68" s="1"/>
  <c r="DE47" i="68" s="1"/>
  <c r="W47" i="68" s="1"/>
  <c r="AY47" i="68"/>
  <c r="BZ47" i="68" s="1"/>
  <c r="R47" i="68" s="1"/>
  <c r="AZ47" i="68" s="1"/>
  <c r="CE47" i="68" s="1"/>
  <c r="S47" i="68" s="1"/>
  <c r="AT47" i="68"/>
  <c r="BB47" i="68" s="1"/>
  <c r="CU47" i="68" s="1"/>
  <c r="U47" i="68" s="1"/>
  <c r="AR47" i="68"/>
  <c r="AQ47" i="68"/>
  <c r="AP47" i="68"/>
  <c r="AO47" i="68"/>
  <c r="AN47" i="68"/>
  <c r="AM47" i="68"/>
  <c r="AL47" i="68"/>
  <c r="AK47" i="68"/>
  <c r="BK46" i="68"/>
  <c r="EZ46" i="68" s="1"/>
  <c r="AD46" i="68" s="1"/>
  <c r="BL46" i="68" s="1"/>
  <c r="FE46" i="68" s="1"/>
  <c r="AE46" i="68" s="1"/>
  <c r="BG46" i="68"/>
  <c r="DZ46" i="68" s="1"/>
  <c r="Z46" i="68" s="1"/>
  <c r="BH46" i="68" s="1"/>
  <c r="EE46" i="68" s="1"/>
  <c r="AA46" i="68" s="1"/>
  <c r="BC46" i="68"/>
  <c r="CZ46" i="68" s="1"/>
  <c r="V46" i="68" s="1"/>
  <c r="BD46" i="68" s="1"/>
  <c r="DE46" i="68" s="1"/>
  <c r="W46" i="68" s="1"/>
  <c r="AY46" i="68"/>
  <c r="BZ46" i="68" s="1"/>
  <c r="R46" i="68" s="1"/>
  <c r="AZ46" i="68" s="1"/>
  <c r="CE46" i="68" s="1"/>
  <c r="S46" i="68" s="1"/>
  <c r="AT46" i="68"/>
  <c r="BB46" i="68" s="1"/>
  <c r="CU46" i="68" s="1"/>
  <c r="U46" i="68" s="1"/>
  <c r="AR46" i="68"/>
  <c r="AQ46" i="68"/>
  <c r="AP46" i="68"/>
  <c r="AO46" i="68"/>
  <c r="AN46" i="68"/>
  <c r="AM46" i="68"/>
  <c r="AL46" i="68"/>
  <c r="AK46" i="68"/>
  <c r="BK45" i="68"/>
  <c r="EZ45" i="68" s="1"/>
  <c r="AD45" i="68" s="1"/>
  <c r="BL45" i="68" s="1"/>
  <c r="FE45" i="68" s="1"/>
  <c r="AE45" i="68" s="1"/>
  <c r="BG45" i="68"/>
  <c r="DZ45" i="68" s="1"/>
  <c r="Z45" i="68" s="1"/>
  <c r="BH45" i="68" s="1"/>
  <c r="EE45" i="68" s="1"/>
  <c r="AA45" i="68" s="1"/>
  <c r="BC45" i="68"/>
  <c r="CZ45" i="68" s="1"/>
  <c r="V45" i="68" s="1"/>
  <c r="BD45" i="68" s="1"/>
  <c r="DE45" i="68" s="1"/>
  <c r="W45" i="68" s="1"/>
  <c r="AY45" i="68"/>
  <c r="BZ45" i="68" s="1"/>
  <c r="R45" i="68" s="1"/>
  <c r="AZ45" i="68" s="1"/>
  <c r="CE45" i="68" s="1"/>
  <c r="S45" i="68" s="1"/>
  <c r="AT45" i="68"/>
  <c r="AR45" i="68"/>
  <c r="AQ45" i="68"/>
  <c r="AP45" i="68"/>
  <c r="AO45" i="68"/>
  <c r="AN45" i="68"/>
  <c r="AM45" i="68"/>
  <c r="AL45" i="68"/>
  <c r="AK45" i="68"/>
  <c r="BK44" i="68"/>
  <c r="EZ44" i="68" s="1"/>
  <c r="AD44" i="68" s="1"/>
  <c r="BL44" i="68" s="1"/>
  <c r="FE44" i="68" s="1"/>
  <c r="AE44" i="68" s="1"/>
  <c r="BG44" i="68"/>
  <c r="DZ44" i="68" s="1"/>
  <c r="Z44" i="68" s="1"/>
  <c r="BH44" i="68" s="1"/>
  <c r="EE44" i="68" s="1"/>
  <c r="AA44" i="68" s="1"/>
  <c r="BC44" i="68"/>
  <c r="CZ44" i="68" s="1"/>
  <c r="V44" i="68" s="1"/>
  <c r="BD44" i="68" s="1"/>
  <c r="DE44" i="68" s="1"/>
  <c r="W44" i="68" s="1"/>
  <c r="AY44" i="68"/>
  <c r="BZ44" i="68"/>
  <c r="R44" i="68" s="1"/>
  <c r="AZ44" i="68" s="1"/>
  <c r="CE44" i="68" s="1"/>
  <c r="S44" i="68" s="1"/>
  <c r="AT44" i="68"/>
  <c r="BJ44" i="68" s="1"/>
  <c r="EU44" i="68" s="1"/>
  <c r="AC44" i="68" s="1"/>
  <c r="AR44" i="68"/>
  <c r="AQ44" i="68"/>
  <c r="AP44" i="68"/>
  <c r="AO44" i="68"/>
  <c r="AN44" i="68"/>
  <c r="AM44" i="68"/>
  <c r="AL44" i="68"/>
  <c r="AK44" i="68"/>
  <c r="BK43" i="68"/>
  <c r="EZ43" i="68" s="1"/>
  <c r="AD43" i="68" s="1"/>
  <c r="BL43" i="68" s="1"/>
  <c r="FE43" i="68" s="1"/>
  <c r="AE43" i="68" s="1"/>
  <c r="BG43" i="68"/>
  <c r="DZ43" i="68" s="1"/>
  <c r="Z43" i="68" s="1"/>
  <c r="BH43" i="68" s="1"/>
  <c r="EE43" i="68" s="1"/>
  <c r="AA43" i="68" s="1"/>
  <c r="BC43" i="68"/>
  <c r="CZ43" i="68" s="1"/>
  <c r="V43" i="68" s="1"/>
  <c r="BD43" i="68" s="1"/>
  <c r="DE43" i="68" s="1"/>
  <c r="W43" i="68" s="1"/>
  <c r="AY43" i="68"/>
  <c r="BZ43" i="68" s="1"/>
  <c r="R43" i="68" s="1"/>
  <c r="AZ43" i="68" s="1"/>
  <c r="CE43" i="68" s="1"/>
  <c r="S43" i="68" s="1"/>
  <c r="AT43" i="68"/>
  <c r="AR43" i="68"/>
  <c r="AQ43" i="68"/>
  <c r="AP43" i="68"/>
  <c r="AO43" i="68"/>
  <c r="AN43" i="68"/>
  <c r="AM43" i="68"/>
  <c r="AL43" i="68"/>
  <c r="AK43" i="68"/>
  <c r="BK42" i="68"/>
  <c r="EZ42" i="68" s="1"/>
  <c r="AD42" i="68" s="1"/>
  <c r="BL42" i="68" s="1"/>
  <c r="FE42" i="68" s="1"/>
  <c r="AE42" i="68" s="1"/>
  <c r="BG42" i="68"/>
  <c r="DZ42" i="68" s="1"/>
  <c r="Z42" i="68" s="1"/>
  <c r="BH42" i="68" s="1"/>
  <c r="EE42" i="68" s="1"/>
  <c r="AA42" i="68" s="1"/>
  <c r="BC42" i="68"/>
  <c r="CZ42" i="68" s="1"/>
  <c r="V42" i="68" s="1"/>
  <c r="BD42" i="68" s="1"/>
  <c r="DE42" i="68" s="1"/>
  <c r="W42" i="68" s="1"/>
  <c r="AY42" i="68"/>
  <c r="BZ42" i="68" s="1"/>
  <c r="R42" i="68" s="1"/>
  <c r="AZ42" i="68" s="1"/>
  <c r="CE42" i="68" s="1"/>
  <c r="S42" i="68" s="1"/>
  <c r="AT42" i="68"/>
  <c r="BB42" i="68" s="1"/>
  <c r="CU42" i="68" s="1"/>
  <c r="U42" i="68" s="1"/>
  <c r="AR42" i="68"/>
  <c r="AQ42" i="68"/>
  <c r="AP42" i="68"/>
  <c r="AO42" i="68"/>
  <c r="AN42" i="68"/>
  <c r="AM42" i="68"/>
  <c r="AL42" i="68"/>
  <c r="AK42" i="68"/>
  <c r="BK41" i="68"/>
  <c r="EZ41" i="68" s="1"/>
  <c r="AD41" i="68" s="1"/>
  <c r="BL41" i="68" s="1"/>
  <c r="FE41" i="68" s="1"/>
  <c r="AE41" i="68" s="1"/>
  <c r="BG41" i="68"/>
  <c r="DZ41" i="68" s="1"/>
  <c r="Z41" i="68" s="1"/>
  <c r="BH41" i="68" s="1"/>
  <c r="EE41" i="68" s="1"/>
  <c r="AA41" i="68" s="1"/>
  <c r="BC41" i="68"/>
  <c r="CZ41" i="68" s="1"/>
  <c r="V41" i="68" s="1"/>
  <c r="BD41" i="68" s="1"/>
  <c r="DE41" i="68" s="1"/>
  <c r="W41" i="68" s="1"/>
  <c r="AY41" i="68"/>
  <c r="BZ41" i="68" s="1"/>
  <c r="R41" i="68" s="1"/>
  <c r="AZ41" i="68" s="1"/>
  <c r="CE41" i="68" s="1"/>
  <c r="S41" i="68" s="1"/>
  <c r="AT41" i="68"/>
  <c r="AX41" i="68" s="1"/>
  <c r="BU41" i="68" s="1"/>
  <c r="Q41" i="68" s="1"/>
  <c r="AR41" i="68"/>
  <c r="AQ41" i="68"/>
  <c r="AP41" i="68"/>
  <c r="AO41" i="68"/>
  <c r="AN41" i="68"/>
  <c r="AM41" i="68"/>
  <c r="AL41" i="68"/>
  <c r="AK41" i="68"/>
  <c r="BK40" i="68"/>
  <c r="EZ40" i="68" s="1"/>
  <c r="AD40" i="68" s="1"/>
  <c r="BL40" i="68" s="1"/>
  <c r="FE40" i="68" s="1"/>
  <c r="AE40" i="68" s="1"/>
  <c r="BG40" i="68"/>
  <c r="DZ40" i="68" s="1"/>
  <c r="Z40" i="68" s="1"/>
  <c r="BH40" i="68" s="1"/>
  <c r="EE40" i="68" s="1"/>
  <c r="AA40" i="68" s="1"/>
  <c r="BC40" i="68"/>
  <c r="CZ40" i="68" s="1"/>
  <c r="V40" i="68" s="1"/>
  <c r="BD40" i="68" s="1"/>
  <c r="DE40" i="68" s="1"/>
  <c r="W40" i="68" s="1"/>
  <c r="AY40" i="68"/>
  <c r="BZ40" i="68" s="1"/>
  <c r="R40" i="68" s="1"/>
  <c r="AZ40" i="68" s="1"/>
  <c r="CE40" i="68" s="1"/>
  <c r="S40" i="68" s="1"/>
  <c r="AT40" i="68"/>
  <c r="BJ40" i="68" s="1"/>
  <c r="EU40" i="68" s="1"/>
  <c r="AC40" i="68" s="1"/>
  <c r="AR40" i="68"/>
  <c r="AQ40" i="68"/>
  <c r="AP40" i="68"/>
  <c r="AO40" i="68"/>
  <c r="AN40" i="68"/>
  <c r="AM40" i="68"/>
  <c r="AL40" i="68"/>
  <c r="AK40" i="68"/>
  <c r="BK39" i="68"/>
  <c r="EZ39" i="68" s="1"/>
  <c r="AD39" i="68" s="1"/>
  <c r="BL39" i="68" s="1"/>
  <c r="FE39" i="68" s="1"/>
  <c r="AE39" i="68" s="1"/>
  <c r="BG39" i="68"/>
  <c r="DZ39" i="68" s="1"/>
  <c r="Z39" i="68" s="1"/>
  <c r="BH39" i="68" s="1"/>
  <c r="EE39" i="68" s="1"/>
  <c r="AA39" i="68" s="1"/>
  <c r="BC39" i="68"/>
  <c r="CZ39" i="68" s="1"/>
  <c r="V39" i="68" s="1"/>
  <c r="BD39" i="68" s="1"/>
  <c r="DE39" i="68" s="1"/>
  <c r="W39" i="68" s="1"/>
  <c r="AY39" i="68"/>
  <c r="BZ39" i="68" s="1"/>
  <c r="R39" i="68" s="1"/>
  <c r="AZ39" i="68" s="1"/>
  <c r="CE39" i="68" s="1"/>
  <c r="S39" i="68" s="1"/>
  <c r="AT39" i="68"/>
  <c r="BB39" i="68" s="1"/>
  <c r="CU39" i="68" s="1"/>
  <c r="U39" i="68" s="1"/>
  <c r="AR39" i="68"/>
  <c r="AQ39" i="68"/>
  <c r="AP39" i="68"/>
  <c r="AO39" i="68"/>
  <c r="AN39" i="68"/>
  <c r="AM39" i="68"/>
  <c r="AL39" i="68"/>
  <c r="AK39" i="68"/>
  <c r="BK38" i="68"/>
  <c r="EZ38" i="68" s="1"/>
  <c r="AD38" i="68" s="1"/>
  <c r="BL38" i="68" s="1"/>
  <c r="FE38" i="68" s="1"/>
  <c r="AE38" i="68" s="1"/>
  <c r="BG38" i="68"/>
  <c r="DZ38" i="68" s="1"/>
  <c r="Z38" i="68" s="1"/>
  <c r="BH38" i="68" s="1"/>
  <c r="EE38" i="68" s="1"/>
  <c r="AA38" i="68" s="1"/>
  <c r="BC38" i="68"/>
  <c r="CZ38" i="68" s="1"/>
  <c r="V38" i="68" s="1"/>
  <c r="BD38" i="68" s="1"/>
  <c r="DE38" i="68" s="1"/>
  <c r="W38" i="68" s="1"/>
  <c r="AY38" i="68"/>
  <c r="BZ38" i="68" s="1"/>
  <c r="R38" i="68" s="1"/>
  <c r="AZ38" i="68" s="1"/>
  <c r="CE38" i="68" s="1"/>
  <c r="S38" i="68" s="1"/>
  <c r="AT38" i="68"/>
  <c r="BB38" i="68" s="1"/>
  <c r="CU38" i="68" s="1"/>
  <c r="U38" i="68" s="1"/>
  <c r="AR38" i="68"/>
  <c r="AQ38" i="68"/>
  <c r="AP38" i="68"/>
  <c r="AO38" i="68"/>
  <c r="AN38" i="68"/>
  <c r="AM38" i="68"/>
  <c r="AL38" i="68"/>
  <c r="AK38" i="68"/>
  <c r="BK37" i="68"/>
  <c r="EZ37" i="68" s="1"/>
  <c r="AD37" i="68" s="1"/>
  <c r="BL37" i="68" s="1"/>
  <c r="FE37" i="68" s="1"/>
  <c r="AE37" i="68" s="1"/>
  <c r="BG37" i="68"/>
  <c r="DZ37" i="68" s="1"/>
  <c r="Z37" i="68" s="1"/>
  <c r="BH37" i="68" s="1"/>
  <c r="EE37" i="68" s="1"/>
  <c r="AA37" i="68" s="1"/>
  <c r="BC37" i="68"/>
  <c r="CZ37" i="68" s="1"/>
  <c r="V37" i="68" s="1"/>
  <c r="BD37" i="68" s="1"/>
  <c r="DE37" i="68" s="1"/>
  <c r="W37" i="68" s="1"/>
  <c r="AY37" i="68"/>
  <c r="BZ37" i="68" s="1"/>
  <c r="R37" i="68" s="1"/>
  <c r="AZ37" i="68" s="1"/>
  <c r="CE37" i="68" s="1"/>
  <c r="S37" i="68" s="1"/>
  <c r="AT37" i="68"/>
  <c r="AX37" i="68" s="1"/>
  <c r="BU37" i="68" s="1"/>
  <c r="Q37" i="68" s="1"/>
  <c r="AR37" i="68"/>
  <c r="AQ37" i="68"/>
  <c r="AP37" i="68"/>
  <c r="AO37" i="68"/>
  <c r="AN37" i="68"/>
  <c r="AM37" i="68"/>
  <c r="AL37" i="68"/>
  <c r="AK37" i="68"/>
  <c r="A37" i="68"/>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FT36" i="68"/>
  <c r="FQ36" i="68" s="1"/>
  <c r="BK36" i="68"/>
  <c r="EZ36" i="68" s="1"/>
  <c r="AD36" i="68" s="1"/>
  <c r="BL36" i="68" s="1"/>
  <c r="FE36" i="68" s="1"/>
  <c r="AE36" i="68" s="1"/>
  <c r="BG36" i="68"/>
  <c r="DZ36" i="68" s="1"/>
  <c r="Z36" i="68" s="1"/>
  <c r="BH36" i="68" s="1"/>
  <c r="EE36" i="68" s="1"/>
  <c r="AA36" i="68" s="1"/>
  <c r="BC36" i="68"/>
  <c r="CZ36" i="68" s="1"/>
  <c r="V36" i="68" s="1"/>
  <c r="BD36" i="68" s="1"/>
  <c r="DE36" i="68" s="1"/>
  <c r="W36" i="68" s="1"/>
  <c r="AY36" i="68"/>
  <c r="BZ36" i="68" s="1"/>
  <c r="R36" i="68" s="1"/>
  <c r="AZ36" i="68" s="1"/>
  <c r="CE36" i="68" s="1"/>
  <c r="S36" i="68" s="1"/>
  <c r="AT36" i="68"/>
  <c r="BJ36" i="68" s="1"/>
  <c r="EU36" i="68" s="1"/>
  <c r="AC36" i="68" s="1"/>
  <c r="AR36" i="68"/>
  <c r="AQ36" i="68"/>
  <c r="AP36" i="68"/>
  <c r="AO36" i="68"/>
  <c r="AN36" i="68"/>
  <c r="AM36" i="68"/>
  <c r="AL36" i="68"/>
  <c r="AK36" i="68"/>
  <c r="I20" i="68"/>
  <c r="AD19" i="68"/>
  <c r="Z19" i="68"/>
  <c r="V19" i="68"/>
  <c r="R19" i="68"/>
  <c r="I19" i="68"/>
  <c r="X14" i="68"/>
  <c r="E14" i="68"/>
  <c r="E13" i="68"/>
  <c r="AG12" i="68"/>
  <c r="T12" i="68"/>
  <c r="P12" i="68"/>
  <c r="E12" i="68"/>
  <c r="AO11" i="68"/>
  <c r="E11" i="68"/>
  <c r="BK85" i="69"/>
  <c r="EZ85" i="69" s="1"/>
  <c r="AD85" i="69" s="1"/>
  <c r="BL85" i="69" s="1"/>
  <c r="FE85" i="69" s="1"/>
  <c r="AE85" i="69" s="1"/>
  <c r="BG85" i="69"/>
  <c r="DZ85" i="69" s="1"/>
  <c r="Z85" i="69" s="1"/>
  <c r="BH85" i="69" s="1"/>
  <c r="EE85" i="69" s="1"/>
  <c r="AA85" i="69" s="1"/>
  <c r="BC85" i="69"/>
  <c r="CZ85" i="69" s="1"/>
  <c r="V85" i="69" s="1"/>
  <c r="BD85" i="69" s="1"/>
  <c r="DE85" i="69" s="1"/>
  <c r="W85" i="69" s="1"/>
  <c r="AY85" i="69"/>
  <c r="BZ85" i="69" s="1"/>
  <c r="R85" i="69" s="1"/>
  <c r="AZ85" i="69" s="1"/>
  <c r="CE85" i="69" s="1"/>
  <c r="S85" i="69" s="1"/>
  <c r="AT85" i="69"/>
  <c r="BF85" i="69" s="1"/>
  <c r="DU85" i="69" s="1"/>
  <c r="Y85" i="69" s="1"/>
  <c r="AR85" i="69"/>
  <c r="AQ85" i="69"/>
  <c r="AP85" i="69"/>
  <c r="AO85" i="69"/>
  <c r="AN85" i="69"/>
  <c r="AM85" i="69"/>
  <c r="AL85" i="69"/>
  <c r="AK85" i="69"/>
  <c r="BK84" i="69"/>
  <c r="EZ84" i="69" s="1"/>
  <c r="AD84" i="69" s="1"/>
  <c r="BL84" i="69" s="1"/>
  <c r="FE84" i="69" s="1"/>
  <c r="AE84" i="69" s="1"/>
  <c r="BG84" i="69"/>
  <c r="DZ84" i="69" s="1"/>
  <c r="Z84" i="69" s="1"/>
  <c r="BH84" i="69" s="1"/>
  <c r="EE84" i="69" s="1"/>
  <c r="AA84" i="69" s="1"/>
  <c r="BC84" i="69"/>
  <c r="CZ84" i="69" s="1"/>
  <c r="V84" i="69" s="1"/>
  <c r="BD84" i="69" s="1"/>
  <c r="DE84" i="69" s="1"/>
  <c r="W84" i="69" s="1"/>
  <c r="AY84" i="69"/>
  <c r="BZ84" i="69" s="1"/>
  <c r="R84" i="69" s="1"/>
  <c r="AZ84" i="69" s="1"/>
  <c r="CE84" i="69" s="1"/>
  <c r="S84" i="69" s="1"/>
  <c r="AT84" i="69"/>
  <c r="BB84" i="69" s="1"/>
  <c r="CU84" i="69" s="1"/>
  <c r="U84" i="69" s="1"/>
  <c r="AR84" i="69"/>
  <c r="AQ84" i="69"/>
  <c r="AP84" i="69"/>
  <c r="AO84" i="69"/>
  <c r="AN84" i="69"/>
  <c r="AM84" i="69"/>
  <c r="AL84" i="69"/>
  <c r="AK84" i="69"/>
  <c r="BK83" i="69"/>
  <c r="EZ83" i="69" s="1"/>
  <c r="AD83" i="69" s="1"/>
  <c r="BL83" i="69" s="1"/>
  <c r="FE83" i="69" s="1"/>
  <c r="AE83" i="69" s="1"/>
  <c r="BG83" i="69"/>
  <c r="DZ83" i="69" s="1"/>
  <c r="Z83" i="69" s="1"/>
  <c r="BH83" i="69" s="1"/>
  <c r="EE83" i="69" s="1"/>
  <c r="AA83" i="69" s="1"/>
  <c r="BC83" i="69"/>
  <c r="CZ83" i="69" s="1"/>
  <c r="V83" i="69" s="1"/>
  <c r="BD83" i="69" s="1"/>
  <c r="DE83" i="69" s="1"/>
  <c r="W83" i="69" s="1"/>
  <c r="AY83" i="69"/>
  <c r="BZ83" i="69" s="1"/>
  <c r="R83" i="69" s="1"/>
  <c r="AZ83" i="69" s="1"/>
  <c r="CE83" i="69" s="1"/>
  <c r="S83" i="69" s="1"/>
  <c r="AT83" i="69"/>
  <c r="AR83" i="69"/>
  <c r="AQ83" i="69"/>
  <c r="AP83" i="69"/>
  <c r="AO83" i="69"/>
  <c r="AN83" i="69"/>
  <c r="AM83" i="69"/>
  <c r="AL83" i="69"/>
  <c r="AK83" i="69"/>
  <c r="BK82" i="69"/>
  <c r="EZ82" i="69" s="1"/>
  <c r="AD82" i="69" s="1"/>
  <c r="BL82" i="69" s="1"/>
  <c r="FE82" i="69" s="1"/>
  <c r="AE82" i="69" s="1"/>
  <c r="BG82" i="69"/>
  <c r="DZ82" i="69" s="1"/>
  <c r="Z82" i="69" s="1"/>
  <c r="BH82" i="69" s="1"/>
  <c r="EE82" i="69" s="1"/>
  <c r="AA82" i="69" s="1"/>
  <c r="BC82" i="69"/>
  <c r="CZ82" i="69" s="1"/>
  <c r="V82" i="69" s="1"/>
  <c r="BD82" i="69" s="1"/>
  <c r="DE82" i="69" s="1"/>
  <c r="W82" i="69" s="1"/>
  <c r="AY82" i="69"/>
  <c r="BZ82" i="69" s="1"/>
  <c r="R82" i="69" s="1"/>
  <c r="AZ82" i="69" s="1"/>
  <c r="CE82" i="69" s="1"/>
  <c r="S82" i="69" s="1"/>
  <c r="AT82" i="69"/>
  <c r="AR82" i="69"/>
  <c r="AQ82" i="69"/>
  <c r="AP82" i="69"/>
  <c r="AO82" i="69"/>
  <c r="AN82" i="69"/>
  <c r="AM82" i="69"/>
  <c r="AL82" i="69"/>
  <c r="AK82" i="69"/>
  <c r="BK81" i="69"/>
  <c r="EZ81" i="69" s="1"/>
  <c r="AD81" i="69" s="1"/>
  <c r="BL81" i="69" s="1"/>
  <c r="FE81" i="69" s="1"/>
  <c r="AE81" i="69" s="1"/>
  <c r="BG81" i="69"/>
  <c r="DZ81" i="69" s="1"/>
  <c r="Z81" i="69" s="1"/>
  <c r="BH81" i="69" s="1"/>
  <c r="EE81" i="69" s="1"/>
  <c r="AA81" i="69" s="1"/>
  <c r="BC81" i="69"/>
  <c r="CZ81" i="69" s="1"/>
  <c r="V81" i="69" s="1"/>
  <c r="BD81" i="69" s="1"/>
  <c r="DE81" i="69" s="1"/>
  <c r="W81" i="69" s="1"/>
  <c r="AY81" i="69"/>
  <c r="BZ81" i="69" s="1"/>
  <c r="R81" i="69" s="1"/>
  <c r="AZ81" i="69" s="1"/>
  <c r="CE81" i="69" s="1"/>
  <c r="S81" i="69" s="1"/>
  <c r="AT81" i="69"/>
  <c r="BF81" i="69" s="1"/>
  <c r="DU81" i="69" s="1"/>
  <c r="Y81" i="69" s="1"/>
  <c r="AR81" i="69"/>
  <c r="AQ81" i="69"/>
  <c r="AP81" i="69"/>
  <c r="AO81" i="69"/>
  <c r="AN81" i="69"/>
  <c r="AM81" i="69"/>
  <c r="AL81" i="69"/>
  <c r="AK81" i="69"/>
  <c r="BK80" i="69"/>
  <c r="EZ80" i="69" s="1"/>
  <c r="AD80" i="69" s="1"/>
  <c r="BL80" i="69" s="1"/>
  <c r="FE80" i="69" s="1"/>
  <c r="AE80" i="69" s="1"/>
  <c r="BG80" i="69"/>
  <c r="DZ80" i="69" s="1"/>
  <c r="Z80" i="69" s="1"/>
  <c r="BH80" i="69" s="1"/>
  <c r="EE80" i="69" s="1"/>
  <c r="AA80" i="69" s="1"/>
  <c r="BC80" i="69"/>
  <c r="CZ80" i="69" s="1"/>
  <c r="V80" i="69" s="1"/>
  <c r="BD80" i="69" s="1"/>
  <c r="DE80" i="69" s="1"/>
  <c r="W80" i="69" s="1"/>
  <c r="AY80" i="69"/>
  <c r="BZ80" i="69" s="1"/>
  <c r="R80" i="69" s="1"/>
  <c r="AZ80" i="69" s="1"/>
  <c r="CE80" i="69" s="1"/>
  <c r="S80" i="69" s="1"/>
  <c r="AT80" i="69"/>
  <c r="BB80" i="69" s="1"/>
  <c r="CU80" i="69" s="1"/>
  <c r="U80" i="69" s="1"/>
  <c r="AR80" i="69"/>
  <c r="AQ80" i="69"/>
  <c r="AP80" i="69"/>
  <c r="AO80" i="69"/>
  <c r="AN80" i="69"/>
  <c r="AM80" i="69"/>
  <c r="AL80" i="69"/>
  <c r="AK80" i="69"/>
  <c r="BK79" i="69"/>
  <c r="EZ79" i="69" s="1"/>
  <c r="AD79" i="69" s="1"/>
  <c r="BL79" i="69" s="1"/>
  <c r="FE79" i="69" s="1"/>
  <c r="AE79" i="69" s="1"/>
  <c r="BG79" i="69"/>
  <c r="DZ79" i="69" s="1"/>
  <c r="Z79" i="69" s="1"/>
  <c r="BH79" i="69" s="1"/>
  <c r="EE79" i="69" s="1"/>
  <c r="AA79" i="69" s="1"/>
  <c r="BC79" i="69"/>
  <c r="CZ79" i="69" s="1"/>
  <c r="V79" i="69" s="1"/>
  <c r="BD79" i="69" s="1"/>
  <c r="DE79" i="69" s="1"/>
  <c r="W79" i="69" s="1"/>
  <c r="AY79" i="69"/>
  <c r="BZ79" i="69" s="1"/>
  <c r="R79" i="69" s="1"/>
  <c r="AZ79" i="69" s="1"/>
  <c r="CE79" i="69" s="1"/>
  <c r="S79" i="69" s="1"/>
  <c r="AT79" i="69"/>
  <c r="AX79" i="69" s="1"/>
  <c r="BU79" i="69" s="1"/>
  <c r="Q79" i="69" s="1"/>
  <c r="AR79" i="69"/>
  <c r="AQ79" i="69"/>
  <c r="AP79" i="69"/>
  <c r="AO79" i="69"/>
  <c r="AN79" i="69"/>
  <c r="AM79" i="69"/>
  <c r="AL79" i="69"/>
  <c r="AK79" i="69"/>
  <c r="BK78" i="69"/>
  <c r="EZ78" i="69" s="1"/>
  <c r="AD78" i="69" s="1"/>
  <c r="BL78" i="69" s="1"/>
  <c r="FE78" i="69" s="1"/>
  <c r="AE78" i="69" s="1"/>
  <c r="BG78" i="69"/>
  <c r="DZ78" i="69" s="1"/>
  <c r="Z78" i="69" s="1"/>
  <c r="BH78" i="69" s="1"/>
  <c r="EE78" i="69" s="1"/>
  <c r="AA78" i="69" s="1"/>
  <c r="BC78" i="69"/>
  <c r="CZ78" i="69" s="1"/>
  <c r="V78" i="69" s="1"/>
  <c r="BD78" i="69" s="1"/>
  <c r="DE78" i="69" s="1"/>
  <c r="W78" i="69" s="1"/>
  <c r="AY78" i="69"/>
  <c r="BZ78" i="69" s="1"/>
  <c r="R78" i="69" s="1"/>
  <c r="AZ78" i="69" s="1"/>
  <c r="CE78" i="69" s="1"/>
  <c r="S78" i="69" s="1"/>
  <c r="AT78" i="69"/>
  <c r="AR78" i="69"/>
  <c r="AQ78" i="69"/>
  <c r="AP78" i="69"/>
  <c r="AO78" i="69"/>
  <c r="AN78" i="69"/>
  <c r="AM78" i="69"/>
  <c r="AL78" i="69"/>
  <c r="AK78" i="69"/>
  <c r="BK77" i="69"/>
  <c r="EZ77" i="69" s="1"/>
  <c r="AD77" i="69" s="1"/>
  <c r="BL77" i="69" s="1"/>
  <c r="FE77" i="69" s="1"/>
  <c r="AE77" i="69" s="1"/>
  <c r="BG77" i="69"/>
  <c r="DZ77" i="69" s="1"/>
  <c r="Z77" i="69" s="1"/>
  <c r="BH77" i="69" s="1"/>
  <c r="EE77" i="69" s="1"/>
  <c r="AA77" i="69" s="1"/>
  <c r="BC77" i="69"/>
  <c r="CZ77" i="69" s="1"/>
  <c r="V77" i="69" s="1"/>
  <c r="BD77" i="69" s="1"/>
  <c r="DE77" i="69" s="1"/>
  <c r="W77" i="69" s="1"/>
  <c r="AY77" i="69"/>
  <c r="BZ77" i="69" s="1"/>
  <c r="R77" i="69" s="1"/>
  <c r="AZ77" i="69" s="1"/>
  <c r="CE77" i="69" s="1"/>
  <c r="S77" i="69" s="1"/>
  <c r="AT77" i="69"/>
  <c r="AX77" i="69" s="1"/>
  <c r="BU77" i="69" s="1"/>
  <c r="Q77" i="69" s="1"/>
  <c r="AR77" i="69"/>
  <c r="AQ77" i="69"/>
  <c r="AP77" i="69"/>
  <c r="AO77" i="69"/>
  <c r="AN77" i="69"/>
  <c r="AM77" i="69"/>
  <c r="AL77" i="69"/>
  <c r="AK77" i="69"/>
  <c r="BK76" i="69"/>
  <c r="EZ76" i="69" s="1"/>
  <c r="AD76" i="69" s="1"/>
  <c r="BL76" i="69" s="1"/>
  <c r="FE76" i="69" s="1"/>
  <c r="AE76" i="69" s="1"/>
  <c r="BG76" i="69"/>
  <c r="DZ76" i="69" s="1"/>
  <c r="Z76" i="69" s="1"/>
  <c r="BH76" i="69" s="1"/>
  <c r="EE76" i="69" s="1"/>
  <c r="AA76" i="69" s="1"/>
  <c r="BC76" i="69"/>
  <c r="CZ76" i="69" s="1"/>
  <c r="V76" i="69" s="1"/>
  <c r="BD76" i="69" s="1"/>
  <c r="DE76" i="69" s="1"/>
  <c r="W76" i="69" s="1"/>
  <c r="AY76" i="69"/>
  <c r="BZ76" i="69" s="1"/>
  <c r="R76" i="69" s="1"/>
  <c r="AZ76" i="69" s="1"/>
  <c r="CE76" i="69" s="1"/>
  <c r="S76" i="69" s="1"/>
  <c r="AT76" i="69"/>
  <c r="AR76" i="69"/>
  <c r="AQ76" i="69"/>
  <c r="AP76" i="69"/>
  <c r="AO76" i="69"/>
  <c r="AN76" i="69"/>
  <c r="AM76" i="69"/>
  <c r="AL76" i="69"/>
  <c r="AK76" i="69"/>
  <c r="BK75" i="69"/>
  <c r="EZ75" i="69" s="1"/>
  <c r="AD75" i="69" s="1"/>
  <c r="BL75" i="69" s="1"/>
  <c r="FE75" i="69" s="1"/>
  <c r="AE75" i="69" s="1"/>
  <c r="BG75" i="69"/>
  <c r="DZ75" i="69" s="1"/>
  <c r="Z75" i="69" s="1"/>
  <c r="BH75" i="69" s="1"/>
  <c r="EE75" i="69" s="1"/>
  <c r="AA75" i="69" s="1"/>
  <c r="BC75" i="69"/>
  <c r="CZ75" i="69" s="1"/>
  <c r="V75" i="69" s="1"/>
  <c r="BD75" i="69" s="1"/>
  <c r="DE75" i="69" s="1"/>
  <c r="W75" i="69" s="1"/>
  <c r="AY75" i="69"/>
  <c r="BZ75" i="69" s="1"/>
  <c r="R75" i="69" s="1"/>
  <c r="AZ75" i="69" s="1"/>
  <c r="CE75" i="69" s="1"/>
  <c r="S75" i="69" s="1"/>
  <c r="AT75" i="69"/>
  <c r="AX75" i="69" s="1"/>
  <c r="BU75" i="69" s="1"/>
  <c r="AR75" i="69"/>
  <c r="AQ75" i="69"/>
  <c r="AP75" i="69"/>
  <c r="AO75" i="69"/>
  <c r="AN75" i="69"/>
  <c r="AM75" i="69"/>
  <c r="AL75" i="69"/>
  <c r="AK75" i="69"/>
  <c r="BK74" i="69"/>
  <c r="EZ74" i="69" s="1"/>
  <c r="AD74" i="69" s="1"/>
  <c r="BL74" i="69" s="1"/>
  <c r="FE74" i="69" s="1"/>
  <c r="AE74" i="69" s="1"/>
  <c r="BG74" i="69"/>
  <c r="DZ74" i="69" s="1"/>
  <c r="Z74" i="69" s="1"/>
  <c r="BH74" i="69" s="1"/>
  <c r="EE74" i="69" s="1"/>
  <c r="AA74" i="69" s="1"/>
  <c r="BC74" i="69"/>
  <c r="CZ74" i="69" s="1"/>
  <c r="V74" i="69" s="1"/>
  <c r="BD74" i="69" s="1"/>
  <c r="DE74" i="69" s="1"/>
  <c r="W74" i="69" s="1"/>
  <c r="AY74" i="69"/>
  <c r="BZ74" i="69" s="1"/>
  <c r="R74" i="69" s="1"/>
  <c r="AZ74" i="69" s="1"/>
  <c r="CE74" i="69" s="1"/>
  <c r="S74" i="69" s="1"/>
  <c r="AT74" i="69"/>
  <c r="AR74" i="69"/>
  <c r="AQ74" i="69"/>
  <c r="AP74" i="69"/>
  <c r="AO74" i="69"/>
  <c r="AN74" i="69"/>
  <c r="AM74" i="69"/>
  <c r="AL74" i="69"/>
  <c r="AK74" i="69"/>
  <c r="BK73" i="69"/>
  <c r="EZ73" i="69" s="1"/>
  <c r="AD73" i="69" s="1"/>
  <c r="BL73" i="69" s="1"/>
  <c r="FE73" i="69" s="1"/>
  <c r="AE73" i="69" s="1"/>
  <c r="BG73" i="69"/>
  <c r="DZ73" i="69" s="1"/>
  <c r="Z73" i="69" s="1"/>
  <c r="BH73" i="69" s="1"/>
  <c r="EE73" i="69" s="1"/>
  <c r="AA73" i="69" s="1"/>
  <c r="BC73" i="69"/>
  <c r="CZ73" i="69" s="1"/>
  <c r="V73" i="69" s="1"/>
  <c r="BD73" i="69" s="1"/>
  <c r="DE73" i="69" s="1"/>
  <c r="W73" i="69" s="1"/>
  <c r="AY73" i="69"/>
  <c r="BZ73" i="69" s="1"/>
  <c r="R73" i="69" s="1"/>
  <c r="AZ73" i="69" s="1"/>
  <c r="CE73" i="69" s="1"/>
  <c r="S73" i="69" s="1"/>
  <c r="AT73" i="69"/>
  <c r="AR73" i="69"/>
  <c r="AQ73" i="69"/>
  <c r="AP73" i="69"/>
  <c r="AO73" i="69"/>
  <c r="AN73" i="69"/>
  <c r="AM73" i="69"/>
  <c r="AL73" i="69"/>
  <c r="AK73" i="69"/>
  <c r="BK72" i="69"/>
  <c r="EZ72" i="69" s="1"/>
  <c r="AD72" i="69" s="1"/>
  <c r="BL72" i="69" s="1"/>
  <c r="FE72" i="69" s="1"/>
  <c r="AE72" i="69" s="1"/>
  <c r="BG72" i="69"/>
  <c r="DZ72" i="69" s="1"/>
  <c r="Z72" i="69" s="1"/>
  <c r="BH72" i="69" s="1"/>
  <c r="EE72" i="69" s="1"/>
  <c r="AA72" i="69" s="1"/>
  <c r="BC72" i="69"/>
  <c r="CZ72" i="69" s="1"/>
  <c r="V72" i="69" s="1"/>
  <c r="BD72" i="69" s="1"/>
  <c r="DE72" i="69" s="1"/>
  <c r="W72" i="69" s="1"/>
  <c r="AY72" i="69"/>
  <c r="BZ72" i="69" s="1"/>
  <c r="R72" i="69" s="1"/>
  <c r="AZ72" i="69" s="1"/>
  <c r="CE72" i="69" s="1"/>
  <c r="S72" i="69" s="1"/>
  <c r="AT72" i="69"/>
  <c r="BJ72" i="69" s="1"/>
  <c r="EU72" i="69" s="1"/>
  <c r="AC72" i="69" s="1"/>
  <c r="AR72" i="69"/>
  <c r="AQ72" i="69"/>
  <c r="AP72" i="69"/>
  <c r="AO72" i="69"/>
  <c r="AN72" i="69"/>
  <c r="AM72" i="69"/>
  <c r="AL72" i="69"/>
  <c r="AK72" i="69"/>
  <c r="BK71" i="69"/>
  <c r="EZ71" i="69" s="1"/>
  <c r="AD71" i="69" s="1"/>
  <c r="BL71" i="69" s="1"/>
  <c r="FE71" i="69" s="1"/>
  <c r="AE71" i="69" s="1"/>
  <c r="BG71" i="69"/>
  <c r="DZ71" i="69" s="1"/>
  <c r="Z71" i="69" s="1"/>
  <c r="BH71" i="69" s="1"/>
  <c r="EE71" i="69" s="1"/>
  <c r="AA71" i="69" s="1"/>
  <c r="BC71" i="69"/>
  <c r="CZ71" i="69" s="1"/>
  <c r="V71" i="69" s="1"/>
  <c r="BD71" i="69" s="1"/>
  <c r="DE71" i="69" s="1"/>
  <c r="W71" i="69" s="1"/>
  <c r="AY71" i="69"/>
  <c r="BZ71" i="69" s="1"/>
  <c r="R71" i="69" s="1"/>
  <c r="AZ71" i="69" s="1"/>
  <c r="CE71" i="69" s="1"/>
  <c r="S71" i="69" s="1"/>
  <c r="AT71" i="69"/>
  <c r="BB71" i="69" s="1"/>
  <c r="CU71" i="69" s="1"/>
  <c r="U71" i="69" s="1"/>
  <c r="AR71" i="69"/>
  <c r="AQ71" i="69"/>
  <c r="AP71" i="69"/>
  <c r="AO71" i="69"/>
  <c r="AN71" i="69"/>
  <c r="AM71" i="69"/>
  <c r="AL71" i="69"/>
  <c r="AK71" i="69"/>
  <c r="BK70" i="69"/>
  <c r="EZ70" i="69" s="1"/>
  <c r="AD70" i="69" s="1"/>
  <c r="BL70" i="69" s="1"/>
  <c r="FE70" i="69" s="1"/>
  <c r="AE70" i="69" s="1"/>
  <c r="BG70" i="69"/>
  <c r="DZ70" i="69" s="1"/>
  <c r="Z70" i="69" s="1"/>
  <c r="BH70" i="69" s="1"/>
  <c r="EE70" i="69" s="1"/>
  <c r="AA70" i="69" s="1"/>
  <c r="BC70" i="69"/>
  <c r="CZ70" i="69" s="1"/>
  <c r="V70" i="69" s="1"/>
  <c r="BD70" i="69" s="1"/>
  <c r="DE70" i="69" s="1"/>
  <c r="W70" i="69" s="1"/>
  <c r="AY70" i="69"/>
  <c r="BZ70" i="69" s="1"/>
  <c r="R70" i="69" s="1"/>
  <c r="AZ70" i="69" s="1"/>
  <c r="CE70" i="69" s="1"/>
  <c r="S70" i="69" s="1"/>
  <c r="AT70" i="69"/>
  <c r="AR70" i="69"/>
  <c r="AQ70" i="69"/>
  <c r="AP70" i="69"/>
  <c r="AO70" i="69"/>
  <c r="AN70" i="69"/>
  <c r="AM70" i="69"/>
  <c r="AL70" i="69"/>
  <c r="AK70" i="69"/>
  <c r="BK69" i="69"/>
  <c r="EZ69" i="69" s="1"/>
  <c r="AD69" i="69" s="1"/>
  <c r="BL69" i="69" s="1"/>
  <c r="FE69" i="69" s="1"/>
  <c r="AE69" i="69" s="1"/>
  <c r="BG69" i="69"/>
  <c r="DZ69" i="69" s="1"/>
  <c r="Z69" i="69" s="1"/>
  <c r="BH69" i="69" s="1"/>
  <c r="EE69" i="69" s="1"/>
  <c r="AA69" i="69" s="1"/>
  <c r="BC69" i="69"/>
  <c r="CZ69" i="69" s="1"/>
  <c r="V69" i="69" s="1"/>
  <c r="BD69" i="69" s="1"/>
  <c r="DE69" i="69" s="1"/>
  <c r="W69" i="69" s="1"/>
  <c r="AY69" i="69"/>
  <c r="BZ69" i="69" s="1"/>
  <c r="R69" i="69" s="1"/>
  <c r="AZ69" i="69" s="1"/>
  <c r="CE69" i="69" s="1"/>
  <c r="S69" i="69" s="1"/>
  <c r="AT69" i="69"/>
  <c r="BB69" i="69" s="1"/>
  <c r="CU69" i="69" s="1"/>
  <c r="U69" i="69" s="1"/>
  <c r="AR69" i="69"/>
  <c r="AQ69" i="69"/>
  <c r="AP69" i="69"/>
  <c r="AO69" i="69"/>
  <c r="AN69" i="69"/>
  <c r="AM69" i="69"/>
  <c r="AL69" i="69"/>
  <c r="AK69" i="69"/>
  <c r="BK68" i="69"/>
  <c r="EZ68" i="69" s="1"/>
  <c r="AD68" i="69" s="1"/>
  <c r="BL68" i="69" s="1"/>
  <c r="FE68" i="69" s="1"/>
  <c r="AE68" i="69" s="1"/>
  <c r="BG68" i="69"/>
  <c r="DZ68" i="69" s="1"/>
  <c r="Z68" i="69" s="1"/>
  <c r="BH68" i="69" s="1"/>
  <c r="EE68" i="69" s="1"/>
  <c r="AA68" i="69" s="1"/>
  <c r="BC68" i="69"/>
  <c r="CZ68" i="69" s="1"/>
  <c r="V68" i="69" s="1"/>
  <c r="BD68" i="69" s="1"/>
  <c r="DE68" i="69" s="1"/>
  <c r="W68" i="69" s="1"/>
  <c r="AY68" i="69"/>
  <c r="BZ68" i="69" s="1"/>
  <c r="R68" i="69" s="1"/>
  <c r="AZ68" i="69" s="1"/>
  <c r="CE68" i="69" s="1"/>
  <c r="S68" i="69" s="1"/>
  <c r="AT68" i="69"/>
  <c r="BB68" i="69" s="1"/>
  <c r="CU68" i="69" s="1"/>
  <c r="U68" i="69" s="1"/>
  <c r="AR68" i="69"/>
  <c r="AQ68" i="69"/>
  <c r="AP68" i="69"/>
  <c r="AO68" i="69"/>
  <c r="AN68" i="69"/>
  <c r="AM68" i="69"/>
  <c r="AL68" i="69"/>
  <c r="AK68" i="69"/>
  <c r="BK67" i="69"/>
  <c r="EZ67" i="69" s="1"/>
  <c r="AD67" i="69" s="1"/>
  <c r="BL67" i="69" s="1"/>
  <c r="FE67" i="69" s="1"/>
  <c r="AE67" i="69" s="1"/>
  <c r="BG67" i="69"/>
  <c r="DZ67" i="69" s="1"/>
  <c r="Z67" i="69" s="1"/>
  <c r="BH67" i="69" s="1"/>
  <c r="EE67" i="69" s="1"/>
  <c r="AA67" i="69" s="1"/>
  <c r="BC67" i="69"/>
  <c r="CZ67" i="69" s="1"/>
  <c r="V67" i="69" s="1"/>
  <c r="BD67" i="69" s="1"/>
  <c r="DE67" i="69" s="1"/>
  <c r="W67" i="69" s="1"/>
  <c r="AY67" i="69"/>
  <c r="BZ67" i="69" s="1"/>
  <c r="R67" i="69" s="1"/>
  <c r="AZ67" i="69" s="1"/>
  <c r="CE67" i="69" s="1"/>
  <c r="S67" i="69" s="1"/>
  <c r="AT67" i="69"/>
  <c r="BJ67" i="69" s="1"/>
  <c r="EU67" i="69" s="1"/>
  <c r="AC67" i="69" s="1"/>
  <c r="AR67" i="69"/>
  <c r="AQ67" i="69"/>
  <c r="AP67" i="69"/>
  <c r="AO67" i="69"/>
  <c r="AN67" i="69"/>
  <c r="AM67" i="69"/>
  <c r="AL67" i="69"/>
  <c r="AK67" i="69"/>
  <c r="BK66" i="69"/>
  <c r="EZ66" i="69" s="1"/>
  <c r="AD66" i="69" s="1"/>
  <c r="BL66" i="69" s="1"/>
  <c r="FE66" i="69" s="1"/>
  <c r="AE66" i="69" s="1"/>
  <c r="BG66" i="69"/>
  <c r="DZ66" i="69" s="1"/>
  <c r="Z66" i="69" s="1"/>
  <c r="BH66" i="69" s="1"/>
  <c r="EE66" i="69" s="1"/>
  <c r="AA66" i="69" s="1"/>
  <c r="BC66" i="69"/>
  <c r="CZ66" i="69" s="1"/>
  <c r="V66" i="69" s="1"/>
  <c r="BD66" i="69" s="1"/>
  <c r="DE66" i="69" s="1"/>
  <c r="W66" i="69" s="1"/>
  <c r="AY66" i="69"/>
  <c r="BZ66" i="69" s="1"/>
  <c r="R66" i="69" s="1"/>
  <c r="AZ66" i="69" s="1"/>
  <c r="CE66" i="69" s="1"/>
  <c r="S66" i="69" s="1"/>
  <c r="AT66" i="69"/>
  <c r="BB66" i="69" s="1"/>
  <c r="CU66" i="69" s="1"/>
  <c r="U66" i="69" s="1"/>
  <c r="AR66" i="69"/>
  <c r="AQ66" i="69"/>
  <c r="AP66" i="69"/>
  <c r="AO66" i="69"/>
  <c r="AN66" i="69"/>
  <c r="AM66" i="69"/>
  <c r="AL66" i="69"/>
  <c r="AK66" i="69"/>
  <c r="BK65" i="69"/>
  <c r="EZ65" i="69" s="1"/>
  <c r="AD65" i="69" s="1"/>
  <c r="BL65" i="69" s="1"/>
  <c r="FE65" i="69" s="1"/>
  <c r="AE65" i="69" s="1"/>
  <c r="BG65" i="69"/>
  <c r="DZ65" i="69" s="1"/>
  <c r="Z65" i="69" s="1"/>
  <c r="BH65" i="69" s="1"/>
  <c r="EE65" i="69" s="1"/>
  <c r="AA65" i="69" s="1"/>
  <c r="BC65" i="69"/>
  <c r="CZ65" i="69" s="1"/>
  <c r="V65" i="69" s="1"/>
  <c r="BD65" i="69" s="1"/>
  <c r="DE65" i="69" s="1"/>
  <c r="W65" i="69" s="1"/>
  <c r="AY65" i="69"/>
  <c r="BZ65" i="69" s="1"/>
  <c r="R65" i="69" s="1"/>
  <c r="AZ65" i="69" s="1"/>
  <c r="CE65" i="69" s="1"/>
  <c r="S65" i="69" s="1"/>
  <c r="AT65" i="69"/>
  <c r="AR65" i="69"/>
  <c r="AQ65" i="69"/>
  <c r="AP65" i="69"/>
  <c r="AO65" i="69"/>
  <c r="AN65" i="69"/>
  <c r="AM65" i="69"/>
  <c r="AL65" i="69"/>
  <c r="AK65" i="69"/>
  <c r="BK64" i="69"/>
  <c r="EZ64" i="69" s="1"/>
  <c r="AD64" i="69" s="1"/>
  <c r="BL64" i="69" s="1"/>
  <c r="FE64" i="69" s="1"/>
  <c r="AE64" i="69" s="1"/>
  <c r="BG64" i="69"/>
  <c r="DZ64" i="69" s="1"/>
  <c r="Z64" i="69" s="1"/>
  <c r="BH64" i="69" s="1"/>
  <c r="EE64" i="69" s="1"/>
  <c r="AA64" i="69" s="1"/>
  <c r="BC64" i="69"/>
  <c r="CZ64" i="69" s="1"/>
  <c r="V64" i="69" s="1"/>
  <c r="BD64" i="69" s="1"/>
  <c r="DE64" i="69" s="1"/>
  <c r="W64" i="69" s="1"/>
  <c r="AY64" i="69"/>
  <c r="BZ64" i="69" s="1"/>
  <c r="R64" i="69" s="1"/>
  <c r="AZ64" i="69" s="1"/>
  <c r="CE64" i="69" s="1"/>
  <c r="S64" i="69" s="1"/>
  <c r="AT64" i="69"/>
  <c r="AX64" i="69" s="1"/>
  <c r="BU64" i="69" s="1"/>
  <c r="Q64" i="69" s="1"/>
  <c r="AR64" i="69"/>
  <c r="AQ64" i="69"/>
  <c r="AP64" i="69"/>
  <c r="AO64" i="69"/>
  <c r="AN64" i="69"/>
  <c r="AM64" i="69"/>
  <c r="AL64" i="69"/>
  <c r="AK64" i="69"/>
  <c r="BK63" i="69"/>
  <c r="EZ63" i="69" s="1"/>
  <c r="AD63" i="69" s="1"/>
  <c r="BL63" i="69" s="1"/>
  <c r="FE63" i="69" s="1"/>
  <c r="AE63" i="69" s="1"/>
  <c r="BG63" i="69"/>
  <c r="DZ63" i="69" s="1"/>
  <c r="Z63" i="69" s="1"/>
  <c r="BH63" i="69" s="1"/>
  <c r="EE63" i="69" s="1"/>
  <c r="AA63" i="69" s="1"/>
  <c r="BC63" i="69"/>
  <c r="CZ63" i="69" s="1"/>
  <c r="V63" i="69" s="1"/>
  <c r="BD63" i="69" s="1"/>
  <c r="DE63" i="69" s="1"/>
  <c r="W63" i="69" s="1"/>
  <c r="AY63" i="69"/>
  <c r="BZ63" i="69" s="1"/>
  <c r="R63" i="69" s="1"/>
  <c r="AZ63" i="69" s="1"/>
  <c r="CE63" i="69" s="1"/>
  <c r="S63" i="69" s="1"/>
  <c r="AT63" i="69"/>
  <c r="AR63" i="69"/>
  <c r="AQ63" i="69"/>
  <c r="AP63" i="69"/>
  <c r="AO63" i="69"/>
  <c r="AN63" i="69"/>
  <c r="AM63" i="69"/>
  <c r="AL63" i="69"/>
  <c r="AK63" i="69"/>
  <c r="BK62" i="69"/>
  <c r="EZ62" i="69" s="1"/>
  <c r="AD62" i="69" s="1"/>
  <c r="BL62" i="69" s="1"/>
  <c r="FE62" i="69" s="1"/>
  <c r="AE62" i="69" s="1"/>
  <c r="BG62" i="69"/>
  <c r="DZ62" i="69" s="1"/>
  <c r="Z62" i="69" s="1"/>
  <c r="BH62" i="69" s="1"/>
  <c r="EE62" i="69" s="1"/>
  <c r="AA62" i="69" s="1"/>
  <c r="BC62" i="69"/>
  <c r="CZ62" i="69" s="1"/>
  <c r="V62" i="69" s="1"/>
  <c r="BD62" i="69" s="1"/>
  <c r="DE62" i="69" s="1"/>
  <c r="W62" i="69" s="1"/>
  <c r="AY62" i="69"/>
  <c r="BZ62" i="69" s="1"/>
  <c r="R62" i="69" s="1"/>
  <c r="AZ62" i="69" s="1"/>
  <c r="CE62" i="69" s="1"/>
  <c r="S62" i="69" s="1"/>
  <c r="AT62" i="69"/>
  <c r="BB62" i="69" s="1"/>
  <c r="CU62" i="69" s="1"/>
  <c r="U62" i="69" s="1"/>
  <c r="AR62" i="69"/>
  <c r="AQ62" i="69"/>
  <c r="AP62" i="69"/>
  <c r="AO62" i="69"/>
  <c r="AN62" i="69"/>
  <c r="AM62" i="69"/>
  <c r="AL62" i="69"/>
  <c r="AK62" i="69"/>
  <c r="BK61" i="69"/>
  <c r="EZ61" i="69" s="1"/>
  <c r="AD61" i="69" s="1"/>
  <c r="BL61" i="69" s="1"/>
  <c r="FE61" i="69" s="1"/>
  <c r="AE61" i="69" s="1"/>
  <c r="BG61" i="69"/>
  <c r="DZ61" i="69" s="1"/>
  <c r="Z61" i="69" s="1"/>
  <c r="BH61" i="69" s="1"/>
  <c r="EE61" i="69" s="1"/>
  <c r="AA61" i="69" s="1"/>
  <c r="BC61" i="69"/>
  <c r="CZ61" i="69" s="1"/>
  <c r="V61" i="69" s="1"/>
  <c r="BD61" i="69" s="1"/>
  <c r="DE61" i="69" s="1"/>
  <c r="W61" i="69" s="1"/>
  <c r="AY61" i="69"/>
  <c r="BZ61" i="69" s="1"/>
  <c r="R61" i="69" s="1"/>
  <c r="AZ61" i="69" s="1"/>
  <c r="CE61" i="69" s="1"/>
  <c r="S61" i="69" s="1"/>
  <c r="AT61" i="69"/>
  <c r="AR61" i="69"/>
  <c r="AQ61" i="69"/>
  <c r="AP61" i="69"/>
  <c r="AO61" i="69"/>
  <c r="AN61" i="69"/>
  <c r="AM61" i="69"/>
  <c r="AL61" i="69"/>
  <c r="AK61" i="69"/>
  <c r="BK60" i="69"/>
  <c r="EZ60" i="69" s="1"/>
  <c r="AD60" i="69" s="1"/>
  <c r="BL60" i="69" s="1"/>
  <c r="FE60" i="69" s="1"/>
  <c r="AE60" i="69" s="1"/>
  <c r="BG60" i="69"/>
  <c r="DZ60" i="69" s="1"/>
  <c r="Z60" i="69" s="1"/>
  <c r="BH60" i="69" s="1"/>
  <c r="EE60" i="69" s="1"/>
  <c r="AA60" i="69" s="1"/>
  <c r="BC60" i="69"/>
  <c r="CZ60" i="69" s="1"/>
  <c r="V60" i="69" s="1"/>
  <c r="BD60" i="69" s="1"/>
  <c r="DE60" i="69" s="1"/>
  <c r="W60" i="69" s="1"/>
  <c r="AY60" i="69"/>
  <c r="BZ60" i="69" s="1"/>
  <c r="R60" i="69" s="1"/>
  <c r="AZ60" i="69" s="1"/>
  <c r="CE60" i="69" s="1"/>
  <c r="S60" i="69" s="1"/>
  <c r="AT60" i="69"/>
  <c r="AX60" i="69" s="1"/>
  <c r="BU60" i="69" s="1"/>
  <c r="Q60" i="69" s="1"/>
  <c r="AR60" i="69"/>
  <c r="AQ60" i="69"/>
  <c r="AP60" i="69"/>
  <c r="AO60" i="69"/>
  <c r="AN60" i="69"/>
  <c r="AM60" i="69"/>
  <c r="AL60" i="69"/>
  <c r="AK60" i="69"/>
  <c r="BK59" i="69"/>
  <c r="EZ59" i="69" s="1"/>
  <c r="AD59" i="69" s="1"/>
  <c r="BL59" i="69" s="1"/>
  <c r="FE59" i="69" s="1"/>
  <c r="AE59" i="69" s="1"/>
  <c r="BG59" i="69"/>
  <c r="DZ59" i="69" s="1"/>
  <c r="Z59" i="69" s="1"/>
  <c r="BH59" i="69" s="1"/>
  <c r="EE59" i="69" s="1"/>
  <c r="AA59" i="69" s="1"/>
  <c r="BC59" i="69"/>
  <c r="CZ59" i="69" s="1"/>
  <c r="V59" i="69" s="1"/>
  <c r="BD59" i="69" s="1"/>
  <c r="DE59" i="69" s="1"/>
  <c r="W59" i="69" s="1"/>
  <c r="AY59" i="69"/>
  <c r="BZ59" i="69" s="1"/>
  <c r="R59" i="69" s="1"/>
  <c r="AZ59" i="69" s="1"/>
  <c r="CE59" i="69" s="1"/>
  <c r="S59" i="69" s="1"/>
  <c r="AT59" i="69"/>
  <c r="AR59" i="69"/>
  <c r="AQ59" i="69"/>
  <c r="AP59" i="69"/>
  <c r="AO59" i="69"/>
  <c r="AN59" i="69"/>
  <c r="AM59" i="69"/>
  <c r="AL59" i="69"/>
  <c r="AK59" i="69"/>
  <c r="BK58" i="69"/>
  <c r="EZ58" i="69" s="1"/>
  <c r="AD58" i="69" s="1"/>
  <c r="BL58" i="69" s="1"/>
  <c r="FE58" i="69" s="1"/>
  <c r="AE58" i="69" s="1"/>
  <c r="BG58" i="69"/>
  <c r="DZ58" i="69" s="1"/>
  <c r="Z58" i="69" s="1"/>
  <c r="BH58" i="69" s="1"/>
  <c r="EE58" i="69" s="1"/>
  <c r="AA58" i="69" s="1"/>
  <c r="BC58" i="69"/>
  <c r="CZ58" i="69" s="1"/>
  <c r="V58" i="69" s="1"/>
  <c r="BD58" i="69" s="1"/>
  <c r="DE58" i="69" s="1"/>
  <c r="W58" i="69" s="1"/>
  <c r="AY58" i="69"/>
  <c r="BZ58" i="69" s="1"/>
  <c r="R58" i="69" s="1"/>
  <c r="AZ58" i="69" s="1"/>
  <c r="CE58" i="69" s="1"/>
  <c r="S58" i="69" s="1"/>
  <c r="AT58" i="69"/>
  <c r="AX58" i="69" s="1"/>
  <c r="BU58" i="69" s="1"/>
  <c r="Q58" i="69" s="1"/>
  <c r="AR58" i="69"/>
  <c r="AQ58" i="69"/>
  <c r="AP58" i="69"/>
  <c r="AO58" i="69"/>
  <c r="AN58" i="69"/>
  <c r="AM58" i="69"/>
  <c r="AL58" i="69"/>
  <c r="AK58" i="69"/>
  <c r="BK57" i="69"/>
  <c r="EZ57" i="69" s="1"/>
  <c r="AD57" i="69" s="1"/>
  <c r="BL57" i="69" s="1"/>
  <c r="FE57" i="69" s="1"/>
  <c r="AE57" i="69" s="1"/>
  <c r="BG57" i="69"/>
  <c r="DZ57" i="69" s="1"/>
  <c r="Z57" i="69" s="1"/>
  <c r="BH57" i="69" s="1"/>
  <c r="EE57" i="69" s="1"/>
  <c r="AA57" i="69" s="1"/>
  <c r="BC57" i="69"/>
  <c r="CZ57" i="69" s="1"/>
  <c r="V57" i="69" s="1"/>
  <c r="BD57" i="69" s="1"/>
  <c r="DE57" i="69" s="1"/>
  <c r="W57" i="69" s="1"/>
  <c r="AY57" i="69"/>
  <c r="BZ57" i="69" s="1"/>
  <c r="R57" i="69" s="1"/>
  <c r="AZ57" i="69" s="1"/>
  <c r="CE57" i="69" s="1"/>
  <c r="S57" i="69" s="1"/>
  <c r="AT57" i="69"/>
  <c r="BJ57" i="69" s="1"/>
  <c r="EU57" i="69" s="1"/>
  <c r="AC57" i="69" s="1"/>
  <c r="AR57" i="69"/>
  <c r="AQ57" i="69"/>
  <c r="AP57" i="69"/>
  <c r="AO57" i="69"/>
  <c r="AN57" i="69"/>
  <c r="AM57" i="69"/>
  <c r="AL57" i="69"/>
  <c r="AK57" i="69"/>
  <c r="BK56" i="69"/>
  <c r="EZ56" i="69" s="1"/>
  <c r="AD56" i="69" s="1"/>
  <c r="BL56" i="69" s="1"/>
  <c r="FE56" i="69" s="1"/>
  <c r="AE56" i="69" s="1"/>
  <c r="BG56" i="69"/>
  <c r="DZ56" i="69" s="1"/>
  <c r="Z56" i="69" s="1"/>
  <c r="BH56" i="69" s="1"/>
  <c r="EE56" i="69" s="1"/>
  <c r="AA56" i="69" s="1"/>
  <c r="BC56" i="69"/>
  <c r="CZ56" i="69" s="1"/>
  <c r="V56" i="69" s="1"/>
  <c r="BD56" i="69" s="1"/>
  <c r="DE56" i="69" s="1"/>
  <c r="W56" i="69" s="1"/>
  <c r="AY56" i="69"/>
  <c r="BZ56" i="69" s="1"/>
  <c r="R56" i="69" s="1"/>
  <c r="AZ56" i="69" s="1"/>
  <c r="CE56" i="69" s="1"/>
  <c r="S56" i="69" s="1"/>
  <c r="AT56" i="69"/>
  <c r="BF56" i="69" s="1"/>
  <c r="DU56" i="69" s="1"/>
  <c r="Y56" i="69" s="1"/>
  <c r="AR56" i="69"/>
  <c r="AQ56" i="69"/>
  <c r="AP56" i="69"/>
  <c r="AO56" i="69"/>
  <c r="AN56" i="69"/>
  <c r="AM56" i="69"/>
  <c r="AL56" i="69"/>
  <c r="AK56" i="69"/>
  <c r="BK55" i="69"/>
  <c r="EZ55" i="69" s="1"/>
  <c r="AD55" i="69" s="1"/>
  <c r="BL55" i="69" s="1"/>
  <c r="FE55" i="69" s="1"/>
  <c r="AE55" i="69" s="1"/>
  <c r="BG55" i="69"/>
  <c r="DZ55" i="69" s="1"/>
  <c r="Z55" i="69" s="1"/>
  <c r="BH55" i="69" s="1"/>
  <c r="EE55" i="69" s="1"/>
  <c r="AA55" i="69" s="1"/>
  <c r="BC55" i="69"/>
  <c r="CZ55" i="69" s="1"/>
  <c r="V55" i="69" s="1"/>
  <c r="BD55" i="69" s="1"/>
  <c r="DE55" i="69" s="1"/>
  <c r="W55" i="69" s="1"/>
  <c r="AY55" i="69"/>
  <c r="BZ55" i="69" s="1"/>
  <c r="R55" i="69" s="1"/>
  <c r="AZ55" i="69" s="1"/>
  <c r="CE55" i="69" s="1"/>
  <c r="S55" i="69" s="1"/>
  <c r="AT55" i="69"/>
  <c r="BB55" i="69" s="1"/>
  <c r="CU55" i="69" s="1"/>
  <c r="U55" i="69" s="1"/>
  <c r="AR55" i="69"/>
  <c r="AQ55" i="69"/>
  <c r="AP55" i="69"/>
  <c r="AO55" i="69"/>
  <c r="AN55" i="69"/>
  <c r="AM55" i="69"/>
  <c r="AL55" i="69"/>
  <c r="AK55" i="69"/>
  <c r="BK54" i="69"/>
  <c r="EZ54" i="69" s="1"/>
  <c r="AD54" i="69" s="1"/>
  <c r="BL54" i="69" s="1"/>
  <c r="FE54" i="69" s="1"/>
  <c r="AE54" i="69" s="1"/>
  <c r="BG54" i="69"/>
  <c r="DZ54" i="69" s="1"/>
  <c r="Z54" i="69" s="1"/>
  <c r="BH54" i="69" s="1"/>
  <c r="EE54" i="69" s="1"/>
  <c r="AA54" i="69" s="1"/>
  <c r="BC54" i="69"/>
  <c r="CZ54" i="69" s="1"/>
  <c r="V54" i="69" s="1"/>
  <c r="BD54" i="69" s="1"/>
  <c r="DE54" i="69" s="1"/>
  <c r="W54" i="69" s="1"/>
  <c r="AY54" i="69"/>
  <c r="BZ54" i="69" s="1"/>
  <c r="R54" i="69" s="1"/>
  <c r="AZ54" i="69" s="1"/>
  <c r="CE54" i="69" s="1"/>
  <c r="S54" i="69" s="1"/>
  <c r="AT54" i="69"/>
  <c r="AR54" i="69"/>
  <c r="AQ54" i="69"/>
  <c r="AP54" i="69"/>
  <c r="AO54" i="69"/>
  <c r="AN54" i="69"/>
  <c r="AM54" i="69"/>
  <c r="AL54" i="69"/>
  <c r="AK54" i="69"/>
  <c r="BK53" i="69"/>
  <c r="EZ53" i="69" s="1"/>
  <c r="AD53" i="69" s="1"/>
  <c r="BL53" i="69" s="1"/>
  <c r="FE53" i="69" s="1"/>
  <c r="AE53" i="69" s="1"/>
  <c r="BG53" i="69"/>
  <c r="DZ53" i="69" s="1"/>
  <c r="Z53" i="69" s="1"/>
  <c r="BH53" i="69" s="1"/>
  <c r="EE53" i="69" s="1"/>
  <c r="AA53" i="69" s="1"/>
  <c r="BC53" i="69"/>
  <c r="CZ53" i="69" s="1"/>
  <c r="V53" i="69" s="1"/>
  <c r="BD53" i="69" s="1"/>
  <c r="DE53" i="69" s="1"/>
  <c r="W53" i="69" s="1"/>
  <c r="AY53" i="69"/>
  <c r="BZ53" i="69" s="1"/>
  <c r="R53" i="69" s="1"/>
  <c r="AZ53" i="69" s="1"/>
  <c r="CE53" i="69" s="1"/>
  <c r="S53" i="69" s="1"/>
  <c r="AT53" i="69"/>
  <c r="BB53" i="69" s="1"/>
  <c r="CU53" i="69" s="1"/>
  <c r="U53" i="69" s="1"/>
  <c r="AR53" i="69"/>
  <c r="AQ53" i="69"/>
  <c r="AP53" i="69"/>
  <c r="AO53" i="69"/>
  <c r="AN53" i="69"/>
  <c r="AM53" i="69"/>
  <c r="AL53" i="69"/>
  <c r="AK53" i="69"/>
  <c r="BK52" i="69"/>
  <c r="EZ52" i="69" s="1"/>
  <c r="AD52" i="69" s="1"/>
  <c r="BL52" i="69" s="1"/>
  <c r="FE52" i="69" s="1"/>
  <c r="AE52" i="69" s="1"/>
  <c r="BG52" i="69"/>
  <c r="DZ52" i="69" s="1"/>
  <c r="Z52" i="69" s="1"/>
  <c r="BH52" i="69" s="1"/>
  <c r="EE52" i="69" s="1"/>
  <c r="AA52" i="69" s="1"/>
  <c r="BC52" i="69"/>
  <c r="CZ52" i="69" s="1"/>
  <c r="V52" i="69" s="1"/>
  <c r="BD52" i="69" s="1"/>
  <c r="DE52" i="69" s="1"/>
  <c r="W52" i="69" s="1"/>
  <c r="AY52" i="69"/>
  <c r="BZ52" i="69" s="1"/>
  <c r="R52" i="69" s="1"/>
  <c r="AZ52" i="69" s="1"/>
  <c r="CE52" i="69" s="1"/>
  <c r="S52" i="69" s="1"/>
  <c r="AT52" i="69"/>
  <c r="BB52" i="69" s="1"/>
  <c r="CU52" i="69" s="1"/>
  <c r="U52" i="69" s="1"/>
  <c r="AR52" i="69"/>
  <c r="AQ52" i="69"/>
  <c r="AP52" i="69"/>
  <c r="AO52" i="69"/>
  <c r="AN52" i="69"/>
  <c r="AM52" i="69"/>
  <c r="AL52" i="69"/>
  <c r="AK52" i="69"/>
  <c r="BK51" i="69"/>
  <c r="EZ51" i="69" s="1"/>
  <c r="AD51" i="69" s="1"/>
  <c r="BL51" i="69" s="1"/>
  <c r="FE51" i="69" s="1"/>
  <c r="AE51" i="69" s="1"/>
  <c r="BG51" i="69"/>
  <c r="DZ51" i="69" s="1"/>
  <c r="Z51" i="69" s="1"/>
  <c r="BH51" i="69" s="1"/>
  <c r="EE51" i="69" s="1"/>
  <c r="AA51" i="69" s="1"/>
  <c r="BC51" i="69"/>
  <c r="CZ51" i="69" s="1"/>
  <c r="V51" i="69" s="1"/>
  <c r="BD51" i="69" s="1"/>
  <c r="DE51" i="69" s="1"/>
  <c r="W51" i="69" s="1"/>
  <c r="AY51" i="69"/>
  <c r="BZ51" i="69" s="1"/>
  <c r="R51" i="69" s="1"/>
  <c r="AZ51" i="69" s="1"/>
  <c r="CE51" i="69" s="1"/>
  <c r="S51" i="69" s="1"/>
  <c r="AT51" i="69"/>
  <c r="AR51" i="69"/>
  <c r="AQ51" i="69"/>
  <c r="AP51" i="69"/>
  <c r="AO51" i="69"/>
  <c r="AN51" i="69"/>
  <c r="AM51" i="69"/>
  <c r="AL51" i="69"/>
  <c r="AK51" i="69"/>
  <c r="BK50" i="69"/>
  <c r="EZ50" i="69" s="1"/>
  <c r="AD50" i="69" s="1"/>
  <c r="BL50" i="69" s="1"/>
  <c r="FE50" i="69" s="1"/>
  <c r="AE50" i="69" s="1"/>
  <c r="BG50" i="69"/>
  <c r="DZ50" i="69" s="1"/>
  <c r="Z50" i="69" s="1"/>
  <c r="BH50" i="69" s="1"/>
  <c r="EE50" i="69" s="1"/>
  <c r="AA50" i="69" s="1"/>
  <c r="BC50" i="69"/>
  <c r="CZ50" i="69" s="1"/>
  <c r="V50" i="69" s="1"/>
  <c r="BD50" i="69" s="1"/>
  <c r="DE50" i="69" s="1"/>
  <c r="W50" i="69" s="1"/>
  <c r="AY50" i="69"/>
  <c r="BZ50" i="69" s="1"/>
  <c r="R50" i="69" s="1"/>
  <c r="AZ50" i="69" s="1"/>
  <c r="CE50" i="69" s="1"/>
  <c r="S50" i="69" s="1"/>
  <c r="AT50" i="69"/>
  <c r="BF50" i="69" s="1"/>
  <c r="DU50" i="69" s="1"/>
  <c r="Y50" i="69" s="1"/>
  <c r="AR50" i="69"/>
  <c r="AQ50" i="69"/>
  <c r="AP50" i="69"/>
  <c r="AO50" i="69"/>
  <c r="AN50" i="69"/>
  <c r="AM50" i="69"/>
  <c r="AL50" i="69"/>
  <c r="AK50" i="69"/>
  <c r="BK49" i="69"/>
  <c r="EZ49" i="69" s="1"/>
  <c r="AD49" i="69" s="1"/>
  <c r="BL49" i="69" s="1"/>
  <c r="FE49" i="69" s="1"/>
  <c r="AE49" i="69" s="1"/>
  <c r="BG49" i="69"/>
  <c r="DZ49" i="69" s="1"/>
  <c r="Z49" i="69" s="1"/>
  <c r="BH49" i="69" s="1"/>
  <c r="EE49" i="69" s="1"/>
  <c r="AA49" i="69" s="1"/>
  <c r="BC49" i="69"/>
  <c r="CZ49" i="69" s="1"/>
  <c r="V49" i="69" s="1"/>
  <c r="BD49" i="69" s="1"/>
  <c r="DE49" i="69" s="1"/>
  <c r="W49" i="69" s="1"/>
  <c r="AY49" i="69"/>
  <c r="BZ49" i="69" s="1"/>
  <c r="R49" i="69" s="1"/>
  <c r="AZ49" i="69" s="1"/>
  <c r="CE49" i="69" s="1"/>
  <c r="S49" i="69" s="1"/>
  <c r="AT49" i="69"/>
  <c r="BB49" i="69" s="1"/>
  <c r="CU49" i="69" s="1"/>
  <c r="U49" i="69" s="1"/>
  <c r="AR49" i="69"/>
  <c r="AQ49" i="69"/>
  <c r="AP49" i="69"/>
  <c r="AO49" i="69"/>
  <c r="AN49" i="69"/>
  <c r="AM49" i="69"/>
  <c r="AL49" i="69"/>
  <c r="AK49" i="69"/>
  <c r="BK48" i="69"/>
  <c r="EZ48" i="69" s="1"/>
  <c r="AD48" i="69" s="1"/>
  <c r="BL48" i="69" s="1"/>
  <c r="FE48" i="69" s="1"/>
  <c r="AE48" i="69" s="1"/>
  <c r="BG48" i="69"/>
  <c r="DZ48" i="69" s="1"/>
  <c r="Z48" i="69" s="1"/>
  <c r="BH48" i="69" s="1"/>
  <c r="EE48" i="69" s="1"/>
  <c r="AA48" i="69" s="1"/>
  <c r="BC48" i="69"/>
  <c r="CZ48" i="69" s="1"/>
  <c r="V48" i="69" s="1"/>
  <c r="BD48" i="69" s="1"/>
  <c r="DE48" i="69" s="1"/>
  <c r="W48" i="69" s="1"/>
  <c r="AY48" i="69"/>
  <c r="BZ48" i="69" s="1"/>
  <c r="R48" i="69" s="1"/>
  <c r="AZ48" i="69" s="1"/>
  <c r="CE48" i="69" s="1"/>
  <c r="S48" i="69" s="1"/>
  <c r="AT48" i="69"/>
  <c r="BB48" i="69" s="1"/>
  <c r="CU48" i="69" s="1"/>
  <c r="U48" i="69" s="1"/>
  <c r="AR48" i="69"/>
  <c r="AQ48" i="69"/>
  <c r="AP48" i="69"/>
  <c r="AO48" i="69"/>
  <c r="AN48" i="69"/>
  <c r="AM48" i="69"/>
  <c r="AL48" i="69"/>
  <c r="AK48" i="69"/>
  <c r="BK47" i="69"/>
  <c r="EZ47" i="69" s="1"/>
  <c r="AD47" i="69" s="1"/>
  <c r="BL47" i="69" s="1"/>
  <c r="FE47" i="69" s="1"/>
  <c r="AE47" i="69" s="1"/>
  <c r="BG47" i="69"/>
  <c r="DZ47" i="69" s="1"/>
  <c r="Z47" i="69" s="1"/>
  <c r="BH47" i="69" s="1"/>
  <c r="EE47" i="69" s="1"/>
  <c r="AA47" i="69" s="1"/>
  <c r="BC47" i="69"/>
  <c r="CZ47" i="69" s="1"/>
  <c r="V47" i="69" s="1"/>
  <c r="BD47" i="69" s="1"/>
  <c r="DE47" i="69" s="1"/>
  <c r="W47" i="69" s="1"/>
  <c r="AY47" i="69"/>
  <c r="BZ47" i="69" s="1"/>
  <c r="R47" i="69" s="1"/>
  <c r="AZ47" i="69" s="1"/>
  <c r="CE47" i="69" s="1"/>
  <c r="S47" i="69" s="1"/>
  <c r="AT47" i="69"/>
  <c r="BB47" i="69" s="1"/>
  <c r="CU47" i="69" s="1"/>
  <c r="U47" i="69" s="1"/>
  <c r="AR47" i="69"/>
  <c r="AQ47" i="69"/>
  <c r="AP47" i="69"/>
  <c r="AO47" i="69"/>
  <c r="AN47" i="69"/>
  <c r="AM47" i="69"/>
  <c r="AL47" i="69"/>
  <c r="AK47" i="69"/>
  <c r="BK46" i="69"/>
  <c r="EZ46" i="69" s="1"/>
  <c r="AD46" i="69" s="1"/>
  <c r="BL46" i="69" s="1"/>
  <c r="FE46" i="69" s="1"/>
  <c r="AE46" i="69" s="1"/>
  <c r="BG46" i="69"/>
  <c r="DZ46" i="69" s="1"/>
  <c r="Z46" i="69" s="1"/>
  <c r="BH46" i="69" s="1"/>
  <c r="EE46" i="69" s="1"/>
  <c r="AA46" i="69" s="1"/>
  <c r="BC46" i="69"/>
  <c r="CZ46" i="69" s="1"/>
  <c r="V46" i="69" s="1"/>
  <c r="BD46" i="69" s="1"/>
  <c r="DE46" i="69" s="1"/>
  <c r="W46" i="69" s="1"/>
  <c r="AY46" i="69"/>
  <c r="BZ46" i="69" s="1"/>
  <c r="R46" i="69" s="1"/>
  <c r="AZ46" i="69" s="1"/>
  <c r="CE46" i="69" s="1"/>
  <c r="S46" i="69" s="1"/>
  <c r="AT46" i="69"/>
  <c r="BB46" i="69"/>
  <c r="CU46" i="69" s="1"/>
  <c r="U46" i="69" s="1"/>
  <c r="AR46" i="69"/>
  <c r="AQ46" i="69"/>
  <c r="AP46" i="69"/>
  <c r="AO46" i="69"/>
  <c r="AN46" i="69"/>
  <c r="AM46" i="69"/>
  <c r="AL46" i="69"/>
  <c r="AK46" i="69"/>
  <c r="BK45" i="69"/>
  <c r="EZ45" i="69" s="1"/>
  <c r="AD45" i="69" s="1"/>
  <c r="BL45" i="69" s="1"/>
  <c r="FE45" i="69" s="1"/>
  <c r="AE45" i="69" s="1"/>
  <c r="BG45" i="69"/>
  <c r="DZ45" i="69" s="1"/>
  <c r="Z45" i="69" s="1"/>
  <c r="BH45" i="69" s="1"/>
  <c r="EE45" i="69" s="1"/>
  <c r="AA45" i="69" s="1"/>
  <c r="BC45" i="69"/>
  <c r="CZ45" i="69" s="1"/>
  <c r="V45" i="69" s="1"/>
  <c r="BD45" i="69" s="1"/>
  <c r="DE45" i="69" s="1"/>
  <c r="W45" i="69" s="1"/>
  <c r="AY45" i="69"/>
  <c r="BZ45" i="69" s="1"/>
  <c r="R45" i="69" s="1"/>
  <c r="AZ45" i="69" s="1"/>
  <c r="CE45" i="69" s="1"/>
  <c r="S45" i="69" s="1"/>
  <c r="AT45" i="69"/>
  <c r="AX45" i="69" s="1"/>
  <c r="BU45" i="69" s="1"/>
  <c r="Q45" i="69" s="1"/>
  <c r="AR45" i="69"/>
  <c r="AQ45" i="69"/>
  <c r="AP45" i="69"/>
  <c r="AO45" i="69"/>
  <c r="AN45" i="69"/>
  <c r="AM45" i="69"/>
  <c r="AL45" i="69"/>
  <c r="AK45" i="69"/>
  <c r="BK44" i="69"/>
  <c r="EZ44" i="69" s="1"/>
  <c r="AD44" i="69" s="1"/>
  <c r="BL44" i="69" s="1"/>
  <c r="FE44" i="69" s="1"/>
  <c r="AE44" i="69" s="1"/>
  <c r="BG44" i="69"/>
  <c r="DZ44" i="69" s="1"/>
  <c r="Z44" i="69" s="1"/>
  <c r="BH44" i="69" s="1"/>
  <c r="EE44" i="69" s="1"/>
  <c r="AA44" i="69" s="1"/>
  <c r="BC44" i="69"/>
  <c r="CZ44" i="69" s="1"/>
  <c r="V44" i="69" s="1"/>
  <c r="BD44" i="69" s="1"/>
  <c r="DE44" i="69" s="1"/>
  <c r="W44" i="69" s="1"/>
  <c r="AY44" i="69"/>
  <c r="BZ44" i="69" s="1"/>
  <c r="R44" i="69" s="1"/>
  <c r="AZ44" i="69" s="1"/>
  <c r="CE44" i="69" s="1"/>
  <c r="S44" i="69" s="1"/>
  <c r="AT44" i="69"/>
  <c r="BB44" i="69" s="1"/>
  <c r="CU44" i="69" s="1"/>
  <c r="U44" i="69" s="1"/>
  <c r="AR44" i="69"/>
  <c r="AQ44" i="69"/>
  <c r="AP44" i="69"/>
  <c r="AO44" i="69"/>
  <c r="AN44" i="69"/>
  <c r="AM44" i="69"/>
  <c r="AL44" i="69"/>
  <c r="AK44" i="69"/>
  <c r="BK43" i="69"/>
  <c r="EZ43" i="69" s="1"/>
  <c r="AD43" i="69" s="1"/>
  <c r="BL43" i="69" s="1"/>
  <c r="FE43" i="69" s="1"/>
  <c r="AE43" i="69" s="1"/>
  <c r="BG43" i="69"/>
  <c r="DZ43" i="69" s="1"/>
  <c r="Z43" i="69" s="1"/>
  <c r="BH43" i="69" s="1"/>
  <c r="EE43" i="69" s="1"/>
  <c r="AA43" i="69" s="1"/>
  <c r="BC43" i="69"/>
  <c r="CZ43" i="69" s="1"/>
  <c r="V43" i="69" s="1"/>
  <c r="BD43" i="69" s="1"/>
  <c r="DE43" i="69" s="1"/>
  <c r="W43" i="69" s="1"/>
  <c r="AY43" i="69"/>
  <c r="BZ43" i="69" s="1"/>
  <c r="R43" i="69" s="1"/>
  <c r="AZ43" i="69" s="1"/>
  <c r="CE43" i="69" s="1"/>
  <c r="S43" i="69" s="1"/>
  <c r="AT43" i="69"/>
  <c r="AX43" i="69" s="1"/>
  <c r="AR43" i="69"/>
  <c r="AQ43" i="69"/>
  <c r="AP43" i="69"/>
  <c r="AO43" i="69"/>
  <c r="AN43" i="69"/>
  <c r="AM43" i="69"/>
  <c r="AL43" i="69"/>
  <c r="AK43" i="69"/>
  <c r="BK42" i="69"/>
  <c r="EZ42" i="69" s="1"/>
  <c r="AD42" i="69" s="1"/>
  <c r="BL42" i="69" s="1"/>
  <c r="FE42" i="69" s="1"/>
  <c r="AE42" i="69" s="1"/>
  <c r="BG42" i="69"/>
  <c r="DZ42" i="69" s="1"/>
  <c r="Z42" i="69" s="1"/>
  <c r="BH42" i="69" s="1"/>
  <c r="EE42" i="69" s="1"/>
  <c r="AA42" i="69" s="1"/>
  <c r="BC42" i="69"/>
  <c r="CZ42" i="69" s="1"/>
  <c r="V42" i="69" s="1"/>
  <c r="BD42" i="69" s="1"/>
  <c r="DE42" i="69" s="1"/>
  <c r="W42" i="69" s="1"/>
  <c r="AY42" i="69"/>
  <c r="BZ42" i="69" s="1"/>
  <c r="R42" i="69" s="1"/>
  <c r="AZ42" i="69" s="1"/>
  <c r="CE42" i="69" s="1"/>
  <c r="S42" i="69" s="1"/>
  <c r="AT42" i="69"/>
  <c r="BJ42" i="69" s="1"/>
  <c r="EU42" i="69" s="1"/>
  <c r="AC42" i="69" s="1"/>
  <c r="AR42" i="69"/>
  <c r="AQ42" i="69"/>
  <c r="AP42" i="69"/>
  <c r="AO42" i="69"/>
  <c r="AN42" i="69"/>
  <c r="AM42" i="69"/>
  <c r="AL42" i="69"/>
  <c r="AK42" i="69"/>
  <c r="BK41" i="69"/>
  <c r="EZ41" i="69" s="1"/>
  <c r="AD41" i="69" s="1"/>
  <c r="BL41" i="69" s="1"/>
  <c r="FE41" i="69" s="1"/>
  <c r="AE41" i="69" s="1"/>
  <c r="BG41" i="69"/>
  <c r="DZ41" i="69" s="1"/>
  <c r="Z41" i="69" s="1"/>
  <c r="BH41" i="69" s="1"/>
  <c r="EE41" i="69" s="1"/>
  <c r="AA41" i="69" s="1"/>
  <c r="BC41" i="69"/>
  <c r="CZ41" i="69" s="1"/>
  <c r="V41" i="69" s="1"/>
  <c r="BD41" i="69" s="1"/>
  <c r="DE41" i="69" s="1"/>
  <c r="W41" i="69" s="1"/>
  <c r="AY41" i="69"/>
  <c r="BZ41" i="69" s="1"/>
  <c r="R41" i="69" s="1"/>
  <c r="AZ41" i="69" s="1"/>
  <c r="CE41" i="69" s="1"/>
  <c r="S41" i="69" s="1"/>
  <c r="AT41" i="69"/>
  <c r="BB41" i="69" s="1"/>
  <c r="CU41" i="69" s="1"/>
  <c r="U41" i="69" s="1"/>
  <c r="AR41" i="69"/>
  <c r="AQ41" i="69"/>
  <c r="AP41" i="69"/>
  <c r="AO41" i="69"/>
  <c r="AN41" i="69"/>
  <c r="AM41" i="69"/>
  <c r="AL41" i="69"/>
  <c r="AK41" i="69"/>
  <c r="BK40" i="69"/>
  <c r="EZ40" i="69" s="1"/>
  <c r="AD40" i="69" s="1"/>
  <c r="BL40" i="69" s="1"/>
  <c r="FE40" i="69" s="1"/>
  <c r="AE40" i="69" s="1"/>
  <c r="BG40" i="69"/>
  <c r="DZ40" i="69" s="1"/>
  <c r="Z40" i="69" s="1"/>
  <c r="BH40" i="69" s="1"/>
  <c r="EE40" i="69" s="1"/>
  <c r="AA40" i="69" s="1"/>
  <c r="BC40" i="69"/>
  <c r="CZ40" i="69" s="1"/>
  <c r="V40" i="69" s="1"/>
  <c r="BD40" i="69" s="1"/>
  <c r="DE40" i="69" s="1"/>
  <c r="W40" i="69" s="1"/>
  <c r="AY40" i="69"/>
  <c r="BZ40" i="69" s="1"/>
  <c r="R40" i="69" s="1"/>
  <c r="AZ40" i="69" s="1"/>
  <c r="CE40" i="69" s="1"/>
  <c r="S40" i="69" s="1"/>
  <c r="AT40" i="69"/>
  <c r="AX40" i="69" s="1"/>
  <c r="BU40" i="69" s="1"/>
  <c r="Q40" i="69" s="1"/>
  <c r="AR40" i="69"/>
  <c r="AQ40" i="69"/>
  <c r="AP40" i="69"/>
  <c r="AO40" i="69"/>
  <c r="AN40" i="69"/>
  <c r="AM40" i="69"/>
  <c r="AL40" i="69"/>
  <c r="AK40" i="69"/>
  <c r="BK39" i="69"/>
  <c r="EZ39" i="69" s="1"/>
  <c r="AD39" i="69" s="1"/>
  <c r="BL39" i="69" s="1"/>
  <c r="FE39" i="69" s="1"/>
  <c r="AE39" i="69" s="1"/>
  <c r="BG39" i="69"/>
  <c r="DZ39" i="69" s="1"/>
  <c r="Z39" i="69" s="1"/>
  <c r="BH39" i="69" s="1"/>
  <c r="EE39" i="69" s="1"/>
  <c r="AA39" i="69" s="1"/>
  <c r="BC39" i="69"/>
  <c r="CZ39" i="69" s="1"/>
  <c r="V39" i="69" s="1"/>
  <c r="BD39" i="69" s="1"/>
  <c r="DE39" i="69" s="1"/>
  <c r="W39" i="69" s="1"/>
  <c r="AY39" i="69"/>
  <c r="BZ39" i="69" s="1"/>
  <c r="R39" i="69" s="1"/>
  <c r="AZ39" i="69" s="1"/>
  <c r="CE39" i="69" s="1"/>
  <c r="S39" i="69" s="1"/>
  <c r="AT39" i="69"/>
  <c r="BF39" i="69" s="1"/>
  <c r="DU39" i="69" s="1"/>
  <c r="Y39" i="69" s="1"/>
  <c r="AR39" i="69"/>
  <c r="AQ39" i="69"/>
  <c r="AP39" i="69"/>
  <c r="AO39" i="69"/>
  <c r="AN39" i="69"/>
  <c r="AM39" i="69"/>
  <c r="AL39" i="69"/>
  <c r="AK39" i="69"/>
  <c r="BK38" i="69"/>
  <c r="EZ38" i="69" s="1"/>
  <c r="AD38" i="69" s="1"/>
  <c r="BL38" i="69" s="1"/>
  <c r="FE38" i="69" s="1"/>
  <c r="AE38" i="69" s="1"/>
  <c r="BG38" i="69"/>
  <c r="DZ38" i="69" s="1"/>
  <c r="Z38" i="69" s="1"/>
  <c r="BH38" i="69" s="1"/>
  <c r="EE38" i="69" s="1"/>
  <c r="AA38" i="69" s="1"/>
  <c r="BC38" i="69"/>
  <c r="CZ38" i="69" s="1"/>
  <c r="V38" i="69" s="1"/>
  <c r="BD38" i="69" s="1"/>
  <c r="DE38" i="69" s="1"/>
  <c r="W38" i="69" s="1"/>
  <c r="AY38" i="69"/>
  <c r="BZ38" i="69" s="1"/>
  <c r="R38" i="69" s="1"/>
  <c r="AZ38" i="69" s="1"/>
  <c r="CE38" i="69" s="1"/>
  <c r="S38" i="69" s="1"/>
  <c r="AT38" i="69"/>
  <c r="BJ38" i="69" s="1"/>
  <c r="EU38" i="69" s="1"/>
  <c r="AC38" i="69" s="1"/>
  <c r="AR38" i="69"/>
  <c r="AQ38" i="69"/>
  <c r="AP38" i="69"/>
  <c r="AO38" i="69"/>
  <c r="AN38" i="69"/>
  <c r="AM38" i="69"/>
  <c r="AL38" i="69"/>
  <c r="AK38" i="69"/>
  <c r="BK37" i="69"/>
  <c r="EZ37" i="69" s="1"/>
  <c r="AD37" i="69" s="1"/>
  <c r="BL37" i="69" s="1"/>
  <c r="FE37" i="69" s="1"/>
  <c r="AE37" i="69" s="1"/>
  <c r="BG37" i="69"/>
  <c r="DZ37" i="69" s="1"/>
  <c r="Z37" i="69" s="1"/>
  <c r="BH37" i="69" s="1"/>
  <c r="EE37" i="69" s="1"/>
  <c r="AA37" i="69" s="1"/>
  <c r="BC37" i="69"/>
  <c r="CZ37" i="69" s="1"/>
  <c r="V37" i="69" s="1"/>
  <c r="BD37" i="69" s="1"/>
  <c r="DE37" i="69" s="1"/>
  <c r="W37" i="69" s="1"/>
  <c r="AY37" i="69"/>
  <c r="BZ37" i="69" s="1"/>
  <c r="R37" i="69" s="1"/>
  <c r="AZ37" i="69" s="1"/>
  <c r="CE37" i="69" s="1"/>
  <c r="S37" i="69" s="1"/>
  <c r="AT37" i="69"/>
  <c r="AR37" i="69"/>
  <c r="AQ37" i="69"/>
  <c r="AP37" i="69"/>
  <c r="AO37" i="69"/>
  <c r="AN37" i="69"/>
  <c r="AM37" i="69"/>
  <c r="AL37" i="69"/>
  <c r="AK37" i="69"/>
  <c r="A37" i="69"/>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AT36" i="69"/>
  <c r="BB36" i="69" s="1"/>
  <c r="CU36" i="69" s="1"/>
  <c r="U36" i="69" s="1"/>
  <c r="BC36" i="69" s="1"/>
  <c r="CZ36" i="69" s="1"/>
  <c r="V36" i="69" s="1"/>
  <c r="BD36" i="69" s="1"/>
  <c r="DE36" i="69" s="1"/>
  <c r="W36" i="69" s="1"/>
  <c r="AR36" i="69"/>
  <c r="AQ36" i="69"/>
  <c r="AP36" i="69"/>
  <c r="AO36" i="69"/>
  <c r="AN36" i="69"/>
  <c r="AM36" i="69"/>
  <c r="AL36" i="69"/>
  <c r="AK36" i="69"/>
  <c r="I20" i="69"/>
  <c r="AD19" i="69"/>
  <c r="Z19" i="69"/>
  <c r="V19" i="69"/>
  <c r="R19" i="69"/>
  <c r="I19" i="69"/>
  <c r="X14" i="69"/>
  <c r="E14" i="69"/>
  <c r="E13" i="69"/>
  <c r="AG12" i="69"/>
  <c r="T12" i="69"/>
  <c r="P12" i="69"/>
  <c r="E12" i="69"/>
  <c r="AO11" i="69"/>
  <c r="E11" i="69"/>
  <c r="BK85" i="70"/>
  <c r="EZ85" i="70" s="1"/>
  <c r="AD85" i="70" s="1"/>
  <c r="BL85" i="70" s="1"/>
  <c r="FE85" i="70" s="1"/>
  <c r="AE85" i="70" s="1"/>
  <c r="BG85" i="70"/>
  <c r="DZ85" i="70" s="1"/>
  <c r="Z85" i="70" s="1"/>
  <c r="BH85" i="70" s="1"/>
  <c r="EE85" i="70" s="1"/>
  <c r="AA85" i="70" s="1"/>
  <c r="BC85" i="70"/>
  <c r="CZ85" i="70" s="1"/>
  <c r="V85" i="70" s="1"/>
  <c r="BD85" i="70" s="1"/>
  <c r="DE85" i="70" s="1"/>
  <c r="W85" i="70" s="1"/>
  <c r="AY85" i="70"/>
  <c r="BZ85" i="70" s="1"/>
  <c r="R85" i="70" s="1"/>
  <c r="AZ85" i="70" s="1"/>
  <c r="CE85" i="70" s="1"/>
  <c r="S85" i="70" s="1"/>
  <c r="AT85" i="70"/>
  <c r="BF85" i="70" s="1"/>
  <c r="DU85" i="70" s="1"/>
  <c r="Y85" i="70" s="1"/>
  <c r="AR85" i="70"/>
  <c r="AQ85" i="70"/>
  <c r="AP85" i="70"/>
  <c r="AO85" i="70"/>
  <c r="AN85" i="70"/>
  <c r="AM85" i="70"/>
  <c r="AL85" i="70"/>
  <c r="AK85" i="70"/>
  <c r="BK84" i="70"/>
  <c r="EZ84" i="70" s="1"/>
  <c r="AD84" i="70" s="1"/>
  <c r="BL84" i="70" s="1"/>
  <c r="FE84" i="70" s="1"/>
  <c r="AE84" i="70" s="1"/>
  <c r="BG84" i="70"/>
  <c r="DZ84" i="70" s="1"/>
  <c r="Z84" i="70" s="1"/>
  <c r="BH84" i="70" s="1"/>
  <c r="EE84" i="70" s="1"/>
  <c r="AA84" i="70" s="1"/>
  <c r="BC84" i="70"/>
  <c r="CZ84" i="70" s="1"/>
  <c r="V84" i="70" s="1"/>
  <c r="BD84" i="70" s="1"/>
  <c r="DE84" i="70" s="1"/>
  <c r="W84" i="70" s="1"/>
  <c r="AY84" i="70"/>
  <c r="BZ84" i="70" s="1"/>
  <c r="R84" i="70" s="1"/>
  <c r="AZ84" i="70" s="1"/>
  <c r="CE84" i="70" s="1"/>
  <c r="S84" i="70" s="1"/>
  <c r="AT84" i="70"/>
  <c r="AR84" i="70"/>
  <c r="AQ84" i="70"/>
  <c r="AP84" i="70"/>
  <c r="AO84" i="70"/>
  <c r="AN84" i="70"/>
  <c r="AM84" i="70"/>
  <c r="AL84" i="70"/>
  <c r="AK84" i="70"/>
  <c r="BK83" i="70"/>
  <c r="EZ83" i="70" s="1"/>
  <c r="AD83" i="70" s="1"/>
  <c r="BL83" i="70" s="1"/>
  <c r="FE83" i="70" s="1"/>
  <c r="AE83" i="70" s="1"/>
  <c r="BG83" i="70"/>
  <c r="DZ83" i="70" s="1"/>
  <c r="Z83" i="70" s="1"/>
  <c r="BH83" i="70" s="1"/>
  <c r="EE83" i="70" s="1"/>
  <c r="AA83" i="70" s="1"/>
  <c r="BC83" i="70"/>
  <c r="CZ83" i="70" s="1"/>
  <c r="V83" i="70" s="1"/>
  <c r="BD83" i="70" s="1"/>
  <c r="DE83" i="70" s="1"/>
  <c r="W83" i="70" s="1"/>
  <c r="AY83" i="70"/>
  <c r="BZ83" i="70" s="1"/>
  <c r="R83" i="70" s="1"/>
  <c r="AZ83" i="70" s="1"/>
  <c r="CE83" i="70" s="1"/>
  <c r="S83" i="70" s="1"/>
  <c r="AT83" i="70"/>
  <c r="AX83" i="70" s="1"/>
  <c r="BU83" i="70" s="1"/>
  <c r="Q83" i="70" s="1"/>
  <c r="AR83" i="70"/>
  <c r="AQ83" i="70"/>
  <c r="AP83" i="70"/>
  <c r="AO83" i="70"/>
  <c r="AN83" i="70"/>
  <c r="AM83" i="70"/>
  <c r="AL83" i="70"/>
  <c r="AK83" i="70"/>
  <c r="BK82" i="70"/>
  <c r="EZ82" i="70" s="1"/>
  <c r="AD82" i="70" s="1"/>
  <c r="BL82" i="70" s="1"/>
  <c r="FE82" i="70" s="1"/>
  <c r="AE82" i="70" s="1"/>
  <c r="BG82" i="70"/>
  <c r="DZ82" i="70" s="1"/>
  <c r="Z82" i="70" s="1"/>
  <c r="BH82" i="70" s="1"/>
  <c r="EE82" i="70" s="1"/>
  <c r="AA82" i="70" s="1"/>
  <c r="BC82" i="70"/>
  <c r="CZ82" i="70" s="1"/>
  <c r="V82" i="70" s="1"/>
  <c r="BD82" i="70" s="1"/>
  <c r="DE82" i="70" s="1"/>
  <c r="W82" i="70" s="1"/>
  <c r="AY82" i="70"/>
  <c r="BZ82" i="70" s="1"/>
  <c r="R82" i="70" s="1"/>
  <c r="AZ82" i="70" s="1"/>
  <c r="CE82" i="70" s="1"/>
  <c r="S82" i="70" s="1"/>
  <c r="AT82" i="70"/>
  <c r="AR82" i="70"/>
  <c r="AQ82" i="70"/>
  <c r="AP82" i="70"/>
  <c r="AO82" i="70"/>
  <c r="AN82" i="70"/>
  <c r="AM82" i="70"/>
  <c r="AL82" i="70"/>
  <c r="AK82" i="70"/>
  <c r="BK81" i="70"/>
  <c r="EZ81" i="70" s="1"/>
  <c r="AD81" i="70" s="1"/>
  <c r="BL81" i="70" s="1"/>
  <c r="FE81" i="70" s="1"/>
  <c r="AE81" i="70" s="1"/>
  <c r="BG81" i="70"/>
  <c r="DZ81" i="70" s="1"/>
  <c r="Z81" i="70" s="1"/>
  <c r="BH81" i="70" s="1"/>
  <c r="EE81" i="70" s="1"/>
  <c r="AA81" i="70" s="1"/>
  <c r="BC81" i="70"/>
  <c r="CZ81" i="70" s="1"/>
  <c r="V81" i="70" s="1"/>
  <c r="BD81" i="70" s="1"/>
  <c r="DE81" i="70" s="1"/>
  <c r="W81" i="70" s="1"/>
  <c r="AY81" i="70"/>
  <c r="BZ81" i="70" s="1"/>
  <c r="R81" i="70" s="1"/>
  <c r="AZ81" i="70" s="1"/>
  <c r="CE81" i="70" s="1"/>
  <c r="S81" i="70" s="1"/>
  <c r="AT81" i="70"/>
  <c r="BF81" i="70" s="1"/>
  <c r="DU81" i="70" s="1"/>
  <c r="Y81" i="70" s="1"/>
  <c r="AR81" i="70"/>
  <c r="AQ81" i="70"/>
  <c r="AP81" i="70"/>
  <c r="AO81" i="70"/>
  <c r="AN81" i="70"/>
  <c r="AM81" i="70"/>
  <c r="AL81" i="70"/>
  <c r="AK81" i="70"/>
  <c r="BK80" i="70"/>
  <c r="EZ80" i="70" s="1"/>
  <c r="AD80" i="70" s="1"/>
  <c r="BL80" i="70" s="1"/>
  <c r="FE80" i="70" s="1"/>
  <c r="AE80" i="70" s="1"/>
  <c r="BG80" i="70"/>
  <c r="DZ80" i="70" s="1"/>
  <c r="Z80" i="70" s="1"/>
  <c r="BH80" i="70" s="1"/>
  <c r="EE80" i="70" s="1"/>
  <c r="AA80" i="70" s="1"/>
  <c r="BC80" i="70"/>
  <c r="CZ80" i="70" s="1"/>
  <c r="V80" i="70" s="1"/>
  <c r="BD80" i="70" s="1"/>
  <c r="DE80" i="70" s="1"/>
  <c r="W80" i="70" s="1"/>
  <c r="AY80" i="70"/>
  <c r="BZ80" i="70" s="1"/>
  <c r="R80" i="70" s="1"/>
  <c r="AZ80" i="70" s="1"/>
  <c r="CE80" i="70" s="1"/>
  <c r="S80" i="70" s="1"/>
  <c r="AT80" i="70"/>
  <c r="BB80" i="70" s="1"/>
  <c r="CU80" i="70" s="1"/>
  <c r="U80" i="70" s="1"/>
  <c r="AR80" i="70"/>
  <c r="AQ80" i="70"/>
  <c r="AP80" i="70"/>
  <c r="AO80" i="70"/>
  <c r="AN80" i="70"/>
  <c r="AM80" i="70"/>
  <c r="AL80" i="70"/>
  <c r="AK80" i="70"/>
  <c r="BK79" i="70"/>
  <c r="EZ79" i="70" s="1"/>
  <c r="AD79" i="70" s="1"/>
  <c r="BL79" i="70" s="1"/>
  <c r="FE79" i="70" s="1"/>
  <c r="AE79" i="70" s="1"/>
  <c r="BG79" i="70"/>
  <c r="DZ79" i="70" s="1"/>
  <c r="Z79" i="70" s="1"/>
  <c r="BH79" i="70" s="1"/>
  <c r="EE79" i="70" s="1"/>
  <c r="AA79" i="70" s="1"/>
  <c r="BC79" i="70"/>
  <c r="CZ79" i="70" s="1"/>
  <c r="V79" i="70" s="1"/>
  <c r="BD79" i="70" s="1"/>
  <c r="DE79" i="70" s="1"/>
  <c r="W79" i="70" s="1"/>
  <c r="AY79" i="70"/>
  <c r="BZ79" i="70" s="1"/>
  <c r="R79" i="70" s="1"/>
  <c r="AZ79" i="70" s="1"/>
  <c r="CE79" i="70" s="1"/>
  <c r="S79" i="70" s="1"/>
  <c r="AT79" i="70"/>
  <c r="AX79" i="70" s="1"/>
  <c r="BU79" i="70" s="1"/>
  <c r="Q79" i="70" s="1"/>
  <c r="AR79" i="70"/>
  <c r="AQ79" i="70"/>
  <c r="AP79" i="70"/>
  <c r="AO79" i="70"/>
  <c r="AN79" i="70"/>
  <c r="AM79" i="70"/>
  <c r="AL79" i="70"/>
  <c r="AK79" i="70"/>
  <c r="BK78" i="70"/>
  <c r="EZ78" i="70" s="1"/>
  <c r="AD78" i="70" s="1"/>
  <c r="BL78" i="70" s="1"/>
  <c r="FE78" i="70" s="1"/>
  <c r="AE78" i="70" s="1"/>
  <c r="BG78" i="70"/>
  <c r="DZ78" i="70" s="1"/>
  <c r="Z78" i="70" s="1"/>
  <c r="BH78" i="70" s="1"/>
  <c r="EE78" i="70" s="1"/>
  <c r="AA78" i="70" s="1"/>
  <c r="BC78" i="70"/>
  <c r="CZ78" i="70" s="1"/>
  <c r="V78" i="70" s="1"/>
  <c r="BD78" i="70" s="1"/>
  <c r="DE78" i="70" s="1"/>
  <c r="W78" i="70" s="1"/>
  <c r="AY78" i="70"/>
  <c r="BZ78" i="70" s="1"/>
  <c r="R78" i="70" s="1"/>
  <c r="AZ78" i="70" s="1"/>
  <c r="CE78" i="70" s="1"/>
  <c r="S78" i="70" s="1"/>
  <c r="AT78" i="70"/>
  <c r="BJ78" i="70" s="1"/>
  <c r="EU78" i="70" s="1"/>
  <c r="AC78" i="70" s="1"/>
  <c r="AR78" i="70"/>
  <c r="AQ78" i="70"/>
  <c r="AP78" i="70"/>
  <c r="AO78" i="70"/>
  <c r="AN78" i="70"/>
  <c r="AM78" i="70"/>
  <c r="AL78" i="70"/>
  <c r="AK78" i="70"/>
  <c r="BK77" i="70"/>
  <c r="EZ77" i="70" s="1"/>
  <c r="AD77" i="70" s="1"/>
  <c r="BL77" i="70" s="1"/>
  <c r="FE77" i="70" s="1"/>
  <c r="AE77" i="70" s="1"/>
  <c r="BG77" i="70"/>
  <c r="DZ77" i="70" s="1"/>
  <c r="Z77" i="70" s="1"/>
  <c r="BH77" i="70" s="1"/>
  <c r="EE77" i="70" s="1"/>
  <c r="AA77" i="70" s="1"/>
  <c r="BC77" i="70"/>
  <c r="CZ77" i="70" s="1"/>
  <c r="V77" i="70" s="1"/>
  <c r="BD77" i="70" s="1"/>
  <c r="DE77" i="70" s="1"/>
  <c r="W77" i="70" s="1"/>
  <c r="AY77" i="70"/>
  <c r="BZ77" i="70" s="1"/>
  <c r="R77" i="70" s="1"/>
  <c r="AZ77" i="70" s="1"/>
  <c r="CE77" i="70" s="1"/>
  <c r="S77" i="70" s="1"/>
  <c r="AT77" i="70"/>
  <c r="AR77" i="70"/>
  <c r="AQ77" i="70"/>
  <c r="AP77" i="70"/>
  <c r="AO77" i="70"/>
  <c r="AN77" i="70"/>
  <c r="AM77" i="70"/>
  <c r="AL77" i="70"/>
  <c r="AK77" i="70"/>
  <c r="BK76" i="70"/>
  <c r="EZ76" i="70" s="1"/>
  <c r="AD76" i="70" s="1"/>
  <c r="BL76" i="70" s="1"/>
  <c r="FE76" i="70" s="1"/>
  <c r="AE76" i="70" s="1"/>
  <c r="BG76" i="70"/>
  <c r="DZ76" i="70" s="1"/>
  <c r="Z76" i="70" s="1"/>
  <c r="BH76" i="70" s="1"/>
  <c r="EE76" i="70" s="1"/>
  <c r="AA76" i="70" s="1"/>
  <c r="BC76" i="70"/>
  <c r="CZ76" i="70" s="1"/>
  <c r="V76" i="70" s="1"/>
  <c r="BD76" i="70" s="1"/>
  <c r="DE76" i="70" s="1"/>
  <c r="W76" i="70" s="1"/>
  <c r="AY76" i="70"/>
  <c r="BZ76" i="70" s="1"/>
  <c r="R76" i="70" s="1"/>
  <c r="AZ76" i="70" s="1"/>
  <c r="CE76" i="70" s="1"/>
  <c r="S76" i="70" s="1"/>
  <c r="AT76" i="70"/>
  <c r="BJ76" i="70" s="1"/>
  <c r="EU76" i="70" s="1"/>
  <c r="AC76" i="70" s="1"/>
  <c r="AR76" i="70"/>
  <c r="AQ76" i="70"/>
  <c r="AP76" i="70"/>
  <c r="AO76" i="70"/>
  <c r="AN76" i="70"/>
  <c r="AM76" i="70"/>
  <c r="AL76" i="70"/>
  <c r="AK76" i="70"/>
  <c r="BK75" i="70"/>
  <c r="EZ75" i="70" s="1"/>
  <c r="AD75" i="70" s="1"/>
  <c r="BL75" i="70" s="1"/>
  <c r="FE75" i="70" s="1"/>
  <c r="AE75" i="70" s="1"/>
  <c r="BG75" i="70"/>
  <c r="DZ75" i="70" s="1"/>
  <c r="Z75" i="70" s="1"/>
  <c r="BH75" i="70" s="1"/>
  <c r="EE75" i="70" s="1"/>
  <c r="AA75" i="70" s="1"/>
  <c r="BC75" i="70"/>
  <c r="CZ75" i="70" s="1"/>
  <c r="V75" i="70" s="1"/>
  <c r="BD75" i="70" s="1"/>
  <c r="DE75" i="70" s="1"/>
  <c r="W75" i="70" s="1"/>
  <c r="AY75" i="70"/>
  <c r="BZ75" i="70" s="1"/>
  <c r="R75" i="70" s="1"/>
  <c r="AZ75" i="70" s="1"/>
  <c r="CE75" i="70" s="1"/>
  <c r="S75" i="70" s="1"/>
  <c r="AT75" i="70"/>
  <c r="AR75" i="70"/>
  <c r="AQ75" i="70"/>
  <c r="AP75" i="70"/>
  <c r="AO75" i="70"/>
  <c r="AN75" i="70"/>
  <c r="AM75" i="70"/>
  <c r="AL75" i="70"/>
  <c r="AK75" i="70"/>
  <c r="BK74" i="70"/>
  <c r="EZ74" i="70" s="1"/>
  <c r="AD74" i="70" s="1"/>
  <c r="BL74" i="70" s="1"/>
  <c r="FE74" i="70" s="1"/>
  <c r="AE74" i="70" s="1"/>
  <c r="BG74" i="70"/>
  <c r="DZ74" i="70" s="1"/>
  <c r="Z74" i="70" s="1"/>
  <c r="BH74" i="70" s="1"/>
  <c r="EE74" i="70" s="1"/>
  <c r="AA74" i="70" s="1"/>
  <c r="BC74" i="70"/>
  <c r="CZ74" i="70" s="1"/>
  <c r="V74" i="70" s="1"/>
  <c r="BD74" i="70" s="1"/>
  <c r="DE74" i="70" s="1"/>
  <c r="W74" i="70" s="1"/>
  <c r="AY74" i="70"/>
  <c r="BZ74" i="70" s="1"/>
  <c r="R74" i="70" s="1"/>
  <c r="AZ74" i="70" s="1"/>
  <c r="CE74" i="70" s="1"/>
  <c r="S74" i="70" s="1"/>
  <c r="AT74" i="70"/>
  <c r="BB74" i="70" s="1"/>
  <c r="CU74" i="70" s="1"/>
  <c r="U74" i="70" s="1"/>
  <c r="AR74" i="70"/>
  <c r="AQ74" i="70"/>
  <c r="AP74" i="70"/>
  <c r="AO74" i="70"/>
  <c r="AN74" i="70"/>
  <c r="AM74" i="70"/>
  <c r="AL74" i="70"/>
  <c r="AK74" i="70"/>
  <c r="BK73" i="70"/>
  <c r="EZ73" i="70" s="1"/>
  <c r="AD73" i="70" s="1"/>
  <c r="BL73" i="70" s="1"/>
  <c r="FE73" i="70" s="1"/>
  <c r="AE73" i="70" s="1"/>
  <c r="BG73" i="70"/>
  <c r="DZ73" i="70" s="1"/>
  <c r="Z73" i="70" s="1"/>
  <c r="BH73" i="70" s="1"/>
  <c r="EE73" i="70" s="1"/>
  <c r="AA73" i="70" s="1"/>
  <c r="BC73" i="70"/>
  <c r="CZ73" i="70" s="1"/>
  <c r="V73" i="70" s="1"/>
  <c r="BD73" i="70" s="1"/>
  <c r="DE73" i="70" s="1"/>
  <c r="W73" i="70" s="1"/>
  <c r="AY73" i="70"/>
  <c r="BZ73" i="70" s="1"/>
  <c r="R73" i="70" s="1"/>
  <c r="AZ73" i="70" s="1"/>
  <c r="CE73" i="70" s="1"/>
  <c r="S73" i="70" s="1"/>
  <c r="AT73" i="70"/>
  <c r="AR73" i="70"/>
  <c r="AQ73" i="70"/>
  <c r="AP73" i="70"/>
  <c r="AO73" i="70"/>
  <c r="AN73" i="70"/>
  <c r="AM73" i="70"/>
  <c r="AL73" i="70"/>
  <c r="AK73" i="70"/>
  <c r="BK72" i="70"/>
  <c r="EZ72" i="70" s="1"/>
  <c r="AD72" i="70" s="1"/>
  <c r="BL72" i="70" s="1"/>
  <c r="FE72" i="70" s="1"/>
  <c r="AE72" i="70" s="1"/>
  <c r="BG72" i="70"/>
  <c r="DZ72" i="70" s="1"/>
  <c r="Z72" i="70" s="1"/>
  <c r="BH72" i="70" s="1"/>
  <c r="EE72" i="70" s="1"/>
  <c r="AA72" i="70" s="1"/>
  <c r="BC72" i="70"/>
  <c r="CZ72" i="70" s="1"/>
  <c r="V72" i="70" s="1"/>
  <c r="BD72" i="70" s="1"/>
  <c r="DE72" i="70" s="1"/>
  <c r="W72" i="70" s="1"/>
  <c r="AY72" i="70"/>
  <c r="BZ72" i="70" s="1"/>
  <c r="R72" i="70" s="1"/>
  <c r="AZ72" i="70" s="1"/>
  <c r="CE72" i="70" s="1"/>
  <c r="S72" i="70" s="1"/>
  <c r="AT72" i="70"/>
  <c r="BJ72" i="70" s="1"/>
  <c r="EU72" i="70" s="1"/>
  <c r="AC72" i="70" s="1"/>
  <c r="AR72" i="70"/>
  <c r="AQ72" i="70"/>
  <c r="AP72" i="70"/>
  <c r="AO72" i="70"/>
  <c r="AN72" i="70"/>
  <c r="AM72" i="70"/>
  <c r="AL72" i="70"/>
  <c r="AK72" i="70"/>
  <c r="BK71" i="70"/>
  <c r="EZ71" i="70" s="1"/>
  <c r="AD71" i="70" s="1"/>
  <c r="BL71" i="70" s="1"/>
  <c r="FE71" i="70" s="1"/>
  <c r="AE71" i="70" s="1"/>
  <c r="BG71" i="70"/>
  <c r="DZ71" i="70" s="1"/>
  <c r="Z71" i="70" s="1"/>
  <c r="BH71" i="70" s="1"/>
  <c r="EE71" i="70" s="1"/>
  <c r="AA71" i="70" s="1"/>
  <c r="BC71" i="70"/>
  <c r="CZ71" i="70" s="1"/>
  <c r="V71" i="70" s="1"/>
  <c r="BD71" i="70" s="1"/>
  <c r="DE71" i="70" s="1"/>
  <c r="W71" i="70" s="1"/>
  <c r="AY71" i="70"/>
  <c r="BZ71" i="70" s="1"/>
  <c r="R71" i="70" s="1"/>
  <c r="AZ71" i="70" s="1"/>
  <c r="CE71" i="70" s="1"/>
  <c r="S71" i="70" s="1"/>
  <c r="AT71" i="70"/>
  <c r="AR71" i="70"/>
  <c r="AQ71" i="70"/>
  <c r="AP71" i="70"/>
  <c r="AO71" i="70"/>
  <c r="AN71" i="70"/>
  <c r="AM71" i="70"/>
  <c r="AL71" i="70"/>
  <c r="AK71" i="70"/>
  <c r="BK70" i="70"/>
  <c r="EZ70" i="70" s="1"/>
  <c r="AD70" i="70" s="1"/>
  <c r="BL70" i="70" s="1"/>
  <c r="FE70" i="70" s="1"/>
  <c r="AE70" i="70" s="1"/>
  <c r="BG70" i="70"/>
  <c r="DZ70" i="70" s="1"/>
  <c r="Z70" i="70" s="1"/>
  <c r="BH70" i="70" s="1"/>
  <c r="EE70" i="70" s="1"/>
  <c r="AA70" i="70" s="1"/>
  <c r="BC70" i="70"/>
  <c r="CZ70" i="70" s="1"/>
  <c r="V70" i="70" s="1"/>
  <c r="BD70" i="70" s="1"/>
  <c r="DE70" i="70" s="1"/>
  <c r="W70" i="70" s="1"/>
  <c r="AY70" i="70"/>
  <c r="BZ70" i="70" s="1"/>
  <c r="R70" i="70" s="1"/>
  <c r="AZ70" i="70" s="1"/>
  <c r="CE70" i="70" s="1"/>
  <c r="S70" i="70" s="1"/>
  <c r="AT70" i="70"/>
  <c r="BB70" i="70" s="1"/>
  <c r="CU70" i="70" s="1"/>
  <c r="U70" i="70" s="1"/>
  <c r="AR70" i="70"/>
  <c r="AQ70" i="70"/>
  <c r="AP70" i="70"/>
  <c r="AO70" i="70"/>
  <c r="AN70" i="70"/>
  <c r="AM70" i="70"/>
  <c r="AL70" i="70"/>
  <c r="AK70" i="70"/>
  <c r="BK69" i="70"/>
  <c r="EZ69" i="70" s="1"/>
  <c r="AD69" i="70" s="1"/>
  <c r="BL69" i="70" s="1"/>
  <c r="FE69" i="70" s="1"/>
  <c r="AE69" i="70" s="1"/>
  <c r="BG69" i="70"/>
  <c r="DZ69" i="70" s="1"/>
  <c r="Z69" i="70" s="1"/>
  <c r="BH69" i="70" s="1"/>
  <c r="EE69" i="70" s="1"/>
  <c r="AA69" i="70" s="1"/>
  <c r="BC69" i="70"/>
  <c r="CZ69" i="70" s="1"/>
  <c r="V69" i="70" s="1"/>
  <c r="BD69" i="70" s="1"/>
  <c r="DE69" i="70" s="1"/>
  <c r="W69" i="70" s="1"/>
  <c r="AY69" i="70"/>
  <c r="BZ69" i="70" s="1"/>
  <c r="R69" i="70" s="1"/>
  <c r="AZ69" i="70" s="1"/>
  <c r="CE69" i="70" s="1"/>
  <c r="S69" i="70" s="1"/>
  <c r="AT69" i="70"/>
  <c r="AR69" i="70"/>
  <c r="AQ69" i="70"/>
  <c r="AP69" i="70"/>
  <c r="AO69" i="70"/>
  <c r="AN69" i="70"/>
  <c r="AM69" i="70"/>
  <c r="AL69" i="70"/>
  <c r="AK69" i="70"/>
  <c r="BK68" i="70"/>
  <c r="EZ68" i="70" s="1"/>
  <c r="AD68" i="70" s="1"/>
  <c r="BL68" i="70" s="1"/>
  <c r="FE68" i="70" s="1"/>
  <c r="AE68" i="70" s="1"/>
  <c r="BG68" i="70"/>
  <c r="DZ68" i="70" s="1"/>
  <c r="Z68" i="70" s="1"/>
  <c r="BH68" i="70" s="1"/>
  <c r="EE68" i="70" s="1"/>
  <c r="AA68" i="70" s="1"/>
  <c r="BC68" i="70"/>
  <c r="CZ68" i="70" s="1"/>
  <c r="V68" i="70" s="1"/>
  <c r="BD68" i="70" s="1"/>
  <c r="DE68" i="70" s="1"/>
  <c r="W68" i="70" s="1"/>
  <c r="AY68" i="70"/>
  <c r="BZ68" i="70" s="1"/>
  <c r="R68" i="70" s="1"/>
  <c r="AZ68" i="70" s="1"/>
  <c r="CE68" i="70" s="1"/>
  <c r="S68" i="70" s="1"/>
  <c r="AT68" i="70"/>
  <c r="BJ68" i="70" s="1"/>
  <c r="EU68" i="70" s="1"/>
  <c r="AR68" i="70"/>
  <c r="AQ68" i="70"/>
  <c r="AP68" i="70"/>
  <c r="AO68" i="70"/>
  <c r="AN68" i="70"/>
  <c r="AM68" i="70"/>
  <c r="AL68" i="70"/>
  <c r="AK68" i="70"/>
  <c r="BK67" i="70"/>
  <c r="EZ67" i="70" s="1"/>
  <c r="AD67" i="70" s="1"/>
  <c r="BL67" i="70" s="1"/>
  <c r="FE67" i="70" s="1"/>
  <c r="AE67" i="70" s="1"/>
  <c r="BG67" i="70"/>
  <c r="DZ67" i="70" s="1"/>
  <c r="Z67" i="70" s="1"/>
  <c r="BH67" i="70" s="1"/>
  <c r="EE67" i="70" s="1"/>
  <c r="AA67" i="70" s="1"/>
  <c r="BC67" i="70"/>
  <c r="CZ67" i="70" s="1"/>
  <c r="V67" i="70" s="1"/>
  <c r="BD67" i="70" s="1"/>
  <c r="DE67" i="70" s="1"/>
  <c r="W67" i="70" s="1"/>
  <c r="AY67" i="70"/>
  <c r="BZ67" i="70" s="1"/>
  <c r="R67" i="70" s="1"/>
  <c r="AZ67" i="70" s="1"/>
  <c r="CE67" i="70" s="1"/>
  <c r="S67" i="70" s="1"/>
  <c r="AT67" i="70"/>
  <c r="AX67" i="70" s="1"/>
  <c r="BU67" i="70" s="1"/>
  <c r="Q67" i="70" s="1"/>
  <c r="AR67" i="70"/>
  <c r="AQ67" i="70"/>
  <c r="AP67" i="70"/>
  <c r="AO67" i="70"/>
  <c r="AN67" i="70"/>
  <c r="AM67" i="70"/>
  <c r="AL67" i="70"/>
  <c r="AK67" i="70"/>
  <c r="BK66" i="70"/>
  <c r="EZ66" i="70" s="1"/>
  <c r="AD66" i="70" s="1"/>
  <c r="BL66" i="70" s="1"/>
  <c r="FE66" i="70" s="1"/>
  <c r="AE66" i="70" s="1"/>
  <c r="BG66" i="70"/>
  <c r="DZ66" i="70" s="1"/>
  <c r="Z66" i="70" s="1"/>
  <c r="BH66" i="70" s="1"/>
  <c r="EE66" i="70" s="1"/>
  <c r="AA66" i="70" s="1"/>
  <c r="BC66" i="70"/>
  <c r="CZ66" i="70" s="1"/>
  <c r="V66" i="70" s="1"/>
  <c r="BD66" i="70" s="1"/>
  <c r="DE66" i="70" s="1"/>
  <c r="W66" i="70" s="1"/>
  <c r="AY66" i="70"/>
  <c r="BZ66" i="70" s="1"/>
  <c r="R66" i="70" s="1"/>
  <c r="AZ66" i="70" s="1"/>
  <c r="CE66" i="70" s="1"/>
  <c r="S66" i="70" s="1"/>
  <c r="AT66" i="70"/>
  <c r="AR66" i="70"/>
  <c r="AQ66" i="70"/>
  <c r="AP66" i="70"/>
  <c r="AO66" i="70"/>
  <c r="AN66" i="70"/>
  <c r="AM66" i="70"/>
  <c r="AL66" i="70"/>
  <c r="AK66" i="70"/>
  <c r="BK65" i="70"/>
  <c r="EZ65" i="70" s="1"/>
  <c r="AD65" i="70" s="1"/>
  <c r="BL65" i="70" s="1"/>
  <c r="FE65" i="70" s="1"/>
  <c r="AE65" i="70" s="1"/>
  <c r="BG65" i="70"/>
  <c r="DZ65" i="70" s="1"/>
  <c r="Z65" i="70" s="1"/>
  <c r="BH65" i="70" s="1"/>
  <c r="EE65" i="70" s="1"/>
  <c r="AA65" i="70" s="1"/>
  <c r="BC65" i="70"/>
  <c r="CZ65" i="70" s="1"/>
  <c r="V65" i="70" s="1"/>
  <c r="BD65" i="70" s="1"/>
  <c r="DE65" i="70" s="1"/>
  <c r="W65" i="70" s="1"/>
  <c r="AY65" i="70"/>
  <c r="BZ65" i="70" s="1"/>
  <c r="R65" i="70" s="1"/>
  <c r="AZ65" i="70" s="1"/>
  <c r="CE65" i="70" s="1"/>
  <c r="S65" i="70" s="1"/>
  <c r="AT65" i="70"/>
  <c r="BB65" i="70" s="1"/>
  <c r="CU65" i="70" s="1"/>
  <c r="U65" i="70" s="1"/>
  <c r="AR65" i="70"/>
  <c r="AQ65" i="70"/>
  <c r="AP65" i="70"/>
  <c r="AO65" i="70"/>
  <c r="AN65" i="70"/>
  <c r="AM65" i="70"/>
  <c r="AL65" i="70"/>
  <c r="AK65" i="70"/>
  <c r="BK64" i="70"/>
  <c r="EZ64" i="70" s="1"/>
  <c r="AD64" i="70" s="1"/>
  <c r="BL64" i="70" s="1"/>
  <c r="FE64" i="70" s="1"/>
  <c r="AE64" i="70" s="1"/>
  <c r="BG64" i="70"/>
  <c r="DZ64" i="70" s="1"/>
  <c r="Z64" i="70" s="1"/>
  <c r="BH64" i="70" s="1"/>
  <c r="EE64" i="70" s="1"/>
  <c r="AA64" i="70" s="1"/>
  <c r="BC64" i="70"/>
  <c r="CZ64" i="70"/>
  <c r="V64" i="70" s="1"/>
  <c r="BD64" i="70" s="1"/>
  <c r="DE64" i="70" s="1"/>
  <c r="W64" i="70" s="1"/>
  <c r="AY64" i="70"/>
  <c r="BZ64" i="70" s="1"/>
  <c r="R64" i="70" s="1"/>
  <c r="AZ64" i="70" s="1"/>
  <c r="CE64" i="70" s="1"/>
  <c r="S64" i="70" s="1"/>
  <c r="AT64" i="70"/>
  <c r="AR64" i="70"/>
  <c r="AQ64" i="70"/>
  <c r="AP64" i="70"/>
  <c r="AO64" i="70"/>
  <c r="AN64" i="70"/>
  <c r="AM64" i="70"/>
  <c r="AL64" i="70"/>
  <c r="AK64" i="70"/>
  <c r="BK63" i="70"/>
  <c r="EZ63" i="70" s="1"/>
  <c r="AD63" i="70" s="1"/>
  <c r="BL63" i="70" s="1"/>
  <c r="FE63" i="70" s="1"/>
  <c r="AE63" i="70" s="1"/>
  <c r="BG63" i="70"/>
  <c r="DZ63" i="70" s="1"/>
  <c r="Z63" i="70" s="1"/>
  <c r="BH63" i="70" s="1"/>
  <c r="EE63" i="70" s="1"/>
  <c r="AA63" i="70" s="1"/>
  <c r="BC63" i="70"/>
  <c r="CZ63" i="70" s="1"/>
  <c r="V63" i="70" s="1"/>
  <c r="BD63" i="70" s="1"/>
  <c r="DE63" i="70" s="1"/>
  <c r="W63" i="70" s="1"/>
  <c r="AY63" i="70"/>
  <c r="BZ63" i="70" s="1"/>
  <c r="R63" i="70" s="1"/>
  <c r="AZ63" i="70" s="1"/>
  <c r="CE63" i="70" s="1"/>
  <c r="S63" i="70" s="1"/>
  <c r="AT63" i="70"/>
  <c r="BJ63" i="70" s="1"/>
  <c r="EU63" i="70" s="1"/>
  <c r="AC63" i="70" s="1"/>
  <c r="AR63" i="70"/>
  <c r="AQ63" i="70"/>
  <c r="AP63" i="70"/>
  <c r="AO63" i="70"/>
  <c r="AN63" i="70"/>
  <c r="AM63" i="70"/>
  <c r="AL63" i="70"/>
  <c r="AK63" i="70"/>
  <c r="BK62" i="70"/>
  <c r="EZ62" i="70" s="1"/>
  <c r="AD62" i="70" s="1"/>
  <c r="BL62" i="70" s="1"/>
  <c r="FE62" i="70" s="1"/>
  <c r="AE62" i="70" s="1"/>
  <c r="BG62" i="70"/>
  <c r="DZ62" i="70" s="1"/>
  <c r="Z62" i="70" s="1"/>
  <c r="BH62" i="70" s="1"/>
  <c r="EE62" i="70" s="1"/>
  <c r="AA62" i="70" s="1"/>
  <c r="BC62" i="70"/>
  <c r="CZ62" i="70" s="1"/>
  <c r="V62" i="70" s="1"/>
  <c r="BD62" i="70" s="1"/>
  <c r="DE62" i="70" s="1"/>
  <c r="W62" i="70" s="1"/>
  <c r="AY62" i="70"/>
  <c r="BZ62" i="70" s="1"/>
  <c r="R62" i="70" s="1"/>
  <c r="AZ62" i="70" s="1"/>
  <c r="CE62" i="70" s="1"/>
  <c r="S62" i="70" s="1"/>
  <c r="AT62" i="70"/>
  <c r="AX62" i="70" s="1"/>
  <c r="BU62" i="70" s="1"/>
  <c r="Q62" i="70" s="1"/>
  <c r="BF62" i="70"/>
  <c r="DU62" i="70" s="1"/>
  <c r="Y62" i="70" s="1"/>
  <c r="AR62" i="70"/>
  <c r="AQ62" i="70"/>
  <c r="AP62" i="70"/>
  <c r="AO62" i="70"/>
  <c r="AN62" i="70"/>
  <c r="AM62" i="70"/>
  <c r="AL62" i="70"/>
  <c r="AK62" i="70"/>
  <c r="BK61" i="70"/>
  <c r="EZ61" i="70" s="1"/>
  <c r="AD61" i="70" s="1"/>
  <c r="BL61" i="70" s="1"/>
  <c r="FE61" i="70" s="1"/>
  <c r="AE61" i="70" s="1"/>
  <c r="BG61" i="70"/>
  <c r="DZ61" i="70" s="1"/>
  <c r="Z61" i="70" s="1"/>
  <c r="BH61" i="70" s="1"/>
  <c r="EE61" i="70" s="1"/>
  <c r="AA61" i="70" s="1"/>
  <c r="BC61" i="70"/>
  <c r="CZ61" i="70" s="1"/>
  <c r="V61" i="70" s="1"/>
  <c r="BD61" i="70" s="1"/>
  <c r="DE61" i="70" s="1"/>
  <c r="W61" i="70" s="1"/>
  <c r="AY61" i="70"/>
  <c r="BZ61" i="70" s="1"/>
  <c r="R61" i="70" s="1"/>
  <c r="AZ61" i="70" s="1"/>
  <c r="CE61" i="70" s="1"/>
  <c r="S61" i="70" s="1"/>
  <c r="AT61" i="70"/>
  <c r="AR61" i="70"/>
  <c r="AQ61" i="70"/>
  <c r="AP61" i="70"/>
  <c r="AO61" i="70"/>
  <c r="AN61" i="70"/>
  <c r="AM61" i="70"/>
  <c r="AL61" i="70"/>
  <c r="AK61" i="70"/>
  <c r="BK60" i="70"/>
  <c r="EZ60" i="70" s="1"/>
  <c r="AD60" i="70" s="1"/>
  <c r="BL60" i="70" s="1"/>
  <c r="FE60" i="70" s="1"/>
  <c r="AE60" i="70" s="1"/>
  <c r="BG60" i="70"/>
  <c r="DZ60" i="70" s="1"/>
  <c r="Z60" i="70" s="1"/>
  <c r="BH60" i="70" s="1"/>
  <c r="EE60" i="70" s="1"/>
  <c r="AA60" i="70" s="1"/>
  <c r="BC60" i="70"/>
  <c r="CZ60" i="70" s="1"/>
  <c r="V60" i="70" s="1"/>
  <c r="BD60" i="70" s="1"/>
  <c r="DE60" i="70" s="1"/>
  <c r="W60" i="70" s="1"/>
  <c r="AY60" i="70"/>
  <c r="BZ60" i="70" s="1"/>
  <c r="R60" i="70" s="1"/>
  <c r="AZ60" i="70" s="1"/>
  <c r="CE60" i="70" s="1"/>
  <c r="S60" i="70" s="1"/>
  <c r="AT60" i="70"/>
  <c r="AR60" i="70"/>
  <c r="AQ60" i="70"/>
  <c r="AP60" i="70"/>
  <c r="AO60" i="70"/>
  <c r="AN60" i="70"/>
  <c r="AM60" i="70"/>
  <c r="AL60" i="70"/>
  <c r="AK60" i="70"/>
  <c r="BK59" i="70"/>
  <c r="EZ59" i="70" s="1"/>
  <c r="AD59" i="70" s="1"/>
  <c r="BL59" i="70" s="1"/>
  <c r="FE59" i="70" s="1"/>
  <c r="AE59" i="70" s="1"/>
  <c r="BG59" i="70"/>
  <c r="DZ59" i="70" s="1"/>
  <c r="Z59" i="70" s="1"/>
  <c r="BH59" i="70" s="1"/>
  <c r="EE59" i="70" s="1"/>
  <c r="AA59" i="70" s="1"/>
  <c r="BC59" i="70"/>
  <c r="CZ59" i="70" s="1"/>
  <c r="V59" i="70" s="1"/>
  <c r="BD59" i="70" s="1"/>
  <c r="DE59" i="70" s="1"/>
  <c r="W59" i="70" s="1"/>
  <c r="AY59" i="70"/>
  <c r="BZ59" i="70" s="1"/>
  <c r="R59" i="70" s="1"/>
  <c r="AZ59" i="70" s="1"/>
  <c r="CE59" i="70" s="1"/>
  <c r="S59" i="70" s="1"/>
  <c r="AT59" i="70"/>
  <c r="AR59" i="70"/>
  <c r="AQ59" i="70"/>
  <c r="AP59" i="70"/>
  <c r="AO59" i="70"/>
  <c r="AN59" i="70"/>
  <c r="AM59" i="70"/>
  <c r="AL59" i="70"/>
  <c r="AK59" i="70"/>
  <c r="BK58" i="70"/>
  <c r="EZ58" i="70" s="1"/>
  <c r="AD58" i="70" s="1"/>
  <c r="BL58" i="70" s="1"/>
  <c r="FE58" i="70" s="1"/>
  <c r="AE58" i="70" s="1"/>
  <c r="BG58" i="70"/>
  <c r="DZ58" i="70" s="1"/>
  <c r="Z58" i="70" s="1"/>
  <c r="BH58" i="70" s="1"/>
  <c r="EE58" i="70" s="1"/>
  <c r="AA58" i="70" s="1"/>
  <c r="BC58" i="70"/>
  <c r="CZ58" i="70" s="1"/>
  <c r="V58" i="70" s="1"/>
  <c r="BD58" i="70" s="1"/>
  <c r="DE58" i="70" s="1"/>
  <c r="W58" i="70" s="1"/>
  <c r="AY58" i="70"/>
  <c r="BZ58" i="70" s="1"/>
  <c r="R58" i="70" s="1"/>
  <c r="AZ58" i="70" s="1"/>
  <c r="CE58" i="70" s="1"/>
  <c r="S58" i="70" s="1"/>
  <c r="AT58" i="70"/>
  <c r="BB58" i="70" s="1"/>
  <c r="CU58" i="70" s="1"/>
  <c r="U58" i="70" s="1"/>
  <c r="AR58" i="70"/>
  <c r="AQ58" i="70"/>
  <c r="AP58" i="70"/>
  <c r="AO58" i="70"/>
  <c r="AN58" i="70"/>
  <c r="AM58" i="70"/>
  <c r="AL58" i="70"/>
  <c r="AK58" i="70"/>
  <c r="BK57" i="70"/>
  <c r="EZ57" i="70" s="1"/>
  <c r="AD57" i="70" s="1"/>
  <c r="BL57" i="70" s="1"/>
  <c r="FE57" i="70" s="1"/>
  <c r="AE57" i="70" s="1"/>
  <c r="BG57" i="70"/>
  <c r="DZ57" i="70" s="1"/>
  <c r="Z57" i="70" s="1"/>
  <c r="BH57" i="70" s="1"/>
  <c r="EE57" i="70" s="1"/>
  <c r="AA57" i="70" s="1"/>
  <c r="BC57" i="70"/>
  <c r="CZ57" i="70" s="1"/>
  <c r="V57" i="70" s="1"/>
  <c r="BD57" i="70" s="1"/>
  <c r="DE57" i="70" s="1"/>
  <c r="W57" i="70" s="1"/>
  <c r="AY57" i="70"/>
  <c r="BZ57" i="70" s="1"/>
  <c r="R57" i="70" s="1"/>
  <c r="AZ57" i="70" s="1"/>
  <c r="CE57" i="70" s="1"/>
  <c r="S57" i="70" s="1"/>
  <c r="AT57" i="70"/>
  <c r="BJ57" i="70" s="1"/>
  <c r="EU57" i="70" s="1"/>
  <c r="AC57" i="70" s="1"/>
  <c r="AR57" i="70"/>
  <c r="AQ57" i="70"/>
  <c r="AP57" i="70"/>
  <c r="AO57" i="70"/>
  <c r="AN57" i="70"/>
  <c r="AM57" i="70"/>
  <c r="AL57" i="70"/>
  <c r="AK57" i="70"/>
  <c r="BK56" i="70"/>
  <c r="EZ56" i="70" s="1"/>
  <c r="AD56" i="70" s="1"/>
  <c r="BL56" i="70" s="1"/>
  <c r="FE56" i="70" s="1"/>
  <c r="AE56" i="70" s="1"/>
  <c r="BG56" i="70"/>
  <c r="DZ56" i="70" s="1"/>
  <c r="Z56" i="70" s="1"/>
  <c r="BH56" i="70" s="1"/>
  <c r="EE56" i="70" s="1"/>
  <c r="AA56" i="70" s="1"/>
  <c r="BC56" i="70"/>
  <c r="CZ56" i="70" s="1"/>
  <c r="V56" i="70" s="1"/>
  <c r="BD56" i="70" s="1"/>
  <c r="DE56" i="70" s="1"/>
  <c r="W56" i="70" s="1"/>
  <c r="AY56" i="70"/>
  <c r="BZ56" i="70" s="1"/>
  <c r="R56" i="70" s="1"/>
  <c r="AZ56" i="70" s="1"/>
  <c r="CE56" i="70" s="1"/>
  <c r="S56" i="70" s="1"/>
  <c r="AT56" i="70"/>
  <c r="AR56" i="70"/>
  <c r="AQ56" i="70"/>
  <c r="AP56" i="70"/>
  <c r="AO56" i="70"/>
  <c r="AN56" i="70"/>
  <c r="AM56" i="70"/>
  <c r="AL56" i="70"/>
  <c r="AK56" i="70"/>
  <c r="BK55" i="70"/>
  <c r="EZ55" i="70" s="1"/>
  <c r="AD55" i="70" s="1"/>
  <c r="BL55" i="70" s="1"/>
  <c r="FE55" i="70" s="1"/>
  <c r="AE55" i="70" s="1"/>
  <c r="BG55" i="70"/>
  <c r="DZ55" i="70" s="1"/>
  <c r="Z55" i="70" s="1"/>
  <c r="BH55" i="70" s="1"/>
  <c r="EE55" i="70" s="1"/>
  <c r="AA55" i="70" s="1"/>
  <c r="BC55" i="70"/>
  <c r="CZ55" i="70" s="1"/>
  <c r="V55" i="70" s="1"/>
  <c r="BD55" i="70" s="1"/>
  <c r="DE55" i="70" s="1"/>
  <c r="W55" i="70" s="1"/>
  <c r="AY55" i="70"/>
  <c r="BZ55" i="70" s="1"/>
  <c r="R55" i="70" s="1"/>
  <c r="AZ55" i="70" s="1"/>
  <c r="CE55" i="70" s="1"/>
  <c r="S55" i="70" s="1"/>
  <c r="AT55" i="70"/>
  <c r="AX55" i="70" s="1"/>
  <c r="BU55" i="70" s="1"/>
  <c r="Q55" i="70" s="1"/>
  <c r="BJ55" i="70"/>
  <c r="EU55" i="70" s="1"/>
  <c r="AC55" i="70" s="1"/>
  <c r="AR55" i="70"/>
  <c r="AQ55" i="70"/>
  <c r="AP55" i="70"/>
  <c r="AO55" i="70"/>
  <c r="AN55" i="70"/>
  <c r="AM55" i="70"/>
  <c r="AL55" i="70"/>
  <c r="AK55" i="70"/>
  <c r="BK54" i="70"/>
  <c r="EZ54" i="70" s="1"/>
  <c r="AD54" i="70" s="1"/>
  <c r="BL54" i="70" s="1"/>
  <c r="FE54" i="70" s="1"/>
  <c r="AE54" i="70" s="1"/>
  <c r="BG54" i="70"/>
  <c r="DZ54" i="70" s="1"/>
  <c r="Z54" i="70" s="1"/>
  <c r="BH54" i="70" s="1"/>
  <c r="EE54" i="70" s="1"/>
  <c r="AA54" i="70" s="1"/>
  <c r="BC54" i="70"/>
  <c r="CZ54" i="70"/>
  <c r="V54" i="70" s="1"/>
  <c r="BD54" i="70" s="1"/>
  <c r="DE54" i="70" s="1"/>
  <c r="W54" i="70" s="1"/>
  <c r="AY54" i="70"/>
  <c r="BZ54" i="70" s="1"/>
  <c r="R54" i="70" s="1"/>
  <c r="AZ54" i="70" s="1"/>
  <c r="CE54" i="70" s="1"/>
  <c r="S54" i="70" s="1"/>
  <c r="AT54" i="70"/>
  <c r="AR54" i="70"/>
  <c r="AQ54" i="70"/>
  <c r="AP54" i="70"/>
  <c r="AO54" i="70"/>
  <c r="AN54" i="70"/>
  <c r="AM54" i="70"/>
  <c r="AL54" i="70"/>
  <c r="AK54" i="70"/>
  <c r="BK53" i="70"/>
  <c r="EZ53" i="70" s="1"/>
  <c r="AD53" i="70" s="1"/>
  <c r="BL53" i="70" s="1"/>
  <c r="FE53" i="70" s="1"/>
  <c r="AE53" i="70" s="1"/>
  <c r="BG53" i="70"/>
  <c r="DZ53" i="70" s="1"/>
  <c r="Z53" i="70" s="1"/>
  <c r="BH53" i="70" s="1"/>
  <c r="EE53" i="70" s="1"/>
  <c r="AA53" i="70" s="1"/>
  <c r="BC53" i="70"/>
  <c r="CZ53" i="70" s="1"/>
  <c r="V53" i="70" s="1"/>
  <c r="BD53" i="70" s="1"/>
  <c r="DE53" i="70" s="1"/>
  <c r="W53" i="70" s="1"/>
  <c r="AY53" i="70"/>
  <c r="BZ53" i="70" s="1"/>
  <c r="R53" i="70" s="1"/>
  <c r="AZ53" i="70" s="1"/>
  <c r="CE53" i="70" s="1"/>
  <c r="S53" i="70" s="1"/>
  <c r="AT53" i="70"/>
  <c r="AR53" i="70"/>
  <c r="AQ53" i="70"/>
  <c r="AP53" i="70"/>
  <c r="AO53" i="70"/>
  <c r="AN53" i="70"/>
  <c r="AM53" i="70"/>
  <c r="AL53" i="70"/>
  <c r="AK53" i="70"/>
  <c r="BK52" i="70"/>
  <c r="EZ52" i="70" s="1"/>
  <c r="AD52" i="70" s="1"/>
  <c r="BL52" i="70" s="1"/>
  <c r="FE52" i="70" s="1"/>
  <c r="AE52" i="70" s="1"/>
  <c r="BG52" i="70"/>
  <c r="DZ52" i="70" s="1"/>
  <c r="Z52" i="70" s="1"/>
  <c r="BH52" i="70" s="1"/>
  <c r="EE52" i="70" s="1"/>
  <c r="AA52" i="70" s="1"/>
  <c r="BC52" i="70"/>
  <c r="CZ52" i="70" s="1"/>
  <c r="V52" i="70" s="1"/>
  <c r="BD52" i="70" s="1"/>
  <c r="DE52" i="70" s="1"/>
  <c r="W52" i="70" s="1"/>
  <c r="AY52" i="70"/>
  <c r="BZ52" i="70" s="1"/>
  <c r="R52" i="70" s="1"/>
  <c r="AZ52" i="70" s="1"/>
  <c r="CE52" i="70" s="1"/>
  <c r="S52" i="70" s="1"/>
  <c r="AT52" i="70"/>
  <c r="AR52" i="70"/>
  <c r="AQ52" i="70"/>
  <c r="AP52" i="70"/>
  <c r="AO52" i="70"/>
  <c r="AN52" i="70"/>
  <c r="AM52" i="70"/>
  <c r="AL52" i="70"/>
  <c r="AK52" i="70"/>
  <c r="BK51" i="70"/>
  <c r="EZ51" i="70" s="1"/>
  <c r="AD51" i="70" s="1"/>
  <c r="BL51" i="70" s="1"/>
  <c r="FE51" i="70" s="1"/>
  <c r="AE51" i="70" s="1"/>
  <c r="BG51" i="70"/>
  <c r="DZ51" i="70" s="1"/>
  <c r="Z51" i="70" s="1"/>
  <c r="BH51" i="70" s="1"/>
  <c r="EE51" i="70" s="1"/>
  <c r="AA51" i="70" s="1"/>
  <c r="BC51" i="70"/>
  <c r="CZ51" i="70" s="1"/>
  <c r="V51" i="70" s="1"/>
  <c r="BD51" i="70" s="1"/>
  <c r="DE51" i="70" s="1"/>
  <c r="W51" i="70" s="1"/>
  <c r="AY51" i="70"/>
  <c r="BZ51" i="70" s="1"/>
  <c r="R51" i="70" s="1"/>
  <c r="AZ51" i="70" s="1"/>
  <c r="CE51" i="70" s="1"/>
  <c r="S51" i="70" s="1"/>
  <c r="AT51" i="70"/>
  <c r="BF51" i="70" s="1"/>
  <c r="DU51" i="70" s="1"/>
  <c r="Y51" i="70" s="1"/>
  <c r="AR51" i="70"/>
  <c r="AQ51" i="70"/>
  <c r="AP51" i="70"/>
  <c r="AO51" i="70"/>
  <c r="AN51" i="70"/>
  <c r="AM51" i="70"/>
  <c r="AL51" i="70"/>
  <c r="AK51" i="70"/>
  <c r="BK50" i="70"/>
  <c r="EZ50" i="70" s="1"/>
  <c r="AD50" i="70" s="1"/>
  <c r="BL50" i="70" s="1"/>
  <c r="FE50" i="70" s="1"/>
  <c r="AE50" i="70" s="1"/>
  <c r="BG50" i="70"/>
  <c r="DZ50" i="70" s="1"/>
  <c r="Z50" i="70" s="1"/>
  <c r="BH50" i="70" s="1"/>
  <c r="EE50" i="70" s="1"/>
  <c r="AA50" i="70" s="1"/>
  <c r="BC50" i="70"/>
  <c r="CZ50" i="70" s="1"/>
  <c r="V50" i="70" s="1"/>
  <c r="BD50" i="70" s="1"/>
  <c r="DE50" i="70" s="1"/>
  <c r="W50" i="70" s="1"/>
  <c r="AY50" i="70"/>
  <c r="BZ50" i="70" s="1"/>
  <c r="R50" i="70" s="1"/>
  <c r="AZ50" i="70" s="1"/>
  <c r="CE50" i="70" s="1"/>
  <c r="S50" i="70" s="1"/>
  <c r="AT50" i="70"/>
  <c r="AR50" i="70"/>
  <c r="AQ50" i="70"/>
  <c r="AP50" i="70"/>
  <c r="AO50" i="70"/>
  <c r="AN50" i="70"/>
  <c r="AM50" i="70"/>
  <c r="AL50" i="70"/>
  <c r="AK50" i="70"/>
  <c r="BK49" i="70"/>
  <c r="EZ49" i="70" s="1"/>
  <c r="AD49" i="70" s="1"/>
  <c r="BL49" i="70" s="1"/>
  <c r="FE49" i="70" s="1"/>
  <c r="AE49" i="70" s="1"/>
  <c r="BG49" i="70"/>
  <c r="DZ49" i="70" s="1"/>
  <c r="Z49" i="70" s="1"/>
  <c r="BH49" i="70" s="1"/>
  <c r="EE49" i="70" s="1"/>
  <c r="AA49" i="70" s="1"/>
  <c r="BC49" i="70"/>
  <c r="CZ49" i="70" s="1"/>
  <c r="V49" i="70" s="1"/>
  <c r="BD49" i="70" s="1"/>
  <c r="DE49" i="70" s="1"/>
  <c r="W49" i="70" s="1"/>
  <c r="AY49" i="70"/>
  <c r="BZ49" i="70" s="1"/>
  <c r="R49" i="70" s="1"/>
  <c r="AZ49" i="70" s="1"/>
  <c r="CE49" i="70" s="1"/>
  <c r="S49" i="70" s="1"/>
  <c r="AT49" i="70"/>
  <c r="BB49" i="70" s="1"/>
  <c r="CU49" i="70" s="1"/>
  <c r="U49" i="70" s="1"/>
  <c r="AR49" i="70"/>
  <c r="AQ49" i="70"/>
  <c r="AP49" i="70"/>
  <c r="AO49" i="70"/>
  <c r="AN49" i="70"/>
  <c r="AM49" i="70"/>
  <c r="AL49" i="70"/>
  <c r="AK49" i="70"/>
  <c r="BK48" i="70"/>
  <c r="EZ48" i="70" s="1"/>
  <c r="AD48" i="70" s="1"/>
  <c r="BL48" i="70" s="1"/>
  <c r="FE48" i="70" s="1"/>
  <c r="AE48" i="70" s="1"/>
  <c r="BG48" i="70"/>
  <c r="DZ48" i="70" s="1"/>
  <c r="Z48" i="70" s="1"/>
  <c r="BH48" i="70" s="1"/>
  <c r="EE48" i="70" s="1"/>
  <c r="AA48" i="70" s="1"/>
  <c r="BC48" i="70"/>
  <c r="CZ48" i="70" s="1"/>
  <c r="V48" i="70" s="1"/>
  <c r="BD48" i="70" s="1"/>
  <c r="DE48" i="70" s="1"/>
  <c r="W48" i="70" s="1"/>
  <c r="AY48" i="70"/>
  <c r="BZ48" i="70" s="1"/>
  <c r="R48" i="70" s="1"/>
  <c r="AZ48" i="70" s="1"/>
  <c r="CE48" i="70" s="1"/>
  <c r="S48" i="70" s="1"/>
  <c r="AT48" i="70"/>
  <c r="BB48" i="70" s="1"/>
  <c r="CU48" i="70" s="1"/>
  <c r="U48" i="70" s="1"/>
  <c r="AR48" i="70"/>
  <c r="AQ48" i="70"/>
  <c r="AP48" i="70"/>
  <c r="AO48" i="70"/>
  <c r="AN48" i="70"/>
  <c r="AM48" i="70"/>
  <c r="AL48" i="70"/>
  <c r="AK48" i="70"/>
  <c r="BK47" i="70"/>
  <c r="EZ47" i="70" s="1"/>
  <c r="AD47" i="70" s="1"/>
  <c r="BL47" i="70" s="1"/>
  <c r="FE47" i="70" s="1"/>
  <c r="AE47" i="70" s="1"/>
  <c r="BG47" i="70"/>
  <c r="DZ47" i="70" s="1"/>
  <c r="Z47" i="70" s="1"/>
  <c r="BH47" i="70" s="1"/>
  <c r="EE47" i="70" s="1"/>
  <c r="AA47" i="70" s="1"/>
  <c r="BC47" i="70"/>
  <c r="CZ47" i="70" s="1"/>
  <c r="V47" i="70" s="1"/>
  <c r="BD47" i="70" s="1"/>
  <c r="DE47" i="70" s="1"/>
  <c r="W47" i="70" s="1"/>
  <c r="AY47" i="70"/>
  <c r="BZ47" i="70" s="1"/>
  <c r="R47" i="70" s="1"/>
  <c r="AZ47" i="70" s="1"/>
  <c r="CE47" i="70" s="1"/>
  <c r="S47" i="70" s="1"/>
  <c r="AT47" i="70"/>
  <c r="AR47" i="70"/>
  <c r="AQ47" i="70"/>
  <c r="AP47" i="70"/>
  <c r="AO47" i="70"/>
  <c r="AN47" i="70"/>
  <c r="AM47" i="70"/>
  <c r="AL47" i="70"/>
  <c r="AK47" i="70"/>
  <c r="BK46" i="70"/>
  <c r="EZ46" i="70" s="1"/>
  <c r="AD46" i="70" s="1"/>
  <c r="BL46" i="70" s="1"/>
  <c r="FE46" i="70" s="1"/>
  <c r="AE46" i="70" s="1"/>
  <c r="BG46" i="70"/>
  <c r="DZ46" i="70" s="1"/>
  <c r="Z46" i="70" s="1"/>
  <c r="BH46" i="70" s="1"/>
  <c r="EE46" i="70" s="1"/>
  <c r="AA46" i="70" s="1"/>
  <c r="BC46" i="70"/>
  <c r="CZ46" i="70" s="1"/>
  <c r="V46" i="70" s="1"/>
  <c r="BD46" i="70" s="1"/>
  <c r="DE46" i="70" s="1"/>
  <c r="W46" i="70" s="1"/>
  <c r="AY46" i="70"/>
  <c r="BZ46" i="70" s="1"/>
  <c r="R46" i="70" s="1"/>
  <c r="AZ46" i="70" s="1"/>
  <c r="CE46" i="70" s="1"/>
  <c r="S46" i="70" s="1"/>
  <c r="AT46" i="70"/>
  <c r="BB46" i="70" s="1"/>
  <c r="CU46" i="70" s="1"/>
  <c r="U46" i="70" s="1"/>
  <c r="AR46" i="70"/>
  <c r="AQ46" i="70"/>
  <c r="AP46" i="70"/>
  <c r="AO46" i="70"/>
  <c r="AN46" i="70"/>
  <c r="AM46" i="70"/>
  <c r="AL46" i="70"/>
  <c r="AK46" i="70"/>
  <c r="BK45" i="70"/>
  <c r="EZ45" i="70" s="1"/>
  <c r="AD45" i="70" s="1"/>
  <c r="BL45" i="70" s="1"/>
  <c r="FE45" i="70" s="1"/>
  <c r="AE45" i="70" s="1"/>
  <c r="BG45" i="70"/>
  <c r="DZ45" i="70" s="1"/>
  <c r="Z45" i="70" s="1"/>
  <c r="BH45" i="70" s="1"/>
  <c r="EE45" i="70" s="1"/>
  <c r="AA45" i="70" s="1"/>
  <c r="BC45" i="70"/>
  <c r="CZ45" i="70" s="1"/>
  <c r="V45" i="70" s="1"/>
  <c r="BD45" i="70" s="1"/>
  <c r="DE45" i="70" s="1"/>
  <c r="W45" i="70" s="1"/>
  <c r="AY45" i="70"/>
  <c r="BZ45" i="70" s="1"/>
  <c r="R45" i="70" s="1"/>
  <c r="AZ45" i="70" s="1"/>
  <c r="CE45" i="70" s="1"/>
  <c r="S45" i="70" s="1"/>
  <c r="AT45" i="70"/>
  <c r="BJ45" i="70" s="1"/>
  <c r="EU45" i="70" s="1"/>
  <c r="AC45" i="70" s="1"/>
  <c r="AR45" i="70"/>
  <c r="AQ45" i="70"/>
  <c r="AP45" i="70"/>
  <c r="AO45" i="70"/>
  <c r="AN45" i="70"/>
  <c r="AM45" i="70"/>
  <c r="AL45" i="70"/>
  <c r="AK45" i="70"/>
  <c r="BK44" i="70"/>
  <c r="EZ44" i="70" s="1"/>
  <c r="AD44" i="70" s="1"/>
  <c r="BL44" i="70" s="1"/>
  <c r="FE44" i="70" s="1"/>
  <c r="AE44" i="70" s="1"/>
  <c r="BG44" i="70"/>
  <c r="DZ44" i="70" s="1"/>
  <c r="Z44" i="70" s="1"/>
  <c r="BH44" i="70" s="1"/>
  <c r="EE44" i="70" s="1"/>
  <c r="AA44" i="70" s="1"/>
  <c r="BC44" i="70"/>
  <c r="CZ44" i="70" s="1"/>
  <c r="V44" i="70" s="1"/>
  <c r="BD44" i="70" s="1"/>
  <c r="DE44" i="70" s="1"/>
  <c r="W44" i="70" s="1"/>
  <c r="AY44" i="70"/>
  <c r="BZ44" i="70" s="1"/>
  <c r="R44" i="70" s="1"/>
  <c r="AZ44" i="70" s="1"/>
  <c r="CE44" i="70" s="1"/>
  <c r="S44" i="70" s="1"/>
  <c r="AT44" i="70"/>
  <c r="AR44" i="70"/>
  <c r="AQ44" i="70"/>
  <c r="AP44" i="70"/>
  <c r="AO44" i="70"/>
  <c r="AN44" i="70"/>
  <c r="AM44" i="70"/>
  <c r="AL44" i="70"/>
  <c r="AK44" i="70"/>
  <c r="BK43" i="70"/>
  <c r="EZ43" i="70" s="1"/>
  <c r="AD43" i="70" s="1"/>
  <c r="BL43" i="70" s="1"/>
  <c r="FE43" i="70" s="1"/>
  <c r="AE43" i="70" s="1"/>
  <c r="BG43" i="70"/>
  <c r="DZ43" i="70" s="1"/>
  <c r="Z43" i="70" s="1"/>
  <c r="BH43" i="70" s="1"/>
  <c r="EE43" i="70" s="1"/>
  <c r="AA43" i="70" s="1"/>
  <c r="BC43" i="70"/>
  <c r="CZ43" i="70" s="1"/>
  <c r="V43" i="70" s="1"/>
  <c r="BD43" i="70" s="1"/>
  <c r="DE43" i="70" s="1"/>
  <c r="W43" i="70" s="1"/>
  <c r="AY43" i="70"/>
  <c r="BZ43" i="70" s="1"/>
  <c r="R43" i="70" s="1"/>
  <c r="AZ43" i="70" s="1"/>
  <c r="CE43" i="70" s="1"/>
  <c r="S43" i="70" s="1"/>
  <c r="AT43" i="70"/>
  <c r="AX43" i="70" s="1"/>
  <c r="BU43" i="70" s="1"/>
  <c r="Q43" i="70" s="1"/>
  <c r="AR43" i="70"/>
  <c r="AQ43" i="70"/>
  <c r="AP43" i="70"/>
  <c r="AO43" i="70"/>
  <c r="AN43" i="70"/>
  <c r="AM43" i="70"/>
  <c r="AL43" i="70"/>
  <c r="AK43" i="70"/>
  <c r="BK42" i="70"/>
  <c r="EZ42" i="70" s="1"/>
  <c r="AD42" i="70" s="1"/>
  <c r="BL42" i="70" s="1"/>
  <c r="FE42" i="70" s="1"/>
  <c r="AE42" i="70" s="1"/>
  <c r="BG42" i="70"/>
  <c r="DZ42" i="70" s="1"/>
  <c r="Z42" i="70" s="1"/>
  <c r="BH42" i="70" s="1"/>
  <c r="EE42" i="70" s="1"/>
  <c r="AA42" i="70" s="1"/>
  <c r="BC42" i="70"/>
  <c r="CZ42" i="70" s="1"/>
  <c r="V42" i="70" s="1"/>
  <c r="BD42" i="70" s="1"/>
  <c r="DE42" i="70" s="1"/>
  <c r="W42" i="70" s="1"/>
  <c r="AY42" i="70"/>
  <c r="BZ42" i="70" s="1"/>
  <c r="R42" i="70" s="1"/>
  <c r="AZ42" i="70" s="1"/>
  <c r="CE42" i="70" s="1"/>
  <c r="S42" i="70" s="1"/>
  <c r="AT42" i="70"/>
  <c r="BB42" i="70" s="1"/>
  <c r="CU42" i="70" s="1"/>
  <c r="U42" i="70" s="1"/>
  <c r="AR42" i="70"/>
  <c r="AQ42" i="70"/>
  <c r="AP42" i="70"/>
  <c r="AO42" i="70"/>
  <c r="AN42" i="70"/>
  <c r="AM42" i="70"/>
  <c r="AL42" i="70"/>
  <c r="AK42" i="70"/>
  <c r="BK41" i="70"/>
  <c r="EZ41" i="70" s="1"/>
  <c r="AD41" i="70" s="1"/>
  <c r="BL41" i="70" s="1"/>
  <c r="FE41" i="70" s="1"/>
  <c r="AE41" i="70" s="1"/>
  <c r="BG41" i="70"/>
  <c r="DZ41" i="70" s="1"/>
  <c r="Z41" i="70" s="1"/>
  <c r="BH41" i="70" s="1"/>
  <c r="EE41" i="70" s="1"/>
  <c r="AA41" i="70" s="1"/>
  <c r="BC41" i="70"/>
  <c r="CZ41" i="70" s="1"/>
  <c r="V41" i="70" s="1"/>
  <c r="BD41" i="70" s="1"/>
  <c r="DE41" i="70" s="1"/>
  <c r="W41" i="70" s="1"/>
  <c r="AY41" i="70"/>
  <c r="BZ41" i="70" s="1"/>
  <c r="R41" i="70" s="1"/>
  <c r="AZ41" i="70" s="1"/>
  <c r="CE41" i="70" s="1"/>
  <c r="S41" i="70" s="1"/>
  <c r="AT41" i="70"/>
  <c r="BJ41" i="70" s="1"/>
  <c r="EU41" i="70" s="1"/>
  <c r="AC41" i="70" s="1"/>
  <c r="AR41" i="70"/>
  <c r="AQ41" i="70"/>
  <c r="AP41" i="70"/>
  <c r="AO41" i="70"/>
  <c r="AN41" i="70"/>
  <c r="AM41" i="70"/>
  <c r="AL41" i="70"/>
  <c r="AK41" i="70"/>
  <c r="BK40" i="70"/>
  <c r="EZ40" i="70" s="1"/>
  <c r="AD40" i="70" s="1"/>
  <c r="BL40" i="70" s="1"/>
  <c r="FE40" i="70" s="1"/>
  <c r="AE40" i="70" s="1"/>
  <c r="BG40" i="70"/>
  <c r="DZ40" i="70" s="1"/>
  <c r="Z40" i="70" s="1"/>
  <c r="BH40" i="70" s="1"/>
  <c r="EE40" i="70" s="1"/>
  <c r="AA40" i="70" s="1"/>
  <c r="BC40" i="70"/>
  <c r="CZ40" i="70" s="1"/>
  <c r="V40" i="70" s="1"/>
  <c r="BD40" i="70" s="1"/>
  <c r="DE40" i="70" s="1"/>
  <c r="W40" i="70" s="1"/>
  <c r="AY40" i="70"/>
  <c r="BZ40" i="70" s="1"/>
  <c r="R40" i="70" s="1"/>
  <c r="AZ40" i="70" s="1"/>
  <c r="CE40" i="70" s="1"/>
  <c r="S40" i="70" s="1"/>
  <c r="AT40" i="70"/>
  <c r="BJ40" i="70" s="1"/>
  <c r="EU40" i="70" s="1"/>
  <c r="AC40" i="70" s="1"/>
  <c r="AR40" i="70"/>
  <c r="AQ40" i="70"/>
  <c r="AP40" i="70"/>
  <c r="AO40" i="70"/>
  <c r="AN40" i="70"/>
  <c r="AM40" i="70"/>
  <c r="AL40" i="70"/>
  <c r="AK40" i="70"/>
  <c r="BK39" i="70"/>
  <c r="EZ39" i="70" s="1"/>
  <c r="AD39" i="70" s="1"/>
  <c r="BL39" i="70" s="1"/>
  <c r="FE39" i="70" s="1"/>
  <c r="AE39" i="70" s="1"/>
  <c r="BG39" i="70"/>
  <c r="DZ39" i="70" s="1"/>
  <c r="Z39" i="70" s="1"/>
  <c r="BH39" i="70" s="1"/>
  <c r="EE39" i="70" s="1"/>
  <c r="AA39" i="70" s="1"/>
  <c r="BC39" i="70"/>
  <c r="CZ39" i="70" s="1"/>
  <c r="V39" i="70" s="1"/>
  <c r="BD39" i="70" s="1"/>
  <c r="DE39" i="70" s="1"/>
  <c r="W39" i="70" s="1"/>
  <c r="AY39" i="70"/>
  <c r="BZ39" i="70" s="1"/>
  <c r="R39" i="70" s="1"/>
  <c r="AZ39" i="70" s="1"/>
  <c r="CE39" i="70" s="1"/>
  <c r="S39" i="70" s="1"/>
  <c r="AT39" i="70"/>
  <c r="AR39" i="70"/>
  <c r="AQ39" i="70"/>
  <c r="AP39" i="70"/>
  <c r="AO39" i="70"/>
  <c r="AN39" i="70"/>
  <c r="AM39" i="70"/>
  <c r="AL39" i="70"/>
  <c r="AK39" i="70"/>
  <c r="BK38" i="70"/>
  <c r="EZ38" i="70" s="1"/>
  <c r="AD38" i="70" s="1"/>
  <c r="BL38" i="70" s="1"/>
  <c r="FE38" i="70" s="1"/>
  <c r="AE38" i="70" s="1"/>
  <c r="BG38" i="70"/>
  <c r="DZ38" i="70" s="1"/>
  <c r="Z38" i="70" s="1"/>
  <c r="BH38" i="70" s="1"/>
  <c r="EE38" i="70" s="1"/>
  <c r="AA38" i="70" s="1"/>
  <c r="BC38" i="70"/>
  <c r="CZ38" i="70" s="1"/>
  <c r="V38" i="70" s="1"/>
  <c r="BD38" i="70" s="1"/>
  <c r="DE38" i="70" s="1"/>
  <c r="W38" i="70" s="1"/>
  <c r="AY38" i="70"/>
  <c r="BZ38" i="70" s="1"/>
  <c r="R38" i="70" s="1"/>
  <c r="AZ38" i="70" s="1"/>
  <c r="CE38" i="70" s="1"/>
  <c r="S38" i="70" s="1"/>
  <c r="AT38" i="70"/>
  <c r="AR38" i="70"/>
  <c r="AQ38" i="70"/>
  <c r="AP38" i="70"/>
  <c r="AO38" i="70"/>
  <c r="AN38" i="70"/>
  <c r="AM38" i="70"/>
  <c r="AL38" i="70"/>
  <c r="AK38" i="70"/>
  <c r="BK37" i="70"/>
  <c r="EZ37" i="70" s="1"/>
  <c r="AD37" i="70" s="1"/>
  <c r="BL37" i="70" s="1"/>
  <c r="FE37" i="70" s="1"/>
  <c r="AE37" i="70" s="1"/>
  <c r="BG37" i="70"/>
  <c r="DZ37" i="70" s="1"/>
  <c r="Z37" i="70" s="1"/>
  <c r="BH37" i="70" s="1"/>
  <c r="EE37" i="70" s="1"/>
  <c r="AA37" i="70" s="1"/>
  <c r="BC37" i="70"/>
  <c r="CZ37" i="70" s="1"/>
  <c r="V37" i="70" s="1"/>
  <c r="BD37" i="70" s="1"/>
  <c r="DE37" i="70" s="1"/>
  <c r="W37" i="70" s="1"/>
  <c r="AY37" i="70"/>
  <c r="BZ37" i="70" s="1"/>
  <c r="R37" i="70" s="1"/>
  <c r="AZ37" i="70" s="1"/>
  <c r="CE37" i="70" s="1"/>
  <c r="S37" i="70" s="1"/>
  <c r="AT37" i="70"/>
  <c r="AR37" i="70"/>
  <c r="AQ37" i="70"/>
  <c r="AP37" i="70"/>
  <c r="AO37" i="70"/>
  <c r="AN37" i="70"/>
  <c r="AM37" i="70"/>
  <c r="AL37" i="70"/>
  <c r="AK37" i="70"/>
  <c r="A37" i="70"/>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FT36" i="70"/>
  <c r="FQ36" i="70" s="1"/>
  <c r="AT36" i="70"/>
  <c r="BJ36" i="70" s="1"/>
  <c r="EU36" i="70" s="1"/>
  <c r="AC36" i="70" s="1"/>
  <c r="BK36" i="70"/>
  <c r="EZ36" i="70" s="1"/>
  <c r="AD36" i="70" s="1"/>
  <c r="AR36" i="70"/>
  <c r="AQ36" i="70"/>
  <c r="AP36" i="70"/>
  <c r="AO36" i="70"/>
  <c r="AN36" i="70"/>
  <c r="AM36" i="70"/>
  <c r="AL36" i="70"/>
  <c r="AK36" i="70"/>
  <c r="I20" i="70"/>
  <c r="AD19" i="70"/>
  <c r="Z19" i="70"/>
  <c r="R19" i="70"/>
  <c r="I19" i="70"/>
  <c r="X14" i="70"/>
  <c r="E14" i="70"/>
  <c r="E13" i="70"/>
  <c r="T12" i="70"/>
  <c r="P12" i="70"/>
  <c r="E12" i="70"/>
  <c r="AO11" i="70"/>
  <c r="E11" i="70"/>
  <c r="BK85" i="71"/>
  <c r="EZ85" i="71" s="1"/>
  <c r="AD85" i="71" s="1"/>
  <c r="BL85" i="71" s="1"/>
  <c r="FE85" i="71" s="1"/>
  <c r="AE85" i="71" s="1"/>
  <c r="BG85" i="71"/>
  <c r="DZ85" i="71" s="1"/>
  <c r="Z85" i="71" s="1"/>
  <c r="BH85" i="71" s="1"/>
  <c r="EE85" i="71" s="1"/>
  <c r="AA85" i="71" s="1"/>
  <c r="BC85" i="71"/>
  <c r="CZ85" i="71" s="1"/>
  <c r="V85" i="71" s="1"/>
  <c r="BD85" i="71" s="1"/>
  <c r="DE85" i="71" s="1"/>
  <c r="W85" i="71" s="1"/>
  <c r="AY85" i="71"/>
  <c r="BZ85" i="71" s="1"/>
  <c r="R85" i="71" s="1"/>
  <c r="AZ85" i="71" s="1"/>
  <c r="CE85" i="71" s="1"/>
  <c r="S85" i="71" s="1"/>
  <c r="AT85" i="71"/>
  <c r="BF85" i="71"/>
  <c r="DU85" i="71" s="1"/>
  <c r="Y85" i="71" s="1"/>
  <c r="AR85" i="71"/>
  <c r="AQ85" i="71"/>
  <c r="AP85" i="71"/>
  <c r="AO85" i="71"/>
  <c r="AN85" i="71"/>
  <c r="AM85" i="71"/>
  <c r="AL85" i="71"/>
  <c r="AK85" i="71"/>
  <c r="BK84" i="71"/>
  <c r="EZ84" i="71" s="1"/>
  <c r="AD84" i="71" s="1"/>
  <c r="BL84" i="71" s="1"/>
  <c r="FE84" i="71" s="1"/>
  <c r="AE84" i="71" s="1"/>
  <c r="BG84" i="71"/>
  <c r="DZ84" i="71" s="1"/>
  <c r="Z84" i="71" s="1"/>
  <c r="BH84" i="71" s="1"/>
  <c r="EE84" i="71" s="1"/>
  <c r="AA84" i="71" s="1"/>
  <c r="BC84" i="71"/>
  <c r="CZ84" i="71" s="1"/>
  <c r="V84" i="71" s="1"/>
  <c r="BD84" i="71" s="1"/>
  <c r="DE84" i="71" s="1"/>
  <c r="W84" i="71" s="1"/>
  <c r="AY84" i="71"/>
  <c r="BZ84" i="71" s="1"/>
  <c r="R84" i="71" s="1"/>
  <c r="AZ84" i="71" s="1"/>
  <c r="CE84" i="71" s="1"/>
  <c r="S84" i="71" s="1"/>
  <c r="AT84" i="71"/>
  <c r="AX84" i="71" s="1"/>
  <c r="BU84" i="71" s="1"/>
  <c r="Q84" i="71" s="1"/>
  <c r="AR84" i="71"/>
  <c r="AQ84" i="71"/>
  <c r="AP84" i="71"/>
  <c r="AO84" i="71"/>
  <c r="AN84" i="71"/>
  <c r="AM84" i="71"/>
  <c r="AL84" i="71"/>
  <c r="AK84" i="71"/>
  <c r="BK83" i="71"/>
  <c r="EZ83" i="71" s="1"/>
  <c r="AD83" i="71" s="1"/>
  <c r="BL83" i="71" s="1"/>
  <c r="FE83" i="71" s="1"/>
  <c r="AE83" i="71" s="1"/>
  <c r="BG83" i="71"/>
  <c r="DZ83" i="71" s="1"/>
  <c r="Z83" i="71" s="1"/>
  <c r="BH83" i="71" s="1"/>
  <c r="EE83" i="71" s="1"/>
  <c r="AA83" i="71" s="1"/>
  <c r="BC83" i="71"/>
  <c r="CZ83" i="71" s="1"/>
  <c r="V83" i="71" s="1"/>
  <c r="BD83" i="71" s="1"/>
  <c r="DE83" i="71" s="1"/>
  <c r="W83" i="71" s="1"/>
  <c r="AY83" i="71"/>
  <c r="BZ83" i="71" s="1"/>
  <c r="R83" i="71" s="1"/>
  <c r="AZ83" i="71" s="1"/>
  <c r="CE83" i="71" s="1"/>
  <c r="S83" i="71" s="1"/>
  <c r="AT83" i="71"/>
  <c r="AX83" i="71" s="1"/>
  <c r="BU83" i="71" s="1"/>
  <c r="Q83" i="71" s="1"/>
  <c r="AR83" i="71"/>
  <c r="AQ83" i="71"/>
  <c r="AP83" i="71"/>
  <c r="AO83" i="71"/>
  <c r="AN83" i="71"/>
  <c r="AM83" i="71"/>
  <c r="AL83" i="71"/>
  <c r="AK83" i="71"/>
  <c r="BK82" i="71"/>
  <c r="EZ82" i="71" s="1"/>
  <c r="AD82" i="71" s="1"/>
  <c r="BL82" i="71" s="1"/>
  <c r="FE82" i="71" s="1"/>
  <c r="AE82" i="71" s="1"/>
  <c r="BG82" i="71"/>
  <c r="DZ82" i="71" s="1"/>
  <c r="Z82" i="71" s="1"/>
  <c r="BH82" i="71" s="1"/>
  <c r="EE82" i="71" s="1"/>
  <c r="AA82" i="71" s="1"/>
  <c r="BC82" i="71"/>
  <c r="CZ82" i="71" s="1"/>
  <c r="V82" i="71" s="1"/>
  <c r="BD82" i="71" s="1"/>
  <c r="DE82" i="71" s="1"/>
  <c r="W82" i="71" s="1"/>
  <c r="AY82" i="71"/>
  <c r="BZ82" i="71" s="1"/>
  <c r="R82" i="71" s="1"/>
  <c r="AZ82" i="71" s="1"/>
  <c r="CE82" i="71" s="1"/>
  <c r="S82" i="71" s="1"/>
  <c r="AT82" i="71"/>
  <c r="BB82" i="71" s="1"/>
  <c r="CU82" i="71" s="1"/>
  <c r="U82" i="71" s="1"/>
  <c r="AR82" i="71"/>
  <c r="AQ82" i="71"/>
  <c r="AP82" i="71"/>
  <c r="AO82" i="71"/>
  <c r="AN82" i="71"/>
  <c r="AM82" i="71"/>
  <c r="AL82" i="71"/>
  <c r="AK82" i="71"/>
  <c r="BK81" i="71"/>
  <c r="EZ81" i="71" s="1"/>
  <c r="AD81" i="71" s="1"/>
  <c r="BL81" i="71" s="1"/>
  <c r="FE81" i="71" s="1"/>
  <c r="AE81" i="71" s="1"/>
  <c r="BG81" i="71"/>
  <c r="DZ81" i="71" s="1"/>
  <c r="Z81" i="71" s="1"/>
  <c r="BH81" i="71" s="1"/>
  <c r="EE81" i="71" s="1"/>
  <c r="AA81" i="71" s="1"/>
  <c r="BC81" i="71"/>
  <c r="CZ81" i="71" s="1"/>
  <c r="V81" i="71" s="1"/>
  <c r="BD81" i="71" s="1"/>
  <c r="DE81" i="71" s="1"/>
  <c r="W81" i="71" s="1"/>
  <c r="AY81" i="71"/>
  <c r="BZ81" i="71" s="1"/>
  <c r="R81" i="71" s="1"/>
  <c r="AZ81" i="71" s="1"/>
  <c r="CE81" i="71" s="1"/>
  <c r="S81" i="71" s="1"/>
  <c r="AT81" i="71"/>
  <c r="AX81" i="71" s="1"/>
  <c r="BU81" i="71" s="1"/>
  <c r="Q81" i="71" s="1"/>
  <c r="AR81" i="71"/>
  <c r="AQ81" i="71"/>
  <c r="AP81" i="71"/>
  <c r="AO81" i="71"/>
  <c r="AN81" i="71"/>
  <c r="AM81" i="71"/>
  <c r="AL81" i="71"/>
  <c r="AK81" i="71"/>
  <c r="BK80" i="71"/>
  <c r="EZ80" i="71" s="1"/>
  <c r="AD80" i="71" s="1"/>
  <c r="BL80" i="71" s="1"/>
  <c r="FE80" i="71" s="1"/>
  <c r="AE80" i="71" s="1"/>
  <c r="BG80" i="71"/>
  <c r="DZ80" i="71" s="1"/>
  <c r="Z80" i="71" s="1"/>
  <c r="BH80" i="71" s="1"/>
  <c r="EE80" i="71" s="1"/>
  <c r="AA80" i="71" s="1"/>
  <c r="BC80" i="71"/>
  <c r="CZ80" i="71" s="1"/>
  <c r="V80" i="71" s="1"/>
  <c r="BD80" i="71" s="1"/>
  <c r="DE80" i="71" s="1"/>
  <c r="W80" i="71" s="1"/>
  <c r="AY80" i="71"/>
  <c r="BZ80" i="71" s="1"/>
  <c r="R80" i="71" s="1"/>
  <c r="AZ80" i="71" s="1"/>
  <c r="CE80" i="71" s="1"/>
  <c r="S80" i="71" s="1"/>
  <c r="AT80" i="71"/>
  <c r="BB80" i="71" s="1"/>
  <c r="CU80" i="71" s="1"/>
  <c r="U80" i="71" s="1"/>
  <c r="AR80" i="71"/>
  <c r="AQ80" i="71"/>
  <c r="AP80" i="71"/>
  <c r="AO80" i="71"/>
  <c r="AN80" i="71"/>
  <c r="AM80" i="71"/>
  <c r="AL80" i="71"/>
  <c r="AK80" i="71"/>
  <c r="BK79" i="71"/>
  <c r="EZ79" i="71" s="1"/>
  <c r="AD79" i="71" s="1"/>
  <c r="BL79" i="71" s="1"/>
  <c r="FE79" i="71" s="1"/>
  <c r="AE79" i="71" s="1"/>
  <c r="BG79" i="71"/>
  <c r="DZ79" i="71" s="1"/>
  <c r="Z79" i="71" s="1"/>
  <c r="BH79" i="71" s="1"/>
  <c r="EE79" i="71" s="1"/>
  <c r="AA79" i="71" s="1"/>
  <c r="BC79" i="71"/>
  <c r="CZ79" i="71" s="1"/>
  <c r="V79" i="71" s="1"/>
  <c r="BD79" i="71" s="1"/>
  <c r="DE79" i="71" s="1"/>
  <c r="W79" i="71" s="1"/>
  <c r="AY79" i="71"/>
  <c r="BZ79" i="71" s="1"/>
  <c r="R79" i="71" s="1"/>
  <c r="AZ79" i="71" s="1"/>
  <c r="CE79" i="71" s="1"/>
  <c r="S79" i="71" s="1"/>
  <c r="AT79" i="71"/>
  <c r="AX79" i="71" s="1"/>
  <c r="BU79" i="71" s="1"/>
  <c r="Q79" i="71" s="1"/>
  <c r="AR79" i="71"/>
  <c r="AQ79" i="71"/>
  <c r="AP79" i="71"/>
  <c r="AO79" i="71"/>
  <c r="AN79" i="71"/>
  <c r="AM79" i="71"/>
  <c r="AL79" i="71"/>
  <c r="AK79" i="71"/>
  <c r="BK78" i="71"/>
  <c r="EZ78" i="71" s="1"/>
  <c r="AD78" i="71" s="1"/>
  <c r="BL78" i="71" s="1"/>
  <c r="FE78" i="71" s="1"/>
  <c r="AE78" i="71" s="1"/>
  <c r="BG78" i="71"/>
  <c r="DZ78" i="71" s="1"/>
  <c r="Z78" i="71" s="1"/>
  <c r="BH78" i="71" s="1"/>
  <c r="EE78" i="71" s="1"/>
  <c r="AA78" i="71" s="1"/>
  <c r="BC78" i="71"/>
  <c r="CZ78" i="71" s="1"/>
  <c r="V78" i="71" s="1"/>
  <c r="BD78" i="71" s="1"/>
  <c r="DE78" i="71" s="1"/>
  <c r="W78" i="71" s="1"/>
  <c r="AY78" i="71"/>
  <c r="BZ78" i="71" s="1"/>
  <c r="R78" i="71" s="1"/>
  <c r="AZ78" i="71" s="1"/>
  <c r="CE78" i="71" s="1"/>
  <c r="S78" i="71" s="1"/>
  <c r="AT78" i="71"/>
  <c r="BJ78" i="71" s="1"/>
  <c r="EU78" i="71" s="1"/>
  <c r="AC78" i="71" s="1"/>
  <c r="AR78" i="71"/>
  <c r="AQ78" i="71"/>
  <c r="AP78" i="71"/>
  <c r="AO78" i="71"/>
  <c r="AN78" i="71"/>
  <c r="AM78" i="71"/>
  <c r="AL78" i="71"/>
  <c r="AK78" i="71"/>
  <c r="BK77" i="71"/>
  <c r="EZ77" i="71" s="1"/>
  <c r="AD77" i="71" s="1"/>
  <c r="BL77" i="71" s="1"/>
  <c r="FE77" i="71" s="1"/>
  <c r="AE77" i="71" s="1"/>
  <c r="BG77" i="71"/>
  <c r="DZ77" i="71" s="1"/>
  <c r="Z77" i="71" s="1"/>
  <c r="BH77" i="71" s="1"/>
  <c r="EE77" i="71" s="1"/>
  <c r="AA77" i="71" s="1"/>
  <c r="BC77" i="71"/>
  <c r="CZ77" i="71" s="1"/>
  <c r="V77" i="71" s="1"/>
  <c r="BD77" i="71" s="1"/>
  <c r="DE77" i="71" s="1"/>
  <c r="W77" i="71" s="1"/>
  <c r="AY77" i="71"/>
  <c r="BZ77" i="71" s="1"/>
  <c r="R77" i="71" s="1"/>
  <c r="AZ77" i="71" s="1"/>
  <c r="CE77" i="71" s="1"/>
  <c r="S77" i="71" s="1"/>
  <c r="AT77" i="71"/>
  <c r="AR77" i="71"/>
  <c r="AQ77" i="71"/>
  <c r="AP77" i="71"/>
  <c r="AO77" i="71"/>
  <c r="AN77" i="71"/>
  <c r="AM77" i="71"/>
  <c r="AL77" i="71"/>
  <c r="AK77" i="71"/>
  <c r="BK76" i="71"/>
  <c r="EZ76" i="71" s="1"/>
  <c r="AD76" i="71" s="1"/>
  <c r="BL76" i="71" s="1"/>
  <c r="FE76" i="71" s="1"/>
  <c r="AE76" i="71" s="1"/>
  <c r="BG76" i="71"/>
  <c r="DZ76" i="71" s="1"/>
  <c r="Z76" i="71" s="1"/>
  <c r="BH76" i="71" s="1"/>
  <c r="EE76" i="71" s="1"/>
  <c r="AA76" i="71" s="1"/>
  <c r="BC76" i="71"/>
  <c r="CZ76" i="71" s="1"/>
  <c r="V76" i="71" s="1"/>
  <c r="BD76" i="71" s="1"/>
  <c r="DE76" i="71" s="1"/>
  <c r="W76" i="71" s="1"/>
  <c r="AY76" i="71"/>
  <c r="BZ76" i="71" s="1"/>
  <c r="R76" i="71" s="1"/>
  <c r="AZ76" i="71" s="1"/>
  <c r="CE76" i="71" s="1"/>
  <c r="S76" i="71" s="1"/>
  <c r="AT76" i="71"/>
  <c r="BJ76" i="71" s="1"/>
  <c r="EU76" i="71" s="1"/>
  <c r="AC76" i="71" s="1"/>
  <c r="AR76" i="71"/>
  <c r="AQ76" i="71"/>
  <c r="AP76" i="71"/>
  <c r="AO76" i="71"/>
  <c r="AN76" i="71"/>
  <c r="AM76" i="71"/>
  <c r="AL76" i="71"/>
  <c r="AK76" i="71"/>
  <c r="BK75" i="71"/>
  <c r="EZ75" i="71" s="1"/>
  <c r="AD75" i="71" s="1"/>
  <c r="BL75" i="71" s="1"/>
  <c r="FE75" i="71" s="1"/>
  <c r="AE75" i="71" s="1"/>
  <c r="BG75" i="71"/>
  <c r="DZ75" i="71" s="1"/>
  <c r="Z75" i="71" s="1"/>
  <c r="BH75" i="71" s="1"/>
  <c r="EE75" i="71" s="1"/>
  <c r="AA75" i="71" s="1"/>
  <c r="BC75" i="71"/>
  <c r="CZ75" i="71" s="1"/>
  <c r="V75" i="71" s="1"/>
  <c r="BD75" i="71" s="1"/>
  <c r="DE75" i="71" s="1"/>
  <c r="W75" i="71" s="1"/>
  <c r="AY75" i="71"/>
  <c r="BZ75" i="71" s="1"/>
  <c r="R75" i="71" s="1"/>
  <c r="AZ75" i="71" s="1"/>
  <c r="CE75" i="71" s="1"/>
  <c r="S75" i="71" s="1"/>
  <c r="AT75" i="71"/>
  <c r="AR75" i="71"/>
  <c r="AQ75" i="71"/>
  <c r="AP75" i="71"/>
  <c r="AO75" i="71"/>
  <c r="AN75" i="71"/>
  <c r="AM75" i="71"/>
  <c r="AL75" i="71"/>
  <c r="AK75" i="71"/>
  <c r="BK74" i="71"/>
  <c r="EZ74" i="71" s="1"/>
  <c r="AD74" i="71" s="1"/>
  <c r="BL74" i="71" s="1"/>
  <c r="FE74" i="71" s="1"/>
  <c r="AE74" i="71" s="1"/>
  <c r="BG74" i="71"/>
  <c r="DZ74" i="71" s="1"/>
  <c r="Z74" i="71" s="1"/>
  <c r="BH74" i="71" s="1"/>
  <c r="EE74" i="71" s="1"/>
  <c r="AA74" i="71" s="1"/>
  <c r="BC74" i="71"/>
  <c r="CZ74" i="71" s="1"/>
  <c r="V74" i="71" s="1"/>
  <c r="BD74" i="71" s="1"/>
  <c r="DE74" i="71" s="1"/>
  <c r="W74" i="71" s="1"/>
  <c r="AY74" i="71"/>
  <c r="BZ74" i="71" s="1"/>
  <c r="R74" i="71" s="1"/>
  <c r="AZ74" i="71" s="1"/>
  <c r="CE74" i="71" s="1"/>
  <c r="S74" i="71" s="1"/>
  <c r="AT74" i="71"/>
  <c r="BB74" i="71" s="1"/>
  <c r="CU74" i="71" s="1"/>
  <c r="U74" i="71" s="1"/>
  <c r="AR74" i="71"/>
  <c r="AQ74" i="71"/>
  <c r="AP74" i="71"/>
  <c r="AO74" i="71"/>
  <c r="AN74" i="71"/>
  <c r="AM74" i="71"/>
  <c r="AL74" i="71"/>
  <c r="AK74" i="71"/>
  <c r="BK73" i="71"/>
  <c r="EZ73" i="71" s="1"/>
  <c r="AD73" i="71" s="1"/>
  <c r="BL73" i="71" s="1"/>
  <c r="FE73" i="71" s="1"/>
  <c r="AE73" i="71" s="1"/>
  <c r="BG73" i="71"/>
  <c r="DZ73" i="71" s="1"/>
  <c r="Z73" i="71" s="1"/>
  <c r="BH73" i="71" s="1"/>
  <c r="EE73" i="71" s="1"/>
  <c r="AA73" i="71" s="1"/>
  <c r="BC73" i="71"/>
  <c r="CZ73" i="71" s="1"/>
  <c r="V73" i="71" s="1"/>
  <c r="BD73" i="71" s="1"/>
  <c r="DE73" i="71" s="1"/>
  <c r="W73" i="71" s="1"/>
  <c r="AY73" i="71"/>
  <c r="BZ73" i="71" s="1"/>
  <c r="R73" i="71" s="1"/>
  <c r="AZ73" i="71" s="1"/>
  <c r="CE73" i="71" s="1"/>
  <c r="S73" i="71" s="1"/>
  <c r="AT73" i="71"/>
  <c r="BF73" i="71" s="1"/>
  <c r="DU73" i="71" s="1"/>
  <c r="Y73" i="71" s="1"/>
  <c r="AR73" i="71"/>
  <c r="AQ73" i="71"/>
  <c r="AP73" i="71"/>
  <c r="AO73" i="71"/>
  <c r="AN73" i="71"/>
  <c r="AM73" i="71"/>
  <c r="AL73" i="71"/>
  <c r="AK73" i="71"/>
  <c r="BK72" i="71"/>
  <c r="EZ72" i="71" s="1"/>
  <c r="AD72" i="71" s="1"/>
  <c r="BL72" i="71" s="1"/>
  <c r="FE72" i="71" s="1"/>
  <c r="AE72" i="71" s="1"/>
  <c r="BG72" i="71"/>
  <c r="DZ72" i="71" s="1"/>
  <c r="Z72" i="71" s="1"/>
  <c r="BH72" i="71" s="1"/>
  <c r="EE72" i="71" s="1"/>
  <c r="AA72" i="71" s="1"/>
  <c r="BC72" i="71"/>
  <c r="CZ72" i="71" s="1"/>
  <c r="V72" i="71" s="1"/>
  <c r="BD72" i="71" s="1"/>
  <c r="DE72" i="71" s="1"/>
  <c r="W72" i="71" s="1"/>
  <c r="AY72" i="71"/>
  <c r="BZ72" i="71" s="1"/>
  <c r="R72" i="71" s="1"/>
  <c r="AZ72" i="71" s="1"/>
  <c r="CE72" i="71" s="1"/>
  <c r="S72" i="71" s="1"/>
  <c r="AT72" i="71"/>
  <c r="BB72" i="71" s="1"/>
  <c r="CU72" i="71" s="1"/>
  <c r="U72" i="71" s="1"/>
  <c r="AR72" i="71"/>
  <c r="AQ72" i="71"/>
  <c r="AP72" i="71"/>
  <c r="AO72" i="71"/>
  <c r="AN72" i="71"/>
  <c r="AM72" i="71"/>
  <c r="AL72" i="71"/>
  <c r="AK72" i="71"/>
  <c r="BK71" i="71"/>
  <c r="EZ71" i="71" s="1"/>
  <c r="AD71" i="71" s="1"/>
  <c r="BL71" i="71" s="1"/>
  <c r="FE71" i="71" s="1"/>
  <c r="AE71" i="71" s="1"/>
  <c r="BG71" i="71"/>
  <c r="DZ71" i="71" s="1"/>
  <c r="Z71" i="71" s="1"/>
  <c r="BH71" i="71" s="1"/>
  <c r="EE71" i="71" s="1"/>
  <c r="AA71" i="71" s="1"/>
  <c r="BC71" i="71"/>
  <c r="CZ71" i="71" s="1"/>
  <c r="V71" i="71" s="1"/>
  <c r="BD71" i="71" s="1"/>
  <c r="DE71" i="71" s="1"/>
  <c r="W71" i="71" s="1"/>
  <c r="AY71" i="71"/>
  <c r="BZ71" i="71" s="1"/>
  <c r="R71" i="71" s="1"/>
  <c r="AZ71" i="71" s="1"/>
  <c r="CE71" i="71" s="1"/>
  <c r="S71" i="71" s="1"/>
  <c r="AT71" i="71"/>
  <c r="AX71" i="71" s="1"/>
  <c r="BU71" i="71" s="1"/>
  <c r="Q71" i="71" s="1"/>
  <c r="AR71" i="71"/>
  <c r="AQ71" i="71"/>
  <c r="AP71" i="71"/>
  <c r="AO71" i="71"/>
  <c r="AN71" i="71"/>
  <c r="AM71" i="71"/>
  <c r="AL71" i="71"/>
  <c r="AK71" i="71"/>
  <c r="BK70" i="71"/>
  <c r="EZ70" i="71" s="1"/>
  <c r="AD70" i="71" s="1"/>
  <c r="BL70" i="71" s="1"/>
  <c r="FE70" i="71" s="1"/>
  <c r="AE70" i="71" s="1"/>
  <c r="BG70" i="71"/>
  <c r="DZ70" i="71" s="1"/>
  <c r="Z70" i="71" s="1"/>
  <c r="BH70" i="71" s="1"/>
  <c r="EE70" i="71" s="1"/>
  <c r="AA70" i="71" s="1"/>
  <c r="BC70" i="71"/>
  <c r="CZ70" i="71" s="1"/>
  <c r="V70" i="71" s="1"/>
  <c r="BD70" i="71" s="1"/>
  <c r="DE70" i="71" s="1"/>
  <c r="W70" i="71" s="1"/>
  <c r="AY70" i="71"/>
  <c r="BZ70" i="71" s="1"/>
  <c r="R70" i="71" s="1"/>
  <c r="AZ70" i="71" s="1"/>
  <c r="CE70" i="71" s="1"/>
  <c r="S70" i="71" s="1"/>
  <c r="AT70" i="71"/>
  <c r="AX70" i="71" s="1"/>
  <c r="BU70" i="71" s="1"/>
  <c r="Q70" i="71" s="1"/>
  <c r="AR70" i="71"/>
  <c r="AQ70" i="71"/>
  <c r="AP70" i="71"/>
  <c r="AO70" i="71"/>
  <c r="AN70" i="71"/>
  <c r="AM70" i="71"/>
  <c r="AL70" i="71"/>
  <c r="AK70" i="71"/>
  <c r="BK69" i="71"/>
  <c r="EZ69" i="71" s="1"/>
  <c r="AD69" i="71" s="1"/>
  <c r="BL69" i="71" s="1"/>
  <c r="FE69" i="71" s="1"/>
  <c r="AE69" i="71" s="1"/>
  <c r="BG69" i="71"/>
  <c r="DZ69" i="71" s="1"/>
  <c r="Z69" i="71" s="1"/>
  <c r="BH69" i="71" s="1"/>
  <c r="EE69" i="71" s="1"/>
  <c r="AA69" i="71" s="1"/>
  <c r="BC69" i="71"/>
  <c r="CZ69" i="71" s="1"/>
  <c r="V69" i="71" s="1"/>
  <c r="BD69" i="71" s="1"/>
  <c r="DE69" i="71" s="1"/>
  <c r="W69" i="71" s="1"/>
  <c r="AY69" i="71"/>
  <c r="BZ69" i="71" s="1"/>
  <c r="R69" i="71" s="1"/>
  <c r="AZ69" i="71" s="1"/>
  <c r="CE69" i="71" s="1"/>
  <c r="S69" i="71" s="1"/>
  <c r="AT69" i="71"/>
  <c r="AR69" i="71"/>
  <c r="AQ69" i="71"/>
  <c r="AP69" i="71"/>
  <c r="AO69" i="71"/>
  <c r="AN69" i="71"/>
  <c r="AM69" i="71"/>
  <c r="AL69" i="71"/>
  <c r="AK69" i="71"/>
  <c r="BK68" i="71"/>
  <c r="EZ68" i="71" s="1"/>
  <c r="AD68" i="71" s="1"/>
  <c r="BL68" i="71" s="1"/>
  <c r="FE68" i="71" s="1"/>
  <c r="AE68" i="71" s="1"/>
  <c r="BG68" i="71"/>
  <c r="DZ68" i="71" s="1"/>
  <c r="Z68" i="71" s="1"/>
  <c r="BH68" i="71" s="1"/>
  <c r="EE68" i="71" s="1"/>
  <c r="AA68" i="71" s="1"/>
  <c r="BC68" i="71"/>
  <c r="CZ68" i="71" s="1"/>
  <c r="V68" i="71" s="1"/>
  <c r="BD68" i="71" s="1"/>
  <c r="DE68" i="71" s="1"/>
  <c r="W68" i="71" s="1"/>
  <c r="AY68" i="71"/>
  <c r="BZ68" i="71" s="1"/>
  <c r="R68" i="71" s="1"/>
  <c r="AZ68" i="71" s="1"/>
  <c r="CE68" i="71" s="1"/>
  <c r="S68" i="71" s="1"/>
  <c r="AT68" i="71"/>
  <c r="BJ68" i="71" s="1"/>
  <c r="AR68" i="71"/>
  <c r="AQ68" i="71"/>
  <c r="AP68" i="71"/>
  <c r="AO68" i="71"/>
  <c r="AN68" i="71"/>
  <c r="AM68" i="71"/>
  <c r="AL68" i="71"/>
  <c r="AK68" i="71"/>
  <c r="BK67" i="71"/>
  <c r="EZ67" i="71" s="1"/>
  <c r="AD67" i="71" s="1"/>
  <c r="BL67" i="71" s="1"/>
  <c r="FE67" i="71" s="1"/>
  <c r="AE67" i="71" s="1"/>
  <c r="BG67" i="71"/>
  <c r="DZ67" i="71" s="1"/>
  <c r="Z67" i="71" s="1"/>
  <c r="BH67" i="71" s="1"/>
  <c r="EE67" i="71" s="1"/>
  <c r="AA67" i="71" s="1"/>
  <c r="BC67" i="71"/>
  <c r="CZ67" i="71" s="1"/>
  <c r="V67" i="71" s="1"/>
  <c r="BD67" i="71" s="1"/>
  <c r="DE67" i="71" s="1"/>
  <c r="W67" i="71" s="1"/>
  <c r="AY67" i="71"/>
  <c r="BZ67" i="71" s="1"/>
  <c r="R67" i="71" s="1"/>
  <c r="AZ67" i="71" s="1"/>
  <c r="CE67" i="71" s="1"/>
  <c r="S67" i="71" s="1"/>
  <c r="AT67" i="71"/>
  <c r="AR67" i="71"/>
  <c r="AQ67" i="71"/>
  <c r="AP67" i="71"/>
  <c r="AO67" i="71"/>
  <c r="AN67" i="71"/>
  <c r="AM67" i="71"/>
  <c r="AL67" i="71"/>
  <c r="AK67" i="71"/>
  <c r="BK66" i="71"/>
  <c r="EZ66" i="71" s="1"/>
  <c r="AD66" i="71" s="1"/>
  <c r="BL66" i="71" s="1"/>
  <c r="FE66" i="71" s="1"/>
  <c r="AE66" i="71" s="1"/>
  <c r="BG66" i="71"/>
  <c r="DZ66" i="71" s="1"/>
  <c r="Z66" i="71" s="1"/>
  <c r="BH66" i="71" s="1"/>
  <c r="EE66" i="71" s="1"/>
  <c r="AA66" i="71" s="1"/>
  <c r="BC66" i="71"/>
  <c r="CZ66" i="71" s="1"/>
  <c r="V66" i="71" s="1"/>
  <c r="BD66" i="71" s="1"/>
  <c r="DE66" i="71" s="1"/>
  <c r="W66" i="71" s="1"/>
  <c r="AY66" i="71"/>
  <c r="BZ66" i="71" s="1"/>
  <c r="R66" i="71" s="1"/>
  <c r="AZ66" i="71" s="1"/>
  <c r="CE66" i="71" s="1"/>
  <c r="S66" i="71" s="1"/>
  <c r="AT66" i="71"/>
  <c r="BJ66" i="71" s="1"/>
  <c r="EU66" i="71" s="1"/>
  <c r="AC66" i="71" s="1"/>
  <c r="AR66" i="71"/>
  <c r="AQ66" i="71"/>
  <c r="AP66" i="71"/>
  <c r="AO66" i="71"/>
  <c r="AN66" i="71"/>
  <c r="AM66" i="71"/>
  <c r="AL66" i="71"/>
  <c r="AK66" i="71"/>
  <c r="BK65" i="71"/>
  <c r="EZ65" i="71" s="1"/>
  <c r="AD65" i="71" s="1"/>
  <c r="BL65" i="71" s="1"/>
  <c r="FE65" i="71" s="1"/>
  <c r="AE65" i="71" s="1"/>
  <c r="BG65" i="71"/>
  <c r="DZ65" i="71" s="1"/>
  <c r="Z65" i="71" s="1"/>
  <c r="BH65" i="71" s="1"/>
  <c r="EE65" i="71" s="1"/>
  <c r="AA65" i="71" s="1"/>
  <c r="BC65" i="71"/>
  <c r="CZ65" i="71" s="1"/>
  <c r="V65" i="71" s="1"/>
  <c r="BD65" i="71" s="1"/>
  <c r="DE65" i="71" s="1"/>
  <c r="W65" i="71" s="1"/>
  <c r="AY65" i="71"/>
  <c r="BZ65" i="71" s="1"/>
  <c r="R65" i="71" s="1"/>
  <c r="AZ65" i="71" s="1"/>
  <c r="CE65" i="71" s="1"/>
  <c r="S65" i="71" s="1"/>
  <c r="AT65" i="71"/>
  <c r="AX65" i="71" s="1"/>
  <c r="BU65" i="71" s="1"/>
  <c r="Q65" i="71" s="1"/>
  <c r="AR65" i="71"/>
  <c r="AQ65" i="71"/>
  <c r="AP65" i="71"/>
  <c r="AO65" i="71"/>
  <c r="AN65" i="71"/>
  <c r="AM65" i="71"/>
  <c r="AL65" i="71"/>
  <c r="AK65" i="71"/>
  <c r="BK64" i="71"/>
  <c r="EZ64" i="71" s="1"/>
  <c r="AD64" i="71" s="1"/>
  <c r="BL64" i="71" s="1"/>
  <c r="FE64" i="71" s="1"/>
  <c r="AE64" i="71" s="1"/>
  <c r="BG64" i="71"/>
  <c r="DZ64" i="71" s="1"/>
  <c r="Z64" i="71" s="1"/>
  <c r="BH64" i="71" s="1"/>
  <c r="EE64" i="71" s="1"/>
  <c r="AA64" i="71" s="1"/>
  <c r="BC64" i="71"/>
  <c r="CZ64" i="71" s="1"/>
  <c r="V64" i="71" s="1"/>
  <c r="BD64" i="71" s="1"/>
  <c r="DE64" i="71" s="1"/>
  <c r="W64" i="71" s="1"/>
  <c r="AY64" i="71"/>
  <c r="BZ64" i="71" s="1"/>
  <c r="R64" i="71" s="1"/>
  <c r="AZ64" i="71" s="1"/>
  <c r="CE64" i="71" s="1"/>
  <c r="S64" i="71" s="1"/>
  <c r="AT64" i="71"/>
  <c r="BF64" i="71" s="1"/>
  <c r="DU64" i="71" s="1"/>
  <c r="Y64" i="71" s="1"/>
  <c r="AR64" i="71"/>
  <c r="AQ64" i="71"/>
  <c r="AP64" i="71"/>
  <c r="AO64" i="71"/>
  <c r="AN64" i="71"/>
  <c r="AM64" i="71"/>
  <c r="AL64" i="71"/>
  <c r="AK64" i="71"/>
  <c r="BK63" i="71"/>
  <c r="EZ63" i="71" s="1"/>
  <c r="AD63" i="71" s="1"/>
  <c r="BL63" i="71" s="1"/>
  <c r="FE63" i="71" s="1"/>
  <c r="AE63" i="71" s="1"/>
  <c r="BG63" i="71"/>
  <c r="DZ63" i="71" s="1"/>
  <c r="Z63" i="71" s="1"/>
  <c r="BH63" i="71" s="1"/>
  <c r="EE63" i="71" s="1"/>
  <c r="AA63" i="71" s="1"/>
  <c r="BC63" i="71"/>
  <c r="CZ63" i="71" s="1"/>
  <c r="V63" i="71" s="1"/>
  <c r="BD63" i="71" s="1"/>
  <c r="DE63" i="71" s="1"/>
  <c r="W63" i="71" s="1"/>
  <c r="AY63" i="71"/>
  <c r="BZ63" i="71" s="1"/>
  <c r="R63" i="71" s="1"/>
  <c r="AZ63" i="71" s="1"/>
  <c r="CE63" i="71" s="1"/>
  <c r="S63" i="71" s="1"/>
  <c r="AT63" i="71"/>
  <c r="BJ63" i="71" s="1"/>
  <c r="EU63" i="71" s="1"/>
  <c r="AC63" i="71" s="1"/>
  <c r="AR63" i="71"/>
  <c r="AQ63" i="71"/>
  <c r="AP63" i="71"/>
  <c r="AO63" i="71"/>
  <c r="AN63" i="71"/>
  <c r="AM63" i="71"/>
  <c r="AL63" i="71"/>
  <c r="AK63" i="71"/>
  <c r="BK62" i="71"/>
  <c r="EZ62" i="71" s="1"/>
  <c r="AD62" i="71" s="1"/>
  <c r="BL62" i="71" s="1"/>
  <c r="FE62" i="71" s="1"/>
  <c r="AE62" i="71" s="1"/>
  <c r="BG62" i="71"/>
  <c r="DZ62" i="71" s="1"/>
  <c r="Z62" i="71" s="1"/>
  <c r="BH62" i="71" s="1"/>
  <c r="EE62" i="71" s="1"/>
  <c r="AA62" i="71" s="1"/>
  <c r="BC62" i="71"/>
  <c r="CZ62" i="71" s="1"/>
  <c r="V62" i="71" s="1"/>
  <c r="BD62" i="71" s="1"/>
  <c r="DE62" i="71" s="1"/>
  <c r="W62" i="71" s="1"/>
  <c r="AY62" i="71"/>
  <c r="BZ62" i="71" s="1"/>
  <c r="R62" i="71" s="1"/>
  <c r="AZ62" i="71" s="1"/>
  <c r="CE62" i="71" s="1"/>
  <c r="S62" i="71" s="1"/>
  <c r="AT62" i="71"/>
  <c r="AR62" i="71"/>
  <c r="AQ62" i="71"/>
  <c r="AP62" i="71"/>
  <c r="AO62" i="71"/>
  <c r="AN62" i="71"/>
  <c r="AM62" i="71"/>
  <c r="AL62" i="71"/>
  <c r="AK62" i="71"/>
  <c r="BK61" i="71"/>
  <c r="EZ61" i="71" s="1"/>
  <c r="AD61" i="71" s="1"/>
  <c r="BL61" i="71" s="1"/>
  <c r="FE61" i="71" s="1"/>
  <c r="AE61" i="71" s="1"/>
  <c r="BG61" i="71"/>
  <c r="DZ61" i="71" s="1"/>
  <c r="Z61" i="71" s="1"/>
  <c r="BH61" i="71" s="1"/>
  <c r="EE61" i="71" s="1"/>
  <c r="AA61" i="71" s="1"/>
  <c r="BC61" i="71"/>
  <c r="CZ61" i="71" s="1"/>
  <c r="V61" i="71" s="1"/>
  <c r="BD61" i="71" s="1"/>
  <c r="DE61" i="71" s="1"/>
  <c r="W61" i="71" s="1"/>
  <c r="AY61" i="71"/>
  <c r="BZ61" i="71" s="1"/>
  <c r="R61" i="71" s="1"/>
  <c r="AZ61" i="71" s="1"/>
  <c r="CE61" i="71" s="1"/>
  <c r="S61" i="71" s="1"/>
  <c r="AT61" i="71"/>
  <c r="AR61" i="71"/>
  <c r="AQ61" i="71"/>
  <c r="AP61" i="71"/>
  <c r="AO61" i="71"/>
  <c r="AN61" i="71"/>
  <c r="AM61" i="71"/>
  <c r="AL61" i="71"/>
  <c r="AK61" i="71"/>
  <c r="BK60" i="71"/>
  <c r="EZ60" i="71" s="1"/>
  <c r="AD60" i="71" s="1"/>
  <c r="BL60" i="71" s="1"/>
  <c r="FE60" i="71" s="1"/>
  <c r="AE60" i="71" s="1"/>
  <c r="BG60" i="71"/>
  <c r="DZ60" i="71" s="1"/>
  <c r="Z60" i="71" s="1"/>
  <c r="BH60" i="71" s="1"/>
  <c r="EE60" i="71" s="1"/>
  <c r="AA60" i="71" s="1"/>
  <c r="BC60" i="71"/>
  <c r="CZ60" i="71" s="1"/>
  <c r="V60" i="71" s="1"/>
  <c r="BD60" i="71" s="1"/>
  <c r="DE60" i="71" s="1"/>
  <c r="W60" i="71" s="1"/>
  <c r="AY60" i="71"/>
  <c r="BZ60" i="71" s="1"/>
  <c r="R60" i="71" s="1"/>
  <c r="AZ60" i="71" s="1"/>
  <c r="CE60" i="71" s="1"/>
  <c r="S60" i="71" s="1"/>
  <c r="AT60" i="71"/>
  <c r="AR60" i="71"/>
  <c r="AQ60" i="71"/>
  <c r="AP60" i="71"/>
  <c r="AO60" i="71"/>
  <c r="AN60" i="71"/>
  <c r="AM60" i="71"/>
  <c r="AL60" i="71"/>
  <c r="AK60" i="71"/>
  <c r="BK59" i="71"/>
  <c r="EZ59" i="71" s="1"/>
  <c r="AD59" i="71" s="1"/>
  <c r="BL59" i="71" s="1"/>
  <c r="FE59" i="71" s="1"/>
  <c r="AE59" i="71" s="1"/>
  <c r="BG59" i="71"/>
  <c r="DZ59" i="71" s="1"/>
  <c r="Z59" i="71" s="1"/>
  <c r="BH59" i="71" s="1"/>
  <c r="EE59" i="71" s="1"/>
  <c r="AA59" i="71" s="1"/>
  <c r="BC59" i="71"/>
  <c r="CZ59" i="71" s="1"/>
  <c r="V59" i="71" s="1"/>
  <c r="BD59" i="71" s="1"/>
  <c r="DE59" i="71" s="1"/>
  <c r="W59" i="71" s="1"/>
  <c r="AY59" i="71"/>
  <c r="BZ59" i="71" s="1"/>
  <c r="R59" i="71" s="1"/>
  <c r="AZ59" i="71" s="1"/>
  <c r="CE59" i="71" s="1"/>
  <c r="S59" i="71" s="1"/>
  <c r="AT59" i="71"/>
  <c r="BJ59" i="71" s="1"/>
  <c r="EU59" i="71" s="1"/>
  <c r="AC59" i="71" s="1"/>
  <c r="AR59" i="71"/>
  <c r="AQ59" i="71"/>
  <c r="AP59" i="71"/>
  <c r="AO59" i="71"/>
  <c r="AN59" i="71"/>
  <c r="AM59" i="71"/>
  <c r="AL59" i="71"/>
  <c r="AK59" i="71"/>
  <c r="BK58" i="71"/>
  <c r="EZ58" i="71" s="1"/>
  <c r="AD58" i="71" s="1"/>
  <c r="BL58" i="71" s="1"/>
  <c r="FE58" i="71" s="1"/>
  <c r="AE58" i="71" s="1"/>
  <c r="BG58" i="71"/>
  <c r="DZ58" i="71" s="1"/>
  <c r="Z58" i="71" s="1"/>
  <c r="BH58" i="71" s="1"/>
  <c r="EE58" i="71" s="1"/>
  <c r="AA58" i="71" s="1"/>
  <c r="BC58" i="71"/>
  <c r="CZ58" i="71" s="1"/>
  <c r="V58" i="71" s="1"/>
  <c r="BD58" i="71" s="1"/>
  <c r="DE58" i="71" s="1"/>
  <c r="W58" i="71" s="1"/>
  <c r="AY58" i="71"/>
  <c r="BZ58" i="71" s="1"/>
  <c r="R58" i="71" s="1"/>
  <c r="AZ58" i="71" s="1"/>
  <c r="CE58" i="71" s="1"/>
  <c r="S58" i="71" s="1"/>
  <c r="AT58" i="71"/>
  <c r="BF58" i="71" s="1"/>
  <c r="DU58" i="71" s="1"/>
  <c r="Y58" i="71" s="1"/>
  <c r="AR58" i="71"/>
  <c r="AQ58" i="71"/>
  <c r="AP58" i="71"/>
  <c r="AO58" i="71"/>
  <c r="AN58" i="71"/>
  <c r="AM58" i="71"/>
  <c r="AL58" i="71"/>
  <c r="AK58" i="71"/>
  <c r="BK57" i="71"/>
  <c r="EZ57" i="71" s="1"/>
  <c r="AD57" i="71" s="1"/>
  <c r="BL57" i="71" s="1"/>
  <c r="FE57" i="71" s="1"/>
  <c r="AE57" i="71" s="1"/>
  <c r="BG57" i="71"/>
  <c r="DZ57" i="71" s="1"/>
  <c r="Z57" i="71" s="1"/>
  <c r="BH57" i="71" s="1"/>
  <c r="EE57" i="71" s="1"/>
  <c r="AA57" i="71" s="1"/>
  <c r="BC57" i="71"/>
  <c r="CZ57" i="71" s="1"/>
  <c r="V57" i="71" s="1"/>
  <c r="BD57" i="71" s="1"/>
  <c r="DE57" i="71" s="1"/>
  <c r="W57" i="71" s="1"/>
  <c r="AY57" i="71"/>
  <c r="BZ57" i="71" s="1"/>
  <c r="R57" i="71" s="1"/>
  <c r="AZ57" i="71" s="1"/>
  <c r="CE57" i="71" s="1"/>
  <c r="S57" i="71" s="1"/>
  <c r="AT57" i="71"/>
  <c r="BB57" i="71" s="1"/>
  <c r="CU57" i="71" s="1"/>
  <c r="U57" i="71" s="1"/>
  <c r="AR57" i="71"/>
  <c r="AQ57" i="71"/>
  <c r="AP57" i="71"/>
  <c r="AO57" i="71"/>
  <c r="AN57" i="71"/>
  <c r="AM57" i="71"/>
  <c r="AL57" i="71"/>
  <c r="AK57" i="71"/>
  <c r="BK56" i="71"/>
  <c r="EZ56" i="71" s="1"/>
  <c r="AD56" i="71" s="1"/>
  <c r="BL56" i="71" s="1"/>
  <c r="FE56" i="71" s="1"/>
  <c r="AE56" i="71" s="1"/>
  <c r="BG56" i="71"/>
  <c r="DZ56" i="71" s="1"/>
  <c r="Z56" i="71" s="1"/>
  <c r="BH56" i="71" s="1"/>
  <c r="EE56" i="71" s="1"/>
  <c r="AA56" i="71" s="1"/>
  <c r="BC56" i="71"/>
  <c r="CZ56" i="71" s="1"/>
  <c r="V56" i="71" s="1"/>
  <c r="BD56" i="71" s="1"/>
  <c r="DE56" i="71" s="1"/>
  <c r="W56" i="71" s="1"/>
  <c r="AY56" i="71"/>
  <c r="BZ56" i="71" s="1"/>
  <c r="R56" i="71" s="1"/>
  <c r="AZ56" i="71" s="1"/>
  <c r="CE56" i="71" s="1"/>
  <c r="S56" i="71" s="1"/>
  <c r="AT56" i="71"/>
  <c r="AR56" i="71"/>
  <c r="AQ56" i="71"/>
  <c r="AP56" i="71"/>
  <c r="AO56" i="71"/>
  <c r="AN56" i="71"/>
  <c r="AM56" i="71"/>
  <c r="AL56" i="71"/>
  <c r="AK56" i="71"/>
  <c r="BK55" i="71"/>
  <c r="EZ55" i="71" s="1"/>
  <c r="AD55" i="71" s="1"/>
  <c r="BL55" i="71" s="1"/>
  <c r="FE55" i="71" s="1"/>
  <c r="AE55" i="71" s="1"/>
  <c r="BG55" i="71"/>
  <c r="DZ55" i="71" s="1"/>
  <c r="Z55" i="71" s="1"/>
  <c r="BH55" i="71" s="1"/>
  <c r="EE55" i="71" s="1"/>
  <c r="AA55" i="71" s="1"/>
  <c r="BC55" i="71"/>
  <c r="CZ55" i="71" s="1"/>
  <c r="V55" i="71" s="1"/>
  <c r="BD55" i="71" s="1"/>
  <c r="DE55" i="71" s="1"/>
  <c r="W55" i="71" s="1"/>
  <c r="AY55" i="71"/>
  <c r="BZ55" i="71" s="1"/>
  <c r="R55" i="71" s="1"/>
  <c r="AZ55" i="71" s="1"/>
  <c r="CE55" i="71" s="1"/>
  <c r="S55" i="71" s="1"/>
  <c r="AT55" i="71"/>
  <c r="AX55" i="71" s="1"/>
  <c r="BU55" i="71" s="1"/>
  <c r="Q55" i="71" s="1"/>
  <c r="AR55" i="71"/>
  <c r="AQ55" i="71"/>
  <c r="AP55" i="71"/>
  <c r="AO55" i="71"/>
  <c r="AN55" i="71"/>
  <c r="AM55" i="71"/>
  <c r="AL55" i="71"/>
  <c r="AK55" i="71"/>
  <c r="BK54" i="71"/>
  <c r="EZ54" i="71" s="1"/>
  <c r="AD54" i="71" s="1"/>
  <c r="BL54" i="71" s="1"/>
  <c r="FE54" i="71" s="1"/>
  <c r="AE54" i="71" s="1"/>
  <c r="BG54" i="71"/>
  <c r="DZ54" i="71" s="1"/>
  <c r="Z54" i="71" s="1"/>
  <c r="BH54" i="71" s="1"/>
  <c r="EE54" i="71" s="1"/>
  <c r="AA54" i="71" s="1"/>
  <c r="BC54" i="71"/>
  <c r="CZ54" i="71" s="1"/>
  <c r="V54" i="71" s="1"/>
  <c r="BD54" i="71" s="1"/>
  <c r="DE54" i="71" s="1"/>
  <c r="W54" i="71" s="1"/>
  <c r="AY54" i="71"/>
  <c r="BZ54" i="71" s="1"/>
  <c r="R54" i="71" s="1"/>
  <c r="AZ54" i="71" s="1"/>
  <c r="CE54" i="71" s="1"/>
  <c r="S54" i="71" s="1"/>
  <c r="AT54" i="71"/>
  <c r="BF54" i="71" s="1"/>
  <c r="DU54" i="71" s="1"/>
  <c r="Y54" i="71" s="1"/>
  <c r="AR54" i="71"/>
  <c r="AQ54" i="71"/>
  <c r="AP54" i="71"/>
  <c r="AO54" i="71"/>
  <c r="AN54" i="71"/>
  <c r="AM54" i="71"/>
  <c r="AL54" i="71"/>
  <c r="AK54" i="71"/>
  <c r="BK53" i="71"/>
  <c r="EZ53" i="71" s="1"/>
  <c r="AD53" i="71" s="1"/>
  <c r="BL53" i="71" s="1"/>
  <c r="FE53" i="71" s="1"/>
  <c r="AE53" i="71" s="1"/>
  <c r="BG53" i="71"/>
  <c r="DZ53" i="71" s="1"/>
  <c r="Z53" i="71" s="1"/>
  <c r="BH53" i="71" s="1"/>
  <c r="EE53" i="71" s="1"/>
  <c r="AA53" i="71" s="1"/>
  <c r="BC53" i="71"/>
  <c r="CZ53" i="71" s="1"/>
  <c r="V53" i="71" s="1"/>
  <c r="BD53" i="71" s="1"/>
  <c r="DE53" i="71" s="1"/>
  <c r="W53" i="71" s="1"/>
  <c r="AY53" i="71"/>
  <c r="BZ53" i="71" s="1"/>
  <c r="R53" i="71" s="1"/>
  <c r="AZ53" i="71" s="1"/>
  <c r="CE53" i="71" s="1"/>
  <c r="S53" i="71" s="1"/>
  <c r="AT53" i="71"/>
  <c r="BB53" i="71" s="1"/>
  <c r="CU53" i="71" s="1"/>
  <c r="U53" i="71" s="1"/>
  <c r="AR53" i="71"/>
  <c r="AQ53" i="71"/>
  <c r="AP53" i="71"/>
  <c r="AO53" i="71"/>
  <c r="AN53" i="71"/>
  <c r="AM53" i="71"/>
  <c r="AL53" i="71"/>
  <c r="AK53" i="71"/>
  <c r="BK52" i="71"/>
  <c r="EZ52" i="71" s="1"/>
  <c r="AD52" i="71" s="1"/>
  <c r="BL52" i="71" s="1"/>
  <c r="FE52" i="71" s="1"/>
  <c r="AE52" i="71" s="1"/>
  <c r="BG52" i="71"/>
  <c r="DZ52" i="71" s="1"/>
  <c r="Z52" i="71" s="1"/>
  <c r="BH52" i="71" s="1"/>
  <c r="EE52" i="71" s="1"/>
  <c r="AA52" i="71" s="1"/>
  <c r="BC52" i="71"/>
  <c r="CZ52" i="71" s="1"/>
  <c r="V52" i="71" s="1"/>
  <c r="BD52" i="71" s="1"/>
  <c r="DE52" i="71" s="1"/>
  <c r="W52" i="71" s="1"/>
  <c r="AY52" i="71"/>
  <c r="BZ52" i="71" s="1"/>
  <c r="R52" i="71" s="1"/>
  <c r="AZ52" i="71" s="1"/>
  <c r="CE52" i="71" s="1"/>
  <c r="S52" i="71" s="1"/>
  <c r="AT52" i="71"/>
  <c r="BF52" i="71" s="1"/>
  <c r="DU52" i="71" s="1"/>
  <c r="Y52" i="71" s="1"/>
  <c r="AR52" i="71"/>
  <c r="AQ52" i="71"/>
  <c r="AP52" i="71"/>
  <c r="AO52" i="71"/>
  <c r="AN52" i="71"/>
  <c r="AM52" i="71"/>
  <c r="AL52" i="71"/>
  <c r="AK52" i="71"/>
  <c r="BK51" i="71"/>
  <c r="EZ51" i="71" s="1"/>
  <c r="AD51" i="71" s="1"/>
  <c r="BL51" i="71" s="1"/>
  <c r="FE51" i="71" s="1"/>
  <c r="AE51" i="71" s="1"/>
  <c r="BG51" i="71"/>
  <c r="DZ51" i="71" s="1"/>
  <c r="Z51" i="71" s="1"/>
  <c r="BH51" i="71" s="1"/>
  <c r="EE51" i="71" s="1"/>
  <c r="AA51" i="71" s="1"/>
  <c r="BC51" i="71"/>
  <c r="CZ51" i="71" s="1"/>
  <c r="V51" i="71" s="1"/>
  <c r="BD51" i="71" s="1"/>
  <c r="DE51" i="71" s="1"/>
  <c r="W51" i="71" s="1"/>
  <c r="AY51" i="71"/>
  <c r="BZ51" i="71" s="1"/>
  <c r="R51" i="71" s="1"/>
  <c r="AZ51" i="71" s="1"/>
  <c r="CE51" i="71" s="1"/>
  <c r="S51" i="71" s="1"/>
  <c r="AT51" i="71"/>
  <c r="BF51" i="71" s="1"/>
  <c r="DU51" i="71" s="1"/>
  <c r="Y51" i="71" s="1"/>
  <c r="AR51" i="71"/>
  <c r="AQ51" i="71"/>
  <c r="AP51" i="71"/>
  <c r="AO51" i="71"/>
  <c r="AN51" i="71"/>
  <c r="AM51" i="71"/>
  <c r="AL51" i="71"/>
  <c r="AK51" i="71"/>
  <c r="BK50" i="71"/>
  <c r="EZ50" i="71" s="1"/>
  <c r="AD50" i="71" s="1"/>
  <c r="BL50" i="71" s="1"/>
  <c r="FE50" i="71" s="1"/>
  <c r="AE50" i="71" s="1"/>
  <c r="BG50" i="71"/>
  <c r="DZ50" i="71" s="1"/>
  <c r="Z50" i="71" s="1"/>
  <c r="BH50" i="71" s="1"/>
  <c r="EE50" i="71" s="1"/>
  <c r="AA50" i="71" s="1"/>
  <c r="BC50" i="71"/>
  <c r="CZ50" i="71" s="1"/>
  <c r="V50" i="71" s="1"/>
  <c r="BD50" i="71" s="1"/>
  <c r="DE50" i="71" s="1"/>
  <c r="W50" i="71" s="1"/>
  <c r="AY50" i="71"/>
  <c r="BZ50" i="71" s="1"/>
  <c r="R50" i="71" s="1"/>
  <c r="AZ50" i="71" s="1"/>
  <c r="CE50" i="71" s="1"/>
  <c r="S50" i="71" s="1"/>
  <c r="AT50" i="71"/>
  <c r="BB50" i="71" s="1"/>
  <c r="CU50" i="71" s="1"/>
  <c r="U50" i="71" s="1"/>
  <c r="AR50" i="71"/>
  <c r="AQ50" i="71"/>
  <c r="AP50" i="71"/>
  <c r="AO50" i="71"/>
  <c r="AN50" i="71"/>
  <c r="AM50" i="71"/>
  <c r="AL50" i="71"/>
  <c r="AK50" i="71"/>
  <c r="BK49" i="71"/>
  <c r="EZ49" i="71"/>
  <c r="AD49" i="71" s="1"/>
  <c r="BL49" i="71" s="1"/>
  <c r="FE49" i="71" s="1"/>
  <c r="AE49" i="71" s="1"/>
  <c r="BG49" i="71"/>
  <c r="DZ49" i="71" s="1"/>
  <c r="Z49" i="71" s="1"/>
  <c r="BH49" i="71" s="1"/>
  <c r="EE49" i="71" s="1"/>
  <c r="AA49" i="71" s="1"/>
  <c r="BC49" i="71"/>
  <c r="CZ49" i="71" s="1"/>
  <c r="V49" i="71" s="1"/>
  <c r="BD49" i="71" s="1"/>
  <c r="DE49" i="71" s="1"/>
  <c r="W49" i="71" s="1"/>
  <c r="AY49" i="71"/>
  <c r="BZ49" i="71" s="1"/>
  <c r="R49" i="71" s="1"/>
  <c r="AZ49" i="71" s="1"/>
  <c r="CE49" i="71" s="1"/>
  <c r="S49" i="71" s="1"/>
  <c r="AT49" i="71"/>
  <c r="AX49" i="71" s="1"/>
  <c r="BU49" i="71" s="1"/>
  <c r="Q49" i="71" s="1"/>
  <c r="AR49" i="71"/>
  <c r="AQ49" i="71"/>
  <c r="AP49" i="71"/>
  <c r="AO49" i="71"/>
  <c r="AN49" i="71"/>
  <c r="AM49" i="71"/>
  <c r="AL49" i="71"/>
  <c r="AK49" i="71"/>
  <c r="BK48" i="71"/>
  <c r="EZ48" i="71" s="1"/>
  <c r="AD48" i="71" s="1"/>
  <c r="BL48" i="71" s="1"/>
  <c r="FE48" i="71" s="1"/>
  <c r="AE48" i="71" s="1"/>
  <c r="BG48" i="71"/>
  <c r="DZ48" i="71" s="1"/>
  <c r="Z48" i="71" s="1"/>
  <c r="BH48" i="71" s="1"/>
  <c r="EE48" i="71" s="1"/>
  <c r="AA48" i="71" s="1"/>
  <c r="BC48" i="71"/>
  <c r="CZ48" i="71" s="1"/>
  <c r="V48" i="71" s="1"/>
  <c r="BD48" i="71" s="1"/>
  <c r="DE48" i="71" s="1"/>
  <c r="W48" i="71" s="1"/>
  <c r="AY48" i="71"/>
  <c r="BZ48" i="71" s="1"/>
  <c r="R48" i="71" s="1"/>
  <c r="AZ48" i="71" s="1"/>
  <c r="CE48" i="71" s="1"/>
  <c r="S48" i="71" s="1"/>
  <c r="AT48" i="71"/>
  <c r="BF48" i="71" s="1"/>
  <c r="DU48" i="71" s="1"/>
  <c r="Y48" i="71" s="1"/>
  <c r="AR48" i="71"/>
  <c r="AQ48" i="71"/>
  <c r="AP48" i="71"/>
  <c r="AO48" i="71"/>
  <c r="AN48" i="71"/>
  <c r="AM48" i="71"/>
  <c r="AL48" i="71"/>
  <c r="AK48" i="71"/>
  <c r="BK47" i="71"/>
  <c r="EZ47" i="71" s="1"/>
  <c r="AD47" i="71" s="1"/>
  <c r="BL47" i="71" s="1"/>
  <c r="FE47" i="71" s="1"/>
  <c r="AE47" i="71" s="1"/>
  <c r="BG47" i="71"/>
  <c r="DZ47" i="71" s="1"/>
  <c r="Z47" i="71" s="1"/>
  <c r="BH47" i="71" s="1"/>
  <c r="EE47" i="71" s="1"/>
  <c r="AA47" i="71" s="1"/>
  <c r="BC47" i="71"/>
  <c r="CZ47" i="71" s="1"/>
  <c r="V47" i="71" s="1"/>
  <c r="BD47" i="71" s="1"/>
  <c r="DE47" i="71" s="1"/>
  <c r="W47" i="71" s="1"/>
  <c r="AY47" i="71"/>
  <c r="BZ47" i="71" s="1"/>
  <c r="R47" i="71" s="1"/>
  <c r="AZ47" i="71" s="1"/>
  <c r="CE47" i="71" s="1"/>
  <c r="S47" i="71" s="1"/>
  <c r="AT47" i="71"/>
  <c r="BB47" i="71" s="1"/>
  <c r="CU47" i="71" s="1"/>
  <c r="U47" i="71" s="1"/>
  <c r="AR47" i="71"/>
  <c r="AQ47" i="71"/>
  <c r="AP47" i="71"/>
  <c r="AO47" i="71"/>
  <c r="AN47" i="71"/>
  <c r="AM47" i="71"/>
  <c r="AL47" i="71"/>
  <c r="AK47" i="71"/>
  <c r="BK46" i="71"/>
  <c r="EZ46" i="71" s="1"/>
  <c r="AD46" i="71" s="1"/>
  <c r="BL46" i="71" s="1"/>
  <c r="FE46" i="71" s="1"/>
  <c r="AE46" i="71" s="1"/>
  <c r="BG46" i="71"/>
  <c r="DZ46" i="71" s="1"/>
  <c r="Z46" i="71" s="1"/>
  <c r="BH46" i="71" s="1"/>
  <c r="EE46" i="71" s="1"/>
  <c r="AA46" i="71" s="1"/>
  <c r="BC46" i="71"/>
  <c r="CZ46" i="71" s="1"/>
  <c r="V46" i="71" s="1"/>
  <c r="BD46" i="71" s="1"/>
  <c r="DE46" i="71" s="1"/>
  <c r="W46" i="71" s="1"/>
  <c r="AY46" i="71"/>
  <c r="BZ46" i="71" s="1"/>
  <c r="R46" i="71" s="1"/>
  <c r="AZ46" i="71" s="1"/>
  <c r="CE46" i="71" s="1"/>
  <c r="S46" i="71" s="1"/>
  <c r="AT46" i="71"/>
  <c r="AR46" i="71"/>
  <c r="AQ46" i="71"/>
  <c r="AP46" i="71"/>
  <c r="AO46" i="71"/>
  <c r="AN46" i="71"/>
  <c r="AM46" i="71"/>
  <c r="AL46" i="71"/>
  <c r="AK46" i="71"/>
  <c r="BK45" i="71"/>
  <c r="EZ45" i="71" s="1"/>
  <c r="AD45" i="71" s="1"/>
  <c r="BL45" i="71" s="1"/>
  <c r="FE45" i="71" s="1"/>
  <c r="AE45" i="71" s="1"/>
  <c r="BG45" i="71"/>
  <c r="DZ45" i="71" s="1"/>
  <c r="Z45" i="71" s="1"/>
  <c r="BH45" i="71" s="1"/>
  <c r="EE45" i="71" s="1"/>
  <c r="AA45" i="71" s="1"/>
  <c r="BC45" i="71"/>
  <c r="CZ45" i="71" s="1"/>
  <c r="V45" i="71" s="1"/>
  <c r="BD45" i="71" s="1"/>
  <c r="DE45" i="71" s="1"/>
  <c r="W45" i="71" s="1"/>
  <c r="AY45" i="71"/>
  <c r="BZ45" i="71" s="1"/>
  <c r="R45" i="71" s="1"/>
  <c r="AZ45" i="71" s="1"/>
  <c r="CE45" i="71" s="1"/>
  <c r="S45" i="71" s="1"/>
  <c r="AT45" i="71"/>
  <c r="AR45" i="71"/>
  <c r="AQ45" i="71"/>
  <c r="AP45" i="71"/>
  <c r="AO45" i="71"/>
  <c r="AN45" i="71"/>
  <c r="AM45" i="71"/>
  <c r="AL45" i="71"/>
  <c r="AK45" i="71"/>
  <c r="BK44" i="71"/>
  <c r="EZ44" i="71" s="1"/>
  <c r="AD44" i="71" s="1"/>
  <c r="BL44" i="71" s="1"/>
  <c r="FE44" i="71" s="1"/>
  <c r="AE44" i="71" s="1"/>
  <c r="BG44" i="71"/>
  <c r="DZ44" i="71" s="1"/>
  <c r="Z44" i="71" s="1"/>
  <c r="BH44" i="71" s="1"/>
  <c r="EE44" i="71" s="1"/>
  <c r="AA44" i="71" s="1"/>
  <c r="BC44" i="71"/>
  <c r="CZ44" i="71" s="1"/>
  <c r="V44" i="71" s="1"/>
  <c r="BD44" i="71" s="1"/>
  <c r="DE44" i="71" s="1"/>
  <c r="W44" i="71" s="1"/>
  <c r="AY44" i="71"/>
  <c r="BZ44" i="71" s="1"/>
  <c r="R44" i="71" s="1"/>
  <c r="AZ44" i="71" s="1"/>
  <c r="CE44" i="71" s="1"/>
  <c r="S44" i="71" s="1"/>
  <c r="AT44" i="71"/>
  <c r="AR44" i="71"/>
  <c r="AQ44" i="71"/>
  <c r="AP44" i="71"/>
  <c r="AO44" i="71"/>
  <c r="AN44" i="71"/>
  <c r="AM44" i="71"/>
  <c r="AL44" i="71"/>
  <c r="AK44" i="71"/>
  <c r="BK43" i="71"/>
  <c r="EZ43" i="71" s="1"/>
  <c r="AD43" i="71" s="1"/>
  <c r="BL43" i="71" s="1"/>
  <c r="FE43" i="71" s="1"/>
  <c r="AE43" i="71" s="1"/>
  <c r="BG43" i="71"/>
  <c r="DZ43" i="71" s="1"/>
  <c r="Z43" i="71" s="1"/>
  <c r="BH43" i="71" s="1"/>
  <c r="EE43" i="71" s="1"/>
  <c r="AA43" i="71" s="1"/>
  <c r="BC43" i="71"/>
  <c r="CZ43" i="71" s="1"/>
  <c r="V43" i="71" s="1"/>
  <c r="BD43" i="71" s="1"/>
  <c r="DE43" i="71" s="1"/>
  <c r="W43" i="71" s="1"/>
  <c r="AY43" i="71"/>
  <c r="BZ43" i="71" s="1"/>
  <c r="R43" i="71" s="1"/>
  <c r="AZ43" i="71" s="1"/>
  <c r="CE43" i="71" s="1"/>
  <c r="S43" i="71" s="1"/>
  <c r="AT43" i="71"/>
  <c r="BB43" i="71" s="1"/>
  <c r="CU43" i="71" s="1"/>
  <c r="U43" i="71" s="1"/>
  <c r="AR43" i="71"/>
  <c r="AQ43" i="71"/>
  <c r="AP43" i="71"/>
  <c r="AO43" i="71"/>
  <c r="AN43" i="71"/>
  <c r="AM43" i="71"/>
  <c r="AL43" i="71"/>
  <c r="AK43" i="71"/>
  <c r="BK42" i="71"/>
  <c r="EZ42" i="71" s="1"/>
  <c r="AD42" i="71" s="1"/>
  <c r="BL42" i="71" s="1"/>
  <c r="FE42" i="71" s="1"/>
  <c r="AE42" i="71" s="1"/>
  <c r="BG42" i="71"/>
  <c r="DZ42" i="71" s="1"/>
  <c r="Z42" i="71" s="1"/>
  <c r="BH42" i="71" s="1"/>
  <c r="EE42" i="71" s="1"/>
  <c r="AA42" i="71" s="1"/>
  <c r="BC42" i="71"/>
  <c r="CZ42" i="71" s="1"/>
  <c r="V42" i="71" s="1"/>
  <c r="BD42" i="71" s="1"/>
  <c r="DE42" i="71" s="1"/>
  <c r="W42" i="71" s="1"/>
  <c r="AY42" i="71"/>
  <c r="BZ42" i="71" s="1"/>
  <c r="R42" i="71" s="1"/>
  <c r="AZ42" i="71" s="1"/>
  <c r="CE42" i="71" s="1"/>
  <c r="S42" i="71" s="1"/>
  <c r="AT42" i="71"/>
  <c r="AR42" i="71"/>
  <c r="AQ42" i="71"/>
  <c r="AP42" i="71"/>
  <c r="AO42" i="71"/>
  <c r="AN42" i="71"/>
  <c r="AM42" i="71"/>
  <c r="AL42" i="71"/>
  <c r="AK42" i="71"/>
  <c r="BK41" i="71"/>
  <c r="EZ41" i="71" s="1"/>
  <c r="AD41" i="71" s="1"/>
  <c r="BL41" i="71" s="1"/>
  <c r="FE41" i="71" s="1"/>
  <c r="AE41" i="71" s="1"/>
  <c r="BG41" i="71"/>
  <c r="DZ41" i="71" s="1"/>
  <c r="Z41" i="71" s="1"/>
  <c r="BH41" i="71" s="1"/>
  <c r="EE41" i="71" s="1"/>
  <c r="AA41" i="71" s="1"/>
  <c r="BC41" i="71"/>
  <c r="CZ41" i="71" s="1"/>
  <c r="V41" i="71" s="1"/>
  <c r="BD41" i="71" s="1"/>
  <c r="DE41" i="71" s="1"/>
  <c r="W41" i="71" s="1"/>
  <c r="AY41" i="71"/>
  <c r="BZ41" i="71" s="1"/>
  <c r="R41" i="71" s="1"/>
  <c r="AZ41" i="71" s="1"/>
  <c r="CE41" i="71" s="1"/>
  <c r="S41" i="71" s="1"/>
  <c r="AT41" i="71"/>
  <c r="AR41" i="71"/>
  <c r="AQ41" i="71"/>
  <c r="AP41" i="71"/>
  <c r="AO41" i="71"/>
  <c r="AN41" i="71"/>
  <c r="AM41" i="71"/>
  <c r="AL41" i="71"/>
  <c r="AK41" i="71"/>
  <c r="BK40" i="71"/>
  <c r="EZ40" i="71" s="1"/>
  <c r="AD40" i="71" s="1"/>
  <c r="BL40" i="71" s="1"/>
  <c r="FE40" i="71" s="1"/>
  <c r="AE40" i="71" s="1"/>
  <c r="BG40" i="71"/>
  <c r="DZ40" i="71" s="1"/>
  <c r="Z40" i="71" s="1"/>
  <c r="BH40" i="71" s="1"/>
  <c r="EE40" i="71" s="1"/>
  <c r="AA40" i="71" s="1"/>
  <c r="BC40" i="71"/>
  <c r="CZ40" i="71" s="1"/>
  <c r="V40" i="71" s="1"/>
  <c r="BD40" i="71" s="1"/>
  <c r="DE40" i="71" s="1"/>
  <c r="W40" i="71" s="1"/>
  <c r="AY40" i="71"/>
  <c r="BZ40" i="71" s="1"/>
  <c r="R40" i="71" s="1"/>
  <c r="AZ40" i="71" s="1"/>
  <c r="CE40" i="71" s="1"/>
  <c r="S40" i="71" s="1"/>
  <c r="AT40" i="71"/>
  <c r="AR40" i="71"/>
  <c r="AQ40" i="71"/>
  <c r="AP40" i="71"/>
  <c r="AO40" i="71"/>
  <c r="AN40" i="71"/>
  <c r="AM40" i="71"/>
  <c r="AL40" i="71"/>
  <c r="AK40" i="71"/>
  <c r="BK39" i="71"/>
  <c r="EZ39" i="71" s="1"/>
  <c r="AD39" i="71" s="1"/>
  <c r="BL39" i="71" s="1"/>
  <c r="FE39" i="71" s="1"/>
  <c r="AE39" i="71" s="1"/>
  <c r="BG39" i="71"/>
  <c r="DZ39" i="71" s="1"/>
  <c r="Z39" i="71" s="1"/>
  <c r="BH39" i="71" s="1"/>
  <c r="EE39" i="71" s="1"/>
  <c r="AA39" i="71" s="1"/>
  <c r="BC39" i="71"/>
  <c r="CZ39" i="71" s="1"/>
  <c r="V39" i="71" s="1"/>
  <c r="BD39" i="71" s="1"/>
  <c r="DE39" i="71" s="1"/>
  <c r="W39" i="71" s="1"/>
  <c r="AY39" i="71"/>
  <c r="BZ39" i="71" s="1"/>
  <c r="R39" i="71" s="1"/>
  <c r="AZ39" i="71" s="1"/>
  <c r="CE39" i="71" s="1"/>
  <c r="S39" i="71" s="1"/>
  <c r="AT39" i="71"/>
  <c r="BB39" i="71" s="1"/>
  <c r="CU39" i="71" s="1"/>
  <c r="U39" i="71" s="1"/>
  <c r="AR39" i="71"/>
  <c r="AQ39" i="71"/>
  <c r="AP39" i="71"/>
  <c r="AO39" i="71"/>
  <c r="AN39" i="71"/>
  <c r="AM39" i="71"/>
  <c r="AL39" i="71"/>
  <c r="AK39" i="71"/>
  <c r="BK38" i="71"/>
  <c r="EZ38" i="71" s="1"/>
  <c r="AD38" i="71" s="1"/>
  <c r="BL38" i="71" s="1"/>
  <c r="FE38" i="71" s="1"/>
  <c r="AE38" i="71" s="1"/>
  <c r="BG38" i="71"/>
  <c r="DZ38" i="71" s="1"/>
  <c r="Z38" i="71" s="1"/>
  <c r="BH38" i="71" s="1"/>
  <c r="EE38" i="71" s="1"/>
  <c r="AA38" i="71" s="1"/>
  <c r="BC38" i="71"/>
  <c r="CZ38" i="71" s="1"/>
  <c r="V38" i="71" s="1"/>
  <c r="BD38" i="71" s="1"/>
  <c r="DE38" i="71" s="1"/>
  <c r="W38" i="71" s="1"/>
  <c r="AY38" i="71"/>
  <c r="BZ38" i="71" s="1"/>
  <c r="R38" i="71" s="1"/>
  <c r="AZ38" i="71" s="1"/>
  <c r="CE38" i="71" s="1"/>
  <c r="S38" i="71" s="1"/>
  <c r="AT38" i="71"/>
  <c r="BB38" i="71" s="1"/>
  <c r="CU38" i="71" s="1"/>
  <c r="U38" i="71" s="1"/>
  <c r="AR38" i="71"/>
  <c r="AQ38" i="71"/>
  <c r="AP38" i="71"/>
  <c r="AO38" i="71"/>
  <c r="AN38" i="71"/>
  <c r="AM38" i="71"/>
  <c r="AL38" i="71"/>
  <c r="AK38" i="71"/>
  <c r="BK37" i="71"/>
  <c r="EZ37" i="71" s="1"/>
  <c r="AD37" i="71" s="1"/>
  <c r="BL37" i="71" s="1"/>
  <c r="FE37" i="71" s="1"/>
  <c r="AE37" i="71" s="1"/>
  <c r="BG37" i="71"/>
  <c r="DZ37" i="71" s="1"/>
  <c r="Z37" i="71" s="1"/>
  <c r="BH37" i="71" s="1"/>
  <c r="EE37" i="71" s="1"/>
  <c r="AA37" i="71" s="1"/>
  <c r="BC37" i="71"/>
  <c r="CZ37" i="71" s="1"/>
  <c r="V37" i="71" s="1"/>
  <c r="BD37" i="71" s="1"/>
  <c r="DE37" i="71" s="1"/>
  <c r="W37" i="71" s="1"/>
  <c r="AY37" i="71"/>
  <c r="BZ37" i="71" s="1"/>
  <c r="R37" i="71" s="1"/>
  <c r="AZ37" i="71" s="1"/>
  <c r="CE37" i="71" s="1"/>
  <c r="S37" i="71" s="1"/>
  <c r="AT37" i="71"/>
  <c r="BJ37" i="71" s="1"/>
  <c r="EU37" i="71" s="1"/>
  <c r="AC37" i="71" s="1"/>
  <c r="AR37" i="71"/>
  <c r="AQ37" i="71"/>
  <c r="AP37" i="71"/>
  <c r="AO37" i="71"/>
  <c r="AN37" i="71"/>
  <c r="AM37" i="71"/>
  <c r="AL37" i="71"/>
  <c r="AK37" i="71"/>
  <c r="A37" i="7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FT36" i="71"/>
  <c r="FQ36" i="71" s="1"/>
  <c r="AT36" i="71"/>
  <c r="BJ36" i="71" s="1"/>
  <c r="EU36" i="71" s="1"/>
  <c r="AC36" i="71" s="1"/>
  <c r="BK36" i="71"/>
  <c r="EZ36" i="71" s="1"/>
  <c r="AD36" i="71" s="1"/>
  <c r="AR36" i="71"/>
  <c r="AQ36" i="71"/>
  <c r="AP36" i="71"/>
  <c r="AO36" i="71"/>
  <c r="AN36" i="71"/>
  <c r="AM36" i="71"/>
  <c r="AL36" i="71"/>
  <c r="AK36" i="71"/>
  <c r="I20" i="71"/>
  <c r="AD19" i="71"/>
  <c r="Z19" i="71"/>
  <c r="V19" i="71"/>
  <c r="R19" i="71"/>
  <c r="I19" i="71"/>
  <c r="X14" i="71"/>
  <c r="E14" i="71"/>
  <c r="E13" i="71"/>
  <c r="AG12" i="71"/>
  <c r="T12" i="71"/>
  <c r="P12" i="71"/>
  <c r="E12" i="71"/>
  <c r="AO11" i="71"/>
  <c r="E11" i="71"/>
  <c r="BK85" i="72"/>
  <c r="EZ85" i="72" s="1"/>
  <c r="AD85" i="72" s="1"/>
  <c r="BL85" i="72" s="1"/>
  <c r="FE85" i="72" s="1"/>
  <c r="AE85" i="72" s="1"/>
  <c r="BG85" i="72"/>
  <c r="DZ85" i="72" s="1"/>
  <c r="Z85" i="72" s="1"/>
  <c r="BH85" i="72" s="1"/>
  <c r="EE85" i="72" s="1"/>
  <c r="AA85" i="72" s="1"/>
  <c r="BC85" i="72"/>
  <c r="CZ85" i="72" s="1"/>
  <c r="V85" i="72" s="1"/>
  <c r="BD85" i="72" s="1"/>
  <c r="DE85" i="72" s="1"/>
  <c r="W85" i="72" s="1"/>
  <c r="AY85" i="72"/>
  <c r="BZ85" i="72" s="1"/>
  <c r="R85" i="72" s="1"/>
  <c r="AZ85" i="72" s="1"/>
  <c r="CE85" i="72" s="1"/>
  <c r="S85" i="72" s="1"/>
  <c r="AT85" i="72"/>
  <c r="BB85" i="72"/>
  <c r="CU85" i="72" s="1"/>
  <c r="U85" i="72" s="1"/>
  <c r="AR85" i="72"/>
  <c r="AQ85" i="72"/>
  <c r="AP85" i="72"/>
  <c r="AO85" i="72"/>
  <c r="AN85" i="72"/>
  <c r="AM85" i="72"/>
  <c r="AL85" i="72"/>
  <c r="AK85" i="72"/>
  <c r="BK84" i="72"/>
  <c r="EZ84" i="72" s="1"/>
  <c r="AD84" i="72" s="1"/>
  <c r="BL84" i="72" s="1"/>
  <c r="FE84" i="72" s="1"/>
  <c r="AE84" i="72" s="1"/>
  <c r="BG84" i="72"/>
  <c r="DZ84" i="72" s="1"/>
  <c r="Z84" i="72" s="1"/>
  <c r="BH84" i="72" s="1"/>
  <c r="EE84" i="72" s="1"/>
  <c r="AA84" i="72" s="1"/>
  <c r="BC84" i="72"/>
  <c r="CZ84" i="72" s="1"/>
  <c r="V84" i="72" s="1"/>
  <c r="BD84" i="72" s="1"/>
  <c r="DE84" i="72" s="1"/>
  <c r="W84" i="72" s="1"/>
  <c r="AY84" i="72"/>
  <c r="BZ84" i="72" s="1"/>
  <c r="R84" i="72" s="1"/>
  <c r="AZ84" i="72" s="1"/>
  <c r="CE84" i="72" s="1"/>
  <c r="S84" i="72" s="1"/>
  <c r="AT84" i="72"/>
  <c r="AR84" i="72"/>
  <c r="AQ84" i="72"/>
  <c r="AP84" i="72"/>
  <c r="AO84" i="72"/>
  <c r="AN84" i="72"/>
  <c r="AM84" i="72"/>
  <c r="AL84" i="72"/>
  <c r="AK84" i="72"/>
  <c r="BK83" i="72"/>
  <c r="EZ83" i="72" s="1"/>
  <c r="AD83" i="72" s="1"/>
  <c r="BL83" i="72" s="1"/>
  <c r="FE83" i="72" s="1"/>
  <c r="AE83" i="72" s="1"/>
  <c r="BG83" i="72"/>
  <c r="DZ83" i="72" s="1"/>
  <c r="Z83" i="72" s="1"/>
  <c r="BH83" i="72" s="1"/>
  <c r="EE83" i="72" s="1"/>
  <c r="AA83" i="72" s="1"/>
  <c r="BC83" i="72"/>
  <c r="CZ83" i="72" s="1"/>
  <c r="V83" i="72" s="1"/>
  <c r="BD83" i="72" s="1"/>
  <c r="DE83" i="72" s="1"/>
  <c r="W83" i="72" s="1"/>
  <c r="AY83" i="72"/>
  <c r="BZ83" i="72" s="1"/>
  <c r="R83" i="72" s="1"/>
  <c r="AZ83" i="72" s="1"/>
  <c r="CE83" i="72" s="1"/>
  <c r="S83" i="72" s="1"/>
  <c r="AT83" i="72"/>
  <c r="AR83" i="72"/>
  <c r="AQ83" i="72"/>
  <c r="AP83" i="72"/>
  <c r="AO83" i="72"/>
  <c r="AN83" i="72"/>
  <c r="AM83" i="72"/>
  <c r="AL83" i="72"/>
  <c r="AK83" i="72"/>
  <c r="BK82" i="72"/>
  <c r="EZ82" i="72" s="1"/>
  <c r="AD82" i="72" s="1"/>
  <c r="BL82" i="72" s="1"/>
  <c r="FE82" i="72" s="1"/>
  <c r="AE82" i="72" s="1"/>
  <c r="BG82" i="72"/>
  <c r="DZ82" i="72" s="1"/>
  <c r="Z82" i="72" s="1"/>
  <c r="BH82" i="72" s="1"/>
  <c r="EE82" i="72" s="1"/>
  <c r="AA82" i="72" s="1"/>
  <c r="BC82" i="72"/>
  <c r="CZ82" i="72" s="1"/>
  <c r="V82" i="72" s="1"/>
  <c r="BD82" i="72" s="1"/>
  <c r="DE82" i="72" s="1"/>
  <c r="W82" i="72" s="1"/>
  <c r="AY82" i="72"/>
  <c r="BZ82" i="72" s="1"/>
  <c r="R82" i="72" s="1"/>
  <c r="AZ82" i="72" s="1"/>
  <c r="CE82" i="72" s="1"/>
  <c r="S82" i="72" s="1"/>
  <c r="AT82" i="72"/>
  <c r="BB82" i="72" s="1"/>
  <c r="CU82" i="72" s="1"/>
  <c r="U82" i="72" s="1"/>
  <c r="AR82" i="72"/>
  <c r="AQ82" i="72"/>
  <c r="AP82" i="72"/>
  <c r="AO82" i="72"/>
  <c r="AN82" i="72"/>
  <c r="AM82" i="72"/>
  <c r="AL82" i="72"/>
  <c r="AK82" i="72"/>
  <c r="BK81" i="72"/>
  <c r="EZ81" i="72" s="1"/>
  <c r="AD81" i="72" s="1"/>
  <c r="BL81" i="72" s="1"/>
  <c r="FE81" i="72" s="1"/>
  <c r="AE81" i="72" s="1"/>
  <c r="BG81" i="72"/>
  <c r="DZ81" i="72" s="1"/>
  <c r="Z81" i="72" s="1"/>
  <c r="BH81" i="72" s="1"/>
  <c r="EE81" i="72" s="1"/>
  <c r="AA81" i="72" s="1"/>
  <c r="BC81" i="72"/>
  <c r="CZ81" i="72" s="1"/>
  <c r="V81" i="72" s="1"/>
  <c r="BD81" i="72" s="1"/>
  <c r="DE81" i="72" s="1"/>
  <c r="W81" i="72" s="1"/>
  <c r="AY81" i="72"/>
  <c r="BZ81" i="72" s="1"/>
  <c r="R81" i="72" s="1"/>
  <c r="AZ81" i="72" s="1"/>
  <c r="CE81" i="72" s="1"/>
  <c r="S81" i="72" s="1"/>
  <c r="AT81" i="72"/>
  <c r="AR81" i="72"/>
  <c r="AQ81" i="72"/>
  <c r="AP81" i="72"/>
  <c r="AO81" i="72"/>
  <c r="AN81" i="72"/>
  <c r="AM81" i="72"/>
  <c r="AL81" i="72"/>
  <c r="AK81" i="72"/>
  <c r="BK80" i="72"/>
  <c r="EZ80" i="72" s="1"/>
  <c r="AD80" i="72" s="1"/>
  <c r="BL80" i="72" s="1"/>
  <c r="FE80" i="72" s="1"/>
  <c r="AE80" i="72" s="1"/>
  <c r="BG80" i="72"/>
  <c r="DZ80" i="72" s="1"/>
  <c r="Z80" i="72" s="1"/>
  <c r="BH80" i="72" s="1"/>
  <c r="EE80" i="72" s="1"/>
  <c r="AA80" i="72" s="1"/>
  <c r="BC80" i="72"/>
  <c r="CZ80" i="72" s="1"/>
  <c r="V80" i="72" s="1"/>
  <c r="BD80" i="72" s="1"/>
  <c r="DE80" i="72" s="1"/>
  <c r="W80" i="72" s="1"/>
  <c r="AY80" i="72"/>
  <c r="BZ80" i="72" s="1"/>
  <c r="R80" i="72" s="1"/>
  <c r="AZ80" i="72" s="1"/>
  <c r="CE80" i="72" s="1"/>
  <c r="S80" i="72" s="1"/>
  <c r="AT80" i="72"/>
  <c r="BJ80" i="72" s="1"/>
  <c r="AR80" i="72"/>
  <c r="AQ80" i="72"/>
  <c r="AP80" i="72"/>
  <c r="AO80" i="72"/>
  <c r="AN80" i="72"/>
  <c r="AM80" i="72"/>
  <c r="AL80" i="72"/>
  <c r="AK80" i="72"/>
  <c r="BK79" i="72"/>
  <c r="EZ79" i="72" s="1"/>
  <c r="AD79" i="72" s="1"/>
  <c r="BL79" i="72" s="1"/>
  <c r="FE79" i="72" s="1"/>
  <c r="AE79" i="72" s="1"/>
  <c r="BG79" i="72"/>
  <c r="DZ79" i="72" s="1"/>
  <c r="Z79" i="72" s="1"/>
  <c r="BH79" i="72" s="1"/>
  <c r="EE79" i="72" s="1"/>
  <c r="AA79" i="72" s="1"/>
  <c r="BC79" i="72"/>
  <c r="CZ79" i="72" s="1"/>
  <c r="V79" i="72" s="1"/>
  <c r="BD79" i="72" s="1"/>
  <c r="DE79" i="72" s="1"/>
  <c r="W79" i="72" s="1"/>
  <c r="AY79" i="72"/>
  <c r="BZ79" i="72" s="1"/>
  <c r="R79" i="72" s="1"/>
  <c r="AZ79" i="72" s="1"/>
  <c r="CE79" i="72" s="1"/>
  <c r="S79" i="72" s="1"/>
  <c r="AT79" i="72"/>
  <c r="BB79" i="72" s="1"/>
  <c r="CU79" i="72" s="1"/>
  <c r="U79" i="72" s="1"/>
  <c r="AR79" i="72"/>
  <c r="AQ79" i="72"/>
  <c r="AP79" i="72"/>
  <c r="AO79" i="72"/>
  <c r="AN79" i="72"/>
  <c r="AM79" i="72"/>
  <c r="AL79" i="72"/>
  <c r="AK79" i="72"/>
  <c r="BK78" i="72"/>
  <c r="EZ78" i="72" s="1"/>
  <c r="AD78" i="72" s="1"/>
  <c r="BL78" i="72" s="1"/>
  <c r="FE78" i="72" s="1"/>
  <c r="AE78" i="72" s="1"/>
  <c r="BG78" i="72"/>
  <c r="DZ78" i="72" s="1"/>
  <c r="Z78" i="72" s="1"/>
  <c r="BH78" i="72" s="1"/>
  <c r="EE78" i="72" s="1"/>
  <c r="AA78" i="72" s="1"/>
  <c r="BC78" i="72"/>
  <c r="CZ78" i="72" s="1"/>
  <c r="V78" i="72" s="1"/>
  <c r="BD78" i="72" s="1"/>
  <c r="DE78" i="72" s="1"/>
  <c r="W78" i="72" s="1"/>
  <c r="AY78" i="72"/>
  <c r="BZ78" i="72" s="1"/>
  <c r="R78" i="72" s="1"/>
  <c r="AZ78" i="72" s="1"/>
  <c r="CE78" i="72" s="1"/>
  <c r="S78" i="72" s="1"/>
  <c r="AT78" i="72"/>
  <c r="AR78" i="72"/>
  <c r="AQ78" i="72"/>
  <c r="AP78" i="72"/>
  <c r="AO78" i="72"/>
  <c r="AN78" i="72"/>
  <c r="AM78" i="72"/>
  <c r="AL78" i="72"/>
  <c r="AK78" i="72"/>
  <c r="BK77" i="72"/>
  <c r="EZ77" i="72" s="1"/>
  <c r="AD77" i="72" s="1"/>
  <c r="BL77" i="72" s="1"/>
  <c r="FE77" i="72" s="1"/>
  <c r="AE77" i="72" s="1"/>
  <c r="BG77" i="72"/>
  <c r="DZ77" i="72" s="1"/>
  <c r="Z77" i="72" s="1"/>
  <c r="BH77" i="72" s="1"/>
  <c r="EE77" i="72" s="1"/>
  <c r="AA77" i="72" s="1"/>
  <c r="BC77" i="72"/>
  <c r="CZ77" i="72" s="1"/>
  <c r="V77" i="72" s="1"/>
  <c r="BD77" i="72" s="1"/>
  <c r="DE77" i="72" s="1"/>
  <c r="W77" i="72" s="1"/>
  <c r="AY77" i="72"/>
  <c r="BZ77" i="72" s="1"/>
  <c r="R77" i="72" s="1"/>
  <c r="AZ77" i="72" s="1"/>
  <c r="CE77" i="72" s="1"/>
  <c r="S77" i="72" s="1"/>
  <c r="AT77" i="72"/>
  <c r="BB77" i="72" s="1"/>
  <c r="CU77" i="72" s="1"/>
  <c r="U77" i="72" s="1"/>
  <c r="AR77" i="72"/>
  <c r="AQ77" i="72"/>
  <c r="AP77" i="72"/>
  <c r="AO77" i="72"/>
  <c r="AN77" i="72"/>
  <c r="AM77" i="72"/>
  <c r="AL77" i="72"/>
  <c r="AK77" i="72"/>
  <c r="BK76" i="72"/>
  <c r="EZ76" i="72" s="1"/>
  <c r="AD76" i="72" s="1"/>
  <c r="BL76" i="72" s="1"/>
  <c r="FE76" i="72" s="1"/>
  <c r="AE76" i="72" s="1"/>
  <c r="BG76" i="72"/>
  <c r="DZ76" i="72" s="1"/>
  <c r="Z76" i="72" s="1"/>
  <c r="BH76" i="72" s="1"/>
  <c r="EE76" i="72" s="1"/>
  <c r="AA76" i="72" s="1"/>
  <c r="BC76" i="72"/>
  <c r="CZ76" i="72" s="1"/>
  <c r="V76" i="72" s="1"/>
  <c r="BD76" i="72" s="1"/>
  <c r="DE76" i="72" s="1"/>
  <c r="W76" i="72" s="1"/>
  <c r="AY76" i="72"/>
  <c r="BZ76" i="72" s="1"/>
  <c r="R76" i="72" s="1"/>
  <c r="AZ76" i="72" s="1"/>
  <c r="CE76" i="72" s="1"/>
  <c r="S76" i="72" s="1"/>
  <c r="AT76" i="72"/>
  <c r="AR76" i="72"/>
  <c r="AQ76" i="72"/>
  <c r="AP76" i="72"/>
  <c r="AO76" i="72"/>
  <c r="AN76" i="72"/>
  <c r="AM76" i="72"/>
  <c r="AL76" i="72"/>
  <c r="AK76" i="72"/>
  <c r="BK75" i="72"/>
  <c r="EZ75" i="72" s="1"/>
  <c r="AD75" i="72" s="1"/>
  <c r="BL75" i="72" s="1"/>
  <c r="FE75" i="72" s="1"/>
  <c r="AE75" i="72" s="1"/>
  <c r="BG75" i="72"/>
  <c r="DZ75" i="72" s="1"/>
  <c r="Z75" i="72" s="1"/>
  <c r="BH75" i="72" s="1"/>
  <c r="EE75" i="72" s="1"/>
  <c r="AA75" i="72" s="1"/>
  <c r="BC75" i="72"/>
  <c r="CZ75" i="72" s="1"/>
  <c r="V75" i="72" s="1"/>
  <c r="BD75" i="72" s="1"/>
  <c r="DE75" i="72" s="1"/>
  <c r="W75" i="72" s="1"/>
  <c r="AY75" i="72"/>
  <c r="BZ75" i="72" s="1"/>
  <c r="R75" i="72" s="1"/>
  <c r="AZ75" i="72" s="1"/>
  <c r="CE75" i="72" s="1"/>
  <c r="S75" i="72" s="1"/>
  <c r="AT75" i="72"/>
  <c r="AR75" i="72"/>
  <c r="AQ75" i="72"/>
  <c r="AP75" i="72"/>
  <c r="AO75" i="72"/>
  <c r="AN75" i="72"/>
  <c r="AM75" i="72"/>
  <c r="AL75" i="72"/>
  <c r="AK75" i="72"/>
  <c r="BK74" i="72"/>
  <c r="EZ74" i="72" s="1"/>
  <c r="AD74" i="72" s="1"/>
  <c r="BL74" i="72" s="1"/>
  <c r="FE74" i="72" s="1"/>
  <c r="AE74" i="72" s="1"/>
  <c r="BG74" i="72"/>
  <c r="DZ74" i="72" s="1"/>
  <c r="Z74" i="72" s="1"/>
  <c r="BH74" i="72" s="1"/>
  <c r="EE74" i="72" s="1"/>
  <c r="AA74" i="72" s="1"/>
  <c r="BC74" i="72"/>
  <c r="CZ74" i="72" s="1"/>
  <c r="V74" i="72" s="1"/>
  <c r="BD74" i="72" s="1"/>
  <c r="DE74" i="72" s="1"/>
  <c r="W74" i="72" s="1"/>
  <c r="AY74" i="72"/>
  <c r="BZ74" i="72" s="1"/>
  <c r="R74" i="72" s="1"/>
  <c r="AZ74" i="72" s="1"/>
  <c r="CE74" i="72" s="1"/>
  <c r="S74" i="72" s="1"/>
  <c r="AT74" i="72"/>
  <c r="AX74" i="72" s="1"/>
  <c r="BU74" i="72" s="1"/>
  <c r="Q74" i="72" s="1"/>
  <c r="AR74" i="72"/>
  <c r="AQ74" i="72"/>
  <c r="AP74" i="72"/>
  <c r="AO74" i="72"/>
  <c r="AN74" i="72"/>
  <c r="AM74" i="72"/>
  <c r="AL74" i="72"/>
  <c r="AK74" i="72"/>
  <c r="BK73" i="72"/>
  <c r="EZ73" i="72" s="1"/>
  <c r="AD73" i="72" s="1"/>
  <c r="BL73" i="72" s="1"/>
  <c r="FE73" i="72" s="1"/>
  <c r="AE73" i="72" s="1"/>
  <c r="BG73" i="72"/>
  <c r="DZ73" i="72" s="1"/>
  <c r="Z73" i="72" s="1"/>
  <c r="BH73" i="72" s="1"/>
  <c r="EE73" i="72" s="1"/>
  <c r="AA73" i="72" s="1"/>
  <c r="BC73" i="72"/>
  <c r="CZ73" i="72" s="1"/>
  <c r="V73" i="72" s="1"/>
  <c r="BD73" i="72" s="1"/>
  <c r="DE73" i="72" s="1"/>
  <c r="W73" i="72" s="1"/>
  <c r="AY73" i="72"/>
  <c r="BZ73" i="72" s="1"/>
  <c r="R73" i="72" s="1"/>
  <c r="AZ73" i="72" s="1"/>
  <c r="CE73" i="72" s="1"/>
  <c r="S73" i="72" s="1"/>
  <c r="AT73" i="72"/>
  <c r="BF73" i="72" s="1"/>
  <c r="DU73" i="72" s="1"/>
  <c r="Y73" i="72" s="1"/>
  <c r="AR73" i="72"/>
  <c r="AQ73" i="72"/>
  <c r="AP73" i="72"/>
  <c r="AO73" i="72"/>
  <c r="AN73" i="72"/>
  <c r="AM73" i="72"/>
  <c r="AL73" i="72"/>
  <c r="AK73" i="72"/>
  <c r="BK72" i="72"/>
  <c r="EZ72" i="72" s="1"/>
  <c r="AD72" i="72" s="1"/>
  <c r="BL72" i="72" s="1"/>
  <c r="FE72" i="72" s="1"/>
  <c r="AE72" i="72" s="1"/>
  <c r="BG72" i="72"/>
  <c r="DZ72" i="72" s="1"/>
  <c r="Z72" i="72" s="1"/>
  <c r="BH72" i="72" s="1"/>
  <c r="EE72" i="72" s="1"/>
  <c r="AA72" i="72" s="1"/>
  <c r="BC72" i="72"/>
  <c r="CZ72" i="72" s="1"/>
  <c r="V72" i="72" s="1"/>
  <c r="BD72" i="72" s="1"/>
  <c r="DE72" i="72" s="1"/>
  <c r="W72" i="72" s="1"/>
  <c r="AY72" i="72"/>
  <c r="BZ72" i="72" s="1"/>
  <c r="R72" i="72" s="1"/>
  <c r="AZ72" i="72" s="1"/>
  <c r="CE72" i="72" s="1"/>
  <c r="S72" i="72" s="1"/>
  <c r="AT72" i="72"/>
  <c r="AR72" i="72"/>
  <c r="AQ72" i="72"/>
  <c r="AP72" i="72"/>
  <c r="AO72" i="72"/>
  <c r="AN72" i="72"/>
  <c r="AM72" i="72"/>
  <c r="AL72" i="72"/>
  <c r="AK72" i="72"/>
  <c r="BK71" i="72"/>
  <c r="EZ71" i="72" s="1"/>
  <c r="AD71" i="72" s="1"/>
  <c r="BL71" i="72" s="1"/>
  <c r="FE71" i="72" s="1"/>
  <c r="AE71" i="72" s="1"/>
  <c r="BG71" i="72"/>
  <c r="DZ71" i="72" s="1"/>
  <c r="Z71" i="72" s="1"/>
  <c r="BH71" i="72" s="1"/>
  <c r="EE71" i="72" s="1"/>
  <c r="AA71" i="72" s="1"/>
  <c r="BC71" i="72"/>
  <c r="CZ71" i="72" s="1"/>
  <c r="V71" i="72" s="1"/>
  <c r="BD71" i="72" s="1"/>
  <c r="DE71" i="72" s="1"/>
  <c r="W71" i="72" s="1"/>
  <c r="AY71" i="72"/>
  <c r="BZ71" i="72" s="1"/>
  <c r="R71" i="72" s="1"/>
  <c r="AZ71" i="72" s="1"/>
  <c r="CE71" i="72" s="1"/>
  <c r="S71" i="72" s="1"/>
  <c r="AT71" i="72"/>
  <c r="BB71" i="72" s="1"/>
  <c r="CU71" i="72" s="1"/>
  <c r="U71" i="72" s="1"/>
  <c r="AR71" i="72"/>
  <c r="AQ71" i="72"/>
  <c r="AP71" i="72"/>
  <c r="AO71" i="72"/>
  <c r="AN71" i="72"/>
  <c r="AM71" i="72"/>
  <c r="AL71" i="72"/>
  <c r="AK71" i="72"/>
  <c r="BK70" i="72"/>
  <c r="EZ70" i="72" s="1"/>
  <c r="AD70" i="72" s="1"/>
  <c r="BL70" i="72" s="1"/>
  <c r="FE70" i="72" s="1"/>
  <c r="AE70" i="72" s="1"/>
  <c r="BG70" i="72"/>
  <c r="DZ70" i="72" s="1"/>
  <c r="Z70" i="72" s="1"/>
  <c r="BH70" i="72" s="1"/>
  <c r="EE70" i="72" s="1"/>
  <c r="AA70" i="72" s="1"/>
  <c r="BC70" i="72"/>
  <c r="CZ70" i="72" s="1"/>
  <c r="V70" i="72" s="1"/>
  <c r="BD70" i="72" s="1"/>
  <c r="DE70" i="72" s="1"/>
  <c r="W70" i="72" s="1"/>
  <c r="AY70" i="72"/>
  <c r="BZ70" i="72" s="1"/>
  <c r="R70" i="72" s="1"/>
  <c r="AZ70" i="72" s="1"/>
  <c r="CE70" i="72" s="1"/>
  <c r="S70" i="72" s="1"/>
  <c r="AT70" i="72"/>
  <c r="AR70" i="72"/>
  <c r="AQ70" i="72"/>
  <c r="AP70" i="72"/>
  <c r="AO70" i="72"/>
  <c r="AN70" i="72"/>
  <c r="AM70" i="72"/>
  <c r="AL70" i="72"/>
  <c r="AK70" i="72"/>
  <c r="BK69" i="72"/>
  <c r="EZ69" i="72" s="1"/>
  <c r="AD69" i="72" s="1"/>
  <c r="BL69" i="72" s="1"/>
  <c r="FE69" i="72" s="1"/>
  <c r="AE69" i="72" s="1"/>
  <c r="BG69" i="72"/>
  <c r="DZ69" i="72" s="1"/>
  <c r="Z69" i="72" s="1"/>
  <c r="BH69" i="72" s="1"/>
  <c r="EE69" i="72" s="1"/>
  <c r="AA69" i="72" s="1"/>
  <c r="BC69" i="72"/>
  <c r="CZ69" i="72" s="1"/>
  <c r="V69" i="72" s="1"/>
  <c r="BD69" i="72" s="1"/>
  <c r="DE69" i="72" s="1"/>
  <c r="W69" i="72" s="1"/>
  <c r="AY69" i="72"/>
  <c r="BZ69" i="72" s="1"/>
  <c r="R69" i="72" s="1"/>
  <c r="AZ69" i="72" s="1"/>
  <c r="CE69" i="72" s="1"/>
  <c r="S69" i="72" s="1"/>
  <c r="AT69" i="72"/>
  <c r="BB69" i="72" s="1"/>
  <c r="CU69" i="72" s="1"/>
  <c r="U69" i="72" s="1"/>
  <c r="AR69" i="72"/>
  <c r="AQ69" i="72"/>
  <c r="AP69" i="72"/>
  <c r="AO69" i="72"/>
  <c r="AN69" i="72"/>
  <c r="AM69" i="72"/>
  <c r="AL69" i="72"/>
  <c r="AK69" i="72"/>
  <c r="BK68" i="72"/>
  <c r="EZ68" i="72" s="1"/>
  <c r="AD68" i="72" s="1"/>
  <c r="BL68" i="72" s="1"/>
  <c r="FE68" i="72" s="1"/>
  <c r="AE68" i="72" s="1"/>
  <c r="BG68" i="72"/>
  <c r="DZ68" i="72" s="1"/>
  <c r="Z68" i="72" s="1"/>
  <c r="BH68" i="72" s="1"/>
  <c r="EE68" i="72" s="1"/>
  <c r="AA68" i="72" s="1"/>
  <c r="BC68" i="72"/>
  <c r="CZ68" i="72" s="1"/>
  <c r="V68" i="72" s="1"/>
  <c r="BD68" i="72" s="1"/>
  <c r="DE68" i="72" s="1"/>
  <c r="W68" i="72" s="1"/>
  <c r="AY68" i="72"/>
  <c r="BZ68" i="72" s="1"/>
  <c r="R68" i="72" s="1"/>
  <c r="AZ68" i="72" s="1"/>
  <c r="CE68" i="72" s="1"/>
  <c r="S68" i="72" s="1"/>
  <c r="AT68" i="72"/>
  <c r="BB68" i="72" s="1"/>
  <c r="CU68" i="72" s="1"/>
  <c r="U68" i="72" s="1"/>
  <c r="AR68" i="72"/>
  <c r="AQ68" i="72"/>
  <c r="AP68" i="72"/>
  <c r="AO68" i="72"/>
  <c r="AN68" i="72"/>
  <c r="AM68" i="72"/>
  <c r="AL68" i="72"/>
  <c r="AK68" i="72"/>
  <c r="BK67" i="72"/>
  <c r="EZ67" i="72" s="1"/>
  <c r="AD67" i="72" s="1"/>
  <c r="BL67" i="72" s="1"/>
  <c r="FE67" i="72" s="1"/>
  <c r="AE67" i="72" s="1"/>
  <c r="BG67" i="72"/>
  <c r="DZ67" i="72" s="1"/>
  <c r="Z67" i="72" s="1"/>
  <c r="BH67" i="72" s="1"/>
  <c r="EE67" i="72" s="1"/>
  <c r="AA67" i="72" s="1"/>
  <c r="BC67" i="72"/>
  <c r="CZ67" i="72" s="1"/>
  <c r="V67" i="72" s="1"/>
  <c r="BD67" i="72" s="1"/>
  <c r="DE67" i="72" s="1"/>
  <c r="W67" i="72" s="1"/>
  <c r="AY67" i="72"/>
  <c r="BZ67" i="72" s="1"/>
  <c r="R67" i="72" s="1"/>
  <c r="AZ67" i="72" s="1"/>
  <c r="CE67" i="72" s="1"/>
  <c r="S67" i="72" s="1"/>
  <c r="AT67" i="72"/>
  <c r="AR67" i="72"/>
  <c r="AQ67" i="72"/>
  <c r="AP67" i="72"/>
  <c r="AO67" i="72"/>
  <c r="AN67" i="72"/>
  <c r="AM67" i="72"/>
  <c r="AL67" i="72"/>
  <c r="AK67" i="72"/>
  <c r="BK66" i="72"/>
  <c r="EZ66" i="72" s="1"/>
  <c r="AD66" i="72" s="1"/>
  <c r="BL66" i="72" s="1"/>
  <c r="FE66" i="72" s="1"/>
  <c r="AE66" i="72" s="1"/>
  <c r="BG66" i="72"/>
  <c r="DZ66" i="72" s="1"/>
  <c r="Z66" i="72" s="1"/>
  <c r="BH66" i="72" s="1"/>
  <c r="EE66" i="72" s="1"/>
  <c r="AA66" i="72" s="1"/>
  <c r="BC66" i="72"/>
  <c r="CZ66" i="72" s="1"/>
  <c r="V66" i="72" s="1"/>
  <c r="BD66" i="72" s="1"/>
  <c r="DE66" i="72" s="1"/>
  <c r="W66" i="72" s="1"/>
  <c r="AY66" i="72"/>
  <c r="BZ66" i="72" s="1"/>
  <c r="R66" i="72" s="1"/>
  <c r="AZ66" i="72" s="1"/>
  <c r="CE66" i="72" s="1"/>
  <c r="S66" i="72" s="1"/>
  <c r="AT66" i="72"/>
  <c r="BJ66" i="72" s="1"/>
  <c r="EU66" i="72" s="1"/>
  <c r="AC66" i="72" s="1"/>
  <c r="AR66" i="72"/>
  <c r="AQ66" i="72"/>
  <c r="AP66" i="72"/>
  <c r="AO66" i="72"/>
  <c r="AN66" i="72"/>
  <c r="AM66" i="72"/>
  <c r="AL66" i="72"/>
  <c r="AK66" i="72"/>
  <c r="BK65" i="72"/>
  <c r="EZ65" i="72" s="1"/>
  <c r="AD65" i="72" s="1"/>
  <c r="BL65" i="72" s="1"/>
  <c r="FE65" i="72" s="1"/>
  <c r="AE65" i="72" s="1"/>
  <c r="BG65" i="72"/>
  <c r="DZ65" i="72" s="1"/>
  <c r="Z65" i="72" s="1"/>
  <c r="BH65" i="72" s="1"/>
  <c r="EE65" i="72" s="1"/>
  <c r="AA65" i="72" s="1"/>
  <c r="BC65" i="72"/>
  <c r="CZ65" i="72" s="1"/>
  <c r="V65" i="72" s="1"/>
  <c r="BD65" i="72" s="1"/>
  <c r="DE65" i="72" s="1"/>
  <c r="W65" i="72" s="1"/>
  <c r="AY65" i="72"/>
  <c r="BZ65" i="72" s="1"/>
  <c r="R65" i="72" s="1"/>
  <c r="AZ65" i="72" s="1"/>
  <c r="CE65" i="72" s="1"/>
  <c r="S65" i="72" s="1"/>
  <c r="AT65" i="72"/>
  <c r="BJ65" i="72" s="1"/>
  <c r="EU65" i="72" s="1"/>
  <c r="AC65" i="72" s="1"/>
  <c r="AR65" i="72"/>
  <c r="AQ65" i="72"/>
  <c r="AP65" i="72"/>
  <c r="AO65" i="72"/>
  <c r="AN65" i="72"/>
  <c r="AM65" i="72"/>
  <c r="AL65" i="72"/>
  <c r="AK65" i="72"/>
  <c r="BK64" i="72"/>
  <c r="EZ64" i="72" s="1"/>
  <c r="AD64" i="72" s="1"/>
  <c r="BL64" i="72" s="1"/>
  <c r="FE64" i="72" s="1"/>
  <c r="AE64" i="72" s="1"/>
  <c r="BG64" i="72"/>
  <c r="DZ64" i="72" s="1"/>
  <c r="Z64" i="72" s="1"/>
  <c r="BH64" i="72" s="1"/>
  <c r="EE64" i="72" s="1"/>
  <c r="AA64" i="72" s="1"/>
  <c r="BC64" i="72"/>
  <c r="CZ64" i="72" s="1"/>
  <c r="V64" i="72" s="1"/>
  <c r="BD64" i="72" s="1"/>
  <c r="DE64" i="72" s="1"/>
  <c r="W64" i="72" s="1"/>
  <c r="AY64" i="72"/>
  <c r="BZ64" i="72" s="1"/>
  <c r="R64" i="72" s="1"/>
  <c r="AZ64" i="72" s="1"/>
  <c r="CE64" i="72" s="1"/>
  <c r="S64" i="72" s="1"/>
  <c r="AT64" i="72"/>
  <c r="BF64" i="72" s="1"/>
  <c r="DU64" i="72" s="1"/>
  <c r="Y64" i="72" s="1"/>
  <c r="AR64" i="72"/>
  <c r="AQ64" i="72"/>
  <c r="AP64" i="72"/>
  <c r="AO64" i="72"/>
  <c r="AN64" i="72"/>
  <c r="AM64" i="72"/>
  <c r="AL64" i="72"/>
  <c r="AK64" i="72"/>
  <c r="BK63" i="72"/>
  <c r="EZ63" i="72" s="1"/>
  <c r="AD63" i="72" s="1"/>
  <c r="BL63" i="72" s="1"/>
  <c r="FE63" i="72" s="1"/>
  <c r="AE63" i="72" s="1"/>
  <c r="BG63" i="72"/>
  <c r="DZ63" i="72" s="1"/>
  <c r="Z63" i="72" s="1"/>
  <c r="BH63" i="72" s="1"/>
  <c r="EE63" i="72" s="1"/>
  <c r="AA63" i="72" s="1"/>
  <c r="BC63" i="72"/>
  <c r="CZ63" i="72" s="1"/>
  <c r="V63" i="72" s="1"/>
  <c r="BD63" i="72" s="1"/>
  <c r="DE63" i="72" s="1"/>
  <c r="W63" i="72" s="1"/>
  <c r="AY63" i="72"/>
  <c r="BZ63" i="72" s="1"/>
  <c r="R63" i="72" s="1"/>
  <c r="AZ63" i="72" s="1"/>
  <c r="CE63" i="72" s="1"/>
  <c r="S63" i="72" s="1"/>
  <c r="AT63" i="72"/>
  <c r="AR63" i="72"/>
  <c r="AQ63" i="72"/>
  <c r="AP63" i="72"/>
  <c r="AO63" i="72"/>
  <c r="AN63" i="72"/>
  <c r="AM63" i="72"/>
  <c r="AL63" i="72"/>
  <c r="AK63" i="72"/>
  <c r="BK62" i="72"/>
  <c r="EZ62" i="72" s="1"/>
  <c r="AD62" i="72" s="1"/>
  <c r="BL62" i="72" s="1"/>
  <c r="FE62" i="72" s="1"/>
  <c r="AE62" i="72" s="1"/>
  <c r="BG62" i="72"/>
  <c r="DZ62" i="72" s="1"/>
  <c r="Z62" i="72" s="1"/>
  <c r="BH62" i="72" s="1"/>
  <c r="EE62" i="72" s="1"/>
  <c r="AA62" i="72" s="1"/>
  <c r="BC62" i="72"/>
  <c r="CZ62" i="72" s="1"/>
  <c r="V62" i="72" s="1"/>
  <c r="BD62" i="72" s="1"/>
  <c r="DE62" i="72" s="1"/>
  <c r="W62" i="72" s="1"/>
  <c r="AY62" i="72"/>
  <c r="BZ62" i="72" s="1"/>
  <c r="R62" i="72" s="1"/>
  <c r="AZ62" i="72" s="1"/>
  <c r="CE62" i="72" s="1"/>
  <c r="S62" i="72" s="1"/>
  <c r="AT62" i="72"/>
  <c r="AR62" i="72"/>
  <c r="AQ62" i="72"/>
  <c r="AP62" i="72"/>
  <c r="AO62" i="72"/>
  <c r="AN62" i="72"/>
  <c r="AM62" i="72"/>
  <c r="AL62" i="72"/>
  <c r="AK62" i="72"/>
  <c r="BK61" i="72"/>
  <c r="EZ61" i="72" s="1"/>
  <c r="AD61" i="72" s="1"/>
  <c r="BL61" i="72" s="1"/>
  <c r="FE61" i="72" s="1"/>
  <c r="AE61" i="72" s="1"/>
  <c r="BG61" i="72"/>
  <c r="DZ61" i="72" s="1"/>
  <c r="Z61" i="72" s="1"/>
  <c r="BH61" i="72" s="1"/>
  <c r="EE61" i="72" s="1"/>
  <c r="AA61" i="72" s="1"/>
  <c r="BC61" i="72"/>
  <c r="CZ61" i="72" s="1"/>
  <c r="V61" i="72" s="1"/>
  <c r="BD61" i="72" s="1"/>
  <c r="DE61" i="72" s="1"/>
  <c r="W61" i="72" s="1"/>
  <c r="AY61" i="72"/>
  <c r="BZ61" i="72" s="1"/>
  <c r="R61" i="72" s="1"/>
  <c r="AZ61" i="72" s="1"/>
  <c r="CE61" i="72" s="1"/>
  <c r="S61" i="72" s="1"/>
  <c r="AT61" i="72"/>
  <c r="AR61" i="72"/>
  <c r="AQ61" i="72"/>
  <c r="AP61" i="72"/>
  <c r="AO61" i="72"/>
  <c r="AN61" i="72"/>
  <c r="AM61" i="72"/>
  <c r="AL61" i="72"/>
  <c r="AK61" i="72"/>
  <c r="BK60" i="72"/>
  <c r="EZ60" i="72" s="1"/>
  <c r="AD60" i="72" s="1"/>
  <c r="BL60" i="72" s="1"/>
  <c r="FE60" i="72" s="1"/>
  <c r="AE60" i="72" s="1"/>
  <c r="BG60" i="72"/>
  <c r="DZ60" i="72" s="1"/>
  <c r="Z60" i="72" s="1"/>
  <c r="BH60" i="72" s="1"/>
  <c r="EE60" i="72" s="1"/>
  <c r="AA60" i="72" s="1"/>
  <c r="BC60" i="72"/>
  <c r="CZ60" i="72" s="1"/>
  <c r="V60" i="72" s="1"/>
  <c r="BD60" i="72" s="1"/>
  <c r="DE60" i="72" s="1"/>
  <c r="W60" i="72" s="1"/>
  <c r="AY60" i="72"/>
  <c r="BZ60" i="72" s="1"/>
  <c r="R60" i="72" s="1"/>
  <c r="AZ60" i="72" s="1"/>
  <c r="CE60" i="72" s="1"/>
  <c r="S60" i="72" s="1"/>
  <c r="AT60" i="72"/>
  <c r="BJ60" i="72" s="1"/>
  <c r="EU60" i="72" s="1"/>
  <c r="AC60" i="72" s="1"/>
  <c r="AR60" i="72"/>
  <c r="AQ60" i="72"/>
  <c r="AP60" i="72"/>
  <c r="AO60" i="72"/>
  <c r="AN60" i="72"/>
  <c r="AM60" i="72"/>
  <c r="AL60" i="72"/>
  <c r="AK60" i="72"/>
  <c r="BK59" i="72"/>
  <c r="EZ59" i="72" s="1"/>
  <c r="AD59" i="72" s="1"/>
  <c r="BL59" i="72" s="1"/>
  <c r="FE59" i="72" s="1"/>
  <c r="AE59" i="72" s="1"/>
  <c r="BG59" i="72"/>
  <c r="DZ59" i="72" s="1"/>
  <c r="Z59" i="72" s="1"/>
  <c r="BH59" i="72" s="1"/>
  <c r="EE59" i="72" s="1"/>
  <c r="AA59" i="72" s="1"/>
  <c r="BC59" i="72"/>
  <c r="CZ59" i="72" s="1"/>
  <c r="V59" i="72" s="1"/>
  <c r="BD59" i="72" s="1"/>
  <c r="DE59" i="72" s="1"/>
  <c r="W59" i="72" s="1"/>
  <c r="AY59" i="72"/>
  <c r="BZ59" i="72" s="1"/>
  <c r="R59" i="72" s="1"/>
  <c r="AZ59" i="72" s="1"/>
  <c r="CE59" i="72" s="1"/>
  <c r="S59" i="72" s="1"/>
  <c r="AT59" i="72"/>
  <c r="AR59" i="72"/>
  <c r="AQ59" i="72"/>
  <c r="AP59" i="72"/>
  <c r="AO59" i="72"/>
  <c r="AN59" i="72"/>
  <c r="AM59" i="72"/>
  <c r="AL59" i="72"/>
  <c r="AK59" i="72"/>
  <c r="BK58" i="72"/>
  <c r="EZ58" i="72" s="1"/>
  <c r="AD58" i="72" s="1"/>
  <c r="BL58" i="72" s="1"/>
  <c r="FE58" i="72" s="1"/>
  <c r="AE58" i="72" s="1"/>
  <c r="BG58" i="72"/>
  <c r="DZ58" i="72" s="1"/>
  <c r="Z58" i="72" s="1"/>
  <c r="BH58" i="72" s="1"/>
  <c r="EE58" i="72" s="1"/>
  <c r="AA58" i="72" s="1"/>
  <c r="BC58" i="72"/>
  <c r="CZ58" i="72" s="1"/>
  <c r="V58" i="72" s="1"/>
  <c r="BD58" i="72" s="1"/>
  <c r="DE58" i="72" s="1"/>
  <c r="W58" i="72" s="1"/>
  <c r="AY58" i="72"/>
  <c r="BZ58" i="72" s="1"/>
  <c r="R58" i="72" s="1"/>
  <c r="AZ58" i="72" s="1"/>
  <c r="CE58" i="72" s="1"/>
  <c r="S58" i="72" s="1"/>
  <c r="AT58" i="72"/>
  <c r="BB58" i="72" s="1"/>
  <c r="CU58" i="72" s="1"/>
  <c r="U58" i="72" s="1"/>
  <c r="AR58" i="72"/>
  <c r="AQ58" i="72"/>
  <c r="AP58" i="72"/>
  <c r="AO58" i="72"/>
  <c r="AN58" i="72"/>
  <c r="AM58" i="72"/>
  <c r="AL58" i="72"/>
  <c r="AK58" i="72"/>
  <c r="BK57" i="72"/>
  <c r="EZ57" i="72" s="1"/>
  <c r="AD57" i="72" s="1"/>
  <c r="BL57" i="72" s="1"/>
  <c r="FE57" i="72" s="1"/>
  <c r="AE57" i="72" s="1"/>
  <c r="BG57" i="72"/>
  <c r="DZ57" i="72" s="1"/>
  <c r="Z57" i="72" s="1"/>
  <c r="BH57" i="72" s="1"/>
  <c r="EE57" i="72" s="1"/>
  <c r="AA57" i="72" s="1"/>
  <c r="BC57" i="72"/>
  <c r="CZ57" i="72" s="1"/>
  <c r="V57" i="72" s="1"/>
  <c r="BD57" i="72" s="1"/>
  <c r="DE57" i="72" s="1"/>
  <c r="W57" i="72" s="1"/>
  <c r="AY57" i="72"/>
  <c r="BZ57" i="72" s="1"/>
  <c r="R57" i="72" s="1"/>
  <c r="AZ57" i="72" s="1"/>
  <c r="CE57" i="72" s="1"/>
  <c r="S57" i="72" s="1"/>
  <c r="AT57" i="72"/>
  <c r="BB57" i="72" s="1"/>
  <c r="CU57" i="72" s="1"/>
  <c r="U57" i="72" s="1"/>
  <c r="AR57" i="72"/>
  <c r="AQ57" i="72"/>
  <c r="AP57" i="72"/>
  <c r="AO57" i="72"/>
  <c r="AN57" i="72"/>
  <c r="AM57" i="72"/>
  <c r="AL57" i="72"/>
  <c r="AK57" i="72"/>
  <c r="BK56" i="72"/>
  <c r="EZ56" i="72" s="1"/>
  <c r="AD56" i="72" s="1"/>
  <c r="BL56" i="72" s="1"/>
  <c r="FE56" i="72" s="1"/>
  <c r="AE56" i="72" s="1"/>
  <c r="BG56" i="72"/>
  <c r="DZ56" i="72" s="1"/>
  <c r="Z56" i="72" s="1"/>
  <c r="BH56" i="72" s="1"/>
  <c r="EE56" i="72" s="1"/>
  <c r="AA56" i="72" s="1"/>
  <c r="BC56" i="72"/>
  <c r="CZ56" i="72" s="1"/>
  <c r="V56" i="72" s="1"/>
  <c r="BD56" i="72" s="1"/>
  <c r="DE56" i="72" s="1"/>
  <c r="W56" i="72" s="1"/>
  <c r="AY56" i="72"/>
  <c r="BZ56" i="72" s="1"/>
  <c r="R56" i="72" s="1"/>
  <c r="AZ56" i="72" s="1"/>
  <c r="CE56" i="72" s="1"/>
  <c r="S56" i="72" s="1"/>
  <c r="AT56" i="72"/>
  <c r="AX56" i="72" s="1"/>
  <c r="BU56" i="72" s="1"/>
  <c r="Q56" i="72" s="1"/>
  <c r="AR56" i="72"/>
  <c r="AQ56" i="72"/>
  <c r="AP56" i="72"/>
  <c r="AO56" i="72"/>
  <c r="AN56" i="72"/>
  <c r="AM56" i="72"/>
  <c r="AL56" i="72"/>
  <c r="AK56" i="72"/>
  <c r="BK55" i="72"/>
  <c r="EZ55" i="72" s="1"/>
  <c r="AD55" i="72" s="1"/>
  <c r="BL55" i="72" s="1"/>
  <c r="FE55" i="72" s="1"/>
  <c r="AE55" i="72" s="1"/>
  <c r="BG55" i="72"/>
  <c r="DZ55" i="72" s="1"/>
  <c r="Z55" i="72" s="1"/>
  <c r="BH55" i="72" s="1"/>
  <c r="EE55" i="72" s="1"/>
  <c r="AA55" i="72" s="1"/>
  <c r="BC55" i="72"/>
  <c r="CZ55" i="72" s="1"/>
  <c r="V55" i="72" s="1"/>
  <c r="BD55" i="72" s="1"/>
  <c r="DE55" i="72" s="1"/>
  <c r="W55" i="72" s="1"/>
  <c r="AY55" i="72"/>
  <c r="BZ55" i="72" s="1"/>
  <c r="R55" i="72" s="1"/>
  <c r="AZ55" i="72" s="1"/>
  <c r="CE55" i="72" s="1"/>
  <c r="S55" i="72" s="1"/>
  <c r="AT55" i="72"/>
  <c r="AR55" i="72"/>
  <c r="AQ55" i="72"/>
  <c r="AP55" i="72"/>
  <c r="AO55" i="72"/>
  <c r="AN55" i="72"/>
  <c r="AM55" i="72"/>
  <c r="AL55" i="72"/>
  <c r="AK55" i="72"/>
  <c r="BK54" i="72"/>
  <c r="EZ54" i="72" s="1"/>
  <c r="AD54" i="72" s="1"/>
  <c r="BL54" i="72" s="1"/>
  <c r="FE54" i="72" s="1"/>
  <c r="AE54" i="72" s="1"/>
  <c r="BG54" i="72"/>
  <c r="DZ54" i="72" s="1"/>
  <c r="Z54" i="72" s="1"/>
  <c r="BH54" i="72" s="1"/>
  <c r="EE54" i="72" s="1"/>
  <c r="AA54" i="72" s="1"/>
  <c r="BC54" i="72"/>
  <c r="CZ54" i="72" s="1"/>
  <c r="V54" i="72" s="1"/>
  <c r="BD54" i="72" s="1"/>
  <c r="DE54" i="72" s="1"/>
  <c r="W54" i="72" s="1"/>
  <c r="AY54" i="72"/>
  <c r="BZ54" i="72" s="1"/>
  <c r="R54" i="72" s="1"/>
  <c r="AZ54" i="72" s="1"/>
  <c r="CE54" i="72" s="1"/>
  <c r="S54" i="72" s="1"/>
  <c r="AT54" i="72"/>
  <c r="BB54" i="72"/>
  <c r="CU54" i="72" s="1"/>
  <c r="U54" i="72" s="1"/>
  <c r="AR54" i="72"/>
  <c r="AQ54" i="72"/>
  <c r="AP54" i="72"/>
  <c r="AO54" i="72"/>
  <c r="AN54" i="72"/>
  <c r="AM54" i="72"/>
  <c r="AL54" i="72"/>
  <c r="AK54" i="72"/>
  <c r="BK53" i="72"/>
  <c r="EZ53" i="72" s="1"/>
  <c r="AD53" i="72" s="1"/>
  <c r="BL53" i="72" s="1"/>
  <c r="FE53" i="72" s="1"/>
  <c r="AE53" i="72" s="1"/>
  <c r="BG53" i="72"/>
  <c r="DZ53" i="72" s="1"/>
  <c r="Z53" i="72" s="1"/>
  <c r="BH53" i="72" s="1"/>
  <c r="EE53" i="72" s="1"/>
  <c r="AA53" i="72" s="1"/>
  <c r="BC53" i="72"/>
  <c r="CZ53" i="72" s="1"/>
  <c r="V53" i="72" s="1"/>
  <c r="BD53" i="72" s="1"/>
  <c r="DE53" i="72" s="1"/>
  <c r="W53" i="72" s="1"/>
  <c r="AY53" i="72"/>
  <c r="BZ53" i="72" s="1"/>
  <c r="R53" i="72" s="1"/>
  <c r="AZ53" i="72" s="1"/>
  <c r="CE53" i="72" s="1"/>
  <c r="S53" i="72" s="1"/>
  <c r="AT53" i="72"/>
  <c r="BB53" i="72" s="1"/>
  <c r="CU53" i="72" s="1"/>
  <c r="U53" i="72" s="1"/>
  <c r="AR53" i="72"/>
  <c r="AQ53" i="72"/>
  <c r="AP53" i="72"/>
  <c r="AO53" i="72"/>
  <c r="AN53" i="72"/>
  <c r="AM53" i="72"/>
  <c r="AL53" i="72"/>
  <c r="AK53" i="72"/>
  <c r="BK52" i="72"/>
  <c r="EZ52" i="72" s="1"/>
  <c r="AD52" i="72" s="1"/>
  <c r="BL52" i="72" s="1"/>
  <c r="FE52" i="72" s="1"/>
  <c r="AE52" i="72" s="1"/>
  <c r="BG52" i="72"/>
  <c r="DZ52" i="72" s="1"/>
  <c r="Z52" i="72" s="1"/>
  <c r="BH52" i="72" s="1"/>
  <c r="EE52" i="72" s="1"/>
  <c r="AA52" i="72" s="1"/>
  <c r="BC52" i="72"/>
  <c r="CZ52" i="72" s="1"/>
  <c r="V52" i="72" s="1"/>
  <c r="BD52" i="72" s="1"/>
  <c r="DE52" i="72" s="1"/>
  <c r="W52" i="72" s="1"/>
  <c r="AY52" i="72"/>
  <c r="BZ52" i="72" s="1"/>
  <c r="R52" i="72" s="1"/>
  <c r="AZ52" i="72" s="1"/>
  <c r="CE52" i="72" s="1"/>
  <c r="S52" i="72" s="1"/>
  <c r="AT52" i="72"/>
  <c r="BB52" i="72" s="1"/>
  <c r="CU52" i="72" s="1"/>
  <c r="U52" i="72" s="1"/>
  <c r="AR52" i="72"/>
  <c r="AQ52" i="72"/>
  <c r="AP52" i="72"/>
  <c r="AO52" i="72"/>
  <c r="AN52" i="72"/>
  <c r="AM52" i="72"/>
  <c r="AL52" i="72"/>
  <c r="AK52" i="72"/>
  <c r="BK51" i="72"/>
  <c r="EZ51" i="72" s="1"/>
  <c r="AD51" i="72" s="1"/>
  <c r="BL51" i="72" s="1"/>
  <c r="FE51" i="72" s="1"/>
  <c r="AE51" i="72" s="1"/>
  <c r="BG51" i="72"/>
  <c r="DZ51" i="72" s="1"/>
  <c r="Z51" i="72" s="1"/>
  <c r="BH51" i="72" s="1"/>
  <c r="EE51" i="72" s="1"/>
  <c r="AA51" i="72" s="1"/>
  <c r="BC51" i="72"/>
  <c r="CZ51" i="72" s="1"/>
  <c r="V51" i="72" s="1"/>
  <c r="BD51" i="72" s="1"/>
  <c r="DE51" i="72" s="1"/>
  <c r="W51" i="72" s="1"/>
  <c r="AY51" i="72"/>
  <c r="BZ51" i="72" s="1"/>
  <c r="R51" i="72" s="1"/>
  <c r="AZ51" i="72" s="1"/>
  <c r="CE51" i="72" s="1"/>
  <c r="S51" i="72" s="1"/>
  <c r="AT51" i="72"/>
  <c r="BJ51" i="72" s="1"/>
  <c r="EU51" i="72" s="1"/>
  <c r="AC51" i="72" s="1"/>
  <c r="AR51" i="72"/>
  <c r="AQ51" i="72"/>
  <c r="AP51" i="72"/>
  <c r="AO51" i="72"/>
  <c r="AN51" i="72"/>
  <c r="AM51" i="72"/>
  <c r="AL51" i="72"/>
  <c r="AK51" i="72"/>
  <c r="BK50" i="72"/>
  <c r="EZ50" i="72" s="1"/>
  <c r="AD50" i="72" s="1"/>
  <c r="BL50" i="72" s="1"/>
  <c r="FE50" i="72" s="1"/>
  <c r="AE50" i="72" s="1"/>
  <c r="BG50" i="72"/>
  <c r="DZ50" i="72" s="1"/>
  <c r="Z50" i="72" s="1"/>
  <c r="BH50" i="72" s="1"/>
  <c r="EE50" i="72" s="1"/>
  <c r="AA50" i="72" s="1"/>
  <c r="BC50" i="72"/>
  <c r="CZ50" i="72" s="1"/>
  <c r="V50" i="72" s="1"/>
  <c r="BD50" i="72" s="1"/>
  <c r="DE50" i="72" s="1"/>
  <c r="W50" i="72" s="1"/>
  <c r="AY50" i="72"/>
  <c r="BZ50" i="72" s="1"/>
  <c r="R50" i="72" s="1"/>
  <c r="AZ50" i="72" s="1"/>
  <c r="CE50" i="72" s="1"/>
  <c r="S50" i="72" s="1"/>
  <c r="AT50" i="72"/>
  <c r="BB50" i="72" s="1"/>
  <c r="CU50" i="72" s="1"/>
  <c r="U50" i="72" s="1"/>
  <c r="AR50" i="72"/>
  <c r="AQ50" i="72"/>
  <c r="AP50" i="72"/>
  <c r="AO50" i="72"/>
  <c r="AN50" i="72"/>
  <c r="AM50" i="72"/>
  <c r="AL50" i="72"/>
  <c r="AK50" i="72"/>
  <c r="BK49" i="72"/>
  <c r="EZ49" i="72" s="1"/>
  <c r="AD49" i="72" s="1"/>
  <c r="BL49" i="72" s="1"/>
  <c r="FE49" i="72" s="1"/>
  <c r="AE49" i="72" s="1"/>
  <c r="BG49" i="72"/>
  <c r="DZ49" i="72" s="1"/>
  <c r="Z49" i="72" s="1"/>
  <c r="BH49" i="72" s="1"/>
  <c r="EE49" i="72" s="1"/>
  <c r="AA49" i="72" s="1"/>
  <c r="BC49" i="72"/>
  <c r="CZ49" i="72" s="1"/>
  <c r="V49" i="72" s="1"/>
  <c r="BD49" i="72" s="1"/>
  <c r="DE49" i="72" s="1"/>
  <c r="W49" i="72" s="1"/>
  <c r="AY49" i="72"/>
  <c r="BZ49" i="72" s="1"/>
  <c r="R49" i="72" s="1"/>
  <c r="AZ49" i="72" s="1"/>
  <c r="CE49" i="72" s="1"/>
  <c r="S49" i="72" s="1"/>
  <c r="AT49" i="72"/>
  <c r="AR49" i="72"/>
  <c r="AQ49" i="72"/>
  <c r="AP49" i="72"/>
  <c r="AO49" i="72"/>
  <c r="AN49" i="72"/>
  <c r="AM49" i="72"/>
  <c r="AL49" i="72"/>
  <c r="AK49" i="72"/>
  <c r="BK48" i="72"/>
  <c r="EZ48" i="72" s="1"/>
  <c r="AD48" i="72" s="1"/>
  <c r="BL48" i="72" s="1"/>
  <c r="FE48" i="72" s="1"/>
  <c r="AE48" i="72" s="1"/>
  <c r="BG48" i="72"/>
  <c r="DZ48" i="72" s="1"/>
  <c r="Z48" i="72" s="1"/>
  <c r="BH48" i="72" s="1"/>
  <c r="EE48" i="72" s="1"/>
  <c r="AA48" i="72" s="1"/>
  <c r="BC48" i="72"/>
  <c r="CZ48" i="72" s="1"/>
  <c r="V48" i="72" s="1"/>
  <c r="BD48" i="72" s="1"/>
  <c r="DE48" i="72" s="1"/>
  <c r="W48" i="72" s="1"/>
  <c r="AY48" i="72"/>
  <c r="BZ48" i="72" s="1"/>
  <c r="R48" i="72" s="1"/>
  <c r="AZ48" i="72" s="1"/>
  <c r="CE48" i="72" s="1"/>
  <c r="S48" i="72" s="1"/>
  <c r="AT48" i="72"/>
  <c r="AX48" i="72" s="1"/>
  <c r="BU48" i="72" s="1"/>
  <c r="Q48" i="72" s="1"/>
  <c r="AR48" i="72"/>
  <c r="AQ48" i="72"/>
  <c r="AP48" i="72"/>
  <c r="AO48" i="72"/>
  <c r="AN48" i="72"/>
  <c r="AM48" i="72"/>
  <c r="AL48" i="72"/>
  <c r="AK48" i="72"/>
  <c r="BK47" i="72"/>
  <c r="EZ47" i="72" s="1"/>
  <c r="AD47" i="72" s="1"/>
  <c r="BL47" i="72" s="1"/>
  <c r="FE47" i="72" s="1"/>
  <c r="AE47" i="72" s="1"/>
  <c r="BG47" i="72"/>
  <c r="DZ47" i="72" s="1"/>
  <c r="Z47" i="72" s="1"/>
  <c r="BH47" i="72" s="1"/>
  <c r="EE47" i="72" s="1"/>
  <c r="AA47" i="72" s="1"/>
  <c r="BC47" i="72"/>
  <c r="CZ47" i="72" s="1"/>
  <c r="V47" i="72" s="1"/>
  <c r="BD47" i="72" s="1"/>
  <c r="DE47" i="72" s="1"/>
  <c r="W47" i="72" s="1"/>
  <c r="AY47" i="72"/>
  <c r="BZ47" i="72" s="1"/>
  <c r="R47" i="72" s="1"/>
  <c r="AZ47" i="72" s="1"/>
  <c r="CE47" i="72" s="1"/>
  <c r="S47" i="72" s="1"/>
  <c r="AT47" i="72"/>
  <c r="AR47" i="72"/>
  <c r="AQ47" i="72"/>
  <c r="AP47" i="72"/>
  <c r="AO47" i="72"/>
  <c r="AN47" i="72"/>
  <c r="AM47" i="72"/>
  <c r="AL47" i="72"/>
  <c r="AK47" i="72"/>
  <c r="BK46" i="72"/>
  <c r="EZ46" i="72" s="1"/>
  <c r="AD46" i="72" s="1"/>
  <c r="BL46" i="72" s="1"/>
  <c r="FE46" i="72" s="1"/>
  <c r="AE46" i="72" s="1"/>
  <c r="BG46" i="72"/>
  <c r="DZ46" i="72" s="1"/>
  <c r="Z46" i="72" s="1"/>
  <c r="BH46" i="72" s="1"/>
  <c r="EE46" i="72" s="1"/>
  <c r="AA46" i="72" s="1"/>
  <c r="BC46" i="72"/>
  <c r="CZ46" i="72" s="1"/>
  <c r="V46" i="72" s="1"/>
  <c r="BD46" i="72" s="1"/>
  <c r="DE46" i="72" s="1"/>
  <c r="W46" i="72" s="1"/>
  <c r="AY46" i="72"/>
  <c r="BZ46" i="72" s="1"/>
  <c r="R46" i="72" s="1"/>
  <c r="AZ46" i="72" s="1"/>
  <c r="CE46" i="72" s="1"/>
  <c r="S46" i="72" s="1"/>
  <c r="AT46" i="72"/>
  <c r="AR46" i="72"/>
  <c r="AQ46" i="72"/>
  <c r="AP46" i="72"/>
  <c r="AO46" i="72"/>
  <c r="AN46" i="72"/>
  <c r="AM46" i="72"/>
  <c r="AL46" i="72"/>
  <c r="AK46" i="72"/>
  <c r="AT45" i="72"/>
  <c r="AX45" i="72" s="1"/>
  <c r="BU45" i="72" s="1"/>
  <c r="Q45" i="72" s="1"/>
  <c r="AT44" i="72"/>
  <c r="BJ44" i="72" s="1"/>
  <c r="EU44" i="72" s="1"/>
  <c r="AC44" i="72" s="1"/>
  <c r="AT43" i="72"/>
  <c r="BF43" i="72" s="1"/>
  <c r="DU43" i="72" s="1"/>
  <c r="Y43" i="72" s="1"/>
  <c r="AT42" i="72"/>
  <c r="AT41" i="72"/>
  <c r="BF41" i="72" s="1"/>
  <c r="DU41" i="72" s="1"/>
  <c r="Y41" i="72" s="1"/>
  <c r="AT40" i="72"/>
  <c r="AX40" i="72" s="1"/>
  <c r="BU40" i="72" s="1"/>
  <c r="Q40" i="72" s="1"/>
  <c r="AT39" i="72"/>
  <c r="BJ39" i="72" s="1"/>
  <c r="EU39" i="72" s="1"/>
  <c r="AC39" i="72"/>
  <c r="AR39" i="72"/>
  <c r="AR40" i="72"/>
  <c r="AR41" i="72"/>
  <c r="AR42" i="72"/>
  <c r="AR43" i="72"/>
  <c r="AR44" i="72"/>
  <c r="AR45" i="72"/>
  <c r="AQ39" i="72"/>
  <c r="AP39" i="72"/>
  <c r="AP40" i="72"/>
  <c r="AP41" i="72"/>
  <c r="AP42" i="72"/>
  <c r="AP43" i="72"/>
  <c r="AP44" i="72"/>
  <c r="AP45" i="72"/>
  <c r="AO39" i="72"/>
  <c r="AN39" i="72"/>
  <c r="AN40" i="72"/>
  <c r="AN41" i="72"/>
  <c r="AN42" i="72"/>
  <c r="AN43" i="72"/>
  <c r="AN44" i="72"/>
  <c r="AN45" i="72"/>
  <c r="AM39" i="72"/>
  <c r="AL39" i="72"/>
  <c r="AL40" i="72"/>
  <c r="AL41" i="72"/>
  <c r="AL42" i="72"/>
  <c r="AL43" i="72"/>
  <c r="AL44" i="72"/>
  <c r="AL45" i="72"/>
  <c r="AK39" i="72"/>
  <c r="AT38" i="72"/>
  <c r="BB38" i="72" s="1"/>
  <c r="CU38" i="72" s="1"/>
  <c r="U38" i="72" s="1"/>
  <c r="AR38" i="72"/>
  <c r="AQ38" i="72"/>
  <c r="AP38" i="72"/>
  <c r="AO38" i="72"/>
  <c r="AN38" i="72"/>
  <c r="AM38" i="72"/>
  <c r="AL38" i="72"/>
  <c r="AK38" i="72"/>
  <c r="AT37" i="72"/>
  <c r="BB37" i="72" s="1"/>
  <c r="CU37" i="72" s="1"/>
  <c r="U37" i="72" s="1"/>
  <c r="BC37" i="72" s="1"/>
  <c r="CZ37" i="72" s="1"/>
  <c r="V37" i="72" s="1"/>
  <c r="BD37" i="72" s="1"/>
  <c r="DE37" i="72" s="1"/>
  <c r="W37" i="72" s="1"/>
  <c r="AR37" i="72"/>
  <c r="AQ37" i="72"/>
  <c r="AP37" i="72"/>
  <c r="AO37" i="72"/>
  <c r="AN37" i="72"/>
  <c r="AM37" i="72"/>
  <c r="AL37" i="72"/>
  <c r="AK37" i="72"/>
  <c r="A37" i="72"/>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FT36" i="72"/>
  <c r="FQ36" i="72" s="1"/>
  <c r="AT36" i="72"/>
  <c r="AX36" i="72" s="1"/>
  <c r="BU36" i="72" s="1"/>
  <c r="Q36" i="72" s="1"/>
  <c r="BK36" i="72"/>
  <c r="EZ36" i="72" s="1"/>
  <c r="AD36" i="72" s="1"/>
  <c r="AR36" i="72"/>
  <c r="AQ36" i="72"/>
  <c r="AP36" i="72"/>
  <c r="AO36" i="72"/>
  <c r="AN36" i="72"/>
  <c r="AM36" i="72"/>
  <c r="AL36" i="72"/>
  <c r="AK36" i="72"/>
  <c r="I20" i="72"/>
  <c r="AD19" i="72"/>
  <c r="Z19" i="72"/>
  <c r="V19" i="72"/>
  <c r="R19" i="72"/>
  <c r="I19" i="72"/>
  <c r="X14" i="72"/>
  <c r="E14" i="72"/>
  <c r="E13" i="72"/>
  <c r="AG12" i="72"/>
  <c r="T12" i="72"/>
  <c r="P12" i="72"/>
  <c r="E12" i="72"/>
  <c r="AO11" i="72"/>
  <c r="E11" i="72"/>
  <c r="AX45" i="67"/>
  <c r="BU45" i="67" s="1"/>
  <c r="Q45" i="67" s="1"/>
  <c r="AX38" i="65"/>
  <c r="BU38" i="65" s="1"/>
  <c r="Q38" i="65" s="1"/>
  <c r="AX59" i="62"/>
  <c r="BU59" i="62" s="1"/>
  <c r="Q59" i="62" s="1"/>
  <c r="BF75" i="49"/>
  <c r="DU75" i="49" s="1"/>
  <c r="Y75" i="49" s="1"/>
  <c r="AX84" i="53"/>
  <c r="BU84" i="53" s="1"/>
  <c r="Q84" i="53" s="1"/>
  <c r="AX42" i="51"/>
  <c r="BU42" i="51" s="1"/>
  <c r="Q42" i="51" s="1"/>
  <c r="BJ42" i="51"/>
  <c r="EU42" i="51" s="1"/>
  <c r="AC42" i="51" s="1"/>
  <c r="AX51" i="52"/>
  <c r="BU51" i="52" s="1"/>
  <c r="Q51" i="52" s="1"/>
  <c r="BJ51" i="52"/>
  <c r="EU51" i="52" s="1"/>
  <c r="AC51" i="52" s="1"/>
  <c r="BB61" i="48"/>
  <c r="CU61" i="48" s="1"/>
  <c r="U61" i="48" s="1"/>
  <c r="BF77" i="44"/>
  <c r="DU77" i="44" s="1"/>
  <c r="Y77" i="44" s="1"/>
  <c r="BF51" i="46"/>
  <c r="DU51" i="46" s="1"/>
  <c r="Y51" i="46" s="1"/>
  <c r="AX54" i="48"/>
  <c r="BU54" i="48" s="1"/>
  <c r="Q54" i="48" s="1"/>
  <c r="AX66" i="48"/>
  <c r="BU66" i="48" s="1"/>
  <c r="Q66" i="48" s="1"/>
  <c r="AX58" i="50"/>
  <c r="BU58" i="50" s="1"/>
  <c r="Q58" i="50" s="1"/>
  <c r="A47" i="50"/>
  <c r="A48" i="50" s="1"/>
  <c r="A49" i="50" s="1"/>
  <c r="A50" i="50" s="1"/>
  <c r="A51" i="50" s="1"/>
  <c r="A52" i="50" s="1"/>
  <c r="A53" i="50" s="1"/>
  <c r="A54" i="50" s="1"/>
  <c r="A55" i="50" s="1"/>
  <c r="A56" i="50" s="1"/>
  <c r="A57" i="50" s="1"/>
  <c r="A58" i="50" s="1"/>
  <c r="A59" i="50" s="1"/>
  <c r="A60" i="50" s="1"/>
  <c r="A61" i="50" s="1"/>
  <c r="A62" i="50" s="1"/>
  <c r="A63" i="50" s="1"/>
  <c r="A64" i="50" s="1"/>
  <c r="A65" i="50" s="1"/>
  <c r="A66" i="50" s="1"/>
  <c r="A67" i="50" s="1"/>
  <c r="A68" i="50" s="1"/>
  <c r="A69" i="50" s="1"/>
  <c r="A70" i="50" s="1"/>
  <c r="A71" i="50" s="1"/>
  <c r="A72" i="50" s="1"/>
  <c r="A73" i="50" s="1"/>
  <c r="A74" i="50" s="1"/>
  <c r="A75" i="50" s="1"/>
  <c r="A76" i="50" s="1"/>
  <c r="A77" i="50" s="1"/>
  <c r="A78" i="50" s="1"/>
  <c r="A79" i="50" s="1"/>
  <c r="A80" i="50" s="1"/>
  <c r="A81" i="50" s="1"/>
  <c r="A82" i="50" s="1"/>
  <c r="A83" i="50" s="1"/>
  <c r="A84" i="50" s="1"/>
  <c r="A85" i="50" s="1"/>
  <c r="AX51" i="51"/>
  <c r="BU51" i="51" s="1"/>
  <c r="Q51" i="51" s="1"/>
  <c r="AX53" i="51"/>
  <c r="BU53" i="51" s="1"/>
  <c r="Q53" i="51" s="1"/>
  <c r="BJ53" i="51"/>
  <c r="EU53" i="51" s="1"/>
  <c r="AC53" i="51" s="1"/>
  <c r="BF57" i="51"/>
  <c r="DU57" i="51" s="1"/>
  <c r="Y57" i="51" s="1"/>
  <c r="AX66" i="51"/>
  <c r="BU66" i="51"/>
  <c r="Q66" i="51" s="1"/>
  <c r="BF68" i="51"/>
  <c r="DU68" i="51" s="1"/>
  <c r="Y68" i="51" s="1"/>
  <c r="BF82" i="51"/>
  <c r="DU82" i="51" s="1"/>
  <c r="Y82" i="51" s="1"/>
  <c r="AX83" i="51"/>
  <c r="BU83" i="51" s="1"/>
  <c r="Q83" i="51" s="1"/>
  <c r="BJ83" i="51"/>
  <c r="EU83" i="51" s="1"/>
  <c r="AC83" i="51" s="1"/>
  <c r="BJ57" i="51"/>
  <c r="EU57" i="51" s="1"/>
  <c r="AC57" i="51" s="1"/>
  <c r="BJ43" i="52"/>
  <c r="EU43" i="52" s="1"/>
  <c r="AC43" i="52" s="1"/>
  <c r="AX68" i="52"/>
  <c r="BU68" i="52" s="1"/>
  <c r="Q68" i="52" s="1"/>
  <c r="AX61" i="53"/>
  <c r="BU61" i="53" s="1"/>
  <c r="Q61" i="53" s="1"/>
  <c r="AX50" i="53"/>
  <c r="BU50" i="53" s="1"/>
  <c r="Q50" i="53" s="1"/>
  <c r="BJ61" i="53"/>
  <c r="EU61" i="53" s="1"/>
  <c r="AC61" i="53" s="1"/>
  <c r="AX38" i="53"/>
  <c r="BU38" i="53" s="1"/>
  <c r="Q38" i="53" s="1"/>
  <c r="AX75" i="54"/>
  <c r="BU75" i="54" s="1"/>
  <c r="Q75" i="54" s="1"/>
  <c r="BJ75" i="54"/>
  <c r="EU75" i="54" s="1"/>
  <c r="AC75" i="54" s="1"/>
  <c r="AX61" i="55"/>
  <c r="BU61" i="55" s="1"/>
  <c r="Q61" i="55" s="1"/>
  <c r="AX36" i="56"/>
  <c r="BU36" i="56" s="1"/>
  <c r="Q36" i="56" s="1"/>
  <c r="AX69" i="56"/>
  <c r="BU69" i="56" s="1"/>
  <c r="Q69" i="56" s="1"/>
  <c r="AX71" i="56"/>
  <c r="BU71" i="56" s="1"/>
  <c r="Q71" i="56" s="1"/>
  <c r="AX84" i="60"/>
  <c r="BU84" i="60" s="1"/>
  <c r="Q84" i="60" s="1"/>
  <c r="AX75" i="61"/>
  <c r="BU75" i="61" s="1"/>
  <c r="Q75" i="61" s="1"/>
  <c r="BJ54" i="61"/>
  <c r="EU54" i="61" s="1"/>
  <c r="AC54" i="61" s="1"/>
  <c r="AX53" i="61"/>
  <c r="BU53" i="61" s="1"/>
  <c r="Q53" i="61" s="1"/>
  <c r="AX63" i="62"/>
  <c r="BU63" i="62" s="1"/>
  <c r="Q63" i="62" s="1"/>
  <c r="BJ63" i="62"/>
  <c r="EU63" i="62" s="1"/>
  <c r="AC63" i="62" s="1"/>
  <c r="AX44" i="62"/>
  <c r="BU44" i="62" s="1"/>
  <c r="Q44" i="62" s="1"/>
  <c r="BF54" i="65"/>
  <c r="DU54" i="65" s="1"/>
  <c r="Y54" i="65" s="1"/>
  <c r="AX45" i="66"/>
  <c r="BU45" i="66" s="1"/>
  <c r="Q45" i="66" s="1"/>
  <c r="AX46" i="69"/>
  <c r="BU46" i="69" s="1"/>
  <c r="Q46" i="69" s="1"/>
  <c r="AX85" i="72"/>
  <c r="BU85" i="72" s="1"/>
  <c r="Q85" i="72" s="1"/>
  <c r="BF78" i="70"/>
  <c r="DU78" i="70" s="1"/>
  <c r="Y78" i="70" s="1"/>
  <c r="AX56" i="70"/>
  <c r="BU56" i="70" s="1"/>
  <c r="Q56" i="70" s="1"/>
  <c r="AX50" i="68"/>
  <c r="BU50" i="68" s="1"/>
  <c r="Q50" i="68" s="1"/>
  <c r="BF53" i="68"/>
  <c r="DU53" i="68" s="1"/>
  <c r="Y53" i="68" s="1"/>
  <c r="BJ69" i="68"/>
  <c r="EU69" i="68" s="1"/>
  <c r="AC69" i="68" s="1"/>
  <c r="AX53" i="63"/>
  <c r="BU53" i="63" s="1"/>
  <c r="Q53" i="63" s="1"/>
  <c r="AX56" i="60"/>
  <c r="BU56" i="60" s="1"/>
  <c r="Q56" i="60" s="1"/>
  <c r="AX65" i="59"/>
  <c r="BU65" i="59" s="1"/>
  <c r="Q65" i="59" s="1"/>
  <c r="BJ65" i="59"/>
  <c r="EU65" i="59" s="1"/>
  <c r="AC65" i="59" s="1"/>
  <c r="BB67" i="57"/>
  <c r="CU67" i="57" s="1"/>
  <c r="U67" i="57" s="1"/>
  <c r="AX62" i="53"/>
  <c r="BU62" i="53" s="1"/>
  <c r="Q62" i="53" s="1"/>
  <c r="BJ62" i="53"/>
  <c r="EU62" i="53" s="1"/>
  <c r="AC62" i="53" s="1"/>
  <c r="BJ67" i="53"/>
  <c r="EU67" i="53" s="1"/>
  <c r="AC67" i="53" s="1"/>
  <c r="AX71" i="53"/>
  <c r="BU71" i="53" s="1"/>
  <c r="Q71" i="53" s="1"/>
  <c r="AX47" i="52"/>
  <c r="BU47" i="52" s="1"/>
  <c r="Q47" i="52" s="1"/>
  <c r="AX52" i="52"/>
  <c r="BU52" i="52" s="1"/>
  <c r="Q52" i="52" s="1"/>
  <c r="BJ52" i="52"/>
  <c r="EU52" i="52" s="1"/>
  <c r="AC52" i="52" s="1"/>
  <c r="AX72" i="52"/>
  <c r="BU72" i="52" s="1"/>
  <c r="Q72" i="52" s="1"/>
  <c r="AX50" i="51"/>
  <c r="BU50" i="51" s="1"/>
  <c r="Q50" i="51" s="1"/>
  <c r="BF73" i="51"/>
  <c r="DU73" i="51" s="1"/>
  <c r="Y73" i="51" s="1"/>
  <c r="BB57" i="49"/>
  <c r="CU57" i="49"/>
  <c r="U57" i="49" s="1"/>
  <c r="AX59" i="49"/>
  <c r="BU59" i="49" s="1"/>
  <c r="Q59" i="49" s="1"/>
  <c r="BB43" i="48"/>
  <c r="CU43" i="48" s="1"/>
  <c r="U43" i="48" s="1"/>
  <c r="BF72" i="47"/>
  <c r="DU72" i="47" s="1"/>
  <c r="Y72" i="47" s="1"/>
  <c r="BJ58" i="46"/>
  <c r="EU58" i="46" s="1"/>
  <c r="AC58" i="46" s="1"/>
  <c r="AX54" i="64"/>
  <c r="BU54" i="64" s="1"/>
  <c r="Q54" i="64" s="1"/>
  <c r="AX39" i="63"/>
  <c r="BU39" i="63" s="1"/>
  <c r="Q39" i="63" s="1"/>
  <c r="BJ71" i="62"/>
  <c r="EU71" i="62"/>
  <c r="AC71" i="62" s="1"/>
  <c r="AX47" i="61"/>
  <c r="BU47" i="61" s="1"/>
  <c r="Q47" i="61" s="1"/>
  <c r="AX69" i="60"/>
  <c r="BU69" i="60" s="1"/>
  <c r="Q69" i="60" s="1"/>
  <c r="BJ69" i="60"/>
  <c r="EU69" i="60" s="1"/>
  <c r="AC69" i="60" s="1"/>
  <c r="AX48" i="56"/>
  <c r="BU48" i="56" s="1"/>
  <c r="Q48" i="56" s="1"/>
  <c r="AX60" i="55"/>
  <c r="BU60" i="55" s="1"/>
  <c r="Q60" i="55" s="1"/>
  <c r="BF69" i="55"/>
  <c r="DU69" i="55" s="1"/>
  <c r="Y69" i="55" s="1"/>
  <c r="BJ49" i="49"/>
  <c r="EU49" i="49" s="1"/>
  <c r="AC49" i="49" s="1"/>
  <c r="BJ71" i="45"/>
  <c r="EU71" i="45" s="1"/>
  <c r="AC71" i="45" s="1"/>
  <c r="AX83" i="44"/>
  <c r="BU83" i="44" s="1"/>
  <c r="Q83" i="44" s="1"/>
  <c r="AX72" i="69"/>
  <c r="BU72" i="69" s="1"/>
  <c r="Q72" i="69" s="1"/>
  <c r="BF69" i="68"/>
  <c r="DU69" i="68" s="1"/>
  <c r="Y69" i="68" s="1"/>
  <c r="AX80" i="66"/>
  <c r="BU80" i="66" s="1"/>
  <c r="Q80" i="66" s="1"/>
  <c r="BJ61" i="64"/>
  <c r="EU61" i="64" s="1"/>
  <c r="AC61" i="64" s="1"/>
  <c r="AX69" i="64"/>
  <c r="BU69" i="64" s="1"/>
  <c r="Q69" i="64" s="1"/>
  <c r="AX61" i="63"/>
  <c r="BU61" i="63" s="1"/>
  <c r="Q61" i="63" s="1"/>
  <c r="BF57" i="59"/>
  <c r="DU57" i="59" s="1"/>
  <c r="Y57" i="59" s="1"/>
  <c r="AX61" i="59"/>
  <c r="BU61" i="59" s="1"/>
  <c r="Q61" i="59" s="1"/>
  <c r="BF60" i="58"/>
  <c r="DU60" i="58" s="1"/>
  <c r="Y60" i="58" s="1"/>
  <c r="AX38" i="57"/>
  <c r="BU38" i="57" s="1"/>
  <c r="Q38" i="57" s="1"/>
  <c r="BF45" i="57"/>
  <c r="DU45" i="57" s="1"/>
  <c r="Y45" i="57" s="1"/>
  <c r="AX53" i="56"/>
  <c r="BU53" i="56" s="1"/>
  <c r="Q53" i="56" s="1"/>
  <c r="BJ58" i="56"/>
  <c r="EU58" i="56" s="1"/>
  <c r="AC58" i="56" s="1"/>
  <c r="AX73" i="56"/>
  <c r="BU73" i="56" s="1"/>
  <c r="Q73" i="56" s="1"/>
  <c r="BJ73" i="56"/>
  <c r="EU73" i="56" s="1"/>
  <c r="AC73" i="56" s="1"/>
  <c r="AX37" i="55"/>
  <c r="BU37" i="55" s="1"/>
  <c r="Q37" i="55" s="1"/>
  <c r="AX48" i="55"/>
  <c r="BU48" i="55" s="1"/>
  <c r="Q48" i="55" s="1"/>
  <c r="BJ48" i="55"/>
  <c r="EU48" i="55" s="1"/>
  <c r="AC48" i="55" s="1"/>
  <c r="AX69" i="55"/>
  <c r="BU69" i="55" s="1"/>
  <c r="Q69" i="55" s="1"/>
  <c r="AX67" i="54"/>
  <c r="BU67" i="54" s="1"/>
  <c r="Q67" i="54" s="1"/>
  <c r="AX48" i="53"/>
  <c r="BU48" i="53" s="1"/>
  <c r="Q48" i="53" s="1"/>
  <c r="BJ55" i="53"/>
  <c r="EU55" i="53" s="1"/>
  <c r="AC55" i="53" s="1"/>
  <c r="AX65" i="53"/>
  <c r="BU65" i="53" s="1"/>
  <c r="Q65" i="53" s="1"/>
  <c r="BF54" i="52"/>
  <c r="DU54" i="52" s="1"/>
  <c r="Y54" i="52" s="1"/>
  <c r="AX77" i="52"/>
  <c r="BU77" i="52" s="1"/>
  <c r="Q77" i="52" s="1"/>
  <c r="BF72" i="51"/>
  <c r="DU72" i="51" s="1"/>
  <c r="Y72" i="51" s="1"/>
  <c r="BJ73" i="51"/>
  <c r="EU73" i="51" s="1"/>
  <c r="AC73" i="51" s="1"/>
  <c r="AX45" i="50"/>
  <c r="BU45" i="50" s="1"/>
  <c r="Q45" i="50" s="1"/>
  <c r="BJ61" i="50"/>
  <c r="EU61" i="50" s="1"/>
  <c r="AC61" i="50" s="1"/>
  <c r="AX75" i="50"/>
  <c r="BU75" i="50" s="1"/>
  <c r="Q75" i="50" s="1"/>
  <c r="AX38" i="49"/>
  <c r="BU38" i="49" s="1"/>
  <c r="Q38" i="49" s="1"/>
  <c r="BJ38" i="49"/>
  <c r="EU38" i="49" s="1"/>
  <c r="AC38" i="49" s="1"/>
  <c r="AX58" i="48"/>
  <c r="BU58" i="48" s="1"/>
  <c r="Q58" i="48" s="1"/>
  <c r="AX55" i="47"/>
  <c r="BU55" i="47" s="1"/>
  <c r="Q55" i="47" s="1"/>
  <c r="AX84" i="47"/>
  <c r="BU84" i="47" s="1"/>
  <c r="Q84" i="47" s="1"/>
  <c r="AX66" i="46"/>
  <c r="BU66" i="46" s="1"/>
  <c r="Q66" i="46" s="1"/>
  <c r="AX70" i="45"/>
  <c r="BU70" i="45" s="1"/>
  <c r="Q70" i="45" s="1"/>
  <c r="AX70" i="67"/>
  <c r="BU70" i="67" s="1"/>
  <c r="Q70" i="67" s="1"/>
  <c r="AX60" i="66"/>
  <c r="BU60" i="66" s="1"/>
  <c r="Q60" i="66" s="1"/>
  <c r="BB62" i="65"/>
  <c r="CU62" i="65" s="1"/>
  <c r="U62" i="65" s="1"/>
  <c r="AX70" i="65"/>
  <c r="BU70" i="65" s="1"/>
  <c r="Q70" i="65" s="1"/>
  <c r="AX45" i="63"/>
  <c r="BU45" i="63" s="1"/>
  <c r="Q45" i="63" s="1"/>
  <c r="AX38" i="62"/>
  <c r="BU38" i="62" s="1"/>
  <c r="Q38" i="62" s="1"/>
  <c r="AX76" i="62"/>
  <c r="BU76" i="62" s="1"/>
  <c r="Q76" i="62" s="1"/>
  <c r="AX77" i="62"/>
  <c r="BU77" i="62" s="1"/>
  <c r="Q77" i="62" s="1"/>
  <c r="AX61" i="61"/>
  <c r="BU61" i="61" s="1"/>
  <c r="Q61" i="61" s="1"/>
  <c r="AX65" i="58"/>
  <c r="BU65" i="58" s="1"/>
  <c r="Q65" i="58" s="1"/>
  <c r="BJ65" i="58"/>
  <c r="EU65" i="58" s="1"/>
  <c r="AC65" i="58" s="1"/>
  <c r="AX36" i="57"/>
  <c r="BU36" i="57" s="1"/>
  <c r="Q36" i="57" s="1"/>
  <c r="BJ37" i="57"/>
  <c r="EU37" i="57" s="1"/>
  <c r="AC37" i="57" s="1"/>
  <c r="BF40" i="57"/>
  <c r="DU40" i="57" s="1"/>
  <c r="Y40" i="57" s="1"/>
  <c r="AX41" i="57"/>
  <c r="BU41" i="57" s="1"/>
  <c r="Q41" i="57" s="1"/>
  <c r="AX47" i="57"/>
  <c r="BU47" i="57" s="1"/>
  <c r="Q47" i="57" s="1"/>
  <c r="AX67" i="56"/>
  <c r="BU67" i="56" s="1"/>
  <c r="Q67" i="56" s="1"/>
  <c r="BJ67" i="56"/>
  <c r="EU67" i="56" s="1"/>
  <c r="AC67" i="56" s="1"/>
  <c r="AX57" i="55"/>
  <c r="BU57" i="55" s="1"/>
  <c r="Q57" i="55" s="1"/>
  <c r="BJ57" i="55"/>
  <c r="EU57" i="55" s="1"/>
  <c r="AC57" i="55" s="1"/>
  <c r="BF63" i="55"/>
  <c r="DU63" i="55" s="1"/>
  <c r="Y63" i="55" s="1"/>
  <c r="AX60" i="54"/>
  <c r="BU60" i="54" s="1"/>
  <c r="Q60" i="54" s="1"/>
  <c r="BJ60" i="54"/>
  <c r="EU60" i="54" s="1"/>
  <c r="AC60" i="54" s="1"/>
  <c r="AX41" i="52"/>
  <c r="BU41" i="52" s="1"/>
  <c r="Q41" i="52" s="1"/>
  <c r="AX83" i="48"/>
  <c r="BU83" i="48" s="1"/>
  <c r="Q83" i="48" s="1"/>
  <c r="BJ83" i="48"/>
  <c r="EU83" i="48" s="1"/>
  <c r="AC83" i="48" s="1"/>
  <c r="AX41" i="47"/>
  <c r="BU41" i="47" s="1"/>
  <c r="Q41" i="47" s="1"/>
  <c r="AX44" i="46"/>
  <c r="BU44" i="46" s="1"/>
  <c r="Q44" i="46" s="1"/>
  <c r="AX83" i="46"/>
  <c r="BU83" i="46" s="1"/>
  <c r="Q83" i="46" s="1"/>
  <c r="BJ83" i="46"/>
  <c r="EU83" i="46" s="1"/>
  <c r="AC83" i="46" s="1"/>
  <c r="AX50" i="45"/>
  <c r="BU50" i="45" s="1"/>
  <c r="Q50" i="45" s="1"/>
  <c r="BJ50" i="45"/>
  <c r="EU50" i="45" s="1"/>
  <c r="AC50" i="45" s="1"/>
  <c r="AX52" i="45"/>
  <c r="BU52" i="45" s="1"/>
  <c r="Q52" i="45" s="1"/>
  <c r="AX50" i="44"/>
  <c r="BU50" i="44" s="1"/>
  <c r="Q50" i="44" s="1"/>
  <c r="AX84" i="44"/>
  <c r="BU84" i="44" s="1"/>
  <c r="Q84" i="44" s="1"/>
  <c r="BJ75" i="70"/>
  <c r="EU75" i="70" s="1"/>
  <c r="AC75" i="70" s="1"/>
  <c r="BJ68" i="69"/>
  <c r="EU68" i="69" s="1"/>
  <c r="AC68" i="69" s="1"/>
  <c r="AX46" i="68"/>
  <c r="BU46" i="68" s="1"/>
  <c r="Q46" i="68" s="1"/>
  <c r="BF73" i="68"/>
  <c r="DU73" i="68" s="1"/>
  <c r="Y73" i="68" s="1"/>
  <c r="BJ74" i="68"/>
  <c r="EU74" i="68" s="1"/>
  <c r="AC74" i="68" s="1"/>
  <c r="BJ37" i="67"/>
  <c r="EU37" i="67" s="1"/>
  <c r="AC37" i="67" s="1"/>
  <c r="Q52" i="65"/>
  <c r="BJ52" i="65"/>
  <c r="EU52" i="65" s="1"/>
  <c r="AC52" i="65" s="1"/>
  <c r="BF55" i="65"/>
  <c r="DU55" i="65" s="1"/>
  <c r="Y55" i="65" s="1"/>
  <c r="BJ56" i="65"/>
  <c r="EU56" i="65" s="1"/>
  <c r="AC56" i="65" s="1"/>
  <c r="BJ50" i="72"/>
  <c r="EU50" i="72" s="1"/>
  <c r="AC50" i="72" s="1"/>
  <c r="BJ38" i="70"/>
  <c r="EU38" i="70" s="1"/>
  <c r="AC38" i="70" s="1"/>
  <c r="AX63" i="70"/>
  <c r="BU63" i="70" s="1"/>
  <c r="Q63" i="70" s="1"/>
  <c r="BF46" i="69"/>
  <c r="DU46" i="69" s="1"/>
  <c r="Y46" i="69" s="1"/>
  <c r="AX76" i="69"/>
  <c r="BU76" i="69" s="1"/>
  <c r="Q76" i="69" s="1"/>
  <c r="AX62" i="68"/>
  <c r="BU62" i="68" s="1"/>
  <c r="Q62" i="68" s="1"/>
  <c r="BJ62" i="68"/>
  <c r="EU62" i="68" s="1"/>
  <c r="AC62" i="68" s="1"/>
  <c r="AX62" i="67"/>
  <c r="BU62" i="67" s="1"/>
  <c r="Q62" i="67" s="1"/>
  <c r="BF70" i="65"/>
  <c r="DU70" i="65" s="1"/>
  <c r="Y70" i="65" s="1"/>
  <c r="AX38" i="64"/>
  <c r="BU38" i="64" s="1"/>
  <c r="Q38" i="64" s="1"/>
  <c r="BF36" i="63"/>
  <c r="DU36" i="63" s="1"/>
  <c r="Y36" i="63" s="1"/>
  <c r="AX41" i="63"/>
  <c r="BU41" i="63" s="1"/>
  <c r="Q41" i="63" s="1"/>
  <c r="BB42" i="63"/>
  <c r="CU42" i="63" s="1"/>
  <c r="U42" i="63" s="1"/>
  <c r="AX52" i="70"/>
  <c r="BU52" i="70" s="1"/>
  <c r="Q52" i="70" s="1"/>
  <c r="AX75" i="70"/>
  <c r="BU75" i="70" s="1"/>
  <c r="Q75" i="70" s="1"/>
  <c r="AX70" i="68"/>
  <c r="BU70" i="68" s="1"/>
  <c r="Q70" i="68" s="1"/>
  <c r="BJ73" i="68"/>
  <c r="EU73" i="68" s="1"/>
  <c r="AC73" i="68" s="1"/>
  <c r="AX54" i="67"/>
  <c r="BU54" i="67" s="1"/>
  <c r="Q54" i="67" s="1"/>
  <c r="BJ59" i="67"/>
  <c r="EU59" i="67" s="1"/>
  <c r="AC59" i="67" s="1"/>
  <c r="AX43" i="66"/>
  <c r="BU43" i="66" s="1"/>
  <c r="Q43" i="66" s="1"/>
  <c r="AX70" i="66"/>
  <c r="BU70" i="66" s="1"/>
  <c r="Q70" i="66" s="1"/>
  <c r="BF50" i="65"/>
  <c r="DU50" i="65" s="1"/>
  <c r="Y50" i="65" s="1"/>
  <c r="AX51" i="65"/>
  <c r="BU51" i="65" s="1"/>
  <c r="Q51" i="65" s="1"/>
  <c r="BJ55" i="65"/>
  <c r="EU55" i="65" s="1"/>
  <c r="AC55" i="65" s="1"/>
  <c r="AX61" i="65"/>
  <c r="BU61" i="65" s="1"/>
  <c r="Q61" i="65" s="1"/>
  <c r="BB47" i="64"/>
  <c r="CU47" i="64" s="1"/>
  <c r="U47" i="64" s="1"/>
  <c r="BJ56" i="64"/>
  <c r="EU56" i="64" s="1"/>
  <c r="AC56" i="64" s="1"/>
  <c r="BB43" i="63"/>
  <c r="CU43" i="63" s="1"/>
  <c r="U43" i="63" s="1"/>
  <c r="AX43" i="63"/>
  <c r="BU43" i="63" s="1"/>
  <c r="Q43" i="63" s="1"/>
  <c r="AX80" i="70"/>
  <c r="BU80" i="70" s="1"/>
  <c r="Q80" i="70" s="1"/>
  <c r="AX41" i="69"/>
  <c r="BU41" i="69" s="1"/>
  <c r="Q41" i="69" s="1"/>
  <c r="BJ46" i="69"/>
  <c r="EU46" i="69" s="1"/>
  <c r="AC46" i="69" s="1"/>
  <c r="BJ47" i="69"/>
  <c r="EU47" i="69" s="1"/>
  <c r="AC47" i="69" s="1"/>
  <c r="BF54" i="69"/>
  <c r="DU54" i="69" s="1"/>
  <c r="Y54" i="69" s="1"/>
  <c r="AX44" i="68"/>
  <c r="BU44" i="68" s="1"/>
  <c r="Q44" i="68" s="1"/>
  <c r="BJ66" i="68"/>
  <c r="EU66" i="68" s="1"/>
  <c r="AC66" i="68" s="1"/>
  <c r="BF54" i="66"/>
  <c r="DU54" i="66" s="1"/>
  <c r="Y54" i="66" s="1"/>
  <c r="AX74" i="65"/>
  <c r="BU74" i="65" s="1"/>
  <c r="Q74" i="65" s="1"/>
  <c r="BJ77" i="65"/>
  <c r="EU77" i="65" s="1"/>
  <c r="AC77" i="65" s="1"/>
  <c r="AX82" i="65"/>
  <c r="BU82" i="65" s="1"/>
  <c r="Q82" i="65" s="1"/>
  <c r="AX46" i="62"/>
  <c r="BU46" i="62" s="1"/>
  <c r="Q46" i="62" s="1"/>
  <c r="AX50" i="62"/>
  <c r="BU50" i="62" s="1"/>
  <c r="Q50" i="62" s="1"/>
  <c r="BJ50" i="62"/>
  <c r="EU50" i="62" s="1"/>
  <c r="AC50" i="62" s="1"/>
  <c r="BJ68" i="62"/>
  <c r="EU68" i="62"/>
  <c r="AC68" i="62" s="1"/>
  <c r="BF57" i="61"/>
  <c r="DU57" i="61" s="1"/>
  <c r="Y57" i="61" s="1"/>
  <c r="AX42" i="59"/>
  <c r="BU42" i="59" s="1"/>
  <c r="Q42" i="59" s="1"/>
  <c r="BJ42" i="59"/>
  <c r="EU42" i="59" s="1"/>
  <c r="AC42" i="59" s="1"/>
  <c r="AX44" i="59"/>
  <c r="BU44" i="59" s="1"/>
  <c r="Q44" i="59" s="1"/>
  <c r="BJ70" i="59"/>
  <c r="EU70" i="59" s="1"/>
  <c r="AC70" i="59" s="1"/>
  <c r="AX75" i="59"/>
  <c r="BU75" i="59" s="1"/>
  <c r="Q75" i="59" s="1"/>
  <c r="BJ75" i="59"/>
  <c r="EU75" i="59" s="1"/>
  <c r="AC75" i="59" s="1"/>
  <c r="AX78" i="59"/>
  <c r="BU78" i="59" s="1"/>
  <c r="Q78" i="59" s="1"/>
  <c r="BJ43" i="58"/>
  <c r="EU43" i="58" s="1"/>
  <c r="AC43" i="58" s="1"/>
  <c r="BF49" i="58"/>
  <c r="DU49" i="58" s="1"/>
  <c r="Y49" i="58" s="1"/>
  <c r="AX57" i="58"/>
  <c r="BU57" i="58" s="1"/>
  <c r="Q57" i="58" s="1"/>
  <c r="BF63" i="58"/>
  <c r="DU63" i="58" s="1"/>
  <c r="Y63" i="58" s="1"/>
  <c r="AX72" i="58"/>
  <c r="BU72" i="58" s="1"/>
  <c r="Q72" i="58" s="1"/>
  <c r="BJ72" i="58"/>
  <c r="EU72" i="58" s="1"/>
  <c r="AC72" i="58" s="1"/>
  <c r="BF36" i="57"/>
  <c r="DU36" i="57" s="1"/>
  <c r="Y36" i="57" s="1"/>
  <c r="AX42" i="57"/>
  <c r="BU42" i="57" s="1"/>
  <c r="Q42" i="57" s="1"/>
  <c r="BJ42" i="57"/>
  <c r="EU42" i="57" s="1"/>
  <c r="AC42" i="57" s="1"/>
  <c r="BF47" i="57"/>
  <c r="DU47" i="57" s="1"/>
  <c r="Y47" i="57" s="1"/>
  <c r="BJ52" i="57"/>
  <c r="EU52" i="57" s="1"/>
  <c r="AC52" i="57" s="1"/>
  <c r="AX57" i="57"/>
  <c r="BU57" i="57" s="1"/>
  <c r="Q57" i="57" s="1"/>
  <c r="BJ57" i="57"/>
  <c r="EU57" i="57" s="1"/>
  <c r="AC57" i="57" s="1"/>
  <c r="BF36" i="56"/>
  <c r="DU36" i="56" s="1"/>
  <c r="Y36" i="56" s="1"/>
  <c r="BJ42" i="56"/>
  <c r="EU42" i="56" s="1"/>
  <c r="AC42" i="56" s="1"/>
  <c r="BF62" i="56"/>
  <c r="DU62" i="56" s="1"/>
  <c r="Y62" i="56" s="1"/>
  <c r="BF65" i="56"/>
  <c r="DU65" i="56" s="1"/>
  <c r="Y65" i="56" s="1"/>
  <c r="AX47" i="55"/>
  <c r="BU47" i="55" s="1"/>
  <c r="Q47" i="55" s="1"/>
  <c r="AX54" i="55"/>
  <c r="BU54" i="55" s="1"/>
  <c r="Q54" i="55" s="1"/>
  <c r="BJ73" i="55"/>
  <c r="EU73" i="55" s="1"/>
  <c r="AC73" i="55" s="1"/>
  <c r="AX61" i="54"/>
  <c r="BU61" i="54" s="1"/>
  <c r="Q61" i="54" s="1"/>
  <c r="BF71" i="54"/>
  <c r="DU71" i="54" s="1"/>
  <c r="Y71" i="54" s="1"/>
  <c r="AX76" i="54"/>
  <c r="BU76" i="54" s="1"/>
  <c r="Q76" i="54" s="1"/>
  <c r="BJ76" i="54"/>
  <c r="EU76" i="54" s="1"/>
  <c r="AC76" i="54" s="1"/>
  <c r="BF61" i="53"/>
  <c r="DU61" i="53" s="1"/>
  <c r="Y61" i="53" s="1"/>
  <c r="AX80" i="53"/>
  <c r="BU80" i="53" s="1"/>
  <c r="Q80" i="53" s="1"/>
  <c r="AX48" i="52"/>
  <c r="BU48" i="52" s="1"/>
  <c r="Q48" i="52" s="1"/>
  <c r="BJ48" i="52"/>
  <c r="EU48" i="52"/>
  <c r="AC48" i="52" s="1"/>
  <c r="AX36" i="51"/>
  <c r="BU36" i="51" s="1"/>
  <c r="Q36" i="51" s="1"/>
  <c r="BF36" i="51"/>
  <c r="DU36" i="51" s="1"/>
  <c r="Y36" i="51" s="1"/>
  <c r="BJ38" i="51"/>
  <c r="EU38" i="51" s="1"/>
  <c r="AC38" i="51" s="1"/>
  <c r="AX54" i="51"/>
  <c r="BU54" i="51" s="1"/>
  <c r="Q54" i="51" s="1"/>
  <c r="BJ58" i="51"/>
  <c r="EU58" i="51" s="1"/>
  <c r="AC58" i="51" s="1"/>
  <c r="BJ59" i="51"/>
  <c r="EU59" i="51" s="1"/>
  <c r="AC59" i="51" s="1"/>
  <c r="BJ61" i="51"/>
  <c r="EU61" i="51" s="1"/>
  <c r="AC61" i="51" s="1"/>
  <c r="AX65" i="63"/>
  <c r="BU65" i="63" s="1"/>
  <c r="Q65" i="63" s="1"/>
  <c r="BJ73" i="63"/>
  <c r="EU73" i="63" s="1"/>
  <c r="AC73" i="63" s="1"/>
  <c r="AX75" i="63"/>
  <c r="BU75" i="63" s="1"/>
  <c r="Q75" i="63" s="1"/>
  <c r="BJ83" i="62"/>
  <c r="EU83" i="62"/>
  <c r="AC83" i="62" s="1"/>
  <c r="BB36" i="61"/>
  <c r="CU36" i="61" s="1"/>
  <c r="U36" i="61" s="1"/>
  <c r="BJ36" i="61"/>
  <c r="EU36" i="61" s="1"/>
  <c r="AC36" i="61" s="1"/>
  <c r="AX37" i="61"/>
  <c r="BU37" i="61" s="1"/>
  <c r="Q37" i="61" s="1"/>
  <c r="AX57" i="61"/>
  <c r="BU57" i="61" s="1"/>
  <c r="Q57" i="61" s="1"/>
  <c r="AX59" i="61"/>
  <c r="BU59" i="61" s="1"/>
  <c r="Q59" i="61" s="1"/>
  <c r="BF69" i="61"/>
  <c r="DU69" i="61" s="1"/>
  <c r="Y69" i="61" s="1"/>
  <c r="AX58" i="60"/>
  <c r="BU58" i="60" s="1"/>
  <c r="Q58" i="60" s="1"/>
  <c r="BJ58" i="60"/>
  <c r="EU58" i="60" s="1"/>
  <c r="AC58" i="60" s="1"/>
  <c r="AX60" i="60"/>
  <c r="BU60" i="60" s="1"/>
  <c r="Q60" i="60" s="1"/>
  <c r="BF56" i="59"/>
  <c r="DU56" i="59" s="1"/>
  <c r="Y56" i="59" s="1"/>
  <c r="BJ57" i="59"/>
  <c r="EU57" i="59" s="1"/>
  <c r="AC57" i="59" s="1"/>
  <c r="BJ61" i="59"/>
  <c r="EU61" i="59" s="1"/>
  <c r="AC61" i="59" s="1"/>
  <c r="AX37" i="58"/>
  <c r="BU37" i="58" s="1"/>
  <c r="Q37" i="58" s="1"/>
  <c r="AX45" i="58"/>
  <c r="BU45" i="58" s="1"/>
  <c r="Q45" i="58" s="1"/>
  <c r="BF53" i="58"/>
  <c r="DU53" i="58" s="1"/>
  <c r="Y53" i="58" s="1"/>
  <c r="BJ57" i="58"/>
  <c r="EU57" i="58" s="1"/>
  <c r="AC57" i="58" s="1"/>
  <c r="BJ49" i="57"/>
  <c r="EU49" i="57" s="1"/>
  <c r="AC49" i="57" s="1"/>
  <c r="BJ70" i="56"/>
  <c r="EU70" i="56" s="1"/>
  <c r="AC70" i="56"/>
  <c r="BF39" i="55"/>
  <c r="DU39" i="55" s="1"/>
  <c r="Y39" i="55" s="1"/>
  <c r="AX53" i="55"/>
  <c r="BU53" i="55" s="1"/>
  <c r="Q53" i="55" s="1"/>
  <c r="BJ53" i="55"/>
  <c r="EU53" i="55" s="1"/>
  <c r="AC53" i="55" s="1"/>
  <c r="BJ63" i="55"/>
  <c r="EU63" i="55" s="1"/>
  <c r="AC63" i="55" s="1"/>
  <c r="AX78" i="55"/>
  <c r="BU78" i="55" s="1"/>
  <c r="Q78" i="55" s="1"/>
  <c r="AX47" i="54"/>
  <c r="BU47" i="54" s="1"/>
  <c r="Q47" i="54" s="1"/>
  <c r="BJ47" i="54"/>
  <c r="EU47" i="54" s="1"/>
  <c r="AC47" i="54" s="1"/>
  <c r="BF67" i="54"/>
  <c r="DU67" i="54" s="1"/>
  <c r="Y67" i="54" s="1"/>
  <c r="BJ38" i="53"/>
  <c r="EU38" i="53" s="1"/>
  <c r="AC38" i="53" s="1"/>
  <c r="BF60" i="52"/>
  <c r="DU60" i="52" s="1"/>
  <c r="Y60" i="52" s="1"/>
  <c r="BJ74" i="51"/>
  <c r="EU74" i="51" s="1"/>
  <c r="AC74" i="51" s="1"/>
  <c r="BB43" i="60"/>
  <c r="CU43" i="60" s="1"/>
  <c r="U43" i="60" s="1"/>
  <c r="AX50" i="60"/>
  <c r="BU50" i="60" s="1"/>
  <c r="Q50" i="60" s="1"/>
  <c r="BJ50" i="60"/>
  <c r="EU50" i="60" s="1"/>
  <c r="AC50" i="60" s="1"/>
  <c r="BJ50" i="59"/>
  <c r="EU50" i="59" s="1"/>
  <c r="AC50" i="59" s="1"/>
  <c r="BJ53" i="59"/>
  <c r="EU53" i="59" s="1"/>
  <c r="AC53" i="59" s="1"/>
  <c r="BJ56" i="58"/>
  <c r="EU56" i="58" s="1"/>
  <c r="AC56" i="58" s="1"/>
  <c r="BJ68" i="57"/>
  <c r="EU68" i="57" s="1"/>
  <c r="AC68" i="57" s="1"/>
  <c r="BJ72" i="57"/>
  <c r="EU72" i="57" s="1"/>
  <c r="AC72" i="57" s="1"/>
  <c r="BJ63" i="54"/>
  <c r="EU63" i="54" s="1"/>
  <c r="AC63" i="54" s="1"/>
  <c r="BJ70" i="53"/>
  <c r="EU70" i="53" s="1"/>
  <c r="AC70" i="53" s="1"/>
  <c r="BF50" i="52"/>
  <c r="DU50" i="52" s="1"/>
  <c r="Y50" i="52" s="1"/>
  <c r="BF55" i="63"/>
  <c r="DU55" i="63" s="1"/>
  <c r="Y55" i="63" s="1"/>
  <c r="AX71" i="63"/>
  <c r="BU71" i="63" s="1"/>
  <c r="Q71" i="63" s="1"/>
  <c r="AX77" i="63"/>
  <c r="BU77" i="63" s="1"/>
  <c r="Q77" i="63" s="1"/>
  <c r="AX54" i="62"/>
  <c r="BU54" i="62" s="1"/>
  <c r="Q54" i="62" s="1"/>
  <c r="AX66" i="62"/>
  <c r="BU66" i="62" s="1"/>
  <c r="Q66" i="62" s="1"/>
  <c r="AX51" i="61"/>
  <c r="BU51" i="61" s="1"/>
  <c r="Q51" i="61" s="1"/>
  <c r="AX63" i="61"/>
  <c r="BU63" i="61" s="1"/>
  <c r="Q63" i="61" s="1"/>
  <c r="BJ63" i="61"/>
  <c r="EU63" i="61" s="1"/>
  <c r="AC63" i="61" s="1"/>
  <c r="AX65" i="61"/>
  <c r="BU65" i="61" s="1"/>
  <c r="Q65" i="61" s="1"/>
  <c r="BJ46" i="60"/>
  <c r="EU46" i="60" s="1"/>
  <c r="AC46" i="60" s="1"/>
  <c r="AX66" i="60"/>
  <c r="BU66" i="60" s="1"/>
  <c r="Q66" i="60" s="1"/>
  <c r="BJ58" i="59"/>
  <c r="EU58" i="59" s="1"/>
  <c r="AC58" i="59" s="1"/>
  <c r="AX64" i="59"/>
  <c r="BU64" i="59" s="1"/>
  <c r="Q64" i="59" s="1"/>
  <c r="BJ64" i="59"/>
  <c r="EU64" i="59" s="1"/>
  <c r="AC64" i="59" s="1"/>
  <c r="AX84" i="59"/>
  <c r="BU84" i="59" s="1"/>
  <c r="Q84" i="59" s="1"/>
  <c r="AX43" i="58"/>
  <c r="BU43" i="58" s="1"/>
  <c r="Q43" i="58" s="1"/>
  <c r="AX55" i="58"/>
  <c r="BU55" i="58" s="1"/>
  <c r="Q55" i="58" s="1"/>
  <c r="BJ64" i="58"/>
  <c r="EU64" i="58" s="1"/>
  <c r="AC64" i="58" s="1"/>
  <c r="AX73" i="58"/>
  <c r="BU73" i="58" s="1"/>
  <c r="Q73" i="58" s="1"/>
  <c r="BJ73" i="58"/>
  <c r="EU73" i="58" s="1"/>
  <c r="AC73" i="58" s="1"/>
  <c r="AX82" i="57"/>
  <c r="BU82" i="57" s="1"/>
  <c r="Q82" i="57" s="1"/>
  <c r="BJ82" i="57"/>
  <c r="EU82" i="57" s="1"/>
  <c r="AC82" i="57" s="1"/>
  <c r="AX38" i="56"/>
  <c r="BU38" i="56" s="1"/>
  <c r="Q38" i="56" s="1"/>
  <c r="BJ48" i="56"/>
  <c r="EU48" i="56" s="1"/>
  <c r="AC48" i="56" s="1"/>
  <c r="AX51" i="56"/>
  <c r="BU51" i="56" s="1"/>
  <c r="Q51" i="56" s="1"/>
  <c r="AX55" i="56"/>
  <c r="BU55" i="56" s="1"/>
  <c r="Q55" i="56" s="1"/>
  <c r="AX56" i="56"/>
  <c r="BU56" i="56" s="1"/>
  <c r="Q56" i="56" s="1"/>
  <c r="BJ66" i="56"/>
  <c r="EU66" i="56" s="1"/>
  <c r="AC66" i="56" s="1"/>
  <c r="AX74" i="56"/>
  <c r="BU74" i="56"/>
  <c r="Q74" i="56" s="1"/>
  <c r="BJ74" i="56"/>
  <c r="EU74" i="56" s="1"/>
  <c r="AC74" i="56" s="1"/>
  <c r="BJ39" i="55"/>
  <c r="EU39" i="55" s="1"/>
  <c r="AC39" i="55" s="1"/>
  <c r="AX41" i="55"/>
  <c r="BU41" i="55" s="1"/>
  <c r="Q41" i="55" s="1"/>
  <c r="AX50" i="55"/>
  <c r="BU50" i="55" s="1"/>
  <c r="Q50" i="55" s="1"/>
  <c r="AX52" i="55"/>
  <c r="BU52" i="55" s="1"/>
  <c r="Q52" i="55" s="1"/>
  <c r="AX56" i="55"/>
  <c r="BU56" i="55" s="1"/>
  <c r="Q56" i="55" s="1"/>
  <c r="BJ56" i="55"/>
  <c r="EU56" i="55" s="1"/>
  <c r="AC56" i="55" s="1"/>
  <c r="BJ59" i="55"/>
  <c r="EU59" i="55" s="1"/>
  <c r="AC59" i="55" s="1"/>
  <c r="BJ67" i="55"/>
  <c r="EU67" i="55" s="1"/>
  <c r="AC67" i="55" s="1"/>
  <c r="AX37" i="52"/>
  <c r="BU37" i="52" s="1"/>
  <c r="Q37" i="52" s="1"/>
  <c r="BJ37" i="52"/>
  <c r="EU37" i="52" s="1"/>
  <c r="AC37" i="52" s="1"/>
  <c r="AX55" i="52"/>
  <c r="BU55" i="52" s="1"/>
  <c r="Q55" i="52" s="1"/>
  <c r="BJ64" i="51"/>
  <c r="EU64" i="51" s="1"/>
  <c r="AC64" i="51" s="1"/>
  <c r="BJ69" i="51"/>
  <c r="EU69" i="51" s="1"/>
  <c r="AC69" i="51" s="1"/>
  <c r="AX43" i="50"/>
  <c r="BU43" i="50" s="1"/>
  <c r="Q43" i="50" s="1"/>
  <c r="BJ43" i="50"/>
  <c r="EU43" i="50" s="1"/>
  <c r="AC43" i="50" s="1"/>
  <c r="AX56" i="50"/>
  <c r="BU56" i="50" s="1"/>
  <c r="Q56" i="50" s="1"/>
  <c r="AX69" i="50"/>
  <c r="BU69" i="50" s="1"/>
  <c r="Q69" i="50" s="1"/>
  <c r="BJ72" i="50"/>
  <c r="EU72" i="50" s="1"/>
  <c r="AC72" i="50" s="1"/>
  <c r="AX84" i="50"/>
  <c r="BU84" i="50" s="1"/>
  <c r="Q84" i="50" s="1"/>
  <c r="AX43" i="49"/>
  <c r="BU43" i="49" s="1"/>
  <c r="Q43" i="49" s="1"/>
  <c r="AX46" i="49"/>
  <c r="BU46" i="49" s="1"/>
  <c r="Q46" i="49" s="1"/>
  <c r="BJ46" i="49"/>
  <c r="EU46" i="49" s="1"/>
  <c r="AC46" i="49" s="1"/>
  <c r="AX49" i="49"/>
  <c r="BU49" i="49" s="1"/>
  <c r="Q49" i="49" s="1"/>
  <c r="AX54" i="49"/>
  <c r="BU54" i="49" s="1"/>
  <c r="Q54" i="49" s="1"/>
  <c r="BJ54" i="49"/>
  <c r="EU54" i="49" s="1"/>
  <c r="AC54" i="49" s="1"/>
  <c r="AX63" i="49"/>
  <c r="BU63" i="49" s="1"/>
  <c r="Q63" i="49" s="1"/>
  <c r="BJ63" i="49"/>
  <c r="EU63" i="49" s="1"/>
  <c r="AC63" i="49" s="1"/>
  <c r="AX80" i="49"/>
  <c r="BU80" i="49" s="1"/>
  <c r="Q80" i="49" s="1"/>
  <c r="AX38" i="48"/>
  <c r="BU38" i="48" s="1"/>
  <c r="Q38" i="48" s="1"/>
  <c r="AX42" i="48"/>
  <c r="BU42" i="48" s="1"/>
  <c r="Q42" i="48" s="1"/>
  <c r="AX50" i="48"/>
  <c r="BU50" i="48" s="1"/>
  <c r="Q50" i="48" s="1"/>
  <c r="BF69" i="48"/>
  <c r="DU69" i="48" s="1"/>
  <c r="Y69" i="48" s="1"/>
  <c r="AX74" i="48"/>
  <c r="BU74" i="48" s="1"/>
  <c r="Q74" i="48" s="1"/>
  <c r="BJ74" i="48"/>
  <c r="EU74" i="48" s="1"/>
  <c r="AC74" i="48" s="1"/>
  <c r="AX75" i="48"/>
  <c r="BU75" i="48" s="1"/>
  <c r="Q75" i="48" s="1"/>
  <c r="AX54" i="47"/>
  <c r="BU54" i="47" s="1"/>
  <c r="Q54" i="47" s="1"/>
  <c r="BJ54" i="47"/>
  <c r="EU54" i="47" s="1"/>
  <c r="AC54" i="47" s="1"/>
  <c r="BF57" i="47"/>
  <c r="DU57" i="47" s="1"/>
  <c r="Y57" i="47" s="1"/>
  <c r="AX64" i="47"/>
  <c r="BU64" i="47" s="1"/>
  <c r="Q64" i="47" s="1"/>
  <c r="BJ64" i="47"/>
  <c r="EU64" i="47" s="1"/>
  <c r="AC64" i="47" s="1"/>
  <c r="AX77" i="47"/>
  <c r="BU77" i="47"/>
  <c r="Q77" i="47" s="1"/>
  <c r="AX80" i="47"/>
  <c r="BU80" i="47" s="1"/>
  <c r="Q80" i="47" s="1"/>
  <c r="AX83" i="47"/>
  <c r="BU83" i="47" s="1"/>
  <c r="Q83" i="47" s="1"/>
  <c r="BJ83" i="47"/>
  <c r="EU83" i="47" s="1"/>
  <c r="AC83" i="47" s="1"/>
  <c r="BJ62" i="46"/>
  <c r="EU62" i="46" s="1"/>
  <c r="AC62" i="46" s="1"/>
  <c r="AX64" i="46"/>
  <c r="BU64" i="46" s="1"/>
  <c r="Q64" i="46" s="1"/>
  <c r="BF72" i="46"/>
  <c r="DU72" i="46" s="1"/>
  <c r="Y72" i="46" s="1"/>
  <c r="AX79" i="46"/>
  <c r="BU79" i="46" s="1"/>
  <c r="Q79" i="46" s="1"/>
  <c r="AX41" i="45"/>
  <c r="BU41" i="45" s="1"/>
  <c r="Q41" i="45" s="1"/>
  <c r="BJ41" i="45"/>
  <c r="EU41" i="45" s="1"/>
  <c r="AC41" i="45" s="1"/>
  <c r="BJ46" i="45"/>
  <c r="EU46" i="45" s="1"/>
  <c r="AC46" i="45" s="1"/>
  <c r="AX57" i="45"/>
  <c r="BU57" i="45" s="1"/>
  <c r="Q57" i="45" s="1"/>
  <c r="AX52" i="44"/>
  <c r="BU52" i="44" s="1"/>
  <c r="Q52" i="44" s="1"/>
  <c r="BJ56" i="44"/>
  <c r="EU56" i="44" s="1"/>
  <c r="AC56" i="44" s="1"/>
  <c r="AX58" i="44"/>
  <c r="BU58" i="44" s="1"/>
  <c r="Q58" i="44" s="1"/>
  <c r="BJ61" i="44"/>
  <c r="EU61" i="44" s="1"/>
  <c r="AC61" i="44" s="1"/>
  <c r="AX72" i="44"/>
  <c r="BU72" i="44" s="1"/>
  <c r="Q72" i="44" s="1"/>
  <c r="BJ72" i="44"/>
  <c r="EU72" i="44" s="1"/>
  <c r="AC72" i="44" s="1"/>
  <c r="AX76" i="44"/>
  <c r="BU76" i="44" s="1"/>
  <c r="Q76" i="44" s="1"/>
  <c r="BJ76" i="44"/>
  <c r="EU76" i="44" s="1"/>
  <c r="AC76" i="44" s="1"/>
  <c r="BJ79" i="50"/>
  <c r="EU79" i="50" s="1"/>
  <c r="AC79" i="50" s="1"/>
  <c r="BJ53" i="47"/>
  <c r="EU53" i="47" s="1"/>
  <c r="AC53" i="47" s="1"/>
  <c r="BJ74" i="45"/>
  <c r="EU74" i="45" s="1"/>
  <c r="AC74" i="45" s="1"/>
  <c r="BJ44" i="44"/>
  <c r="EU44" i="44" s="1"/>
  <c r="AC44" i="44" s="1"/>
  <c r="BJ77" i="44"/>
  <c r="EU77" i="44" s="1"/>
  <c r="AC77" i="44" s="1"/>
  <c r="AX39" i="50"/>
  <c r="BU39" i="50" s="1"/>
  <c r="Q39" i="50" s="1"/>
  <c r="BJ39" i="50"/>
  <c r="EU39" i="50" s="1"/>
  <c r="AC39" i="50" s="1"/>
  <c r="BJ55" i="50"/>
  <c r="EU55" i="50" s="1"/>
  <c r="AC55" i="50" s="1"/>
  <c r="AX66" i="50"/>
  <c r="BU66" i="50" s="1"/>
  <c r="Q66" i="50" s="1"/>
  <c r="AX39" i="49"/>
  <c r="BU39" i="49" s="1"/>
  <c r="Q39" i="49" s="1"/>
  <c r="AX42" i="49"/>
  <c r="BU42" i="49"/>
  <c r="Q42" i="49" s="1"/>
  <c r="BF61" i="49"/>
  <c r="DU61" i="49" s="1"/>
  <c r="Y61" i="49" s="1"/>
  <c r="AX62" i="49"/>
  <c r="BU62" i="49" s="1"/>
  <c r="Q62" i="49" s="1"/>
  <c r="BF65" i="49"/>
  <c r="DU65" i="49" s="1"/>
  <c r="Y65" i="49" s="1"/>
  <c r="AX66" i="49"/>
  <c r="BU66" i="49" s="1"/>
  <c r="Q66" i="49" s="1"/>
  <c r="BF76" i="49"/>
  <c r="DU76" i="49" s="1"/>
  <c r="Y76" i="49" s="1"/>
  <c r="AX81" i="49"/>
  <c r="BU81" i="49" s="1"/>
  <c r="Q81" i="49" s="1"/>
  <c r="AX84" i="49"/>
  <c r="BU84" i="49" s="1"/>
  <c r="Q84" i="49" s="1"/>
  <c r="AX41" i="48"/>
  <c r="BU41" i="48" s="1"/>
  <c r="Q41" i="48" s="1"/>
  <c r="BJ44" i="48"/>
  <c r="EU44" i="48" s="1"/>
  <c r="AC44" i="48" s="1"/>
  <c r="AX52" i="48"/>
  <c r="BU52" i="48" s="1"/>
  <c r="Q52" i="48" s="1"/>
  <c r="AX64" i="48"/>
  <c r="BU64" i="48" s="1"/>
  <c r="Q64" i="48" s="1"/>
  <c r="BJ69" i="48"/>
  <c r="EU69" i="48" s="1"/>
  <c r="AC69" i="48" s="1"/>
  <c r="BJ70" i="48"/>
  <c r="EU70" i="48" s="1"/>
  <c r="AC70" i="48" s="1"/>
  <c r="AX71" i="48"/>
  <c r="BU71" i="48"/>
  <c r="Q71" i="48" s="1"/>
  <c r="AX45" i="47"/>
  <c r="BU45" i="47" s="1"/>
  <c r="Q45" i="47" s="1"/>
  <c r="BF49" i="47"/>
  <c r="DU49" i="47" s="1"/>
  <c r="Y49" i="47" s="1"/>
  <c r="BJ60" i="47"/>
  <c r="EU60" i="47" s="1"/>
  <c r="AC60" i="47" s="1"/>
  <c r="BJ38" i="46"/>
  <c r="EU38" i="46" s="1"/>
  <c r="AC38" i="46" s="1"/>
  <c r="AX49" i="46"/>
  <c r="BU49" i="46" s="1"/>
  <c r="Q49" i="46" s="1"/>
  <c r="AX53" i="46"/>
  <c r="BU53" i="46" s="1"/>
  <c r="Q53" i="46" s="1"/>
  <c r="BF68" i="46"/>
  <c r="DU68" i="46"/>
  <c r="Y68" i="46" s="1"/>
  <c r="AX48" i="45"/>
  <c r="BU48" i="45" s="1"/>
  <c r="Q48" i="45" s="1"/>
  <c r="AX61" i="45"/>
  <c r="BU61" i="45" s="1"/>
  <c r="Q61" i="45" s="1"/>
  <c r="AX76" i="45"/>
  <c r="BU76" i="45" s="1"/>
  <c r="Q76" i="45" s="1"/>
  <c r="AX77" i="45"/>
  <c r="BU77" i="45" s="1"/>
  <c r="Q77" i="45" s="1"/>
  <c r="AX80" i="45"/>
  <c r="BU80" i="45" s="1"/>
  <c r="Q80" i="45" s="1"/>
  <c r="AX83" i="45"/>
  <c r="BU83" i="45" s="1"/>
  <c r="Q83" i="45" s="1"/>
  <c r="BJ83" i="45"/>
  <c r="EU83" i="45"/>
  <c r="AC83" i="45" s="1"/>
  <c r="AX41" i="44"/>
  <c r="BU41" i="44" s="1"/>
  <c r="Q41" i="44" s="1"/>
  <c r="BJ41" i="44"/>
  <c r="EU41" i="44" s="1"/>
  <c r="AC41" i="44" s="1"/>
  <c r="AX60" i="44"/>
  <c r="BU60" i="44" s="1"/>
  <c r="Q60" i="44" s="1"/>
  <c r="BF60" i="44"/>
  <c r="DU60" i="44" s="1"/>
  <c r="Y60" i="44" s="1"/>
  <c r="BF49" i="49"/>
  <c r="DU49" i="49" s="1"/>
  <c r="Y49" i="49" s="1"/>
  <c r="BJ58" i="49"/>
  <c r="EU58" i="49" s="1"/>
  <c r="AC58" i="49" s="1"/>
  <c r="BJ68" i="49"/>
  <c r="EU68" i="49" s="1"/>
  <c r="AC68" i="49" s="1"/>
  <c r="BJ37" i="48"/>
  <c r="EU37" i="48" s="1"/>
  <c r="AC37" i="48" s="1"/>
  <c r="BJ56" i="48"/>
  <c r="EU56" i="48" s="1"/>
  <c r="AC56" i="48" s="1"/>
  <c r="AX70" i="46"/>
  <c r="BU70" i="46" s="1"/>
  <c r="Q70" i="46" s="1"/>
  <c r="BJ69" i="72"/>
  <c r="EU69" i="72" s="1"/>
  <c r="AC69" i="72" s="1"/>
  <c r="BF85" i="72"/>
  <c r="DU85" i="72" s="1"/>
  <c r="Y85" i="72" s="1"/>
  <c r="AX38" i="71"/>
  <c r="BU38" i="71" s="1"/>
  <c r="Q38" i="71" s="1"/>
  <c r="BJ54" i="71"/>
  <c r="EU54" i="71" s="1"/>
  <c r="AC54" i="71" s="1"/>
  <c r="AX39" i="70"/>
  <c r="BU39" i="70" s="1"/>
  <c r="Q39" i="70" s="1"/>
  <c r="AK40" i="72"/>
  <c r="BF50" i="72"/>
  <c r="DU50" i="72" s="1"/>
  <c r="Y50" i="72" s="1"/>
  <c r="BJ57" i="72"/>
  <c r="EU57" i="72" s="1"/>
  <c r="AC57" i="72" s="1"/>
  <c r="BJ49" i="71"/>
  <c r="EU49" i="71" s="1"/>
  <c r="AC49" i="71" s="1"/>
  <c r="BJ72" i="71"/>
  <c r="EU72" i="71" s="1"/>
  <c r="AC72" i="71" s="1"/>
  <c r="AX50" i="72"/>
  <c r="BU50" i="72" s="1"/>
  <c r="Q50" i="72" s="1"/>
  <c r="BJ85" i="72"/>
  <c r="EU85" i="72" s="1"/>
  <c r="AC85" i="72" s="1"/>
  <c r="AX45" i="71"/>
  <c r="BU45" i="71" s="1"/>
  <c r="Q45" i="71" s="1"/>
  <c r="EU68" i="71"/>
  <c r="AC68" i="71" s="1"/>
  <c r="BF71" i="71"/>
  <c r="DU71" i="71" s="1"/>
  <c r="Y71" i="71" s="1"/>
  <c r="AX73" i="71"/>
  <c r="BU73" i="71" s="1"/>
  <c r="Q73" i="71" s="1"/>
  <c r="BF81" i="72"/>
  <c r="DU81" i="72" s="1"/>
  <c r="Y81" i="72" s="1"/>
  <c r="BF53" i="71"/>
  <c r="DU53" i="71" s="1"/>
  <c r="Y53" i="71" s="1"/>
  <c r="BF39" i="70"/>
  <c r="DU39" i="70" s="1"/>
  <c r="Y39" i="70" s="1"/>
  <c r="AX72" i="70"/>
  <c r="BU72" i="70" s="1"/>
  <c r="Q72" i="70" s="1"/>
  <c r="BF63" i="70"/>
  <c r="DU63" i="70" s="1"/>
  <c r="Y63" i="70" s="1"/>
  <c r="BJ37" i="69"/>
  <c r="EU37" i="69" s="1"/>
  <c r="AC37" i="69" s="1"/>
  <c r="AX39" i="69"/>
  <c r="BU39" i="69" s="1"/>
  <c r="Q39" i="69" s="1"/>
  <c r="BF41" i="69"/>
  <c r="DU41" i="69" s="1"/>
  <c r="Y41" i="69" s="1"/>
  <c r="BJ44" i="69"/>
  <c r="EU44" i="69"/>
  <c r="AC44" i="69" s="1"/>
  <c r="AX47" i="69"/>
  <c r="BU47" i="69" s="1"/>
  <c r="Q47" i="69" s="1"/>
  <c r="AX52" i="69"/>
  <c r="BU52" i="69" s="1"/>
  <c r="Q52" i="69" s="1"/>
  <c r="AX56" i="69"/>
  <c r="BU56" i="69" s="1"/>
  <c r="Q56" i="69" s="1"/>
  <c r="BJ59" i="69"/>
  <c r="EU59" i="69" s="1"/>
  <c r="AC59" i="69" s="1"/>
  <c r="BJ60" i="69"/>
  <c r="EU60" i="69" s="1"/>
  <c r="AC60" i="69" s="1"/>
  <c r="AX65" i="69"/>
  <c r="BU65" i="69" s="1"/>
  <c r="Q65" i="69" s="1"/>
  <c r="AX68" i="69"/>
  <c r="BU68" i="69" s="1"/>
  <c r="Q68" i="69" s="1"/>
  <c r="BJ76" i="69"/>
  <c r="EU76" i="69" s="1"/>
  <c r="AC76" i="69" s="1"/>
  <c r="BJ77" i="69"/>
  <c r="EU77" i="69" s="1"/>
  <c r="AC77" i="69" s="1"/>
  <c r="BF44" i="68"/>
  <c r="DU44" i="68" s="1"/>
  <c r="Y44" i="68" s="1"/>
  <c r="BF46" i="68"/>
  <c r="DU46" i="68" s="1"/>
  <c r="Y46" i="68" s="1"/>
  <c r="AX58" i="68"/>
  <c r="BU58" i="68" s="1"/>
  <c r="Q58" i="68" s="1"/>
  <c r="AX64" i="68"/>
  <c r="BU64" i="68" s="1"/>
  <c r="Q64" i="68" s="1"/>
  <c r="AX66" i="68"/>
  <c r="BU66" i="68" s="1"/>
  <c r="Q66" i="68" s="1"/>
  <c r="BJ70" i="68"/>
  <c r="EU70" i="68" s="1"/>
  <c r="AC70" i="68" s="1"/>
  <c r="AX74" i="68"/>
  <c r="BU74" i="68" s="1"/>
  <c r="Q74" i="68" s="1"/>
  <c r="AX80" i="68"/>
  <c r="BU80" i="68" s="1"/>
  <c r="Q80" i="68" s="1"/>
  <c r="AX37" i="67"/>
  <c r="BU37" i="67" s="1"/>
  <c r="Q37" i="67" s="1"/>
  <c r="BF39" i="67"/>
  <c r="DU39" i="67" s="1"/>
  <c r="Y39" i="67" s="1"/>
  <c r="BJ45" i="67"/>
  <c r="EU45" i="67" s="1"/>
  <c r="AC45" i="67" s="1"/>
  <c r="BF48" i="67"/>
  <c r="DU48" i="67" s="1"/>
  <c r="Y48" i="67" s="1"/>
  <c r="AX37" i="66"/>
  <c r="BU37" i="66" s="1"/>
  <c r="Q37" i="66" s="1"/>
  <c r="AX39" i="66"/>
  <c r="BU39" i="66" s="1"/>
  <c r="Q39" i="66" s="1"/>
  <c r="BF45" i="66"/>
  <c r="DU45" i="66" s="1"/>
  <c r="Y45" i="66" s="1"/>
  <c r="BF48" i="66"/>
  <c r="DU48" i="66" s="1"/>
  <c r="Y48" i="66" s="1"/>
  <c r="AX52" i="66"/>
  <c r="BU52" i="66" s="1"/>
  <c r="Q52" i="66" s="1"/>
  <c r="BF56" i="66"/>
  <c r="DU56" i="66" s="1"/>
  <c r="Y56" i="66" s="1"/>
  <c r="BF62" i="66"/>
  <c r="DU62" i="66" s="1"/>
  <c r="Y62" i="66" s="1"/>
  <c r="AX63" i="66"/>
  <c r="BU63" i="66" s="1"/>
  <c r="Q63" i="66" s="1"/>
  <c r="BF36" i="65"/>
  <c r="DU36" i="65" s="1"/>
  <c r="Y36" i="65" s="1"/>
  <c r="BF38" i="65"/>
  <c r="DU38" i="65" s="1"/>
  <c r="Y38" i="65" s="1"/>
  <c r="BJ43" i="65"/>
  <c r="EU43" i="65" s="1"/>
  <c r="AC43" i="65" s="1"/>
  <c r="BF46" i="65"/>
  <c r="DU46" i="65" s="1"/>
  <c r="Y46" i="65" s="1"/>
  <c r="BJ48" i="65"/>
  <c r="EU48" i="65" s="1"/>
  <c r="AC48" i="65" s="1"/>
  <c r="BJ51" i="65"/>
  <c r="EU51" i="65" s="1"/>
  <c r="AC51" i="65" s="1"/>
  <c r="AX56" i="65"/>
  <c r="BU56" i="65" s="1"/>
  <c r="Q56" i="65" s="1"/>
  <c r="BJ61" i="65"/>
  <c r="EU61" i="65" s="1"/>
  <c r="AC61" i="65" s="1"/>
  <c r="AX63" i="65"/>
  <c r="BU63" i="65" s="1"/>
  <c r="Q63" i="65" s="1"/>
  <c r="AX65" i="65"/>
  <c r="BU65" i="65" s="1"/>
  <c r="Q65" i="65" s="1"/>
  <c r="AX71" i="65"/>
  <c r="BU71" i="65" s="1"/>
  <c r="Q71" i="65" s="1"/>
  <c r="BJ71" i="65"/>
  <c r="EU71" i="65" s="1"/>
  <c r="AC71" i="65" s="1"/>
  <c r="BF73" i="65"/>
  <c r="DU73" i="65" s="1"/>
  <c r="Y73" i="65" s="1"/>
  <c r="BJ74" i="65"/>
  <c r="EU74" i="65" s="1"/>
  <c r="AC74" i="65" s="1"/>
  <c r="AX78" i="65"/>
  <c r="BU78" i="65" s="1"/>
  <c r="Q78" i="65" s="1"/>
  <c r="AX80" i="65"/>
  <c r="BU80" i="65" s="1"/>
  <c r="Q80" i="65" s="1"/>
  <c r="BJ81" i="65"/>
  <c r="EU81" i="65" s="1"/>
  <c r="AC81" i="65" s="1"/>
  <c r="BF82" i="65"/>
  <c r="DU82" i="65" s="1"/>
  <c r="Y82" i="65" s="1"/>
  <c r="BF38" i="64"/>
  <c r="DU38" i="64" s="1"/>
  <c r="Y38" i="64" s="1"/>
  <c r="AX44" i="64"/>
  <c r="BU44" i="64" s="1"/>
  <c r="Q44" i="64" s="1"/>
  <c r="BF44" i="64"/>
  <c r="DU44" i="64" s="1"/>
  <c r="Y44" i="64" s="1"/>
  <c r="AX48" i="64"/>
  <c r="BU48" i="64" s="1"/>
  <c r="Q48" i="64" s="1"/>
  <c r="BF48" i="64"/>
  <c r="DU48" i="64" s="1"/>
  <c r="Y48" i="64" s="1"/>
  <c r="AX50" i="64"/>
  <c r="BU50" i="64" s="1"/>
  <c r="Q50" i="64" s="1"/>
  <c r="BF54" i="64"/>
  <c r="DU54" i="64" s="1"/>
  <c r="Y54" i="64" s="1"/>
  <c r="AX61" i="64"/>
  <c r="BU61" i="64" s="1"/>
  <c r="Q61" i="64" s="1"/>
  <c r="BJ64" i="64"/>
  <c r="EU64" i="64" s="1"/>
  <c r="AC64" i="64" s="1"/>
  <c r="BJ65" i="64"/>
  <c r="EU65" i="64"/>
  <c r="AC65" i="64" s="1"/>
  <c r="BF69" i="64"/>
  <c r="DU69" i="64" s="1"/>
  <c r="Y69" i="64" s="1"/>
  <c r="AX75" i="64"/>
  <c r="BU75" i="64" s="1"/>
  <c r="Q75" i="64" s="1"/>
  <c r="AX80" i="64"/>
  <c r="BU80" i="64" s="1"/>
  <c r="Q80" i="64" s="1"/>
  <c r="BF39" i="63"/>
  <c r="DU39" i="63" s="1"/>
  <c r="Y39" i="63" s="1"/>
  <c r="BF41" i="63"/>
  <c r="DU41" i="63" s="1"/>
  <c r="Y41" i="63" s="1"/>
  <c r="BJ44" i="63"/>
  <c r="EU44" i="63" s="1"/>
  <c r="AC44" i="63" s="1"/>
  <c r="BF45" i="63"/>
  <c r="DU45" i="63" s="1"/>
  <c r="Y45" i="63" s="1"/>
  <c r="BB47" i="63"/>
  <c r="CU47" i="63" s="1"/>
  <c r="U47" i="63" s="1"/>
  <c r="BF47" i="63"/>
  <c r="DU47" i="63" s="1"/>
  <c r="Y47" i="63" s="1"/>
  <c r="BJ49" i="63"/>
  <c r="EU49" i="63" s="1"/>
  <c r="AC49" i="63" s="1"/>
  <c r="AX49" i="63"/>
  <c r="BU49" i="63" s="1"/>
  <c r="Q49" i="63" s="1"/>
  <c r="BB67" i="63"/>
  <c r="CU67" i="63" s="1"/>
  <c r="U67" i="63" s="1"/>
  <c r="BJ67" i="63"/>
  <c r="EU67" i="63" s="1"/>
  <c r="AC67" i="63" s="1"/>
  <c r="AX67" i="63"/>
  <c r="BU67" i="63" s="1"/>
  <c r="Q67" i="63" s="1"/>
  <c r="AX62" i="62"/>
  <c r="BU62" i="62" s="1"/>
  <c r="Q62" i="62" s="1"/>
  <c r="BF62" i="62"/>
  <c r="DU62" i="62" s="1"/>
  <c r="Y62" i="62" s="1"/>
  <c r="BJ62" i="62"/>
  <c r="EU62" i="62" s="1"/>
  <c r="AC62" i="62" s="1"/>
  <c r="BB72" i="62"/>
  <c r="CU72" i="62" s="1"/>
  <c r="U72" i="62" s="1"/>
  <c r="BJ72" i="62"/>
  <c r="EU72" i="62" s="1"/>
  <c r="AC72" i="62" s="1"/>
  <c r="AX72" i="62"/>
  <c r="BU72" i="62" s="1"/>
  <c r="Q72" i="62" s="1"/>
  <c r="BJ83" i="70"/>
  <c r="EU83" i="70" s="1"/>
  <c r="AC83" i="70" s="1"/>
  <c r="BF43" i="69"/>
  <c r="DU43" i="69" s="1"/>
  <c r="Y43" i="69" s="1"/>
  <c r="BF63" i="69"/>
  <c r="DU63" i="69" s="1"/>
  <c r="Y63" i="69" s="1"/>
  <c r="BJ64" i="69"/>
  <c r="EU64" i="69" s="1"/>
  <c r="AC64" i="69" s="1"/>
  <c r="BF42" i="68"/>
  <c r="DU42" i="68" s="1"/>
  <c r="Y42" i="68" s="1"/>
  <c r="BJ73" i="67"/>
  <c r="EU73" i="67" s="1"/>
  <c r="AC73" i="67" s="1"/>
  <c r="BF76" i="67"/>
  <c r="DU76" i="67" s="1"/>
  <c r="Y76" i="67" s="1"/>
  <c r="BJ51" i="66"/>
  <c r="EU51" i="66"/>
  <c r="AC51" i="66" s="1"/>
  <c r="BF76" i="66"/>
  <c r="DU76" i="66" s="1"/>
  <c r="Y76" i="66" s="1"/>
  <c r="BF40" i="65"/>
  <c r="DU40" i="65" s="1"/>
  <c r="Y40" i="65" s="1"/>
  <c r="BF47" i="65"/>
  <c r="DU47" i="65" s="1"/>
  <c r="Y47" i="65" s="1"/>
  <c r="BF57" i="65"/>
  <c r="DU57" i="65" s="1"/>
  <c r="Y57" i="65" s="1"/>
  <c r="BF67" i="65"/>
  <c r="DU67" i="65" s="1"/>
  <c r="Y67" i="65" s="1"/>
  <c r="BF69" i="65"/>
  <c r="DU69" i="65" s="1"/>
  <c r="Y69" i="65" s="1"/>
  <c r="BJ85" i="65"/>
  <c r="EU85" i="65" s="1"/>
  <c r="AC85" i="65" s="1"/>
  <c r="BF40" i="64"/>
  <c r="DU40" i="64" s="1"/>
  <c r="Y40" i="64" s="1"/>
  <c r="BF58" i="64"/>
  <c r="DU58" i="64" s="1"/>
  <c r="Y58" i="64" s="1"/>
  <c r="BF63" i="64"/>
  <c r="DU63" i="64" s="1"/>
  <c r="Y63" i="64" s="1"/>
  <c r="BJ72" i="64"/>
  <c r="EU72" i="64" s="1"/>
  <c r="AC72" i="64" s="1"/>
  <c r="AX59" i="63"/>
  <c r="BU59" i="63" s="1"/>
  <c r="Q59" i="63" s="1"/>
  <c r="AX63" i="63"/>
  <c r="BU63" i="63" s="1"/>
  <c r="Q63" i="63" s="1"/>
  <c r="BJ72" i="63"/>
  <c r="EU72" i="63" s="1"/>
  <c r="AC72" i="63" s="1"/>
  <c r="BB42" i="62"/>
  <c r="CU42" i="62" s="1"/>
  <c r="U42" i="62" s="1"/>
  <c r="BJ42" i="62"/>
  <c r="EU42" i="62" s="1"/>
  <c r="AC42" i="62" s="1"/>
  <c r="AX64" i="62"/>
  <c r="BU64" i="62" s="1"/>
  <c r="Q64" i="62" s="1"/>
  <c r="BB84" i="62"/>
  <c r="CU84" i="62" s="1"/>
  <c r="U84" i="62" s="1"/>
  <c r="AX84" i="62"/>
  <c r="BU84" i="62" s="1"/>
  <c r="Q84" i="62" s="1"/>
  <c r="BF61" i="70"/>
  <c r="DU61" i="70" s="1"/>
  <c r="Y61" i="70" s="1"/>
  <c r="BJ79" i="70"/>
  <c r="EU79" i="70" s="1"/>
  <c r="AC79" i="70" s="1"/>
  <c r="BF37" i="69"/>
  <c r="DU37" i="69" s="1"/>
  <c r="Y37" i="69" s="1"/>
  <c r="BJ40" i="69"/>
  <c r="EU40" i="69" s="1"/>
  <c r="AC40" i="69" s="1"/>
  <c r="BJ41" i="69"/>
  <c r="EU41" i="69" s="1"/>
  <c r="AC41" i="69" s="1"/>
  <c r="BU43" i="69"/>
  <c r="Q43" i="69" s="1"/>
  <c r="AX48" i="69"/>
  <c r="BU48" i="69" s="1"/>
  <c r="Q48" i="69" s="1"/>
  <c r="AX55" i="69"/>
  <c r="BU55" i="69" s="1"/>
  <c r="Q55" i="69" s="1"/>
  <c r="BJ55" i="69"/>
  <c r="EU55" i="69" s="1"/>
  <c r="AC55" i="69" s="1"/>
  <c r="BF59" i="69"/>
  <c r="DU59" i="69" s="1"/>
  <c r="Y59" i="69" s="1"/>
  <c r="AX61" i="69"/>
  <c r="BU61" i="69" s="1"/>
  <c r="Q61" i="69" s="1"/>
  <c r="AX63" i="69"/>
  <c r="BU63" i="69" s="1"/>
  <c r="Q63" i="69" s="1"/>
  <c r="AX69" i="69"/>
  <c r="BU69" i="69" s="1"/>
  <c r="Q69" i="69" s="1"/>
  <c r="BJ73" i="69"/>
  <c r="EU73" i="69" s="1"/>
  <c r="AC73" i="69" s="1"/>
  <c r="BJ37" i="68"/>
  <c r="EU37" i="68" s="1"/>
  <c r="AC37" i="68" s="1"/>
  <c r="BF38" i="68"/>
  <c r="DU38" i="68" s="1"/>
  <c r="Y38" i="68" s="1"/>
  <c r="BJ41" i="68"/>
  <c r="EU41" i="68" s="1"/>
  <c r="AC41" i="68" s="1"/>
  <c r="AX42" i="68"/>
  <c r="BU42" i="68" s="1"/>
  <c r="Q42" i="68" s="1"/>
  <c r="AX48" i="68"/>
  <c r="BU48" i="68" s="1"/>
  <c r="Q48" i="68" s="1"/>
  <c r="BJ58" i="68"/>
  <c r="EU58" i="68" s="1"/>
  <c r="AC58" i="68" s="1"/>
  <c r="BJ67" i="68"/>
  <c r="EU67" i="68" s="1"/>
  <c r="AC67" i="68" s="1"/>
  <c r="AX68" i="68"/>
  <c r="BU68" i="68" s="1"/>
  <c r="Q68" i="68" s="1"/>
  <c r="BF70" i="68"/>
  <c r="DU70" i="68" s="1"/>
  <c r="Y70" i="68" s="1"/>
  <c r="AX41" i="67"/>
  <c r="BU41" i="67" s="1"/>
  <c r="Q41" i="67" s="1"/>
  <c r="BJ48" i="67"/>
  <c r="EU48" i="67" s="1"/>
  <c r="AC48" i="67" s="1"/>
  <c r="BF70" i="67"/>
  <c r="DU70" i="67" s="1"/>
  <c r="Y70" i="67" s="1"/>
  <c r="AX76" i="67"/>
  <c r="BU76" i="67" s="1"/>
  <c r="Q76" i="67" s="1"/>
  <c r="AX78" i="67"/>
  <c r="BU78" i="67" s="1"/>
  <c r="Q78" i="67" s="1"/>
  <c r="BJ55" i="66"/>
  <c r="EU55" i="66" s="1"/>
  <c r="AC55" i="66" s="1"/>
  <c r="BF67" i="66"/>
  <c r="DU67" i="66" s="1"/>
  <c r="Y67" i="66" s="1"/>
  <c r="BF70" i="66"/>
  <c r="DU70" i="66" s="1"/>
  <c r="Y70" i="66" s="1"/>
  <c r="AX72" i="66"/>
  <c r="BU72" i="66" s="1"/>
  <c r="Q72" i="66" s="1"/>
  <c r="BF74" i="66"/>
  <c r="DU74" i="66" s="1"/>
  <c r="Y74" i="66" s="1"/>
  <c r="BF79" i="66"/>
  <c r="DU79" i="66" s="1"/>
  <c r="Y79" i="66" s="1"/>
  <c r="BJ83" i="66"/>
  <c r="EU83" i="66" s="1"/>
  <c r="AC83" i="66" s="1"/>
  <c r="BB36" i="65"/>
  <c r="CU36" i="65" s="1"/>
  <c r="U36" i="65" s="1"/>
  <c r="AX40" i="65"/>
  <c r="BU40" i="65" s="1"/>
  <c r="Q40" i="65" s="1"/>
  <c r="BF43" i="65"/>
  <c r="DU43" i="65" s="1"/>
  <c r="Y43" i="65" s="1"/>
  <c r="Q44" i="65"/>
  <c r="BJ44" i="65"/>
  <c r="EU44" i="65" s="1"/>
  <c r="AC44" i="65" s="1"/>
  <c r="BF51" i="65"/>
  <c r="DU51" i="65" s="1"/>
  <c r="Y51" i="65" s="1"/>
  <c r="AX57" i="65"/>
  <c r="BU57" i="65" s="1"/>
  <c r="Q57" i="65" s="1"/>
  <c r="BF61" i="65"/>
  <c r="DU61" i="65" s="1"/>
  <c r="Y61" i="65" s="1"/>
  <c r="AX68" i="65"/>
  <c r="BU68" i="65" s="1"/>
  <c r="Q68" i="65" s="1"/>
  <c r="AX75" i="65"/>
  <c r="BU75" i="65" s="1"/>
  <c r="Q75" i="65" s="1"/>
  <c r="BF84" i="65"/>
  <c r="DU84" i="65" s="1"/>
  <c r="Y84" i="65" s="1"/>
  <c r="BB36" i="64"/>
  <c r="CU36" i="64" s="1"/>
  <c r="U36" i="64" s="1"/>
  <c r="AX40" i="64"/>
  <c r="BU40" i="64" s="1"/>
  <c r="Q40" i="64" s="1"/>
  <c r="BF42" i="64"/>
  <c r="DU42" i="64" s="1"/>
  <c r="Y42" i="64" s="1"/>
  <c r="BJ43" i="64"/>
  <c r="EU43" i="64" s="1"/>
  <c r="AC43" i="64" s="1"/>
  <c r="BJ49" i="64"/>
  <c r="EU49" i="64" s="1"/>
  <c r="AC49" i="64" s="1"/>
  <c r="AX58" i="64"/>
  <c r="BU58" i="64" s="1"/>
  <c r="Q58" i="64" s="1"/>
  <c r="BF65" i="64"/>
  <c r="DU65" i="64" s="1"/>
  <c r="Y65" i="64" s="1"/>
  <c r="BF71" i="64"/>
  <c r="DU71" i="64" s="1"/>
  <c r="Y71" i="64" s="1"/>
  <c r="AX84" i="64"/>
  <c r="BU84" i="64"/>
  <c r="Q84" i="64" s="1"/>
  <c r="BJ48" i="63"/>
  <c r="EU48" i="63" s="1"/>
  <c r="AC48" i="63" s="1"/>
  <c r="BB57" i="63"/>
  <c r="CU57" i="63" s="1"/>
  <c r="U57" i="63" s="1"/>
  <c r="BF57" i="63"/>
  <c r="DU57" i="63" s="1"/>
  <c r="Y57" i="63" s="1"/>
  <c r="AX57" i="63"/>
  <c r="BU57" i="63" s="1"/>
  <c r="Q57" i="63" s="1"/>
  <c r="BJ59" i="63"/>
  <c r="EU59" i="63" s="1"/>
  <c r="AC59" i="63" s="1"/>
  <c r="AX40" i="62"/>
  <c r="BU40" i="62" s="1"/>
  <c r="Q40" i="62" s="1"/>
  <c r="BB67" i="62"/>
  <c r="CU67" i="62" s="1"/>
  <c r="U67" i="62" s="1"/>
  <c r="BJ67" i="62"/>
  <c r="EU67" i="62" s="1"/>
  <c r="AC67" i="62" s="1"/>
  <c r="AX67" i="62"/>
  <c r="BU67" i="62" s="1"/>
  <c r="Q67" i="62" s="1"/>
  <c r="BB79" i="62"/>
  <c r="CU79" i="62" s="1"/>
  <c r="U79" i="62" s="1"/>
  <c r="AX79" i="62"/>
  <c r="BU79" i="62" s="1"/>
  <c r="Q79" i="62" s="1"/>
  <c r="BF68" i="69"/>
  <c r="DU68" i="69" s="1"/>
  <c r="Y68" i="69" s="1"/>
  <c r="BJ69" i="69"/>
  <c r="EU69" i="69" s="1"/>
  <c r="AC69" i="69" s="1"/>
  <c r="BF64" i="68"/>
  <c r="DU64" i="68" s="1"/>
  <c r="Y64" i="68" s="1"/>
  <c r="BF66" i="68"/>
  <c r="DU66" i="68" s="1"/>
  <c r="Y66" i="68" s="1"/>
  <c r="BJ41" i="67"/>
  <c r="EU41" i="67" s="1"/>
  <c r="AC41" i="67" s="1"/>
  <c r="BF37" i="66"/>
  <c r="DU37" i="66" s="1"/>
  <c r="Y37" i="66" s="1"/>
  <c r="BF39" i="66"/>
  <c r="DU39" i="66" s="1"/>
  <c r="Y39" i="66" s="1"/>
  <c r="BJ69" i="66"/>
  <c r="EU69" i="66" s="1"/>
  <c r="AC69" i="66" s="1"/>
  <c r="BJ39" i="65"/>
  <c r="EU39" i="65" s="1"/>
  <c r="AC39" i="65" s="1"/>
  <c r="BJ40" i="65"/>
  <c r="EU40" i="65" s="1"/>
  <c r="AC40" i="65" s="1"/>
  <c r="BJ47" i="65"/>
  <c r="EU47" i="65" s="1"/>
  <c r="AC47" i="65" s="1"/>
  <c r="BF56" i="65"/>
  <c r="DU56" i="65" s="1"/>
  <c r="Y56" i="65" s="1"/>
  <c r="BJ57" i="65"/>
  <c r="EU57" i="65" s="1"/>
  <c r="AC57" i="65" s="1"/>
  <c r="BF63" i="65"/>
  <c r="DU63" i="65" s="1"/>
  <c r="Y63" i="65" s="1"/>
  <c r="BF65" i="65"/>
  <c r="DU65" i="65" s="1"/>
  <c r="Y65" i="65" s="1"/>
  <c r="BJ66" i="65"/>
  <c r="EU66" i="65" s="1"/>
  <c r="AC66" i="65" s="1"/>
  <c r="BJ75" i="65"/>
  <c r="EU75" i="65" s="1"/>
  <c r="AC75" i="65" s="1"/>
  <c r="BF78" i="65"/>
  <c r="DU78" i="65" s="1"/>
  <c r="Y78" i="65" s="1"/>
  <c r="BF80" i="65"/>
  <c r="DU80" i="65" s="1"/>
  <c r="Y80" i="65" s="1"/>
  <c r="BJ40" i="64"/>
  <c r="EU40" i="64" s="1"/>
  <c r="AC40" i="64" s="1"/>
  <c r="BJ48" i="64"/>
  <c r="EU48" i="64" s="1"/>
  <c r="AC48" i="64" s="1"/>
  <c r="BF50" i="64"/>
  <c r="DU50" i="64" s="1"/>
  <c r="Y50" i="64" s="1"/>
  <c r="BF52" i="64"/>
  <c r="DU52" i="64" s="1"/>
  <c r="Y52" i="64" s="1"/>
  <c r="BF61" i="64"/>
  <c r="DU61" i="64" s="1"/>
  <c r="Y61" i="64" s="1"/>
  <c r="AX65" i="64"/>
  <c r="BU65" i="64" s="1"/>
  <c r="Q65" i="64" s="1"/>
  <c r="AX71" i="64"/>
  <c r="BU71" i="64" s="1"/>
  <c r="Q71" i="64" s="1"/>
  <c r="BF73" i="64"/>
  <c r="DU73" i="64" s="1"/>
  <c r="Y73" i="64" s="1"/>
  <c r="BF75" i="64"/>
  <c r="DU75" i="64" s="1"/>
  <c r="Y75" i="64" s="1"/>
  <c r="BJ83" i="64"/>
  <c r="EU83" i="64" s="1"/>
  <c r="AC83" i="64" s="1"/>
  <c r="BB51" i="63"/>
  <c r="CU51" i="63" s="1"/>
  <c r="U51" i="63" s="1"/>
  <c r="AX51" i="63"/>
  <c r="BU51" i="63" s="1"/>
  <c r="Q51" i="63" s="1"/>
  <c r="BB55" i="63"/>
  <c r="CU55" i="63" s="1"/>
  <c r="U55" i="63" s="1"/>
  <c r="AX55" i="63"/>
  <c r="BU55" i="63" s="1"/>
  <c r="Q55" i="63" s="1"/>
  <c r="BJ58" i="63"/>
  <c r="EU58" i="63" s="1"/>
  <c r="AC58" i="63" s="1"/>
  <c r="BJ62" i="63"/>
  <c r="EU62" i="63" s="1"/>
  <c r="AC62" i="63" s="1"/>
  <c r="BB49" i="62"/>
  <c r="CU49" i="62" s="1"/>
  <c r="U49" i="62" s="1"/>
  <c r="BJ49" i="62"/>
  <c r="EU49" i="62" s="1"/>
  <c r="AC49" i="62" s="1"/>
  <c r="BJ52" i="63"/>
  <c r="EU52" i="63"/>
  <c r="AC52" i="63" s="1"/>
  <c r="BJ53" i="63"/>
  <c r="EU53" i="63" s="1"/>
  <c r="AC53" i="63" s="1"/>
  <c r="BF65" i="63"/>
  <c r="DU65" i="63" s="1"/>
  <c r="Y65" i="63" s="1"/>
  <c r="BJ69" i="63"/>
  <c r="EU69" i="63" s="1"/>
  <c r="AC69" i="63" s="1"/>
  <c r="BJ38" i="62"/>
  <c r="EU38" i="62" s="1"/>
  <c r="AC38" i="62" s="1"/>
  <c r="BF44" i="62"/>
  <c r="DU44" i="62" s="1"/>
  <c r="Y44" i="62" s="1"/>
  <c r="BF46" i="62"/>
  <c r="DU46" i="62" s="1"/>
  <c r="Y46" i="62" s="1"/>
  <c r="BF54" i="62"/>
  <c r="DU54" i="62" s="1"/>
  <c r="Y54" i="62" s="1"/>
  <c r="BJ57" i="62"/>
  <c r="EU57" i="62" s="1"/>
  <c r="AC57" i="62" s="1"/>
  <c r="BJ58" i="62"/>
  <c r="EU58" i="62" s="1"/>
  <c r="AC58" i="62" s="1"/>
  <c r="BJ59" i="62"/>
  <c r="EU59" i="62" s="1"/>
  <c r="AC59" i="62" s="1"/>
  <c r="BJ66" i="62"/>
  <c r="EU66" i="62" s="1"/>
  <c r="AC66" i="62" s="1"/>
  <c r="BF75" i="62"/>
  <c r="DU75" i="62" s="1"/>
  <c r="Y75" i="62" s="1"/>
  <c r="BJ76" i="62"/>
  <c r="EU76" i="62" s="1"/>
  <c r="AC76" i="62" s="1"/>
  <c r="BJ46" i="61"/>
  <c r="EU46" i="61" s="1"/>
  <c r="AC46" i="61" s="1"/>
  <c r="BF51" i="61"/>
  <c r="DU51" i="61" s="1"/>
  <c r="Y51" i="61" s="1"/>
  <c r="BF53" i="61"/>
  <c r="DU53" i="61" s="1"/>
  <c r="Y53" i="61" s="1"/>
  <c r="BF65" i="61"/>
  <c r="DU65" i="61" s="1"/>
  <c r="Y65" i="61" s="1"/>
  <c r="AX67" i="61"/>
  <c r="BU67" i="61" s="1"/>
  <c r="Q67" i="61" s="1"/>
  <c r="BF67" i="61"/>
  <c r="DU67" i="61" s="1"/>
  <c r="Y67" i="61" s="1"/>
  <c r="BJ74" i="61"/>
  <c r="EU74" i="61" s="1"/>
  <c r="AC74" i="61" s="1"/>
  <c r="BJ38" i="60"/>
  <c r="EU38" i="60" s="1"/>
  <c r="AC38" i="60" s="1"/>
  <c r="BJ39" i="60"/>
  <c r="EU39" i="60" s="1"/>
  <c r="AC39" i="60" s="1"/>
  <c r="AX41" i="60"/>
  <c r="BU41" i="60" s="1"/>
  <c r="Q41" i="60" s="1"/>
  <c r="BF50" i="60"/>
  <c r="DU50" i="60" s="1"/>
  <c r="Y50" i="60" s="1"/>
  <c r="BJ53" i="60"/>
  <c r="EU53" i="60" s="1"/>
  <c r="AC53" i="60" s="1"/>
  <c r="BJ54" i="60"/>
  <c r="EU54" i="60" s="1"/>
  <c r="AC54" i="60" s="1"/>
  <c r="BF58" i="60"/>
  <c r="DU58" i="60" s="1"/>
  <c r="Y58" i="60" s="1"/>
  <c r="BJ73" i="60"/>
  <c r="EU73" i="60" s="1"/>
  <c r="AC73" i="60" s="1"/>
  <c r="BJ77" i="60"/>
  <c r="EU77" i="60" s="1"/>
  <c r="AC77" i="60" s="1"/>
  <c r="BJ37" i="59"/>
  <c r="EU37" i="59" s="1"/>
  <c r="AC37" i="59" s="1"/>
  <c r="BJ38" i="59"/>
  <c r="EU38" i="59" s="1"/>
  <c r="AC38" i="59" s="1"/>
  <c r="AX40" i="59"/>
  <c r="BU40" i="59" s="1"/>
  <c r="Q40" i="59" s="1"/>
  <c r="BF42" i="59"/>
  <c r="DU42" i="59" s="1"/>
  <c r="Y42" i="59" s="1"/>
  <c r="BJ45" i="59"/>
  <c r="EU45" i="59" s="1"/>
  <c r="AC45" i="59" s="1"/>
  <c r="BJ46" i="59"/>
  <c r="EU46" i="59" s="1"/>
  <c r="AC46" i="59" s="1"/>
  <c r="AX48" i="59"/>
  <c r="BU48" i="59" s="1"/>
  <c r="Q48" i="59" s="1"/>
  <c r="BF50" i="59"/>
  <c r="DU50" i="59" s="1"/>
  <c r="Y50" i="59" s="1"/>
  <c r="AX54" i="59"/>
  <c r="BU54" i="59" s="1"/>
  <c r="Q54" i="59" s="1"/>
  <c r="BJ54" i="59"/>
  <c r="EU54" i="59" s="1"/>
  <c r="AC54" i="59" s="1"/>
  <c r="BF58" i="59"/>
  <c r="DU58" i="59" s="1"/>
  <c r="Y58" i="59" s="1"/>
  <c r="BJ60" i="59"/>
  <c r="EU60" i="59" s="1"/>
  <c r="AC60" i="59" s="1"/>
  <c r="BF70" i="59"/>
  <c r="DU70" i="59" s="1"/>
  <c r="Y70" i="59" s="1"/>
  <c r="BF37" i="58"/>
  <c r="DU37" i="58" s="1"/>
  <c r="Y37" i="58" s="1"/>
  <c r="BB38" i="58"/>
  <c r="CU38" i="58" s="1"/>
  <c r="U38" i="58" s="1"/>
  <c r="BJ39" i="58"/>
  <c r="EU39" i="58" s="1"/>
  <c r="AC39" i="58" s="1"/>
  <c r="AX41" i="58"/>
  <c r="BU41" i="58" s="1"/>
  <c r="Q41" i="58" s="1"/>
  <c r="BF41" i="58"/>
  <c r="DU41" i="58" s="1"/>
  <c r="Y41" i="58" s="1"/>
  <c r="BF43" i="58"/>
  <c r="DU43" i="58" s="1"/>
  <c r="Y43" i="58" s="1"/>
  <c r="BJ46" i="58"/>
  <c r="EU46" i="58" s="1"/>
  <c r="AC46" i="58" s="1"/>
  <c r="BJ47" i="58"/>
  <c r="EU47" i="58" s="1"/>
  <c r="AC47" i="58" s="1"/>
  <c r="AX51" i="58"/>
  <c r="BU51" i="58" s="1"/>
  <c r="Q51" i="58" s="1"/>
  <c r="BF55" i="58"/>
  <c r="DU55" i="58" s="1"/>
  <c r="Y55" i="58" s="1"/>
  <c r="BF56" i="58"/>
  <c r="DU56" i="58" s="1"/>
  <c r="Y56" i="58" s="1"/>
  <c r="AX61" i="58"/>
  <c r="BU61" i="58" s="1"/>
  <c r="Q61" i="58" s="1"/>
  <c r="AX69" i="58"/>
  <c r="BU69" i="58" s="1"/>
  <c r="Q69" i="58" s="1"/>
  <c r="BJ69" i="58"/>
  <c r="EU69" i="58" s="1"/>
  <c r="AC69" i="58" s="1"/>
  <c r="BF72" i="58"/>
  <c r="DU72" i="58" s="1"/>
  <c r="Y72" i="58" s="1"/>
  <c r="BF76" i="58"/>
  <c r="DU76" i="58" s="1"/>
  <c r="Y76" i="58" s="1"/>
  <c r="BB36" i="57"/>
  <c r="CU36" i="57" s="1"/>
  <c r="U36" i="57" s="1"/>
  <c r="BF37" i="57"/>
  <c r="DU37" i="57" s="1"/>
  <c r="Y37" i="57" s="1"/>
  <c r="BF44" i="57"/>
  <c r="DU44" i="57" s="1"/>
  <c r="Y44" i="57" s="1"/>
  <c r="BJ45" i="57"/>
  <c r="EU45" i="57" s="1"/>
  <c r="AC45" i="57" s="1"/>
  <c r="AX49" i="57"/>
  <c r="BU49" i="57" s="1"/>
  <c r="Q49" i="57" s="1"/>
  <c r="AX51" i="57"/>
  <c r="BU51" i="57" s="1"/>
  <c r="Q51" i="57" s="1"/>
  <c r="BJ53" i="57"/>
  <c r="EU53" i="57" s="1"/>
  <c r="AC53" i="57" s="1"/>
  <c r="AX55" i="57"/>
  <c r="BU55" i="57" s="1"/>
  <c r="Q55" i="57" s="1"/>
  <c r="BF57" i="57"/>
  <c r="DU57" i="57" s="1"/>
  <c r="Y57" i="57" s="1"/>
  <c r="AX61" i="57"/>
  <c r="BU61" i="57" s="1"/>
  <c r="Q61" i="57" s="1"/>
  <c r="AX63" i="57"/>
  <c r="BU63" i="57" s="1"/>
  <c r="Q63" i="57" s="1"/>
  <c r="AX65" i="57"/>
  <c r="BU65" i="57" s="1"/>
  <c r="Q65" i="57" s="1"/>
  <c r="BF68" i="57"/>
  <c r="DU68" i="57"/>
  <c r="Y68" i="57" s="1"/>
  <c r="BB69" i="57"/>
  <c r="CU69" i="57" s="1"/>
  <c r="U69" i="57" s="1"/>
  <c r="BJ69" i="57"/>
  <c r="EU69" i="57" s="1"/>
  <c r="AC69" i="57" s="1"/>
  <c r="AX69" i="57"/>
  <c r="BU69" i="57" s="1"/>
  <c r="Q69" i="57" s="1"/>
  <c r="BF77" i="57"/>
  <c r="DU77" i="57" s="1"/>
  <c r="Y77" i="57" s="1"/>
  <c r="AX77" i="57"/>
  <c r="BU77" i="57" s="1"/>
  <c r="Q77" i="57" s="1"/>
  <c r="BF69" i="63"/>
  <c r="DU69" i="63" s="1"/>
  <c r="Y69" i="63" s="1"/>
  <c r="BF73" i="63"/>
  <c r="DU73" i="63" s="1"/>
  <c r="Y73" i="63" s="1"/>
  <c r="BF56" i="62"/>
  <c r="DU56" i="62" s="1"/>
  <c r="Y56" i="62" s="1"/>
  <c r="BF58" i="62"/>
  <c r="DU58" i="62" s="1"/>
  <c r="Y58" i="62" s="1"/>
  <c r="BF41" i="61"/>
  <c r="DU41" i="61" s="1"/>
  <c r="Y41" i="61" s="1"/>
  <c r="BF43" i="61"/>
  <c r="DU43" i="61" s="1"/>
  <c r="Y43" i="61" s="1"/>
  <c r="BF45" i="61"/>
  <c r="DU45" i="61" s="1"/>
  <c r="Y45" i="61" s="1"/>
  <c r="BF71" i="61"/>
  <c r="DU71" i="61" s="1"/>
  <c r="Y71" i="61" s="1"/>
  <c r="BF73" i="61"/>
  <c r="DU73" i="61" s="1"/>
  <c r="Y73" i="61" s="1"/>
  <c r="BF37" i="60"/>
  <c r="DU37" i="60" s="1"/>
  <c r="Y37" i="60" s="1"/>
  <c r="BF44" i="60"/>
  <c r="DU44" i="60" s="1"/>
  <c r="Y44" i="60" s="1"/>
  <c r="BF48" i="60"/>
  <c r="DU48" i="60" s="1"/>
  <c r="Y48" i="60" s="1"/>
  <c r="BF52" i="60"/>
  <c r="DU52" i="60" s="1"/>
  <c r="Y52" i="60" s="1"/>
  <c r="BF60" i="60"/>
  <c r="DU60" i="60" s="1"/>
  <c r="Y60" i="60" s="1"/>
  <c r="BJ65" i="60"/>
  <c r="EU65" i="60" s="1"/>
  <c r="AC65" i="60" s="1"/>
  <c r="BF68" i="60"/>
  <c r="DU68" i="60" s="1"/>
  <c r="Y68" i="60" s="1"/>
  <c r="BF44" i="59"/>
  <c r="DU44" i="59" s="1"/>
  <c r="Y44" i="59" s="1"/>
  <c r="AX50" i="59"/>
  <c r="BU50" i="59" s="1"/>
  <c r="Q50" i="59" s="1"/>
  <c r="BF53" i="59"/>
  <c r="DU53" i="59" s="1"/>
  <c r="Y53" i="59" s="1"/>
  <c r="BF64" i="59"/>
  <c r="DU64" i="59" s="1"/>
  <c r="Y64" i="59" s="1"/>
  <c r="AX66" i="59"/>
  <c r="BU66" i="59" s="1"/>
  <c r="Q66" i="59" s="1"/>
  <c r="BB68" i="59"/>
  <c r="CU68" i="59" s="1"/>
  <c r="U68" i="59" s="1"/>
  <c r="AX71" i="59"/>
  <c r="BU71" i="59" s="1"/>
  <c r="Q71" i="59" s="1"/>
  <c r="BJ71" i="59"/>
  <c r="EU71" i="59" s="1"/>
  <c r="AC71" i="59" s="1"/>
  <c r="BF74" i="59"/>
  <c r="DU74" i="59" s="1"/>
  <c r="Y74" i="59" s="1"/>
  <c r="BF45" i="58"/>
  <c r="DU45" i="58" s="1"/>
  <c r="Y45" i="58" s="1"/>
  <c r="BJ50" i="58"/>
  <c r="EU50" i="58" s="1"/>
  <c r="AC50" i="58" s="1"/>
  <c r="BJ51" i="58"/>
  <c r="EU51" i="58" s="1"/>
  <c r="AC51" i="58" s="1"/>
  <c r="BF54" i="58"/>
  <c r="DU54" i="58" s="1"/>
  <c r="Y54" i="58" s="1"/>
  <c r="BF59" i="58"/>
  <c r="DU59" i="58" s="1"/>
  <c r="Y59" i="58" s="1"/>
  <c r="BF41" i="57"/>
  <c r="DU41" i="57" s="1"/>
  <c r="Y41" i="57" s="1"/>
  <c r="BJ62" i="57"/>
  <c r="EU62" i="57" s="1"/>
  <c r="AC62" i="57" s="1"/>
  <c r="BF76" i="57"/>
  <c r="DU76" i="57" s="1"/>
  <c r="Y76" i="57" s="1"/>
  <c r="BF53" i="63"/>
  <c r="DU53" i="63" s="1"/>
  <c r="Y53" i="63" s="1"/>
  <c r="BF61" i="63"/>
  <c r="DU61" i="63" s="1"/>
  <c r="Y61" i="63" s="1"/>
  <c r="AX69" i="63"/>
  <c r="BU69" i="63" s="1"/>
  <c r="Q69" i="63" s="1"/>
  <c r="AX73" i="63"/>
  <c r="BU73" i="63" s="1"/>
  <c r="Q73" i="63" s="1"/>
  <c r="BF75" i="63"/>
  <c r="DU75" i="63" s="1"/>
  <c r="Y75" i="63" s="1"/>
  <c r="AX36" i="62"/>
  <c r="BU36" i="62" s="1"/>
  <c r="Q36" i="62" s="1"/>
  <c r="BF38" i="62"/>
  <c r="DU38" i="62" s="1"/>
  <c r="Y38" i="62" s="1"/>
  <c r="BJ46" i="62"/>
  <c r="EU46" i="62" s="1"/>
  <c r="AC46" i="62" s="1"/>
  <c r="AX48" i="62"/>
  <c r="BU48" i="62" s="1"/>
  <c r="Q48" i="62" s="1"/>
  <c r="BF50" i="62"/>
  <c r="DU50" i="62" s="1"/>
  <c r="Y50" i="62" s="1"/>
  <c r="AX52" i="62"/>
  <c r="BU52" i="62" s="1"/>
  <c r="Q52" i="62" s="1"/>
  <c r="BJ53" i="62"/>
  <c r="EU53" i="62" s="1"/>
  <c r="AC53" i="62" s="1"/>
  <c r="AX56" i="62"/>
  <c r="BU56" i="62" s="1"/>
  <c r="Q56" i="62" s="1"/>
  <c r="AX58" i="62"/>
  <c r="BU58" i="62" s="1"/>
  <c r="Q58" i="62" s="1"/>
  <c r="BF66" i="62"/>
  <c r="DU66" i="62" s="1"/>
  <c r="Y66" i="62" s="1"/>
  <c r="AX68" i="62"/>
  <c r="BU68" i="62" s="1"/>
  <c r="Q68" i="62" s="1"/>
  <c r="BJ75" i="62"/>
  <c r="EU75" i="62" s="1"/>
  <c r="AC75" i="62" s="1"/>
  <c r="BF37" i="61"/>
  <c r="DU37" i="61" s="1"/>
  <c r="Y37" i="61" s="1"/>
  <c r="AX41" i="61"/>
  <c r="BU41" i="61" s="1"/>
  <c r="Q41" i="61" s="1"/>
  <c r="AX43" i="61"/>
  <c r="BU43" i="61" s="1"/>
  <c r="Q43" i="61" s="1"/>
  <c r="AX45" i="61"/>
  <c r="BU45" i="61" s="1"/>
  <c r="Q45" i="61" s="1"/>
  <c r="BF47" i="61"/>
  <c r="DU47" i="61" s="1"/>
  <c r="Y47" i="61" s="1"/>
  <c r="BF49" i="61"/>
  <c r="DU49" i="61" s="1"/>
  <c r="Y49" i="61" s="1"/>
  <c r="BJ50" i="61"/>
  <c r="EU50" i="61" s="1"/>
  <c r="AC50" i="61" s="1"/>
  <c r="BJ53" i="61"/>
  <c r="EU53" i="61" s="1"/>
  <c r="AC53" i="61" s="1"/>
  <c r="AX55" i="61"/>
  <c r="BU55" i="61" s="1"/>
  <c r="Q55" i="61" s="1"/>
  <c r="BF55" i="61"/>
  <c r="DU55" i="61" s="1"/>
  <c r="Y55" i="61" s="1"/>
  <c r="BF59" i="61"/>
  <c r="DU59" i="61" s="1"/>
  <c r="Y59" i="61" s="1"/>
  <c r="BF61" i="61"/>
  <c r="DU61" i="61" s="1"/>
  <c r="Y61" i="61" s="1"/>
  <c r="BF63" i="61"/>
  <c r="DU63" i="61" s="1"/>
  <c r="Y63" i="61" s="1"/>
  <c r="BJ64" i="61"/>
  <c r="EU64" i="61" s="1"/>
  <c r="AC64" i="61" s="1"/>
  <c r="AX71" i="61"/>
  <c r="BU71" i="61" s="1"/>
  <c r="Q71" i="61" s="1"/>
  <c r="AX73" i="61"/>
  <c r="BU73" i="61" s="1"/>
  <c r="Q73" i="61" s="1"/>
  <c r="BF75" i="61"/>
  <c r="DU75" i="61" s="1"/>
  <c r="Y75" i="61" s="1"/>
  <c r="AX77" i="61"/>
  <c r="BU77" i="61" s="1"/>
  <c r="Q77" i="61" s="1"/>
  <c r="AX80" i="61"/>
  <c r="BU80" i="61" s="1"/>
  <c r="Q80" i="61" s="1"/>
  <c r="AX37" i="60"/>
  <c r="BU37" i="60" s="1"/>
  <c r="Q37" i="60" s="1"/>
  <c r="BF39" i="60"/>
  <c r="DU39" i="60" s="1"/>
  <c r="Y39" i="60" s="1"/>
  <c r="AX44" i="60"/>
  <c r="BU44" i="60" s="1"/>
  <c r="Q44" i="60" s="1"/>
  <c r="AX48" i="60"/>
  <c r="BU48" i="60" s="1"/>
  <c r="Q48" i="60" s="1"/>
  <c r="AX52" i="60"/>
  <c r="BU52" i="60" s="1"/>
  <c r="Q52" i="60" s="1"/>
  <c r="BF54" i="60"/>
  <c r="DU54" i="60" s="1"/>
  <c r="Y54" i="60" s="1"/>
  <c r="BJ57" i="60"/>
  <c r="EU57" i="60" s="1"/>
  <c r="AC57" i="60" s="1"/>
  <c r="AX70" i="60"/>
  <c r="BU70" i="60" s="1"/>
  <c r="Q70" i="60" s="1"/>
  <c r="BF73" i="60"/>
  <c r="DU73" i="60" s="1"/>
  <c r="Y73" i="60" s="1"/>
  <c r="BF82" i="60"/>
  <c r="DU82" i="60" s="1"/>
  <c r="Y82" i="60" s="1"/>
  <c r="AX36" i="59"/>
  <c r="BU36" i="59" s="1"/>
  <c r="Q36" i="59" s="1"/>
  <c r="BF38" i="59"/>
  <c r="DU38" i="59" s="1"/>
  <c r="Y38" i="59" s="1"/>
  <c r="BJ41" i="59"/>
  <c r="EU41" i="59" s="1"/>
  <c r="AC41" i="59" s="1"/>
  <c r="BF46" i="59"/>
  <c r="DU46" i="59" s="1"/>
  <c r="Y46" i="59" s="1"/>
  <c r="BJ49" i="59"/>
  <c r="EU49" i="59" s="1"/>
  <c r="AC49" i="59" s="1"/>
  <c r="BF60" i="59"/>
  <c r="DU60" i="59" s="1"/>
  <c r="Y60" i="59" s="1"/>
  <c r="BF39" i="58"/>
  <c r="DU39" i="58" s="1"/>
  <c r="Y39" i="58" s="1"/>
  <c r="BF47" i="58"/>
  <c r="DU47" i="58" s="1"/>
  <c r="Y47" i="58" s="1"/>
  <c r="BF53" i="57"/>
  <c r="DU53" i="57" s="1"/>
  <c r="Y53" i="57" s="1"/>
  <c r="BJ56" i="57"/>
  <c r="EU56" i="57" s="1"/>
  <c r="AC56" i="57" s="1"/>
  <c r="BJ70" i="61"/>
  <c r="EU70" i="61" s="1"/>
  <c r="AC70" i="61" s="1"/>
  <c r="AX84" i="61"/>
  <c r="BU84" i="61" s="1"/>
  <c r="Q84" i="61" s="1"/>
  <c r="AX39" i="60"/>
  <c r="BU39" i="60" s="1"/>
  <c r="Q39" i="60" s="1"/>
  <c r="BF41" i="60"/>
  <c r="DU41" i="60" s="1"/>
  <c r="Y41" i="60" s="1"/>
  <c r="BF46" i="60"/>
  <c r="DU46" i="60" s="1"/>
  <c r="Y46" i="60" s="1"/>
  <c r="AX54" i="60"/>
  <c r="BU54" i="60" s="1"/>
  <c r="Q54" i="60" s="1"/>
  <c r="BF56" i="60"/>
  <c r="DU56" i="60" s="1"/>
  <c r="Y56" i="60" s="1"/>
  <c r="AX62" i="60"/>
  <c r="BU62" i="60" s="1"/>
  <c r="Q62" i="60" s="1"/>
  <c r="BF62" i="60"/>
  <c r="DU62" i="60"/>
  <c r="Y62" i="60" s="1"/>
  <c r="AX64" i="60"/>
  <c r="BU64" i="60" s="1"/>
  <c r="Q64" i="60" s="1"/>
  <c r="BJ70" i="60"/>
  <c r="EU70" i="60" s="1"/>
  <c r="AC70" i="60" s="1"/>
  <c r="AX74" i="60"/>
  <c r="BU74" i="60" s="1"/>
  <c r="Q74" i="60" s="1"/>
  <c r="BJ74" i="60"/>
  <c r="EU74" i="60" s="1"/>
  <c r="AC74" i="60" s="1"/>
  <c r="AX38" i="59"/>
  <c r="BU38" i="59" s="1"/>
  <c r="Q38" i="59" s="1"/>
  <c r="BF40" i="59"/>
  <c r="DU40" i="59" s="1"/>
  <c r="Y40" i="59" s="1"/>
  <c r="AX46" i="59"/>
  <c r="BU46" i="59" s="1"/>
  <c r="Q46" i="59" s="1"/>
  <c r="BF48" i="59"/>
  <c r="DU48" i="59" s="1"/>
  <c r="Y48" i="59" s="1"/>
  <c r="AX60" i="59"/>
  <c r="BU60" i="59" s="1"/>
  <c r="Q60" i="59" s="1"/>
  <c r="BJ74" i="59"/>
  <c r="EU74" i="59" s="1"/>
  <c r="AC74" i="59" s="1"/>
  <c r="BJ77" i="59"/>
  <c r="EU77" i="59" s="1"/>
  <c r="AC77" i="59" s="1"/>
  <c r="AX82" i="59"/>
  <c r="BU82" i="59" s="1"/>
  <c r="Q82" i="59" s="1"/>
  <c r="BF38" i="58"/>
  <c r="DU38" i="58" s="1"/>
  <c r="Y38" i="58" s="1"/>
  <c r="AX39" i="58"/>
  <c r="BU39" i="58" s="1"/>
  <c r="Q39" i="58" s="1"/>
  <c r="BJ42" i="58"/>
  <c r="EU42" i="58" s="1"/>
  <c r="AC42" i="58" s="1"/>
  <c r="AX47" i="58"/>
  <c r="BU47" i="58" s="1"/>
  <c r="Q47" i="58" s="1"/>
  <c r="BF51" i="58"/>
  <c r="DU51" i="58" s="1"/>
  <c r="Y51" i="58" s="1"/>
  <c r="BJ54" i="58"/>
  <c r="EU54" i="58" s="1"/>
  <c r="AC54" i="58" s="1"/>
  <c r="BF68" i="58"/>
  <c r="DU68" i="58" s="1"/>
  <c r="Y68" i="58" s="1"/>
  <c r="BJ41" i="57"/>
  <c r="EU41" i="57" s="1"/>
  <c r="AC41" i="57" s="1"/>
  <c r="BB46" i="57"/>
  <c r="CU46" i="57" s="1"/>
  <c r="U46" i="57" s="1"/>
  <c r="BF49" i="57"/>
  <c r="DU49" i="57" s="1"/>
  <c r="Y49" i="57" s="1"/>
  <c r="BF51" i="57"/>
  <c r="DU51" i="57" s="1"/>
  <c r="Y51" i="57" s="1"/>
  <c r="AX53" i="57"/>
  <c r="BU53" i="57" s="1"/>
  <c r="Q53" i="57" s="1"/>
  <c r="BF55" i="57"/>
  <c r="DU55" i="57" s="1"/>
  <c r="Y55" i="57" s="1"/>
  <c r="AX59" i="57"/>
  <c r="BU59" i="57" s="1"/>
  <c r="Q59" i="57" s="1"/>
  <c r="BF59" i="57"/>
  <c r="DU59" i="57" s="1"/>
  <c r="Y59" i="57" s="1"/>
  <c r="BF63" i="57"/>
  <c r="DU63" i="57" s="1"/>
  <c r="Y63" i="57" s="1"/>
  <c r="BJ66" i="57"/>
  <c r="EU66" i="57" s="1"/>
  <c r="AC66" i="57" s="1"/>
  <c r="BF63" i="56"/>
  <c r="DU63" i="56" s="1"/>
  <c r="Y63" i="56" s="1"/>
  <c r="BF37" i="54"/>
  <c r="DU37" i="54" s="1"/>
  <c r="Y37" i="54" s="1"/>
  <c r="BF39" i="54"/>
  <c r="DU39" i="54" s="1"/>
  <c r="Y39" i="54" s="1"/>
  <c r="BF57" i="54"/>
  <c r="DU57" i="54" s="1"/>
  <c r="Y57" i="54" s="1"/>
  <c r="BJ36" i="53"/>
  <c r="EU36" i="53" s="1"/>
  <c r="AC36" i="53" s="1"/>
  <c r="BF44" i="53"/>
  <c r="DU44" i="53" s="1"/>
  <c r="Y44" i="53" s="1"/>
  <c r="BJ52" i="53"/>
  <c r="EU52" i="53" s="1"/>
  <c r="AC52" i="53" s="1"/>
  <c r="AX52" i="53"/>
  <c r="BU52" i="53" s="1"/>
  <c r="Q52" i="53" s="1"/>
  <c r="BB56" i="53"/>
  <c r="CU56" i="53" s="1"/>
  <c r="U56" i="53" s="1"/>
  <c r="AX56" i="53"/>
  <c r="BU56" i="53" s="1"/>
  <c r="Q56" i="53" s="1"/>
  <c r="BJ64" i="53"/>
  <c r="EU64" i="53" s="1"/>
  <c r="AC64" i="53" s="1"/>
  <c r="BF64" i="53"/>
  <c r="DU64" i="53" s="1"/>
  <c r="Y64" i="53" s="1"/>
  <c r="AX84" i="57"/>
  <c r="BU84" i="57" s="1"/>
  <c r="Q84" i="57" s="1"/>
  <c r="BF37" i="56"/>
  <c r="DU37" i="56" s="1"/>
  <c r="Y37" i="56" s="1"/>
  <c r="BF38" i="56"/>
  <c r="DU38" i="56" s="1"/>
  <c r="Y38" i="56" s="1"/>
  <c r="BF40" i="56"/>
  <c r="DU40" i="56" s="1"/>
  <c r="Y40" i="56" s="1"/>
  <c r="BJ41" i="56"/>
  <c r="EU41" i="56"/>
  <c r="AC41" i="56" s="1"/>
  <c r="BJ45" i="56"/>
  <c r="EU45" i="56" s="1"/>
  <c r="AC45" i="56" s="1"/>
  <c r="BF47" i="56"/>
  <c r="DU47" i="56" s="1"/>
  <c r="Y47" i="56" s="1"/>
  <c r="BJ55" i="56"/>
  <c r="EU55" i="56" s="1"/>
  <c r="AC55" i="56" s="1"/>
  <c r="BF58" i="56"/>
  <c r="DU58" i="56" s="1"/>
  <c r="Y58" i="56" s="1"/>
  <c r="AX59" i="56"/>
  <c r="BU59" i="56"/>
  <c r="Q59" i="56" s="1"/>
  <c r="BF59" i="56"/>
  <c r="DU59" i="56" s="1"/>
  <c r="Y59" i="56" s="1"/>
  <c r="AX63" i="56"/>
  <c r="BU63" i="56" s="1"/>
  <c r="Q63" i="56" s="1"/>
  <c r="BB68" i="56"/>
  <c r="CU68" i="56" s="1"/>
  <c r="U68" i="56" s="1"/>
  <c r="BF73" i="56"/>
  <c r="DU73" i="56" s="1"/>
  <c r="Y73" i="56" s="1"/>
  <c r="AX75" i="56"/>
  <c r="BU75" i="56" s="1"/>
  <c r="Q75" i="56" s="1"/>
  <c r="AX80" i="56"/>
  <c r="BU80" i="56" s="1"/>
  <c r="Q80" i="56" s="1"/>
  <c r="BJ83" i="56"/>
  <c r="EU83" i="56" s="1"/>
  <c r="AC83" i="56" s="1"/>
  <c r="AX40" i="55"/>
  <c r="BU40" i="55" s="1"/>
  <c r="Q40" i="55" s="1"/>
  <c r="BJ40" i="55"/>
  <c r="EU40" i="55" s="1"/>
  <c r="AC40" i="55" s="1"/>
  <c r="BF43" i="55"/>
  <c r="DU43" i="55" s="1"/>
  <c r="Y43" i="55" s="1"/>
  <c r="AX45" i="55"/>
  <c r="BU45" i="55" s="1"/>
  <c r="Q45" i="55" s="1"/>
  <c r="BJ47" i="55"/>
  <c r="EU47" i="55" s="1"/>
  <c r="AC47" i="55" s="1"/>
  <c r="AX49" i="55"/>
  <c r="BU49" i="55" s="1"/>
  <c r="Q49" i="55" s="1"/>
  <c r="BJ52" i="55"/>
  <c r="EU52" i="55" s="1"/>
  <c r="AC52" i="55" s="1"/>
  <c r="BF56" i="55"/>
  <c r="DU56" i="55" s="1"/>
  <c r="Y56" i="55" s="1"/>
  <c r="AX58" i="55"/>
  <c r="BU58" i="55" s="1"/>
  <c r="Q58" i="55" s="1"/>
  <c r="BF59" i="55"/>
  <c r="DU59" i="55" s="1"/>
  <c r="Y59" i="55" s="1"/>
  <c r="BJ60" i="55"/>
  <c r="EU60" i="55" s="1"/>
  <c r="AC60" i="55" s="1"/>
  <c r="AX64" i="55"/>
  <c r="BU64" i="55" s="1"/>
  <c r="Q64" i="55" s="1"/>
  <c r="BJ64" i="55"/>
  <c r="EU64" i="55" s="1"/>
  <c r="AC64" i="55" s="1"/>
  <c r="BF67" i="55"/>
  <c r="DU67" i="55" s="1"/>
  <c r="Y67" i="55" s="1"/>
  <c r="AX70" i="55"/>
  <c r="BU70" i="55" s="1"/>
  <c r="Q70" i="55" s="1"/>
  <c r="BF73" i="55"/>
  <c r="DU73" i="55" s="1"/>
  <c r="Y73" i="55" s="1"/>
  <c r="AX37" i="54"/>
  <c r="BU37" i="54" s="1"/>
  <c r="Q37" i="54" s="1"/>
  <c r="AX39" i="54"/>
  <c r="BU39" i="54" s="1"/>
  <c r="Q39" i="54" s="1"/>
  <c r="BF41" i="54"/>
  <c r="DU41" i="54" s="1"/>
  <c r="Y41" i="54" s="1"/>
  <c r="BF43" i="54"/>
  <c r="DU43" i="54" s="1"/>
  <c r="Y43" i="54" s="1"/>
  <c r="BJ44" i="54"/>
  <c r="EU44" i="54" s="1"/>
  <c r="AC44" i="54" s="1"/>
  <c r="BF53" i="54"/>
  <c r="DU53" i="54" s="1"/>
  <c r="Y53" i="54" s="1"/>
  <c r="BJ56" i="54"/>
  <c r="EU56" i="54" s="1"/>
  <c r="AC56" i="54" s="1"/>
  <c r="AX57" i="54"/>
  <c r="BU57" i="54" s="1"/>
  <c r="Q57" i="54" s="1"/>
  <c r="AX59" i="54"/>
  <c r="BU59" i="54" s="1"/>
  <c r="Q59" i="54" s="1"/>
  <c r="BF59" i="54"/>
  <c r="DU59" i="54" s="1"/>
  <c r="Y59" i="54" s="1"/>
  <c r="AX73" i="54"/>
  <c r="BU73" i="54" s="1"/>
  <c r="Q73" i="54" s="1"/>
  <c r="AX36" i="53"/>
  <c r="BU36" i="53" s="1"/>
  <c r="Q36" i="53" s="1"/>
  <c r="BF36" i="53"/>
  <c r="DU36" i="53" s="1"/>
  <c r="Y36" i="53" s="1"/>
  <c r="AX40" i="53"/>
  <c r="BU40" i="53" s="1"/>
  <c r="Q40" i="53" s="1"/>
  <c r="BF40" i="53"/>
  <c r="DU40" i="53" s="1"/>
  <c r="Y40" i="53" s="1"/>
  <c r="BJ41" i="53"/>
  <c r="EU41" i="53" s="1"/>
  <c r="AC41" i="53" s="1"/>
  <c r="AX44" i="53"/>
  <c r="BU44" i="53" s="1"/>
  <c r="Q44" i="53" s="1"/>
  <c r="BF46" i="53"/>
  <c r="DU46" i="53" s="1"/>
  <c r="Y46" i="53" s="1"/>
  <c r="BJ49" i="53"/>
  <c r="EU49" i="53" s="1"/>
  <c r="AC49" i="53" s="1"/>
  <c r="BJ56" i="53"/>
  <c r="EU56" i="53" s="1"/>
  <c r="AC56" i="53" s="1"/>
  <c r="BF72" i="57"/>
  <c r="DU72" i="57" s="1"/>
  <c r="Y72" i="57" s="1"/>
  <c r="BB36" i="56"/>
  <c r="CU36" i="56" s="1"/>
  <c r="U36" i="56" s="1"/>
  <c r="AX47" i="56"/>
  <c r="BU47" i="56" s="1"/>
  <c r="Q47" i="56" s="1"/>
  <c r="BJ51" i="56"/>
  <c r="EU51" i="56" s="1"/>
  <c r="AC51" i="56" s="1"/>
  <c r="AX52" i="56"/>
  <c r="BU52" i="56" s="1"/>
  <c r="Q52" i="56" s="1"/>
  <c r="BJ52" i="56"/>
  <c r="EU52" i="56" s="1"/>
  <c r="AC52" i="56" s="1"/>
  <c r="BB56" i="56"/>
  <c r="CU56" i="56" s="1"/>
  <c r="U56" i="56" s="1"/>
  <c r="BF61" i="56"/>
  <c r="DU61" i="56" s="1"/>
  <c r="Y61" i="56" s="1"/>
  <c r="BJ62" i="56"/>
  <c r="EU62" i="56" s="1"/>
  <c r="AC62" i="56" s="1"/>
  <c r="BJ63" i="56"/>
  <c r="EU63" i="56" s="1"/>
  <c r="AC63" i="56" s="1"/>
  <c r="BF66" i="56"/>
  <c r="DU66" i="56" s="1"/>
  <c r="Y66" i="56" s="1"/>
  <c r="BJ79" i="56"/>
  <c r="EU79" i="56" s="1"/>
  <c r="AC79" i="56" s="1"/>
  <c r="BF82" i="56"/>
  <c r="DU82" i="56"/>
  <c r="Y82" i="56" s="1"/>
  <c r="BJ69" i="55"/>
  <c r="EU69" i="55" s="1"/>
  <c r="AC69" i="55" s="1"/>
  <c r="AX73" i="55"/>
  <c r="BU73" i="55"/>
  <c r="Q73" i="55" s="1"/>
  <c r="AX74" i="55"/>
  <c r="BU74" i="55" s="1"/>
  <c r="Q74" i="55" s="1"/>
  <c r="BJ74" i="55"/>
  <c r="EU74" i="55" s="1"/>
  <c r="AC74" i="55" s="1"/>
  <c r="AX84" i="55"/>
  <c r="BU84" i="55" s="1"/>
  <c r="Q84" i="55" s="1"/>
  <c r="BJ39" i="54"/>
  <c r="EU39" i="54" s="1"/>
  <c r="AC39" i="54" s="1"/>
  <c r="AX41" i="54"/>
  <c r="BU41" i="54" s="1"/>
  <c r="Q41" i="54" s="1"/>
  <c r="AX43" i="54"/>
  <c r="BU43" i="54" s="1"/>
  <c r="Q43" i="54" s="1"/>
  <c r="AX49" i="54"/>
  <c r="BU49" i="54" s="1"/>
  <c r="Q49" i="54" s="1"/>
  <c r="AX51" i="54"/>
  <c r="BU51" i="54" s="1"/>
  <c r="Q51" i="54" s="1"/>
  <c r="BF51" i="54"/>
  <c r="DU51" i="54" s="1"/>
  <c r="Y51" i="54" s="1"/>
  <c r="AX53" i="54"/>
  <c r="BU53" i="54" s="1"/>
  <c r="Q53" i="54" s="1"/>
  <c r="AX55" i="54"/>
  <c r="BU55" i="54" s="1"/>
  <c r="Q55" i="54" s="1"/>
  <c r="BF55" i="54"/>
  <c r="DU55" i="54" s="1"/>
  <c r="Y55" i="54" s="1"/>
  <c r="BF63" i="54"/>
  <c r="DU63" i="54" s="1"/>
  <c r="Y63" i="54" s="1"/>
  <c r="AX65" i="54"/>
  <c r="BU65" i="54" s="1"/>
  <c r="Q65" i="54" s="1"/>
  <c r="AX68" i="54"/>
  <c r="BU68" i="54" s="1"/>
  <c r="Q68" i="54" s="1"/>
  <c r="AX72" i="54"/>
  <c r="BU72" i="54" s="1"/>
  <c r="Q72" i="54" s="1"/>
  <c r="BJ72" i="54"/>
  <c r="EU72" i="54" s="1"/>
  <c r="AC72" i="54" s="1"/>
  <c r="BF38" i="53"/>
  <c r="DU38" i="53" s="1"/>
  <c r="Y38" i="53" s="1"/>
  <c r="AX46" i="53"/>
  <c r="BU46" i="53" s="1"/>
  <c r="Q46" i="53" s="1"/>
  <c r="BF48" i="53"/>
  <c r="DU48" i="53" s="1"/>
  <c r="Y48" i="53" s="1"/>
  <c r="BB54" i="53"/>
  <c r="CU54" i="53" s="1"/>
  <c r="U54" i="53" s="1"/>
  <c r="AX54" i="53"/>
  <c r="BU54" i="53" s="1"/>
  <c r="Q54" i="53" s="1"/>
  <c r="BJ73" i="57"/>
  <c r="EU73" i="57" s="1"/>
  <c r="AC73" i="57" s="1"/>
  <c r="AX78" i="57"/>
  <c r="BU78" i="57" s="1"/>
  <c r="Q78" i="57" s="1"/>
  <c r="AX83" i="57"/>
  <c r="BU83" i="57" s="1"/>
  <c r="Q83" i="57" s="1"/>
  <c r="BJ37" i="56"/>
  <c r="EU37" i="56" s="1"/>
  <c r="AC37" i="56" s="1"/>
  <c r="BJ38" i="56"/>
  <c r="EU38" i="56" s="1"/>
  <c r="AC38" i="56" s="1"/>
  <c r="BF41" i="56"/>
  <c r="DU41" i="56" s="1"/>
  <c r="Y41" i="56" s="1"/>
  <c r="BF42" i="56"/>
  <c r="DU42" i="56" s="1"/>
  <c r="Y42" i="56" s="1"/>
  <c r="BF44" i="56"/>
  <c r="DU44" i="56" s="1"/>
  <c r="Y44" i="56" s="1"/>
  <c r="BF45" i="56"/>
  <c r="DU45" i="56" s="1"/>
  <c r="Y45" i="56" s="1"/>
  <c r="BJ47" i="56"/>
  <c r="EU47" i="56" s="1"/>
  <c r="AC47" i="56" s="1"/>
  <c r="BF55" i="56"/>
  <c r="DU55" i="56" s="1"/>
  <c r="Y55" i="56" s="1"/>
  <c r="BJ59" i="56"/>
  <c r="EU59" i="56" s="1"/>
  <c r="AC59" i="56" s="1"/>
  <c r="BF69" i="56"/>
  <c r="DU69" i="56" s="1"/>
  <c r="Y69" i="56" s="1"/>
  <c r="BF78" i="56"/>
  <c r="DU78" i="56" s="1"/>
  <c r="Y78" i="56" s="1"/>
  <c r="BJ43" i="55"/>
  <c r="EU43" i="55" s="1"/>
  <c r="AC43" i="55" s="1"/>
  <c r="BF47" i="55"/>
  <c r="DU47" i="55" s="1"/>
  <c r="Y47" i="55" s="1"/>
  <c r="BF52" i="55"/>
  <c r="DU52" i="55"/>
  <c r="Y52" i="55" s="1"/>
  <c r="BJ43" i="54"/>
  <c r="EU43" i="54" s="1"/>
  <c r="AC43" i="54" s="1"/>
  <c r="BF45" i="54"/>
  <c r="DU45" i="54" s="1"/>
  <c r="Y45" i="54" s="1"/>
  <c r="BF47" i="54"/>
  <c r="DU47" i="54" s="1"/>
  <c r="Y47" i="54" s="1"/>
  <c r="BJ48" i="54"/>
  <c r="EU48" i="54" s="1"/>
  <c r="AC48" i="54" s="1"/>
  <c r="BJ52" i="54"/>
  <c r="EU52" i="54" s="1"/>
  <c r="AC52" i="54" s="1"/>
  <c r="BJ59" i="54"/>
  <c r="EU59" i="54" s="1"/>
  <c r="AC59" i="54" s="1"/>
  <c r="AX64" i="54"/>
  <c r="BU64" i="54" s="1"/>
  <c r="Q64" i="54" s="1"/>
  <c r="BJ64" i="54"/>
  <c r="EU64" i="54" s="1"/>
  <c r="AC64" i="54" s="1"/>
  <c r="BJ68" i="54"/>
  <c r="EU68" i="54" s="1"/>
  <c r="AC68" i="54" s="1"/>
  <c r="BJ71" i="54"/>
  <c r="EU71" i="54" s="1"/>
  <c r="AC71" i="54" s="1"/>
  <c r="BF75" i="54"/>
  <c r="DU75" i="54" s="1"/>
  <c r="Y75" i="54" s="1"/>
  <c r="AX78" i="54"/>
  <c r="BU78" i="54" s="1"/>
  <c r="Q78" i="54" s="1"/>
  <c r="BF42" i="53"/>
  <c r="DU42" i="53" s="1"/>
  <c r="Y42" i="53" s="1"/>
  <c r="BJ45" i="53"/>
  <c r="EU45" i="53" s="1"/>
  <c r="AC45" i="53" s="1"/>
  <c r="BJ46" i="53"/>
  <c r="EU46" i="53" s="1"/>
  <c r="AC46" i="53" s="1"/>
  <c r="BF50" i="53"/>
  <c r="DU50" i="53" s="1"/>
  <c r="Y50" i="53" s="1"/>
  <c r="BF52" i="53"/>
  <c r="DU52" i="53" s="1"/>
  <c r="Y52" i="53" s="1"/>
  <c r="BF56" i="53"/>
  <c r="DU56" i="53" s="1"/>
  <c r="Y56" i="53" s="1"/>
  <c r="BB57" i="53"/>
  <c r="CU57" i="53" s="1"/>
  <c r="U57" i="53" s="1"/>
  <c r="BJ57" i="53"/>
  <c r="EU57" i="53" s="1"/>
  <c r="AC57" i="53" s="1"/>
  <c r="BF57" i="53"/>
  <c r="DU57" i="53" s="1"/>
  <c r="Y57" i="53" s="1"/>
  <c r="BJ59" i="53"/>
  <c r="EU59" i="53" s="1"/>
  <c r="AC59" i="53" s="1"/>
  <c r="BF59" i="53"/>
  <c r="DU59" i="53" s="1"/>
  <c r="Y59" i="53" s="1"/>
  <c r="BB66" i="53"/>
  <c r="CU66" i="53" s="1"/>
  <c r="U66" i="53" s="1"/>
  <c r="BJ66" i="53"/>
  <c r="EU66" i="53" s="1"/>
  <c r="AC66" i="53" s="1"/>
  <c r="AX66" i="53"/>
  <c r="BU66" i="53" s="1"/>
  <c r="Q66" i="53" s="1"/>
  <c r="BB72" i="53"/>
  <c r="CU72" i="53" s="1"/>
  <c r="U72" i="53" s="1"/>
  <c r="AX72" i="53"/>
  <c r="BU72" i="53" s="1"/>
  <c r="Q72" i="53" s="1"/>
  <c r="BF65" i="52"/>
  <c r="DU65" i="52" s="1"/>
  <c r="Y65" i="52" s="1"/>
  <c r="BF76" i="52"/>
  <c r="DU76" i="52" s="1"/>
  <c r="Y76" i="52" s="1"/>
  <c r="BJ83" i="52"/>
  <c r="EU83" i="52" s="1"/>
  <c r="AC83" i="52" s="1"/>
  <c r="BF44" i="51"/>
  <c r="DU44" i="51" s="1"/>
  <c r="Y44" i="51" s="1"/>
  <c r="BF46" i="51"/>
  <c r="DU46" i="51" s="1"/>
  <c r="Y46" i="51" s="1"/>
  <c r="BJ47" i="51"/>
  <c r="EU47" i="51" s="1"/>
  <c r="AC47" i="51" s="1"/>
  <c r="BF70" i="51"/>
  <c r="DU70" i="51" s="1"/>
  <c r="Y70" i="51" s="1"/>
  <c r="BF53" i="50"/>
  <c r="DU53" i="50" s="1"/>
  <c r="Y53" i="50" s="1"/>
  <c r="BF54" i="50"/>
  <c r="DU54" i="50" s="1"/>
  <c r="Y54" i="50" s="1"/>
  <c r="BF60" i="50"/>
  <c r="DU60" i="50" s="1"/>
  <c r="Y60" i="50" s="1"/>
  <c r="BF73" i="50"/>
  <c r="DU73" i="50" s="1"/>
  <c r="Y73" i="50" s="1"/>
  <c r="BE36" i="49"/>
  <c r="DJ36" i="49" s="1"/>
  <c r="V12" i="49" s="1"/>
  <c r="BF60" i="53"/>
  <c r="DU60" i="53" s="1"/>
  <c r="Y60" i="53" s="1"/>
  <c r="BF65" i="53"/>
  <c r="DU65" i="53" s="1"/>
  <c r="Y65" i="53" s="1"/>
  <c r="BJ74" i="53"/>
  <c r="EU74" i="53" s="1"/>
  <c r="AC74" i="53" s="1"/>
  <c r="AX75" i="53"/>
  <c r="BU75" i="53" s="1"/>
  <c r="Q75" i="53" s="1"/>
  <c r="BF75" i="53"/>
  <c r="DU75" i="53" s="1"/>
  <c r="Y75" i="53" s="1"/>
  <c r="BF40" i="52"/>
  <c r="DU40" i="52" s="1"/>
  <c r="Y40" i="52" s="1"/>
  <c r="AX44" i="52"/>
  <c r="BU44" i="52" s="1"/>
  <c r="Q44" i="52" s="1"/>
  <c r="BJ44" i="52"/>
  <c r="EU44" i="52" s="1"/>
  <c r="AC44" i="52" s="1"/>
  <c r="BF47" i="52"/>
  <c r="DU47" i="52" s="1"/>
  <c r="Y47" i="52" s="1"/>
  <c r="BF55" i="52"/>
  <c r="DU55" i="52" s="1"/>
  <c r="Y55" i="52" s="1"/>
  <c r="BJ61" i="52"/>
  <c r="EU61" i="52" s="1"/>
  <c r="AC61" i="52" s="1"/>
  <c r="BF64" i="52"/>
  <c r="DU64" i="52" s="1"/>
  <c r="Y64" i="52" s="1"/>
  <c r="AX65" i="52"/>
  <c r="BU65" i="52" s="1"/>
  <c r="Q65" i="52" s="1"/>
  <c r="AX66" i="52"/>
  <c r="BU66" i="52" s="1"/>
  <c r="Q66" i="52" s="1"/>
  <c r="BJ66" i="52"/>
  <c r="EU66" i="52" s="1"/>
  <c r="AC66" i="52" s="1"/>
  <c r="BF68" i="52"/>
  <c r="DU68" i="52" s="1"/>
  <c r="Y68" i="52" s="1"/>
  <c r="AX74" i="52"/>
  <c r="BU74" i="52" s="1"/>
  <c r="Q74" i="52" s="1"/>
  <c r="AX76" i="52"/>
  <c r="BU76" i="52" s="1"/>
  <c r="Q76" i="52" s="1"/>
  <c r="AX44" i="51"/>
  <c r="BU44" i="51" s="1"/>
  <c r="Q44" i="51" s="1"/>
  <c r="AX46" i="51"/>
  <c r="BU46" i="51" s="1"/>
  <c r="Q46" i="51" s="1"/>
  <c r="BF60" i="51"/>
  <c r="DU60" i="51" s="1"/>
  <c r="Y60" i="51" s="1"/>
  <c r="AX62" i="51"/>
  <c r="BU62" i="51" s="1"/>
  <c r="Q62" i="51" s="1"/>
  <c r="BF62" i="51"/>
  <c r="DU62" i="51" s="1"/>
  <c r="Y62" i="51" s="1"/>
  <c r="AX84" i="51"/>
  <c r="BU84" i="51" s="1"/>
  <c r="Q84" i="51" s="1"/>
  <c r="BJ38" i="50"/>
  <c r="EU38" i="50" s="1"/>
  <c r="AC38" i="50" s="1"/>
  <c r="BJ42" i="50"/>
  <c r="EU42" i="50" s="1"/>
  <c r="AC42" i="50" s="1"/>
  <c r="BF45" i="50"/>
  <c r="DU45" i="50" s="1"/>
  <c r="Y45" i="50" s="1"/>
  <c r="AX53" i="50"/>
  <c r="BU53" i="50" s="1"/>
  <c r="Q53" i="50" s="1"/>
  <c r="AX54" i="50"/>
  <c r="BU54" i="50" s="1"/>
  <c r="Q54" i="50" s="1"/>
  <c r="AX60" i="50"/>
  <c r="BU60" i="50" s="1"/>
  <c r="Q60" i="50" s="1"/>
  <c r="BJ65" i="50"/>
  <c r="EU65" i="50" s="1"/>
  <c r="AC65" i="50" s="1"/>
  <c r="BJ66" i="50"/>
  <c r="EU66" i="50" s="1"/>
  <c r="AC66" i="50" s="1"/>
  <c r="AX73" i="50"/>
  <c r="BU73" i="50" s="1"/>
  <c r="Q73" i="50" s="1"/>
  <c r="BF75" i="50"/>
  <c r="DU75" i="50" s="1"/>
  <c r="Y75" i="50" s="1"/>
  <c r="AX36" i="49"/>
  <c r="BU36" i="49" s="1"/>
  <c r="Q36" i="49" s="1"/>
  <c r="BF36" i="49"/>
  <c r="DU36" i="49" s="1"/>
  <c r="Y36" i="49" s="1"/>
  <c r="BJ37" i="49"/>
  <c r="EU37" i="49" s="1"/>
  <c r="AC37" i="49" s="1"/>
  <c r="BF41" i="49"/>
  <c r="DU41" i="49" s="1"/>
  <c r="Y41" i="49" s="1"/>
  <c r="BF42" i="49"/>
  <c r="DU42" i="49" s="1"/>
  <c r="Y42" i="49" s="1"/>
  <c r="BJ45" i="49"/>
  <c r="EU45" i="49" s="1"/>
  <c r="AC45" i="49" s="1"/>
  <c r="AX47" i="49"/>
  <c r="BU47" i="49" s="1"/>
  <c r="Q47" i="49" s="1"/>
  <c r="BF70" i="53"/>
  <c r="DU70" i="53" s="1"/>
  <c r="Y70" i="53" s="1"/>
  <c r="BJ58" i="52"/>
  <c r="EU58" i="52" s="1"/>
  <c r="AC58" i="52" s="1"/>
  <c r="BJ65" i="52"/>
  <c r="EU65" i="52" s="1"/>
  <c r="AC65" i="52" s="1"/>
  <c r="BJ69" i="52"/>
  <c r="EU69" i="52" s="1"/>
  <c r="AC69" i="52" s="1"/>
  <c r="BF70" i="52"/>
  <c r="DU70" i="52" s="1"/>
  <c r="Y70" i="52" s="1"/>
  <c r="BJ73" i="52"/>
  <c r="EU73" i="52" s="1"/>
  <c r="AC73" i="52" s="1"/>
  <c r="BF38" i="51"/>
  <c r="DU38" i="51" s="1"/>
  <c r="Y38" i="51" s="1"/>
  <c r="BJ46" i="51"/>
  <c r="EU46" i="51" s="1"/>
  <c r="AC46" i="51" s="1"/>
  <c r="BF48" i="51"/>
  <c r="DU48" i="51" s="1"/>
  <c r="Y48" i="51" s="1"/>
  <c r="BF64" i="51"/>
  <c r="DU64" i="51" s="1"/>
  <c r="Y64" i="51" s="1"/>
  <c r="BF74" i="51"/>
  <c r="DU74" i="51" s="1"/>
  <c r="Y74" i="51" s="1"/>
  <c r="BF76" i="51"/>
  <c r="DU76" i="51" s="1"/>
  <c r="Y76" i="51" s="1"/>
  <c r="BJ52" i="50"/>
  <c r="EU52" i="50" s="1"/>
  <c r="AC52" i="50" s="1"/>
  <c r="BJ53" i="50"/>
  <c r="EU53" i="50" s="1"/>
  <c r="AC53" i="50" s="1"/>
  <c r="BF62" i="50"/>
  <c r="DU62" i="50" s="1"/>
  <c r="Y62" i="50" s="1"/>
  <c r="BF64" i="50"/>
  <c r="DU64" i="50" s="1"/>
  <c r="Y64" i="50" s="1"/>
  <c r="BF71" i="50"/>
  <c r="DU71" i="50" s="1"/>
  <c r="Y71" i="50" s="1"/>
  <c r="BJ73" i="50"/>
  <c r="EU73" i="50" s="1"/>
  <c r="AC73" i="50" s="1"/>
  <c r="BF79" i="50"/>
  <c r="DU79" i="50" s="1"/>
  <c r="Y79" i="50" s="1"/>
  <c r="BB52" i="49"/>
  <c r="CU52" i="49" s="1"/>
  <c r="U52" i="49" s="1"/>
  <c r="BF52" i="49"/>
  <c r="DU52" i="49" s="1"/>
  <c r="Y52" i="49" s="1"/>
  <c r="BJ56" i="49"/>
  <c r="EU56" i="49" s="1"/>
  <c r="AC56" i="49" s="1"/>
  <c r="BF56" i="49"/>
  <c r="DU56" i="49" s="1"/>
  <c r="Y56" i="49" s="1"/>
  <c r="BJ65" i="53"/>
  <c r="EU65" i="53" s="1"/>
  <c r="AC65" i="53" s="1"/>
  <c r="BJ71" i="53"/>
  <c r="EU71" i="53" s="1"/>
  <c r="AC71" i="53" s="1"/>
  <c r="BF74" i="53"/>
  <c r="DU74" i="53" s="1"/>
  <c r="Y74" i="53" s="1"/>
  <c r="BJ75" i="53"/>
  <c r="EU75" i="53" s="1"/>
  <c r="AC75" i="53" s="1"/>
  <c r="AX76" i="53"/>
  <c r="BU76" i="53" s="1"/>
  <c r="Q76" i="53" s="1"/>
  <c r="AX79" i="53"/>
  <c r="BU79" i="53" s="1"/>
  <c r="Q79" i="53" s="1"/>
  <c r="BJ79" i="53"/>
  <c r="EU79" i="53" s="1"/>
  <c r="AC79" i="53" s="1"/>
  <c r="BF82" i="53"/>
  <c r="DU82" i="53" s="1"/>
  <c r="Y82" i="53" s="1"/>
  <c r="AX83" i="53"/>
  <c r="BU83" i="53" s="1"/>
  <c r="Q83" i="53" s="1"/>
  <c r="BJ83" i="53"/>
  <c r="EU83" i="53" s="1"/>
  <c r="AC83" i="53" s="1"/>
  <c r="BF37" i="52"/>
  <c r="DU37" i="52" s="1"/>
  <c r="Y37" i="52" s="1"/>
  <c r="BF39" i="52"/>
  <c r="DU39" i="52" s="1"/>
  <c r="Y39" i="52" s="1"/>
  <c r="BJ40" i="52"/>
  <c r="EU40" i="52" s="1"/>
  <c r="AC40" i="52" s="1"/>
  <c r="BF46" i="52"/>
  <c r="DU46" i="52" s="1"/>
  <c r="Y46" i="52" s="1"/>
  <c r="BJ47" i="52"/>
  <c r="EU47" i="52" s="1"/>
  <c r="AC47" i="52" s="1"/>
  <c r="BF51" i="52"/>
  <c r="DU51" i="52" s="1"/>
  <c r="Y51" i="52" s="1"/>
  <c r="BJ55" i="52"/>
  <c r="EU55" i="52" s="1"/>
  <c r="AC55" i="52" s="1"/>
  <c r="AX61" i="52"/>
  <c r="BU61" i="52" s="1"/>
  <c r="Q61" i="52" s="1"/>
  <c r="BF61" i="52"/>
  <c r="DU61" i="52" s="1"/>
  <c r="Y61" i="52" s="1"/>
  <c r="AX62" i="52"/>
  <c r="BU62" i="52" s="1"/>
  <c r="Q62" i="52" s="1"/>
  <c r="BJ62" i="52"/>
  <c r="EU62" i="52" s="1"/>
  <c r="AC62" i="52" s="1"/>
  <c r="AX70" i="52"/>
  <c r="BU70" i="52" s="1"/>
  <c r="Q70" i="52" s="1"/>
  <c r="BF72" i="52"/>
  <c r="DU72" i="52" s="1"/>
  <c r="Y72" i="52" s="1"/>
  <c r="AX84" i="52"/>
  <c r="BU84" i="52" s="1"/>
  <c r="Q84" i="52" s="1"/>
  <c r="AX38" i="51"/>
  <c r="BU38" i="51" s="1"/>
  <c r="Q38" i="51" s="1"/>
  <c r="BF40" i="51"/>
  <c r="DU40" i="51" s="1"/>
  <c r="Y40" i="51" s="1"/>
  <c r="BF42" i="51"/>
  <c r="DU42" i="51" s="1"/>
  <c r="Y42" i="51" s="1"/>
  <c r="AX48" i="51"/>
  <c r="BU48" i="51" s="1"/>
  <c r="Q48" i="51" s="1"/>
  <c r="BJ50" i="51"/>
  <c r="EU50" i="51" s="1"/>
  <c r="AC50" i="51" s="1"/>
  <c r="BF53" i="51"/>
  <c r="DU53" i="51" s="1"/>
  <c r="Y53" i="51" s="1"/>
  <c r="AX55" i="51"/>
  <c r="BU55" i="51" s="1"/>
  <c r="Q55" i="51" s="1"/>
  <c r="AX58" i="51"/>
  <c r="BU58" i="51" s="1"/>
  <c r="Q58" i="51" s="1"/>
  <c r="AX64" i="51"/>
  <c r="BU64" i="51" s="1"/>
  <c r="Q64" i="51" s="1"/>
  <c r="BF66" i="51"/>
  <c r="DU66" i="51" s="1"/>
  <c r="Y66" i="51" s="1"/>
  <c r="BJ70" i="51"/>
  <c r="EU70" i="51" s="1"/>
  <c r="AC70" i="51" s="1"/>
  <c r="AX74" i="51"/>
  <c r="BU74" i="51"/>
  <c r="Q74" i="51" s="1"/>
  <c r="BF38" i="50"/>
  <c r="DU38" i="50" s="1"/>
  <c r="Y38" i="50" s="1"/>
  <c r="BF42" i="50"/>
  <c r="DU42" i="50" s="1"/>
  <c r="Y42" i="50" s="1"/>
  <c r="AX46" i="50"/>
  <c r="BU46" i="50" s="1"/>
  <c r="Q46" i="50" s="1"/>
  <c r="BF56" i="50"/>
  <c r="DU56" i="50" s="1"/>
  <c r="Y56" i="50" s="1"/>
  <c r="BF58" i="50"/>
  <c r="DU58" i="50" s="1"/>
  <c r="Y58" i="50" s="1"/>
  <c r="AX62" i="50"/>
  <c r="BU62" i="50" s="1"/>
  <c r="Q62" i="50" s="1"/>
  <c r="AX64" i="50"/>
  <c r="BU64" i="50" s="1"/>
  <c r="Q64" i="50" s="1"/>
  <c r="BF66" i="50"/>
  <c r="DU66" i="50" s="1"/>
  <c r="Y66" i="50" s="1"/>
  <c r="BF69" i="50"/>
  <c r="DU69" i="50" s="1"/>
  <c r="Y69" i="50" s="1"/>
  <c r="AX71" i="50"/>
  <c r="BU71" i="50" s="1"/>
  <c r="Q71" i="50" s="1"/>
  <c r="AX79" i="50"/>
  <c r="BU79" i="50" s="1"/>
  <c r="Q79" i="50" s="1"/>
  <c r="AX83" i="50"/>
  <c r="BU83" i="50" s="1"/>
  <c r="Q83" i="50" s="1"/>
  <c r="BJ83" i="50"/>
  <c r="EU83" i="50" s="1"/>
  <c r="AC83" i="50" s="1"/>
  <c r="BB36" i="49"/>
  <c r="CU36" i="49" s="1"/>
  <c r="U36" i="49" s="1"/>
  <c r="BF37" i="49"/>
  <c r="DU37" i="49" s="1"/>
  <c r="Y37" i="49" s="1"/>
  <c r="BF38" i="49"/>
  <c r="DU38" i="49" s="1"/>
  <c r="Y38" i="49" s="1"/>
  <c r="BJ41" i="49"/>
  <c r="EU41" i="49" s="1"/>
  <c r="AC41" i="49" s="1"/>
  <c r="BJ42" i="49"/>
  <c r="EU42" i="49" s="1"/>
  <c r="AC42" i="49" s="1"/>
  <c r="BF45" i="49"/>
  <c r="DU45" i="49" s="1"/>
  <c r="Y45" i="49" s="1"/>
  <c r="BF46" i="49"/>
  <c r="DU46" i="49" s="1"/>
  <c r="Y46" i="49" s="1"/>
  <c r="AX50" i="49"/>
  <c r="BU50" i="49" s="1"/>
  <c r="Q50" i="49" s="1"/>
  <c r="BJ50" i="49"/>
  <c r="EU50" i="49" s="1"/>
  <c r="AC50" i="49" s="1"/>
  <c r="AX53" i="49"/>
  <c r="BU53" i="49" s="1"/>
  <c r="Q53" i="49" s="1"/>
  <c r="BJ53" i="49"/>
  <c r="EU53" i="49" s="1"/>
  <c r="AC53" i="49" s="1"/>
  <c r="BF53" i="49"/>
  <c r="DU53" i="49" s="1"/>
  <c r="Y53" i="49" s="1"/>
  <c r="BF48" i="48"/>
  <c r="DU48" i="48" s="1"/>
  <c r="Y48" i="48" s="1"/>
  <c r="BJ55" i="48"/>
  <c r="EU55" i="48" s="1"/>
  <c r="AC55" i="48" s="1"/>
  <c r="BF46" i="47"/>
  <c r="DU46" i="47" s="1"/>
  <c r="Y46" i="47" s="1"/>
  <c r="BF50" i="47"/>
  <c r="DU50" i="47" s="1"/>
  <c r="Y50" i="47" s="1"/>
  <c r="BF62" i="47"/>
  <c r="DU62" i="47" s="1"/>
  <c r="Y62" i="47" s="1"/>
  <c r="BJ63" i="47"/>
  <c r="EU63" i="47" s="1"/>
  <c r="AC63" i="47" s="1"/>
  <c r="BF70" i="47"/>
  <c r="DU70" i="47" s="1"/>
  <c r="Y70" i="47" s="1"/>
  <c r="BB74" i="47"/>
  <c r="CU74" i="47" s="1"/>
  <c r="U74" i="47" s="1"/>
  <c r="BJ74" i="47"/>
  <c r="EU74" i="47" s="1"/>
  <c r="AC74" i="47" s="1"/>
  <c r="BF74" i="47"/>
  <c r="DU74" i="47" s="1"/>
  <c r="Y74" i="47" s="1"/>
  <c r="BF36" i="46"/>
  <c r="DU36" i="46" s="1"/>
  <c r="Y36" i="46" s="1"/>
  <c r="AX36" i="46"/>
  <c r="BU36" i="46" s="1"/>
  <c r="Q36" i="46" s="1"/>
  <c r="AX38" i="46"/>
  <c r="BU38" i="46" s="1"/>
  <c r="Q38" i="46" s="1"/>
  <c r="BJ48" i="46"/>
  <c r="EU48" i="46" s="1"/>
  <c r="AC48" i="46" s="1"/>
  <c r="BJ52" i="46"/>
  <c r="EU52" i="46" s="1"/>
  <c r="AC52" i="46" s="1"/>
  <c r="AX56" i="46"/>
  <c r="BU56" i="46" s="1"/>
  <c r="Q56" i="46" s="1"/>
  <c r="BB58" i="46"/>
  <c r="CU58" i="46" s="1"/>
  <c r="U58" i="46" s="1"/>
  <c r="AX58" i="46"/>
  <c r="BU58" i="46" s="1"/>
  <c r="Q58" i="46" s="1"/>
  <c r="AX60" i="46"/>
  <c r="BU60" i="46" s="1"/>
  <c r="Q60" i="46" s="1"/>
  <c r="BB62" i="46"/>
  <c r="CU62" i="46" s="1"/>
  <c r="U62" i="46" s="1"/>
  <c r="AX62" i="46"/>
  <c r="BU62" i="46" s="1"/>
  <c r="Q62" i="46" s="1"/>
  <c r="BF66" i="46"/>
  <c r="DU66" i="46" s="1"/>
  <c r="Y66" i="46" s="1"/>
  <c r="BF74" i="46"/>
  <c r="DU74" i="46" s="1"/>
  <c r="Y74" i="46" s="1"/>
  <c r="AX74" i="46"/>
  <c r="BU74" i="46" s="1"/>
  <c r="Q74" i="46" s="1"/>
  <c r="BF79" i="46"/>
  <c r="DU79" i="46" s="1"/>
  <c r="Y79" i="46" s="1"/>
  <c r="BB37" i="45"/>
  <c r="CU37" i="45" s="1"/>
  <c r="U37" i="45" s="1"/>
  <c r="BJ37" i="45"/>
  <c r="EU37" i="45" s="1"/>
  <c r="AC37" i="45" s="1"/>
  <c r="BF37" i="45"/>
  <c r="DU37" i="45" s="1"/>
  <c r="Y37" i="45" s="1"/>
  <c r="BB39" i="45"/>
  <c r="CU39" i="45" s="1"/>
  <c r="U39" i="45" s="1"/>
  <c r="AX39" i="45"/>
  <c r="BU39" i="45" s="1"/>
  <c r="Q39" i="45" s="1"/>
  <c r="BB46" i="45"/>
  <c r="CU46" i="45" s="1"/>
  <c r="U46" i="45" s="1"/>
  <c r="AX46" i="45"/>
  <c r="BU46" i="45" s="1"/>
  <c r="Q46" i="45" s="1"/>
  <c r="BF48" i="45"/>
  <c r="DU48" i="45" s="1"/>
  <c r="Y48" i="45" s="1"/>
  <c r="BF62" i="49"/>
  <c r="DU62" i="49" s="1"/>
  <c r="Y62" i="49" s="1"/>
  <c r="BJ66" i="49"/>
  <c r="EU66" i="49" s="1"/>
  <c r="AC66" i="49" s="1"/>
  <c r="BF67" i="49"/>
  <c r="DU67" i="49" s="1"/>
  <c r="Y67" i="49" s="1"/>
  <c r="AX69" i="49"/>
  <c r="BU69" i="49" s="1"/>
  <c r="Q69" i="49" s="1"/>
  <c r="BF71" i="49"/>
  <c r="DU71" i="49" s="1"/>
  <c r="Y71" i="49" s="1"/>
  <c r="BF72" i="49"/>
  <c r="DU72" i="49" s="1"/>
  <c r="Y72" i="49" s="1"/>
  <c r="BF80" i="49"/>
  <c r="DU80" i="49" s="1"/>
  <c r="Y80" i="49" s="1"/>
  <c r="BF84" i="49"/>
  <c r="DU84" i="49" s="1"/>
  <c r="Y84" i="49" s="1"/>
  <c r="BJ40" i="48"/>
  <c r="EU40" i="48" s="1"/>
  <c r="AC40" i="48" s="1"/>
  <c r="BJ41" i="48"/>
  <c r="EU41" i="48" s="1"/>
  <c r="AC41" i="48" s="1"/>
  <c r="BJ45" i="48"/>
  <c r="EU45" i="48" s="1"/>
  <c r="AC45" i="48" s="1"/>
  <c r="AX48" i="48"/>
  <c r="BU48" i="48" s="1"/>
  <c r="Q48" i="48" s="1"/>
  <c r="BJ51" i="48"/>
  <c r="EU51" i="48" s="1"/>
  <c r="AC51" i="48" s="1"/>
  <c r="BJ52" i="48"/>
  <c r="EU52" i="48" s="1"/>
  <c r="AC52" i="48" s="1"/>
  <c r="BF54" i="48"/>
  <c r="DU54" i="48" s="1"/>
  <c r="Y54" i="48" s="1"/>
  <c r="BF64" i="48"/>
  <c r="DU64" i="48" s="1"/>
  <c r="Y64" i="48" s="1"/>
  <c r="BF66" i="48"/>
  <c r="DU66" i="48" s="1"/>
  <c r="Y66" i="48" s="1"/>
  <c r="BF73" i="48"/>
  <c r="DU73" i="48" s="1"/>
  <c r="Y73" i="48" s="1"/>
  <c r="AX77" i="48"/>
  <c r="BU77" i="48" s="1"/>
  <c r="Q77" i="48" s="1"/>
  <c r="AX37" i="47"/>
  <c r="BU37" i="47" s="1"/>
  <c r="Q37" i="47" s="1"/>
  <c r="BJ37" i="47"/>
  <c r="EU37" i="47" s="1"/>
  <c r="AC37" i="47" s="1"/>
  <c r="BF40" i="47"/>
  <c r="DU40" i="47" s="1"/>
  <c r="Y40" i="47" s="1"/>
  <c r="BF41" i="47"/>
  <c r="DU41" i="47" s="1"/>
  <c r="Y41" i="47" s="1"/>
  <c r="BF43" i="47"/>
  <c r="DU43" i="47" s="1"/>
  <c r="Y43" i="47" s="1"/>
  <c r="BJ44" i="47"/>
  <c r="EU44" i="47" s="1"/>
  <c r="AC44" i="47" s="1"/>
  <c r="BJ45" i="47"/>
  <c r="EU45" i="47" s="1"/>
  <c r="AC45" i="47" s="1"/>
  <c r="AX46" i="47"/>
  <c r="BU46" i="47" s="1"/>
  <c r="Q46" i="47" s="1"/>
  <c r="BF48" i="47"/>
  <c r="DU48" i="47" s="1"/>
  <c r="Y48" i="47" s="1"/>
  <c r="AX50" i="47"/>
  <c r="BU50" i="47" s="1"/>
  <c r="Q50" i="47" s="1"/>
  <c r="AX51" i="47"/>
  <c r="BU51" i="47" s="1"/>
  <c r="Q51" i="47" s="1"/>
  <c r="BF60" i="47"/>
  <c r="DU60" i="47" s="1"/>
  <c r="Y60" i="47" s="1"/>
  <c r="AX62" i="47"/>
  <c r="BU62" i="47" s="1"/>
  <c r="Q62" i="47" s="1"/>
  <c r="AX70" i="47"/>
  <c r="BU70" i="47" s="1"/>
  <c r="Q70" i="47" s="1"/>
  <c r="AX74" i="47"/>
  <c r="BU74" i="47" s="1"/>
  <c r="Q74" i="47" s="1"/>
  <c r="BA36" i="46"/>
  <c r="CJ36" i="46" s="1"/>
  <c r="R12" i="46" s="1"/>
  <c r="BJ37" i="46"/>
  <c r="EU37" i="46" s="1"/>
  <c r="AC37" i="46" s="1"/>
  <c r="BB42" i="46"/>
  <c r="CU42" i="46" s="1"/>
  <c r="U42" i="46" s="1"/>
  <c r="AX42" i="46"/>
  <c r="BU42" i="46" s="1"/>
  <c r="Q42" i="46" s="1"/>
  <c r="BF46" i="46"/>
  <c r="DU46" i="46" s="1"/>
  <c r="Y46" i="46" s="1"/>
  <c r="BJ59" i="45"/>
  <c r="EU59" i="45" s="1"/>
  <c r="AC59" i="45" s="1"/>
  <c r="AX59" i="45"/>
  <c r="BU59" i="45" s="1"/>
  <c r="Q59" i="45" s="1"/>
  <c r="BF58" i="49"/>
  <c r="DU58" i="49" s="1"/>
  <c r="Y58" i="49" s="1"/>
  <c r="BF68" i="49"/>
  <c r="DU68" i="49" s="1"/>
  <c r="Y68" i="49" s="1"/>
  <c r="BJ69" i="49"/>
  <c r="EU69" i="49" s="1"/>
  <c r="AC69" i="49" s="1"/>
  <c r="BF37" i="48"/>
  <c r="DU37" i="48" s="1"/>
  <c r="Y37" i="48" s="1"/>
  <c r="BF43" i="48"/>
  <c r="DU43" i="48" s="1"/>
  <c r="Y43" i="48" s="1"/>
  <c r="BF44" i="48"/>
  <c r="DU44" i="48" s="1"/>
  <c r="Y44" i="48" s="1"/>
  <c r="BJ48" i="48"/>
  <c r="EU48" i="48" s="1"/>
  <c r="AC48" i="48" s="1"/>
  <c r="BF56" i="48"/>
  <c r="DU56" i="48" s="1"/>
  <c r="Y56" i="48" s="1"/>
  <c r="BJ59" i="48"/>
  <c r="EU59" i="48" s="1"/>
  <c r="AC59" i="48" s="1"/>
  <c r="BF60" i="48"/>
  <c r="DU60" i="48" s="1"/>
  <c r="Y60" i="48" s="1"/>
  <c r="BA36" i="47"/>
  <c r="CJ36" i="47" s="1"/>
  <c r="R12" i="47" s="1"/>
  <c r="BJ49" i="47"/>
  <c r="EU49" i="47" s="1"/>
  <c r="AC49" i="47" s="1"/>
  <c r="BJ50" i="47"/>
  <c r="EU50" i="47" s="1"/>
  <c r="AC50" i="47" s="1"/>
  <c r="BF53" i="47"/>
  <c r="DU53" i="47" s="1"/>
  <c r="Y53" i="47" s="1"/>
  <c r="BF54" i="47"/>
  <c r="DU54" i="47" s="1"/>
  <c r="Y54" i="47" s="1"/>
  <c r="AX60" i="47"/>
  <c r="BU60" i="47" s="1"/>
  <c r="Q60" i="47" s="1"/>
  <c r="BF64" i="47"/>
  <c r="DU64" i="47" s="1"/>
  <c r="Y64" i="47" s="1"/>
  <c r="BJ70" i="47"/>
  <c r="EU70" i="47" s="1"/>
  <c r="AC70" i="47" s="1"/>
  <c r="BB36" i="46"/>
  <c r="CU36" i="46" s="1"/>
  <c r="U36" i="46" s="1"/>
  <c r="BJ42" i="46"/>
  <c r="EU42" i="46" s="1"/>
  <c r="AC42" i="46" s="1"/>
  <c r="AX46" i="46"/>
  <c r="BU46" i="46" s="1"/>
  <c r="Q46" i="46" s="1"/>
  <c r="BJ61" i="46"/>
  <c r="EU61" i="46" s="1"/>
  <c r="AC61" i="46" s="1"/>
  <c r="BJ65" i="46"/>
  <c r="EU65" i="46" s="1"/>
  <c r="AC65" i="46" s="1"/>
  <c r="BJ66" i="46"/>
  <c r="EU66" i="46" s="1"/>
  <c r="AC66" i="46" s="1"/>
  <c r="BJ69" i="46"/>
  <c r="EU69" i="46" s="1"/>
  <c r="AC69" i="46" s="1"/>
  <c r="BJ73" i="46"/>
  <c r="EU73" i="46" s="1"/>
  <c r="AC73" i="46" s="1"/>
  <c r="BF76" i="46"/>
  <c r="DU76" i="46" s="1"/>
  <c r="Y76" i="46" s="1"/>
  <c r="AX77" i="46"/>
  <c r="BU77" i="46" s="1"/>
  <c r="Q77" i="46" s="1"/>
  <c r="BJ79" i="46"/>
  <c r="EU79" i="46" s="1"/>
  <c r="AC79" i="46" s="1"/>
  <c r="BB84" i="46"/>
  <c r="CU84" i="46" s="1"/>
  <c r="U84" i="46" s="1"/>
  <c r="AX84" i="46"/>
  <c r="BU84" i="46" s="1"/>
  <c r="Q84" i="46" s="1"/>
  <c r="BJ40" i="45"/>
  <c r="EU40" i="45" s="1"/>
  <c r="AC40" i="45" s="1"/>
  <c r="BB44" i="45"/>
  <c r="CU44" i="45" s="1"/>
  <c r="U44" i="45" s="1"/>
  <c r="AX44" i="45"/>
  <c r="BU44" i="45" s="1"/>
  <c r="Q44" i="45" s="1"/>
  <c r="BF52" i="45"/>
  <c r="DU52" i="45" s="1"/>
  <c r="Y52" i="45" s="1"/>
  <c r="BB54" i="45"/>
  <c r="CU54" i="45" s="1"/>
  <c r="U54" i="45" s="1"/>
  <c r="BJ54" i="45"/>
  <c r="EU54" i="45" s="1"/>
  <c r="AC54" i="45" s="1"/>
  <c r="BF54" i="45"/>
  <c r="DU54" i="45" s="1"/>
  <c r="Y54" i="45" s="1"/>
  <c r="BB56" i="45"/>
  <c r="CU56" i="45" s="1"/>
  <c r="U56" i="45" s="1"/>
  <c r="AX56" i="45"/>
  <c r="BU56" i="45" s="1"/>
  <c r="Q56" i="45" s="1"/>
  <c r="BB65" i="45"/>
  <c r="CU65" i="45" s="1"/>
  <c r="U65" i="45" s="1"/>
  <c r="AX65" i="45"/>
  <c r="BU65" i="45" s="1"/>
  <c r="Q65" i="45" s="1"/>
  <c r="AX58" i="49"/>
  <c r="BU58" i="49" s="1"/>
  <c r="Q58" i="49" s="1"/>
  <c r="BJ59" i="49"/>
  <c r="EU59" i="49" s="1"/>
  <c r="AC59" i="49" s="1"/>
  <c r="BJ62" i="49"/>
  <c r="EU62" i="49" s="1"/>
  <c r="AC62" i="49" s="1"/>
  <c r="BF66" i="49"/>
  <c r="DU66" i="49" s="1"/>
  <c r="Y66" i="49" s="1"/>
  <c r="AX68" i="49"/>
  <c r="BU68" i="49" s="1"/>
  <c r="Q68" i="49" s="1"/>
  <c r="BJ72" i="49"/>
  <c r="EU72" i="49" s="1"/>
  <c r="AC72" i="49" s="1"/>
  <c r="AX73" i="49"/>
  <c r="BU73" i="49" s="1"/>
  <c r="Q73" i="49" s="1"/>
  <c r="BJ73" i="49"/>
  <c r="EU73" i="49" s="1"/>
  <c r="AC73" i="49" s="1"/>
  <c r="BJ80" i="49"/>
  <c r="EU80" i="49" s="1"/>
  <c r="AC80" i="49" s="1"/>
  <c r="BJ84" i="49"/>
  <c r="EU84" i="49" s="1"/>
  <c r="AC84" i="49" s="1"/>
  <c r="AX37" i="48"/>
  <c r="BU37" i="48" s="1"/>
  <c r="Q37" i="48" s="1"/>
  <c r="BF40" i="48"/>
  <c r="DU40" i="48" s="1"/>
  <c r="Y40" i="48" s="1"/>
  <c r="BF41" i="48"/>
  <c r="DU41" i="48" s="1"/>
  <c r="Y41" i="48" s="1"/>
  <c r="AX44" i="48"/>
  <c r="BU44" i="48" s="1"/>
  <c r="Q44" i="48" s="1"/>
  <c r="AX46" i="48"/>
  <c r="BU46" i="48" s="1"/>
  <c r="Q46" i="48" s="1"/>
  <c r="BF46" i="48"/>
  <c r="DU46" i="48" s="1"/>
  <c r="Y46" i="48" s="1"/>
  <c r="BF50" i="48"/>
  <c r="DU50" i="48" s="1"/>
  <c r="Y50" i="48" s="1"/>
  <c r="BF52" i="48"/>
  <c r="DU52" i="48" s="1"/>
  <c r="Y52" i="48" s="1"/>
  <c r="AX56" i="48"/>
  <c r="BU56" i="48" s="1"/>
  <c r="Q56" i="48" s="1"/>
  <c r="BF58" i="48"/>
  <c r="DU58" i="48" s="1"/>
  <c r="Y58" i="48" s="1"/>
  <c r="AX60" i="48"/>
  <c r="BU60" i="48" s="1"/>
  <c r="Q60" i="48" s="1"/>
  <c r="AX62" i="48"/>
  <c r="BU62" i="48" s="1"/>
  <c r="Q62" i="48"/>
  <c r="BF62" i="48"/>
  <c r="DU62" i="48" s="1"/>
  <c r="Y62" i="48" s="1"/>
  <c r="AX70" i="48"/>
  <c r="BU70" i="48" s="1"/>
  <c r="Q70" i="48" s="1"/>
  <c r="BJ73" i="48"/>
  <c r="EU73" i="48" s="1"/>
  <c r="AC73" i="48" s="1"/>
  <c r="AX84" i="48"/>
  <c r="BU84" i="48" s="1"/>
  <c r="Q84" i="48" s="1"/>
  <c r="BE36" i="47"/>
  <c r="DJ36" i="47" s="1"/>
  <c r="V12" i="47" s="1"/>
  <c r="BF39" i="47"/>
  <c r="DU39" i="47" s="1"/>
  <c r="Y39" i="47" s="1"/>
  <c r="BJ40" i="47"/>
  <c r="EU40" i="47" s="1"/>
  <c r="AC40" i="47" s="1"/>
  <c r="BJ41" i="47"/>
  <c r="EU41" i="47" s="1"/>
  <c r="AC41" i="47" s="1"/>
  <c r="BF44" i="47"/>
  <c r="DU44" i="47" s="1"/>
  <c r="Y44" i="47" s="1"/>
  <c r="BF45" i="47"/>
  <c r="DU45" i="47" s="1"/>
  <c r="Y45" i="47" s="1"/>
  <c r="BJ46" i="47"/>
  <c r="EU46" i="47" s="1"/>
  <c r="AC46" i="47" s="1"/>
  <c r="BB66" i="47"/>
  <c r="CU66" i="47" s="1"/>
  <c r="U66" i="47" s="1"/>
  <c r="AX66" i="47"/>
  <c r="BU66" i="47" s="1"/>
  <c r="Q66" i="47" s="1"/>
  <c r="BF38" i="46"/>
  <c r="DU38" i="46" s="1"/>
  <c r="Y38" i="46" s="1"/>
  <c r="BJ41" i="46"/>
  <c r="EU41" i="46" s="1"/>
  <c r="AC41" i="46" s="1"/>
  <c r="BJ45" i="46"/>
  <c r="EU45" i="46" s="1"/>
  <c r="AC45" i="46" s="1"/>
  <c r="BJ46" i="46"/>
  <c r="EU46" i="46" s="1"/>
  <c r="AC46" i="46" s="1"/>
  <c r="BF56" i="46"/>
  <c r="DU56" i="46" s="1"/>
  <c r="Y56" i="46" s="1"/>
  <c r="BF60" i="46"/>
  <c r="DU60" i="46" s="1"/>
  <c r="Y60" i="46" s="1"/>
  <c r="BB42" i="45"/>
  <c r="CU42" i="45" s="1"/>
  <c r="U42" i="45" s="1"/>
  <c r="BJ42" i="45"/>
  <c r="EU42" i="45" s="1"/>
  <c r="AC42" i="45" s="1"/>
  <c r="BF42" i="45"/>
  <c r="DU42" i="45" s="1"/>
  <c r="Y42" i="45" s="1"/>
  <c r="BJ63" i="45"/>
  <c r="EU63" i="45" s="1"/>
  <c r="AC63" i="45" s="1"/>
  <c r="AX63" i="45"/>
  <c r="BU63" i="45" s="1"/>
  <c r="Q63" i="45" s="1"/>
  <c r="BJ73" i="47"/>
  <c r="EU73" i="47" s="1"/>
  <c r="AC73" i="47" s="1"/>
  <c r="BF44" i="46"/>
  <c r="DU44" i="46" s="1"/>
  <c r="Y44" i="46" s="1"/>
  <c r="BF64" i="46"/>
  <c r="DU64" i="46" s="1"/>
  <c r="Y64" i="46" s="1"/>
  <c r="BF41" i="45"/>
  <c r="DU41" i="45" s="1"/>
  <c r="Y41" i="45" s="1"/>
  <c r="BF50" i="45"/>
  <c r="DU50" i="45" s="1"/>
  <c r="Y50" i="45" s="1"/>
  <c r="BJ51" i="45"/>
  <c r="EU51" i="45" s="1"/>
  <c r="AC51" i="45" s="1"/>
  <c r="BF61" i="45"/>
  <c r="DU61" i="45" s="1"/>
  <c r="Y61" i="45" s="1"/>
  <c r="BJ66" i="45"/>
  <c r="EU66" i="45" s="1"/>
  <c r="AC66" i="45" s="1"/>
  <c r="AX72" i="45"/>
  <c r="BU72" i="45" s="1"/>
  <c r="Q72" i="45" s="1"/>
  <c r="AX74" i="45"/>
  <c r="BU74" i="45" s="1"/>
  <c r="Q74" i="45" s="1"/>
  <c r="BJ79" i="45"/>
  <c r="EU79" i="45" s="1"/>
  <c r="AC79" i="45" s="1"/>
  <c r="AX37" i="44"/>
  <c r="BU37" i="44" s="1"/>
  <c r="Q37" i="44" s="1"/>
  <c r="BJ37" i="44"/>
  <c r="EU37" i="44" s="1"/>
  <c r="AC37" i="44" s="1"/>
  <c r="BF40" i="44"/>
  <c r="DU40" i="44" s="1"/>
  <c r="Y40" i="44" s="1"/>
  <c r="BF41" i="44"/>
  <c r="DU41" i="44" s="1"/>
  <c r="Y41" i="44" s="1"/>
  <c r="AX44" i="44"/>
  <c r="BU44" i="44" s="1"/>
  <c r="Q44" i="44" s="1"/>
  <c r="AX46" i="44"/>
  <c r="BU46" i="44" s="1"/>
  <c r="Q46" i="44" s="1"/>
  <c r="BJ52" i="44"/>
  <c r="EU52" i="44" s="1"/>
  <c r="AC52" i="44" s="1"/>
  <c r="AX54" i="44"/>
  <c r="BU54" i="44" s="1"/>
  <c r="Q54" i="44" s="1"/>
  <c r="AX56" i="44"/>
  <c r="BU56" i="44" s="1"/>
  <c r="Q56" i="44" s="1"/>
  <c r="BF58" i="44"/>
  <c r="DU58" i="44" s="1"/>
  <c r="Y58" i="44" s="1"/>
  <c r="BF72" i="44"/>
  <c r="DU72" i="44" s="1"/>
  <c r="Y72" i="44" s="1"/>
  <c r="BJ75" i="44"/>
  <c r="EU75" i="44" s="1"/>
  <c r="AC75" i="44" s="1"/>
  <c r="BF76" i="44"/>
  <c r="DU76" i="44" s="1"/>
  <c r="Y76" i="44" s="1"/>
  <c r="AX78" i="44"/>
  <c r="BU78" i="44" s="1"/>
  <c r="Q78" i="44" s="1"/>
  <c r="BJ78" i="44"/>
  <c r="EU78" i="44" s="1"/>
  <c r="AC78" i="44" s="1"/>
  <c r="BF68" i="45"/>
  <c r="DU68" i="45"/>
  <c r="Y68" i="45" s="1"/>
  <c r="BF48" i="44"/>
  <c r="DU48" i="44" s="1"/>
  <c r="Y48" i="44" s="1"/>
  <c r="BF62" i="44"/>
  <c r="DU62" i="44" s="1"/>
  <c r="Y62" i="44" s="1"/>
  <c r="BF64" i="44"/>
  <c r="DU64" i="44" s="1"/>
  <c r="Y64" i="44" s="1"/>
  <c r="BF66" i="44"/>
  <c r="DU66" i="44" s="1"/>
  <c r="Y66" i="44" s="1"/>
  <c r="BF68" i="44"/>
  <c r="DU68" i="44" s="1"/>
  <c r="Y68" i="44" s="1"/>
  <c r="BF74" i="44"/>
  <c r="DU74" i="44" s="1"/>
  <c r="Y74" i="44" s="1"/>
  <c r="BJ55" i="45"/>
  <c r="EU55" i="45" s="1"/>
  <c r="AC55" i="45" s="1"/>
  <c r="BF57" i="45"/>
  <c r="DU57" i="45" s="1"/>
  <c r="Y57" i="45" s="1"/>
  <c r="AX68" i="45"/>
  <c r="BU68" i="45" s="1"/>
  <c r="Q68" i="45" s="1"/>
  <c r="BF70" i="45"/>
  <c r="DU70" i="45" s="1"/>
  <c r="Y70" i="45" s="1"/>
  <c r="BF76" i="45"/>
  <c r="DU76" i="45" s="1"/>
  <c r="Y76" i="45" s="1"/>
  <c r="BF79" i="45"/>
  <c r="DU79" i="45" s="1"/>
  <c r="Y79" i="45" s="1"/>
  <c r="AX84" i="45"/>
  <c r="BU84" i="45" s="1"/>
  <c r="Q84" i="45" s="1"/>
  <c r="BF39" i="44"/>
  <c r="DU39" i="44" s="1"/>
  <c r="Y39" i="44" s="1"/>
  <c r="BJ40" i="44"/>
  <c r="EU40" i="44" s="1"/>
  <c r="AC40" i="44" s="1"/>
  <c r="BJ47" i="44"/>
  <c r="EU47" i="44" s="1"/>
  <c r="AC47" i="44" s="1"/>
  <c r="AX48" i="44"/>
  <c r="BU48" i="44" s="1"/>
  <c r="Q48" i="44" s="1"/>
  <c r="BJ49" i="44"/>
  <c r="EU49" i="44" s="1"/>
  <c r="AC49" i="44" s="1"/>
  <c r="BF50" i="44"/>
  <c r="DU50" i="44" s="1"/>
  <c r="Y50" i="44" s="1"/>
  <c r="BF52" i="44"/>
  <c r="DU52" i="44" s="1"/>
  <c r="Y52" i="44" s="1"/>
  <c r="AX62" i="44"/>
  <c r="BU62" i="44" s="1"/>
  <c r="Q62" i="44" s="1"/>
  <c r="AX64" i="44"/>
  <c r="BU64" i="44" s="1"/>
  <c r="Q64" i="44" s="1"/>
  <c r="AX66" i="44"/>
  <c r="BU66" i="44" s="1"/>
  <c r="Q66" i="44" s="1"/>
  <c r="AX68" i="44"/>
  <c r="BU68" i="44" s="1"/>
  <c r="Q68" i="44" s="1"/>
  <c r="AX70" i="44"/>
  <c r="BU70" i="44" s="1"/>
  <c r="Q70" i="44" s="1"/>
  <c r="BF70" i="44"/>
  <c r="DU70" i="44" s="1"/>
  <c r="Y70" i="44" s="1"/>
  <c r="BJ71" i="44"/>
  <c r="EU71" i="44" s="1"/>
  <c r="AC71" i="44" s="1"/>
  <c r="AX74" i="44"/>
  <c r="BU74" i="44" s="1"/>
  <c r="Q74" i="44" s="1"/>
  <c r="AX82" i="44"/>
  <c r="BU82" i="44" s="1"/>
  <c r="Q82" i="44" s="1"/>
  <c r="BJ82" i="44"/>
  <c r="EU82" i="44" s="1"/>
  <c r="AC82" i="44" s="1"/>
  <c r="BJ62" i="45"/>
  <c r="EU62" i="45" s="1"/>
  <c r="AC62" i="45" s="1"/>
  <c r="BF72" i="45"/>
  <c r="DU72" i="45" s="1"/>
  <c r="Y72" i="45" s="1"/>
  <c r="BF74" i="45"/>
  <c r="DU74" i="45" s="1"/>
  <c r="Y74" i="45" s="1"/>
  <c r="BJ75" i="45"/>
  <c r="EU75" i="45" s="1"/>
  <c r="AC75" i="45" s="1"/>
  <c r="BF44" i="44"/>
  <c r="DU44" i="44" s="1"/>
  <c r="Y44" i="44" s="1"/>
  <c r="BF46" i="44"/>
  <c r="DU46" i="44" s="1"/>
  <c r="Y46" i="44" s="1"/>
  <c r="BJ48" i="44"/>
  <c r="EU48" i="44" s="1"/>
  <c r="AC48" i="44" s="1"/>
  <c r="BF54" i="44"/>
  <c r="DU54" i="44" s="1"/>
  <c r="Y54" i="44" s="1"/>
  <c r="BF56" i="44"/>
  <c r="DU56" i="44" s="1"/>
  <c r="Y56" i="44" s="1"/>
  <c r="BJ68" i="44"/>
  <c r="EU68" i="44" s="1"/>
  <c r="AC68" i="44" s="1"/>
  <c r="BC42" i="72"/>
  <c r="CZ42" i="72" s="1"/>
  <c r="V42" i="72" s="1"/>
  <c r="BD42" i="72" s="1"/>
  <c r="DE42" i="72" s="1"/>
  <c r="W42" i="72" s="1"/>
  <c r="BC41" i="72"/>
  <c r="CZ41" i="72" s="1"/>
  <c r="V41" i="72" s="1"/>
  <c r="BD41" i="72" s="1"/>
  <c r="DE41" i="72" s="1"/>
  <c r="W41" i="72" s="1"/>
  <c r="AX42" i="72"/>
  <c r="BU42" i="72" s="1"/>
  <c r="Q42" i="72" s="1"/>
  <c r="AX43" i="72"/>
  <c r="BU43" i="72" s="1"/>
  <c r="Q43" i="72" s="1"/>
  <c r="AX36" i="44"/>
  <c r="BU36" i="44"/>
  <c r="Q36" i="44" s="1"/>
  <c r="BB36" i="44"/>
  <c r="CU36" i="44" s="1"/>
  <c r="U36" i="44" s="1"/>
  <c r="BF36" i="44"/>
  <c r="DU36" i="44" s="1"/>
  <c r="Y36" i="44" s="1"/>
  <c r="AX38" i="44"/>
  <c r="BU38" i="44" s="1"/>
  <c r="Q38" i="44" s="1"/>
  <c r="BB39" i="44"/>
  <c r="CU39" i="44" s="1"/>
  <c r="U39" i="44" s="1"/>
  <c r="AX42" i="44"/>
  <c r="BU42" i="44" s="1"/>
  <c r="Q42" i="44" s="1"/>
  <c r="AX45" i="44"/>
  <c r="BU45" i="44" s="1"/>
  <c r="Q45" i="44" s="1"/>
  <c r="BF37" i="44"/>
  <c r="DU37" i="44" s="1"/>
  <c r="Y37" i="44" s="1"/>
  <c r="BJ38" i="44"/>
  <c r="EU38" i="44" s="1"/>
  <c r="AC38" i="44" s="1"/>
  <c r="AX39" i="44"/>
  <c r="BU39" i="44" s="1"/>
  <c r="Q39" i="44" s="1"/>
  <c r="BB40" i="44"/>
  <c r="CU40" i="44" s="1"/>
  <c r="U40" i="44" s="1"/>
  <c r="BF42" i="44"/>
  <c r="DU42" i="44" s="1"/>
  <c r="Y42" i="44" s="1"/>
  <c r="BF43" i="44"/>
  <c r="DU43" i="44" s="1"/>
  <c r="Y43" i="44" s="1"/>
  <c r="AX49" i="44"/>
  <c r="BU49" i="44" s="1"/>
  <c r="Q49" i="44" s="1"/>
  <c r="BF49" i="44"/>
  <c r="DU49" i="44" s="1"/>
  <c r="Y49" i="44" s="1"/>
  <c r="BF38" i="44"/>
  <c r="DU38" i="44"/>
  <c r="Y38" i="44" s="1"/>
  <c r="BB43" i="44"/>
  <c r="CU43" i="44" s="1"/>
  <c r="U43" i="44" s="1"/>
  <c r="BB45" i="44"/>
  <c r="CU45" i="44" s="1"/>
  <c r="U45" i="44" s="1"/>
  <c r="BJ45" i="44"/>
  <c r="EU45" i="44" s="1"/>
  <c r="AC45" i="44" s="1"/>
  <c r="AX47" i="44"/>
  <c r="BU47" i="44" s="1"/>
  <c r="Q47" i="44" s="1"/>
  <c r="BB42" i="44"/>
  <c r="CU42" i="44" s="1"/>
  <c r="U42" i="44" s="1"/>
  <c r="BJ43" i="44"/>
  <c r="EU43" i="44" s="1"/>
  <c r="AC43" i="44" s="1"/>
  <c r="BJ46" i="44"/>
  <c r="EU46" i="44" s="1"/>
  <c r="AC46" i="44" s="1"/>
  <c r="BJ50" i="44"/>
  <c r="EU50" i="44" s="1"/>
  <c r="AC50" i="44" s="1"/>
  <c r="AX51" i="44"/>
  <c r="BU51" i="44" s="1"/>
  <c r="Q51" i="44" s="1"/>
  <c r="BF53" i="44"/>
  <c r="DU53" i="44" s="1"/>
  <c r="Y53" i="44" s="1"/>
  <c r="BJ54" i="44"/>
  <c r="EU54" i="44" s="1"/>
  <c r="AC54" i="44" s="1"/>
  <c r="AX55" i="44"/>
  <c r="BU55" i="44" s="1"/>
  <c r="Q55" i="44" s="1"/>
  <c r="BF57" i="44"/>
  <c r="DU57" i="44" s="1"/>
  <c r="Y57" i="44" s="1"/>
  <c r="BJ58" i="44"/>
  <c r="EU58" i="44" s="1"/>
  <c r="AC58" i="44" s="1"/>
  <c r="AX59" i="44"/>
  <c r="BU59" i="44" s="1"/>
  <c r="Q59" i="44" s="1"/>
  <c r="BJ51" i="44"/>
  <c r="EU51" i="44" s="1"/>
  <c r="AC51" i="44" s="1"/>
  <c r="BB53" i="44"/>
  <c r="CU53" i="44" s="1"/>
  <c r="U53" i="44" s="1"/>
  <c r="BJ55" i="44"/>
  <c r="EU55" i="44" s="1"/>
  <c r="AC55" i="44" s="1"/>
  <c r="BB57" i="44"/>
  <c r="CU57" i="44" s="1"/>
  <c r="U57" i="44" s="1"/>
  <c r="BJ59" i="44"/>
  <c r="EU59" i="44" s="1"/>
  <c r="AC59" i="44" s="1"/>
  <c r="AX61" i="44"/>
  <c r="BU61" i="44" s="1"/>
  <c r="Q61" i="44" s="1"/>
  <c r="BF61" i="44"/>
  <c r="DU61" i="44" s="1"/>
  <c r="Y61" i="44"/>
  <c r="BF51" i="44"/>
  <c r="DU51" i="44" s="1"/>
  <c r="Y51" i="44" s="1"/>
  <c r="AX53" i="44"/>
  <c r="BU53" i="44" s="1"/>
  <c r="Q53" i="44" s="1"/>
  <c r="BF55" i="44"/>
  <c r="DU55" i="44" s="1"/>
  <c r="Y55" i="44" s="1"/>
  <c r="AX57" i="44"/>
  <c r="BU57" i="44" s="1"/>
  <c r="Q57" i="44" s="1"/>
  <c r="BF59" i="44"/>
  <c r="DU59" i="44" s="1"/>
  <c r="Y59" i="44" s="1"/>
  <c r="BB60" i="44"/>
  <c r="CU60" i="44" s="1"/>
  <c r="U60" i="44" s="1"/>
  <c r="BJ62" i="44"/>
  <c r="EU62" i="44" s="1"/>
  <c r="AC62" i="44" s="1"/>
  <c r="AX63" i="44"/>
  <c r="BU63" i="44" s="1"/>
  <c r="Q63" i="44" s="1"/>
  <c r="BB64" i="44"/>
  <c r="CU64" i="44" s="1"/>
  <c r="U64" i="44" s="1"/>
  <c r="BF65" i="44"/>
  <c r="DU65" i="44" s="1"/>
  <c r="Y65" i="44" s="1"/>
  <c r="BJ66" i="44"/>
  <c r="EU66" i="44" s="1"/>
  <c r="AC66" i="44" s="1"/>
  <c r="AX67" i="44"/>
  <c r="BU67" i="44" s="1"/>
  <c r="Q67" i="44" s="1"/>
  <c r="BJ67" i="44"/>
  <c r="EU67" i="44" s="1"/>
  <c r="AC67" i="44" s="1"/>
  <c r="BJ69" i="44"/>
  <c r="EU69" i="44" s="1"/>
  <c r="AC69" i="44"/>
  <c r="AX69" i="44"/>
  <c r="BU69" i="44" s="1"/>
  <c r="Q69" i="44" s="1"/>
  <c r="BF69" i="44"/>
  <c r="DU69" i="44" s="1"/>
  <c r="Y69" i="44" s="1"/>
  <c r="BJ63" i="44"/>
  <c r="EU63" i="44" s="1"/>
  <c r="AC63" i="44" s="1"/>
  <c r="BB65" i="44"/>
  <c r="CU65" i="44" s="1"/>
  <c r="U65" i="44" s="1"/>
  <c r="BF63" i="44"/>
  <c r="DU63" i="44" s="1"/>
  <c r="Y63" i="44" s="1"/>
  <c r="AX65" i="44"/>
  <c r="BU65" i="44" s="1"/>
  <c r="Q65" i="44" s="1"/>
  <c r="BF67" i="44"/>
  <c r="DU67" i="44" s="1"/>
  <c r="Y67" i="44" s="1"/>
  <c r="BJ70" i="44"/>
  <c r="EU70" i="44" s="1"/>
  <c r="AC70" i="44" s="1"/>
  <c r="AX71" i="44"/>
  <c r="BU71" i="44" s="1"/>
  <c r="Q71" i="44" s="1"/>
  <c r="BF73" i="44"/>
  <c r="DU73" i="44" s="1"/>
  <c r="Y73" i="44" s="1"/>
  <c r="BJ74" i="44"/>
  <c r="EU74" i="44" s="1"/>
  <c r="AC74" i="44" s="1"/>
  <c r="AX75" i="44"/>
  <c r="BU75" i="44" s="1"/>
  <c r="Q75" i="44" s="1"/>
  <c r="BB73" i="44"/>
  <c r="CU73" i="44" s="1"/>
  <c r="U73" i="44" s="1"/>
  <c r="BF71" i="44"/>
  <c r="DU71" i="44" s="1"/>
  <c r="Y71" i="44" s="1"/>
  <c r="AX73" i="44"/>
  <c r="BU73" i="44" s="1"/>
  <c r="Q73" i="44" s="1"/>
  <c r="BF75" i="44"/>
  <c r="DU75" i="44" s="1"/>
  <c r="Y75" i="44" s="1"/>
  <c r="BB77" i="44"/>
  <c r="CU77" i="44" s="1"/>
  <c r="U77" i="44" s="1"/>
  <c r="BF78" i="44"/>
  <c r="DU78" i="44" s="1"/>
  <c r="Y78" i="44" s="1"/>
  <c r="BJ79" i="44"/>
  <c r="EU79" i="44" s="1"/>
  <c r="AC79" i="44" s="1"/>
  <c r="AX80" i="44"/>
  <c r="BU80" i="44" s="1"/>
  <c r="Q80" i="44" s="1"/>
  <c r="BB81" i="44"/>
  <c r="CU81" i="44" s="1"/>
  <c r="U81" i="44" s="1"/>
  <c r="BF82" i="44"/>
  <c r="DU82" i="44" s="1"/>
  <c r="Y82" i="44" s="1"/>
  <c r="BJ83" i="44"/>
  <c r="EU83" i="44" s="1"/>
  <c r="AC83" i="44" s="1"/>
  <c r="BB85" i="44"/>
  <c r="CU85" i="44" s="1"/>
  <c r="U85" i="44" s="1"/>
  <c r="BF79" i="44"/>
  <c r="DU79" i="44" s="1"/>
  <c r="Y79" i="44" s="1"/>
  <c r="BJ80" i="44"/>
  <c r="EU80" i="44" s="1"/>
  <c r="AC80" i="44" s="1"/>
  <c r="AX81" i="44"/>
  <c r="BU81" i="44" s="1"/>
  <c r="Q81" i="44" s="1"/>
  <c r="BF83" i="44"/>
  <c r="DU83" i="44" s="1"/>
  <c r="Y83" i="44" s="1"/>
  <c r="BJ84" i="44"/>
  <c r="EU84" i="44" s="1"/>
  <c r="AC84" i="44" s="1"/>
  <c r="AX85" i="44"/>
  <c r="BU85" i="44" s="1"/>
  <c r="Q85" i="44" s="1"/>
  <c r="BB79" i="44"/>
  <c r="CU79" i="44" s="1"/>
  <c r="U79" i="44" s="1"/>
  <c r="BF80" i="44"/>
  <c r="DU80" i="44" s="1"/>
  <c r="Y80" i="44" s="1"/>
  <c r="BJ81" i="44"/>
  <c r="EU81" i="44" s="1"/>
  <c r="AC81" i="44" s="1"/>
  <c r="BF84" i="44"/>
  <c r="DU84" i="44" s="1"/>
  <c r="Y84" i="44" s="1"/>
  <c r="BJ85" i="44"/>
  <c r="EU85" i="44" s="1"/>
  <c r="AC85" i="44" s="1"/>
  <c r="BF38" i="45"/>
  <c r="DU38" i="45" s="1"/>
  <c r="Y38" i="45" s="1"/>
  <c r="BJ39" i="45"/>
  <c r="EU39" i="45" s="1"/>
  <c r="AC39" i="45" s="1"/>
  <c r="AX40" i="45"/>
  <c r="BU40" i="45" s="1"/>
  <c r="Q40" i="45" s="1"/>
  <c r="BB43" i="45"/>
  <c r="CU43" i="45" s="1"/>
  <c r="U43" i="45" s="1"/>
  <c r="BB45" i="45"/>
  <c r="CU45" i="45" s="1"/>
  <c r="U45" i="45" s="1"/>
  <c r="BB38" i="45"/>
  <c r="CU38" i="45" s="1"/>
  <c r="U38" i="45" s="1"/>
  <c r="BJ43" i="45"/>
  <c r="EU43" i="45" s="1"/>
  <c r="AC43" i="45" s="1"/>
  <c r="AX47" i="45"/>
  <c r="BU47" i="45" s="1"/>
  <c r="Q47" i="45" s="1"/>
  <c r="BF47" i="45"/>
  <c r="DU47" i="45" s="1"/>
  <c r="Y47" i="45" s="1"/>
  <c r="AX36" i="45"/>
  <c r="BU36" i="45" s="1"/>
  <c r="Q36" i="45" s="1"/>
  <c r="BB36" i="45"/>
  <c r="CU36" i="45" s="1"/>
  <c r="U36" i="45" s="1"/>
  <c r="BF36" i="45"/>
  <c r="DU36" i="45" s="1"/>
  <c r="Y36" i="45" s="1"/>
  <c r="AX38" i="45"/>
  <c r="BU38" i="45" s="1"/>
  <c r="Q38" i="45" s="1"/>
  <c r="BF40" i="45"/>
  <c r="DU40" i="45" s="1"/>
  <c r="Y40" i="45" s="1"/>
  <c r="AX43" i="45"/>
  <c r="BU43" i="45" s="1"/>
  <c r="Q43" i="45" s="1"/>
  <c r="BF45" i="45"/>
  <c r="DU45" i="45" s="1"/>
  <c r="Y45" i="45" s="1"/>
  <c r="AX45" i="45"/>
  <c r="BU45" i="45" s="1"/>
  <c r="Q45" i="45" s="1"/>
  <c r="BB47" i="45"/>
  <c r="CU47" i="45" s="1"/>
  <c r="U47" i="45" s="1"/>
  <c r="BJ47" i="45"/>
  <c r="EU47" i="45" s="1"/>
  <c r="AC47" i="45" s="1"/>
  <c r="BJ44" i="45"/>
  <c r="EU44" i="45" s="1"/>
  <c r="AC44" i="45" s="1"/>
  <c r="BJ48" i="45"/>
  <c r="EU48" i="45" s="1"/>
  <c r="AC48" i="45" s="1"/>
  <c r="AX49" i="45"/>
  <c r="BU49" i="45" s="1"/>
  <c r="Q49" i="45" s="1"/>
  <c r="BF51" i="45"/>
  <c r="DU51" i="45" s="1"/>
  <c r="Y51" i="45" s="1"/>
  <c r="BJ52" i="45"/>
  <c r="EU52" i="45" s="1"/>
  <c r="AC52" i="45" s="1"/>
  <c r="AX53" i="45"/>
  <c r="BU53" i="45" s="1"/>
  <c r="Q53" i="45" s="1"/>
  <c r="BF55" i="45"/>
  <c r="DU55" i="45" s="1"/>
  <c r="Y55" i="45" s="1"/>
  <c r="BJ56" i="45"/>
  <c r="EU56" i="45" s="1"/>
  <c r="AC56" i="45" s="1"/>
  <c r="BB58" i="45"/>
  <c r="CU58" i="45" s="1"/>
  <c r="U58" i="45" s="1"/>
  <c r="BF58" i="45"/>
  <c r="DU58" i="45" s="1"/>
  <c r="Y58" i="45" s="1"/>
  <c r="AX58" i="45"/>
  <c r="BU58" i="45" s="1"/>
  <c r="Q58" i="45" s="1"/>
  <c r="BJ49" i="45"/>
  <c r="EU49" i="45" s="1"/>
  <c r="AC49" i="45" s="1"/>
  <c r="BB51" i="45"/>
  <c r="CU51" i="45" s="1"/>
  <c r="U51" i="45" s="1"/>
  <c r="BJ53" i="45"/>
  <c r="EU53" i="45" s="1"/>
  <c r="AC53" i="45" s="1"/>
  <c r="BB55" i="45"/>
  <c r="CU55" i="45" s="1"/>
  <c r="U55" i="45" s="1"/>
  <c r="BJ60" i="45"/>
  <c r="EU60" i="45" s="1"/>
  <c r="AC60" i="45" s="1"/>
  <c r="AX60" i="45"/>
  <c r="BU60" i="45" s="1"/>
  <c r="Q60" i="45" s="1"/>
  <c r="BF60" i="45"/>
  <c r="DU60" i="45" s="1"/>
  <c r="Y60" i="45" s="1"/>
  <c r="BF49" i="45"/>
  <c r="DU49" i="45" s="1"/>
  <c r="Y49" i="45" s="1"/>
  <c r="BF53" i="45"/>
  <c r="DU53" i="45" s="1"/>
  <c r="Y53" i="45" s="1"/>
  <c r="BJ57" i="45"/>
  <c r="EU57" i="45"/>
  <c r="AC57" i="45" s="1"/>
  <c r="BB59" i="45"/>
  <c r="CU59" i="45" s="1"/>
  <c r="U59" i="45" s="1"/>
  <c r="BJ61" i="45"/>
  <c r="EU61" i="45" s="1"/>
  <c r="AC61" i="45" s="1"/>
  <c r="AX62" i="45"/>
  <c r="BU62" i="45" s="1"/>
  <c r="Q62" i="45" s="1"/>
  <c r="BB63" i="45"/>
  <c r="CU63" i="45" s="1"/>
  <c r="U63" i="45" s="1"/>
  <c r="BF64" i="45"/>
  <c r="DU64" i="45" s="1"/>
  <c r="Y64" i="45" s="1"/>
  <c r="BJ65" i="45"/>
  <c r="EU65" i="45" s="1"/>
  <c r="AC65" i="45" s="1"/>
  <c r="AX66" i="45"/>
  <c r="BU66" i="45" s="1"/>
  <c r="Q66" i="45" s="1"/>
  <c r="BF67" i="45"/>
  <c r="DU67" i="45" s="1"/>
  <c r="Y67" i="45" s="1"/>
  <c r="AX67" i="45"/>
  <c r="BU67" i="45" s="1"/>
  <c r="Q67" i="45" s="1"/>
  <c r="BB69" i="45"/>
  <c r="CU69" i="45" s="1"/>
  <c r="U69" i="45" s="1"/>
  <c r="BB64" i="45"/>
  <c r="CU64" i="45" s="1"/>
  <c r="U64" i="45" s="1"/>
  <c r="BF62" i="45"/>
  <c r="DU62" i="45" s="1"/>
  <c r="Y62" i="45" s="1"/>
  <c r="AX64" i="45"/>
  <c r="BU64" i="45" s="1"/>
  <c r="Q64" i="45" s="1"/>
  <c r="BF66" i="45"/>
  <c r="DU66" i="45" s="1"/>
  <c r="Y66" i="45" s="1"/>
  <c r="BB67" i="45"/>
  <c r="CU67" i="45" s="1"/>
  <c r="U67" i="45" s="1"/>
  <c r="BJ67" i="45"/>
  <c r="EU67" i="45" s="1"/>
  <c r="AC67" i="45" s="1"/>
  <c r="AX69" i="45"/>
  <c r="BU69" i="45" s="1"/>
  <c r="Q69" i="45" s="1"/>
  <c r="BF69" i="45"/>
  <c r="DU69" i="45" s="1"/>
  <c r="Y69" i="45" s="1"/>
  <c r="BB68" i="45"/>
  <c r="CU68" i="45" s="1"/>
  <c r="U68" i="45" s="1"/>
  <c r="BJ70" i="45"/>
  <c r="EU70" i="45" s="1"/>
  <c r="AC70" i="45" s="1"/>
  <c r="AX71" i="45"/>
  <c r="BU71" i="45" s="1"/>
  <c r="Q71" i="45" s="1"/>
  <c r="BB72" i="45"/>
  <c r="CU72" i="45" s="1"/>
  <c r="U72" i="45" s="1"/>
  <c r="BF73" i="45"/>
  <c r="DU73" i="45" s="1"/>
  <c r="Y73" i="45" s="1"/>
  <c r="AX75" i="45"/>
  <c r="BU75" i="45" s="1"/>
  <c r="Q75" i="45" s="1"/>
  <c r="BB76" i="45"/>
  <c r="CU76" i="45" s="1"/>
  <c r="U76" i="45" s="1"/>
  <c r="BB73" i="45"/>
  <c r="CU73" i="45" s="1"/>
  <c r="U73" i="45" s="1"/>
  <c r="BF71" i="45"/>
  <c r="DU71" i="45" s="1"/>
  <c r="Y71" i="45" s="1"/>
  <c r="AX73" i="45"/>
  <c r="BU73" i="45" s="1"/>
  <c r="Q73" i="45" s="1"/>
  <c r="BF75" i="45"/>
  <c r="DU75" i="45" s="1"/>
  <c r="Y75" i="45" s="1"/>
  <c r="BB77" i="45"/>
  <c r="CU77" i="45" s="1"/>
  <c r="U77" i="45" s="1"/>
  <c r="BF78" i="45"/>
  <c r="DU78" i="45" s="1"/>
  <c r="Y78" i="45" s="1"/>
  <c r="BB81" i="45"/>
  <c r="CU81" i="45" s="1"/>
  <c r="U81" i="45" s="1"/>
  <c r="BF82" i="45"/>
  <c r="DU82" i="45" s="1"/>
  <c r="Y82" i="45" s="1"/>
  <c r="BB85" i="45"/>
  <c r="CU85" i="45" s="1"/>
  <c r="U85" i="45" s="1"/>
  <c r="BB78" i="45"/>
  <c r="CU78" i="45" s="1"/>
  <c r="U78" i="45" s="1"/>
  <c r="BJ80" i="45"/>
  <c r="EU80" i="45" s="1"/>
  <c r="AC80" i="45" s="1"/>
  <c r="AX81" i="45"/>
  <c r="BU81" i="45" s="1"/>
  <c r="Q81" i="45" s="1"/>
  <c r="BB82" i="45"/>
  <c r="CU82" i="45" s="1"/>
  <c r="U82" i="45" s="1"/>
  <c r="BF83" i="45"/>
  <c r="DU83" i="45" s="1"/>
  <c r="Y83" i="45" s="1"/>
  <c r="BJ84" i="45"/>
  <c r="EU84" i="45" s="1"/>
  <c r="AC84" i="45" s="1"/>
  <c r="AX85" i="45"/>
  <c r="BU85" i="45" s="1"/>
  <c r="Q85" i="45" s="1"/>
  <c r="BJ77" i="45"/>
  <c r="EU77" i="45" s="1"/>
  <c r="AC77" i="45" s="1"/>
  <c r="AX78" i="45"/>
  <c r="BU78" i="45" s="1"/>
  <c r="Q78" i="45" s="1"/>
  <c r="BB79" i="45"/>
  <c r="CU79" i="45" s="1"/>
  <c r="U79" i="45" s="1"/>
  <c r="BF80" i="45"/>
  <c r="DU80" i="45" s="1"/>
  <c r="Y80" i="45" s="1"/>
  <c r="BJ81" i="45"/>
  <c r="EU81" i="45" s="1"/>
  <c r="AC81" i="45" s="1"/>
  <c r="AX82" i="45"/>
  <c r="BU82" i="45" s="1"/>
  <c r="Q82" i="45" s="1"/>
  <c r="BF84" i="45"/>
  <c r="DU84" i="45" s="1"/>
  <c r="Y84" i="45" s="1"/>
  <c r="BJ85" i="45"/>
  <c r="EU85" i="45" s="1"/>
  <c r="AC85" i="45" s="1"/>
  <c r="AX37" i="46"/>
  <c r="BU37" i="46" s="1"/>
  <c r="Q37" i="46" s="1"/>
  <c r="BF39" i="46"/>
  <c r="DU39" i="46" s="1"/>
  <c r="Y39" i="46" s="1"/>
  <c r="AX41" i="46"/>
  <c r="BU41" i="46" s="1"/>
  <c r="Q41" i="46" s="1"/>
  <c r="BF43" i="46"/>
  <c r="DU43" i="46" s="1"/>
  <c r="Y43" i="46" s="1"/>
  <c r="BJ44" i="46"/>
  <c r="EU44" i="46" s="1"/>
  <c r="AC44" i="46" s="1"/>
  <c r="AX45" i="46"/>
  <c r="BU45" i="46" s="1"/>
  <c r="Q45" i="46" s="1"/>
  <c r="BF47" i="46"/>
  <c r="DU47" i="46" s="1"/>
  <c r="Y47" i="46" s="1"/>
  <c r="BB39" i="46"/>
  <c r="CU39" i="46" s="1"/>
  <c r="U39" i="46" s="1"/>
  <c r="BB43" i="46"/>
  <c r="CU43" i="46" s="1"/>
  <c r="U43" i="46" s="1"/>
  <c r="BB47" i="46"/>
  <c r="CU47" i="46" s="1"/>
  <c r="U47" i="46" s="1"/>
  <c r="BF50" i="46"/>
  <c r="DU50" i="46" s="1"/>
  <c r="Y50" i="46" s="1"/>
  <c r="BJ50" i="46"/>
  <c r="EU50" i="46" s="1"/>
  <c r="AC50" i="46" s="1"/>
  <c r="AX50" i="46"/>
  <c r="BU50" i="46" s="1"/>
  <c r="Q50" i="46" s="1"/>
  <c r="BF37" i="46"/>
  <c r="DU37" i="46" s="1"/>
  <c r="Y37" i="46" s="1"/>
  <c r="AX39" i="46"/>
  <c r="BU39" i="46" s="1"/>
  <c r="Q39" i="46"/>
  <c r="BF41" i="46"/>
  <c r="DU41" i="46" s="1"/>
  <c r="Y41" i="46" s="1"/>
  <c r="AX43" i="46"/>
  <c r="BU43" i="46" s="1"/>
  <c r="Q43" i="46" s="1"/>
  <c r="BF45" i="46"/>
  <c r="DU45" i="46" s="1"/>
  <c r="Y45" i="46" s="1"/>
  <c r="AX47" i="46"/>
  <c r="BU47" i="46" s="1"/>
  <c r="Q47" i="46" s="1"/>
  <c r="BB50" i="46"/>
  <c r="CU50" i="46" s="1"/>
  <c r="U50" i="46" s="1"/>
  <c r="BB54" i="46"/>
  <c r="CU54" i="46" s="1"/>
  <c r="U54" i="46" s="1"/>
  <c r="BJ55" i="46"/>
  <c r="EU55" i="46" s="1"/>
  <c r="AC55" i="46" s="1"/>
  <c r="BF48" i="46"/>
  <c r="DU48" i="46" s="1"/>
  <c r="Y48" i="46" s="1"/>
  <c r="BJ49" i="46"/>
  <c r="EU49" i="46" s="1"/>
  <c r="AC49" i="46" s="1"/>
  <c r="BB51" i="46"/>
  <c r="CU51" i="46" s="1"/>
  <c r="U51" i="46" s="1"/>
  <c r="BF52" i="46"/>
  <c r="DU52" i="46" s="1"/>
  <c r="Y52" i="46" s="1"/>
  <c r="BJ53" i="46"/>
  <c r="EU53" i="46" s="1"/>
  <c r="AC53" i="46" s="1"/>
  <c r="AX54" i="46"/>
  <c r="BU54" i="46" s="1"/>
  <c r="Q54" i="46" s="1"/>
  <c r="AX55" i="46"/>
  <c r="BU55" i="46"/>
  <c r="Q55" i="46" s="1"/>
  <c r="BB57" i="46"/>
  <c r="CU57" i="46" s="1"/>
  <c r="U57" i="46" s="1"/>
  <c r="BB48" i="46"/>
  <c r="CU48" i="46" s="1"/>
  <c r="U48" i="46" s="1"/>
  <c r="BF49" i="46"/>
  <c r="DU49" i="46" s="1"/>
  <c r="Y49" i="46" s="1"/>
  <c r="AX51" i="46"/>
  <c r="BU51" i="46" s="1"/>
  <c r="Q51" i="46" s="1"/>
  <c r="BB52" i="46"/>
  <c r="CU52" i="46" s="1"/>
  <c r="U52" i="46" s="1"/>
  <c r="BF53" i="46"/>
  <c r="DU53" i="46" s="1"/>
  <c r="Y53" i="46" s="1"/>
  <c r="BJ54" i="46"/>
  <c r="EU54" i="46" s="1"/>
  <c r="AC54" i="46" s="1"/>
  <c r="BJ59" i="46"/>
  <c r="EU59" i="46" s="1"/>
  <c r="AC59" i="46" s="1"/>
  <c r="AX59" i="46"/>
  <c r="BU59" i="46" s="1"/>
  <c r="Q59" i="46" s="1"/>
  <c r="BF59" i="46"/>
  <c r="DU59" i="46" s="1"/>
  <c r="Y59" i="46" s="1"/>
  <c r="BB55" i="46"/>
  <c r="CU55" i="46" s="1"/>
  <c r="U55" i="46" s="1"/>
  <c r="BF57" i="46"/>
  <c r="DU57" i="46" s="1"/>
  <c r="Y57" i="46" s="1"/>
  <c r="AX57" i="46"/>
  <c r="BU57" i="46" s="1"/>
  <c r="Q57" i="46" s="1"/>
  <c r="BJ56" i="46"/>
  <c r="EU56" i="46" s="1"/>
  <c r="AC56" i="46" s="1"/>
  <c r="BJ60" i="46"/>
  <c r="EU60" i="46" s="1"/>
  <c r="AC60" i="46" s="1"/>
  <c r="AX61" i="46"/>
  <c r="BU61" i="46" s="1"/>
  <c r="Q61" i="46" s="1"/>
  <c r="BF63" i="46"/>
  <c r="DU63" i="46" s="1"/>
  <c r="Y63" i="46" s="1"/>
  <c r="BJ64" i="46"/>
  <c r="EU64" i="46" s="1"/>
  <c r="AC64" i="46" s="1"/>
  <c r="AX65" i="46"/>
  <c r="BU65" i="46" s="1"/>
  <c r="Q65" i="46" s="1"/>
  <c r="BB63" i="46"/>
  <c r="CU63" i="46" s="1"/>
  <c r="U63" i="46" s="1"/>
  <c r="BB67" i="46"/>
  <c r="CU67" i="46" s="1"/>
  <c r="U67" i="46" s="1"/>
  <c r="BF61" i="46"/>
  <c r="DU61" i="46" s="1"/>
  <c r="Y61" i="46" s="1"/>
  <c r="AX63" i="46"/>
  <c r="BU63" i="46" s="1"/>
  <c r="Q63" i="46" s="1"/>
  <c r="BF65" i="46"/>
  <c r="DU65" i="46" s="1"/>
  <c r="Y65" i="46" s="1"/>
  <c r="AX67" i="46"/>
  <c r="BU67" i="46" s="1"/>
  <c r="Q67" i="46" s="1"/>
  <c r="BJ67" i="46"/>
  <c r="EU67" i="46" s="1"/>
  <c r="AC67" i="46" s="1"/>
  <c r="BJ68" i="46"/>
  <c r="EU68" i="46" s="1"/>
  <c r="AC68" i="46" s="1"/>
  <c r="AX69" i="46"/>
  <c r="BU69" i="46"/>
  <c r="Q69" i="46" s="1"/>
  <c r="BB70" i="46"/>
  <c r="CU70" i="46" s="1"/>
  <c r="U70" i="46" s="1"/>
  <c r="BF71" i="46"/>
  <c r="DU71" i="46" s="1"/>
  <c r="Y71" i="46" s="1"/>
  <c r="BJ72" i="46"/>
  <c r="EU72" i="46" s="1"/>
  <c r="AC72" i="46" s="1"/>
  <c r="AX73" i="46"/>
  <c r="BU73" i="46" s="1"/>
  <c r="Q73" i="46" s="1"/>
  <c r="BB74" i="46"/>
  <c r="CU74" i="46" s="1"/>
  <c r="U74" i="46"/>
  <c r="BF75" i="46"/>
  <c r="DU75" i="46" s="1"/>
  <c r="Y75" i="46" s="1"/>
  <c r="BJ76" i="46"/>
  <c r="EU76" i="46" s="1"/>
  <c r="AC76" i="46" s="1"/>
  <c r="BB71" i="46"/>
  <c r="CU71" i="46" s="1"/>
  <c r="U71" i="46" s="1"/>
  <c r="BB75" i="46"/>
  <c r="CU75" i="46" s="1"/>
  <c r="U75" i="46" s="1"/>
  <c r="BB68" i="46"/>
  <c r="CU68" i="46" s="1"/>
  <c r="U68" i="46" s="1"/>
  <c r="BF69" i="46"/>
  <c r="DU69" i="46" s="1"/>
  <c r="Y69" i="46" s="1"/>
  <c r="BJ70" i="46"/>
  <c r="EU70" i="46" s="1"/>
  <c r="AC70" i="46" s="1"/>
  <c r="AX71" i="46"/>
  <c r="BU71" i="46" s="1"/>
  <c r="Q71" i="46" s="1"/>
  <c r="BB72" i="46"/>
  <c r="CU72" i="46" s="1"/>
  <c r="U72" i="46" s="1"/>
  <c r="BF73" i="46"/>
  <c r="DU73" i="46" s="1"/>
  <c r="Y73" i="46" s="1"/>
  <c r="BJ74" i="46"/>
  <c r="EU74" i="46" s="1"/>
  <c r="AC74" i="46" s="1"/>
  <c r="AX75" i="46"/>
  <c r="BU75" i="46" s="1"/>
  <c r="Q75" i="46" s="1"/>
  <c r="BB76" i="46"/>
  <c r="CU76" i="46" s="1"/>
  <c r="U76" i="46" s="1"/>
  <c r="BB77" i="46"/>
  <c r="CU77" i="46" s="1"/>
  <c r="U77" i="46" s="1"/>
  <c r="BF78" i="46"/>
  <c r="DU78" i="46" s="1"/>
  <c r="Y78" i="46" s="1"/>
  <c r="AX80" i="46"/>
  <c r="BU80" i="46" s="1"/>
  <c r="Q80" i="46" s="1"/>
  <c r="BB81" i="46"/>
  <c r="CU81" i="46" s="1"/>
  <c r="U81" i="46" s="1"/>
  <c r="BF82" i="46"/>
  <c r="DU82" i="46" s="1"/>
  <c r="Y82" i="46" s="1"/>
  <c r="BB85" i="46"/>
  <c r="CU85" i="46" s="1"/>
  <c r="U85" i="46" s="1"/>
  <c r="BB78" i="46"/>
  <c r="CU78" i="46" s="1"/>
  <c r="U78" i="46" s="1"/>
  <c r="BJ80" i="46"/>
  <c r="EU80" i="46" s="1"/>
  <c r="AC80" i="46" s="1"/>
  <c r="AX81" i="46"/>
  <c r="BU81" i="46" s="1"/>
  <c r="Q81" i="46" s="1"/>
  <c r="BB82" i="46"/>
  <c r="CU82" i="46" s="1"/>
  <c r="U82" i="46" s="1"/>
  <c r="BF83" i="46"/>
  <c r="DU83" i="46" s="1"/>
  <c r="Y83" i="46" s="1"/>
  <c r="BJ84" i="46"/>
  <c r="EU84" i="46" s="1"/>
  <c r="AC84" i="46" s="1"/>
  <c r="BJ77" i="46"/>
  <c r="EU77" i="46" s="1"/>
  <c r="AC77" i="46" s="1"/>
  <c r="AX78" i="46"/>
  <c r="BU78" i="46" s="1"/>
  <c r="Q78" i="46" s="1"/>
  <c r="BF80" i="46"/>
  <c r="DU80" i="46" s="1"/>
  <c r="Y80" i="46" s="1"/>
  <c r="BJ81" i="46"/>
  <c r="EU81" i="46" s="1"/>
  <c r="AC81" i="46" s="1"/>
  <c r="AX82" i="46"/>
  <c r="BU82" i="46" s="1"/>
  <c r="Q82" i="46" s="1"/>
  <c r="BF84" i="46"/>
  <c r="DU84" i="46" s="1"/>
  <c r="Y84" i="46" s="1"/>
  <c r="BJ85" i="46"/>
  <c r="EU85" i="46" s="1"/>
  <c r="AC85" i="46" s="1"/>
  <c r="BB37" i="47"/>
  <c r="CU37" i="47" s="1"/>
  <c r="U37" i="47" s="1"/>
  <c r="BF38" i="47"/>
  <c r="DU38" i="47" s="1"/>
  <c r="Y38" i="47" s="1"/>
  <c r="BJ39" i="47"/>
  <c r="EU39" i="47" s="1"/>
  <c r="AC39" i="47" s="1"/>
  <c r="AX40" i="47"/>
  <c r="BU40" i="47" s="1"/>
  <c r="Q40" i="47" s="1"/>
  <c r="BF42" i="47"/>
  <c r="DU42" i="47" s="1"/>
  <c r="Y42" i="47" s="1"/>
  <c r="BJ43" i="47"/>
  <c r="EU43" i="47" s="1"/>
  <c r="AC43" i="47" s="1"/>
  <c r="AX44" i="47"/>
  <c r="BU44" i="47" s="1"/>
  <c r="Q44" i="47" s="1"/>
  <c r="AX48" i="47"/>
  <c r="BU48" i="47" s="1"/>
  <c r="Q48" i="47" s="1"/>
  <c r="BJ48" i="47"/>
  <c r="EU48" i="47" s="1"/>
  <c r="AC48" i="47" s="1"/>
  <c r="BB38" i="47"/>
  <c r="CU38" i="47" s="1"/>
  <c r="U38" i="47" s="1"/>
  <c r="BB42" i="47"/>
  <c r="CU42" i="47" s="1"/>
  <c r="U42" i="47" s="1"/>
  <c r="BJ47" i="47"/>
  <c r="EU47" i="47" s="1"/>
  <c r="AC47" i="47" s="1"/>
  <c r="BF47" i="47"/>
  <c r="DU47" i="47" s="1"/>
  <c r="Y47" i="47" s="1"/>
  <c r="AX36" i="47"/>
  <c r="BU36" i="47" s="1"/>
  <c r="Q36" i="47" s="1"/>
  <c r="BB36" i="47"/>
  <c r="CU36" i="47" s="1"/>
  <c r="U36" i="47" s="1"/>
  <c r="BF36" i="47"/>
  <c r="DU36" i="47" s="1"/>
  <c r="Y36" i="47" s="1"/>
  <c r="AX38" i="47"/>
  <c r="BU38" i="47" s="1"/>
  <c r="Q38" i="47" s="1"/>
  <c r="BB39" i="47"/>
  <c r="CU39" i="47" s="1"/>
  <c r="U39" i="47" s="1"/>
  <c r="AX42" i="47"/>
  <c r="BU42" i="47" s="1"/>
  <c r="Q42" i="47" s="1"/>
  <c r="BB43" i="47"/>
  <c r="CU43" i="47" s="1"/>
  <c r="U43" i="47" s="1"/>
  <c r="AX47" i="47"/>
  <c r="BU47" i="47" s="1"/>
  <c r="Q47" i="47" s="1"/>
  <c r="AX49" i="47"/>
  <c r="BU49" i="47" s="1"/>
  <c r="Q49" i="47" s="1"/>
  <c r="BF51" i="47"/>
  <c r="DU51" i="47" s="1"/>
  <c r="Y51" i="47" s="1"/>
  <c r="BJ52" i="47"/>
  <c r="EU52" i="47" s="1"/>
  <c r="AC52" i="47" s="1"/>
  <c r="AX53" i="47"/>
  <c r="BU53" i="47" s="1"/>
  <c r="Q53" i="47" s="1"/>
  <c r="BF55" i="47"/>
  <c r="DU55" i="47" s="1"/>
  <c r="Y55" i="47" s="1"/>
  <c r="BJ56" i="47"/>
  <c r="EU56" i="47" s="1"/>
  <c r="AC56" i="47" s="1"/>
  <c r="AX57" i="47"/>
  <c r="BU57" i="47" s="1"/>
  <c r="Q57" i="47" s="1"/>
  <c r="BF58" i="47"/>
  <c r="DU58" i="47" s="1"/>
  <c r="Y58" i="47" s="1"/>
  <c r="BB59" i="47"/>
  <c r="CU59" i="47" s="1"/>
  <c r="U59" i="47" s="1"/>
  <c r="BB51" i="47"/>
  <c r="CU51" i="47" s="1"/>
  <c r="U51" i="47" s="1"/>
  <c r="BF52" i="47"/>
  <c r="DU52" i="47" s="1"/>
  <c r="Y52" i="47" s="1"/>
  <c r="BB55" i="47"/>
  <c r="CU55" i="47" s="1"/>
  <c r="U55" i="47" s="1"/>
  <c r="BF56" i="47"/>
  <c r="DU56" i="47" s="1"/>
  <c r="Y56" i="47" s="1"/>
  <c r="AX61" i="47"/>
  <c r="BU61" i="47" s="1"/>
  <c r="Q61" i="47" s="1"/>
  <c r="BF61" i="47"/>
  <c r="DU61" i="47" s="1"/>
  <c r="Y61" i="47" s="1"/>
  <c r="BB52" i="47"/>
  <c r="CU52" i="47" s="1"/>
  <c r="U52" i="47" s="1"/>
  <c r="BB56" i="47"/>
  <c r="CU56" i="47" s="1"/>
  <c r="U56" i="47" s="1"/>
  <c r="BB58" i="47"/>
  <c r="CU58" i="47" s="1"/>
  <c r="U58" i="47" s="1"/>
  <c r="BF59" i="47"/>
  <c r="DU59" i="47" s="1"/>
  <c r="Y59" i="47" s="1"/>
  <c r="AX59" i="47"/>
  <c r="BU59" i="47" s="1"/>
  <c r="Q59" i="47" s="1"/>
  <c r="AX58" i="47"/>
  <c r="BU58" i="47" s="1"/>
  <c r="Q58" i="47" s="1"/>
  <c r="BB61" i="47"/>
  <c r="CU61" i="47" s="1"/>
  <c r="U61" i="47" s="1"/>
  <c r="BJ61" i="47"/>
  <c r="EU61" i="47" s="1"/>
  <c r="AC61" i="47" s="1"/>
  <c r="BJ62" i="47"/>
  <c r="EU62" i="47" s="1"/>
  <c r="AC62" i="47" s="1"/>
  <c r="AX63" i="47"/>
  <c r="BU63" i="47" s="1"/>
  <c r="Q63" i="47" s="1"/>
  <c r="BF65" i="47"/>
  <c r="DU65" i="47" s="1"/>
  <c r="Y65" i="47" s="1"/>
  <c r="BJ66" i="47"/>
  <c r="EU66" i="47" s="1"/>
  <c r="AC66" i="47" s="1"/>
  <c r="AX67" i="47"/>
  <c r="BU67" i="47" s="1"/>
  <c r="Q67" i="47" s="1"/>
  <c r="BB69" i="47"/>
  <c r="CU69" i="47" s="1"/>
  <c r="U69" i="47" s="1"/>
  <c r="BB65" i="47"/>
  <c r="CU65" i="47" s="1"/>
  <c r="U65" i="47" s="1"/>
  <c r="BJ67" i="47"/>
  <c r="EU67" i="47" s="1"/>
  <c r="AC67" i="47" s="1"/>
  <c r="BB68" i="47"/>
  <c r="CU68" i="47" s="1"/>
  <c r="U68" i="47" s="1"/>
  <c r="BJ69" i="47"/>
  <c r="EU69" i="47" s="1"/>
  <c r="AC69" i="47" s="1"/>
  <c r="BF63" i="47"/>
  <c r="DU63" i="47" s="1"/>
  <c r="Y63" i="47" s="1"/>
  <c r="AX65" i="47"/>
  <c r="BU65" i="47" s="1"/>
  <c r="Q65" i="47" s="1"/>
  <c r="BF67" i="47"/>
  <c r="DU67" i="47" s="1"/>
  <c r="Y67" i="47" s="1"/>
  <c r="AX68" i="47"/>
  <c r="BU68" i="47" s="1"/>
  <c r="Q68" i="47" s="1"/>
  <c r="BF68" i="47"/>
  <c r="DU68" i="47" s="1"/>
  <c r="Y68" i="47" s="1"/>
  <c r="BF69" i="47"/>
  <c r="DU69" i="47" s="1"/>
  <c r="Y69" i="47" s="1"/>
  <c r="BF71" i="47"/>
  <c r="DU71" i="47" s="1"/>
  <c r="Y71" i="47" s="1"/>
  <c r="BJ72" i="47"/>
  <c r="EU72" i="47" s="1"/>
  <c r="AC72" i="47" s="1"/>
  <c r="AX73" i="47"/>
  <c r="BU73" i="47" s="1"/>
  <c r="Q73" i="47" s="1"/>
  <c r="BF75" i="47"/>
  <c r="DU75" i="47" s="1"/>
  <c r="Y75" i="47" s="1"/>
  <c r="BJ76" i="47"/>
  <c r="EU76" i="47" s="1"/>
  <c r="AC76" i="47" s="1"/>
  <c r="BB71" i="47"/>
  <c r="CU71" i="47" s="1"/>
  <c r="U71" i="47" s="1"/>
  <c r="BB75" i="47"/>
  <c r="CU75" i="47" s="1"/>
  <c r="U75" i="47" s="1"/>
  <c r="BF76" i="47"/>
  <c r="DU76" i="47" s="1"/>
  <c r="Y76" i="47" s="1"/>
  <c r="AX71" i="47"/>
  <c r="BU71" i="47" s="1"/>
  <c r="Q71" i="47" s="1"/>
  <c r="BB72" i="47"/>
  <c r="CU72" i="47" s="1"/>
  <c r="U72" i="47" s="1"/>
  <c r="BF73" i="47"/>
  <c r="DU73" i="47" s="1"/>
  <c r="Y73" i="47" s="1"/>
  <c r="AX75" i="47"/>
  <c r="BU75" i="47" s="1"/>
  <c r="Q75" i="47" s="1"/>
  <c r="BB76" i="47"/>
  <c r="CU76" i="47" s="1"/>
  <c r="U76" i="47" s="1"/>
  <c r="BB77" i="47"/>
  <c r="CU77" i="47" s="1"/>
  <c r="U77" i="47"/>
  <c r="BF78" i="47"/>
  <c r="DU78" i="47" s="1"/>
  <c r="Y78" i="47" s="1"/>
  <c r="BJ79" i="47"/>
  <c r="EU79" i="47" s="1"/>
  <c r="AC79" i="47" s="1"/>
  <c r="BB81" i="47"/>
  <c r="CU81" i="47" s="1"/>
  <c r="U81" i="47" s="1"/>
  <c r="BF82" i="47"/>
  <c r="DU82" i="47" s="1"/>
  <c r="Y82" i="47" s="1"/>
  <c r="BB85" i="47"/>
  <c r="CU85" i="47" s="1"/>
  <c r="U85" i="47" s="1"/>
  <c r="BB78" i="47"/>
  <c r="CU78" i="47" s="1"/>
  <c r="U78" i="47" s="1"/>
  <c r="BF79" i="47"/>
  <c r="DU79" i="47" s="1"/>
  <c r="Y79" i="47" s="1"/>
  <c r="BJ80" i="47"/>
  <c r="EU80" i="47" s="1"/>
  <c r="AC80" i="47" s="1"/>
  <c r="AX81" i="47"/>
  <c r="BU81" i="47" s="1"/>
  <c r="Q81" i="47" s="1"/>
  <c r="BB82" i="47"/>
  <c r="CU82" i="47" s="1"/>
  <c r="U82" i="47" s="1"/>
  <c r="BF83" i="47"/>
  <c r="DU83" i="47" s="1"/>
  <c r="Y83" i="47" s="1"/>
  <c r="BJ84" i="47"/>
  <c r="EU84" i="47" s="1"/>
  <c r="AC84" i="47" s="1"/>
  <c r="AX85" i="47"/>
  <c r="BU85" i="47" s="1"/>
  <c r="Q85" i="47" s="1"/>
  <c r="BJ77" i="47"/>
  <c r="EU77" i="47" s="1"/>
  <c r="AC77" i="47" s="1"/>
  <c r="AX78" i="47"/>
  <c r="BU78" i="47" s="1"/>
  <c r="Q78" i="47" s="1"/>
  <c r="BB79" i="47"/>
  <c r="CU79" i="47" s="1"/>
  <c r="U79" i="47" s="1"/>
  <c r="BF80" i="47"/>
  <c r="DU80" i="47" s="1"/>
  <c r="Y80" i="47" s="1"/>
  <c r="BJ81" i="47"/>
  <c r="EU81" i="47"/>
  <c r="AC81" i="47" s="1"/>
  <c r="AX82" i="47"/>
  <c r="BU82" i="47" s="1"/>
  <c r="Q82" i="47" s="1"/>
  <c r="BF84" i="47"/>
  <c r="DU84" i="47" s="1"/>
  <c r="Y84" i="47" s="1"/>
  <c r="BJ85" i="47"/>
  <c r="EU85" i="47" s="1"/>
  <c r="AC85" i="47" s="1"/>
  <c r="BI36" i="48"/>
  <c r="EJ36" i="48" s="1"/>
  <c r="BF36" i="48"/>
  <c r="DU36" i="48" s="1"/>
  <c r="Y36" i="48" s="1"/>
  <c r="AX39" i="48"/>
  <c r="BU39" i="48" s="1"/>
  <c r="Q39" i="48" s="1"/>
  <c r="BF39" i="48"/>
  <c r="DU39" i="48" s="1"/>
  <c r="Y39" i="48" s="1"/>
  <c r="BJ39" i="48"/>
  <c r="EU39" i="48" s="1"/>
  <c r="AC39" i="48" s="1"/>
  <c r="BB36" i="48"/>
  <c r="CU36" i="48" s="1"/>
  <c r="U36" i="48" s="1"/>
  <c r="BJ36" i="48"/>
  <c r="EU36" i="48" s="1"/>
  <c r="AC36" i="48" s="1"/>
  <c r="BF38" i="48"/>
  <c r="DU38" i="48" s="1"/>
  <c r="Y38" i="48" s="1"/>
  <c r="AX40" i="48"/>
  <c r="BU40" i="48" s="1"/>
  <c r="Q40" i="48" s="1"/>
  <c r="BF42" i="48"/>
  <c r="DU42" i="48" s="1"/>
  <c r="Y42" i="48" s="1"/>
  <c r="BJ43" i="48"/>
  <c r="EU43" i="48" s="1"/>
  <c r="AC43" i="48" s="1"/>
  <c r="AX45" i="48"/>
  <c r="BU45" i="48" s="1"/>
  <c r="Q45" i="48" s="1"/>
  <c r="BF45" i="48"/>
  <c r="DU45" i="48" s="1"/>
  <c r="Y45" i="48"/>
  <c r="BB47" i="48"/>
  <c r="CU47" i="48" s="1"/>
  <c r="U47" i="48" s="1"/>
  <c r="BB38" i="48"/>
  <c r="CU38" i="48" s="1"/>
  <c r="U38" i="48" s="1"/>
  <c r="BB42" i="48"/>
  <c r="CU42" i="48" s="1"/>
  <c r="U42" i="48" s="1"/>
  <c r="AX49" i="48"/>
  <c r="BU49" i="48" s="1"/>
  <c r="Q49" i="48" s="1"/>
  <c r="BF49" i="48"/>
  <c r="DU49" i="48" s="1"/>
  <c r="Y49" i="48" s="1"/>
  <c r="BF47" i="48"/>
  <c r="DU47" i="48" s="1"/>
  <c r="Y47" i="48" s="1"/>
  <c r="AX47" i="48"/>
  <c r="BU47" i="48" s="1"/>
  <c r="Q47" i="48" s="1"/>
  <c r="BB49" i="48"/>
  <c r="CU49" i="48" s="1"/>
  <c r="U49" i="48" s="1"/>
  <c r="BJ49" i="48"/>
  <c r="EU49" i="48" s="1"/>
  <c r="AC49" i="48" s="1"/>
  <c r="BJ46" i="48"/>
  <c r="EU46" i="48" s="1"/>
  <c r="AC46" i="48" s="1"/>
  <c r="BJ50" i="48"/>
  <c r="EU50" i="48" s="1"/>
  <c r="AC50" i="48" s="1"/>
  <c r="AX51" i="48"/>
  <c r="BU51" i="48" s="1"/>
  <c r="Q51" i="48" s="1"/>
  <c r="BJ54" i="48"/>
  <c r="EU54" i="48" s="1"/>
  <c r="AC54" i="48" s="1"/>
  <c r="AX55" i="48"/>
  <c r="BU55" i="48" s="1"/>
  <c r="Q55" i="48" s="1"/>
  <c r="BF57" i="48"/>
  <c r="DU57" i="48" s="1"/>
  <c r="Y57" i="48" s="1"/>
  <c r="BJ58" i="48"/>
  <c r="EU58" i="48" s="1"/>
  <c r="AC58" i="48" s="1"/>
  <c r="AX59" i="48"/>
  <c r="BU59" i="48" s="1"/>
  <c r="Q59" i="48" s="1"/>
  <c r="BB57" i="48"/>
  <c r="CU57" i="48" s="1"/>
  <c r="U57" i="48" s="1"/>
  <c r="AX63" i="48"/>
  <c r="BU63" i="48" s="1"/>
  <c r="Q63" i="48" s="1"/>
  <c r="BF63" i="48"/>
  <c r="DU63" i="48" s="1"/>
  <c r="Y63" i="48" s="1"/>
  <c r="BF51" i="48"/>
  <c r="DU51" i="48" s="1"/>
  <c r="Y51" i="48" s="1"/>
  <c r="BF55" i="48"/>
  <c r="DU55" i="48" s="1"/>
  <c r="Y55" i="48" s="1"/>
  <c r="AX57" i="48"/>
  <c r="BU57" i="48" s="1"/>
  <c r="Q57" i="48" s="1"/>
  <c r="BF59" i="48"/>
  <c r="DU59" i="48" s="1"/>
  <c r="Y59" i="48" s="1"/>
  <c r="BF61" i="48"/>
  <c r="DU61" i="48" s="1"/>
  <c r="Y61" i="48" s="1"/>
  <c r="AX61" i="48"/>
  <c r="BU61" i="48" s="1"/>
  <c r="Q61" i="48" s="1"/>
  <c r="BB63" i="48"/>
  <c r="CU63" i="48" s="1"/>
  <c r="U63" i="48" s="1"/>
  <c r="BJ63" i="48"/>
  <c r="EU63" i="48" s="1"/>
  <c r="AC63" i="48" s="1"/>
  <c r="BJ60" i="48"/>
  <c r="EU60" i="48" s="1"/>
  <c r="AC60" i="48" s="1"/>
  <c r="BB62" i="48"/>
  <c r="CU62" i="48" s="1"/>
  <c r="U62" i="48" s="1"/>
  <c r="BJ64" i="48"/>
  <c r="EU64" i="48" s="1"/>
  <c r="AC64" i="48" s="1"/>
  <c r="AX65" i="48"/>
  <c r="BU65" i="48" s="1"/>
  <c r="Q65" i="48" s="1"/>
  <c r="BB66" i="48"/>
  <c r="CU66" i="48" s="1"/>
  <c r="U66" i="48" s="1"/>
  <c r="AX67" i="48"/>
  <c r="BU67" i="48" s="1"/>
  <c r="Q67" i="48" s="1"/>
  <c r="BJ72" i="48"/>
  <c r="EU72" i="48" s="1"/>
  <c r="AC72" i="48" s="1"/>
  <c r="AX72" i="48"/>
  <c r="BU72" i="48" s="1"/>
  <c r="Q72" i="48" s="1"/>
  <c r="BF72" i="48"/>
  <c r="DU72" i="48" s="1"/>
  <c r="Y72" i="48" s="1"/>
  <c r="BJ65" i="48"/>
  <c r="EU65" i="48" s="1"/>
  <c r="AC65" i="48" s="1"/>
  <c r="BF65" i="48"/>
  <c r="DU65" i="48" s="1"/>
  <c r="Y65" i="48" s="1"/>
  <c r="BJ68" i="48"/>
  <c r="EU68" i="48" s="1"/>
  <c r="AC68" i="48" s="1"/>
  <c r="AX68" i="48"/>
  <c r="BU68" i="48" s="1"/>
  <c r="Q68" i="48" s="1"/>
  <c r="BF68" i="48"/>
  <c r="DU68" i="48" s="1"/>
  <c r="Y68" i="48" s="1"/>
  <c r="BF67" i="48"/>
  <c r="DU67" i="48" s="1"/>
  <c r="Y67" i="48" s="1"/>
  <c r="BJ67" i="48"/>
  <c r="EU67" i="48" s="1"/>
  <c r="AC67" i="48" s="1"/>
  <c r="BB71" i="48"/>
  <c r="CU71" i="48" s="1"/>
  <c r="U71" i="48" s="1"/>
  <c r="BB75" i="48"/>
  <c r="CU75" i="48" s="1"/>
  <c r="U75" i="48" s="1"/>
  <c r="BF76" i="48"/>
  <c r="DU76" i="48" s="1"/>
  <c r="Y76" i="48" s="1"/>
  <c r="BB76" i="48"/>
  <c r="CU76" i="48" s="1"/>
  <c r="U76" i="48" s="1"/>
  <c r="BB69" i="48"/>
  <c r="CU69" i="48" s="1"/>
  <c r="U69" i="48" s="1"/>
  <c r="BF70" i="48"/>
  <c r="DU70" i="48" s="1"/>
  <c r="Y70" i="48" s="1"/>
  <c r="BJ71" i="48"/>
  <c r="EU71" i="48" s="1"/>
  <c r="AC71" i="48" s="1"/>
  <c r="BB73" i="48"/>
  <c r="CU73" i="48" s="1"/>
  <c r="U73" i="48" s="1"/>
  <c r="BF74" i="48"/>
  <c r="DU74" i="48" s="1"/>
  <c r="Y74" i="48" s="1"/>
  <c r="BJ75" i="48"/>
  <c r="EU75" i="48" s="1"/>
  <c r="AC75" i="48" s="1"/>
  <c r="AX76" i="48"/>
  <c r="BU76" i="48" s="1"/>
  <c r="Q76" i="48" s="1"/>
  <c r="BB77" i="48"/>
  <c r="CU77" i="48" s="1"/>
  <c r="U77" i="48" s="1"/>
  <c r="BF78" i="48"/>
  <c r="DU78" i="48" s="1"/>
  <c r="Y78" i="48" s="1"/>
  <c r="BJ79" i="48"/>
  <c r="EU79" i="48" s="1"/>
  <c r="AC79" i="48" s="1"/>
  <c r="AX80" i="48"/>
  <c r="BU80" i="48" s="1"/>
  <c r="Q80" i="48" s="1"/>
  <c r="BB81" i="48"/>
  <c r="CU81" i="48" s="1"/>
  <c r="U81" i="48" s="1"/>
  <c r="BF82" i="48"/>
  <c r="DU82" i="48" s="1"/>
  <c r="Y82" i="48"/>
  <c r="BB85" i="48"/>
  <c r="CU85" i="48" s="1"/>
  <c r="U85" i="48" s="1"/>
  <c r="BB78" i="48"/>
  <c r="CU78" i="48" s="1"/>
  <c r="U78" i="48" s="1"/>
  <c r="BF79" i="48"/>
  <c r="DU79" i="48" s="1"/>
  <c r="Y79" i="48" s="1"/>
  <c r="BJ80" i="48"/>
  <c r="EU80" i="48" s="1"/>
  <c r="AC80" i="48" s="1"/>
  <c r="AX81" i="48"/>
  <c r="BU81" i="48" s="1"/>
  <c r="Q81" i="48" s="1"/>
  <c r="BB82" i="48"/>
  <c r="CU82" i="48" s="1"/>
  <c r="U82" i="48" s="1"/>
  <c r="BF83" i="48"/>
  <c r="DU83" i="48" s="1"/>
  <c r="Y83" i="48" s="1"/>
  <c r="BJ84" i="48"/>
  <c r="EU84" i="48" s="1"/>
  <c r="AC84" i="48" s="1"/>
  <c r="AX85" i="48"/>
  <c r="BU85" i="48" s="1"/>
  <c r="Q85" i="48" s="1"/>
  <c r="BJ77" i="48"/>
  <c r="EU77" i="48" s="1"/>
  <c r="AC77" i="48" s="1"/>
  <c r="AX78" i="48"/>
  <c r="BU78" i="48" s="1"/>
  <c r="Q78" i="48" s="1"/>
  <c r="BB79" i="48"/>
  <c r="CU79" i="48" s="1"/>
  <c r="U79" i="48" s="1"/>
  <c r="BF80" i="48"/>
  <c r="DU80" i="48" s="1"/>
  <c r="Y80" i="48" s="1"/>
  <c r="BJ81" i="48"/>
  <c r="EU81" i="48" s="1"/>
  <c r="AC81" i="48" s="1"/>
  <c r="AX82" i="48"/>
  <c r="BU82" i="48" s="1"/>
  <c r="Q82" i="48" s="1"/>
  <c r="BF84" i="48"/>
  <c r="DU84" i="48" s="1"/>
  <c r="Y84" i="48" s="1"/>
  <c r="BJ85" i="48"/>
  <c r="EU85" i="48" s="1"/>
  <c r="AC85" i="48" s="1"/>
  <c r="AX37" i="49"/>
  <c r="BU37" i="49" s="1"/>
  <c r="Q37" i="49" s="1"/>
  <c r="BF39" i="49"/>
  <c r="DU39" i="49" s="1"/>
  <c r="Y39" i="49" s="1"/>
  <c r="BJ40" i="49"/>
  <c r="EU40" i="49" s="1"/>
  <c r="AC40" i="49" s="1"/>
  <c r="AX41" i="49"/>
  <c r="BU41" i="49" s="1"/>
  <c r="Q41" i="49" s="1"/>
  <c r="BF43" i="49"/>
  <c r="DU43" i="49" s="1"/>
  <c r="Y43" i="49" s="1"/>
  <c r="BJ44" i="49"/>
  <c r="EU44" i="49" s="1"/>
  <c r="AC44" i="49" s="1"/>
  <c r="AX45" i="49"/>
  <c r="BU45" i="49" s="1"/>
  <c r="Q45" i="49" s="1"/>
  <c r="BF47" i="49"/>
  <c r="DU47" i="49" s="1"/>
  <c r="Y47" i="49" s="1"/>
  <c r="BB39" i="49"/>
  <c r="CU39" i="49" s="1"/>
  <c r="U39" i="49" s="1"/>
  <c r="BF40" i="49"/>
  <c r="DU40" i="49" s="1"/>
  <c r="Y40" i="49" s="1"/>
  <c r="BB43" i="49"/>
  <c r="CU43" i="49" s="1"/>
  <c r="U43" i="49" s="1"/>
  <c r="BF44" i="49"/>
  <c r="DU44" i="49" s="1"/>
  <c r="Y44" i="49" s="1"/>
  <c r="BB47" i="49"/>
  <c r="CU47" i="49" s="1"/>
  <c r="U47" i="49" s="1"/>
  <c r="BB40" i="49"/>
  <c r="CU40" i="49" s="1"/>
  <c r="U40" i="49" s="1"/>
  <c r="BB44" i="49"/>
  <c r="CU44" i="49" s="1"/>
  <c r="U44" i="49" s="1"/>
  <c r="BJ48" i="49"/>
  <c r="EU48" i="49" s="1"/>
  <c r="AC48" i="49" s="1"/>
  <c r="AX48" i="49"/>
  <c r="BU48" i="49" s="1"/>
  <c r="Q48" i="49" s="1"/>
  <c r="BF48" i="49"/>
  <c r="DU48" i="49" s="1"/>
  <c r="Y48" i="49" s="1"/>
  <c r="BF50" i="49"/>
  <c r="DU50" i="49" s="1"/>
  <c r="Y50" i="49" s="1"/>
  <c r="BJ51" i="49"/>
  <c r="EU51" i="49" s="1"/>
  <c r="AC51" i="49" s="1"/>
  <c r="AX52" i="49"/>
  <c r="BU52" i="49" s="1"/>
  <c r="Q52" i="49" s="1"/>
  <c r="BB53" i="49"/>
  <c r="CU53" i="49" s="1"/>
  <c r="U53" i="49" s="1"/>
  <c r="BF54" i="49"/>
  <c r="DU54" i="49" s="1"/>
  <c r="Y54" i="49" s="1"/>
  <c r="BJ55" i="49"/>
  <c r="EU55" i="49" s="1"/>
  <c r="AC55" i="49" s="1"/>
  <c r="BB56" i="49"/>
  <c r="CU56" i="49" s="1"/>
  <c r="U56" i="49" s="1"/>
  <c r="BF51" i="49"/>
  <c r="DU51" i="49"/>
  <c r="Y51" i="49" s="1"/>
  <c r="BJ52" i="49"/>
  <c r="EU52" i="49" s="1"/>
  <c r="AC52" i="49" s="1"/>
  <c r="BF55" i="49"/>
  <c r="DU55" i="49" s="1"/>
  <c r="Y55" i="49" s="1"/>
  <c r="AX56" i="49"/>
  <c r="BU56" i="49" s="1"/>
  <c r="Q56" i="49" s="1"/>
  <c r="AX57" i="49"/>
  <c r="BU57" i="49" s="1"/>
  <c r="Q57" i="49" s="1"/>
  <c r="BJ57" i="49"/>
  <c r="EU57" i="49" s="1"/>
  <c r="AC57" i="49" s="1"/>
  <c r="BB51" i="49"/>
  <c r="CU51" i="49" s="1"/>
  <c r="U51" i="49" s="1"/>
  <c r="BB55" i="49"/>
  <c r="CU55" i="49" s="1"/>
  <c r="U55" i="49" s="1"/>
  <c r="BJ60" i="49"/>
  <c r="EU60" i="49" s="1"/>
  <c r="AC60" i="49" s="1"/>
  <c r="AX60" i="49"/>
  <c r="BU60" i="49" s="1"/>
  <c r="Q60" i="49" s="1"/>
  <c r="BF60" i="49"/>
  <c r="DU60" i="49" s="1"/>
  <c r="Y60" i="49" s="1"/>
  <c r="BB59" i="49"/>
  <c r="CU59" i="49" s="1"/>
  <c r="U59" i="49" s="1"/>
  <c r="BJ61" i="49"/>
  <c r="EU61" i="49" s="1"/>
  <c r="AC61" i="49" s="1"/>
  <c r="BB63" i="49"/>
  <c r="CU63" i="49" s="1"/>
  <c r="U63" i="49" s="1"/>
  <c r="BF64" i="49"/>
  <c r="DU64" i="49" s="1"/>
  <c r="Y64" i="49" s="1"/>
  <c r="BJ65" i="49"/>
  <c r="EU65" i="49" s="1"/>
  <c r="AC65" i="49" s="1"/>
  <c r="BJ67" i="49"/>
  <c r="EU67" i="49" s="1"/>
  <c r="AC67" i="49" s="1"/>
  <c r="AX71" i="49"/>
  <c r="BU71" i="49" s="1"/>
  <c r="Q71" i="49" s="1"/>
  <c r="BJ71" i="49"/>
  <c r="EU71" i="49" s="1"/>
  <c r="AC71" i="49" s="1"/>
  <c r="BB64" i="49"/>
  <c r="CU64" i="49" s="1"/>
  <c r="U64" i="49" s="1"/>
  <c r="BJ70" i="49"/>
  <c r="EU70" i="49" s="1"/>
  <c r="AC70" i="49" s="1"/>
  <c r="BF70" i="49"/>
  <c r="DU70" i="49" s="1"/>
  <c r="Y70" i="49" s="1"/>
  <c r="BB61" i="49"/>
  <c r="CU61" i="49" s="1"/>
  <c r="U61" i="49" s="1"/>
  <c r="AX64" i="49"/>
  <c r="BU64" i="49" s="1"/>
  <c r="Q64" i="49" s="1"/>
  <c r="BB65" i="49"/>
  <c r="CU65" i="49" s="1"/>
  <c r="U65" i="49" s="1"/>
  <c r="AX70" i="49"/>
  <c r="BU70" i="49" s="1"/>
  <c r="Q70" i="49" s="1"/>
  <c r="BB67" i="49"/>
  <c r="CU67" i="49" s="1"/>
  <c r="U67" i="49" s="1"/>
  <c r="BB69" i="49"/>
  <c r="CU69" i="49" s="1"/>
  <c r="U69" i="49" s="1"/>
  <c r="AX72" i="49"/>
  <c r="BU72" i="49" s="1"/>
  <c r="Q72" i="49" s="1"/>
  <c r="BB73" i="49"/>
  <c r="CU73" i="49" s="1"/>
  <c r="U73" i="49" s="1"/>
  <c r="BF74" i="49"/>
  <c r="DU74" i="49" s="1"/>
  <c r="Y74" i="49" s="1"/>
  <c r="BJ75" i="49"/>
  <c r="EU75" i="49" s="1"/>
  <c r="AC75" i="49" s="1"/>
  <c r="AX76" i="49"/>
  <c r="BU76" i="49" s="1"/>
  <c r="Q76" i="49" s="1"/>
  <c r="BB77" i="49"/>
  <c r="CU77" i="49" s="1"/>
  <c r="U77" i="49" s="1"/>
  <c r="BB74" i="49"/>
  <c r="CU74" i="49" s="1"/>
  <c r="U74" i="49" s="1"/>
  <c r="BJ77" i="49"/>
  <c r="EU77" i="49" s="1"/>
  <c r="AC77" i="49" s="1"/>
  <c r="AX74" i="49"/>
  <c r="BU74" i="49" s="1"/>
  <c r="Q74" i="49" s="1"/>
  <c r="BB75" i="49"/>
  <c r="CU75" i="49" s="1"/>
  <c r="U75" i="49" s="1"/>
  <c r="AX77" i="49"/>
  <c r="BU77" i="49" s="1"/>
  <c r="Q77" i="49" s="1"/>
  <c r="BF78" i="49"/>
  <c r="DU78" i="49" s="1"/>
  <c r="Y78" i="49" s="1"/>
  <c r="BJ79" i="49"/>
  <c r="EU79" i="49" s="1"/>
  <c r="AC79" i="49" s="1"/>
  <c r="BB81" i="49"/>
  <c r="CU81" i="49" s="1"/>
  <c r="U81" i="49" s="1"/>
  <c r="BF82" i="49"/>
  <c r="DU82" i="49" s="1"/>
  <c r="Y82" i="49" s="1"/>
  <c r="BJ83" i="49"/>
  <c r="EU83" i="49" s="1"/>
  <c r="AC83" i="49" s="1"/>
  <c r="BB85" i="49"/>
  <c r="CU85" i="49" s="1"/>
  <c r="U85" i="49" s="1"/>
  <c r="BB78" i="49"/>
  <c r="CU78" i="49" s="1"/>
  <c r="U78" i="49" s="1"/>
  <c r="BF79" i="49"/>
  <c r="DU79" i="49" s="1"/>
  <c r="Y79" i="49" s="1"/>
  <c r="BB82" i="49"/>
  <c r="CU82" i="49" s="1"/>
  <c r="U82" i="49" s="1"/>
  <c r="BF83" i="49"/>
  <c r="DU83" i="49"/>
  <c r="Y83" i="49" s="1"/>
  <c r="AX85" i="49"/>
  <c r="BU85" i="49" s="1"/>
  <c r="Q85" i="49" s="1"/>
  <c r="AX78" i="49"/>
  <c r="BU78" i="49" s="1"/>
  <c r="Q78" i="49" s="1"/>
  <c r="BB79" i="49"/>
  <c r="CU79" i="49" s="1"/>
  <c r="U79" i="49" s="1"/>
  <c r="BJ81" i="49"/>
  <c r="EU81" i="49" s="1"/>
  <c r="AC81" i="49" s="1"/>
  <c r="AX82" i="49"/>
  <c r="BU82" i="49" s="1"/>
  <c r="Q82" i="49" s="1"/>
  <c r="BB83" i="49"/>
  <c r="CU83" i="49" s="1"/>
  <c r="U83" i="49" s="1"/>
  <c r="BJ85" i="49"/>
  <c r="EU85" i="49" s="1"/>
  <c r="AC85" i="49" s="1"/>
  <c r="AX36" i="50"/>
  <c r="BU36" i="50" s="1"/>
  <c r="Q36" i="50" s="1"/>
  <c r="BB36" i="50"/>
  <c r="CU36" i="50" s="1"/>
  <c r="U36" i="50" s="1"/>
  <c r="BF36" i="50"/>
  <c r="DU36" i="50" s="1"/>
  <c r="Y36" i="50" s="1"/>
  <c r="BJ37" i="50"/>
  <c r="EU37" i="50" s="1"/>
  <c r="AC37" i="50" s="1"/>
  <c r="AX38" i="50"/>
  <c r="BU38" i="50" s="1"/>
  <c r="Q38" i="50" s="1"/>
  <c r="BB39" i="50"/>
  <c r="CU39" i="50" s="1"/>
  <c r="U39" i="50" s="1"/>
  <c r="BF40" i="50"/>
  <c r="DU40" i="50" s="1"/>
  <c r="Y40" i="50" s="1"/>
  <c r="BJ41" i="50"/>
  <c r="EU41" i="50" s="1"/>
  <c r="AC41" i="50" s="1"/>
  <c r="AX42" i="50"/>
  <c r="BU42" i="50" s="1"/>
  <c r="Q42" i="50" s="1"/>
  <c r="BB43" i="50"/>
  <c r="CU43" i="50" s="1"/>
  <c r="U43" i="50" s="1"/>
  <c r="BF44" i="50"/>
  <c r="DU44" i="50" s="1"/>
  <c r="Y44" i="50" s="1"/>
  <c r="BB46" i="50"/>
  <c r="CU46" i="50" s="1"/>
  <c r="U46" i="50" s="1"/>
  <c r="BB40" i="50"/>
  <c r="CU40" i="50" s="1"/>
  <c r="U40" i="50" s="1"/>
  <c r="BF41" i="50"/>
  <c r="DU41" i="50" s="1"/>
  <c r="Y41" i="50" s="1"/>
  <c r="BB44" i="50"/>
  <c r="CU44" i="50"/>
  <c r="U44" i="50" s="1"/>
  <c r="BJ46" i="50"/>
  <c r="EU46" i="50" s="1"/>
  <c r="AC46" i="50" s="1"/>
  <c r="BB37" i="50"/>
  <c r="CU37" i="50" s="1"/>
  <c r="U37" i="50" s="1"/>
  <c r="AX40" i="50"/>
  <c r="BU40" i="50" s="1"/>
  <c r="Q40" i="50" s="1"/>
  <c r="BB41" i="50"/>
  <c r="CU41" i="50" s="1"/>
  <c r="U41" i="50" s="1"/>
  <c r="AX44" i="50"/>
  <c r="BU44" i="50" s="1"/>
  <c r="Q44" i="50" s="1"/>
  <c r="BB52" i="50"/>
  <c r="CU52" i="50" s="1"/>
  <c r="U52" i="50" s="1"/>
  <c r="BF59" i="50"/>
  <c r="DU59" i="50" s="1"/>
  <c r="Y59" i="50" s="1"/>
  <c r="BJ59" i="50"/>
  <c r="EU59" i="50" s="1"/>
  <c r="AC59" i="50" s="1"/>
  <c r="AX59" i="50"/>
  <c r="BU59" i="50" s="1"/>
  <c r="Q59" i="50" s="1"/>
  <c r="AX52" i="50"/>
  <c r="BU52" i="50" s="1"/>
  <c r="Q52" i="50" s="1"/>
  <c r="BF55" i="50"/>
  <c r="DU55" i="50" s="1"/>
  <c r="Y55" i="50" s="1"/>
  <c r="AX55" i="50"/>
  <c r="BU55" i="50" s="1"/>
  <c r="Q55" i="50" s="1"/>
  <c r="BB57" i="50"/>
  <c r="CU57" i="50" s="1"/>
  <c r="U57" i="50" s="1"/>
  <c r="AX57" i="50"/>
  <c r="BU57" i="50" s="1"/>
  <c r="Q57" i="50" s="1"/>
  <c r="BF57" i="50"/>
  <c r="DU57" i="50" s="1"/>
  <c r="Y57" i="50" s="1"/>
  <c r="BJ54" i="50"/>
  <c r="EU54" i="50" s="1"/>
  <c r="AC54" i="50" s="1"/>
  <c r="BB56" i="50"/>
  <c r="CU56" i="50" s="1"/>
  <c r="U56" i="50" s="1"/>
  <c r="BJ58" i="50"/>
  <c r="EU58" i="50" s="1"/>
  <c r="AC58" i="50" s="1"/>
  <c r="BB60" i="50"/>
  <c r="CU60" i="50" s="1"/>
  <c r="U60" i="50" s="1"/>
  <c r="BF61" i="50"/>
  <c r="DU61" i="50" s="1"/>
  <c r="Y61" i="50" s="1"/>
  <c r="BJ62" i="50"/>
  <c r="EU62" i="50" s="1"/>
  <c r="AC62" i="50" s="1"/>
  <c r="AX63" i="50"/>
  <c r="BU63" i="50" s="1"/>
  <c r="Q63" i="50" s="1"/>
  <c r="BB64" i="50"/>
  <c r="CU64" i="50" s="1"/>
  <c r="U64" i="50" s="1"/>
  <c r="BF65" i="50"/>
  <c r="DU65" i="50" s="1"/>
  <c r="Y65" i="50" s="1"/>
  <c r="AX67" i="50"/>
  <c r="BU67" i="50" s="1"/>
  <c r="Q67" i="50" s="1"/>
  <c r="BF68" i="50"/>
  <c r="DU68" i="50" s="1"/>
  <c r="Y68" i="50" s="1"/>
  <c r="AX68" i="50"/>
  <c r="BU68" i="50" s="1"/>
  <c r="Q68" i="50" s="1"/>
  <c r="BB61" i="50"/>
  <c r="CU61" i="50" s="1"/>
  <c r="U61" i="50" s="1"/>
  <c r="BJ63" i="50"/>
  <c r="EU63" i="50" s="1"/>
  <c r="AC63" i="50" s="1"/>
  <c r="BB65" i="50"/>
  <c r="CU65" i="50" s="1"/>
  <c r="U65" i="50" s="1"/>
  <c r="BJ67" i="50"/>
  <c r="EU67" i="50" s="1"/>
  <c r="AC67" i="50" s="1"/>
  <c r="BF63" i="50"/>
  <c r="DU63" i="50" s="1"/>
  <c r="Y63" i="50" s="1"/>
  <c r="BF67" i="50"/>
  <c r="DU67" i="50" s="1"/>
  <c r="Y67" i="50" s="1"/>
  <c r="BB68" i="50"/>
  <c r="CU68" i="50" s="1"/>
  <c r="U68" i="50" s="1"/>
  <c r="BJ68" i="50"/>
  <c r="EU68" i="50" s="1"/>
  <c r="AC68" i="50" s="1"/>
  <c r="BJ70" i="50"/>
  <c r="EU70" i="50" s="1"/>
  <c r="AC70" i="50" s="1"/>
  <c r="AX70" i="50"/>
  <c r="BU70" i="50" s="1"/>
  <c r="Q70" i="50" s="1"/>
  <c r="BF70" i="50"/>
  <c r="DU70" i="50" s="1"/>
  <c r="Y70" i="50" s="1"/>
  <c r="BB69" i="50"/>
  <c r="CU69" i="50" s="1"/>
  <c r="U69" i="50" s="1"/>
  <c r="BJ71" i="50"/>
  <c r="EU71" i="50" s="1"/>
  <c r="AC71" i="50" s="1"/>
  <c r="AX72" i="50"/>
  <c r="BU72" i="50" s="1"/>
  <c r="Q72" i="50" s="1"/>
  <c r="BF74" i="50"/>
  <c r="DU74" i="50" s="1"/>
  <c r="Y74" i="50" s="1"/>
  <c r="BJ75" i="50"/>
  <c r="EU75" i="50" s="1"/>
  <c r="AC75" i="50" s="1"/>
  <c r="BB74" i="50"/>
  <c r="CU74" i="50" s="1"/>
  <c r="U74" i="50" s="1"/>
  <c r="BF77" i="50"/>
  <c r="DU77" i="50" s="1"/>
  <c r="Y77" i="50" s="1"/>
  <c r="BJ77" i="50"/>
  <c r="EU77" i="50" s="1"/>
  <c r="AC77" i="50" s="1"/>
  <c r="BF72" i="50"/>
  <c r="DU72" i="50" s="1"/>
  <c r="Y72" i="50" s="1"/>
  <c r="AX74" i="50"/>
  <c r="BU74" i="50" s="1"/>
  <c r="Q74" i="50" s="1"/>
  <c r="AX77" i="50"/>
  <c r="BU77" i="50" s="1"/>
  <c r="Q77" i="50" s="1"/>
  <c r="BF78" i="50"/>
  <c r="DU78" i="50" s="1"/>
  <c r="Y78" i="50" s="1"/>
  <c r="BB81" i="50"/>
  <c r="CU81" i="50" s="1"/>
  <c r="U81" i="50" s="1"/>
  <c r="BF82" i="50"/>
  <c r="DU82" i="50" s="1"/>
  <c r="Y82" i="50" s="1"/>
  <c r="BB85" i="50"/>
  <c r="CU85" i="50" s="1"/>
  <c r="U85" i="50" s="1"/>
  <c r="BB78" i="50"/>
  <c r="CU78" i="50" s="1"/>
  <c r="U78" i="50" s="1"/>
  <c r="AX81" i="50"/>
  <c r="BU81" i="50" s="1"/>
  <c r="Q81" i="50" s="1"/>
  <c r="BB82" i="50"/>
  <c r="CU82" i="50" s="1"/>
  <c r="U82" i="50" s="1"/>
  <c r="BF83" i="50"/>
  <c r="DU83" i="50" s="1"/>
  <c r="Y83" i="50" s="1"/>
  <c r="BJ84" i="50"/>
  <c r="EU84" i="50" s="1"/>
  <c r="AC84" i="50" s="1"/>
  <c r="AX85" i="50"/>
  <c r="BU85" i="50" s="1"/>
  <c r="Q85" i="50" s="1"/>
  <c r="AX78" i="50"/>
  <c r="BU78" i="50" s="1"/>
  <c r="Q78" i="50" s="1"/>
  <c r="BJ81" i="50"/>
  <c r="EU81" i="50" s="1"/>
  <c r="AC81" i="50" s="1"/>
  <c r="AX82" i="50"/>
  <c r="BU82" i="50" s="1"/>
  <c r="Q82" i="50" s="1"/>
  <c r="BF84" i="50"/>
  <c r="DU84" i="50" s="1"/>
  <c r="Y84" i="50" s="1"/>
  <c r="BJ85" i="50"/>
  <c r="EU85" i="50" s="1"/>
  <c r="AC85" i="50" s="1"/>
  <c r="AX37" i="51"/>
  <c r="BU37" i="51" s="1"/>
  <c r="Q37" i="51" s="1"/>
  <c r="BF39" i="51"/>
  <c r="DU39" i="51" s="1"/>
  <c r="Y39" i="51" s="1"/>
  <c r="BJ40" i="51"/>
  <c r="EU40" i="51" s="1"/>
  <c r="AC40" i="51" s="1"/>
  <c r="AX41" i="51"/>
  <c r="BU41" i="51" s="1"/>
  <c r="Q41" i="51" s="1"/>
  <c r="BF43" i="51"/>
  <c r="DU43" i="51" s="1"/>
  <c r="Y43" i="51" s="1"/>
  <c r="BJ44" i="51"/>
  <c r="EU44" i="51" s="1"/>
  <c r="AC44" i="51" s="1"/>
  <c r="AX45" i="51"/>
  <c r="BU45" i="51" s="1"/>
  <c r="Q45" i="51" s="1"/>
  <c r="BF47" i="51"/>
  <c r="DU47" i="51" s="1"/>
  <c r="Y47" i="51" s="1"/>
  <c r="BJ48" i="51"/>
  <c r="EU48" i="51" s="1"/>
  <c r="AC48" i="51" s="1"/>
  <c r="AX49" i="51"/>
  <c r="BU49" i="51" s="1"/>
  <c r="Q49" i="51" s="1"/>
  <c r="BB50" i="51"/>
  <c r="CU50" i="51" s="1"/>
  <c r="U50" i="51" s="1"/>
  <c r="BF51" i="51"/>
  <c r="DU51" i="51" s="1"/>
  <c r="Y51" i="51" s="1"/>
  <c r="BJ51" i="51"/>
  <c r="EU51" i="51" s="1"/>
  <c r="AC51" i="51" s="1"/>
  <c r="BF52" i="51"/>
  <c r="DU52" i="51" s="1"/>
  <c r="Y52" i="51" s="1"/>
  <c r="BJ37" i="51"/>
  <c r="EU37" i="51" s="1"/>
  <c r="AC37" i="51" s="1"/>
  <c r="BB39" i="51"/>
  <c r="CU39" i="51" s="1"/>
  <c r="U39" i="51" s="1"/>
  <c r="BJ41" i="51"/>
  <c r="EU41" i="51" s="1"/>
  <c r="AC41" i="51" s="1"/>
  <c r="BB43" i="51"/>
  <c r="CU43" i="51" s="1"/>
  <c r="U43" i="51" s="1"/>
  <c r="BJ45" i="51"/>
  <c r="EU45" i="51" s="1"/>
  <c r="AC45" i="51" s="1"/>
  <c r="BB47" i="51"/>
  <c r="CU47" i="51" s="1"/>
  <c r="U47" i="51" s="1"/>
  <c r="BJ49" i="51"/>
  <c r="EU49" i="51" s="1"/>
  <c r="AC49" i="51" s="1"/>
  <c r="BF37" i="51"/>
  <c r="DU37" i="51" s="1"/>
  <c r="Y37" i="51" s="1"/>
  <c r="AX39" i="51"/>
  <c r="BU39" i="51" s="1"/>
  <c r="Q39" i="51" s="1"/>
  <c r="BF41" i="51"/>
  <c r="DU41" i="51" s="1"/>
  <c r="Y41" i="51" s="1"/>
  <c r="AX43" i="51"/>
  <c r="BU43" i="51" s="1"/>
  <c r="Q43" i="51" s="1"/>
  <c r="BF45" i="51"/>
  <c r="DU45" i="51" s="1"/>
  <c r="Y45" i="51" s="1"/>
  <c r="BF49" i="51"/>
  <c r="DU49" i="51" s="1"/>
  <c r="Y49" i="51" s="1"/>
  <c r="BJ52" i="51"/>
  <c r="EU52" i="51" s="1"/>
  <c r="AC52" i="51" s="1"/>
  <c r="AX52" i="51"/>
  <c r="BU52" i="51" s="1"/>
  <c r="Q52" i="51" s="1"/>
  <c r="BF54" i="51"/>
  <c r="DU54" i="51" s="1"/>
  <c r="Y54" i="51" s="1"/>
  <c r="BJ55" i="51"/>
  <c r="EU55" i="51" s="1"/>
  <c r="AC55" i="51" s="1"/>
  <c r="AX56" i="51"/>
  <c r="BU56" i="51" s="1"/>
  <c r="Q56" i="51" s="1"/>
  <c r="BB57" i="51"/>
  <c r="CU57" i="51" s="1"/>
  <c r="U57" i="51" s="1"/>
  <c r="AX61" i="51"/>
  <c r="BU61" i="51" s="1"/>
  <c r="Q61" i="51" s="1"/>
  <c r="BF61" i="51"/>
  <c r="DU61" i="51" s="1"/>
  <c r="Y61" i="51" s="1"/>
  <c r="BF55" i="51"/>
  <c r="DU55" i="51" s="1"/>
  <c r="Y55" i="51" s="1"/>
  <c r="BJ56" i="51"/>
  <c r="EU56" i="51" s="1"/>
  <c r="AC56" i="51" s="1"/>
  <c r="BF59" i="51"/>
  <c r="DU59" i="51" s="1"/>
  <c r="Y59" i="51" s="1"/>
  <c r="AX59" i="51"/>
  <c r="BU59" i="51" s="1"/>
  <c r="Q59" i="51" s="1"/>
  <c r="BF56" i="51"/>
  <c r="DU56" i="51" s="1"/>
  <c r="Y56" i="51" s="1"/>
  <c r="BJ62" i="51"/>
  <c r="EU62" i="51" s="1"/>
  <c r="AC62" i="51" s="1"/>
  <c r="AX63" i="51"/>
  <c r="BU63" i="51"/>
  <c r="Q63" i="51" s="1"/>
  <c r="BF65" i="51"/>
  <c r="DU65" i="51" s="1"/>
  <c r="Y65" i="51" s="1"/>
  <c r="BJ66" i="51"/>
  <c r="EU66" i="51" s="1"/>
  <c r="AC66" i="51" s="1"/>
  <c r="BJ63" i="51"/>
  <c r="EU63" i="51" s="1"/>
  <c r="AC63" i="51" s="1"/>
  <c r="BB65" i="51"/>
  <c r="CU65" i="51" s="1"/>
  <c r="U65" i="51" s="1"/>
  <c r="BB68" i="51"/>
  <c r="CU68" i="51" s="1"/>
  <c r="U68" i="51" s="1"/>
  <c r="BF63" i="51"/>
  <c r="DU63" i="51" s="1"/>
  <c r="Y63" i="51" s="1"/>
  <c r="AX65" i="51"/>
  <c r="BU65" i="51" s="1"/>
  <c r="Q65" i="51" s="1"/>
  <c r="AX68" i="51"/>
  <c r="BU68" i="51" s="1"/>
  <c r="Q68" i="51" s="1"/>
  <c r="BJ71" i="51"/>
  <c r="EU71" i="51" s="1"/>
  <c r="AC71" i="51" s="1"/>
  <c r="AX71" i="51"/>
  <c r="BU71" i="51" s="1"/>
  <c r="Q71" i="51" s="1"/>
  <c r="BF71" i="51"/>
  <c r="DU71" i="51" s="1"/>
  <c r="Y71" i="51" s="1"/>
  <c r="AX69" i="51"/>
  <c r="BU69" i="51" s="1"/>
  <c r="Q69" i="51" s="1"/>
  <c r="BJ72" i="51"/>
  <c r="EU72" i="51" s="1"/>
  <c r="AC72" i="51" s="1"/>
  <c r="AX73" i="51"/>
  <c r="BU73" i="51" s="1"/>
  <c r="Q73" i="51" s="1"/>
  <c r="BF75" i="51"/>
  <c r="DU75" i="51" s="1"/>
  <c r="Y75" i="51" s="1"/>
  <c r="BJ76" i="51"/>
  <c r="EU76" i="51" s="1"/>
  <c r="AC76" i="51" s="1"/>
  <c r="BB75" i="51"/>
  <c r="CU75" i="51" s="1"/>
  <c r="U75" i="51" s="1"/>
  <c r="BB72" i="51"/>
  <c r="CU72" i="51" s="1"/>
  <c r="U72" i="51" s="1"/>
  <c r="AX75" i="51"/>
  <c r="BU75" i="51" s="1"/>
  <c r="Q75" i="51" s="1"/>
  <c r="BB76" i="51"/>
  <c r="CU76" i="51" s="1"/>
  <c r="U76" i="51" s="1"/>
  <c r="BB77" i="51"/>
  <c r="CU77" i="51" s="1"/>
  <c r="U77" i="51" s="1"/>
  <c r="BF78" i="51"/>
  <c r="DU78" i="51" s="1"/>
  <c r="Y78" i="51" s="1"/>
  <c r="BJ79" i="51"/>
  <c r="EU79" i="51" s="1"/>
  <c r="AC79" i="51" s="1"/>
  <c r="BB81" i="51"/>
  <c r="CU81" i="51" s="1"/>
  <c r="U81" i="51" s="1"/>
  <c r="BB85" i="51"/>
  <c r="CU85" i="51" s="1"/>
  <c r="U85" i="51" s="1"/>
  <c r="AX77" i="51"/>
  <c r="BU77" i="51" s="1"/>
  <c r="Q77" i="51" s="1"/>
  <c r="BB78" i="51"/>
  <c r="CU78" i="51" s="1"/>
  <c r="U78" i="51" s="1"/>
  <c r="BF79" i="51"/>
  <c r="DU79" i="51" s="1"/>
  <c r="Y79" i="51" s="1"/>
  <c r="BJ80" i="51"/>
  <c r="EU80" i="51" s="1"/>
  <c r="AC80" i="51" s="1"/>
  <c r="AX81" i="51"/>
  <c r="BU81" i="51" s="1"/>
  <c r="Q81" i="51" s="1"/>
  <c r="BB82" i="51"/>
  <c r="CU82" i="51" s="1"/>
  <c r="U82" i="51" s="1"/>
  <c r="BF83" i="51"/>
  <c r="DU83" i="51" s="1"/>
  <c r="Y83" i="51" s="1"/>
  <c r="BJ84" i="51"/>
  <c r="EU84" i="51" s="1"/>
  <c r="AC84" i="51" s="1"/>
  <c r="AX85" i="51"/>
  <c r="BU85" i="51" s="1"/>
  <c r="Q85" i="51" s="1"/>
  <c r="BJ77" i="51"/>
  <c r="EU77" i="51" s="1"/>
  <c r="AC77" i="51" s="1"/>
  <c r="AX78" i="51"/>
  <c r="BU78" i="51" s="1"/>
  <c r="Q78" i="51" s="1"/>
  <c r="BB79" i="51"/>
  <c r="CU79" i="51" s="1"/>
  <c r="U79" i="51" s="1"/>
  <c r="BF80" i="51"/>
  <c r="DU80" i="51" s="1"/>
  <c r="Y80" i="51" s="1"/>
  <c r="BJ81" i="51"/>
  <c r="EU81" i="51" s="1"/>
  <c r="AC81" i="51" s="1"/>
  <c r="AX82" i="51"/>
  <c r="BU82" i="51" s="1"/>
  <c r="Q82" i="51" s="1"/>
  <c r="BF84" i="51"/>
  <c r="DU84" i="51" s="1"/>
  <c r="Y84" i="51" s="1"/>
  <c r="BJ85" i="51"/>
  <c r="EU85" i="51" s="1"/>
  <c r="AC85" i="51" s="1"/>
  <c r="BJ38" i="52"/>
  <c r="EU38" i="52" s="1"/>
  <c r="AC38" i="52" s="1"/>
  <c r="AX39" i="52"/>
  <c r="BU39" i="52" s="1"/>
  <c r="Q39" i="52" s="1"/>
  <c r="BB40" i="52"/>
  <c r="CU40" i="52" s="1"/>
  <c r="U40" i="52" s="1"/>
  <c r="BJ42" i="52"/>
  <c r="EU42" i="52" s="1"/>
  <c r="AC42" i="52" s="1"/>
  <c r="AX42" i="52"/>
  <c r="BU42" i="52" s="1"/>
  <c r="Q42" i="52" s="1"/>
  <c r="AX45" i="52"/>
  <c r="BU45" i="52" s="1"/>
  <c r="Q45" i="52" s="1"/>
  <c r="BF45" i="52"/>
  <c r="DU45" i="52" s="1"/>
  <c r="Y45" i="52" s="1"/>
  <c r="BJ45" i="52"/>
  <c r="EU45" i="52" s="1"/>
  <c r="AC45" i="52" s="1"/>
  <c r="BF38" i="52"/>
  <c r="DU38" i="52" s="1"/>
  <c r="Y38" i="52" s="1"/>
  <c r="BJ39" i="52"/>
  <c r="EU39" i="52"/>
  <c r="AC39" i="52" s="1"/>
  <c r="BF41" i="52"/>
  <c r="DU41" i="52" s="1"/>
  <c r="Y41" i="52" s="1"/>
  <c r="BJ41" i="52"/>
  <c r="EU41" i="52" s="1"/>
  <c r="AC41" i="52" s="1"/>
  <c r="BF42" i="52"/>
  <c r="DU42" i="52" s="1"/>
  <c r="Y42" i="52" s="1"/>
  <c r="BB38" i="52"/>
  <c r="CU38" i="52" s="1"/>
  <c r="U38" i="52" s="1"/>
  <c r="BB36" i="52"/>
  <c r="CU36" i="52" s="1"/>
  <c r="U36" i="52" s="1"/>
  <c r="BF36" i="52"/>
  <c r="DU36" i="52" s="1"/>
  <c r="Y36" i="52" s="1"/>
  <c r="BB43" i="52"/>
  <c r="CU43" i="52" s="1"/>
  <c r="U43" i="52" s="1"/>
  <c r="BF44" i="52"/>
  <c r="DU44" i="52" s="1"/>
  <c r="Y44" i="52" s="1"/>
  <c r="AX46" i="52"/>
  <c r="BU46" i="52" s="1"/>
  <c r="Q46" i="52" s="1"/>
  <c r="BF48" i="52"/>
  <c r="DU48" i="52" s="1"/>
  <c r="Y48" i="52" s="1"/>
  <c r="BJ49" i="52"/>
  <c r="EU49" i="52" s="1"/>
  <c r="AC49" i="52" s="1"/>
  <c r="AX50" i="52"/>
  <c r="BU50" i="52" s="1"/>
  <c r="Q50" i="52" s="1"/>
  <c r="BF52" i="52"/>
  <c r="DU52" i="52" s="1"/>
  <c r="Y52" i="52" s="1"/>
  <c r="BJ53" i="52"/>
  <c r="EU53" i="52" s="1"/>
  <c r="AC53" i="52" s="1"/>
  <c r="AX54" i="52"/>
  <c r="BU54" i="52" s="1"/>
  <c r="Q54" i="52" s="1"/>
  <c r="BF56" i="52"/>
  <c r="DU56" i="52" s="1"/>
  <c r="Y56" i="52" s="1"/>
  <c r="BJ57" i="52"/>
  <c r="EU57" i="52" s="1"/>
  <c r="AC57" i="52" s="1"/>
  <c r="BJ46" i="52"/>
  <c r="EU46" i="52" s="1"/>
  <c r="AC46" i="52" s="1"/>
  <c r="BF49" i="52"/>
  <c r="DU49" i="52" s="1"/>
  <c r="Y49" i="52" s="1"/>
  <c r="BJ50" i="52"/>
  <c r="EU50" i="52" s="1"/>
  <c r="AC50" i="52"/>
  <c r="BF53" i="52"/>
  <c r="DU53" i="52" s="1"/>
  <c r="Y53" i="52" s="1"/>
  <c r="BJ54" i="52"/>
  <c r="EU54" i="52" s="1"/>
  <c r="AC54" i="52" s="1"/>
  <c r="BF57" i="52"/>
  <c r="DU57" i="52" s="1"/>
  <c r="Y57" i="52" s="1"/>
  <c r="BJ60" i="52"/>
  <c r="EU60" i="52" s="1"/>
  <c r="AC60" i="52" s="1"/>
  <c r="AX60" i="52"/>
  <c r="BU60" i="52" s="1"/>
  <c r="Q60" i="52" s="1"/>
  <c r="BB49" i="52"/>
  <c r="CU49" i="52" s="1"/>
  <c r="U49" i="52" s="1"/>
  <c r="BB53" i="52"/>
  <c r="CU53" i="52" s="1"/>
  <c r="U53" i="52" s="1"/>
  <c r="BB57" i="52"/>
  <c r="CU57" i="52" s="1"/>
  <c r="U57" i="52" s="1"/>
  <c r="BF59" i="52"/>
  <c r="DU59" i="52" s="1"/>
  <c r="Y59" i="52" s="1"/>
  <c r="BJ59" i="52"/>
  <c r="EU59" i="52" s="1"/>
  <c r="AC59" i="52" s="1"/>
  <c r="BB58" i="52"/>
  <c r="CU58" i="52" s="1"/>
  <c r="U58" i="52" s="1"/>
  <c r="BF58" i="52"/>
  <c r="DU58" i="52" s="1"/>
  <c r="Y58" i="52" s="1"/>
  <c r="AX59" i="52"/>
  <c r="BU59" i="52" s="1"/>
  <c r="Q59" i="52" s="1"/>
  <c r="BF62" i="52"/>
  <c r="DU62" i="52" s="1"/>
  <c r="Y62" i="52" s="1"/>
  <c r="BJ63" i="52"/>
  <c r="EU63" i="52" s="1"/>
  <c r="AC63" i="52" s="1"/>
  <c r="AX64" i="52"/>
  <c r="BU64" i="52" s="1"/>
  <c r="Q64" i="52" s="1"/>
  <c r="BF66" i="52"/>
  <c r="DU66" i="52" s="1"/>
  <c r="Y66" i="52" s="1"/>
  <c r="BB67" i="52"/>
  <c r="CU67" i="52" s="1"/>
  <c r="U67" i="52" s="1"/>
  <c r="BF63" i="52"/>
  <c r="DU63" i="52" s="1"/>
  <c r="Y63" i="52" s="1"/>
  <c r="BJ64" i="52"/>
  <c r="EU64" i="52"/>
  <c r="AC64" i="52" s="1"/>
  <c r="BB63" i="52"/>
  <c r="CU63" i="52" s="1"/>
  <c r="U63" i="52" s="1"/>
  <c r="AX67" i="52"/>
  <c r="BU67" i="52" s="1"/>
  <c r="Q67" i="52" s="1"/>
  <c r="BF67" i="52"/>
  <c r="DU67" i="52" s="1"/>
  <c r="Y67" i="52" s="1"/>
  <c r="BJ68" i="52"/>
  <c r="EU68" i="52" s="1"/>
  <c r="AC68" i="52" s="1"/>
  <c r="AX69" i="52"/>
  <c r="BU69" i="52" s="1"/>
  <c r="Q69" i="52" s="1"/>
  <c r="BB70" i="52"/>
  <c r="CU70" i="52" s="1"/>
  <c r="U70" i="52" s="1"/>
  <c r="BF71" i="52"/>
  <c r="DU71" i="52" s="1"/>
  <c r="Y71" i="52" s="1"/>
  <c r="BJ72" i="52"/>
  <c r="EU72" i="52" s="1"/>
  <c r="AC72" i="52" s="1"/>
  <c r="AX73" i="52"/>
  <c r="BU73" i="52" s="1"/>
  <c r="Q73" i="52" s="1"/>
  <c r="BB74" i="52"/>
  <c r="CU74" i="52" s="1"/>
  <c r="U74" i="52" s="1"/>
  <c r="BF75" i="52"/>
  <c r="DU75" i="52" s="1"/>
  <c r="Y75" i="52" s="1"/>
  <c r="BJ76" i="52"/>
  <c r="EU76" i="52" s="1"/>
  <c r="AC76" i="52" s="1"/>
  <c r="BB71" i="52"/>
  <c r="CU71" i="52" s="1"/>
  <c r="U71" i="52" s="1"/>
  <c r="BB75" i="52"/>
  <c r="CU75" i="52" s="1"/>
  <c r="U75" i="52" s="1"/>
  <c r="BF69" i="52"/>
  <c r="DU69" i="52" s="1"/>
  <c r="Y69" i="52" s="1"/>
  <c r="AX71" i="52"/>
  <c r="BU71" i="52" s="1"/>
  <c r="Q71" i="52" s="1"/>
  <c r="BF73" i="52"/>
  <c r="DU73" i="52" s="1"/>
  <c r="Y73" i="52" s="1"/>
  <c r="BJ74" i="52"/>
  <c r="EU74" i="52" s="1"/>
  <c r="AC74" i="52" s="1"/>
  <c r="AX75" i="52"/>
  <c r="BU75" i="52" s="1"/>
  <c r="Q75" i="52" s="1"/>
  <c r="BB77" i="52"/>
  <c r="CU77" i="52" s="1"/>
  <c r="U77" i="52" s="1"/>
  <c r="BF78" i="52"/>
  <c r="DU78" i="52" s="1"/>
  <c r="Y78" i="52" s="1"/>
  <c r="BJ79" i="52"/>
  <c r="EU79" i="52" s="1"/>
  <c r="AC79" i="52" s="1"/>
  <c r="AX80" i="52"/>
  <c r="BU80" i="52" s="1"/>
  <c r="Q80" i="52" s="1"/>
  <c r="BB81" i="52"/>
  <c r="CU81" i="52" s="1"/>
  <c r="U81" i="52" s="1"/>
  <c r="BF82" i="52"/>
  <c r="DU82" i="52" s="1"/>
  <c r="Y82" i="52" s="1"/>
  <c r="BB85" i="52"/>
  <c r="CU85" i="52" s="1"/>
  <c r="U85" i="52" s="1"/>
  <c r="BB78" i="52"/>
  <c r="CU78" i="52" s="1"/>
  <c r="U78" i="52" s="1"/>
  <c r="BF79" i="52"/>
  <c r="DU79" i="52" s="1"/>
  <c r="Y79" i="52" s="1"/>
  <c r="BJ80" i="52"/>
  <c r="EU80" i="52" s="1"/>
  <c r="AC80" i="52" s="1"/>
  <c r="AX81" i="52"/>
  <c r="BU81" i="52" s="1"/>
  <c r="Q81" i="52" s="1"/>
  <c r="BB82" i="52"/>
  <c r="CU82" i="52" s="1"/>
  <c r="U82" i="52" s="1"/>
  <c r="BF83" i="52"/>
  <c r="DU83" i="52" s="1"/>
  <c r="Y83" i="52" s="1"/>
  <c r="BJ84" i="52"/>
  <c r="EU84" i="52" s="1"/>
  <c r="AC84" i="52" s="1"/>
  <c r="AX85" i="52"/>
  <c r="BU85" i="52" s="1"/>
  <c r="Q85" i="52" s="1"/>
  <c r="BJ77" i="52"/>
  <c r="EU77" i="52" s="1"/>
  <c r="AC77" i="52" s="1"/>
  <c r="AX78" i="52"/>
  <c r="BU78" i="52" s="1"/>
  <c r="Q78" i="52" s="1"/>
  <c r="BB79" i="52"/>
  <c r="CU79" i="52" s="1"/>
  <c r="U79" i="52" s="1"/>
  <c r="BF80" i="52"/>
  <c r="DU80" i="52" s="1"/>
  <c r="Y80" i="52" s="1"/>
  <c r="BJ81" i="52"/>
  <c r="EU81" i="52" s="1"/>
  <c r="AC81" i="52" s="1"/>
  <c r="AX82" i="52"/>
  <c r="BU82" i="52" s="1"/>
  <c r="Q82" i="52" s="1"/>
  <c r="BB83" i="52"/>
  <c r="CU83" i="52" s="1"/>
  <c r="U83" i="52" s="1"/>
  <c r="BF84" i="52"/>
  <c r="DU84" i="52" s="1"/>
  <c r="Y84" i="52" s="1"/>
  <c r="BJ85" i="52"/>
  <c r="EU85" i="52" s="1"/>
  <c r="AC85" i="52" s="1"/>
  <c r="BJ39" i="53"/>
  <c r="EU39" i="53" s="1"/>
  <c r="AC39" i="53" s="1"/>
  <c r="AX39" i="53"/>
  <c r="BU39" i="53" s="1"/>
  <c r="Q39" i="53" s="1"/>
  <c r="BF39" i="53"/>
  <c r="DU39" i="53" s="1"/>
  <c r="Y39" i="53" s="1"/>
  <c r="BB37" i="53"/>
  <c r="CU37" i="53" s="1"/>
  <c r="U37" i="53" s="1"/>
  <c r="BJ37" i="53"/>
  <c r="EU37" i="53" s="1"/>
  <c r="AC37" i="53" s="1"/>
  <c r="BJ40" i="53"/>
  <c r="EU40" i="53" s="1"/>
  <c r="AC40" i="53" s="1"/>
  <c r="AX41" i="53"/>
  <c r="BU41" i="53" s="1"/>
  <c r="Q41" i="53" s="1"/>
  <c r="BF43" i="53"/>
  <c r="DU43" i="53" s="1"/>
  <c r="Y43" i="53" s="1"/>
  <c r="BJ44" i="53"/>
  <c r="EU44" i="53" s="1"/>
  <c r="AC44" i="53" s="1"/>
  <c r="AX45" i="53"/>
  <c r="BU45" i="53" s="1"/>
  <c r="Q45" i="53" s="1"/>
  <c r="BF47" i="53"/>
  <c r="DU47" i="53" s="1"/>
  <c r="Y47" i="53" s="1"/>
  <c r="BJ48" i="53"/>
  <c r="EU48" i="53" s="1"/>
  <c r="AC48" i="53" s="1"/>
  <c r="AX49" i="53"/>
  <c r="BU49" i="53" s="1"/>
  <c r="Q49" i="53" s="1"/>
  <c r="BB51" i="53"/>
  <c r="CU51" i="53" s="1"/>
  <c r="U51" i="53" s="1"/>
  <c r="BB53" i="53"/>
  <c r="CU53" i="53" s="1"/>
  <c r="U53" i="53" s="1"/>
  <c r="BF55" i="53"/>
  <c r="DU55" i="53" s="1"/>
  <c r="Y55" i="53" s="1"/>
  <c r="AX55" i="53"/>
  <c r="BU55" i="53" s="1"/>
  <c r="Q55" i="53" s="1"/>
  <c r="BB43" i="53"/>
  <c r="CU43" i="53" s="1"/>
  <c r="U43" i="53" s="1"/>
  <c r="BB47" i="53"/>
  <c r="CU47" i="53" s="1"/>
  <c r="U47" i="53" s="1"/>
  <c r="BJ51" i="53"/>
  <c r="EU51" i="53" s="1"/>
  <c r="AC51" i="53" s="1"/>
  <c r="BF41" i="53"/>
  <c r="DU41" i="53" s="1"/>
  <c r="Y41" i="53" s="1"/>
  <c r="AX43" i="53"/>
  <c r="BU43" i="53" s="1"/>
  <c r="Q43" i="53" s="1"/>
  <c r="BF45" i="53"/>
  <c r="DU45" i="53" s="1"/>
  <c r="Y45" i="53"/>
  <c r="AX47" i="53"/>
  <c r="BU47" i="53" s="1"/>
  <c r="Q47" i="53" s="1"/>
  <c r="BF49" i="53"/>
  <c r="DU49" i="53" s="1"/>
  <c r="Y49" i="53" s="1"/>
  <c r="AX51" i="53"/>
  <c r="BU51" i="53" s="1"/>
  <c r="Q51" i="53" s="1"/>
  <c r="BB52" i="53"/>
  <c r="CU52" i="53" s="1"/>
  <c r="U52" i="53" s="1"/>
  <c r="BJ54" i="53"/>
  <c r="EU54" i="53" s="1"/>
  <c r="AC54" i="53" s="1"/>
  <c r="BB58" i="53"/>
  <c r="CU58" i="53" s="1"/>
  <c r="U58" i="53" s="1"/>
  <c r="BF63" i="53"/>
  <c r="DU63" i="53" s="1"/>
  <c r="Y63" i="53" s="1"/>
  <c r="BJ63" i="53"/>
  <c r="EU63" i="53" s="1"/>
  <c r="AC63" i="53" s="1"/>
  <c r="AX63" i="53"/>
  <c r="BU63" i="53" s="1"/>
  <c r="Q63" i="53" s="1"/>
  <c r="BJ58" i="53"/>
  <c r="EU58" i="53" s="1"/>
  <c r="AC58" i="53" s="1"/>
  <c r="BB59" i="53"/>
  <c r="CU59" i="53" s="1"/>
  <c r="U59" i="53" s="1"/>
  <c r="AX58" i="53"/>
  <c r="BU58" i="53" s="1"/>
  <c r="Q58" i="53" s="1"/>
  <c r="AX59" i="53"/>
  <c r="BU59" i="53" s="1"/>
  <c r="Q59" i="53" s="1"/>
  <c r="BJ60" i="53"/>
  <c r="EU60" i="53" s="1"/>
  <c r="AC60" i="53" s="1"/>
  <c r="AX60" i="53"/>
  <c r="BU60" i="53" s="1"/>
  <c r="Q60" i="53" s="1"/>
  <c r="BB63" i="53"/>
  <c r="CU63" i="53" s="1"/>
  <c r="U63" i="53" s="1"/>
  <c r="BJ69" i="53"/>
  <c r="EU69" i="53" s="1"/>
  <c r="AC69" i="53" s="1"/>
  <c r="AX69" i="53"/>
  <c r="BU69" i="53" s="1"/>
  <c r="Q69" i="53" s="1"/>
  <c r="BB64" i="53"/>
  <c r="CU64" i="53" s="1"/>
  <c r="U64" i="53" s="1"/>
  <c r="BF68" i="53"/>
  <c r="DU68" i="53" s="1"/>
  <c r="Y68" i="53" s="1"/>
  <c r="BJ68" i="53"/>
  <c r="EU68" i="53" s="1"/>
  <c r="AC68" i="53" s="1"/>
  <c r="BF69" i="53"/>
  <c r="DU69" i="53" s="1"/>
  <c r="Y69" i="53" s="1"/>
  <c r="BF62" i="53"/>
  <c r="DU62" i="53" s="1"/>
  <c r="Y62" i="53" s="1"/>
  <c r="BF66" i="53"/>
  <c r="DU66" i="53" s="1"/>
  <c r="Y66" i="53" s="1"/>
  <c r="AX68" i="53"/>
  <c r="BU68" i="53" s="1"/>
  <c r="Q68" i="53" s="1"/>
  <c r="BF73" i="53"/>
  <c r="DU73" i="53" s="1"/>
  <c r="Y73" i="53" s="1"/>
  <c r="BJ73" i="53"/>
  <c r="EU73" i="53" s="1"/>
  <c r="AC73" i="53" s="1"/>
  <c r="AX73" i="53"/>
  <c r="BU73" i="53" s="1"/>
  <c r="Q73" i="53" s="1"/>
  <c r="BB69" i="53"/>
  <c r="CU69" i="53" s="1"/>
  <c r="U69" i="53" s="1"/>
  <c r="BB70" i="53"/>
  <c r="CU70" i="53" s="1"/>
  <c r="U70" i="53" s="1"/>
  <c r="BF71" i="53"/>
  <c r="DU71" i="53" s="1"/>
  <c r="Y71" i="53" s="1"/>
  <c r="BJ72" i="53"/>
  <c r="EU72" i="53" s="1"/>
  <c r="AC72" i="53" s="1"/>
  <c r="BB74" i="53"/>
  <c r="CU74" i="53" s="1"/>
  <c r="U74" i="53" s="1"/>
  <c r="BJ76" i="53"/>
  <c r="EU76" i="53" s="1"/>
  <c r="AC76" i="53" s="1"/>
  <c r="BF72" i="53"/>
  <c r="DU72" i="53" s="1"/>
  <c r="Y72" i="53" s="1"/>
  <c r="BF76" i="53"/>
  <c r="DU76" i="53" s="1"/>
  <c r="Y76" i="53" s="1"/>
  <c r="BB77" i="53"/>
  <c r="CU77" i="53" s="1"/>
  <c r="U77" i="53" s="1"/>
  <c r="BF78" i="53"/>
  <c r="DU78" i="53" s="1"/>
  <c r="Y78" i="53" s="1"/>
  <c r="BB81" i="53"/>
  <c r="CU81" i="53" s="1"/>
  <c r="U81" i="53" s="1"/>
  <c r="BB85" i="53"/>
  <c r="CU85" i="53" s="1"/>
  <c r="U85" i="53" s="1"/>
  <c r="AX77" i="53"/>
  <c r="BU77" i="53" s="1"/>
  <c r="Q77" i="53" s="1"/>
  <c r="BB78" i="53"/>
  <c r="CU78" i="53" s="1"/>
  <c r="U78" i="53" s="1"/>
  <c r="BF79" i="53"/>
  <c r="DU79" i="53" s="1"/>
  <c r="Y79" i="53" s="1"/>
  <c r="BJ80" i="53"/>
  <c r="EU80" i="53" s="1"/>
  <c r="AC80" i="53" s="1"/>
  <c r="AX81" i="53"/>
  <c r="BU81" i="53" s="1"/>
  <c r="Q81" i="53" s="1"/>
  <c r="BB82" i="53"/>
  <c r="CU82" i="53" s="1"/>
  <c r="U82" i="53" s="1"/>
  <c r="BF83" i="53"/>
  <c r="DU83" i="53" s="1"/>
  <c r="Y83" i="53" s="1"/>
  <c r="BJ84" i="53"/>
  <c r="EU84" i="53" s="1"/>
  <c r="AC84" i="53" s="1"/>
  <c r="AX85" i="53"/>
  <c r="BU85" i="53" s="1"/>
  <c r="Q85" i="53" s="1"/>
  <c r="BJ77" i="53"/>
  <c r="EU77" i="53" s="1"/>
  <c r="AC77" i="53" s="1"/>
  <c r="BF80" i="53"/>
  <c r="DU80" i="53" s="1"/>
  <c r="Y80" i="53" s="1"/>
  <c r="BJ81" i="53"/>
  <c r="EU81" i="53" s="1"/>
  <c r="AC81" i="53" s="1"/>
  <c r="AX82" i="53"/>
  <c r="BU82" i="53" s="1"/>
  <c r="Q82" i="53" s="1"/>
  <c r="BF84" i="53"/>
  <c r="DU84" i="53"/>
  <c r="Y84" i="53" s="1"/>
  <c r="BJ85" i="53"/>
  <c r="EU85" i="53" s="1"/>
  <c r="AC85" i="53" s="1"/>
  <c r="AX36" i="54"/>
  <c r="BU36" i="54" s="1"/>
  <c r="Q36" i="54" s="1"/>
  <c r="BB36" i="54"/>
  <c r="CU36" i="54" s="1"/>
  <c r="U36" i="54" s="1"/>
  <c r="BF36" i="54"/>
  <c r="DU36" i="54" s="1"/>
  <c r="Y36" i="54" s="1"/>
  <c r="BJ37" i="54"/>
  <c r="EU37" i="54" s="1"/>
  <c r="AC37" i="54" s="1"/>
  <c r="AX38" i="54"/>
  <c r="BU38" i="54" s="1"/>
  <c r="Q38" i="54" s="1"/>
  <c r="BF40" i="54"/>
  <c r="DU40" i="54" s="1"/>
  <c r="Y40" i="54" s="1"/>
  <c r="BJ41" i="54"/>
  <c r="EU41" i="54" s="1"/>
  <c r="AC41" i="54" s="1"/>
  <c r="AX42" i="54"/>
  <c r="BU42" i="54" s="1"/>
  <c r="Q42" i="54" s="1"/>
  <c r="BF44" i="54"/>
  <c r="DU44" i="54" s="1"/>
  <c r="Y44" i="54" s="1"/>
  <c r="BJ45" i="54"/>
  <c r="EU45" i="54" s="1"/>
  <c r="AC45" i="54" s="1"/>
  <c r="AX46" i="54"/>
  <c r="BU46" i="54" s="1"/>
  <c r="Q46" i="54" s="1"/>
  <c r="BF48" i="54"/>
  <c r="DU48" i="54" s="1"/>
  <c r="Y48" i="54" s="1"/>
  <c r="BJ49" i="54"/>
  <c r="EU49" i="54" s="1"/>
  <c r="AC49" i="54" s="1"/>
  <c r="BJ38" i="54"/>
  <c r="EU38" i="54" s="1"/>
  <c r="AC38" i="54" s="1"/>
  <c r="BB40" i="54"/>
  <c r="CU40" i="54" s="1"/>
  <c r="U40" i="54" s="1"/>
  <c r="BJ42" i="54"/>
  <c r="EU42" i="54" s="1"/>
  <c r="AC42" i="54" s="1"/>
  <c r="BB44" i="54"/>
  <c r="CU44" i="54" s="1"/>
  <c r="U44" i="54" s="1"/>
  <c r="BJ46" i="54"/>
  <c r="EU46" i="54" s="1"/>
  <c r="AC46" i="54" s="1"/>
  <c r="BB48" i="54"/>
  <c r="CU48" i="54" s="1"/>
  <c r="U48" i="54" s="1"/>
  <c r="BB50" i="54"/>
  <c r="CU50" i="54" s="1"/>
  <c r="U50" i="54" s="1"/>
  <c r="BF38" i="54"/>
  <c r="DU38" i="54" s="1"/>
  <c r="Y38" i="54" s="1"/>
  <c r="BF42" i="54"/>
  <c r="DU42" i="54" s="1"/>
  <c r="Y42" i="54" s="1"/>
  <c r="BJ54" i="54"/>
  <c r="EU54" i="54" s="1"/>
  <c r="AC54" i="54" s="1"/>
  <c r="AX54" i="54"/>
  <c r="BU54" i="54" s="1"/>
  <c r="Q54" i="54" s="1"/>
  <c r="BF54" i="54"/>
  <c r="DU54" i="54" s="1"/>
  <c r="Y54" i="54" s="1"/>
  <c r="AX50" i="54"/>
  <c r="BU50" i="54" s="1"/>
  <c r="Q50" i="54" s="1"/>
  <c r="BF50" i="54"/>
  <c r="DU50" i="54" s="1"/>
  <c r="Y50" i="54" s="1"/>
  <c r="BJ51" i="54"/>
  <c r="EU51" i="54" s="1"/>
  <c r="AC51" i="54" s="1"/>
  <c r="AX52" i="54"/>
  <c r="BU52" i="54" s="1"/>
  <c r="Q52" i="54" s="1"/>
  <c r="BB53" i="54"/>
  <c r="CU53" i="54" s="1"/>
  <c r="U53" i="54" s="1"/>
  <c r="BJ55" i="54"/>
  <c r="EU55" i="54" s="1"/>
  <c r="AC55" i="54" s="1"/>
  <c r="AX56" i="54"/>
  <c r="BU56" i="54" s="1"/>
  <c r="Q56" i="54" s="1"/>
  <c r="BB57" i="54"/>
  <c r="CU57" i="54" s="1"/>
  <c r="U57" i="54" s="1"/>
  <c r="BB58" i="54"/>
  <c r="CU58" i="54" s="1"/>
  <c r="U58" i="54" s="1"/>
  <c r="BJ58" i="54"/>
  <c r="EU58" i="54" s="1"/>
  <c r="AC58" i="54" s="1"/>
  <c r="BF52" i="54"/>
  <c r="DU52" i="54" s="1"/>
  <c r="Y52" i="54" s="1"/>
  <c r="BF56" i="54"/>
  <c r="DU56" i="54" s="1"/>
  <c r="Y56" i="54" s="1"/>
  <c r="BF58" i="54"/>
  <c r="DU58" i="54" s="1"/>
  <c r="Y58" i="54" s="1"/>
  <c r="BF60" i="54"/>
  <c r="DU60" i="54" s="1"/>
  <c r="Y60" i="54" s="1"/>
  <c r="BJ61" i="54"/>
  <c r="EU61" i="54" s="1"/>
  <c r="AC61" i="54" s="1"/>
  <c r="AX62" i="54"/>
  <c r="BU62" i="54" s="1"/>
  <c r="Q62" i="54" s="1"/>
  <c r="BF64" i="54"/>
  <c r="DU64" i="54" s="1"/>
  <c r="Y64" i="54" s="1"/>
  <c r="BJ65" i="54"/>
  <c r="EU65" i="54" s="1"/>
  <c r="AC65" i="54" s="1"/>
  <c r="AX66" i="54"/>
  <c r="BU66" i="54" s="1"/>
  <c r="Q66" i="54" s="1"/>
  <c r="BJ67" i="54"/>
  <c r="EU67" i="54" s="1"/>
  <c r="AC67" i="54" s="1"/>
  <c r="AX69" i="54"/>
  <c r="BU69" i="54" s="1"/>
  <c r="Q69" i="54" s="1"/>
  <c r="BF61" i="54"/>
  <c r="DU61" i="54" s="1"/>
  <c r="Y61" i="54" s="1"/>
  <c r="BF65" i="54"/>
  <c r="DU65" i="54" s="1"/>
  <c r="Y65" i="54" s="1"/>
  <c r="BJ66" i="54"/>
  <c r="EU66" i="54" s="1"/>
  <c r="AC66" i="54" s="1"/>
  <c r="BF62" i="54"/>
  <c r="DU62" i="54" s="1"/>
  <c r="Y62" i="54" s="1"/>
  <c r="BF66" i="54"/>
  <c r="DU66" i="54" s="1"/>
  <c r="Y66" i="54" s="1"/>
  <c r="BF69" i="54"/>
  <c r="DU69" i="54" s="1"/>
  <c r="Y69" i="54" s="1"/>
  <c r="BJ69" i="54"/>
  <c r="EU69" i="54" s="1"/>
  <c r="AC69" i="54" s="1"/>
  <c r="BF68" i="54"/>
  <c r="DU68" i="54" s="1"/>
  <c r="Y68" i="54" s="1"/>
  <c r="AX70" i="54"/>
  <c r="BU70" i="54" s="1"/>
  <c r="Q70" i="54" s="1"/>
  <c r="BB71" i="54"/>
  <c r="CU71" i="54" s="1"/>
  <c r="U71" i="54" s="1"/>
  <c r="BF72" i="54"/>
  <c r="DU72" i="54" s="1"/>
  <c r="Y72" i="54" s="1"/>
  <c r="BJ73" i="54"/>
  <c r="EU73" i="54" s="1"/>
  <c r="AC73" i="54" s="1"/>
  <c r="AX74" i="54"/>
  <c r="BU74" i="54" s="1"/>
  <c r="Q74" i="54" s="1"/>
  <c r="BF76" i="54"/>
  <c r="DU76" i="54" s="1"/>
  <c r="Y76" i="54" s="1"/>
  <c r="BJ70" i="54"/>
  <c r="EU70" i="54" s="1"/>
  <c r="AC70" i="54" s="1"/>
  <c r="BF73" i="54"/>
  <c r="DU73" i="54" s="1"/>
  <c r="Y73" i="54" s="1"/>
  <c r="BJ74" i="54"/>
  <c r="EU74" i="54" s="1"/>
  <c r="AC74" i="54" s="1"/>
  <c r="BF70" i="54"/>
  <c r="DU70" i="54" s="1"/>
  <c r="Y70" i="54" s="1"/>
  <c r="BF74" i="54"/>
  <c r="DU74" i="54" s="1"/>
  <c r="Y74" i="54" s="1"/>
  <c r="BB77" i="54"/>
  <c r="CU77" i="54" s="1"/>
  <c r="U77" i="54" s="1"/>
  <c r="BF78" i="54"/>
  <c r="DU78" i="54" s="1"/>
  <c r="Y78" i="54" s="1"/>
  <c r="BJ79" i="54"/>
  <c r="EU79" i="54" s="1"/>
  <c r="AC79" i="54" s="1"/>
  <c r="AX80" i="54"/>
  <c r="BU80" i="54" s="1"/>
  <c r="Q80" i="54" s="1"/>
  <c r="BB81" i="54"/>
  <c r="CU81" i="54" s="1"/>
  <c r="U81" i="54" s="1"/>
  <c r="BJ83" i="54"/>
  <c r="EU83" i="54" s="1"/>
  <c r="AC83" i="54" s="1"/>
  <c r="AX84" i="54"/>
  <c r="BU84" i="54" s="1"/>
  <c r="Q84" i="54" s="1"/>
  <c r="BB85" i="54"/>
  <c r="CU85" i="54" s="1"/>
  <c r="U85" i="54" s="1"/>
  <c r="AX77" i="54"/>
  <c r="BU77" i="54" s="1"/>
  <c r="Q77" i="54" s="1"/>
  <c r="BB78" i="54"/>
  <c r="CU78" i="54" s="1"/>
  <c r="U78" i="54" s="1"/>
  <c r="BJ80" i="54"/>
  <c r="EU80" i="54" s="1"/>
  <c r="AC80" i="54" s="1"/>
  <c r="AX81" i="54"/>
  <c r="BU81" i="54" s="1"/>
  <c r="Q81" i="54" s="1"/>
  <c r="BF83" i="54"/>
  <c r="DU83" i="54" s="1"/>
  <c r="Y83" i="54" s="1"/>
  <c r="BJ84" i="54"/>
  <c r="EU84" i="54" s="1"/>
  <c r="AC84" i="54" s="1"/>
  <c r="AX85" i="54"/>
  <c r="BU85" i="54" s="1"/>
  <c r="Q85" i="54" s="1"/>
  <c r="BJ77" i="54"/>
  <c r="EU77" i="54" s="1"/>
  <c r="AC77" i="54" s="1"/>
  <c r="BB79" i="54"/>
  <c r="CU79" i="54" s="1"/>
  <c r="U79" i="54" s="1"/>
  <c r="BF80" i="54"/>
  <c r="DU80" i="54" s="1"/>
  <c r="Y80" i="54" s="1"/>
  <c r="BJ81" i="54"/>
  <c r="EU81" i="54" s="1"/>
  <c r="AC81" i="54" s="1"/>
  <c r="BF84" i="54"/>
  <c r="DU84" i="54" s="1"/>
  <c r="Y84" i="54" s="1"/>
  <c r="BJ85" i="54"/>
  <c r="EU85" i="54" s="1"/>
  <c r="AC85" i="54" s="1"/>
  <c r="BB38" i="55"/>
  <c r="CU38" i="55" s="1"/>
  <c r="U38" i="55" s="1"/>
  <c r="BB42" i="55"/>
  <c r="CU42" i="55" s="1"/>
  <c r="U42" i="55" s="1"/>
  <c r="BB46" i="55"/>
  <c r="CU46" i="55" s="1"/>
  <c r="U46" i="55" s="1"/>
  <c r="AX36" i="55"/>
  <c r="BU36" i="55" s="1"/>
  <c r="Q36" i="55" s="1"/>
  <c r="BB36" i="55"/>
  <c r="CU36" i="55" s="1"/>
  <c r="U36" i="55" s="1"/>
  <c r="BF36" i="55"/>
  <c r="DU36" i="55" s="1"/>
  <c r="Y36" i="55" s="1"/>
  <c r="BJ37" i="55"/>
  <c r="EU37" i="55" s="1"/>
  <c r="AC37" i="55" s="1"/>
  <c r="AX38" i="55"/>
  <c r="BU38" i="55" s="1"/>
  <c r="Q38" i="55" s="1"/>
  <c r="BB39" i="55"/>
  <c r="CU39" i="55" s="1"/>
  <c r="U39" i="55" s="1"/>
  <c r="BF40" i="55"/>
  <c r="DU40" i="55" s="1"/>
  <c r="Y40" i="55" s="1"/>
  <c r="BJ41" i="55"/>
  <c r="EU41" i="55" s="1"/>
  <c r="AC41" i="55" s="1"/>
  <c r="AX42" i="55"/>
  <c r="BU42" i="55" s="1"/>
  <c r="Q42" i="55" s="1"/>
  <c r="BB43" i="55"/>
  <c r="CU43" i="55" s="1"/>
  <c r="U43" i="55" s="1"/>
  <c r="BF44" i="55"/>
  <c r="DU44" i="55" s="1"/>
  <c r="Y44" i="55" s="1"/>
  <c r="BJ45" i="55"/>
  <c r="EU45" i="55" s="1"/>
  <c r="AC45" i="55" s="1"/>
  <c r="AX46" i="55"/>
  <c r="BU46" i="55" s="1"/>
  <c r="Q46" i="55" s="1"/>
  <c r="BF48" i="55"/>
  <c r="DU48" i="55" s="1"/>
  <c r="Y48" i="55" s="1"/>
  <c r="BF37" i="55"/>
  <c r="DU37" i="55" s="1"/>
  <c r="Y37" i="55" s="1"/>
  <c r="BJ38" i="55"/>
  <c r="EU38" i="55" s="1"/>
  <c r="AC38" i="55" s="1"/>
  <c r="BF41" i="55"/>
  <c r="DU41" i="55" s="1"/>
  <c r="Y41" i="55" s="1"/>
  <c r="BJ42" i="55"/>
  <c r="EU42" i="55" s="1"/>
  <c r="AC42" i="55" s="1"/>
  <c r="BF45" i="55"/>
  <c r="DU45" i="55" s="1"/>
  <c r="Y45" i="55" s="1"/>
  <c r="BJ46" i="55"/>
  <c r="EU46" i="55" s="1"/>
  <c r="AC46" i="55" s="1"/>
  <c r="BB49" i="55"/>
  <c r="CU49" i="55" s="1"/>
  <c r="U49" i="55" s="1"/>
  <c r="BJ49" i="55"/>
  <c r="EU49" i="55" s="1"/>
  <c r="AC49" i="55" s="1"/>
  <c r="BF50" i="55"/>
  <c r="DU50" i="55" s="1"/>
  <c r="Y50" i="55" s="1"/>
  <c r="BJ50" i="55"/>
  <c r="EU50" i="55" s="1"/>
  <c r="AC50" i="55" s="1"/>
  <c r="BF51" i="55"/>
  <c r="DU51" i="55" s="1"/>
  <c r="Y51" i="55" s="1"/>
  <c r="BJ51" i="55"/>
  <c r="EU51" i="55" s="1"/>
  <c r="AC51" i="55" s="1"/>
  <c r="AX51" i="55"/>
  <c r="BU51" i="55" s="1"/>
  <c r="Q51" i="55" s="1"/>
  <c r="BF53" i="55"/>
  <c r="DU53" i="55" s="1"/>
  <c r="Y53" i="55" s="1"/>
  <c r="BJ54" i="55"/>
  <c r="EU54" i="55" s="1"/>
  <c r="AC54" i="55" s="1"/>
  <c r="AX55" i="55"/>
  <c r="BU55" i="55" s="1"/>
  <c r="Q55" i="55" s="1"/>
  <c r="BF57" i="55"/>
  <c r="DU57" i="55" s="1"/>
  <c r="Y57" i="55" s="1"/>
  <c r="BJ58" i="55"/>
  <c r="EU58" i="55" s="1"/>
  <c r="AC58" i="55" s="1"/>
  <c r="BF61" i="55"/>
  <c r="DU61" i="55" s="1"/>
  <c r="Y61" i="55" s="1"/>
  <c r="BJ61" i="55"/>
  <c r="EU61" i="55" s="1"/>
  <c r="AC61" i="55" s="1"/>
  <c r="BF54" i="55"/>
  <c r="DU54" i="55" s="1"/>
  <c r="Y54" i="55" s="1"/>
  <c r="BJ55" i="55"/>
  <c r="EU55" i="55" s="1"/>
  <c r="AC55" i="55" s="1"/>
  <c r="BF58" i="55"/>
  <c r="DU58" i="55" s="1"/>
  <c r="Y58" i="55" s="1"/>
  <c r="BF55" i="55"/>
  <c r="DU55" i="55" s="1"/>
  <c r="Y55" i="55" s="1"/>
  <c r="BF62" i="55"/>
  <c r="DU62" i="55" s="1"/>
  <c r="Y62" i="55" s="1"/>
  <c r="BJ62" i="55"/>
  <c r="EU62" i="55" s="1"/>
  <c r="AC62" i="55" s="1"/>
  <c r="AX62" i="55"/>
  <c r="BU62" i="55" s="1"/>
  <c r="Q62" i="55" s="1"/>
  <c r="BB59" i="55"/>
  <c r="CU59" i="55" s="1"/>
  <c r="U59" i="55" s="1"/>
  <c r="BF60" i="55"/>
  <c r="DU60" i="55" s="1"/>
  <c r="Y60" i="55" s="1"/>
  <c r="BB63" i="55"/>
  <c r="CU63" i="55" s="1"/>
  <c r="U63" i="55" s="1"/>
  <c r="BF64" i="55"/>
  <c r="DU64" i="55" s="1"/>
  <c r="Y64" i="55" s="1"/>
  <c r="BJ65" i="55"/>
  <c r="EU65" i="55" s="1"/>
  <c r="AC65" i="55" s="1"/>
  <c r="AX66" i="55"/>
  <c r="BU66" i="55" s="1"/>
  <c r="Q66" i="55" s="1"/>
  <c r="BB67" i="55"/>
  <c r="CU67" i="55" s="1"/>
  <c r="U67" i="55" s="1"/>
  <c r="BF68" i="55"/>
  <c r="DU68" i="55" s="1"/>
  <c r="Y68" i="55" s="1"/>
  <c r="BF65" i="55"/>
  <c r="DU65" i="55" s="1"/>
  <c r="Y65" i="55" s="1"/>
  <c r="BJ66" i="55"/>
  <c r="EU66" i="55" s="1"/>
  <c r="AC66" i="55" s="1"/>
  <c r="BF66" i="55"/>
  <c r="DU66" i="55" s="1"/>
  <c r="Y66" i="55" s="1"/>
  <c r="BJ68" i="55"/>
  <c r="EU68" i="55" s="1"/>
  <c r="AC68" i="55" s="1"/>
  <c r="AX68" i="55"/>
  <c r="BU68" i="55" s="1"/>
  <c r="Q68" i="55" s="1"/>
  <c r="BF70" i="55"/>
  <c r="DU70" i="55" s="1"/>
  <c r="Y70" i="55" s="1"/>
  <c r="BJ71" i="55"/>
  <c r="EU71" i="55" s="1"/>
  <c r="AC71" i="55" s="1"/>
  <c r="AX72" i="55"/>
  <c r="BU72" i="55" s="1"/>
  <c r="Q72" i="55" s="1"/>
  <c r="BF74" i="55"/>
  <c r="DU74" i="55" s="1"/>
  <c r="Y74" i="55" s="1"/>
  <c r="BJ75" i="55"/>
  <c r="EU75" i="55" s="1"/>
  <c r="AC75" i="55" s="1"/>
  <c r="AX76" i="55"/>
  <c r="BU76" i="55" s="1"/>
  <c r="Q76" i="55" s="1"/>
  <c r="BF71" i="55"/>
  <c r="DU71" i="55" s="1"/>
  <c r="Y71" i="55" s="1"/>
  <c r="BJ72" i="55"/>
  <c r="EU72" i="55" s="1"/>
  <c r="AC72" i="55" s="1"/>
  <c r="BF75" i="55"/>
  <c r="DU75" i="55" s="1"/>
  <c r="Y75" i="55" s="1"/>
  <c r="BJ76" i="55"/>
  <c r="EU76" i="55" s="1"/>
  <c r="AC76" i="55" s="1"/>
  <c r="BB71" i="55"/>
  <c r="CU71" i="55" s="1"/>
  <c r="U71" i="55" s="1"/>
  <c r="BF72" i="55"/>
  <c r="DU72" i="55" s="1"/>
  <c r="Y72" i="55" s="1"/>
  <c r="BB75" i="55"/>
  <c r="CU75" i="55" s="1"/>
  <c r="U75" i="55" s="1"/>
  <c r="BF76" i="55"/>
  <c r="DU76" i="55" s="1"/>
  <c r="Y76" i="55" s="1"/>
  <c r="BB77" i="55"/>
  <c r="CU77" i="55" s="1"/>
  <c r="U77" i="55" s="1"/>
  <c r="BF78" i="55"/>
  <c r="DU78" i="55" s="1"/>
  <c r="Y78" i="55" s="1"/>
  <c r="BJ79" i="55"/>
  <c r="EU79" i="55" s="1"/>
  <c r="AC79" i="55" s="1"/>
  <c r="BB81" i="55"/>
  <c r="CU81" i="55" s="1"/>
  <c r="U81" i="55" s="1"/>
  <c r="BF82" i="55"/>
  <c r="DU82" i="55" s="1"/>
  <c r="Y82" i="55" s="1"/>
  <c r="BJ83" i="55"/>
  <c r="EU83" i="55" s="1"/>
  <c r="AC83" i="55" s="1"/>
  <c r="BB85" i="55"/>
  <c r="CU85" i="55" s="1"/>
  <c r="U85" i="55" s="1"/>
  <c r="BB78" i="55"/>
  <c r="CU78" i="55" s="1"/>
  <c r="U78" i="55" s="1"/>
  <c r="BJ80" i="55"/>
  <c r="EU80" i="55" s="1"/>
  <c r="AC80" i="55" s="1"/>
  <c r="AX81" i="55"/>
  <c r="BU81" i="55" s="1"/>
  <c r="Q81" i="55" s="1"/>
  <c r="BB82" i="55"/>
  <c r="CU82" i="55" s="1"/>
  <c r="U82" i="55" s="1"/>
  <c r="BF83" i="55"/>
  <c r="DU83" i="55" s="1"/>
  <c r="Y83" i="55" s="1"/>
  <c r="BJ84" i="55"/>
  <c r="EU84" i="55" s="1"/>
  <c r="AC84" i="55" s="1"/>
  <c r="AX85" i="55"/>
  <c r="BU85" i="55" s="1"/>
  <c r="Q85" i="55" s="1"/>
  <c r="BJ77" i="55"/>
  <c r="EU77" i="55" s="1"/>
  <c r="AC77" i="55" s="1"/>
  <c r="BB79" i="55"/>
  <c r="CU79" i="55" s="1"/>
  <c r="U79" i="55" s="1"/>
  <c r="BF80" i="55"/>
  <c r="DU80" i="55" s="1"/>
  <c r="Y80" i="55" s="1"/>
  <c r="BJ81" i="55"/>
  <c r="EU81" i="55" s="1"/>
  <c r="AC81" i="55" s="1"/>
  <c r="AX82" i="55"/>
  <c r="BU82" i="55" s="1"/>
  <c r="Q82" i="55" s="1"/>
  <c r="BB83" i="55"/>
  <c r="CU83" i="55" s="1"/>
  <c r="U83" i="55" s="1"/>
  <c r="BF84" i="55"/>
  <c r="DU84" i="55" s="1"/>
  <c r="Y84" i="55" s="1"/>
  <c r="BJ85" i="55"/>
  <c r="EU85" i="55" s="1"/>
  <c r="AC85" i="55" s="1"/>
  <c r="BB37" i="56"/>
  <c r="CU37" i="56" s="1"/>
  <c r="U37" i="56" s="1"/>
  <c r="BJ39" i="56"/>
  <c r="EU39" i="56" s="1"/>
  <c r="AC39" i="56" s="1"/>
  <c r="AX40" i="56"/>
  <c r="BU40" i="56" s="1"/>
  <c r="Q40" i="56" s="1"/>
  <c r="BB41" i="56"/>
  <c r="CU41" i="56" s="1"/>
  <c r="U41" i="56"/>
  <c r="BJ43" i="56"/>
  <c r="EU43" i="56" s="1"/>
  <c r="AC43" i="56" s="1"/>
  <c r="AX44" i="56"/>
  <c r="BU44" i="56" s="1"/>
  <c r="Q44" i="56" s="1"/>
  <c r="BB45" i="56"/>
  <c r="CU45" i="56" s="1"/>
  <c r="U45" i="56" s="1"/>
  <c r="BF46" i="56"/>
  <c r="DU46" i="56" s="1"/>
  <c r="Y46" i="56" s="1"/>
  <c r="BF39" i="56"/>
  <c r="DU39" i="56" s="1"/>
  <c r="Y39" i="56" s="1"/>
  <c r="BJ40" i="56"/>
  <c r="EU40" i="56" s="1"/>
  <c r="AC40" i="56" s="1"/>
  <c r="BF43" i="56"/>
  <c r="DU43" i="56" s="1"/>
  <c r="Y43" i="56" s="1"/>
  <c r="BJ44" i="56"/>
  <c r="EU44" i="56" s="1"/>
  <c r="AC44" i="56" s="1"/>
  <c r="BB39" i="56"/>
  <c r="CU39" i="56" s="1"/>
  <c r="U39" i="56" s="1"/>
  <c r="BB43" i="56"/>
  <c r="CU43" i="56" s="1"/>
  <c r="U43" i="56" s="1"/>
  <c r="BJ46" i="56"/>
  <c r="EU46" i="56" s="1"/>
  <c r="AC46" i="56" s="1"/>
  <c r="BJ50" i="56"/>
  <c r="EU50" i="56" s="1"/>
  <c r="AC50" i="56" s="1"/>
  <c r="AX50" i="56"/>
  <c r="BU50" i="56" s="1"/>
  <c r="Q50" i="56" s="1"/>
  <c r="BF49" i="56"/>
  <c r="DU49" i="56" s="1"/>
  <c r="Y49" i="56" s="1"/>
  <c r="BJ49" i="56"/>
  <c r="EU49" i="56" s="1"/>
  <c r="AC49" i="56" s="1"/>
  <c r="BF50" i="56"/>
  <c r="DU50" i="56" s="1"/>
  <c r="Y50" i="56" s="1"/>
  <c r="BF48" i="56"/>
  <c r="DU48" i="56" s="1"/>
  <c r="Y48" i="56" s="1"/>
  <c r="BF52" i="56"/>
  <c r="DU52" i="56" s="1"/>
  <c r="Y52" i="56" s="1"/>
  <c r="BJ53" i="56"/>
  <c r="EU53" i="56" s="1"/>
  <c r="AC53" i="56" s="1"/>
  <c r="AX54" i="56"/>
  <c r="BU54" i="56" s="1"/>
  <c r="Q54" i="56" s="1"/>
  <c r="BJ56" i="56"/>
  <c r="EU56" i="56" s="1"/>
  <c r="AC56" i="56" s="1"/>
  <c r="BF57" i="56"/>
  <c r="DU57" i="56" s="1"/>
  <c r="Y57" i="56" s="1"/>
  <c r="BJ60" i="56"/>
  <c r="EU60" i="56" s="1"/>
  <c r="AC60" i="56" s="1"/>
  <c r="AX60" i="56"/>
  <c r="BU60" i="56" s="1"/>
  <c r="Q60" i="56" s="1"/>
  <c r="BB60" i="56"/>
  <c r="CU60" i="56"/>
  <c r="U60" i="56" s="1"/>
  <c r="BF60" i="56"/>
  <c r="DU60" i="56" s="1"/>
  <c r="Y60" i="56" s="1"/>
  <c r="BF53" i="56"/>
  <c r="DU53" i="56" s="1"/>
  <c r="Y53" i="56" s="1"/>
  <c r="BJ54" i="56"/>
  <c r="EU54" i="56" s="1"/>
  <c r="AC54" i="56" s="1"/>
  <c r="BF54" i="56"/>
  <c r="DU54" i="56" s="1"/>
  <c r="Y54" i="56" s="1"/>
  <c r="AX57" i="56"/>
  <c r="BU57" i="56" s="1"/>
  <c r="Q57" i="56" s="1"/>
  <c r="BJ57" i="56"/>
  <c r="EU57" i="56" s="1"/>
  <c r="AC57" i="56" s="1"/>
  <c r="AX58" i="56"/>
  <c r="BU58" i="56" s="1"/>
  <c r="Q58" i="56" s="1"/>
  <c r="BJ61" i="56"/>
  <c r="EU61" i="56" s="1"/>
  <c r="AC61" i="56" s="1"/>
  <c r="AX62" i="56"/>
  <c r="BU62" i="56" s="1"/>
  <c r="Q62" i="56" s="1"/>
  <c r="BF64" i="56"/>
  <c r="DU64" i="56" s="1"/>
  <c r="Y64" i="56" s="1"/>
  <c r="BJ65" i="56"/>
  <c r="EU65" i="56" s="1"/>
  <c r="AC65" i="56" s="1"/>
  <c r="AX66" i="56"/>
  <c r="BU66" i="56" s="1"/>
  <c r="Q66" i="56" s="1"/>
  <c r="BF68" i="56"/>
  <c r="DU68" i="56" s="1"/>
  <c r="Y68" i="56" s="1"/>
  <c r="BB64" i="56"/>
  <c r="CU64" i="56" s="1"/>
  <c r="U64" i="56" s="1"/>
  <c r="BB61" i="56"/>
  <c r="CU61" i="56" s="1"/>
  <c r="U61" i="56" s="1"/>
  <c r="AX64" i="56"/>
  <c r="BU64" i="56" s="1"/>
  <c r="Q64" i="56" s="1"/>
  <c r="BB65" i="56"/>
  <c r="CU65" i="56" s="1"/>
  <c r="U65" i="56" s="1"/>
  <c r="BJ68" i="56"/>
  <c r="EU68" i="56" s="1"/>
  <c r="AC68" i="56" s="1"/>
  <c r="BF70" i="56"/>
  <c r="DU70" i="56" s="1"/>
  <c r="Y70" i="56" s="1"/>
  <c r="BJ71" i="56"/>
  <c r="EU71" i="56" s="1"/>
  <c r="AC71" i="56" s="1"/>
  <c r="AX72" i="56"/>
  <c r="BU72" i="56" s="1"/>
  <c r="Q72" i="56" s="1"/>
  <c r="BF74" i="56"/>
  <c r="DU74" i="56" s="1"/>
  <c r="Y74" i="56" s="1"/>
  <c r="BJ75" i="56"/>
  <c r="EU75" i="56" s="1"/>
  <c r="AC75" i="56" s="1"/>
  <c r="AX76" i="56"/>
  <c r="BU76" i="56" s="1"/>
  <c r="Q76" i="56" s="1"/>
  <c r="BF71" i="56"/>
  <c r="DU71" i="56" s="1"/>
  <c r="Y71" i="56" s="1"/>
  <c r="BJ72" i="56"/>
  <c r="EU72" i="56" s="1"/>
  <c r="AC72" i="56" s="1"/>
  <c r="BF75" i="56"/>
  <c r="DU75" i="56" s="1"/>
  <c r="Y75" i="56" s="1"/>
  <c r="BJ76" i="56"/>
  <c r="EU76" i="56" s="1"/>
  <c r="AC76" i="56" s="1"/>
  <c r="BF77" i="56"/>
  <c r="DU77" i="56" s="1"/>
  <c r="Y77" i="56" s="1"/>
  <c r="BJ77" i="56"/>
  <c r="EU77" i="56" s="1"/>
  <c r="AC77" i="56" s="1"/>
  <c r="AX77" i="56"/>
  <c r="BU77" i="56" s="1"/>
  <c r="Q77" i="56" s="1"/>
  <c r="BF72" i="56"/>
  <c r="DU72" i="56" s="1"/>
  <c r="Y72" i="56" s="1"/>
  <c r="BF76" i="56"/>
  <c r="DU76" i="56" s="1"/>
  <c r="Y76" i="56" s="1"/>
  <c r="BB81" i="56"/>
  <c r="CU81" i="56" s="1"/>
  <c r="U81" i="56" s="1"/>
  <c r="BB85" i="56"/>
  <c r="CU85" i="56" s="1"/>
  <c r="U85" i="56" s="1"/>
  <c r="BB78" i="56"/>
  <c r="CU78" i="56" s="1"/>
  <c r="U78" i="56" s="1"/>
  <c r="BF79" i="56"/>
  <c r="DU79" i="56" s="1"/>
  <c r="Y79" i="56" s="1"/>
  <c r="BJ80" i="56"/>
  <c r="EU80" i="56" s="1"/>
  <c r="AC80" i="56" s="1"/>
  <c r="AX81" i="56"/>
  <c r="BU81" i="56" s="1"/>
  <c r="Q81" i="56" s="1"/>
  <c r="BB82" i="56"/>
  <c r="CU82" i="56" s="1"/>
  <c r="U82" i="56" s="1"/>
  <c r="BF83" i="56"/>
  <c r="DU83" i="56" s="1"/>
  <c r="Y83" i="56" s="1"/>
  <c r="BJ84" i="56"/>
  <c r="EU84" i="56" s="1"/>
  <c r="AC84" i="56" s="1"/>
  <c r="AX85" i="56"/>
  <c r="BU85" i="56" s="1"/>
  <c r="Q85" i="56" s="1"/>
  <c r="AX78" i="56"/>
  <c r="BU78" i="56" s="1"/>
  <c r="Q78" i="56" s="1"/>
  <c r="BB79" i="56"/>
  <c r="CU79" i="56" s="1"/>
  <c r="U79" i="56" s="1"/>
  <c r="BF80" i="56"/>
  <c r="DU80" i="56" s="1"/>
  <c r="Y80" i="56" s="1"/>
  <c r="BJ81" i="56"/>
  <c r="EU81" i="56" s="1"/>
  <c r="AC81" i="56" s="1"/>
  <c r="AX82" i="56"/>
  <c r="BU82" i="56" s="1"/>
  <c r="Q82" i="56" s="1"/>
  <c r="BB83" i="56"/>
  <c r="CU83" i="56" s="1"/>
  <c r="U83" i="56" s="1"/>
  <c r="BF84" i="56"/>
  <c r="DU84" i="56" s="1"/>
  <c r="Y84" i="56" s="1"/>
  <c r="BJ85" i="56"/>
  <c r="EU85" i="56" s="1"/>
  <c r="AC85" i="56" s="1"/>
  <c r="BF38" i="57"/>
  <c r="DU38" i="57" s="1"/>
  <c r="Y38" i="57" s="1"/>
  <c r="BJ39" i="57"/>
  <c r="EU39" i="57" s="1"/>
  <c r="AC39" i="57" s="1"/>
  <c r="AX40" i="57"/>
  <c r="BU40" i="57" s="1"/>
  <c r="Q40" i="57" s="1"/>
  <c r="BF42" i="57"/>
  <c r="DU42" i="57" s="1"/>
  <c r="Y42" i="57" s="1"/>
  <c r="BJ43" i="57"/>
  <c r="EU43" i="57" s="1"/>
  <c r="AC43" i="57" s="1"/>
  <c r="AX44" i="57"/>
  <c r="BU44" i="57" s="1"/>
  <c r="Q44" i="57" s="1"/>
  <c r="BB45" i="57"/>
  <c r="CU45" i="57" s="1"/>
  <c r="U45" i="57" s="1"/>
  <c r="AX46" i="57"/>
  <c r="BU46" i="57" s="1"/>
  <c r="Q46" i="57" s="1"/>
  <c r="BB48" i="57"/>
  <c r="CU48" i="57" s="1"/>
  <c r="U48" i="57" s="1"/>
  <c r="BB38" i="57"/>
  <c r="CU38" i="57" s="1"/>
  <c r="U38" i="57" s="1"/>
  <c r="BF39" i="57"/>
  <c r="DU39" i="57" s="1"/>
  <c r="Y39" i="57" s="1"/>
  <c r="BJ40" i="57"/>
  <c r="EU40" i="57" s="1"/>
  <c r="AC40" i="57" s="1"/>
  <c r="BF43" i="57"/>
  <c r="DU43" i="57" s="1"/>
  <c r="Y43" i="57" s="1"/>
  <c r="BJ44" i="57"/>
  <c r="EU44" i="57" s="1"/>
  <c r="AC44" i="57" s="1"/>
  <c r="BB39" i="57"/>
  <c r="CU39" i="57" s="1"/>
  <c r="U39" i="57" s="1"/>
  <c r="BF48" i="57"/>
  <c r="DU48" i="57" s="1"/>
  <c r="Y48" i="57" s="1"/>
  <c r="AX48" i="57"/>
  <c r="BU48" i="57" s="1"/>
  <c r="Q48" i="57" s="1"/>
  <c r="BJ50" i="57"/>
  <c r="EU50" i="57" s="1"/>
  <c r="AC50" i="57" s="1"/>
  <c r="AX50" i="57"/>
  <c r="BU50" i="57" s="1"/>
  <c r="Q50" i="57" s="1"/>
  <c r="BF50" i="57"/>
  <c r="DU50" i="57" s="1"/>
  <c r="Y50" i="57" s="1"/>
  <c r="BJ46" i="57"/>
  <c r="EU46" i="57" s="1"/>
  <c r="AC46" i="57" s="1"/>
  <c r="BJ47" i="57"/>
  <c r="EU47" i="57" s="1"/>
  <c r="AC47" i="57" s="1"/>
  <c r="BJ51" i="57"/>
  <c r="EU51" i="57" s="1"/>
  <c r="AC51" i="57" s="1"/>
  <c r="AX52" i="57"/>
  <c r="BU52" i="57" s="1"/>
  <c r="Q52" i="57" s="1"/>
  <c r="BF54" i="57"/>
  <c r="DU54" i="57" s="1"/>
  <c r="Y54" i="57" s="1"/>
  <c r="BJ55" i="57"/>
  <c r="EU55" i="57" s="1"/>
  <c r="AC55" i="57" s="1"/>
  <c r="AX56" i="57"/>
  <c r="BU56" i="57" s="1"/>
  <c r="Q56" i="57" s="1"/>
  <c r="BB54" i="57"/>
  <c r="CU54" i="57" s="1"/>
  <c r="U54" i="57" s="1"/>
  <c r="BB58" i="57"/>
  <c r="CU58" i="57" s="1"/>
  <c r="U58" i="57" s="1"/>
  <c r="BJ58" i="57"/>
  <c r="EU58" i="57" s="1"/>
  <c r="AC58" i="57" s="1"/>
  <c r="BJ60" i="57"/>
  <c r="EU60" i="57" s="1"/>
  <c r="AC60" i="57" s="1"/>
  <c r="AX60" i="57"/>
  <c r="BU60" i="57" s="1"/>
  <c r="Q60" i="57" s="1"/>
  <c r="BF60" i="57"/>
  <c r="DU60" i="57" s="1"/>
  <c r="Y60" i="57" s="1"/>
  <c r="BF52" i="57"/>
  <c r="DU52" i="57" s="1"/>
  <c r="Y52" i="57" s="1"/>
  <c r="AX54" i="57"/>
  <c r="BU54" i="57" s="1"/>
  <c r="Q54" i="57" s="1"/>
  <c r="BF56" i="57"/>
  <c r="DU56" i="57" s="1"/>
  <c r="Y56" i="57" s="1"/>
  <c r="AX58" i="57"/>
  <c r="BU58" i="57" s="1"/>
  <c r="Q58" i="57" s="1"/>
  <c r="BB60" i="57"/>
  <c r="CU60" i="57" s="1"/>
  <c r="U60" i="57" s="1"/>
  <c r="BB59" i="57"/>
  <c r="CU59" i="57" s="1"/>
  <c r="U59" i="57" s="1"/>
  <c r="BJ61" i="57"/>
  <c r="EU61" i="57" s="1"/>
  <c r="AC61" i="57" s="1"/>
  <c r="AX62" i="57"/>
  <c r="BU62" i="57" s="1"/>
  <c r="Q62" i="57" s="1"/>
  <c r="BB63" i="57"/>
  <c r="CU63" i="57" s="1"/>
  <c r="U63" i="57" s="1"/>
  <c r="BF64" i="57"/>
  <c r="DU64" i="57" s="1"/>
  <c r="Y64" i="57" s="1"/>
  <c r="BJ65" i="57"/>
  <c r="EU65" i="57" s="1"/>
  <c r="AC65" i="57" s="1"/>
  <c r="AX66" i="57"/>
  <c r="BU66" i="57" s="1"/>
  <c r="Q66" i="57" s="1"/>
  <c r="BJ67" i="57"/>
  <c r="EU67" i="57" s="1"/>
  <c r="AC67" i="57" s="1"/>
  <c r="AX67" i="57"/>
  <c r="BU67" i="57" s="1"/>
  <c r="Q67" i="57" s="1"/>
  <c r="BB64" i="57"/>
  <c r="CU64" i="57" s="1"/>
  <c r="U64" i="57" s="1"/>
  <c r="BF62" i="57"/>
  <c r="DU62" i="57" s="1"/>
  <c r="Y62" i="57" s="1"/>
  <c r="AX64" i="57"/>
  <c r="BU64" i="57" s="1"/>
  <c r="Q64" i="57" s="1"/>
  <c r="BF66" i="57"/>
  <c r="DU66" i="57" s="1"/>
  <c r="Y66" i="57" s="1"/>
  <c r="BB68" i="57"/>
  <c r="CU68" i="57" s="1"/>
  <c r="U68" i="57" s="1"/>
  <c r="BF69" i="57"/>
  <c r="DU69" i="57" s="1"/>
  <c r="Y69" i="57" s="1"/>
  <c r="BJ70" i="57"/>
  <c r="EU70" i="57" s="1"/>
  <c r="AC70" i="57" s="1"/>
  <c r="AX71" i="57"/>
  <c r="BU71" i="57" s="1"/>
  <c r="Q71" i="57" s="1"/>
  <c r="BF73" i="57"/>
  <c r="DU73" i="57" s="1"/>
  <c r="Y73" i="57" s="1"/>
  <c r="BJ74" i="57"/>
  <c r="EU74" i="57" s="1"/>
  <c r="AC74" i="57" s="1"/>
  <c r="AX75" i="57"/>
  <c r="BU75" i="57" s="1"/>
  <c r="Q75" i="57" s="1"/>
  <c r="BB76" i="57"/>
  <c r="CU76" i="57" s="1"/>
  <c r="U76" i="57" s="1"/>
  <c r="AX76" i="57"/>
  <c r="BU76" i="57" s="1"/>
  <c r="Q76" i="57" s="1"/>
  <c r="BF70" i="57"/>
  <c r="DU70" i="57" s="1"/>
  <c r="Y70" i="57" s="1"/>
  <c r="BJ71" i="57"/>
  <c r="EU71" i="57" s="1"/>
  <c r="AC71" i="57" s="1"/>
  <c r="BF74" i="57"/>
  <c r="DU74" i="57" s="1"/>
  <c r="Y74" i="57" s="1"/>
  <c r="BJ75" i="57"/>
  <c r="EU75" i="57" s="1"/>
  <c r="AC75" i="57" s="1"/>
  <c r="BB70" i="57"/>
  <c r="CU70" i="57" s="1"/>
  <c r="U70" i="57" s="1"/>
  <c r="BF71" i="57"/>
  <c r="DU71" i="57" s="1"/>
  <c r="Y71" i="57" s="1"/>
  <c r="BB74" i="57"/>
  <c r="CU74" i="57" s="1"/>
  <c r="U74" i="57" s="1"/>
  <c r="BF75" i="57"/>
  <c r="DU75" i="57" s="1"/>
  <c r="Y75" i="57" s="1"/>
  <c r="BB77" i="57"/>
  <c r="CU77" i="57" s="1"/>
  <c r="U77" i="57" s="1"/>
  <c r="BF78" i="57"/>
  <c r="DU78" i="57" s="1"/>
  <c r="Y78" i="57" s="1"/>
  <c r="BJ79" i="57"/>
  <c r="EU79" i="57" s="1"/>
  <c r="AC79" i="57" s="1"/>
  <c r="AX80" i="57"/>
  <c r="BU80" i="57" s="1"/>
  <c r="Q80" i="57" s="1"/>
  <c r="BB81" i="57"/>
  <c r="CU81" i="57" s="1"/>
  <c r="U81" i="57" s="1"/>
  <c r="BF82" i="57"/>
  <c r="DU82" i="57" s="1"/>
  <c r="Y82" i="57" s="1"/>
  <c r="BJ83" i="57"/>
  <c r="EU83" i="57" s="1"/>
  <c r="AC83" i="57" s="1"/>
  <c r="BB85" i="57"/>
  <c r="CU85" i="57" s="1"/>
  <c r="U85" i="57" s="1"/>
  <c r="BB78" i="57"/>
  <c r="CU78" i="57" s="1"/>
  <c r="U78" i="57" s="1"/>
  <c r="BF79" i="57"/>
  <c r="DU79" i="57" s="1"/>
  <c r="Y79" i="57" s="1"/>
  <c r="BJ80" i="57"/>
  <c r="EU80" i="57" s="1"/>
  <c r="AC80" i="57" s="1"/>
  <c r="AX81" i="57"/>
  <c r="BU81" i="57" s="1"/>
  <c r="Q81" i="57" s="1"/>
  <c r="BF83" i="57"/>
  <c r="DU83" i="57" s="1"/>
  <c r="Y83" i="57" s="1"/>
  <c r="BJ84" i="57"/>
  <c r="EU84" i="57" s="1"/>
  <c r="AC84" i="57" s="1"/>
  <c r="AX85" i="57"/>
  <c r="BU85" i="57" s="1"/>
  <c r="Q85" i="57" s="1"/>
  <c r="BJ77" i="57"/>
  <c r="EU77" i="57" s="1"/>
  <c r="AC77" i="57" s="1"/>
  <c r="BB79" i="57"/>
  <c r="CU79" i="57" s="1"/>
  <c r="U79" i="57" s="1"/>
  <c r="BF80" i="57"/>
  <c r="DU80" i="57" s="1"/>
  <c r="Y80" i="57" s="1"/>
  <c r="BJ81" i="57"/>
  <c r="EU81" i="57" s="1"/>
  <c r="AC81" i="57" s="1"/>
  <c r="BF84" i="57"/>
  <c r="DU84" i="57" s="1"/>
  <c r="Y84" i="57" s="1"/>
  <c r="BJ85" i="57"/>
  <c r="EU85" i="57" s="1"/>
  <c r="AC85" i="57" s="1"/>
  <c r="BM36" i="58"/>
  <c r="FJ36" i="58" s="1"/>
  <c r="AX36" i="58"/>
  <c r="BU36" i="58" s="1"/>
  <c r="Q36" i="58" s="1"/>
  <c r="BB36" i="58"/>
  <c r="CU36" i="58" s="1"/>
  <c r="U36" i="58" s="1"/>
  <c r="BF36" i="58"/>
  <c r="DU36" i="58" s="1"/>
  <c r="Y36" i="58" s="1"/>
  <c r="BJ37" i="58"/>
  <c r="EU37" i="58" s="1"/>
  <c r="AC37" i="58" s="1"/>
  <c r="BJ38" i="58"/>
  <c r="EU38" i="58" s="1"/>
  <c r="AC38" i="58" s="1"/>
  <c r="BJ44" i="58"/>
  <c r="EU44" i="58" s="1"/>
  <c r="AC44" i="58" s="1"/>
  <c r="AX44" i="58"/>
  <c r="BU44" i="58" s="1"/>
  <c r="Q44" i="58" s="1"/>
  <c r="BF44" i="58"/>
  <c r="DU44" i="58" s="1"/>
  <c r="Y44" i="58" s="1"/>
  <c r="BJ40" i="58"/>
  <c r="EU40" i="58" s="1"/>
  <c r="AC40" i="58" s="1"/>
  <c r="AX40" i="58"/>
  <c r="BU40" i="58" s="1"/>
  <c r="Q40" i="58" s="1"/>
  <c r="BF40" i="58"/>
  <c r="DU40" i="58" s="1"/>
  <c r="Y40" i="58" s="1"/>
  <c r="BB44" i="58"/>
  <c r="CU44" i="58" s="1"/>
  <c r="U44" i="58" s="1"/>
  <c r="BJ41" i="58"/>
  <c r="EU41" i="58" s="1"/>
  <c r="AC41" i="58" s="1"/>
  <c r="AX42" i="58"/>
  <c r="BU42" i="58" s="1"/>
  <c r="Q42" i="58" s="1"/>
  <c r="BJ45" i="58"/>
  <c r="EU45" i="58" s="1"/>
  <c r="AC45" i="58" s="1"/>
  <c r="AX46" i="58"/>
  <c r="BU46" i="58" s="1"/>
  <c r="Q46" i="58" s="1"/>
  <c r="BF48" i="58"/>
  <c r="DU48" i="58" s="1"/>
  <c r="Y48" i="58" s="1"/>
  <c r="BJ49" i="58"/>
  <c r="EU49" i="58" s="1"/>
  <c r="AC49" i="58" s="1"/>
  <c r="AX50" i="58"/>
  <c r="BU50" i="58" s="1"/>
  <c r="Q50" i="58" s="1"/>
  <c r="BF52" i="58"/>
  <c r="DU52" i="58" s="1"/>
  <c r="Y52" i="58" s="1"/>
  <c r="BJ53" i="58"/>
  <c r="EU53" i="58" s="1"/>
  <c r="AC53" i="58" s="1"/>
  <c r="AX54" i="58"/>
  <c r="BU54" i="58" s="1"/>
  <c r="Q54" i="58" s="1"/>
  <c r="BB55" i="58"/>
  <c r="CU55" i="58" s="1"/>
  <c r="U55" i="58" s="1"/>
  <c r="BB48" i="58"/>
  <c r="CU48" i="58" s="1"/>
  <c r="U48" i="58" s="1"/>
  <c r="BB52" i="58"/>
  <c r="CU52" i="58" s="1"/>
  <c r="U52" i="58" s="1"/>
  <c r="BF42" i="58"/>
  <c r="DU42" i="58" s="1"/>
  <c r="Y42" i="58" s="1"/>
  <c r="BF46" i="58"/>
  <c r="DU46" i="58" s="1"/>
  <c r="Y46" i="58" s="1"/>
  <c r="AX48" i="58"/>
  <c r="BU48" i="58" s="1"/>
  <c r="Q48" i="58" s="1"/>
  <c r="BB49" i="58"/>
  <c r="CU49" i="58" s="1"/>
  <c r="U49" i="58" s="1"/>
  <c r="BF50" i="58"/>
  <c r="DU50" i="58" s="1"/>
  <c r="Y50" i="58" s="1"/>
  <c r="AX52" i="58"/>
  <c r="BU52" i="58" s="1"/>
  <c r="Q52" i="58" s="1"/>
  <c r="BB53" i="58"/>
  <c r="CU53" i="58" s="1"/>
  <c r="U53" i="58" s="1"/>
  <c r="BJ58" i="58"/>
  <c r="EU58" i="58" s="1"/>
  <c r="AC58" i="58" s="1"/>
  <c r="AX58" i="58"/>
  <c r="BU58" i="58" s="1"/>
  <c r="Q58" i="58" s="1"/>
  <c r="BF58" i="58"/>
  <c r="DU58" i="58" s="1"/>
  <c r="Y58" i="58" s="1"/>
  <c r="AX56" i="58"/>
  <c r="BU56" i="58" s="1"/>
  <c r="Q56" i="58" s="1"/>
  <c r="BB57" i="58"/>
  <c r="CU57" i="58" s="1"/>
  <c r="U57" i="58" s="1"/>
  <c r="BJ59" i="58"/>
  <c r="EU59" i="58" s="1"/>
  <c r="AC59" i="58" s="1"/>
  <c r="AX60" i="58"/>
  <c r="BU60" i="58" s="1"/>
  <c r="Q60" i="58" s="1"/>
  <c r="BB61" i="58"/>
  <c r="CU61" i="58" s="1"/>
  <c r="U61" i="58" s="1"/>
  <c r="BF62" i="58"/>
  <c r="DU62" i="58" s="1"/>
  <c r="Y62" i="58" s="1"/>
  <c r="BJ63" i="58"/>
  <c r="EU63" i="58" s="1"/>
  <c r="AC63" i="58" s="1"/>
  <c r="AX64" i="58"/>
  <c r="BU64" i="58" s="1"/>
  <c r="Q64" i="58" s="1"/>
  <c r="BB65" i="58"/>
  <c r="CU65" i="58" s="1"/>
  <c r="U65" i="58" s="1"/>
  <c r="BF66" i="58"/>
  <c r="DU66" i="58"/>
  <c r="Y66" i="58" s="1"/>
  <c r="BB62" i="58"/>
  <c r="CU62" i="58" s="1"/>
  <c r="U62" i="58" s="1"/>
  <c r="BB66" i="58"/>
  <c r="CU66" i="58" s="1"/>
  <c r="U66" i="58" s="1"/>
  <c r="BB59" i="58"/>
  <c r="CU59" i="58" s="1"/>
  <c r="U59" i="58" s="1"/>
  <c r="AX62" i="58"/>
  <c r="BU62" i="58" s="1"/>
  <c r="Q62" i="58" s="1"/>
  <c r="BB63" i="58"/>
  <c r="CU63" i="58" s="1"/>
  <c r="U63" i="58" s="1"/>
  <c r="AX66" i="58"/>
  <c r="BU66" i="58" s="1"/>
  <c r="Q66" i="58" s="1"/>
  <c r="BJ67" i="58"/>
  <c r="EU67" i="58" s="1"/>
  <c r="AC67" i="58" s="1"/>
  <c r="AX67" i="58"/>
  <c r="BU67" i="58" s="1"/>
  <c r="Q67" i="58" s="1"/>
  <c r="BF67" i="58"/>
  <c r="DU67" i="58" s="1"/>
  <c r="Y67" i="58" s="1"/>
  <c r="BB68" i="58"/>
  <c r="CU68" i="58" s="1"/>
  <c r="U68" i="58" s="1"/>
  <c r="BF69" i="58"/>
  <c r="DU69" i="58" s="1"/>
  <c r="Y69" i="58" s="1"/>
  <c r="BJ70" i="58"/>
  <c r="EU70" i="58" s="1"/>
  <c r="AC70" i="58" s="1"/>
  <c r="AX71" i="58"/>
  <c r="BU71" i="58" s="1"/>
  <c r="Q71" i="58" s="1"/>
  <c r="BF73" i="58"/>
  <c r="DU73" i="58" s="1"/>
  <c r="Y73" i="58" s="1"/>
  <c r="BJ74" i="58"/>
  <c r="EU74" i="58" s="1"/>
  <c r="AC74" i="58" s="1"/>
  <c r="AX75" i="58"/>
  <c r="BU75" i="58" s="1"/>
  <c r="Q75" i="58" s="1"/>
  <c r="BF70" i="58"/>
  <c r="DU70" i="58" s="1"/>
  <c r="Y70" i="58" s="1"/>
  <c r="BJ71" i="58"/>
  <c r="EU71" i="58" s="1"/>
  <c r="AC71" i="58" s="1"/>
  <c r="BF74" i="58"/>
  <c r="DU74" i="58" s="1"/>
  <c r="Y74" i="58" s="1"/>
  <c r="BJ75" i="58"/>
  <c r="EU75" i="58" s="1"/>
  <c r="AC75" i="58" s="1"/>
  <c r="BB70" i="58"/>
  <c r="CU70" i="58" s="1"/>
  <c r="U70" i="58" s="1"/>
  <c r="BF71" i="58"/>
  <c r="DU71" i="58" s="1"/>
  <c r="Y71" i="58" s="1"/>
  <c r="BB74" i="58"/>
  <c r="CU74" i="58" s="1"/>
  <c r="U74" i="58" s="1"/>
  <c r="BF75" i="58"/>
  <c r="DU75" i="58" s="1"/>
  <c r="Y75" i="58" s="1"/>
  <c r="BB77" i="58"/>
  <c r="CU77" i="58" s="1"/>
  <c r="U77" i="58" s="1"/>
  <c r="BF78" i="58"/>
  <c r="DU78" i="58" s="1"/>
  <c r="Y78" i="58" s="1"/>
  <c r="BJ79" i="58"/>
  <c r="EU79" i="58" s="1"/>
  <c r="AC79" i="58" s="1"/>
  <c r="AX80" i="58"/>
  <c r="BU80" i="58" s="1"/>
  <c r="Q80" i="58" s="1"/>
  <c r="BB81" i="58"/>
  <c r="CU81" i="58" s="1"/>
  <c r="U81" i="58" s="1"/>
  <c r="BF82" i="58"/>
  <c r="DU82" i="58" s="1"/>
  <c r="Y82" i="58" s="1"/>
  <c r="BJ83" i="58"/>
  <c r="EU83" i="58" s="1"/>
  <c r="AC83" i="58" s="1"/>
  <c r="BB85" i="58"/>
  <c r="CU85" i="58" s="1"/>
  <c r="U85" i="58" s="1"/>
  <c r="AX77" i="58"/>
  <c r="BU77" i="58" s="1"/>
  <c r="Q77" i="58" s="1"/>
  <c r="BB78" i="58"/>
  <c r="CU78" i="58" s="1"/>
  <c r="U78" i="58" s="1"/>
  <c r="BF79" i="58"/>
  <c r="DU79" i="58" s="1"/>
  <c r="Y79" i="58" s="1"/>
  <c r="BJ80" i="58"/>
  <c r="EU80" i="58" s="1"/>
  <c r="AC80" i="58" s="1"/>
  <c r="AX81" i="58"/>
  <c r="BU81" i="58" s="1"/>
  <c r="Q81" i="58" s="1"/>
  <c r="BB82" i="58"/>
  <c r="CU82" i="58" s="1"/>
  <c r="U82" i="58" s="1"/>
  <c r="BF83" i="58"/>
  <c r="DU83" i="58" s="1"/>
  <c r="Y83" i="58" s="1"/>
  <c r="BJ84" i="58"/>
  <c r="EU84" i="58" s="1"/>
  <c r="AC84" i="58" s="1"/>
  <c r="AX85" i="58"/>
  <c r="BU85" i="58" s="1"/>
  <c r="Q85" i="58" s="1"/>
  <c r="BJ77" i="58"/>
  <c r="EU77" i="58" s="1"/>
  <c r="AC77" i="58" s="1"/>
  <c r="AX78" i="58"/>
  <c r="BU78" i="58" s="1"/>
  <c r="Q78" i="58" s="1"/>
  <c r="BB79" i="58"/>
  <c r="CU79" i="58" s="1"/>
  <c r="U79" i="58" s="1"/>
  <c r="BF80" i="58"/>
  <c r="DU80" i="58" s="1"/>
  <c r="Y80" i="58" s="1"/>
  <c r="BJ81" i="58"/>
  <c r="EU81" i="58" s="1"/>
  <c r="AC81" i="58" s="1"/>
  <c r="AX82" i="58"/>
  <c r="BU82" i="58" s="1"/>
  <c r="Q82" i="58" s="1"/>
  <c r="BB83" i="58"/>
  <c r="CU83" i="58" s="1"/>
  <c r="U83" i="58" s="1"/>
  <c r="BF84" i="58"/>
  <c r="DU84" i="58" s="1"/>
  <c r="Y84" i="58" s="1"/>
  <c r="BJ85" i="58"/>
  <c r="EU85" i="58" s="1"/>
  <c r="AC85" i="58" s="1"/>
  <c r="AX37" i="59"/>
  <c r="BU37" i="59" s="1"/>
  <c r="Q37" i="59" s="1"/>
  <c r="BF39" i="59"/>
  <c r="DU39" i="59" s="1"/>
  <c r="Y39" i="59" s="1"/>
  <c r="BJ40" i="59"/>
  <c r="EU40" i="59" s="1"/>
  <c r="AC40" i="59" s="1"/>
  <c r="AX41" i="59"/>
  <c r="BU41" i="59" s="1"/>
  <c r="Q41" i="59" s="1"/>
  <c r="BF43" i="59"/>
  <c r="DU43" i="59" s="1"/>
  <c r="Y43" i="59" s="1"/>
  <c r="BJ44" i="59"/>
  <c r="EU44" i="59" s="1"/>
  <c r="AC44" i="59" s="1"/>
  <c r="AX45" i="59"/>
  <c r="BU45" i="59" s="1"/>
  <c r="Q45" i="59" s="1"/>
  <c r="BF47" i="59"/>
  <c r="DU47" i="59" s="1"/>
  <c r="Y47" i="59" s="1"/>
  <c r="BJ48" i="59"/>
  <c r="EU48" i="59" s="1"/>
  <c r="AC48" i="59" s="1"/>
  <c r="AX49" i="59"/>
  <c r="BU49" i="59"/>
  <c r="Q49" i="59" s="1"/>
  <c r="BF51" i="59"/>
  <c r="DU51" i="59" s="1"/>
  <c r="Y51" i="59" s="1"/>
  <c r="BJ52" i="59"/>
  <c r="EU52" i="59" s="1"/>
  <c r="AC52" i="59" s="1"/>
  <c r="AX52" i="59"/>
  <c r="BU52" i="59" s="1"/>
  <c r="Q52" i="59" s="1"/>
  <c r="BB39" i="59"/>
  <c r="CU39" i="59" s="1"/>
  <c r="U39" i="59" s="1"/>
  <c r="BB43" i="59"/>
  <c r="CU43" i="59" s="1"/>
  <c r="U43" i="59" s="1"/>
  <c r="BB47" i="59"/>
  <c r="CU47" i="59" s="1"/>
  <c r="U47" i="59" s="1"/>
  <c r="BB51" i="59"/>
  <c r="CU51" i="59" s="1"/>
  <c r="U51" i="59" s="1"/>
  <c r="BF37" i="59"/>
  <c r="DU37" i="59" s="1"/>
  <c r="Y37" i="59" s="1"/>
  <c r="AX39" i="59"/>
  <c r="BU39" i="59" s="1"/>
  <c r="Q39" i="59" s="1"/>
  <c r="BF41" i="59"/>
  <c r="DU41" i="59" s="1"/>
  <c r="Y41" i="59" s="1"/>
  <c r="AX43" i="59"/>
  <c r="BU43" i="59" s="1"/>
  <c r="Q43" i="59" s="1"/>
  <c r="BF45" i="59"/>
  <c r="DU45" i="59" s="1"/>
  <c r="Y45" i="59" s="1"/>
  <c r="AX47" i="59"/>
  <c r="BU47" i="59" s="1"/>
  <c r="Q47" i="59" s="1"/>
  <c r="BF49" i="59"/>
  <c r="DU49" i="59" s="1"/>
  <c r="Y49" i="59" s="1"/>
  <c r="AX51" i="59"/>
  <c r="BU51" i="59" s="1"/>
  <c r="Q51" i="59" s="1"/>
  <c r="AX55" i="59"/>
  <c r="BU55" i="59" s="1"/>
  <c r="Q55" i="59" s="1"/>
  <c r="BB56" i="59"/>
  <c r="CU56" i="59" s="1"/>
  <c r="U56" i="59" s="1"/>
  <c r="BB53" i="59"/>
  <c r="CU53" i="59" s="1"/>
  <c r="U53" i="59" s="1"/>
  <c r="BF54" i="59"/>
  <c r="DU54" i="59" s="1"/>
  <c r="Y54" i="59" s="1"/>
  <c r="BJ55" i="59"/>
  <c r="EU55" i="59" s="1"/>
  <c r="AC55" i="59" s="1"/>
  <c r="AX56" i="59"/>
  <c r="BU56" i="59" s="1"/>
  <c r="Q56" i="59" s="1"/>
  <c r="BB57" i="59"/>
  <c r="CU57" i="59" s="1"/>
  <c r="U57" i="59" s="1"/>
  <c r="BF59" i="59"/>
  <c r="DU59" i="59" s="1"/>
  <c r="Y59" i="59" s="1"/>
  <c r="BF55" i="59"/>
  <c r="DU55" i="59" s="1"/>
  <c r="Y55" i="59" s="1"/>
  <c r="BB59" i="59"/>
  <c r="CU59" i="59" s="1"/>
  <c r="U59" i="59" s="1"/>
  <c r="BJ59" i="59"/>
  <c r="EU59" i="59" s="1"/>
  <c r="AC59" i="59" s="1"/>
  <c r="BB61" i="59"/>
  <c r="CU61" i="59" s="1"/>
  <c r="U61" i="59" s="1"/>
  <c r="BF62" i="59"/>
  <c r="DU62" i="59" s="1"/>
  <c r="Y62" i="59" s="1"/>
  <c r="BJ63" i="59"/>
  <c r="EU63" i="59" s="1"/>
  <c r="AC63" i="59" s="1"/>
  <c r="BB65" i="59"/>
  <c r="CU65" i="59" s="1"/>
  <c r="U65" i="59" s="1"/>
  <c r="BF66" i="59"/>
  <c r="DU66" i="59" s="1"/>
  <c r="Y66" i="59" s="1"/>
  <c r="BJ67" i="59"/>
  <c r="EU67" i="59" s="1"/>
  <c r="AC67" i="59" s="1"/>
  <c r="BB62" i="59"/>
  <c r="CU62" i="59" s="1"/>
  <c r="U62" i="59" s="1"/>
  <c r="BF63" i="59"/>
  <c r="DU63" i="59" s="1"/>
  <c r="Y63" i="59" s="1"/>
  <c r="BB66" i="59"/>
  <c r="CU66" i="59" s="1"/>
  <c r="U66" i="59" s="1"/>
  <c r="BF67" i="59"/>
  <c r="DU67" i="59" s="1"/>
  <c r="Y67" i="59" s="1"/>
  <c r="BB63" i="59"/>
  <c r="CU63" i="59" s="1"/>
  <c r="U63" i="59" s="1"/>
  <c r="BB67" i="59"/>
  <c r="CU67" i="59" s="1"/>
  <c r="U67" i="59" s="1"/>
  <c r="AX69" i="59"/>
  <c r="BU69" i="59" s="1"/>
  <c r="Q69" i="59" s="1"/>
  <c r="BJ69" i="59"/>
  <c r="EU69" i="59" s="1"/>
  <c r="AC69" i="59"/>
  <c r="BJ68" i="59"/>
  <c r="EU68" i="59" s="1"/>
  <c r="AC68" i="59" s="1"/>
  <c r="BF68" i="59"/>
  <c r="DU68" i="59" s="1"/>
  <c r="Y68" i="59" s="1"/>
  <c r="BF69" i="59"/>
  <c r="DU69" i="59" s="1"/>
  <c r="Y69" i="59" s="1"/>
  <c r="AX70" i="59"/>
  <c r="BU70" i="59" s="1"/>
  <c r="Q70" i="59" s="1"/>
  <c r="BB71" i="59"/>
  <c r="CU71" i="59" s="1"/>
  <c r="U71" i="59" s="1"/>
  <c r="BF72" i="59"/>
  <c r="DU72" i="59" s="1"/>
  <c r="Y72" i="59" s="1"/>
  <c r="BJ73" i="59"/>
  <c r="EU73" i="59" s="1"/>
  <c r="AC73" i="59" s="1"/>
  <c r="AX74" i="59"/>
  <c r="BU74" i="59" s="1"/>
  <c r="Q74" i="59" s="1"/>
  <c r="BB75" i="59"/>
  <c r="CU75" i="59" s="1"/>
  <c r="U75" i="59" s="1"/>
  <c r="BF76" i="59"/>
  <c r="DU76" i="59" s="1"/>
  <c r="Y76" i="59" s="1"/>
  <c r="BB72" i="59"/>
  <c r="CU72" i="59" s="1"/>
  <c r="U72" i="59" s="1"/>
  <c r="BF73" i="59"/>
  <c r="DU73" i="59" s="1"/>
  <c r="Y73" i="59" s="1"/>
  <c r="BB76" i="59"/>
  <c r="CU76" i="59" s="1"/>
  <c r="U76" i="59" s="1"/>
  <c r="AX72" i="59"/>
  <c r="BU72" i="59" s="1"/>
  <c r="Q72" i="59" s="1"/>
  <c r="BB73" i="59"/>
  <c r="CU73" i="59" s="1"/>
  <c r="U73" i="59" s="1"/>
  <c r="AX76" i="59"/>
  <c r="BU76" i="59" s="1"/>
  <c r="Q76" i="59" s="1"/>
  <c r="BB77" i="59"/>
  <c r="CU77" i="59" s="1"/>
  <c r="U77" i="59" s="1"/>
  <c r="BF78" i="59"/>
  <c r="DU78" i="59" s="1"/>
  <c r="Y78" i="59" s="1"/>
  <c r="BJ79" i="59"/>
  <c r="EU79" i="59" s="1"/>
  <c r="AC79" i="59" s="1"/>
  <c r="AX80" i="59"/>
  <c r="BU80" i="59" s="1"/>
  <c r="Q80" i="59" s="1"/>
  <c r="BB81" i="59"/>
  <c r="CU81" i="59" s="1"/>
  <c r="U81" i="59" s="1"/>
  <c r="BF82" i="59"/>
  <c r="DU82" i="59" s="1"/>
  <c r="Y82" i="59" s="1"/>
  <c r="BJ83" i="59"/>
  <c r="EU83" i="59" s="1"/>
  <c r="AC83" i="59" s="1"/>
  <c r="BB85" i="59"/>
  <c r="CU85" i="59" s="1"/>
  <c r="U85" i="59" s="1"/>
  <c r="AX77" i="59"/>
  <c r="BU77" i="59" s="1"/>
  <c r="Q77" i="59" s="1"/>
  <c r="BB78" i="59"/>
  <c r="CU78" i="59" s="1"/>
  <c r="U78" i="59" s="1"/>
  <c r="BF79" i="59"/>
  <c r="DU79" i="59" s="1"/>
  <c r="Y79" i="59" s="1"/>
  <c r="BJ80" i="59"/>
  <c r="EU80" i="59" s="1"/>
  <c r="AC80" i="59" s="1"/>
  <c r="AX81" i="59"/>
  <c r="BU81" i="59" s="1"/>
  <c r="Q81" i="59" s="1"/>
  <c r="BB82" i="59"/>
  <c r="CU82" i="59" s="1"/>
  <c r="U82" i="59" s="1"/>
  <c r="BF83" i="59"/>
  <c r="DU83" i="59" s="1"/>
  <c r="Y83" i="59" s="1"/>
  <c r="BJ84" i="59"/>
  <c r="EU84" i="59" s="1"/>
  <c r="AC84" i="59" s="1"/>
  <c r="AX85" i="59"/>
  <c r="BU85" i="59" s="1"/>
  <c r="Q85" i="59" s="1"/>
  <c r="BB79" i="59"/>
  <c r="CU79" i="59" s="1"/>
  <c r="U79" i="59" s="1"/>
  <c r="BF80" i="59"/>
  <c r="DU80" i="59" s="1"/>
  <c r="Y80" i="59" s="1"/>
  <c r="BJ81" i="59"/>
  <c r="EU81" i="59" s="1"/>
  <c r="AC81" i="59" s="1"/>
  <c r="BB83" i="59"/>
  <c r="CU83" i="59" s="1"/>
  <c r="U83" i="59" s="1"/>
  <c r="BF84" i="59"/>
  <c r="DU84" i="59" s="1"/>
  <c r="Y84" i="59" s="1"/>
  <c r="BJ85" i="59"/>
  <c r="EU85" i="59" s="1"/>
  <c r="AC85" i="59" s="1"/>
  <c r="AX36" i="60"/>
  <c r="BU36" i="60" s="1"/>
  <c r="Q36" i="60" s="1"/>
  <c r="BB36" i="60"/>
  <c r="CU36" i="60" s="1"/>
  <c r="U36" i="60" s="1"/>
  <c r="BF36" i="60"/>
  <c r="DU36" i="60" s="1"/>
  <c r="Y36" i="60" s="1"/>
  <c r="BJ37" i="60"/>
  <c r="EU37" i="60" s="1"/>
  <c r="AC37" i="60" s="1"/>
  <c r="AX38" i="60"/>
  <c r="BU38" i="60" s="1"/>
  <c r="Q38" i="60" s="1"/>
  <c r="BF40" i="60"/>
  <c r="DU40" i="60" s="1"/>
  <c r="Y40" i="60" s="1"/>
  <c r="BJ41" i="60"/>
  <c r="EU41" i="60" s="1"/>
  <c r="AC41" i="60" s="1"/>
  <c r="AX42" i="60"/>
  <c r="BU42" i="60" s="1"/>
  <c r="Q42" i="60" s="1"/>
  <c r="BJ43" i="60"/>
  <c r="EU43" i="60" s="1"/>
  <c r="AC43" i="60" s="1"/>
  <c r="BB44" i="60"/>
  <c r="CU44" i="60" s="1"/>
  <c r="U44" i="60" s="1"/>
  <c r="BB45" i="60"/>
  <c r="CU45" i="60" s="1"/>
  <c r="U45" i="60" s="1"/>
  <c r="BB40" i="60"/>
  <c r="CU40" i="60" s="1"/>
  <c r="U40" i="60" s="1"/>
  <c r="BJ47" i="60"/>
  <c r="EU47" i="60" s="1"/>
  <c r="AC47" i="60" s="1"/>
  <c r="AX47" i="60"/>
  <c r="BU47" i="60" s="1"/>
  <c r="Q47" i="60" s="1"/>
  <c r="BF47" i="60"/>
  <c r="DU47" i="60" s="1"/>
  <c r="Y47" i="60" s="1"/>
  <c r="BF38" i="60"/>
  <c r="DU38" i="60" s="1"/>
  <c r="Y38" i="60" s="1"/>
  <c r="AX40" i="60"/>
  <c r="BU40" i="60" s="1"/>
  <c r="Q40" i="60" s="1"/>
  <c r="BF42" i="60"/>
  <c r="DU42" i="60" s="1"/>
  <c r="Y42" i="60" s="1"/>
  <c r="BF45" i="60"/>
  <c r="DU45" i="60" s="1"/>
  <c r="Y45" i="60" s="1"/>
  <c r="AX45" i="60"/>
  <c r="BU45" i="60" s="1"/>
  <c r="Q45" i="60" s="1"/>
  <c r="BB47" i="60"/>
  <c r="CU47" i="60" s="1"/>
  <c r="U47" i="60" s="1"/>
  <c r="BJ48" i="60"/>
  <c r="EU48" i="60" s="1"/>
  <c r="AC48" i="60" s="1"/>
  <c r="AX49" i="60"/>
  <c r="BU49" i="60" s="1"/>
  <c r="Q49" i="60" s="1"/>
  <c r="BF51" i="60"/>
  <c r="DU51" i="60" s="1"/>
  <c r="Y51" i="60" s="1"/>
  <c r="BJ52" i="60"/>
  <c r="EU52" i="60" s="1"/>
  <c r="AC52" i="60" s="1"/>
  <c r="AX53" i="60"/>
  <c r="BU53" i="60" s="1"/>
  <c r="Q53" i="60" s="1"/>
  <c r="BF55" i="60"/>
  <c r="DU55" i="60" s="1"/>
  <c r="Y55" i="60" s="1"/>
  <c r="BJ56" i="60"/>
  <c r="EU56" i="60" s="1"/>
  <c r="AC56" i="60" s="1"/>
  <c r="AX57" i="60"/>
  <c r="BU57" i="60" s="1"/>
  <c r="Q57" i="60" s="1"/>
  <c r="BF59" i="60"/>
  <c r="DU59" i="60" s="1"/>
  <c r="Y59" i="60" s="1"/>
  <c r="BB51" i="60"/>
  <c r="CU51" i="60" s="1"/>
  <c r="U51" i="60" s="1"/>
  <c r="BB55" i="60"/>
  <c r="CU55" i="60" s="1"/>
  <c r="U55" i="60" s="1"/>
  <c r="BB59" i="60"/>
  <c r="CU59" i="60" s="1"/>
  <c r="U59" i="60" s="1"/>
  <c r="BF63" i="60"/>
  <c r="DU63" i="60" s="1"/>
  <c r="Y63" i="60" s="1"/>
  <c r="AX63" i="60"/>
  <c r="BU63" i="60" s="1"/>
  <c r="Q63" i="60" s="1"/>
  <c r="BF49" i="60"/>
  <c r="DU49" i="60" s="1"/>
  <c r="Y49" i="60" s="1"/>
  <c r="AX51" i="60"/>
  <c r="BU51" i="60" s="1"/>
  <c r="Q51" i="60" s="1"/>
  <c r="BF53" i="60"/>
  <c r="DU53" i="60" s="1"/>
  <c r="Y53" i="60" s="1"/>
  <c r="AX55" i="60"/>
  <c r="BU55" i="60" s="1"/>
  <c r="Q55" i="60" s="1"/>
  <c r="BF57" i="60"/>
  <c r="DU57" i="60"/>
  <c r="Y57" i="60" s="1"/>
  <c r="AX59" i="60"/>
  <c r="BU59" i="60" s="1"/>
  <c r="Q59" i="60" s="1"/>
  <c r="AX61" i="60"/>
  <c r="BU61" i="60" s="1"/>
  <c r="Q61" i="60" s="1"/>
  <c r="BF61" i="60"/>
  <c r="DU61" i="60"/>
  <c r="Y61" i="60" s="1"/>
  <c r="BB63" i="60"/>
  <c r="CU63" i="60" s="1"/>
  <c r="U63" i="60" s="1"/>
  <c r="BJ63" i="60"/>
  <c r="EU63" i="60" s="1"/>
  <c r="AC63" i="60" s="1"/>
  <c r="BB60" i="60"/>
  <c r="CU60" i="60" s="1"/>
  <c r="U60" i="60" s="1"/>
  <c r="BJ62" i="60"/>
  <c r="EU62" i="60" s="1"/>
  <c r="AC62" i="60" s="1"/>
  <c r="BB64" i="60"/>
  <c r="CU64" i="60" s="1"/>
  <c r="U64" i="60" s="1"/>
  <c r="BF65" i="60"/>
  <c r="DU65" i="60" s="1"/>
  <c r="Y65" i="60" s="1"/>
  <c r="BJ66" i="60"/>
  <c r="EU66" i="60" s="1"/>
  <c r="AC66" i="60" s="1"/>
  <c r="AX67" i="60"/>
  <c r="BU67" i="60" s="1"/>
  <c r="Q67" i="60" s="1"/>
  <c r="BB65" i="60"/>
  <c r="CU65" i="60" s="1"/>
  <c r="U65" i="60" s="1"/>
  <c r="BF67" i="60"/>
  <c r="DU67" i="60" s="1"/>
  <c r="Y67" i="60" s="1"/>
  <c r="BJ68" i="60"/>
  <c r="EU68" i="60" s="1"/>
  <c r="AC68" i="60" s="1"/>
  <c r="AX68" i="60"/>
  <c r="BU68" i="60" s="1"/>
  <c r="Q68" i="60" s="1"/>
  <c r="BB67" i="60"/>
  <c r="CU67" i="60" s="1"/>
  <c r="U67" i="60" s="1"/>
  <c r="BF70" i="60"/>
  <c r="DU70" i="60" s="1"/>
  <c r="Y70" i="60" s="1"/>
  <c r="BJ71" i="60"/>
  <c r="EU71" i="60" s="1"/>
  <c r="AC71" i="60" s="1"/>
  <c r="AX72" i="60"/>
  <c r="BU72" i="60" s="1"/>
  <c r="Q72" i="60" s="1"/>
  <c r="BB73" i="60"/>
  <c r="CU73" i="60" s="1"/>
  <c r="U73" i="60" s="1"/>
  <c r="BF74" i="60"/>
  <c r="DU74" i="60" s="1"/>
  <c r="Y74" i="60" s="1"/>
  <c r="BJ75" i="60"/>
  <c r="EU75" i="60" s="1"/>
  <c r="AC75" i="60" s="1"/>
  <c r="AX76" i="60"/>
  <c r="BU76" i="60" s="1"/>
  <c r="Q76" i="60" s="1"/>
  <c r="BF71" i="60"/>
  <c r="DU71" i="60" s="1"/>
  <c r="Y71" i="60"/>
  <c r="BJ72" i="60"/>
  <c r="EU72" i="60" s="1"/>
  <c r="AC72" i="60" s="1"/>
  <c r="BF75" i="60"/>
  <c r="DU75" i="60" s="1"/>
  <c r="Y75" i="60" s="1"/>
  <c r="BJ76" i="60"/>
  <c r="EU76" i="60"/>
  <c r="AC76" i="60" s="1"/>
  <c r="BB71" i="60"/>
  <c r="CU71" i="60" s="1"/>
  <c r="U71" i="60" s="1"/>
  <c r="BF72" i="60"/>
  <c r="DU72" i="60" s="1"/>
  <c r="Y72" i="60" s="1"/>
  <c r="BB75" i="60"/>
  <c r="CU75" i="60" s="1"/>
  <c r="U75" i="60" s="1"/>
  <c r="BF76" i="60"/>
  <c r="DU76" i="60" s="1"/>
  <c r="Y76" i="60" s="1"/>
  <c r="BB77" i="60"/>
  <c r="CU77" i="60" s="1"/>
  <c r="U77" i="60" s="1"/>
  <c r="BF78" i="60"/>
  <c r="DU78" i="60" s="1"/>
  <c r="Y78" i="60" s="1"/>
  <c r="BJ79" i="60"/>
  <c r="EU79" i="60" s="1"/>
  <c r="AC79" i="60" s="1"/>
  <c r="BB81" i="60"/>
  <c r="CU81" i="60" s="1"/>
  <c r="U81" i="60" s="1"/>
  <c r="BJ83" i="60"/>
  <c r="EU83" i="60" s="1"/>
  <c r="AC83" i="60" s="1"/>
  <c r="BB85" i="60"/>
  <c r="CU85" i="60" s="1"/>
  <c r="U85" i="60" s="1"/>
  <c r="AX77" i="60"/>
  <c r="BU77" i="60" s="1"/>
  <c r="Q77" i="60" s="1"/>
  <c r="BB78" i="60"/>
  <c r="CU78" i="60" s="1"/>
  <c r="U78" i="60" s="1"/>
  <c r="BF79" i="60"/>
  <c r="DU79" i="60" s="1"/>
  <c r="Y79" i="60" s="1"/>
  <c r="AX81" i="60"/>
  <c r="BU81" i="60" s="1"/>
  <c r="Q81" i="60" s="1"/>
  <c r="BB82" i="60"/>
  <c r="CU82" i="60" s="1"/>
  <c r="U82" i="60" s="1"/>
  <c r="BF83" i="60"/>
  <c r="DU83" i="60" s="1"/>
  <c r="Y83" i="60" s="1"/>
  <c r="BJ84" i="60"/>
  <c r="EU84" i="60" s="1"/>
  <c r="AC84" i="60" s="1"/>
  <c r="AX85" i="60"/>
  <c r="BU85" i="60" s="1"/>
  <c r="Q85" i="60" s="1"/>
  <c r="BB79" i="60"/>
  <c r="CU79" i="60" s="1"/>
  <c r="U79" i="60" s="1"/>
  <c r="BJ81" i="60"/>
  <c r="EU81" i="60" s="1"/>
  <c r="AC81" i="60" s="1"/>
  <c r="AX82" i="60"/>
  <c r="BU82" i="60" s="1"/>
  <c r="Q82" i="60" s="1"/>
  <c r="BB83" i="60"/>
  <c r="CU83" i="60" s="1"/>
  <c r="U83" i="60" s="1"/>
  <c r="BF84" i="60"/>
  <c r="DU84" i="60" s="1"/>
  <c r="Y84" i="60" s="1"/>
  <c r="BJ85" i="60"/>
  <c r="EU85" i="60" s="1"/>
  <c r="AC85" i="60" s="1"/>
  <c r="BB38" i="61"/>
  <c r="CU38" i="61" s="1"/>
  <c r="U38" i="61" s="1"/>
  <c r="BF40" i="61"/>
  <c r="DU40" i="61"/>
  <c r="Y40" i="61" s="1"/>
  <c r="AX40" i="61"/>
  <c r="BU40" i="61" s="1"/>
  <c r="Q40" i="61" s="1"/>
  <c r="AX38" i="61"/>
  <c r="BU38" i="61" s="1"/>
  <c r="Q38" i="61" s="1"/>
  <c r="BF38" i="61"/>
  <c r="DU38" i="61"/>
  <c r="Y38" i="61" s="1"/>
  <c r="BB40" i="61"/>
  <c r="CU40" i="61" s="1"/>
  <c r="U40" i="61" s="1"/>
  <c r="BJ40" i="61"/>
  <c r="EU40" i="61" s="1"/>
  <c r="AC40" i="61" s="1"/>
  <c r="BB37" i="61"/>
  <c r="CU37" i="61" s="1"/>
  <c r="U37" i="61" s="1"/>
  <c r="BJ39" i="61"/>
  <c r="EU39" i="61" s="1"/>
  <c r="AC39" i="61" s="1"/>
  <c r="BB41" i="61"/>
  <c r="CU41" i="61" s="1"/>
  <c r="U41" i="61" s="1"/>
  <c r="BF42" i="61"/>
  <c r="DU42" i="61" s="1"/>
  <c r="Y42" i="61" s="1"/>
  <c r="BJ43" i="61"/>
  <c r="EU43" i="61" s="1"/>
  <c r="AC43" i="61" s="1"/>
  <c r="AX44" i="61"/>
  <c r="BU44" i="61" s="1"/>
  <c r="Q44" i="61" s="1"/>
  <c r="BB45" i="61"/>
  <c r="CU45" i="61" s="1"/>
  <c r="U45" i="61" s="1"/>
  <c r="BF46" i="61"/>
  <c r="DU46" i="61" s="1"/>
  <c r="Y46" i="61" s="1"/>
  <c r="BJ47" i="61"/>
  <c r="EU47" i="61" s="1"/>
  <c r="AC47" i="61" s="1"/>
  <c r="AX48" i="61"/>
  <c r="BU48" i="61" s="1"/>
  <c r="Q48" i="61" s="1"/>
  <c r="BF50" i="61"/>
  <c r="DU50" i="61" s="1"/>
  <c r="Y50" i="61" s="1"/>
  <c r="BJ51" i="61"/>
  <c r="EU51" i="61" s="1"/>
  <c r="AC51" i="61" s="1"/>
  <c r="BF54" i="61"/>
  <c r="DU54" i="61" s="1"/>
  <c r="Y54" i="61" s="1"/>
  <c r="BB42" i="61"/>
  <c r="CU42" i="61" s="1"/>
  <c r="U42" i="61" s="1"/>
  <c r="BJ44" i="61"/>
  <c r="EU44" i="61" s="1"/>
  <c r="AC44" i="61" s="1"/>
  <c r="BB46" i="61"/>
  <c r="CU46" i="61" s="1"/>
  <c r="U46" i="61" s="1"/>
  <c r="BJ48" i="61"/>
  <c r="EU48" i="61" s="1"/>
  <c r="AC48" i="61" s="1"/>
  <c r="BB50" i="61"/>
  <c r="CU50" i="61" s="1"/>
  <c r="U50" i="61" s="1"/>
  <c r="BB54" i="61"/>
  <c r="CU54" i="61" s="1"/>
  <c r="U54" i="61" s="1"/>
  <c r="BB56" i="61"/>
  <c r="CU56" i="61" s="1"/>
  <c r="U56" i="61" s="1"/>
  <c r="AX42" i="61"/>
  <c r="BU42" i="61" s="1"/>
  <c r="Q42" i="61" s="1"/>
  <c r="BF44" i="61"/>
  <c r="DU44" i="61" s="1"/>
  <c r="Y44" i="61" s="1"/>
  <c r="BF48" i="61"/>
  <c r="DU48" i="61" s="1"/>
  <c r="Y48" i="61" s="1"/>
  <c r="BF52" i="61"/>
  <c r="DU52" i="61" s="1"/>
  <c r="Y52" i="61" s="1"/>
  <c r="AX56" i="61"/>
  <c r="BU56" i="61" s="1"/>
  <c r="Q56" i="61" s="1"/>
  <c r="BF56" i="61"/>
  <c r="DU56" i="61" s="1"/>
  <c r="Y56" i="61" s="1"/>
  <c r="BB55" i="61"/>
  <c r="CU55" i="61" s="1"/>
  <c r="U55" i="61" s="1"/>
  <c r="BJ57" i="61"/>
  <c r="EU57" i="61" s="1"/>
  <c r="AC57" i="61" s="1"/>
  <c r="AX58" i="61"/>
  <c r="BU58" i="61" s="1"/>
  <c r="Q58" i="61" s="1"/>
  <c r="BB59" i="61"/>
  <c r="CU59" i="61" s="1"/>
  <c r="U59" i="61" s="1"/>
  <c r="BF60" i="61"/>
  <c r="DU60" i="61" s="1"/>
  <c r="Y60" i="61" s="1"/>
  <c r="BJ61" i="61"/>
  <c r="EU61" i="61" s="1"/>
  <c r="AC61" i="61" s="1"/>
  <c r="AX62" i="61"/>
  <c r="BU62" i="61" s="1"/>
  <c r="Q62" i="61" s="1"/>
  <c r="BF64" i="61"/>
  <c r="DU64" i="61" s="1"/>
  <c r="Y64" i="61" s="1"/>
  <c r="BJ65" i="61"/>
  <c r="EU65" i="61" s="1"/>
  <c r="AC65" i="61" s="1"/>
  <c r="AX66" i="61"/>
  <c r="BU66" i="61" s="1"/>
  <c r="Q66" i="61" s="1"/>
  <c r="BB67" i="61"/>
  <c r="CU67" i="61" s="1"/>
  <c r="U67" i="61" s="1"/>
  <c r="BJ58" i="61"/>
  <c r="EU58" i="61" s="1"/>
  <c r="AC58" i="61" s="1"/>
  <c r="BB60" i="61"/>
  <c r="CU60" i="61" s="1"/>
  <c r="U60" i="61" s="1"/>
  <c r="BJ62" i="61"/>
  <c r="EU62" i="61" s="1"/>
  <c r="AC62" i="61" s="1"/>
  <c r="BB64" i="61"/>
  <c r="CU64" i="61" s="1"/>
  <c r="U64" i="61" s="1"/>
  <c r="BJ66" i="61"/>
  <c r="EU66" i="61" s="1"/>
  <c r="AC66" i="61" s="1"/>
  <c r="AX68" i="61"/>
  <c r="BU68" i="61" s="1"/>
  <c r="Q68" i="61" s="1"/>
  <c r="BF68" i="61"/>
  <c r="DU68" i="61" s="1"/>
  <c r="Y68" i="61" s="1"/>
  <c r="BF58" i="61"/>
  <c r="DU58" i="61" s="1"/>
  <c r="Y58" i="61" s="1"/>
  <c r="AX60" i="61"/>
  <c r="BU60" i="61" s="1"/>
  <c r="Q60" i="61" s="1"/>
  <c r="BF62" i="61"/>
  <c r="DU62" i="61" s="1"/>
  <c r="Y62" i="61" s="1"/>
  <c r="BF66" i="61"/>
  <c r="DU66" i="61" s="1"/>
  <c r="Y66" i="61" s="1"/>
  <c r="BJ69" i="61"/>
  <c r="EU69" i="61" s="1"/>
  <c r="AC69" i="61" s="1"/>
  <c r="AX70" i="61"/>
  <c r="BU70" i="61" s="1"/>
  <c r="Q70" i="61"/>
  <c r="BB71" i="61"/>
  <c r="CU71" i="61" s="1"/>
  <c r="U71" i="61" s="1"/>
  <c r="BF72" i="61"/>
  <c r="DU72" i="61" s="1"/>
  <c r="Y72" i="61" s="1"/>
  <c r="BJ73" i="61"/>
  <c r="EU73" i="61"/>
  <c r="AC73" i="61" s="1"/>
  <c r="AX74" i="61"/>
  <c r="BU74" i="61" s="1"/>
  <c r="Q74" i="61" s="1"/>
  <c r="BB75" i="61"/>
  <c r="CU75" i="61" s="1"/>
  <c r="U75" i="61" s="1"/>
  <c r="BF76" i="61"/>
  <c r="DU76" i="61" s="1"/>
  <c r="Y76" i="61" s="1"/>
  <c r="BB72" i="61"/>
  <c r="CU72" i="61" s="1"/>
  <c r="U72" i="61"/>
  <c r="BB76" i="61"/>
  <c r="CU76" i="61" s="1"/>
  <c r="U76" i="61" s="1"/>
  <c r="BF70" i="61"/>
  <c r="DU70" i="61" s="1"/>
  <c r="Y70" i="61" s="1"/>
  <c r="AX72" i="61"/>
  <c r="BU72" i="61" s="1"/>
  <c r="Q72" i="61" s="1"/>
  <c r="BF74" i="61"/>
  <c r="DU74" i="61" s="1"/>
  <c r="Y74" i="61" s="1"/>
  <c r="AX76" i="61"/>
  <c r="BU76" i="61" s="1"/>
  <c r="Q76" i="61" s="1"/>
  <c r="BB77" i="61"/>
  <c r="CU77" i="61" s="1"/>
  <c r="U77" i="61" s="1"/>
  <c r="BF78" i="61"/>
  <c r="DU78" i="61" s="1"/>
  <c r="Y78" i="61" s="1"/>
  <c r="BJ79" i="61"/>
  <c r="EU79" i="61" s="1"/>
  <c r="AC79" i="61" s="1"/>
  <c r="BB81" i="61"/>
  <c r="CU81" i="61" s="1"/>
  <c r="U81" i="61" s="1"/>
  <c r="BF82" i="61"/>
  <c r="DU82" i="61" s="1"/>
  <c r="Y82" i="61" s="1"/>
  <c r="BJ83" i="61"/>
  <c r="EU83" i="61" s="1"/>
  <c r="AC83" i="61" s="1"/>
  <c r="BB85" i="61"/>
  <c r="CU85" i="61" s="1"/>
  <c r="U85" i="61" s="1"/>
  <c r="BB78" i="61"/>
  <c r="CU78" i="61" s="1"/>
  <c r="U78" i="61" s="1"/>
  <c r="BF79" i="61"/>
  <c r="DU79" i="61" s="1"/>
  <c r="Y79" i="61" s="1"/>
  <c r="BJ80" i="61"/>
  <c r="EU80" i="61" s="1"/>
  <c r="AC80" i="61" s="1"/>
  <c r="AX81" i="61"/>
  <c r="BU81" i="61" s="1"/>
  <c r="Q81" i="61" s="1"/>
  <c r="BB82" i="61"/>
  <c r="CU82" i="61" s="1"/>
  <c r="U82" i="61" s="1"/>
  <c r="BF83" i="61"/>
  <c r="DU83" i="61" s="1"/>
  <c r="Y83" i="61" s="1"/>
  <c r="BJ84" i="61"/>
  <c r="EU84" i="61" s="1"/>
  <c r="AC84" i="61" s="1"/>
  <c r="AX85" i="61"/>
  <c r="BU85" i="61" s="1"/>
  <c r="Q85" i="61" s="1"/>
  <c r="BJ77" i="61"/>
  <c r="EU77" i="61" s="1"/>
  <c r="AC77" i="61" s="1"/>
  <c r="AX78" i="61"/>
  <c r="BU78" i="61" s="1"/>
  <c r="Q78" i="61" s="1"/>
  <c r="BB79" i="61"/>
  <c r="CU79" i="61" s="1"/>
  <c r="U79" i="61" s="1"/>
  <c r="BF80" i="61"/>
  <c r="DU80" i="61" s="1"/>
  <c r="Y80" i="61" s="1"/>
  <c r="BJ81" i="61"/>
  <c r="EU81" i="61" s="1"/>
  <c r="AC81" i="61" s="1"/>
  <c r="AX82" i="61"/>
  <c r="BU82" i="61" s="1"/>
  <c r="Q82" i="61" s="1"/>
  <c r="BB83" i="61"/>
  <c r="CU83" i="61" s="1"/>
  <c r="U83" i="61" s="1"/>
  <c r="BF84" i="61"/>
  <c r="DU84" i="61" s="1"/>
  <c r="Y84" i="61" s="1"/>
  <c r="BJ85" i="61"/>
  <c r="EU85" i="61" s="1"/>
  <c r="AC85" i="61" s="1"/>
  <c r="AX37" i="62"/>
  <c r="BU37" i="62" s="1"/>
  <c r="Q37" i="62" s="1"/>
  <c r="BF39" i="62"/>
  <c r="DU39" i="62" s="1"/>
  <c r="Y39" i="62" s="1"/>
  <c r="BJ40" i="62"/>
  <c r="EU40" i="62" s="1"/>
  <c r="AC40" i="62" s="1"/>
  <c r="AX41" i="62"/>
  <c r="BU41" i="62" s="1"/>
  <c r="Q41" i="62" s="1"/>
  <c r="BF43" i="62"/>
  <c r="DU43" i="62" s="1"/>
  <c r="Y43" i="62" s="1"/>
  <c r="BJ44" i="62"/>
  <c r="EU44" i="62" s="1"/>
  <c r="AC44" i="62" s="1"/>
  <c r="AX45" i="62"/>
  <c r="BU45" i="62" s="1"/>
  <c r="Q45" i="62" s="1"/>
  <c r="BB47" i="62"/>
  <c r="CU47" i="62" s="1"/>
  <c r="U47" i="62" s="1"/>
  <c r="BJ47" i="62"/>
  <c r="EU47" i="62" s="1"/>
  <c r="AC47" i="62" s="1"/>
  <c r="BF49" i="62"/>
  <c r="DU49" i="62" s="1"/>
  <c r="Y49" i="62" s="1"/>
  <c r="AX49" i="62"/>
  <c r="BU49" i="62" s="1"/>
  <c r="Q49" i="62" s="1"/>
  <c r="BJ37" i="62"/>
  <c r="EU37" i="62" s="1"/>
  <c r="AC37" i="62" s="1"/>
  <c r="BB39" i="62"/>
  <c r="CU39" i="62" s="1"/>
  <c r="U39" i="62" s="1"/>
  <c r="BJ41" i="62"/>
  <c r="EU41" i="62" s="1"/>
  <c r="AC41" i="62" s="1"/>
  <c r="BB43" i="62"/>
  <c r="CU43" i="62" s="1"/>
  <c r="U43" i="62" s="1"/>
  <c r="BJ45" i="62"/>
  <c r="EU45" i="62" s="1"/>
  <c r="AC45" i="62" s="1"/>
  <c r="BF37" i="62"/>
  <c r="DU37" i="62" s="1"/>
  <c r="Y37" i="62" s="1"/>
  <c r="AX39" i="62"/>
  <c r="BU39" i="62" s="1"/>
  <c r="Q39" i="62" s="1"/>
  <c r="BF41" i="62"/>
  <c r="DU41" i="62" s="1"/>
  <c r="Y41" i="62" s="1"/>
  <c r="AX43" i="62"/>
  <c r="BU43" i="62" s="1"/>
  <c r="Q43" i="62" s="1"/>
  <c r="BF45" i="62"/>
  <c r="DU45" i="62" s="1"/>
  <c r="Y45" i="62" s="1"/>
  <c r="AX47" i="62"/>
  <c r="BU47" i="62" s="1"/>
  <c r="Q47" i="62" s="1"/>
  <c r="BJ51" i="62"/>
  <c r="EU51" i="62"/>
  <c r="AC51" i="62" s="1"/>
  <c r="AX51" i="62"/>
  <c r="BU51" i="62" s="1"/>
  <c r="Q51" i="62" s="1"/>
  <c r="BF51" i="62"/>
  <c r="DU51" i="62" s="1"/>
  <c r="Y51" i="62" s="1"/>
  <c r="BJ48" i="62"/>
  <c r="EU48" i="62" s="1"/>
  <c r="AC48" i="62" s="1"/>
  <c r="BJ52" i="62"/>
  <c r="EU52" i="62" s="1"/>
  <c r="AC52" i="62" s="1"/>
  <c r="AX53" i="62"/>
  <c r="BU53" i="62" s="1"/>
  <c r="Q53" i="62" s="1"/>
  <c r="BF55" i="62"/>
  <c r="DU55" i="62" s="1"/>
  <c r="Y55" i="62" s="1"/>
  <c r="BJ56" i="62"/>
  <c r="EU56" i="62" s="1"/>
  <c r="AC56" i="62" s="1"/>
  <c r="AX57" i="62"/>
  <c r="BU57" i="62" s="1"/>
  <c r="Q57" i="62" s="1"/>
  <c r="BB55" i="62"/>
  <c r="CU55" i="62" s="1"/>
  <c r="U55" i="62" s="1"/>
  <c r="BJ61" i="62"/>
  <c r="EU61" i="62" s="1"/>
  <c r="AC61" i="62" s="1"/>
  <c r="AX61" i="62"/>
  <c r="BU61" i="62" s="1"/>
  <c r="Q61" i="62" s="1"/>
  <c r="BF53" i="62"/>
  <c r="DU53" i="62" s="1"/>
  <c r="Y53" i="62" s="1"/>
  <c r="AX55" i="62"/>
  <c r="BU55" i="62" s="1"/>
  <c r="Q55" i="62" s="1"/>
  <c r="BF57" i="62"/>
  <c r="DU57" i="62" s="1"/>
  <c r="Y57" i="62" s="1"/>
  <c r="BF60" i="62"/>
  <c r="DU60" i="62" s="1"/>
  <c r="Y60" i="62" s="1"/>
  <c r="BJ60" i="62"/>
  <c r="EU60" i="62" s="1"/>
  <c r="AC60" i="62" s="1"/>
  <c r="BF61" i="62"/>
  <c r="DU61" i="62" s="1"/>
  <c r="Y61" i="62" s="1"/>
  <c r="BF59" i="62"/>
  <c r="DU59" i="62" s="1"/>
  <c r="Y59" i="62" s="1"/>
  <c r="BB62" i="62"/>
  <c r="CU62" i="62" s="1"/>
  <c r="U62" i="62" s="1"/>
  <c r="BF63" i="62"/>
  <c r="DU63" i="62" s="1"/>
  <c r="Y63" i="62" s="1"/>
  <c r="BJ64" i="62"/>
  <c r="EU64" i="62" s="1"/>
  <c r="AC64" i="62" s="1"/>
  <c r="AX65" i="62"/>
  <c r="BU65" i="62" s="1"/>
  <c r="Q65" i="62" s="1"/>
  <c r="AX69" i="62"/>
  <c r="BU69" i="62" s="1"/>
  <c r="Q69" i="62" s="1"/>
  <c r="BF64" i="62"/>
  <c r="DU64" i="62" s="1"/>
  <c r="Y64" i="62" s="1"/>
  <c r="BJ65" i="62"/>
  <c r="EU65" i="62" s="1"/>
  <c r="AC65" i="62" s="1"/>
  <c r="BF65" i="62"/>
  <c r="DU65" i="62" s="1"/>
  <c r="Y65" i="62" s="1"/>
  <c r="BF69" i="62"/>
  <c r="DU69" i="62" s="1"/>
  <c r="Y69" i="62" s="1"/>
  <c r="BJ69" i="62"/>
  <c r="EU69" i="62" s="1"/>
  <c r="AC69" i="62" s="1"/>
  <c r="BF68" i="62"/>
  <c r="DU68" i="62" s="1"/>
  <c r="Y68" i="62" s="1"/>
  <c r="AX70" i="62"/>
  <c r="BU70" i="62" s="1"/>
  <c r="Q70" i="62" s="1"/>
  <c r="BB71" i="62"/>
  <c r="CU71" i="62" s="1"/>
  <c r="U71" i="62" s="1"/>
  <c r="BF72" i="62"/>
  <c r="DU72" i="62" s="1"/>
  <c r="Y72" i="62" s="1"/>
  <c r="BJ73" i="62"/>
  <c r="EU73" i="62" s="1"/>
  <c r="AC73" i="62" s="1"/>
  <c r="AX74" i="62"/>
  <c r="BU74" i="62" s="1"/>
  <c r="Q74" i="62" s="1"/>
  <c r="BF76" i="62"/>
  <c r="DU76" i="62" s="1"/>
  <c r="Y76" i="62" s="1"/>
  <c r="BJ70" i="62"/>
  <c r="EU70" i="62" s="1"/>
  <c r="AC70" i="62" s="1"/>
  <c r="BF73" i="62"/>
  <c r="DU73" i="62" s="1"/>
  <c r="Y73" i="62" s="1"/>
  <c r="BJ74" i="62"/>
  <c r="EU74" i="62" s="1"/>
  <c r="AC74" i="62" s="1"/>
  <c r="BF70" i="62"/>
  <c r="DU70" i="62" s="1"/>
  <c r="Y70" i="62" s="1"/>
  <c r="BB73" i="62"/>
  <c r="CU73" i="62" s="1"/>
  <c r="U73" i="62" s="1"/>
  <c r="BF74" i="62"/>
  <c r="DU74" i="62" s="1"/>
  <c r="Y74" i="62" s="1"/>
  <c r="BB77" i="62"/>
  <c r="CU77" i="62" s="1"/>
  <c r="U77" i="62" s="1"/>
  <c r="BF78" i="62"/>
  <c r="DU78" i="62" s="1"/>
  <c r="Y78" i="62" s="1"/>
  <c r="BJ79" i="62"/>
  <c r="EU79" i="62" s="1"/>
  <c r="AC79" i="62" s="1"/>
  <c r="AX80" i="62"/>
  <c r="BU80" i="62" s="1"/>
  <c r="Q80" i="62" s="1"/>
  <c r="BB81" i="62"/>
  <c r="CU81" i="62" s="1"/>
  <c r="U81" i="62" s="1"/>
  <c r="BF82" i="62"/>
  <c r="DU82" i="62" s="1"/>
  <c r="Y82" i="62" s="1"/>
  <c r="BB85" i="62"/>
  <c r="CU85" i="62" s="1"/>
  <c r="U85" i="62" s="1"/>
  <c r="BB78" i="62"/>
  <c r="CU78" i="62" s="1"/>
  <c r="U78" i="62" s="1"/>
  <c r="BF79" i="62"/>
  <c r="DU79" i="62" s="1"/>
  <c r="Y79" i="62" s="1"/>
  <c r="BJ80" i="62"/>
  <c r="EU80" i="62" s="1"/>
  <c r="AC80" i="62" s="1"/>
  <c r="AX81" i="62"/>
  <c r="BU81" i="62" s="1"/>
  <c r="Q81" i="62" s="1"/>
  <c r="BB82" i="62"/>
  <c r="CU82" i="62" s="1"/>
  <c r="U82" i="62" s="1"/>
  <c r="BF83" i="62"/>
  <c r="DU83" i="62" s="1"/>
  <c r="Y83" i="62" s="1"/>
  <c r="BJ84" i="62"/>
  <c r="EU84" i="62" s="1"/>
  <c r="AC84" i="62" s="1"/>
  <c r="AX85" i="62"/>
  <c r="BU85" i="62" s="1"/>
  <c r="Q85" i="62" s="1"/>
  <c r="BJ77" i="62"/>
  <c r="EU77" i="62" s="1"/>
  <c r="AC77" i="62" s="1"/>
  <c r="AX78" i="62"/>
  <c r="BU78" i="62" s="1"/>
  <c r="Q78" i="62" s="1"/>
  <c r="BF80" i="62"/>
  <c r="DU80" i="62" s="1"/>
  <c r="Y80" i="62" s="1"/>
  <c r="BJ81" i="62"/>
  <c r="EU81" i="62" s="1"/>
  <c r="AC81" i="62" s="1"/>
  <c r="AX82" i="62"/>
  <c r="BU82" i="62" s="1"/>
  <c r="Q82" i="62" s="1"/>
  <c r="BF84" i="62"/>
  <c r="DU84" i="62" s="1"/>
  <c r="Y84" i="62" s="1"/>
  <c r="BJ85" i="62"/>
  <c r="EU85" i="62" s="1"/>
  <c r="AC85" i="62"/>
  <c r="AX37" i="63"/>
  <c r="BU37" i="63" s="1"/>
  <c r="Q37" i="63" s="1"/>
  <c r="BF40" i="63"/>
  <c r="DU40" i="63" s="1"/>
  <c r="Y40" i="63" s="1"/>
  <c r="AX40" i="63"/>
  <c r="BU40" i="63" s="1"/>
  <c r="Q40" i="63" s="1"/>
  <c r="AX38" i="63"/>
  <c r="BU38" i="63" s="1"/>
  <c r="Q38" i="63" s="1"/>
  <c r="BF38" i="63"/>
  <c r="DU38" i="63" s="1"/>
  <c r="Y38" i="63" s="1"/>
  <c r="BB40" i="63"/>
  <c r="CU40" i="63" s="1"/>
  <c r="U40" i="63" s="1"/>
  <c r="BJ40" i="63"/>
  <c r="EU40" i="63" s="1"/>
  <c r="AC40" i="63"/>
  <c r="AX42" i="63"/>
  <c r="BU42" i="63" s="1"/>
  <c r="Q42" i="63" s="1"/>
  <c r="BF42" i="63"/>
  <c r="DU42" i="63" s="1"/>
  <c r="Y42" i="63" s="1"/>
  <c r="BJ37" i="63"/>
  <c r="EU37" i="63" s="1"/>
  <c r="AC37" i="63" s="1"/>
  <c r="BB37" i="63"/>
  <c r="CU37" i="63" s="1"/>
  <c r="U37" i="63" s="1"/>
  <c r="BJ39" i="63"/>
  <c r="EU39" i="63" s="1"/>
  <c r="AC39" i="63" s="1"/>
  <c r="BB41" i="63"/>
  <c r="CU41" i="63" s="1"/>
  <c r="U41" i="63" s="1"/>
  <c r="BJ43" i="63"/>
  <c r="EU43" i="63" s="1"/>
  <c r="AC43" i="63" s="1"/>
  <c r="AX44" i="63"/>
  <c r="BU44" i="63" s="1"/>
  <c r="Q44" i="63" s="1"/>
  <c r="BB45" i="63"/>
  <c r="CU45" i="63" s="1"/>
  <c r="U45" i="63" s="1"/>
  <c r="BF46" i="63"/>
  <c r="DU46" i="63" s="1"/>
  <c r="Y46" i="63" s="1"/>
  <c r="BJ47" i="63"/>
  <c r="EU47" i="63" s="1"/>
  <c r="AC47" i="63" s="1"/>
  <c r="AX48" i="63"/>
  <c r="BU48" i="63" s="1"/>
  <c r="Q48" i="63" s="1"/>
  <c r="BB49" i="63"/>
  <c r="CU49" i="63" s="1"/>
  <c r="U49" i="63" s="1"/>
  <c r="BF50" i="63"/>
  <c r="DU50" i="63" s="1"/>
  <c r="Y50" i="63" s="1"/>
  <c r="BJ51" i="63"/>
  <c r="EU51" i="63" s="1"/>
  <c r="AC51" i="63" s="1"/>
  <c r="AX52" i="63"/>
  <c r="BU52" i="63" s="1"/>
  <c r="Q52" i="63" s="1"/>
  <c r="BF54" i="63"/>
  <c r="DU54" i="63" s="1"/>
  <c r="Y54" i="63" s="1"/>
  <c r="BB46" i="63"/>
  <c r="CU46" i="63" s="1"/>
  <c r="U46" i="63" s="1"/>
  <c r="BB50" i="63"/>
  <c r="CU50" i="63" s="1"/>
  <c r="U50" i="63" s="1"/>
  <c r="BB54" i="63"/>
  <c r="CU54" i="63" s="1"/>
  <c r="U54" i="63" s="1"/>
  <c r="AX56" i="63"/>
  <c r="BU56" i="63" s="1"/>
  <c r="Q56" i="63" s="1"/>
  <c r="BF56" i="63"/>
  <c r="DU56" i="63" s="1"/>
  <c r="Y56" i="63" s="1"/>
  <c r="BF44" i="63"/>
  <c r="DU44" i="63" s="1"/>
  <c r="Y44" i="63" s="1"/>
  <c r="AX46" i="63"/>
  <c r="BU46" i="63" s="1"/>
  <c r="Q46" i="63" s="1"/>
  <c r="BF48" i="63"/>
  <c r="DU48" i="63" s="1"/>
  <c r="Y48" i="63" s="1"/>
  <c r="AX50" i="63"/>
  <c r="BU50" i="63" s="1"/>
  <c r="Q50" i="63" s="1"/>
  <c r="BF52" i="63"/>
  <c r="DU52" i="63" s="1"/>
  <c r="Y52" i="63" s="1"/>
  <c r="AX54" i="63"/>
  <c r="BU54" i="63" s="1"/>
  <c r="Q54" i="63" s="1"/>
  <c r="BB56" i="63"/>
  <c r="CU56" i="63" s="1"/>
  <c r="U56" i="63" s="1"/>
  <c r="BJ56" i="63"/>
  <c r="EU56" i="63" s="1"/>
  <c r="AC56" i="63" s="1"/>
  <c r="BJ57" i="63"/>
  <c r="EU57" i="63" s="1"/>
  <c r="AC57" i="63" s="1"/>
  <c r="AX58" i="63"/>
  <c r="BU58" i="63" s="1"/>
  <c r="Q58" i="63"/>
  <c r="BF60" i="63"/>
  <c r="DU60" i="63" s="1"/>
  <c r="Y60" i="63" s="1"/>
  <c r="BJ61" i="63"/>
  <c r="EU61" i="63" s="1"/>
  <c r="AC61" i="63" s="1"/>
  <c r="AX62" i="63"/>
  <c r="BU62" i="63" s="1"/>
  <c r="Q62" i="63" s="1"/>
  <c r="BF64" i="63"/>
  <c r="DU64" i="63" s="1"/>
  <c r="Y64" i="63" s="1"/>
  <c r="BJ65" i="63"/>
  <c r="EU65" i="63" s="1"/>
  <c r="AC65" i="63" s="1"/>
  <c r="AX66" i="63"/>
  <c r="BU66" i="63" s="1"/>
  <c r="Q66" i="63" s="1"/>
  <c r="BB68" i="63"/>
  <c r="CU68" i="63" s="1"/>
  <c r="U68" i="63" s="1"/>
  <c r="BB60" i="63"/>
  <c r="CU60" i="63" s="1"/>
  <c r="U60" i="63" s="1"/>
  <c r="BB64" i="63"/>
  <c r="CU64" i="63" s="1"/>
  <c r="U64" i="63" s="1"/>
  <c r="BJ66" i="63"/>
  <c r="EU66" i="63"/>
  <c r="AC66" i="63" s="1"/>
  <c r="BJ70" i="63"/>
  <c r="EU70" i="63" s="1"/>
  <c r="AC70" i="63" s="1"/>
  <c r="AX70" i="63"/>
  <c r="BU70" i="63" s="1"/>
  <c r="Q70" i="63" s="1"/>
  <c r="BF70" i="63"/>
  <c r="DU70" i="63" s="1"/>
  <c r="Y70" i="63" s="1"/>
  <c r="BF58" i="63"/>
  <c r="DU58" i="63" s="1"/>
  <c r="Y58" i="63" s="1"/>
  <c r="AX60" i="63"/>
  <c r="BU60" i="63" s="1"/>
  <c r="Q60" i="63" s="1"/>
  <c r="BF62" i="63"/>
  <c r="DU62" i="63" s="1"/>
  <c r="Y62" i="63" s="1"/>
  <c r="AX64" i="63"/>
  <c r="BU64" i="63" s="1"/>
  <c r="Q64" i="63" s="1"/>
  <c r="BF66" i="63"/>
  <c r="DU66" i="63" s="1"/>
  <c r="Y66" i="63" s="1"/>
  <c r="BF68" i="63"/>
  <c r="DU68" i="63" s="1"/>
  <c r="Y68" i="63" s="1"/>
  <c r="AX68" i="63"/>
  <c r="BU68" i="63" s="1"/>
  <c r="Q68" i="63" s="1"/>
  <c r="BB70" i="63"/>
  <c r="CU70" i="63" s="1"/>
  <c r="U70" i="63" s="1"/>
  <c r="BJ71" i="63"/>
  <c r="EU71" i="63" s="1"/>
  <c r="AC71" i="63" s="1"/>
  <c r="AX72" i="63"/>
  <c r="BU72" i="63" s="1"/>
  <c r="Q72" i="63" s="1"/>
  <c r="BF74" i="63"/>
  <c r="DU74" i="63" s="1"/>
  <c r="Y74" i="63" s="1"/>
  <c r="BJ75" i="63"/>
  <c r="EU75" i="63" s="1"/>
  <c r="AC75" i="63" s="1"/>
  <c r="AX76" i="63"/>
  <c r="BU76" i="63" s="1"/>
  <c r="Q76" i="63"/>
  <c r="BB74" i="63"/>
  <c r="CU74" i="63" s="1"/>
  <c r="U74" i="63" s="1"/>
  <c r="BF72" i="63"/>
  <c r="DU72" i="63" s="1"/>
  <c r="Y72" i="63" s="1"/>
  <c r="AX74" i="63"/>
  <c r="BU74" i="63" s="1"/>
  <c r="Q74" i="63" s="1"/>
  <c r="BF76" i="63"/>
  <c r="DU76" i="63" s="1"/>
  <c r="Y76" i="63" s="1"/>
  <c r="BB77" i="63"/>
  <c r="CU77" i="63" s="1"/>
  <c r="U77" i="63" s="1"/>
  <c r="BF78" i="63"/>
  <c r="DU78" i="63" s="1"/>
  <c r="Y78" i="63" s="1"/>
  <c r="BJ79" i="63"/>
  <c r="EU79" i="63" s="1"/>
  <c r="AC79" i="63" s="1"/>
  <c r="AX80" i="63"/>
  <c r="BU80" i="63" s="1"/>
  <c r="Q80" i="63" s="1"/>
  <c r="BB81" i="63"/>
  <c r="CU81" i="63" s="1"/>
  <c r="U81" i="63" s="1"/>
  <c r="BF82" i="63"/>
  <c r="DU82" i="63" s="1"/>
  <c r="Y82" i="63" s="1"/>
  <c r="BJ83" i="63"/>
  <c r="EU83" i="63" s="1"/>
  <c r="AC83" i="63" s="1"/>
  <c r="BB85" i="63"/>
  <c r="CU85" i="63" s="1"/>
  <c r="U85" i="63" s="1"/>
  <c r="BF79" i="63"/>
  <c r="DU79" i="63" s="1"/>
  <c r="Y79" i="63" s="1"/>
  <c r="BJ80" i="63"/>
  <c r="EU80" i="63" s="1"/>
  <c r="AC80" i="63" s="1"/>
  <c r="AX81" i="63"/>
  <c r="BU81" i="63" s="1"/>
  <c r="Q81" i="63" s="1"/>
  <c r="BB82" i="63"/>
  <c r="CU82" i="63" s="1"/>
  <c r="U82" i="63" s="1"/>
  <c r="BF83" i="63"/>
  <c r="DU83" i="63" s="1"/>
  <c r="Y83" i="63" s="1"/>
  <c r="BJ84" i="63"/>
  <c r="EU84" i="63" s="1"/>
  <c r="AC84" i="63" s="1"/>
  <c r="AX85" i="63"/>
  <c r="BU85" i="63" s="1"/>
  <c r="Q85" i="63" s="1"/>
  <c r="BJ77" i="63"/>
  <c r="EU77" i="63" s="1"/>
  <c r="AC77" i="63" s="1"/>
  <c r="AX78" i="63"/>
  <c r="BU78" i="63" s="1"/>
  <c r="Q78" i="63"/>
  <c r="BB79" i="63"/>
  <c r="CU79" i="63" s="1"/>
  <c r="U79" i="63" s="1"/>
  <c r="BF80" i="63"/>
  <c r="DU80" i="63" s="1"/>
  <c r="Y80" i="63" s="1"/>
  <c r="BJ81" i="63"/>
  <c r="EU81" i="63" s="1"/>
  <c r="AC81" i="63" s="1"/>
  <c r="AX82" i="63"/>
  <c r="BU82" i="63" s="1"/>
  <c r="Q82" i="63" s="1"/>
  <c r="BB83" i="63"/>
  <c r="CU83" i="63" s="1"/>
  <c r="U83" i="63" s="1"/>
  <c r="BF84" i="63"/>
  <c r="DU84" i="63" s="1"/>
  <c r="Y84" i="63" s="1"/>
  <c r="BJ85" i="63"/>
  <c r="EU85" i="63" s="1"/>
  <c r="AC85" i="63" s="1"/>
  <c r="BF37" i="64"/>
  <c r="DU37" i="64" s="1"/>
  <c r="Y37" i="64" s="1"/>
  <c r="BJ38" i="64"/>
  <c r="EU38" i="64" s="1"/>
  <c r="AC38" i="64" s="1"/>
  <c r="AX39" i="64"/>
  <c r="BU39" i="64" s="1"/>
  <c r="Q39" i="64" s="1"/>
  <c r="BF41" i="64"/>
  <c r="DU41" i="64" s="1"/>
  <c r="Y41" i="64" s="1"/>
  <c r="BJ42" i="64"/>
  <c r="EU42" i="64" s="1"/>
  <c r="AC42" i="64" s="1"/>
  <c r="AX43" i="64"/>
  <c r="BU43" i="64" s="1"/>
  <c r="Q43" i="64" s="1"/>
  <c r="BB37" i="64"/>
  <c r="CU37" i="64" s="1"/>
  <c r="U37" i="64" s="1"/>
  <c r="BB41" i="64"/>
  <c r="CU41" i="64" s="1"/>
  <c r="U41" i="64" s="1"/>
  <c r="BF45" i="64"/>
  <c r="DU45" i="64" s="1"/>
  <c r="Y45" i="64" s="1"/>
  <c r="AX45" i="64"/>
  <c r="BU45" i="64" s="1"/>
  <c r="Q45" i="64" s="1"/>
  <c r="AX37" i="64"/>
  <c r="BU37" i="64" s="1"/>
  <c r="Q37" i="64" s="1"/>
  <c r="BF39" i="64"/>
  <c r="DU39" i="64" s="1"/>
  <c r="Y39" i="64" s="1"/>
  <c r="AX41" i="64"/>
  <c r="BU41" i="64" s="1"/>
  <c r="Q41" i="64" s="1"/>
  <c r="BF43" i="64"/>
  <c r="DU43" i="64" s="1"/>
  <c r="Y43" i="64" s="1"/>
  <c r="BB45" i="64"/>
  <c r="CU45" i="64" s="1"/>
  <c r="U45" i="64" s="1"/>
  <c r="BJ45" i="64"/>
  <c r="EU45" i="64" s="1"/>
  <c r="AC45" i="64" s="1"/>
  <c r="AX47" i="64"/>
  <c r="BU47" i="64" s="1"/>
  <c r="Q47" i="64" s="1"/>
  <c r="BF47" i="64"/>
  <c r="DU47" i="64" s="1"/>
  <c r="Y47" i="64" s="1"/>
  <c r="BJ44" i="64"/>
  <c r="EU44" i="64" s="1"/>
  <c r="AC44" i="64" s="1"/>
  <c r="BB46" i="64"/>
  <c r="CU46" i="64" s="1"/>
  <c r="U46" i="64" s="1"/>
  <c r="AX49" i="64"/>
  <c r="BU49" i="64" s="1"/>
  <c r="Q49" i="64" s="1"/>
  <c r="BB50" i="64"/>
  <c r="CU50" i="64" s="1"/>
  <c r="U50" i="64" s="1"/>
  <c r="BF51" i="64"/>
  <c r="DU51" i="64" s="1"/>
  <c r="Y51" i="64" s="1"/>
  <c r="AX53" i="64"/>
  <c r="BU53" i="64" s="1"/>
  <c r="Q53" i="64" s="1"/>
  <c r="BB54" i="64"/>
  <c r="CU54" i="64" s="1"/>
  <c r="U54" i="64" s="1"/>
  <c r="BF55" i="64"/>
  <c r="DU55" i="64" s="1"/>
  <c r="Y55" i="64" s="1"/>
  <c r="AX57" i="64"/>
  <c r="BU57" i="64" s="1"/>
  <c r="Q57" i="64" s="1"/>
  <c r="BB58" i="64"/>
  <c r="CU58" i="64" s="1"/>
  <c r="U58" i="64" s="1"/>
  <c r="BF59" i="64"/>
  <c r="DU59" i="64" s="1"/>
  <c r="Y59" i="64" s="1"/>
  <c r="BF60" i="64"/>
  <c r="DU60" i="64" s="1"/>
  <c r="Y60" i="64" s="1"/>
  <c r="AX60" i="64"/>
  <c r="BU60" i="64" s="1"/>
  <c r="Q60" i="64" s="1"/>
  <c r="BB51" i="64"/>
  <c r="CU51" i="64" s="1"/>
  <c r="U51" i="64" s="1"/>
  <c r="BJ53" i="64"/>
  <c r="EU53" i="64" s="1"/>
  <c r="AC53" i="64" s="1"/>
  <c r="BB55" i="64"/>
  <c r="CU55" i="64" s="1"/>
  <c r="U55" i="64" s="1"/>
  <c r="BJ57" i="64"/>
  <c r="EU57" i="64" s="1"/>
  <c r="AC57" i="64" s="1"/>
  <c r="BB59" i="64"/>
  <c r="CU59" i="64" s="1"/>
  <c r="U59" i="64" s="1"/>
  <c r="BF49" i="64"/>
  <c r="DU49" i="64" s="1"/>
  <c r="Y49" i="64" s="1"/>
  <c r="AX51" i="64"/>
  <c r="BU51" i="64" s="1"/>
  <c r="Q51" i="64" s="1"/>
  <c r="BF53" i="64"/>
  <c r="DU53" i="64" s="1"/>
  <c r="Y53" i="64" s="1"/>
  <c r="AX55" i="64"/>
  <c r="BU55" i="64"/>
  <c r="Q55" i="64" s="1"/>
  <c r="BF57" i="64"/>
  <c r="DU57" i="64" s="1"/>
  <c r="Y57" i="64" s="1"/>
  <c r="AX59" i="64"/>
  <c r="BU59" i="64" s="1"/>
  <c r="Q59" i="64" s="1"/>
  <c r="BB60" i="64"/>
  <c r="CU60" i="64" s="1"/>
  <c r="U60" i="64" s="1"/>
  <c r="BJ60" i="64"/>
  <c r="EU60" i="64" s="1"/>
  <c r="AC60" i="64" s="1"/>
  <c r="BJ62" i="64"/>
  <c r="EU62" i="64" s="1"/>
  <c r="AC62" i="64" s="1"/>
  <c r="AX62" i="64"/>
  <c r="BU62" i="64" s="1"/>
  <c r="Q62" i="64" s="1"/>
  <c r="BF62" i="64"/>
  <c r="DU62" i="64" s="1"/>
  <c r="Y62" i="64" s="1"/>
  <c r="BJ63" i="64"/>
  <c r="EU63" i="64" s="1"/>
  <c r="AC63" i="64" s="1"/>
  <c r="AX64" i="64"/>
  <c r="BU64" i="64" s="1"/>
  <c r="Q64" i="64" s="1"/>
  <c r="BF66" i="64"/>
  <c r="DU66" i="64" s="1"/>
  <c r="Y66" i="64" s="1"/>
  <c r="BB68" i="64"/>
  <c r="CU68" i="64" s="1"/>
  <c r="U68" i="64" s="1"/>
  <c r="BB66" i="64"/>
  <c r="CU66" i="64" s="1"/>
  <c r="U66" i="64" s="1"/>
  <c r="BB63" i="64"/>
  <c r="CU63" i="64" s="1"/>
  <c r="U63" i="64" s="1"/>
  <c r="BF64" i="64"/>
  <c r="DU64" i="64" s="1"/>
  <c r="Y64" i="64" s="1"/>
  <c r="AX66" i="64"/>
  <c r="BU66" i="64" s="1"/>
  <c r="Q66" i="64" s="1"/>
  <c r="BB67" i="64"/>
  <c r="CU67" i="64" s="1"/>
  <c r="U67" i="64" s="1"/>
  <c r="BJ67" i="64"/>
  <c r="EU67" i="64" s="1"/>
  <c r="AC67" i="64" s="1"/>
  <c r="BF68" i="64"/>
  <c r="DU68" i="64" s="1"/>
  <c r="Y68" i="64" s="1"/>
  <c r="AX68" i="64"/>
  <c r="BU68" i="64" s="1"/>
  <c r="Q68" i="64" s="1"/>
  <c r="AX67" i="64"/>
  <c r="BU67" i="64" s="1"/>
  <c r="Q67" i="64" s="1"/>
  <c r="BB69" i="64"/>
  <c r="CU69" i="64" s="1"/>
  <c r="U69" i="64" s="1"/>
  <c r="BF70" i="64"/>
  <c r="DU70" i="64" s="1"/>
  <c r="Y70" i="64" s="1"/>
  <c r="BJ71" i="64"/>
  <c r="EU71" i="64" s="1"/>
  <c r="AC71" i="64" s="1"/>
  <c r="AX72" i="64"/>
  <c r="BU72" i="64" s="1"/>
  <c r="Q72" i="64" s="1"/>
  <c r="BB73" i="64"/>
  <c r="CU73" i="64" s="1"/>
  <c r="U73" i="64" s="1"/>
  <c r="BF74" i="64"/>
  <c r="DU74" i="64" s="1"/>
  <c r="Y74" i="64" s="1"/>
  <c r="BJ75" i="64"/>
  <c r="EU75" i="64" s="1"/>
  <c r="AC75" i="64" s="1"/>
  <c r="AX76" i="64"/>
  <c r="BU76" i="64" s="1"/>
  <c r="Q76" i="64" s="1"/>
  <c r="BB70" i="64"/>
  <c r="CU70" i="64" s="1"/>
  <c r="U70" i="64" s="1"/>
  <c r="BB74" i="64"/>
  <c r="CU74" i="64" s="1"/>
  <c r="U74" i="64" s="1"/>
  <c r="BJ76" i="64"/>
  <c r="EU76" i="64" s="1"/>
  <c r="AC76" i="64" s="1"/>
  <c r="AX70" i="64"/>
  <c r="BU70" i="64" s="1"/>
  <c r="Q70" i="64" s="1"/>
  <c r="BF72" i="64"/>
  <c r="DU72" i="64" s="1"/>
  <c r="Y72" i="64" s="1"/>
  <c r="AX74" i="64"/>
  <c r="BU74" i="64" s="1"/>
  <c r="Q74" i="64" s="1"/>
  <c r="BF76" i="64"/>
  <c r="DU76" i="64" s="1"/>
  <c r="Y76" i="64" s="1"/>
  <c r="BB77" i="64"/>
  <c r="CU77" i="64" s="1"/>
  <c r="U77" i="64" s="1"/>
  <c r="BF78" i="64"/>
  <c r="DU78" i="64" s="1"/>
  <c r="Y78" i="64" s="1"/>
  <c r="BJ79" i="64"/>
  <c r="EU79" i="64" s="1"/>
  <c r="AC79" i="64" s="1"/>
  <c r="BB81" i="64"/>
  <c r="CU81" i="64" s="1"/>
  <c r="U81" i="64" s="1"/>
  <c r="BF82" i="64"/>
  <c r="DU82" i="64" s="1"/>
  <c r="Y82" i="64" s="1"/>
  <c r="BB85" i="64"/>
  <c r="CU85" i="64" s="1"/>
  <c r="U85" i="64" s="1"/>
  <c r="AX77" i="64"/>
  <c r="BU77" i="64" s="1"/>
  <c r="Q77" i="64" s="1"/>
  <c r="BB78" i="64"/>
  <c r="CU78" i="64" s="1"/>
  <c r="U78" i="64" s="1"/>
  <c r="BF79" i="64"/>
  <c r="DU79" i="64" s="1"/>
  <c r="Y79" i="64" s="1"/>
  <c r="BJ80" i="64"/>
  <c r="EU80" i="64" s="1"/>
  <c r="AC80" i="64" s="1"/>
  <c r="AX81" i="64"/>
  <c r="BU81" i="64" s="1"/>
  <c r="Q81" i="64" s="1"/>
  <c r="BB82" i="64"/>
  <c r="CU82" i="64" s="1"/>
  <c r="U82" i="64" s="1"/>
  <c r="BF83" i="64"/>
  <c r="DU83" i="64" s="1"/>
  <c r="Y83" i="64" s="1"/>
  <c r="BJ84" i="64"/>
  <c r="EU84" i="64" s="1"/>
  <c r="AC84" i="64" s="1"/>
  <c r="AX85" i="64"/>
  <c r="BU85" i="64" s="1"/>
  <c r="Q85" i="64" s="1"/>
  <c r="BJ77" i="64"/>
  <c r="EU77" i="64" s="1"/>
  <c r="AC77" i="64" s="1"/>
  <c r="AX78" i="64"/>
  <c r="BU78" i="64" s="1"/>
  <c r="Q78" i="64" s="1"/>
  <c r="BB79" i="64"/>
  <c r="CU79" i="64"/>
  <c r="U79" i="64" s="1"/>
  <c r="BF80" i="64"/>
  <c r="DU80" i="64" s="1"/>
  <c r="Y80" i="64" s="1"/>
  <c r="BJ81" i="64"/>
  <c r="EU81" i="64" s="1"/>
  <c r="AC81" i="64" s="1"/>
  <c r="AX82" i="64"/>
  <c r="BU82" i="64" s="1"/>
  <c r="Q82" i="64" s="1"/>
  <c r="BB83" i="64"/>
  <c r="CU83" i="64" s="1"/>
  <c r="U83" i="64" s="1"/>
  <c r="BF84" i="64"/>
  <c r="DU84" i="64" s="1"/>
  <c r="Y84" i="64"/>
  <c r="BJ85" i="64"/>
  <c r="EU85" i="64" s="1"/>
  <c r="AC85" i="64" s="1"/>
  <c r="BF37" i="65"/>
  <c r="DU37" i="65" s="1"/>
  <c r="Y37" i="65" s="1"/>
  <c r="BJ38" i="65"/>
  <c r="EU38" i="65" s="1"/>
  <c r="AC38" i="65" s="1"/>
  <c r="AX39" i="65"/>
  <c r="BU39" i="65" s="1"/>
  <c r="Q39" i="65" s="1"/>
  <c r="BF41" i="65"/>
  <c r="DU41" i="65" s="1"/>
  <c r="Y41" i="65" s="1"/>
  <c r="BJ42" i="65"/>
  <c r="EU42" i="65" s="1"/>
  <c r="AC42" i="65" s="1"/>
  <c r="AX42" i="65"/>
  <c r="BU42" i="65" s="1"/>
  <c r="Q42" i="65" s="1"/>
  <c r="BB37" i="65"/>
  <c r="CU37" i="65" s="1"/>
  <c r="U37" i="65" s="1"/>
  <c r="BB41" i="65"/>
  <c r="CU41" i="65" s="1"/>
  <c r="U41" i="65" s="1"/>
  <c r="BF45" i="65"/>
  <c r="DU45" i="65"/>
  <c r="Y45" i="65" s="1"/>
  <c r="BJ45" i="65"/>
  <c r="EU45" i="65" s="1"/>
  <c r="AC45" i="65" s="1"/>
  <c r="AX37" i="65"/>
  <c r="BU37" i="65" s="1"/>
  <c r="Q37" i="65" s="1"/>
  <c r="BF39" i="65"/>
  <c r="DU39" i="65" s="1"/>
  <c r="Y39" i="65" s="1"/>
  <c r="AX41" i="65"/>
  <c r="BU41" i="65" s="1"/>
  <c r="Q41" i="65" s="1"/>
  <c r="AX45" i="65"/>
  <c r="BU45" i="65" s="1"/>
  <c r="Q45" i="65" s="1"/>
  <c r="BB43" i="65"/>
  <c r="CU43" i="65" s="1"/>
  <c r="U43" i="65" s="1"/>
  <c r="BF44" i="65"/>
  <c r="DU44" i="65" s="1"/>
  <c r="Y44" i="65" s="1"/>
  <c r="AX46" i="65"/>
  <c r="BU46" i="65" s="1"/>
  <c r="Q46" i="65" s="1"/>
  <c r="BB47" i="65"/>
  <c r="CU47" i="65" s="1"/>
  <c r="U47" i="65" s="1"/>
  <c r="BF48" i="65"/>
  <c r="DU48" i="65" s="1"/>
  <c r="Y48" i="65" s="1"/>
  <c r="BJ49" i="65"/>
  <c r="EU49" i="65" s="1"/>
  <c r="AC49" i="65" s="1"/>
  <c r="AX50" i="65"/>
  <c r="BU50" i="65" s="1"/>
  <c r="Q50" i="65" s="1"/>
  <c r="BF52" i="65"/>
  <c r="DU52" i="65" s="1"/>
  <c r="Y52" i="65" s="1"/>
  <c r="BJ53" i="65"/>
  <c r="EU53" i="65" s="1"/>
  <c r="AC53" i="65" s="1"/>
  <c r="AX54" i="65"/>
  <c r="BU54" i="65" s="1"/>
  <c r="Q54" i="65" s="1"/>
  <c r="BB55" i="65"/>
  <c r="CU55" i="65" s="1"/>
  <c r="U55" i="65" s="1"/>
  <c r="BF59" i="65"/>
  <c r="DU59" i="65" s="1"/>
  <c r="Y59" i="65" s="1"/>
  <c r="BF60" i="65"/>
  <c r="DU60" i="65" s="1"/>
  <c r="Y60" i="65" s="1"/>
  <c r="BJ46" i="65"/>
  <c r="EU46" i="65" s="1"/>
  <c r="AC46" i="65" s="1"/>
  <c r="BF49" i="65"/>
  <c r="DU49" i="65" s="1"/>
  <c r="Y49" i="65" s="1"/>
  <c r="BJ50" i="65"/>
  <c r="EU50" i="65" s="1"/>
  <c r="AC50" i="65" s="1"/>
  <c r="BF53" i="65"/>
  <c r="DU53" i="65" s="1"/>
  <c r="Y53" i="65" s="1"/>
  <c r="BJ54" i="65"/>
  <c r="EU54" i="65" s="1"/>
  <c r="AC54" i="65" s="1"/>
  <c r="BB58" i="65"/>
  <c r="CU58" i="65" s="1"/>
  <c r="U58" i="65" s="1"/>
  <c r="BB60" i="65"/>
  <c r="CU60" i="65" s="1"/>
  <c r="U60" i="65" s="1"/>
  <c r="AX62" i="65"/>
  <c r="BU62" i="65" s="1"/>
  <c r="Q62" i="65" s="1"/>
  <c r="BF62" i="65"/>
  <c r="DU62" i="65" s="1"/>
  <c r="Y62" i="65" s="1"/>
  <c r="BB49" i="65"/>
  <c r="CU49" i="65" s="1"/>
  <c r="U49" i="65" s="1"/>
  <c r="BB53" i="65"/>
  <c r="CU53" i="65" s="1"/>
  <c r="U53" i="65" s="1"/>
  <c r="BJ58" i="65"/>
  <c r="EU58" i="65" s="1"/>
  <c r="AC58" i="65" s="1"/>
  <c r="BB59" i="65"/>
  <c r="CU59" i="65" s="1"/>
  <c r="U59" i="65" s="1"/>
  <c r="BJ60" i="65"/>
  <c r="EU60" i="65" s="1"/>
  <c r="AC60" i="65" s="1"/>
  <c r="AX58" i="65"/>
  <c r="BU58" i="65" s="1"/>
  <c r="Q58" i="65" s="1"/>
  <c r="AX59" i="65"/>
  <c r="BU59" i="65" s="1"/>
  <c r="Q59" i="65" s="1"/>
  <c r="BJ63" i="65"/>
  <c r="EU63" i="65" s="1"/>
  <c r="AC63" i="65" s="1"/>
  <c r="AX64" i="65"/>
  <c r="BU64" i="65" s="1"/>
  <c r="Q64" i="65" s="1"/>
  <c r="BF66" i="65"/>
  <c r="DU66" i="65" s="1"/>
  <c r="Y66" i="65" s="1"/>
  <c r="BJ67" i="65"/>
  <c r="EU67" i="65" s="1"/>
  <c r="AC67" i="65" s="1"/>
  <c r="BF68" i="65"/>
  <c r="DU68" i="65" s="1"/>
  <c r="Y68" i="65" s="1"/>
  <c r="AX69" i="65"/>
  <c r="BU69" i="65" s="1"/>
  <c r="Q69" i="65" s="1"/>
  <c r="BJ69" i="65"/>
  <c r="EU69" i="65" s="1"/>
  <c r="AC69" i="65" s="1"/>
  <c r="BJ64" i="65"/>
  <c r="EU64" i="65" s="1"/>
  <c r="AC64" i="65" s="1"/>
  <c r="BB66" i="65"/>
  <c r="CU66" i="65" s="1"/>
  <c r="U66" i="65" s="1"/>
  <c r="BF64" i="65"/>
  <c r="DU64" i="65" s="1"/>
  <c r="Y64" i="65" s="1"/>
  <c r="BB68" i="65"/>
  <c r="CU68" i="65" s="1"/>
  <c r="U68" i="65" s="1"/>
  <c r="BJ72" i="65"/>
  <c r="EU72" i="65" s="1"/>
  <c r="AC72" i="65" s="1"/>
  <c r="AX72" i="65"/>
  <c r="BU72" i="65" s="1"/>
  <c r="Q72" i="65" s="1"/>
  <c r="BF72" i="65"/>
  <c r="DU72" i="65" s="1"/>
  <c r="Y72" i="65" s="1"/>
  <c r="BJ76" i="65"/>
  <c r="EU76" i="65" s="1"/>
  <c r="AC76" i="65" s="1"/>
  <c r="AX76" i="65"/>
  <c r="BU76" i="65" s="1"/>
  <c r="Q76" i="65" s="1"/>
  <c r="BF76" i="65"/>
  <c r="DU76" i="65" s="1"/>
  <c r="Y76" i="65" s="1"/>
  <c r="BB71" i="65"/>
  <c r="CU71" i="65" s="1"/>
  <c r="U71" i="65" s="1"/>
  <c r="BJ73" i="65"/>
  <c r="EU73" i="65" s="1"/>
  <c r="AC73" i="65" s="1"/>
  <c r="BB75" i="65"/>
  <c r="CU75" i="65" s="1"/>
  <c r="U75" i="65" s="1"/>
  <c r="BF77" i="65"/>
  <c r="DU77" i="65" s="1"/>
  <c r="Y77" i="65" s="1"/>
  <c r="AX77" i="65"/>
  <c r="BU77" i="65" s="1"/>
  <c r="Q77" i="65" s="1"/>
  <c r="AX83" i="65"/>
  <c r="BU83" i="65" s="1"/>
  <c r="Q83" i="65" s="1"/>
  <c r="BF83" i="65"/>
  <c r="DU83" i="65" s="1"/>
  <c r="Y83" i="65" s="1"/>
  <c r="BJ83" i="65"/>
  <c r="EU83" i="65" s="1"/>
  <c r="AC83" i="65" s="1"/>
  <c r="BB73" i="65"/>
  <c r="CU73" i="65" s="1"/>
  <c r="U73" i="65" s="1"/>
  <c r="AX79" i="65"/>
  <c r="BU79" i="65" s="1"/>
  <c r="Q79" i="65" s="1"/>
  <c r="BF79" i="65"/>
  <c r="DU79" i="65" s="1"/>
  <c r="Y79" i="65" s="1"/>
  <c r="BJ79" i="65"/>
  <c r="EU79" i="65" s="1"/>
  <c r="AC79" i="65" s="1"/>
  <c r="BB81" i="65"/>
  <c r="CU81" i="65" s="1"/>
  <c r="U81" i="65" s="1"/>
  <c r="BB85" i="65"/>
  <c r="CU85" i="65" s="1"/>
  <c r="U85" i="65" s="1"/>
  <c r="BB78" i="65"/>
  <c r="CU78" i="65" s="1"/>
  <c r="U78" i="65" s="1"/>
  <c r="BJ80" i="65"/>
  <c r="EU80" i="65" s="1"/>
  <c r="AC80" i="65" s="1"/>
  <c r="AX81" i="65"/>
  <c r="BU81" i="65" s="1"/>
  <c r="Q81" i="65" s="1"/>
  <c r="BB82" i="65"/>
  <c r="CU82" i="65" s="1"/>
  <c r="U82" i="65" s="1"/>
  <c r="BJ84" i="65"/>
  <c r="EU84" i="65" s="1"/>
  <c r="AC84" i="65" s="1"/>
  <c r="AX85" i="65"/>
  <c r="BU85" i="65" s="1"/>
  <c r="Q85" i="65" s="1"/>
  <c r="BB37" i="66"/>
  <c r="CU37" i="66" s="1"/>
  <c r="U37" i="66" s="1"/>
  <c r="BF38" i="66"/>
  <c r="DU38" i="66" s="1"/>
  <c r="Y38" i="66" s="1"/>
  <c r="BJ39" i="66"/>
  <c r="EU39" i="66" s="1"/>
  <c r="AC39" i="66" s="1"/>
  <c r="AX40" i="66"/>
  <c r="BU40" i="66" s="1"/>
  <c r="Q40" i="66" s="1"/>
  <c r="BB41" i="66"/>
  <c r="CU41" i="66" s="1"/>
  <c r="U41" i="66" s="1"/>
  <c r="BF42" i="66"/>
  <c r="DU42" i="66" s="1"/>
  <c r="Y42" i="66" s="1"/>
  <c r="BJ43" i="66"/>
  <c r="EU43" i="66"/>
  <c r="AC43" i="66" s="1"/>
  <c r="AX44" i="66"/>
  <c r="BU44" i="66" s="1"/>
  <c r="Q44" i="66" s="1"/>
  <c r="BB45" i="66"/>
  <c r="CU45" i="66" s="1"/>
  <c r="U45" i="66" s="1"/>
  <c r="BF46" i="66"/>
  <c r="DU46" i="66" s="1"/>
  <c r="Y46" i="66" s="1"/>
  <c r="BJ47" i="66"/>
  <c r="EU47" i="66" s="1"/>
  <c r="AC47" i="66" s="1"/>
  <c r="BB38" i="66"/>
  <c r="CU38" i="66" s="1"/>
  <c r="U38" i="66" s="1"/>
  <c r="BB42" i="66"/>
  <c r="CU42" i="66" s="1"/>
  <c r="U42" i="66" s="1"/>
  <c r="BJ44" i="66"/>
  <c r="EU44" i="66" s="1"/>
  <c r="AC44" i="66" s="1"/>
  <c r="BB46" i="66"/>
  <c r="CU46" i="66" s="1"/>
  <c r="U46" i="66" s="1"/>
  <c r="AX36" i="66"/>
  <c r="BU36" i="66" s="1"/>
  <c r="Q36" i="66" s="1"/>
  <c r="BB36" i="66"/>
  <c r="CU36" i="66" s="1"/>
  <c r="U36" i="66" s="1"/>
  <c r="BF36" i="66"/>
  <c r="DU36" i="66" s="1"/>
  <c r="Y36" i="66" s="1"/>
  <c r="AX38" i="66"/>
  <c r="BU38" i="66" s="1"/>
  <c r="Q38" i="66" s="1"/>
  <c r="BF40" i="66"/>
  <c r="DU40" i="66" s="1"/>
  <c r="Y40" i="66" s="1"/>
  <c r="AX42" i="66"/>
  <c r="BU42" i="66" s="1"/>
  <c r="Q42" i="66" s="1"/>
  <c r="BF44" i="66"/>
  <c r="DU44" i="66" s="1"/>
  <c r="Y44" i="66" s="1"/>
  <c r="AX46" i="66"/>
  <c r="BU46" i="66"/>
  <c r="Q46" i="66" s="1"/>
  <c r="BJ49" i="66"/>
  <c r="EU49" i="66" s="1"/>
  <c r="AC49" i="66" s="1"/>
  <c r="AX49" i="66"/>
  <c r="BU49" i="66" s="1"/>
  <c r="Q49" i="66" s="1"/>
  <c r="BF49" i="66"/>
  <c r="DU49" i="66" s="1"/>
  <c r="Y49" i="66" s="1"/>
  <c r="BJ50" i="66"/>
  <c r="EU50" i="66" s="1"/>
  <c r="AC50" i="66" s="1"/>
  <c r="AX51" i="66"/>
  <c r="BU51" i="66" s="1"/>
  <c r="Q51" i="66" s="1"/>
  <c r="BF53" i="66"/>
  <c r="DU53" i="66" s="1"/>
  <c r="Y53" i="66" s="1"/>
  <c r="BJ54" i="66"/>
  <c r="EU54" i="66" s="1"/>
  <c r="AC54" i="66" s="1"/>
  <c r="AX55" i="66"/>
  <c r="BU55" i="66" s="1"/>
  <c r="Q55" i="66" s="1"/>
  <c r="BF57" i="66"/>
  <c r="DU57" i="66" s="1"/>
  <c r="Y57" i="66" s="1"/>
  <c r="BB53" i="66"/>
  <c r="CU53" i="66" s="1"/>
  <c r="U53" i="66" s="1"/>
  <c r="BB57" i="66"/>
  <c r="CU57" i="66" s="1"/>
  <c r="U57" i="66" s="1"/>
  <c r="BF51" i="66"/>
  <c r="DU51" i="66" s="1"/>
  <c r="Y51" i="66" s="1"/>
  <c r="AX53" i="66"/>
  <c r="BU53" i="66" s="1"/>
  <c r="Q53" i="66" s="1"/>
  <c r="BB54" i="66"/>
  <c r="CU54" i="66" s="1"/>
  <c r="U54" i="66" s="1"/>
  <c r="BF55" i="66"/>
  <c r="DU55" i="66" s="1"/>
  <c r="Y55" i="66" s="1"/>
  <c r="AX57" i="66"/>
  <c r="BU57" i="66" s="1"/>
  <c r="Q57" i="66" s="1"/>
  <c r="AX58" i="66"/>
  <c r="BU58" i="66" s="1"/>
  <c r="Q58" i="66"/>
  <c r="BB59" i="66"/>
  <c r="CU59" i="66" s="1"/>
  <c r="U59" i="66" s="1"/>
  <c r="BF60" i="66"/>
  <c r="DU60" i="66" s="1"/>
  <c r="Y60" i="66" s="1"/>
  <c r="BJ61" i="66"/>
  <c r="EU61" i="66" s="1"/>
  <c r="AC61" i="66" s="1"/>
  <c r="AX62" i="66"/>
  <c r="BU62" i="66" s="1"/>
  <c r="Q62" i="66" s="1"/>
  <c r="BF64" i="66"/>
  <c r="DU64" i="66" s="1"/>
  <c r="Y64" i="66" s="1"/>
  <c r="BJ65" i="66"/>
  <c r="EU65" i="66" s="1"/>
  <c r="AC65" i="66" s="1"/>
  <c r="BB60" i="66"/>
  <c r="CU60" i="66" s="1"/>
  <c r="U60" i="66" s="1"/>
  <c r="BF61" i="66"/>
  <c r="DU61" i="66" s="1"/>
  <c r="Y61" i="66" s="1"/>
  <c r="BJ62" i="66"/>
  <c r="EU62" i="66" s="1"/>
  <c r="AC62" i="66" s="1"/>
  <c r="BB64" i="66"/>
  <c r="CU64" i="66" s="1"/>
  <c r="U64" i="66" s="1"/>
  <c r="BF65" i="66"/>
  <c r="DU65" i="66" s="1"/>
  <c r="Y65" i="66" s="1"/>
  <c r="BJ66" i="66"/>
  <c r="EU66" i="66" s="1"/>
  <c r="AC66" i="66" s="1"/>
  <c r="BB61" i="66"/>
  <c r="CU61" i="66" s="1"/>
  <c r="U61" i="66" s="1"/>
  <c r="BB65" i="66"/>
  <c r="CU65" i="66" s="1"/>
  <c r="U65" i="66" s="1"/>
  <c r="BJ68" i="66"/>
  <c r="EU68" i="66" s="1"/>
  <c r="AC68" i="66" s="1"/>
  <c r="AX69" i="66"/>
  <c r="BU69" i="66" s="1"/>
  <c r="Q69" i="66" s="1"/>
  <c r="BB70" i="66"/>
  <c r="CU70" i="66"/>
  <c r="U70" i="66" s="1"/>
  <c r="BF71" i="66"/>
  <c r="DU71" i="66" s="1"/>
  <c r="Y71" i="66" s="1"/>
  <c r="BJ72" i="66"/>
  <c r="EU72" i="66" s="1"/>
  <c r="AC72" i="66" s="1"/>
  <c r="AX73" i="66"/>
  <c r="BU73" i="66" s="1"/>
  <c r="Q73" i="66" s="1"/>
  <c r="BF75" i="66"/>
  <c r="DU75" i="66" s="1"/>
  <c r="Y75" i="66" s="1"/>
  <c r="BJ76" i="66"/>
  <c r="EU76" i="66" s="1"/>
  <c r="AC76" i="66" s="1"/>
  <c r="BB71" i="66"/>
  <c r="CU71" i="66" s="1"/>
  <c r="U71" i="66" s="1"/>
  <c r="BB75" i="66"/>
  <c r="CU75" i="66" s="1"/>
  <c r="U75" i="66" s="1"/>
  <c r="BF69" i="66"/>
  <c r="DU69" i="66" s="1"/>
  <c r="Y69" i="66" s="1"/>
  <c r="AX71" i="66"/>
  <c r="BU71" i="66" s="1"/>
  <c r="Q71" i="66" s="1"/>
  <c r="BF73" i="66"/>
  <c r="DU73" i="66" s="1"/>
  <c r="Y73" i="66" s="1"/>
  <c r="BB76" i="66"/>
  <c r="CU76" i="66" s="1"/>
  <c r="U76" i="66" s="1"/>
  <c r="BB77" i="66"/>
  <c r="CU77" i="66" s="1"/>
  <c r="U77" i="66" s="1"/>
  <c r="BF78" i="66"/>
  <c r="DU78" i="66" s="1"/>
  <c r="Y78" i="66" s="1"/>
  <c r="BB81" i="66"/>
  <c r="CU81" i="66" s="1"/>
  <c r="U81" i="66" s="1"/>
  <c r="BF82" i="66"/>
  <c r="DU82" i="66" s="1"/>
  <c r="Y82" i="66" s="1"/>
  <c r="BB85" i="66"/>
  <c r="CU85" i="66" s="1"/>
  <c r="U85" i="66" s="1"/>
  <c r="AX77" i="66"/>
  <c r="BU77" i="66" s="1"/>
  <c r="Q77" i="66" s="1"/>
  <c r="BB78" i="66"/>
  <c r="CU78" i="66" s="1"/>
  <c r="U78" i="66" s="1"/>
  <c r="BJ80" i="66"/>
  <c r="EU80" i="66" s="1"/>
  <c r="AC80" i="66" s="1"/>
  <c r="BB82" i="66"/>
  <c r="CU82" i="66" s="1"/>
  <c r="U82" i="66" s="1"/>
  <c r="BF83" i="66"/>
  <c r="DU83" i="66" s="1"/>
  <c r="Y83" i="66" s="1"/>
  <c r="AX85" i="66"/>
  <c r="BU85" i="66" s="1"/>
  <c r="Q85" i="66" s="1"/>
  <c r="BJ77" i="66"/>
  <c r="EU77" i="66" s="1"/>
  <c r="AC77" i="66" s="1"/>
  <c r="AX78" i="66"/>
  <c r="BU78" i="66" s="1"/>
  <c r="Q78" i="66" s="1"/>
  <c r="BF80" i="66"/>
  <c r="DU80" i="66" s="1"/>
  <c r="Y80" i="66" s="1"/>
  <c r="AX82" i="66"/>
  <c r="BU82" i="66" s="1"/>
  <c r="Q82" i="66" s="1"/>
  <c r="BB83" i="66"/>
  <c r="CU83" i="66" s="1"/>
  <c r="U83" i="66" s="1"/>
  <c r="BJ85" i="66"/>
  <c r="EU85" i="66" s="1"/>
  <c r="AC85" i="66" s="1"/>
  <c r="BF38" i="67"/>
  <c r="DU38" i="67" s="1"/>
  <c r="Y38" i="67" s="1"/>
  <c r="BJ39" i="67"/>
  <c r="EU39" i="67" s="1"/>
  <c r="AC39" i="67" s="1"/>
  <c r="AX40" i="67"/>
  <c r="BU40" i="67" s="1"/>
  <c r="Q40" i="67" s="1"/>
  <c r="BF42" i="67"/>
  <c r="DU42" i="67" s="1"/>
  <c r="Y42" i="67" s="1"/>
  <c r="BJ43" i="67"/>
  <c r="EU43" i="67" s="1"/>
  <c r="AC43" i="67" s="1"/>
  <c r="AX44" i="67"/>
  <c r="BU44" i="67" s="1"/>
  <c r="Q44" i="67" s="1"/>
  <c r="BF46" i="67"/>
  <c r="DU46" i="67" s="1"/>
  <c r="Y46" i="67" s="1"/>
  <c r="BJ47" i="67"/>
  <c r="EU47" i="67" s="1"/>
  <c r="AC47" i="67" s="1"/>
  <c r="AX48" i="67"/>
  <c r="BU48" i="67" s="1"/>
  <c r="Q48" i="67" s="1"/>
  <c r="AX51" i="67"/>
  <c r="BU51" i="67" s="1"/>
  <c r="Q51" i="67" s="1"/>
  <c r="BF51" i="67"/>
  <c r="DU51" i="67" s="1"/>
  <c r="Y51" i="67" s="1"/>
  <c r="BJ51" i="67"/>
  <c r="EU51" i="67" s="1"/>
  <c r="AC51" i="67" s="1"/>
  <c r="BB38" i="67"/>
  <c r="CU38" i="67" s="1"/>
  <c r="U38" i="67" s="1"/>
  <c r="BB42" i="67"/>
  <c r="CU42" i="67" s="1"/>
  <c r="U42" i="67" s="1"/>
  <c r="BB46" i="67"/>
  <c r="CU46" i="67" s="1"/>
  <c r="U46" i="67" s="1"/>
  <c r="BJ50" i="67"/>
  <c r="EU50" i="67" s="1"/>
  <c r="AC50" i="67" s="1"/>
  <c r="BF50" i="67"/>
  <c r="DU50" i="67" s="1"/>
  <c r="Y50" i="67" s="1"/>
  <c r="AX36" i="67"/>
  <c r="BU36" i="67" s="1"/>
  <c r="Q36" i="67" s="1"/>
  <c r="BB36" i="67"/>
  <c r="CU36" i="67" s="1"/>
  <c r="U36" i="67" s="1"/>
  <c r="BF36" i="67"/>
  <c r="DU36" i="67"/>
  <c r="Y36" i="67" s="1"/>
  <c r="AX38" i="67"/>
  <c r="BU38" i="67" s="1"/>
  <c r="Q38" i="67" s="1"/>
  <c r="BF40" i="67"/>
  <c r="DU40" i="67" s="1"/>
  <c r="Y40" i="67" s="1"/>
  <c r="BB43" i="67"/>
  <c r="CU43" i="67" s="1"/>
  <c r="U43" i="67" s="1"/>
  <c r="BF44" i="67"/>
  <c r="DU44" i="67" s="1"/>
  <c r="Y44" i="67" s="1"/>
  <c r="AX46" i="67"/>
  <c r="BU46" i="67" s="1"/>
  <c r="Q46" i="67" s="1"/>
  <c r="BB47" i="67"/>
  <c r="CU47" i="67" s="1"/>
  <c r="U47" i="67" s="1"/>
  <c r="AX50" i="67"/>
  <c r="BU50" i="67" s="1"/>
  <c r="Q50" i="67" s="1"/>
  <c r="AX52" i="67"/>
  <c r="BU52" i="67" s="1"/>
  <c r="Q52" i="67" s="1"/>
  <c r="BB53" i="67"/>
  <c r="CU53" i="67" s="1"/>
  <c r="U53" i="67" s="1"/>
  <c r="BF54" i="67"/>
  <c r="DU54" i="67" s="1"/>
  <c r="Y54" i="67" s="1"/>
  <c r="BJ55" i="67"/>
  <c r="EU55" i="67" s="1"/>
  <c r="AC55" i="67" s="1"/>
  <c r="AX56" i="67"/>
  <c r="BU56" i="67" s="1"/>
  <c r="Q56" i="67" s="1"/>
  <c r="BF58" i="67"/>
  <c r="DU58" i="67" s="1"/>
  <c r="Y58" i="67" s="1"/>
  <c r="BF59" i="67"/>
  <c r="DU59" i="67" s="1"/>
  <c r="Y59" i="67" s="1"/>
  <c r="AX59" i="67"/>
  <c r="BU59" i="67" s="1"/>
  <c r="Q59" i="67" s="1"/>
  <c r="BB61" i="67"/>
  <c r="CU61" i="67" s="1"/>
  <c r="U61" i="67" s="1"/>
  <c r="BB54" i="67"/>
  <c r="CU54" i="67" s="1"/>
  <c r="U54" i="67" s="1"/>
  <c r="BF55" i="67"/>
  <c r="DU55" i="67" s="1"/>
  <c r="Y55" i="67" s="1"/>
  <c r="BJ56" i="67"/>
  <c r="EU56" i="67" s="1"/>
  <c r="AC56" i="67" s="1"/>
  <c r="BB58" i="67"/>
  <c r="CU58" i="67" s="1"/>
  <c r="U58" i="67" s="1"/>
  <c r="AX61" i="67"/>
  <c r="BU61" i="67" s="1"/>
  <c r="Q61" i="67" s="1"/>
  <c r="BF61" i="67"/>
  <c r="DU61" i="67" s="1"/>
  <c r="Y61" i="67" s="1"/>
  <c r="BB60" i="67"/>
  <c r="CU60" i="67" s="1"/>
  <c r="U60" i="67" s="1"/>
  <c r="BJ62" i="67"/>
  <c r="EU62" i="67" s="1"/>
  <c r="AC62" i="67" s="1"/>
  <c r="AX63" i="67"/>
  <c r="BU63" i="67" s="1"/>
  <c r="Q63" i="67" s="1"/>
  <c r="BB64" i="67"/>
  <c r="CU64" i="67" s="1"/>
  <c r="U64" i="67" s="1"/>
  <c r="BJ66" i="67"/>
  <c r="EU66" i="67" s="1"/>
  <c r="AC66" i="67" s="1"/>
  <c r="AX67" i="67"/>
  <c r="BU67" i="67" s="1"/>
  <c r="Q67" i="67" s="1"/>
  <c r="BF63" i="67"/>
  <c r="DU63" i="67" s="1"/>
  <c r="Y63" i="67" s="1"/>
  <c r="BB67" i="67"/>
  <c r="CU67" i="67" s="1"/>
  <c r="U67" i="67" s="1"/>
  <c r="BJ67" i="67"/>
  <c r="EU67" i="67" s="1"/>
  <c r="AC67" i="67" s="1"/>
  <c r="BJ68" i="67"/>
  <c r="EU68" i="67" s="1"/>
  <c r="AC68" i="67" s="1"/>
  <c r="AX69" i="67"/>
  <c r="BU69" i="67" s="1"/>
  <c r="Q69" i="67" s="1"/>
  <c r="BB70" i="67"/>
  <c r="CU70" i="67" s="1"/>
  <c r="U70" i="67" s="1"/>
  <c r="BJ72" i="67"/>
  <c r="EU72" i="67" s="1"/>
  <c r="AC72" i="67" s="1"/>
  <c r="AX73" i="67"/>
  <c r="BU73" i="67" s="1"/>
  <c r="Q73" i="67" s="1"/>
  <c r="BF75" i="67"/>
  <c r="DU75" i="67" s="1"/>
  <c r="Y75" i="67" s="1"/>
  <c r="BJ76" i="67"/>
  <c r="EU76" i="67" s="1"/>
  <c r="AC76" i="67" s="1"/>
  <c r="BB71" i="67"/>
  <c r="CU71" i="67" s="1"/>
  <c r="U71" i="67" s="1"/>
  <c r="BB75" i="67"/>
  <c r="CU75" i="67" s="1"/>
  <c r="U75" i="67" s="1"/>
  <c r="BF69" i="67"/>
  <c r="DU69" i="67" s="1"/>
  <c r="Y69" i="67" s="1"/>
  <c r="BF73" i="67"/>
  <c r="DU73" i="67" s="1"/>
  <c r="Y73" i="67" s="1"/>
  <c r="AX75" i="67"/>
  <c r="BU75" i="67" s="1"/>
  <c r="Q75" i="67" s="1"/>
  <c r="BF78" i="67"/>
  <c r="DU78" i="67" s="1"/>
  <c r="Y78" i="67" s="1"/>
  <c r="BJ79" i="67"/>
  <c r="EU79" i="67" s="1"/>
  <c r="AC79" i="67" s="1"/>
  <c r="AX80" i="67"/>
  <c r="BU80" i="67" s="1"/>
  <c r="Q80" i="67" s="1"/>
  <c r="BB81" i="67"/>
  <c r="CU81" i="67" s="1"/>
  <c r="U81" i="67" s="1"/>
  <c r="BF82" i="67"/>
  <c r="DU82" i="67" s="1"/>
  <c r="Y82" i="67" s="1"/>
  <c r="BJ83" i="67"/>
  <c r="EU83" i="67" s="1"/>
  <c r="AC83" i="67" s="1"/>
  <c r="BB85" i="67"/>
  <c r="CU85" i="67" s="1"/>
  <c r="U85" i="67" s="1"/>
  <c r="BJ80" i="67"/>
  <c r="EU80" i="67" s="1"/>
  <c r="AC80" i="67" s="1"/>
  <c r="AX81" i="67"/>
  <c r="BU81" i="67" s="1"/>
  <c r="Q81" i="67" s="1"/>
  <c r="BB82" i="67"/>
  <c r="CU82" i="67" s="1"/>
  <c r="U82" i="67" s="1"/>
  <c r="BF83" i="67"/>
  <c r="DU83" i="67" s="1"/>
  <c r="Y83" i="67" s="1"/>
  <c r="BJ84" i="67"/>
  <c r="EU84" i="67" s="1"/>
  <c r="AC84" i="67" s="1"/>
  <c r="AX85" i="67"/>
  <c r="BU85" i="67"/>
  <c r="Q85" i="67" s="1"/>
  <c r="BB79" i="67"/>
  <c r="CU79" i="67" s="1"/>
  <c r="U79" i="67" s="1"/>
  <c r="BF80" i="67"/>
  <c r="DU80" i="67" s="1"/>
  <c r="Y80" i="67" s="1"/>
  <c r="BJ81" i="67"/>
  <c r="EU81" i="67" s="1"/>
  <c r="AC81" i="67" s="1"/>
  <c r="AX82" i="67"/>
  <c r="BU82" i="67" s="1"/>
  <c r="Q82" i="67" s="1"/>
  <c r="BB83" i="67"/>
  <c r="CU83" i="67" s="1"/>
  <c r="U83" i="67" s="1"/>
  <c r="BF84" i="67"/>
  <c r="DU84" i="67" s="1"/>
  <c r="Y84" i="67" s="1"/>
  <c r="BJ85" i="67"/>
  <c r="EU85" i="67" s="1"/>
  <c r="AC85" i="67" s="1"/>
  <c r="BF43" i="68"/>
  <c r="DU43" i="68" s="1"/>
  <c r="Y43" i="68" s="1"/>
  <c r="BJ43" i="68"/>
  <c r="EU43" i="68" s="1"/>
  <c r="AC43" i="68" s="1"/>
  <c r="AX43" i="68"/>
  <c r="BU43" i="68" s="1"/>
  <c r="Q43" i="68" s="1"/>
  <c r="BF51" i="68"/>
  <c r="DU51" i="68" s="1"/>
  <c r="Y51" i="68" s="1"/>
  <c r="BJ51" i="68"/>
  <c r="EU51" i="68" s="1"/>
  <c r="AC51" i="68" s="1"/>
  <c r="AX51" i="68"/>
  <c r="BU51" i="68" s="1"/>
  <c r="Q51" i="68" s="1"/>
  <c r="AX36" i="68"/>
  <c r="BU36" i="68" s="1"/>
  <c r="Q36" i="68" s="1"/>
  <c r="BB36" i="68"/>
  <c r="CU36" i="68" s="1"/>
  <c r="U36" i="68" s="1"/>
  <c r="BF39" i="68"/>
  <c r="DU39" i="68" s="1"/>
  <c r="Y39" i="68" s="1"/>
  <c r="BJ39" i="68"/>
  <c r="EU39" i="68" s="1"/>
  <c r="AC39" i="68" s="1"/>
  <c r="AX39" i="68"/>
  <c r="BU39" i="68" s="1"/>
  <c r="Q39" i="68" s="1"/>
  <c r="BB43" i="68"/>
  <c r="CU43" i="68" s="1"/>
  <c r="U43" i="68" s="1"/>
  <c r="BB51" i="68"/>
  <c r="CU51" i="68" s="1"/>
  <c r="U51" i="68" s="1"/>
  <c r="BF37" i="68"/>
  <c r="DU37" i="68" s="1"/>
  <c r="Y37" i="68" s="1"/>
  <c r="BJ38" i="68"/>
  <c r="EU38" i="68" s="1"/>
  <c r="AC38" i="68" s="1"/>
  <c r="BF41" i="68"/>
  <c r="DU41" i="68" s="1"/>
  <c r="Y41" i="68" s="1"/>
  <c r="BJ42" i="68"/>
  <c r="EU42" i="68" s="1"/>
  <c r="AC42" i="68" s="1"/>
  <c r="BB44" i="68"/>
  <c r="CU44" i="68" s="1"/>
  <c r="U44" i="68" s="1"/>
  <c r="BF45" i="68"/>
  <c r="DU45" i="68" s="1"/>
  <c r="Y45" i="68" s="1"/>
  <c r="BJ46" i="68"/>
  <c r="EU46" i="68" s="1"/>
  <c r="AC46" i="68" s="1"/>
  <c r="BB48" i="68"/>
  <c r="CU48" i="68" s="1"/>
  <c r="U48" i="68" s="1"/>
  <c r="BF49" i="68"/>
  <c r="DU49" i="68" s="1"/>
  <c r="Y49" i="68" s="1"/>
  <c r="BJ50" i="68"/>
  <c r="EU50" i="68" s="1"/>
  <c r="AC50" i="68" s="1"/>
  <c r="BB52" i="68"/>
  <c r="CU52" i="68" s="1"/>
  <c r="U52" i="68" s="1"/>
  <c r="BJ60" i="68"/>
  <c r="EU60" i="68" s="1"/>
  <c r="AC60" i="68" s="1"/>
  <c r="BF60" i="68"/>
  <c r="DU60" i="68" s="1"/>
  <c r="Y60" i="68" s="1"/>
  <c r="AX60" i="68"/>
  <c r="BU60" i="68" s="1"/>
  <c r="Q60" i="68" s="1"/>
  <c r="AX61" i="68"/>
  <c r="BU61" i="68" s="1"/>
  <c r="Q61" i="68" s="1"/>
  <c r="BF61" i="68"/>
  <c r="DU61" i="68" s="1"/>
  <c r="Y61" i="68" s="1"/>
  <c r="BB61" i="68"/>
  <c r="CU61" i="68" s="1"/>
  <c r="U61" i="68" s="1"/>
  <c r="BJ61" i="68"/>
  <c r="EU61" i="68" s="1"/>
  <c r="AC61" i="68" s="1"/>
  <c r="BB37" i="68"/>
  <c r="CU37" i="68" s="1"/>
  <c r="U37" i="68" s="1"/>
  <c r="BB41" i="68"/>
  <c r="CU41" i="68" s="1"/>
  <c r="U41" i="68" s="1"/>
  <c r="BB45" i="68"/>
  <c r="CU45" i="68" s="1"/>
  <c r="U45" i="68" s="1"/>
  <c r="BJ56" i="68"/>
  <c r="EU56" i="68" s="1"/>
  <c r="AC56" i="68" s="1"/>
  <c r="BF52" i="68"/>
  <c r="DU52" i="68" s="1"/>
  <c r="Y52" i="68" s="1"/>
  <c r="BF55" i="68"/>
  <c r="DU55" i="68" s="1"/>
  <c r="Y55" i="68" s="1"/>
  <c r="BJ55" i="68"/>
  <c r="EU55" i="68" s="1"/>
  <c r="AC55" i="68" s="1"/>
  <c r="BB59" i="68"/>
  <c r="CU59" i="68" s="1"/>
  <c r="U59" i="68" s="1"/>
  <c r="BB53" i="68"/>
  <c r="CU53" i="68" s="1"/>
  <c r="U53" i="68" s="1"/>
  <c r="BF54" i="68"/>
  <c r="DU54" i="68" s="1"/>
  <c r="Y54" i="68" s="1"/>
  <c r="BJ59" i="68"/>
  <c r="EU59" i="68" s="1"/>
  <c r="AC59" i="68" s="1"/>
  <c r="BJ64" i="68"/>
  <c r="EU64" i="68" s="1"/>
  <c r="AC64" i="68" s="1"/>
  <c r="BF67" i="68"/>
  <c r="DU67" i="68"/>
  <c r="Y67" i="68" s="1"/>
  <c r="BB68" i="68"/>
  <c r="CU68" i="68" s="1"/>
  <c r="U68" i="68" s="1"/>
  <c r="BB67" i="68"/>
  <c r="CU67" i="68" s="1"/>
  <c r="U67" i="68" s="1"/>
  <c r="AX69" i="68"/>
  <c r="BU69" i="68" s="1"/>
  <c r="Q69" i="68" s="1"/>
  <c r="BF71" i="68"/>
  <c r="DU71" i="68" s="1"/>
  <c r="Y71" i="68" s="1"/>
  <c r="BJ72" i="68"/>
  <c r="EU72" i="68" s="1"/>
  <c r="AC72" i="68" s="1"/>
  <c r="AX73" i="68"/>
  <c r="BU73" i="68" s="1"/>
  <c r="Q73" i="68" s="1"/>
  <c r="BF75" i="68"/>
  <c r="DU75" i="68" s="1"/>
  <c r="Y75" i="68" s="1"/>
  <c r="BJ76" i="68"/>
  <c r="EU76" i="68" s="1"/>
  <c r="AC76" i="68" s="1"/>
  <c r="BB71" i="68"/>
  <c r="CU71" i="68" s="1"/>
  <c r="U71" i="68" s="1"/>
  <c r="BF72" i="68"/>
  <c r="DU72" i="68" s="1"/>
  <c r="Y72" i="68" s="1"/>
  <c r="BB75" i="68"/>
  <c r="CU75" i="68" s="1"/>
  <c r="U75" i="68" s="1"/>
  <c r="BF76" i="68"/>
  <c r="DU76" i="68" s="1"/>
  <c r="Y76" i="68" s="1"/>
  <c r="AX71" i="68"/>
  <c r="BU71" i="68" s="1"/>
  <c r="Q71" i="68" s="1"/>
  <c r="BB72" i="68"/>
  <c r="CU72" i="68" s="1"/>
  <c r="U72" i="68" s="1"/>
  <c r="AX75" i="68"/>
  <c r="BU75" i="68" s="1"/>
  <c r="Q75" i="68" s="1"/>
  <c r="BB76" i="68"/>
  <c r="CU76" i="68" s="1"/>
  <c r="U76" i="68" s="1"/>
  <c r="BB77" i="68"/>
  <c r="CU77" i="68" s="1"/>
  <c r="U77" i="68" s="1"/>
  <c r="BF78" i="68"/>
  <c r="DU78" i="68" s="1"/>
  <c r="Y78" i="68" s="1"/>
  <c r="BB81" i="68"/>
  <c r="CU81" i="68"/>
  <c r="U81" i="68" s="1"/>
  <c r="BF82" i="68"/>
  <c r="DU82" i="68" s="1"/>
  <c r="Y82" i="68" s="1"/>
  <c r="BJ83" i="68"/>
  <c r="EU83" i="68" s="1"/>
  <c r="AC83" i="68" s="1"/>
  <c r="BB85" i="68"/>
  <c r="CU85" i="68" s="1"/>
  <c r="U85" i="68" s="1"/>
  <c r="AX77" i="68"/>
  <c r="BU77" i="68" s="1"/>
  <c r="Q77" i="68" s="1"/>
  <c r="BB78" i="68"/>
  <c r="CU78" i="68" s="1"/>
  <c r="U78" i="68" s="1"/>
  <c r="BJ80" i="68"/>
  <c r="EU80" i="68" s="1"/>
  <c r="AC80" i="68" s="1"/>
  <c r="AX81" i="68"/>
  <c r="BU81" i="68" s="1"/>
  <c r="Q81" i="68" s="1"/>
  <c r="BB82" i="68"/>
  <c r="CU82" i="68" s="1"/>
  <c r="U82" i="68" s="1"/>
  <c r="BF83" i="68"/>
  <c r="DU83" i="68" s="1"/>
  <c r="Y83" i="68" s="1"/>
  <c r="BJ84" i="68"/>
  <c r="EU84" i="68" s="1"/>
  <c r="AC84" i="68" s="1"/>
  <c r="AX85" i="68"/>
  <c r="BU85" i="68" s="1"/>
  <c r="Q85" i="68" s="1"/>
  <c r="BJ77" i="68"/>
  <c r="EU77" i="68" s="1"/>
  <c r="AC77" i="68"/>
  <c r="AX78" i="68"/>
  <c r="BU78" i="68" s="1"/>
  <c r="Q78" i="68" s="1"/>
  <c r="BB79" i="68"/>
  <c r="CU79" i="68" s="1"/>
  <c r="U79" i="68" s="1"/>
  <c r="BF80" i="68"/>
  <c r="DU80" i="68" s="1"/>
  <c r="Y80" i="68" s="1"/>
  <c r="BJ81" i="68"/>
  <c r="EU81" i="68" s="1"/>
  <c r="AC81" i="68" s="1"/>
  <c r="AX82" i="68"/>
  <c r="BU82" i="68" s="1"/>
  <c r="Q82" i="68" s="1"/>
  <c r="BB83" i="68"/>
  <c r="CU83" i="68" s="1"/>
  <c r="U83" i="68" s="1"/>
  <c r="BF84" i="68"/>
  <c r="DU84" i="68" s="1"/>
  <c r="Y84" i="68" s="1"/>
  <c r="BJ85" i="68"/>
  <c r="EU85" i="68" s="1"/>
  <c r="AC85" i="68" s="1"/>
  <c r="BF38" i="69"/>
  <c r="DU38" i="69" s="1"/>
  <c r="Y38" i="69" s="1"/>
  <c r="BJ39" i="69"/>
  <c r="EU39" i="69" s="1"/>
  <c r="AC39" i="69" s="1"/>
  <c r="BF42" i="69"/>
  <c r="DU42" i="69" s="1"/>
  <c r="Y42" i="69" s="1"/>
  <c r="BJ43" i="69"/>
  <c r="EU43" i="69"/>
  <c r="AC43" i="69" s="1"/>
  <c r="AX44" i="69"/>
  <c r="BU44" i="69"/>
  <c r="Q44" i="69" s="1"/>
  <c r="BF45" i="69"/>
  <c r="DU45" i="69" s="1"/>
  <c r="Y45" i="69" s="1"/>
  <c r="BB38" i="69"/>
  <c r="CU38" i="69" s="1"/>
  <c r="U38" i="69" s="1"/>
  <c r="BB42" i="69"/>
  <c r="CU42" i="69" s="1"/>
  <c r="U42" i="69" s="1"/>
  <c r="AX38" i="69"/>
  <c r="BU38" i="69" s="1"/>
  <c r="Q38" i="69" s="1"/>
  <c r="BF40" i="69"/>
  <c r="DU40" i="69" s="1"/>
  <c r="Y40" i="69" s="1"/>
  <c r="AX42" i="69"/>
  <c r="BU42" i="69" s="1"/>
  <c r="Q42" i="69" s="1"/>
  <c r="BF44" i="69"/>
  <c r="DU44" i="69" s="1"/>
  <c r="Y44" i="69" s="1"/>
  <c r="BJ45" i="69"/>
  <c r="EU45" i="69" s="1"/>
  <c r="AC45" i="69" s="1"/>
  <c r="BF47" i="69"/>
  <c r="DU47" i="69" s="1"/>
  <c r="Y47" i="69" s="1"/>
  <c r="BJ48" i="69"/>
  <c r="EU48" i="69" s="1"/>
  <c r="AC48" i="69" s="1"/>
  <c r="AX49" i="69"/>
  <c r="BU49" i="69" s="1"/>
  <c r="Q49" i="69" s="1"/>
  <c r="BF51" i="69"/>
  <c r="DU51" i="69"/>
  <c r="Y51" i="69" s="1"/>
  <c r="BJ52" i="69"/>
  <c r="EU52" i="69"/>
  <c r="AC52" i="69" s="1"/>
  <c r="AX53" i="69"/>
  <c r="BU53" i="69" s="1"/>
  <c r="Q53" i="69" s="1"/>
  <c r="BB54" i="69"/>
  <c r="CU54" i="69" s="1"/>
  <c r="U54" i="69" s="1"/>
  <c r="BF55" i="69"/>
  <c r="DU55" i="69" s="1"/>
  <c r="Y55" i="69" s="1"/>
  <c r="BF57" i="69"/>
  <c r="DU57" i="69" s="1"/>
  <c r="Y57" i="69" s="1"/>
  <c r="BJ49" i="69"/>
  <c r="EU49" i="69" s="1"/>
  <c r="AC49" i="69" s="1"/>
  <c r="BF52" i="69"/>
  <c r="DU52" i="69" s="1"/>
  <c r="Y52" i="69" s="1"/>
  <c r="BJ53" i="69"/>
  <c r="EU53" i="69" s="1"/>
  <c r="AC53" i="69" s="1"/>
  <c r="BB56" i="69"/>
  <c r="CU56" i="69" s="1"/>
  <c r="U56" i="69" s="1"/>
  <c r="BF49" i="69"/>
  <c r="DU49" i="69" s="1"/>
  <c r="Y49" i="69" s="1"/>
  <c r="BF53" i="69"/>
  <c r="DU53" i="69" s="1"/>
  <c r="Y53" i="69" s="1"/>
  <c r="BJ56" i="69"/>
  <c r="EU56" i="69" s="1"/>
  <c r="AC56" i="69" s="1"/>
  <c r="BB57" i="69"/>
  <c r="CU57" i="69" s="1"/>
  <c r="U57" i="69" s="1"/>
  <c r="BJ58" i="69"/>
  <c r="EU58" i="69" s="1"/>
  <c r="AC58" i="69" s="1"/>
  <c r="BF60" i="69"/>
  <c r="DU60" i="69" s="1"/>
  <c r="Y60" i="69" s="1"/>
  <c r="BJ61" i="69"/>
  <c r="EU61" i="69" s="1"/>
  <c r="AC61" i="69" s="1"/>
  <c r="AX62" i="69"/>
  <c r="BU62" i="69" s="1"/>
  <c r="Q62" i="69" s="1"/>
  <c r="BF64" i="69"/>
  <c r="DU64" i="69" s="1"/>
  <c r="Y64" i="69" s="1"/>
  <c r="BJ65" i="69"/>
  <c r="EU65" i="69" s="1"/>
  <c r="AC65" i="69" s="1"/>
  <c r="AX66" i="69"/>
  <c r="BU66" i="69" s="1"/>
  <c r="Q66" i="69" s="1"/>
  <c r="BB60" i="69"/>
  <c r="CU60" i="69" s="1"/>
  <c r="U60" i="69" s="1"/>
  <c r="BJ62" i="69"/>
  <c r="EU62" i="69" s="1"/>
  <c r="AC62" i="69" s="1"/>
  <c r="BB64" i="69"/>
  <c r="CU64" i="69" s="1"/>
  <c r="U64" i="69" s="1"/>
  <c r="BJ66" i="69"/>
  <c r="EU66" i="69" s="1"/>
  <c r="AC66" i="69" s="1"/>
  <c r="BF75" i="69"/>
  <c r="DU75" i="69" s="1"/>
  <c r="Y75" i="69" s="1"/>
  <c r="BJ75" i="69"/>
  <c r="EU75" i="69" s="1"/>
  <c r="AC75" i="69" s="1"/>
  <c r="Q75" i="69"/>
  <c r="BF62" i="69"/>
  <c r="DU62" i="69" s="1"/>
  <c r="Y62" i="69" s="1"/>
  <c r="BF66" i="69"/>
  <c r="DU66" i="69" s="1"/>
  <c r="Y66" i="69" s="1"/>
  <c r="BF71" i="69"/>
  <c r="DU71" i="69" s="1"/>
  <c r="Y71" i="69" s="1"/>
  <c r="BJ71" i="69"/>
  <c r="EU71" i="69" s="1"/>
  <c r="AC71" i="69" s="1"/>
  <c r="AX71" i="69"/>
  <c r="BU71" i="69" s="1"/>
  <c r="Q71" i="69" s="1"/>
  <c r="BF69" i="69"/>
  <c r="DU69" i="69" s="1"/>
  <c r="Y69" i="69" s="1"/>
  <c r="BF73" i="69"/>
  <c r="DU73" i="69" s="1"/>
  <c r="Y73" i="69" s="1"/>
  <c r="BJ74" i="69"/>
  <c r="EU74" i="69" s="1"/>
  <c r="AC74" i="69" s="1"/>
  <c r="BF78" i="69"/>
  <c r="DU78" i="69" s="1"/>
  <c r="Y78" i="69" s="1"/>
  <c r="BJ79" i="69"/>
  <c r="EU79" i="69" s="1"/>
  <c r="AC79" i="69" s="1"/>
  <c r="AX80" i="69"/>
  <c r="BU80" i="69" s="1"/>
  <c r="Q80" i="69" s="1"/>
  <c r="BB81" i="69"/>
  <c r="CU81" i="69" s="1"/>
  <c r="U81" i="69" s="1"/>
  <c r="BF82" i="69"/>
  <c r="DU82" i="69" s="1"/>
  <c r="Y82" i="69" s="1"/>
  <c r="BJ83" i="69"/>
  <c r="EU83" i="69" s="1"/>
  <c r="AC83" i="69" s="1"/>
  <c r="BB85" i="69"/>
  <c r="CU85" i="69" s="1"/>
  <c r="U85" i="69" s="1"/>
  <c r="BB78" i="69"/>
  <c r="CU78" i="69" s="1"/>
  <c r="U78" i="69" s="1"/>
  <c r="BF79" i="69"/>
  <c r="DU79" i="69" s="1"/>
  <c r="Y79" i="69" s="1"/>
  <c r="BJ80" i="69"/>
  <c r="EU80" i="69" s="1"/>
  <c r="AC80" i="69" s="1"/>
  <c r="AX81" i="69"/>
  <c r="BU81" i="69" s="1"/>
  <c r="Q81" i="69" s="1"/>
  <c r="BB82" i="69"/>
  <c r="CU82" i="69" s="1"/>
  <c r="U82" i="69" s="1"/>
  <c r="BF83" i="69"/>
  <c r="DU83" i="69" s="1"/>
  <c r="Y83" i="69" s="1"/>
  <c r="BJ84" i="69"/>
  <c r="EU84" i="69" s="1"/>
  <c r="AC84" i="69" s="1"/>
  <c r="AX85" i="69"/>
  <c r="BU85" i="69" s="1"/>
  <c r="Q85" i="69" s="1"/>
  <c r="BB79" i="69"/>
  <c r="CU79" i="69" s="1"/>
  <c r="U79" i="69" s="1"/>
  <c r="BF80" i="69"/>
  <c r="DU80" i="69" s="1"/>
  <c r="Y80" i="69" s="1"/>
  <c r="BJ81" i="69"/>
  <c r="EU81" i="69" s="1"/>
  <c r="AC81" i="69" s="1"/>
  <c r="BF84" i="69"/>
  <c r="DU84" i="69" s="1"/>
  <c r="Y84" i="69" s="1"/>
  <c r="BJ85" i="69"/>
  <c r="EU85" i="69" s="1"/>
  <c r="AC85" i="69" s="1"/>
  <c r="BB40" i="70"/>
  <c r="CU40" i="70" s="1"/>
  <c r="U40" i="70" s="1"/>
  <c r="BJ50" i="70"/>
  <c r="EU50" i="70" s="1"/>
  <c r="AC50" i="70" s="1"/>
  <c r="AX50" i="70"/>
  <c r="BU50" i="70" s="1"/>
  <c r="Q50" i="70" s="1"/>
  <c r="BB50" i="70"/>
  <c r="CU50" i="70" s="1"/>
  <c r="U50" i="70" s="1"/>
  <c r="AY36" i="70"/>
  <c r="BZ36" i="70" s="1"/>
  <c r="R36" i="70" s="1"/>
  <c r="AZ36" i="70" s="1"/>
  <c r="CE36" i="70" s="1"/>
  <c r="S36" i="70" s="1"/>
  <c r="BC36" i="70"/>
  <c r="CZ36" i="70" s="1"/>
  <c r="V36" i="70" s="1"/>
  <c r="BD36" i="70" s="1"/>
  <c r="DE36" i="70" s="1"/>
  <c r="W36" i="70" s="1"/>
  <c r="BG36" i="70"/>
  <c r="DZ36" i="70" s="1"/>
  <c r="Z36" i="70" s="1"/>
  <c r="BH36" i="70" s="1"/>
  <c r="EE36" i="70" s="1"/>
  <c r="AA36" i="70" s="1"/>
  <c r="BJ37" i="70"/>
  <c r="EU37" i="70" s="1"/>
  <c r="AC37" i="70" s="1"/>
  <c r="AX38" i="70"/>
  <c r="BU38" i="70" s="1"/>
  <c r="Q38" i="70" s="1"/>
  <c r="AX42" i="70"/>
  <c r="BU42" i="70" s="1"/>
  <c r="Q42" i="70" s="1"/>
  <c r="BF45" i="70"/>
  <c r="DU45" i="70" s="1"/>
  <c r="Y45" i="70" s="1"/>
  <c r="BF46" i="70"/>
  <c r="DU46" i="70" s="1"/>
  <c r="Y46" i="70" s="1"/>
  <c r="BF49" i="70"/>
  <c r="DU49" i="70" s="1"/>
  <c r="Y49" i="70" s="1"/>
  <c r="BJ49" i="70"/>
  <c r="EU49" i="70" s="1"/>
  <c r="AC49" i="70" s="1"/>
  <c r="AX49" i="70"/>
  <c r="BU49" i="70" s="1"/>
  <c r="Q49" i="70" s="1"/>
  <c r="BF50" i="70"/>
  <c r="DU50" i="70" s="1"/>
  <c r="Y50" i="70" s="1"/>
  <c r="AX40" i="70"/>
  <c r="BU40" i="70" s="1"/>
  <c r="Q40" i="70" s="1"/>
  <c r="BJ44" i="70"/>
  <c r="EU44" i="70" s="1"/>
  <c r="AC44" i="70" s="1"/>
  <c r="BB45" i="70"/>
  <c r="CU45" i="70" s="1"/>
  <c r="U45" i="70" s="1"/>
  <c r="BJ46" i="70"/>
  <c r="EU46" i="70" s="1"/>
  <c r="AC46" i="70" s="1"/>
  <c r="AC68" i="70"/>
  <c r="AX44" i="70"/>
  <c r="BU44" i="70" s="1"/>
  <c r="Q44" i="70" s="1"/>
  <c r="AX45" i="70"/>
  <c r="BU45" i="70" s="1"/>
  <c r="Q45" i="70" s="1"/>
  <c r="AX54" i="70"/>
  <c r="BU54" i="70" s="1"/>
  <c r="Q54" i="70" s="1"/>
  <c r="AX58" i="70"/>
  <c r="BU58" i="70" s="1"/>
  <c r="Q58" i="70" s="1"/>
  <c r="BF53" i="70"/>
  <c r="DU53" i="70" s="1"/>
  <c r="Y53" i="70" s="1"/>
  <c r="BJ53" i="70"/>
  <c r="EU53" i="70" s="1"/>
  <c r="AC53" i="70" s="1"/>
  <c r="BB57" i="70"/>
  <c r="CU57" i="70" s="1"/>
  <c r="U57" i="70" s="1"/>
  <c r="BF67" i="70"/>
  <c r="DU67" i="70" s="1"/>
  <c r="Y67" i="70" s="1"/>
  <c r="BJ67" i="70"/>
  <c r="EU67" i="70" s="1"/>
  <c r="AC67" i="70" s="1"/>
  <c r="BB47" i="70"/>
  <c r="CU47" i="70" s="1"/>
  <c r="U47" i="70" s="1"/>
  <c r="BF52" i="70"/>
  <c r="DU52" i="70" s="1"/>
  <c r="Y52" i="70" s="1"/>
  <c r="BF56" i="70"/>
  <c r="DU56" i="70" s="1"/>
  <c r="Y56" i="70"/>
  <c r="BF60" i="70"/>
  <c r="DU60" i="70" s="1"/>
  <c r="Y60" i="70" s="1"/>
  <c r="BJ62" i="70"/>
  <c r="EU62" i="70" s="1"/>
  <c r="AC62" i="70" s="1"/>
  <c r="BB63" i="70"/>
  <c r="CU63" i="70" s="1"/>
  <c r="U63" i="70" s="1"/>
  <c r="BJ64" i="70"/>
  <c r="EU64" i="70" s="1"/>
  <c r="AC64" i="70" s="1"/>
  <c r="AX64" i="70"/>
  <c r="BU64" i="70" s="1"/>
  <c r="Q64" i="70" s="1"/>
  <c r="BB67" i="70"/>
  <c r="CU67" i="70" s="1"/>
  <c r="U67" i="70" s="1"/>
  <c r="BJ74" i="70"/>
  <c r="EU74" i="70" s="1"/>
  <c r="AC74" i="70" s="1"/>
  <c r="AX74" i="70"/>
  <c r="BU74" i="70" s="1"/>
  <c r="Q74" i="70" s="1"/>
  <c r="BJ70" i="70"/>
  <c r="EU70" i="70" s="1"/>
  <c r="AC70" i="70" s="1"/>
  <c r="AX70" i="70"/>
  <c r="BU70" i="70" s="1"/>
  <c r="Q70" i="70" s="1"/>
  <c r="BF77" i="70"/>
  <c r="DU77" i="70" s="1"/>
  <c r="Y77" i="70" s="1"/>
  <c r="BJ77" i="70"/>
  <c r="EU77" i="70" s="1"/>
  <c r="AC77" i="70" s="1"/>
  <c r="AX77" i="70"/>
  <c r="BU77" i="70" s="1"/>
  <c r="Q77" i="70" s="1"/>
  <c r="BB77" i="70"/>
  <c r="CU77" i="70" s="1"/>
  <c r="U77" i="70" s="1"/>
  <c r="BJ69" i="70"/>
  <c r="EU69" i="70" s="1"/>
  <c r="AC69" i="70" s="1"/>
  <c r="BF72" i="70"/>
  <c r="DU72" i="70" s="1"/>
  <c r="Y72" i="70" s="1"/>
  <c r="BJ73" i="70"/>
  <c r="EU73" i="70" s="1"/>
  <c r="AC73" i="70" s="1"/>
  <c r="BF76" i="70"/>
  <c r="DU76" i="70" s="1"/>
  <c r="Y76" i="70" s="1"/>
  <c r="BB72" i="70"/>
  <c r="CU72" i="70" s="1"/>
  <c r="U72" i="70" s="1"/>
  <c r="BB76" i="70"/>
  <c r="CU76" i="70" s="1"/>
  <c r="U76" i="70" s="1"/>
  <c r="BB81" i="70"/>
  <c r="CU81" i="70" s="1"/>
  <c r="U81" i="70" s="1"/>
  <c r="BB85" i="70"/>
  <c r="CU85" i="70" s="1"/>
  <c r="U85" i="70" s="1"/>
  <c r="BB78" i="70"/>
  <c r="CU78" i="70"/>
  <c r="U78" i="70" s="1"/>
  <c r="BF79" i="70"/>
  <c r="DU79" i="70"/>
  <c r="Y79" i="70" s="1"/>
  <c r="BJ80" i="70"/>
  <c r="EU80" i="70" s="1"/>
  <c r="AC80" i="70" s="1"/>
  <c r="AX81" i="70"/>
  <c r="BU81" i="70" s="1"/>
  <c r="Q81" i="70" s="1"/>
  <c r="BF83" i="70"/>
  <c r="DU83" i="70" s="1"/>
  <c r="Y83" i="70" s="1"/>
  <c r="BJ84" i="70"/>
  <c r="EU84" i="70" s="1"/>
  <c r="AC84" i="70" s="1"/>
  <c r="AX85" i="70"/>
  <c r="BU85" i="70"/>
  <c r="Q85" i="70" s="1"/>
  <c r="AX78" i="70"/>
  <c r="BU78" i="70" s="1"/>
  <c r="Q78" i="70" s="1"/>
  <c r="BB79" i="70"/>
  <c r="CU79" i="70" s="1"/>
  <c r="U79" i="70" s="1"/>
  <c r="BF80" i="70"/>
  <c r="DU80" i="70" s="1"/>
  <c r="Y80" i="70" s="1"/>
  <c r="BJ81" i="70"/>
  <c r="EU81" i="70" s="1"/>
  <c r="AC81" i="70" s="1"/>
  <c r="BB83" i="70"/>
  <c r="CU83" i="70" s="1"/>
  <c r="U83" i="70" s="1"/>
  <c r="BF84" i="70"/>
  <c r="DU84" i="70" s="1"/>
  <c r="Y84" i="70" s="1"/>
  <c r="BJ85" i="70"/>
  <c r="EU85" i="70" s="1"/>
  <c r="AC85" i="70" s="1"/>
  <c r="BF37" i="71"/>
  <c r="DU37" i="71" s="1"/>
  <c r="Y37" i="71" s="1"/>
  <c r="BJ38" i="71"/>
  <c r="EU38" i="71" s="1"/>
  <c r="AC38" i="71" s="1"/>
  <c r="AX39" i="71"/>
  <c r="BU39" i="71"/>
  <c r="Q39" i="71" s="1"/>
  <c r="BB40" i="71"/>
  <c r="CU40" i="71" s="1"/>
  <c r="U40" i="71" s="1"/>
  <c r="BF41" i="71"/>
  <c r="DU41" i="71" s="1"/>
  <c r="Y41" i="71" s="1"/>
  <c r="BJ42" i="71"/>
  <c r="EU42" i="71" s="1"/>
  <c r="AC42" i="71" s="1"/>
  <c r="AX43" i="71"/>
  <c r="BU43" i="71" s="1"/>
  <c r="Q43" i="71" s="1"/>
  <c r="BF45" i="71"/>
  <c r="DU45" i="71" s="1"/>
  <c r="Y45" i="71" s="1"/>
  <c r="BJ46" i="71"/>
  <c r="EU46" i="71" s="1"/>
  <c r="AC46" i="71" s="1"/>
  <c r="AX47" i="71"/>
  <c r="BU47" i="71" s="1"/>
  <c r="Q47" i="71" s="1"/>
  <c r="BB48" i="71"/>
  <c r="CU48" i="71" s="1"/>
  <c r="U48" i="71" s="1"/>
  <c r="BF49" i="71"/>
  <c r="DU49" i="71" s="1"/>
  <c r="Y49" i="71" s="1"/>
  <c r="BJ50" i="71"/>
  <c r="EU50" i="71" s="1"/>
  <c r="AC50" i="71" s="1"/>
  <c r="AX51" i="71"/>
  <c r="BU51" i="71" s="1"/>
  <c r="Q51" i="71" s="1"/>
  <c r="BJ55" i="71"/>
  <c r="EU55" i="71" s="1"/>
  <c r="AC55" i="71" s="1"/>
  <c r="BF55" i="71"/>
  <c r="DU55" i="71" s="1"/>
  <c r="Y55" i="71" s="1"/>
  <c r="BF38" i="71"/>
  <c r="DU38" i="71" s="1"/>
  <c r="Y38" i="71" s="1"/>
  <c r="BF42" i="71"/>
  <c r="DU42" i="71" s="1"/>
  <c r="Y42" i="71" s="1"/>
  <c r="AX44" i="71"/>
  <c r="BU44" i="71" s="1"/>
  <c r="Q44" i="71" s="1"/>
  <c r="BF46" i="71"/>
  <c r="DU46" i="71" s="1"/>
  <c r="Y46" i="71" s="1"/>
  <c r="BJ47" i="71"/>
  <c r="EU47" i="71" s="1"/>
  <c r="AC47" i="71" s="1"/>
  <c r="AX48" i="71"/>
  <c r="BU48" i="71" s="1"/>
  <c r="Q48" i="71" s="1"/>
  <c r="BB49" i="71"/>
  <c r="CU49" i="71" s="1"/>
  <c r="U49" i="71" s="1"/>
  <c r="BF50" i="71"/>
  <c r="DU50" i="71" s="1"/>
  <c r="Y50" i="71" s="1"/>
  <c r="BF43" i="71"/>
  <c r="DU43" i="71" s="1"/>
  <c r="Y43" i="71" s="1"/>
  <c r="BF47" i="71"/>
  <c r="DU47" i="71" s="1"/>
  <c r="Y47" i="71" s="1"/>
  <c r="BB51" i="71"/>
  <c r="CU51" i="71" s="1"/>
  <c r="U51" i="71" s="1"/>
  <c r="AX52" i="71"/>
  <c r="BU52" i="71" s="1"/>
  <c r="Q52" i="71" s="1"/>
  <c r="BJ52" i="71"/>
  <c r="EU52" i="71" s="1"/>
  <c r="AC52" i="71" s="1"/>
  <c r="BB55" i="71"/>
  <c r="CU55" i="71" s="1"/>
  <c r="U55" i="71" s="1"/>
  <c r="AX36" i="71"/>
  <c r="BU36" i="71" s="1"/>
  <c r="Q36" i="71" s="1"/>
  <c r="AY36" i="71" s="1"/>
  <c r="BZ36" i="71" s="1"/>
  <c r="R36" i="71" s="1"/>
  <c r="AZ36" i="71" s="1"/>
  <c r="CE36" i="71" s="1"/>
  <c r="S36" i="71" s="1"/>
  <c r="BB36" i="71"/>
  <c r="CU36" i="71" s="1"/>
  <c r="U36" i="71" s="1"/>
  <c r="BC36" i="71" s="1"/>
  <c r="CZ36" i="71" s="1"/>
  <c r="V36" i="71" s="1"/>
  <c r="BF36" i="71"/>
  <c r="DU36" i="71" s="1"/>
  <c r="Y36" i="71" s="1"/>
  <c r="BG36" i="71" s="1"/>
  <c r="DZ36" i="71" s="1"/>
  <c r="Z36" i="71" s="1"/>
  <c r="BH36" i="71" s="1"/>
  <c r="EE36" i="71" s="1"/>
  <c r="AA36" i="71" s="1"/>
  <c r="BJ51" i="71"/>
  <c r="EU51" i="71" s="1"/>
  <c r="AC51" i="71" s="1"/>
  <c r="AX53" i="71"/>
  <c r="BU53" i="71" s="1"/>
  <c r="Q53" i="71" s="1"/>
  <c r="BJ56" i="71"/>
  <c r="EU56" i="71" s="1"/>
  <c r="AC56" i="71" s="1"/>
  <c r="AX57" i="71"/>
  <c r="BU57" i="71" s="1"/>
  <c r="Q57" i="71" s="1"/>
  <c r="BF59" i="71"/>
  <c r="DU59" i="71" s="1"/>
  <c r="Y59" i="71" s="1"/>
  <c r="BJ60" i="71"/>
  <c r="EU60" i="71" s="1"/>
  <c r="AC60" i="71" s="1"/>
  <c r="AX61" i="71"/>
  <c r="BU61" i="71" s="1"/>
  <c r="Q61" i="71" s="1"/>
  <c r="BF63" i="71"/>
  <c r="DU63" i="71" s="1"/>
  <c r="Y63" i="71" s="1"/>
  <c r="BJ64" i="71"/>
  <c r="EU64" i="71" s="1"/>
  <c r="AC64" i="71" s="1"/>
  <c r="BB59" i="71"/>
  <c r="CU59" i="71" s="1"/>
  <c r="U59" i="71" s="1"/>
  <c r="BB63" i="71"/>
  <c r="CU63" i="71" s="1"/>
  <c r="U63" i="71" s="1"/>
  <c r="BB56" i="71"/>
  <c r="CU56" i="71" s="1"/>
  <c r="U56" i="71" s="1"/>
  <c r="AX59" i="71"/>
  <c r="BU59" i="71" s="1"/>
  <c r="Q59" i="71" s="1"/>
  <c r="BB60" i="71"/>
  <c r="CU60" i="71" s="1"/>
  <c r="U60" i="71" s="1"/>
  <c r="AX63" i="71"/>
  <c r="BU63" i="71" s="1"/>
  <c r="Q63" i="71" s="1"/>
  <c r="BB64" i="71"/>
  <c r="CU64" i="71" s="1"/>
  <c r="U64" i="71" s="1"/>
  <c r="BF68" i="71"/>
  <c r="DU68" i="71" s="1"/>
  <c r="Y68" i="71" s="1"/>
  <c r="AX68" i="71"/>
  <c r="BU68" i="71" s="1"/>
  <c r="Q68" i="71" s="1"/>
  <c r="BB70" i="71"/>
  <c r="CU70" i="71" s="1"/>
  <c r="U70" i="71" s="1"/>
  <c r="BJ70" i="71"/>
  <c r="EU70" i="71" s="1"/>
  <c r="AC70" i="71" s="1"/>
  <c r="BJ67" i="71"/>
  <c r="EU67" i="71" s="1"/>
  <c r="AC67" i="71" s="1"/>
  <c r="BJ71" i="71"/>
  <c r="EU71" i="71" s="1"/>
  <c r="AC71" i="71" s="1"/>
  <c r="AX72" i="71"/>
  <c r="BU72" i="71" s="1"/>
  <c r="Q72" i="71" s="1"/>
  <c r="BB73" i="71"/>
  <c r="CU73" i="71" s="1"/>
  <c r="U73" i="71" s="1"/>
  <c r="BJ75" i="71"/>
  <c r="EU75" i="71" s="1"/>
  <c r="AC75" i="71" s="1"/>
  <c r="AX76" i="71"/>
  <c r="BU76" i="71" s="1"/>
  <c r="Q76" i="71" s="1"/>
  <c r="BF72" i="71"/>
  <c r="DU72" i="71" s="1"/>
  <c r="Y72" i="71" s="1"/>
  <c r="BF76" i="71"/>
  <c r="DU76" i="71" s="1"/>
  <c r="Y76" i="71" s="1"/>
  <c r="BF78" i="71"/>
  <c r="DU78" i="71" s="1"/>
  <c r="Y78" i="71" s="1"/>
  <c r="BJ79" i="71"/>
  <c r="EU79" i="71" s="1"/>
  <c r="AC79" i="71" s="1"/>
  <c r="BF82" i="71"/>
  <c r="DU82" i="71" s="1"/>
  <c r="Y82" i="71" s="1"/>
  <c r="BJ83" i="71"/>
  <c r="EU83" i="71" s="1"/>
  <c r="AC83" i="71" s="1"/>
  <c r="BB85" i="71"/>
  <c r="CU85" i="71" s="1"/>
  <c r="U85" i="71" s="1"/>
  <c r="BB78" i="71"/>
  <c r="CU78" i="71" s="1"/>
  <c r="U78" i="71" s="1"/>
  <c r="BF79" i="71"/>
  <c r="DU79" i="71"/>
  <c r="Y79" i="71" s="1"/>
  <c r="BJ80" i="71"/>
  <c r="EU80" i="71" s="1"/>
  <c r="AC80" i="71" s="1"/>
  <c r="BF83" i="71"/>
  <c r="DU83" i="71" s="1"/>
  <c r="Y83" i="71" s="1"/>
  <c r="BJ84" i="71"/>
  <c r="EU84" i="71" s="1"/>
  <c r="AC84" i="71" s="1"/>
  <c r="AX85" i="71"/>
  <c r="BU85" i="71" s="1"/>
  <c r="Q85" i="71" s="1"/>
  <c r="BJ77" i="71"/>
  <c r="EU77" i="71" s="1"/>
  <c r="AC77" i="71" s="1"/>
  <c r="AX78" i="71"/>
  <c r="BU78" i="71" s="1"/>
  <c r="Q78" i="71" s="1"/>
  <c r="BB79" i="71"/>
  <c r="CU79" i="71" s="1"/>
  <c r="U79" i="71" s="1"/>
  <c r="BJ81" i="71"/>
  <c r="EU81" i="71" s="1"/>
  <c r="AC81" i="71" s="1"/>
  <c r="AX82" i="71"/>
  <c r="BU82" i="71" s="1"/>
  <c r="Q82" i="71" s="1"/>
  <c r="BB83" i="71"/>
  <c r="CU83" i="71" s="1"/>
  <c r="U83" i="71" s="1"/>
  <c r="BF84" i="71"/>
  <c r="DU84" i="71" s="1"/>
  <c r="Y84" i="71" s="1"/>
  <c r="BJ85" i="71"/>
  <c r="EU85" i="71" s="1"/>
  <c r="AC85" i="71" s="1"/>
  <c r="AY36" i="72"/>
  <c r="BZ36" i="72" s="1"/>
  <c r="R36" i="72" s="1"/>
  <c r="AZ36" i="72" s="1"/>
  <c r="CE36" i="72" s="1"/>
  <c r="S36" i="72" s="1"/>
  <c r="BG36" i="72"/>
  <c r="DZ36" i="72" s="1"/>
  <c r="Z36" i="72" s="1"/>
  <c r="BH36" i="72" s="1"/>
  <c r="EE36" i="72" s="1"/>
  <c r="AA36" i="72" s="1"/>
  <c r="BC36" i="72"/>
  <c r="CZ36" i="72" s="1"/>
  <c r="V36" i="72" s="1"/>
  <c r="BD36" i="72" s="1"/>
  <c r="DE36" i="72" s="1"/>
  <c r="W36" i="72" s="1"/>
  <c r="BF40" i="72"/>
  <c r="DU40" i="72" s="1"/>
  <c r="Y40" i="72" s="1"/>
  <c r="AQ40" i="72"/>
  <c r="AY38" i="72"/>
  <c r="BZ38" i="72" s="1"/>
  <c r="R38" i="72" s="1"/>
  <c r="AZ38" i="72" s="1"/>
  <c r="CE38" i="72" s="1"/>
  <c r="S38" i="72" s="1"/>
  <c r="BK39" i="72"/>
  <c r="EZ39" i="72" s="1"/>
  <c r="AD39" i="72" s="1"/>
  <c r="BL39" i="72" s="1"/>
  <c r="FE39" i="72" s="1"/>
  <c r="AE39" i="72" s="1"/>
  <c r="BG38" i="72"/>
  <c r="DZ38" i="72" s="1"/>
  <c r="Z38" i="72" s="1"/>
  <c r="BH38" i="72" s="1"/>
  <c r="EE38" i="72" s="1"/>
  <c r="AA38" i="72" s="1"/>
  <c r="BK40" i="72"/>
  <c r="EZ40" i="72" s="1"/>
  <c r="AD40" i="72" s="1"/>
  <c r="BL40" i="72" s="1"/>
  <c r="FE40" i="72" s="1"/>
  <c r="AE40" i="72" s="1"/>
  <c r="AY40" i="72"/>
  <c r="BZ40" i="72" s="1"/>
  <c r="R40" i="72" s="1"/>
  <c r="AZ40" i="72" s="1"/>
  <c r="CE40" i="72" s="1"/>
  <c r="S40" i="72" s="1"/>
  <c r="BB39" i="72"/>
  <c r="CU39" i="72" s="1"/>
  <c r="U39" i="72" s="1"/>
  <c r="BC39" i="72"/>
  <c r="CZ39" i="72" s="1"/>
  <c r="V39" i="72" s="1"/>
  <c r="BD39" i="72" s="1"/>
  <c r="DE39" i="72" s="1"/>
  <c r="W39" i="72" s="1"/>
  <c r="BC38" i="72"/>
  <c r="CZ38" i="72" s="1"/>
  <c r="V38" i="72" s="1"/>
  <c r="BD38" i="72" s="1"/>
  <c r="DE38" i="72" s="1"/>
  <c r="W38" i="72" s="1"/>
  <c r="BF39" i="72"/>
  <c r="DU39" i="72" s="1"/>
  <c r="Y39" i="72" s="1"/>
  <c r="BG39" i="72"/>
  <c r="DZ39" i="72" s="1"/>
  <c r="Z39" i="72" s="1"/>
  <c r="BH39" i="72" s="1"/>
  <c r="EE39" i="72" s="1"/>
  <c r="AA39" i="72" s="1"/>
  <c r="BJ43" i="72"/>
  <c r="EU43" i="72" s="1"/>
  <c r="AC43" i="72" s="1"/>
  <c r="BB44" i="72"/>
  <c r="CU44" i="72" s="1"/>
  <c r="U44" i="72" s="1"/>
  <c r="BJ45" i="72"/>
  <c r="EU45" i="72" s="1"/>
  <c r="AC45" i="72" s="1"/>
  <c r="AX55" i="72"/>
  <c r="BU55" i="72" s="1"/>
  <c r="Q55" i="72" s="1"/>
  <c r="BF55" i="72"/>
  <c r="DU55" i="72" s="1"/>
  <c r="Y55" i="72" s="1"/>
  <c r="BJ55" i="72"/>
  <c r="EU55" i="72" s="1"/>
  <c r="AC55" i="72" s="1"/>
  <c r="BB55" i="72"/>
  <c r="CU55" i="72" s="1"/>
  <c r="U55" i="72" s="1"/>
  <c r="BJ67" i="72"/>
  <c r="EU67" i="72" s="1"/>
  <c r="AC67" i="72" s="1"/>
  <c r="AX67" i="72"/>
  <c r="BU67" i="72" s="1"/>
  <c r="Q67" i="72" s="1"/>
  <c r="BF67" i="72"/>
  <c r="DU67" i="72" s="1"/>
  <c r="Y67" i="72" s="1"/>
  <c r="BB67" i="72"/>
  <c r="CU67" i="72" s="1"/>
  <c r="U67" i="72" s="1"/>
  <c r="BJ38" i="72"/>
  <c r="EU38" i="72" s="1"/>
  <c r="AC38" i="72" s="1"/>
  <c r="BK38" i="72"/>
  <c r="EZ38" i="72" s="1"/>
  <c r="AD38" i="72" s="1"/>
  <c r="BL38" i="72" s="1"/>
  <c r="FE38" i="72" s="1"/>
  <c r="AE38" i="72" s="1"/>
  <c r="AY39" i="72"/>
  <c r="BZ39" i="72" s="1"/>
  <c r="R39" i="72" s="1"/>
  <c r="AZ39" i="72" s="1"/>
  <c r="CE39" i="72" s="1"/>
  <c r="S39" i="72" s="1"/>
  <c r="BF42" i="72"/>
  <c r="DU42" i="72" s="1"/>
  <c r="Y42" i="72" s="1"/>
  <c r="BF44" i="72"/>
  <c r="DU44" i="72" s="1"/>
  <c r="Y44" i="72" s="1"/>
  <c r="BJ59" i="72"/>
  <c r="EU59" i="72" s="1"/>
  <c r="AC59" i="72" s="1"/>
  <c r="AX59" i="72"/>
  <c r="BU59" i="72" s="1"/>
  <c r="Q59" i="72" s="1"/>
  <c r="BF59" i="72"/>
  <c r="DU59" i="72" s="1"/>
  <c r="Y59" i="72" s="1"/>
  <c r="BB59" i="72"/>
  <c r="CU59" i="72" s="1"/>
  <c r="U59" i="72" s="1"/>
  <c r="BB43" i="72"/>
  <c r="CU43" i="72" s="1"/>
  <c r="U43" i="72" s="1"/>
  <c r="BB45" i="72"/>
  <c r="CU45" i="72" s="1"/>
  <c r="U45" i="72" s="1"/>
  <c r="BF49" i="72"/>
  <c r="DU49" i="72" s="1"/>
  <c r="Y49" i="72" s="1"/>
  <c r="AX49" i="72"/>
  <c r="BU49" i="72" s="1"/>
  <c r="Q49" i="72" s="1"/>
  <c r="BJ49" i="72"/>
  <c r="EU49" i="72" s="1"/>
  <c r="AC49" i="72" s="1"/>
  <c r="BB49" i="72"/>
  <c r="CU49" i="72" s="1"/>
  <c r="U49" i="72" s="1"/>
  <c r="BB51" i="72"/>
  <c r="CU51" i="72" s="1"/>
  <c r="U51" i="72" s="1"/>
  <c r="BF53" i="72"/>
  <c r="DU53" i="72" s="1"/>
  <c r="Y53" i="72" s="1"/>
  <c r="AX53" i="72"/>
  <c r="BU53" i="72" s="1"/>
  <c r="Q53" i="72" s="1"/>
  <c r="AX84" i="72"/>
  <c r="BU84" i="72" s="1"/>
  <c r="Q84" i="72" s="1"/>
  <c r="BF84" i="72"/>
  <c r="DU84" i="72" s="1"/>
  <c r="Y84" i="72" s="1"/>
  <c r="BB84" i="72"/>
  <c r="CU84" i="72" s="1"/>
  <c r="U84" i="72" s="1"/>
  <c r="BJ84" i="72"/>
  <c r="EU84" i="72" s="1"/>
  <c r="AC84" i="72" s="1"/>
  <c r="AX51" i="72"/>
  <c r="BU51" i="72" s="1"/>
  <c r="Q51" i="72" s="1"/>
  <c r="BF51" i="72"/>
  <c r="DU51" i="72" s="1"/>
  <c r="Y51" i="72" s="1"/>
  <c r="AX63" i="72"/>
  <c r="BU63" i="72" s="1"/>
  <c r="Q63" i="72" s="1"/>
  <c r="BF63" i="72"/>
  <c r="DU63" i="72"/>
  <c r="Y63" i="72" s="1"/>
  <c r="BJ63" i="72"/>
  <c r="EU63" i="72" s="1"/>
  <c r="AC63" i="72" s="1"/>
  <c r="BB63" i="72"/>
  <c r="CU63" i="72" s="1"/>
  <c r="U63" i="72" s="1"/>
  <c r="BJ56" i="72"/>
  <c r="EU56" i="72" s="1"/>
  <c r="AC56" i="72" s="1"/>
  <c r="AX57" i="72"/>
  <c r="BU57" i="72" s="1"/>
  <c r="Q57" i="72" s="1"/>
  <c r="BB60" i="72"/>
  <c r="CU60" i="72" s="1"/>
  <c r="U60" i="72" s="1"/>
  <c r="BF65" i="72"/>
  <c r="DU65" i="72" s="1"/>
  <c r="Y65" i="72" s="1"/>
  <c r="BJ71" i="72"/>
  <c r="EU71" i="72" s="1"/>
  <c r="AC71" i="72" s="1"/>
  <c r="AX71" i="72"/>
  <c r="BU71" i="72" s="1"/>
  <c r="Q71" i="72" s="1"/>
  <c r="BF71" i="72"/>
  <c r="DU71" i="72" s="1"/>
  <c r="Y71" i="72" s="1"/>
  <c r="BB62" i="72"/>
  <c r="CU62" i="72" s="1"/>
  <c r="U62" i="72" s="1"/>
  <c r="BJ64" i="72"/>
  <c r="EU64" i="72" s="1"/>
  <c r="AC64" i="72" s="1"/>
  <c r="BB66" i="72"/>
  <c r="CU66" i="72" s="1"/>
  <c r="U66" i="72" s="1"/>
  <c r="BJ68" i="72"/>
  <c r="EU68" i="72" s="1"/>
  <c r="AC68" i="72" s="1"/>
  <c r="AX69" i="72"/>
  <c r="BU69" i="72" s="1"/>
  <c r="Q69" i="72" s="1"/>
  <c r="AX73" i="72"/>
  <c r="BU73" i="72" s="1"/>
  <c r="Q73" i="72" s="1"/>
  <c r="BF69" i="72"/>
  <c r="DU69" i="72" s="1"/>
  <c r="Y69" i="72" s="1"/>
  <c r="BB73" i="72"/>
  <c r="CU73" i="72" s="1"/>
  <c r="U73" i="72" s="1"/>
  <c r="AX82" i="72"/>
  <c r="BU82" i="72" s="1"/>
  <c r="Q82" i="72" s="1"/>
  <c r="BJ73" i="72"/>
  <c r="EU73" i="72" s="1"/>
  <c r="AC73" i="72" s="1"/>
  <c r="BF75" i="72"/>
  <c r="DU75" i="72" s="1"/>
  <c r="Y75" i="72" s="1"/>
  <c r="AX75" i="72"/>
  <c r="BU75" i="72" s="1"/>
  <c r="Q75" i="72" s="1"/>
  <c r="BF78" i="72"/>
  <c r="DU78" i="72" s="1"/>
  <c r="Y78" i="72" s="1"/>
  <c r="AX78" i="72"/>
  <c r="BU78" i="72"/>
  <c r="Q78" i="72" s="1"/>
  <c r="BB78" i="72"/>
  <c r="CU78" i="72" s="1"/>
  <c r="U78" i="72" s="1"/>
  <c r="BJ78" i="72"/>
  <c r="EU78" i="72" s="1"/>
  <c r="AC78" i="72" s="1"/>
  <c r="AX80" i="72"/>
  <c r="BU80" i="72" s="1"/>
  <c r="Q80" i="72" s="1"/>
  <c r="BF80" i="72"/>
  <c r="DU80" i="72" s="1"/>
  <c r="Y80" i="72" s="1"/>
  <c r="BB80" i="72"/>
  <c r="CU80" i="72" s="1"/>
  <c r="U80" i="72" s="1"/>
  <c r="EU80" i="72"/>
  <c r="AC80" i="72" s="1"/>
  <c r="AD12" i="58"/>
  <c r="FK36" i="58"/>
  <c r="BC40" i="72"/>
  <c r="CZ40" i="72" s="1"/>
  <c r="V40" i="72" s="1"/>
  <c r="BD40" i="72" s="1"/>
  <c r="DE40" i="72" s="1"/>
  <c r="W40" i="72" s="1"/>
  <c r="AM40" i="72"/>
  <c r="AM41" i="72"/>
  <c r="AM42" i="72"/>
  <c r="BG40" i="72"/>
  <c r="DZ40" i="72" s="1"/>
  <c r="Z40" i="72" s="1"/>
  <c r="BH40" i="72" s="1"/>
  <c r="EE40" i="72" s="1"/>
  <c r="AA40" i="72" s="1"/>
  <c r="AO40" i="72"/>
  <c r="BG45" i="72"/>
  <c r="DZ45" i="72" s="1"/>
  <c r="Z45" i="72" s="1"/>
  <c r="BH45" i="72" s="1"/>
  <c r="EE45" i="72" s="1"/>
  <c r="AA45" i="72" s="1"/>
  <c r="BC45" i="72"/>
  <c r="CZ45" i="72" s="1"/>
  <c r="V45" i="72" s="1"/>
  <c r="BD45" i="72" s="1"/>
  <c r="DE45" i="72" s="1"/>
  <c r="W45" i="72" s="1"/>
  <c r="BK45" i="72"/>
  <c r="EZ45" i="72" s="1"/>
  <c r="AD45" i="72" s="1"/>
  <c r="BL45" i="72" s="1"/>
  <c r="FE45" i="72" s="1"/>
  <c r="AE45" i="72" s="1"/>
  <c r="BK41" i="72"/>
  <c r="EZ41" i="72" s="1"/>
  <c r="AD41" i="72" s="1"/>
  <c r="BL41" i="72" s="1"/>
  <c r="FE41" i="72" s="1"/>
  <c r="AE41" i="72" s="1"/>
  <c r="AQ41" i="72"/>
  <c r="AY41" i="72"/>
  <c r="BZ41" i="72" s="1"/>
  <c r="R41" i="72" s="1"/>
  <c r="AZ41" i="72" s="1"/>
  <c r="CE41" i="72" s="1"/>
  <c r="S41" i="72" s="1"/>
  <c r="AK41" i="72"/>
  <c r="BG41" i="72"/>
  <c r="DZ41" i="72" s="1"/>
  <c r="Z41" i="72" s="1"/>
  <c r="BH41" i="72" s="1"/>
  <c r="EE41" i="72" s="1"/>
  <c r="AA41" i="72" s="1"/>
  <c r="AO41" i="72"/>
  <c r="AO42" i="72"/>
  <c r="BC43" i="72"/>
  <c r="CZ43" i="72" s="1"/>
  <c r="V43" i="72" s="1"/>
  <c r="BD43" i="72" s="1"/>
  <c r="DE43" i="72" s="1"/>
  <c r="W43" i="72" s="1"/>
  <c r="AM43" i="72"/>
  <c r="BC44" i="72"/>
  <c r="CZ44" i="72" s="1"/>
  <c r="V44" i="72" s="1"/>
  <c r="BD44" i="72" s="1"/>
  <c r="DE44" i="72" s="1"/>
  <c r="W44" i="72" s="1"/>
  <c r="AY42" i="72"/>
  <c r="BZ42" i="72" s="1"/>
  <c r="R42" i="72" s="1"/>
  <c r="AZ42" i="72" s="1"/>
  <c r="CE42" i="72" s="1"/>
  <c r="S42" i="72" s="1"/>
  <c r="AK42" i="72"/>
  <c r="AK43" i="72"/>
  <c r="AY44" i="72"/>
  <c r="BZ44" i="72" s="1"/>
  <c r="R44" i="72" s="1"/>
  <c r="AZ44" i="72" s="1"/>
  <c r="CE44" i="72" s="1"/>
  <c r="S44" i="72" s="1"/>
  <c r="AY43" i="72"/>
  <c r="BZ43" i="72" s="1"/>
  <c r="R43" i="72" s="1"/>
  <c r="AZ43" i="72" s="1"/>
  <c r="CE43" i="72" s="1"/>
  <c r="S43" i="72" s="1"/>
  <c r="BG42" i="72"/>
  <c r="DZ42" i="72" s="1"/>
  <c r="Z42" i="72" s="1"/>
  <c r="BH42" i="72" s="1"/>
  <c r="EE42" i="72" s="1"/>
  <c r="AA42" i="72" s="1"/>
  <c r="BK42" i="72"/>
  <c r="EZ42" i="72" s="1"/>
  <c r="AD42" i="72" s="1"/>
  <c r="BL42" i="72" s="1"/>
  <c r="FE42" i="72" s="1"/>
  <c r="AE42" i="72" s="1"/>
  <c r="AQ42" i="72"/>
  <c r="BK43" i="72"/>
  <c r="EZ43" i="72" s="1"/>
  <c r="AD43" i="72" s="1"/>
  <c r="BL43" i="72" s="1"/>
  <c r="FE43" i="72" s="1"/>
  <c r="AE43" i="72" s="1"/>
  <c r="AK44" i="72"/>
  <c r="AM44" i="72"/>
  <c r="AM45" i="72"/>
  <c r="BG43" i="72"/>
  <c r="DZ43" i="72" s="1"/>
  <c r="Z43" i="72" s="1"/>
  <c r="BH43" i="72" s="1"/>
  <c r="EE43" i="72" s="1"/>
  <c r="AA43" i="72" s="1"/>
  <c r="AO43" i="72"/>
  <c r="AQ43" i="72"/>
  <c r="BK44" i="72"/>
  <c r="EZ44" i="72" s="1"/>
  <c r="AD44" i="72" s="1"/>
  <c r="BL44" i="72" s="1"/>
  <c r="FE44" i="72" s="1"/>
  <c r="AE44" i="72" s="1"/>
  <c r="AQ44" i="72"/>
  <c r="AQ45" i="72"/>
  <c r="AY45" i="72"/>
  <c r="BZ45" i="72" s="1"/>
  <c r="R45" i="72" s="1"/>
  <c r="AZ45" i="72" s="1"/>
  <c r="CE45" i="72" s="1"/>
  <c r="S45" i="72" s="1"/>
  <c r="AK45" i="72"/>
  <c r="BG44" i="72"/>
  <c r="DZ44" i="72" s="1"/>
  <c r="Z44" i="72" s="1"/>
  <c r="BH44" i="72" s="1"/>
  <c r="EE44" i="72" s="1"/>
  <c r="AA44" i="72" s="1"/>
  <c r="AO44" i="72"/>
  <c r="AO45" i="72"/>
  <c r="X14" i="7"/>
  <c r="I19" i="7"/>
  <c r="I20" i="7"/>
  <c r="Z19" i="7"/>
  <c r="V19" i="7"/>
  <c r="R19" i="7"/>
  <c r="AO11" i="7"/>
  <c r="B29" i="8"/>
  <c r="X18" i="26"/>
  <c r="P18" i="8"/>
  <c r="P17" i="8"/>
  <c r="P16" i="8"/>
  <c r="P15" i="8"/>
  <c r="AR85" i="7"/>
  <c r="AQ85" i="7"/>
  <c r="AR82" i="7"/>
  <c r="AR83" i="7"/>
  <c r="AR84" i="7"/>
  <c r="AQ82" i="7"/>
  <c r="AR81" i="7"/>
  <c r="AQ81" i="7"/>
  <c r="AR80" i="7"/>
  <c r="AQ80" i="7"/>
  <c r="AR77" i="7"/>
  <c r="AR78" i="7"/>
  <c r="AR79" i="7"/>
  <c r="AQ77" i="7"/>
  <c r="AR76" i="7"/>
  <c r="AQ76" i="7"/>
  <c r="AR75" i="7"/>
  <c r="AQ75" i="7"/>
  <c r="AR72" i="7"/>
  <c r="AR73" i="7"/>
  <c r="AR74" i="7"/>
  <c r="AQ72" i="7"/>
  <c r="AR71" i="7"/>
  <c r="AQ71" i="7"/>
  <c r="AR70" i="7"/>
  <c r="AQ70" i="7"/>
  <c r="AR67" i="7"/>
  <c r="AR68" i="7"/>
  <c r="AR69" i="7"/>
  <c r="AQ67" i="7"/>
  <c r="AR66" i="7"/>
  <c r="AQ66" i="7"/>
  <c r="AR65" i="7"/>
  <c r="AQ65" i="7"/>
  <c r="AR62" i="7"/>
  <c r="AR63" i="7"/>
  <c r="AR64" i="7"/>
  <c r="AQ62" i="7"/>
  <c r="AR61" i="7"/>
  <c r="AQ61" i="7"/>
  <c r="AR60" i="7"/>
  <c r="AQ60" i="7"/>
  <c r="AR57" i="7"/>
  <c r="AR58" i="7"/>
  <c r="AR59" i="7"/>
  <c r="AQ57" i="7"/>
  <c r="AR56" i="7"/>
  <c r="AQ56" i="7"/>
  <c r="AR55" i="7"/>
  <c r="AQ55" i="7"/>
  <c r="AR52" i="7"/>
  <c r="AR53" i="7"/>
  <c r="AR54" i="7"/>
  <c r="AQ52" i="7"/>
  <c r="AR51" i="7"/>
  <c r="AQ51" i="7"/>
  <c r="AR50" i="7"/>
  <c r="AQ50" i="7"/>
  <c r="AR47" i="7"/>
  <c r="AR48" i="7"/>
  <c r="AR49" i="7"/>
  <c r="AQ47" i="7"/>
  <c r="AR46" i="7"/>
  <c r="AQ46" i="7"/>
  <c r="AR45" i="7"/>
  <c r="AQ45" i="7"/>
  <c r="AR42" i="7"/>
  <c r="AR43" i="7"/>
  <c r="AR44" i="7"/>
  <c r="AQ42" i="7"/>
  <c r="AR41" i="7"/>
  <c r="AQ41" i="7"/>
  <c r="AR36" i="7"/>
  <c r="AR37" i="7"/>
  <c r="AR38" i="7"/>
  <c r="AR39" i="7"/>
  <c r="AR40" i="7"/>
  <c r="O13" i="8"/>
  <c r="Z13" i="8" s="1"/>
  <c r="D29" i="8"/>
  <c r="G29" i="8"/>
  <c r="AT36" i="7"/>
  <c r="BJ36" i="7" s="1"/>
  <c r="EU36" i="7" s="1"/>
  <c r="AC36" i="7" s="1"/>
  <c r="BK36" i="7" s="1"/>
  <c r="EZ36" i="7" s="1"/>
  <c r="AD36" i="7" s="1"/>
  <c r="P12" i="7"/>
  <c r="M13" i="26"/>
  <c r="M14" i="26"/>
  <c r="D15" i="26"/>
  <c r="D14" i="26"/>
  <c r="D13" i="26"/>
  <c r="D12" i="26"/>
  <c r="D11" i="26"/>
  <c r="E14" i="7"/>
  <c r="E13" i="7"/>
  <c r="E12" i="7"/>
  <c r="E11" i="7"/>
  <c r="AT38" i="7"/>
  <c r="BF38" i="7" s="1"/>
  <c r="DU38" i="7" s="1"/>
  <c r="Y38" i="7" s="1"/>
  <c r="AT37" i="7"/>
  <c r="AX37" i="7" s="1"/>
  <c r="BU37" i="7" s="1"/>
  <c r="Q37" i="7" s="1"/>
  <c r="AT41" i="7"/>
  <c r="AX41" i="7" s="1"/>
  <c r="BU41" i="7" s="1"/>
  <c r="Q41" i="7" s="1"/>
  <c r="AT39" i="7"/>
  <c r="BF39" i="7" s="1"/>
  <c r="DU39" i="7" s="1"/>
  <c r="Y39" i="7" s="1"/>
  <c r="AT40" i="7"/>
  <c r="BJ40" i="7" s="1"/>
  <c r="EU40" i="7" s="1"/>
  <c r="AC40" i="7" s="1"/>
  <c r="AT44" i="7"/>
  <c r="BJ44" i="7" s="1"/>
  <c r="EU44" i="7" s="1"/>
  <c r="AC44" i="7" s="1"/>
  <c r="AO41" i="7"/>
  <c r="AT42" i="7"/>
  <c r="BF42" i="7" s="1"/>
  <c r="DU42" i="7" s="1"/>
  <c r="Y42" i="7" s="1"/>
  <c r="AO42" i="7"/>
  <c r="AT43" i="7"/>
  <c r="AX43" i="7" s="1"/>
  <c r="BU43" i="7" s="1"/>
  <c r="Q43" i="7" s="1"/>
  <c r="AQ44" i="7"/>
  <c r="AT47" i="7"/>
  <c r="BJ47" i="7" s="1"/>
  <c r="EU47" i="7" s="1"/>
  <c r="AC47" i="7" s="1"/>
  <c r="AT45" i="7"/>
  <c r="BF45" i="7" s="1"/>
  <c r="DU45" i="7" s="1"/>
  <c r="Y45" i="7" s="1"/>
  <c r="AO45" i="7"/>
  <c r="AT46" i="7"/>
  <c r="BJ46" i="7" s="1"/>
  <c r="EU46" i="7" s="1"/>
  <c r="AC46" i="7" s="1"/>
  <c r="AO46" i="7"/>
  <c r="AT50" i="7"/>
  <c r="BB50" i="7" s="1"/>
  <c r="CU50" i="7" s="1"/>
  <c r="U50" i="7" s="1"/>
  <c r="AO47" i="7"/>
  <c r="AT48" i="7"/>
  <c r="BF48" i="7" s="1"/>
  <c r="DU48" i="7" s="1"/>
  <c r="Y48" i="7" s="1"/>
  <c r="AT49" i="7"/>
  <c r="AX49" i="7" s="1"/>
  <c r="BU49" i="7" s="1"/>
  <c r="Q49" i="7" s="1"/>
  <c r="AT53" i="7"/>
  <c r="AO50" i="7"/>
  <c r="AT51" i="7"/>
  <c r="BJ51" i="7" s="1"/>
  <c r="EU51" i="7" s="1"/>
  <c r="AC51" i="7" s="1"/>
  <c r="AO51" i="7"/>
  <c r="AT52" i="7"/>
  <c r="BF52" i="7" s="1"/>
  <c r="DU52" i="7" s="1"/>
  <c r="Y52" i="7" s="1"/>
  <c r="AO52" i="7"/>
  <c r="AT56" i="7"/>
  <c r="BB56" i="7" s="1"/>
  <c r="CU56" i="7" s="1"/>
  <c r="U56" i="7" s="1"/>
  <c r="BJ56" i="7"/>
  <c r="EU56" i="7" s="1"/>
  <c r="AC56" i="7" s="1"/>
  <c r="AT54" i="7"/>
  <c r="BB54" i="7" s="1"/>
  <c r="CU54" i="7" s="1"/>
  <c r="U54" i="7" s="1"/>
  <c r="AT55" i="7"/>
  <c r="BJ55" i="7" s="1"/>
  <c r="EU55" i="7" s="1"/>
  <c r="AC55" i="7" s="1"/>
  <c r="AO55" i="7"/>
  <c r="AT59" i="7"/>
  <c r="AX59" i="7" s="1"/>
  <c r="BU59" i="7" s="1"/>
  <c r="Q59" i="7" s="1"/>
  <c r="AO56" i="7"/>
  <c r="AT57" i="7"/>
  <c r="BB57" i="7" s="1"/>
  <c r="CU57" i="7" s="1"/>
  <c r="U57" i="7" s="1"/>
  <c r="BJ57" i="7"/>
  <c r="EU57" i="7" s="1"/>
  <c r="AC57" i="7" s="1"/>
  <c r="AO57" i="7"/>
  <c r="AT58" i="7"/>
  <c r="AX58" i="7" s="1"/>
  <c r="BU58" i="7" s="1"/>
  <c r="Q58" i="7" s="1"/>
  <c r="AT62" i="7"/>
  <c r="AT60" i="7"/>
  <c r="BF60" i="7" s="1"/>
  <c r="DU60" i="7" s="1"/>
  <c r="Y60" i="7" s="1"/>
  <c r="AO60" i="7"/>
  <c r="AT61" i="7"/>
  <c r="BJ61" i="7" s="1"/>
  <c r="EU61" i="7" s="1"/>
  <c r="AC61" i="7" s="1"/>
  <c r="AO61" i="7"/>
  <c r="AT65" i="7"/>
  <c r="AX65" i="7" s="1"/>
  <c r="BU65" i="7" s="1"/>
  <c r="Q65" i="7" s="1"/>
  <c r="AO62" i="7"/>
  <c r="AT63" i="7"/>
  <c r="BF63" i="7" s="1"/>
  <c r="DU63" i="7" s="1"/>
  <c r="Y63" i="7" s="1"/>
  <c r="AQ63" i="7"/>
  <c r="AQ64" i="7"/>
  <c r="AT64" i="7"/>
  <c r="AT68" i="7"/>
  <c r="BJ68" i="7" s="1"/>
  <c r="EU68" i="7" s="1"/>
  <c r="AC68" i="7" s="1"/>
  <c r="AQ68" i="7"/>
  <c r="AO65" i="7"/>
  <c r="AT66" i="7"/>
  <c r="BB66" i="7" s="1"/>
  <c r="CU66" i="7" s="1"/>
  <c r="U66" i="7" s="1"/>
  <c r="AO66" i="7"/>
  <c r="AT67" i="7"/>
  <c r="BJ67" i="7" s="1"/>
  <c r="EU67" i="7" s="1"/>
  <c r="AC67" i="7" s="1"/>
  <c r="AO67" i="7"/>
  <c r="AT71" i="7"/>
  <c r="AX71" i="7" s="1"/>
  <c r="BU71" i="7" s="1"/>
  <c r="Q71" i="7" s="1"/>
  <c r="AT69" i="7"/>
  <c r="BJ69" i="7" s="1"/>
  <c r="EU69" i="7" s="1"/>
  <c r="AC69" i="7" s="1"/>
  <c r="AT70" i="7"/>
  <c r="BF70" i="7" s="1"/>
  <c r="DU70" i="7" s="1"/>
  <c r="Y70" i="7" s="1"/>
  <c r="AO70" i="7"/>
  <c r="AT74" i="7"/>
  <c r="BJ74" i="7" s="1"/>
  <c r="EU74" i="7" s="1"/>
  <c r="AC74" i="7" s="1"/>
  <c r="AO71" i="7"/>
  <c r="AT72" i="7"/>
  <c r="BB72" i="7" s="1"/>
  <c r="CU72" i="7" s="1"/>
  <c r="U72" i="7" s="1"/>
  <c r="AO72" i="7"/>
  <c r="AT73" i="7"/>
  <c r="BJ73" i="7" s="1"/>
  <c r="EU73" i="7" s="1"/>
  <c r="AC73" i="7" s="1"/>
  <c r="AT77" i="7"/>
  <c r="BB77" i="7" s="1"/>
  <c r="CU77" i="7" s="1"/>
  <c r="U77" i="7" s="1"/>
  <c r="AT75" i="7"/>
  <c r="BB75" i="7" s="1"/>
  <c r="CU75" i="7" s="1"/>
  <c r="U75" i="7" s="1"/>
  <c r="AO75" i="7"/>
  <c r="AT76" i="7"/>
  <c r="BJ76" i="7" s="1"/>
  <c r="EU76" i="7" s="1"/>
  <c r="AC76" i="7" s="1"/>
  <c r="AO76" i="7"/>
  <c r="AT80" i="7"/>
  <c r="AO77" i="7"/>
  <c r="AT78" i="7"/>
  <c r="BB78" i="7" s="1"/>
  <c r="CU78" i="7" s="1"/>
  <c r="U78" i="7" s="1"/>
  <c r="AQ78" i="7"/>
  <c r="AQ79" i="7"/>
  <c r="AT79" i="7"/>
  <c r="AT83" i="7"/>
  <c r="AX83" i="7" s="1"/>
  <c r="BU83" i="7" s="1"/>
  <c r="Q83" i="7" s="1"/>
  <c r="AO80" i="7"/>
  <c r="AT81" i="7"/>
  <c r="AX81" i="7" s="1"/>
  <c r="BU81" i="7" s="1"/>
  <c r="Q81" i="7" s="1"/>
  <c r="AO81" i="7"/>
  <c r="AT82" i="7"/>
  <c r="BB82" i="7" s="1"/>
  <c r="CU82" i="7" s="1"/>
  <c r="U82" i="7" s="1"/>
  <c r="AO82" i="7"/>
  <c r="AT85" i="7"/>
  <c r="AT84" i="7"/>
  <c r="BB84" i="7" s="1"/>
  <c r="CU84" i="7" s="1"/>
  <c r="U84" i="7" s="1"/>
  <c r="AK41" i="7"/>
  <c r="AK42" i="7"/>
  <c r="AK45" i="7"/>
  <c r="AK46" i="7"/>
  <c r="AX50" i="7"/>
  <c r="BU50" i="7" s="1"/>
  <c r="Q50" i="7" s="1"/>
  <c r="AK47" i="7"/>
  <c r="AK50" i="7"/>
  <c r="AK51" i="7"/>
  <c r="AK52" i="7"/>
  <c r="AK55" i="7"/>
  <c r="AK56" i="7"/>
  <c r="AK57" i="7"/>
  <c r="AK60" i="7"/>
  <c r="AK61" i="7"/>
  <c r="AK62" i="7"/>
  <c r="AK65" i="7"/>
  <c r="AK66" i="7"/>
  <c r="AK67" i="7"/>
  <c r="AK70" i="7"/>
  <c r="AK71" i="7"/>
  <c r="AK72" i="7"/>
  <c r="AK75" i="7"/>
  <c r="AK76" i="7"/>
  <c r="AK77" i="7"/>
  <c r="AK80" i="7"/>
  <c r="AK81" i="7"/>
  <c r="AK82" i="7"/>
  <c r="AM41" i="7"/>
  <c r="AM42" i="7"/>
  <c r="AM45" i="7"/>
  <c r="AM46" i="7"/>
  <c r="AM47" i="7"/>
  <c r="AM50" i="7"/>
  <c r="AM51" i="7"/>
  <c r="AM52" i="7"/>
  <c r="AM55" i="7"/>
  <c r="AM56" i="7"/>
  <c r="AM57" i="7"/>
  <c r="AM60" i="7"/>
  <c r="AM61" i="7"/>
  <c r="AM62" i="7"/>
  <c r="AM63" i="7"/>
  <c r="AM68" i="7"/>
  <c r="AM65" i="7"/>
  <c r="AM66" i="7"/>
  <c r="AM67" i="7"/>
  <c r="AM70" i="7"/>
  <c r="AM71" i="7"/>
  <c r="AM72" i="7"/>
  <c r="AM75" i="7"/>
  <c r="AM76" i="7"/>
  <c r="AM77" i="7"/>
  <c r="AM80" i="7"/>
  <c r="AM81" i="7"/>
  <c r="AM82" i="7"/>
  <c r="AP80" i="7"/>
  <c r="AP81" i="7"/>
  <c r="AP82" i="7"/>
  <c r="AP83" i="7"/>
  <c r="AP84" i="7"/>
  <c r="AP77" i="7"/>
  <c r="AP78" i="7"/>
  <c r="AP79" i="7"/>
  <c r="AP75" i="7"/>
  <c r="AP76" i="7"/>
  <c r="AP71" i="7"/>
  <c r="AP72" i="7"/>
  <c r="AP73" i="7"/>
  <c r="AP74" i="7"/>
  <c r="AP70" i="7"/>
  <c r="AP65" i="7"/>
  <c r="AP66" i="7"/>
  <c r="AP67" i="7"/>
  <c r="AP68" i="7"/>
  <c r="AP69" i="7"/>
  <c r="AP62" i="7"/>
  <c r="AP63" i="7"/>
  <c r="AP64" i="7"/>
  <c r="AP60" i="7"/>
  <c r="AP61" i="7"/>
  <c r="AP56" i="7"/>
  <c r="AP57" i="7"/>
  <c r="AP58" i="7"/>
  <c r="AP59" i="7"/>
  <c r="AP55" i="7"/>
  <c r="AP50" i="7"/>
  <c r="AP51" i="7"/>
  <c r="AP52" i="7"/>
  <c r="AP53" i="7"/>
  <c r="AP54" i="7"/>
  <c r="AP47" i="7"/>
  <c r="AP48" i="7"/>
  <c r="AP49" i="7"/>
  <c r="AP45" i="7"/>
  <c r="AP46" i="7"/>
  <c r="AP41" i="7"/>
  <c r="AP42" i="7"/>
  <c r="AP43" i="7"/>
  <c r="AP44" i="7"/>
  <c r="AP36" i="7"/>
  <c r="AP37" i="7"/>
  <c r="AP38" i="7"/>
  <c r="AP39" i="7"/>
  <c r="AP40" i="7"/>
  <c r="AL36" i="7"/>
  <c r="AL37" i="7"/>
  <c r="AL38" i="7"/>
  <c r="AL39" i="7"/>
  <c r="AL40" i="7"/>
  <c r="AN36" i="7"/>
  <c r="AN37" i="7"/>
  <c r="AN38" i="7"/>
  <c r="AN39" i="7"/>
  <c r="AN40" i="7"/>
  <c r="AL41" i="7"/>
  <c r="AL42" i="7"/>
  <c r="AL43" i="7"/>
  <c r="AL44" i="7"/>
  <c r="AN41" i="7"/>
  <c r="AN42" i="7"/>
  <c r="AN43" i="7"/>
  <c r="AN44" i="7"/>
  <c r="AL45" i="7"/>
  <c r="AL46" i="7"/>
  <c r="AN45" i="7"/>
  <c r="AN46" i="7"/>
  <c r="AL47" i="7"/>
  <c r="AL48" i="7"/>
  <c r="AL49" i="7"/>
  <c r="AN47" i="7"/>
  <c r="AN48" i="7"/>
  <c r="AN49" i="7"/>
  <c r="AL50" i="7"/>
  <c r="AL51" i="7"/>
  <c r="AL52" i="7"/>
  <c r="AN50" i="7"/>
  <c r="AN51" i="7"/>
  <c r="AN52" i="7"/>
  <c r="AL53" i="7"/>
  <c r="AL54" i="7"/>
  <c r="AL55" i="7"/>
  <c r="AN53" i="7"/>
  <c r="AN54" i="7"/>
  <c r="AN55" i="7"/>
  <c r="AL56" i="7"/>
  <c r="AL57" i="7"/>
  <c r="AL58" i="7"/>
  <c r="AL59" i="7"/>
  <c r="AN56" i="7"/>
  <c r="AN57" i="7"/>
  <c r="AN58" i="7"/>
  <c r="AN59" i="7"/>
  <c r="AL60" i="7"/>
  <c r="AL61" i="7"/>
  <c r="AN60" i="7"/>
  <c r="AN61" i="7"/>
  <c r="AL62" i="7"/>
  <c r="AL63" i="7"/>
  <c r="AL64" i="7"/>
  <c r="AN62" i="7"/>
  <c r="AN63" i="7"/>
  <c r="AN64" i="7"/>
  <c r="AL65" i="7"/>
  <c r="AL66" i="7"/>
  <c r="AL67" i="7"/>
  <c r="AN65" i="7"/>
  <c r="AN66" i="7"/>
  <c r="AN67" i="7"/>
  <c r="AL68" i="7"/>
  <c r="AL69" i="7"/>
  <c r="AL70" i="7"/>
  <c r="AN68" i="7"/>
  <c r="AN69" i="7"/>
  <c r="AN70" i="7"/>
  <c r="AL71" i="7"/>
  <c r="AL72" i="7"/>
  <c r="AL73" i="7"/>
  <c r="AL74" i="7"/>
  <c r="AN71" i="7"/>
  <c r="AN72" i="7"/>
  <c r="AN73" i="7"/>
  <c r="AN74" i="7"/>
  <c r="AL75" i="7"/>
  <c r="AL76" i="7"/>
  <c r="AN75" i="7"/>
  <c r="AN76" i="7"/>
  <c r="AL77" i="7"/>
  <c r="AL78" i="7"/>
  <c r="AL79" i="7"/>
  <c r="AN77" i="7"/>
  <c r="AN78" i="7"/>
  <c r="AN79" i="7"/>
  <c r="AL80" i="7"/>
  <c r="AL81" i="7"/>
  <c r="AL82" i="7"/>
  <c r="AN80" i="7"/>
  <c r="AN81" i="7"/>
  <c r="AN82" i="7"/>
  <c r="AN83" i="7"/>
  <c r="AN84" i="7"/>
  <c r="AL83" i="7"/>
  <c r="AL84" i="7"/>
  <c r="AP85" i="7"/>
  <c r="AO85" i="7"/>
  <c r="AN85" i="7"/>
  <c r="T12" i="7"/>
  <c r="W26" i="26"/>
  <c r="W27" i="26"/>
  <c r="W75" i="26"/>
  <c r="W74" i="26"/>
  <c r="W73" i="26"/>
  <c r="W72" i="26"/>
  <c r="W71" i="26"/>
  <c r="W70" i="26"/>
  <c r="W69" i="26"/>
  <c r="W68" i="26"/>
  <c r="W67" i="26"/>
  <c r="W66" i="26"/>
  <c r="W65" i="26"/>
  <c r="W64" i="26"/>
  <c r="W63" i="26"/>
  <c r="W62" i="26"/>
  <c r="W61" i="26"/>
  <c r="W60" i="26"/>
  <c r="W59" i="26"/>
  <c r="W58" i="26"/>
  <c r="W57" i="26"/>
  <c r="W56" i="26"/>
  <c r="W55" i="26"/>
  <c r="W54" i="26"/>
  <c r="W53" i="26"/>
  <c r="W52" i="26"/>
  <c r="W51" i="26"/>
  <c r="W50" i="26"/>
  <c r="W49" i="26"/>
  <c r="W48" i="26"/>
  <c r="W47" i="26"/>
  <c r="W46" i="26"/>
  <c r="W45" i="26"/>
  <c r="W44" i="26"/>
  <c r="W43" i="26"/>
  <c r="W42" i="26"/>
  <c r="W41" i="26"/>
  <c r="W40" i="26"/>
  <c r="W39" i="26"/>
  <c r="W38" i="26"/>
  <c r="W37" i="26"/>
  <c r="W36" i="26"/>
  <c r="W35" i="26"/>
  <c r="W34" i="26"/>
  <c r="W33" i="26"/>
  <c r="W32" i="26"/>
  <c r="W31" i="26"/>
  <c r="W30" i="26"/>
  <c r="W29" i="26"/>
  <c r="W28" i="26"/>
  <c r="A27" i="26"/>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M85" i="7"/>
  <c r="AK85" i="7"/>
  <c r="AL85" i="7"/>
  <c r="A37" i="7"/>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K83" i="7"/>
  <c r="AK78" i="7"/>
  <c r="AM78" i="7"/>
  <c r="AM79" i="7"/>
  <c r="AM58" i="7"/>
  <c r="AM53" i="7"/>
  <c r="AM54" i="7"/>
  <c r="AM48" i="7"/>
  <c r="AM49" i="7"/>
  <c r="AK58" i="7"/>
  <c r="AK59" i="7"/>
  <c r="AK53" i="7"/>
  <c r="AY48" i="7"/>
  <c r="BZ48" i="7" s="1"/>
  <c r="R48" i="7" s="1"/>
  <c r="AZ48" i="7" s="1"/>
  <c r="CE48" i="7" s="1"/>
  <c r="S48" i="7" s="1"/>
  <c r="AK48" i="7"/>
  <c r="AK49" i="7"/>
  <c r="AM73" i="7"/>
  <c r="AM74" i="7"/>
  <c r="AK63" i="7"/>
  <c r="AK64" i="7"/>
  <c r="AO83" i="7"/>
  <c r="AM83" i="7"/>
  <c r="AM84" i="7"/>
  <c r="BB70" i="7"/>
  <c r="CU70" i="7" s="1"/>
  <c r="U70" i="7" s="1"/>
  <c r="AQ53" i="7"/>
  <c r="AQ54" i="7"/>
  <c r="BF47" i="7"/>
  <c r="DU47" i="7" s="1"/>
  <c r="Y47" i="7" s="1"/>
  <c r="AQ48" i="7"/>
  <c r="AQ49" i="7"/>
  <c r="AQ73" i="7"/>
  <c r="AQ74" i="7"/>
  <c r="AQ83" i="7"/>
  <c r="AQ84" i="7"/>
  <c r="AO58" i="7"/>
  <c r="AQ58" i="7"/>
  <c r="AQ59" i="7"/>
  <c r="AO53" i="7"/>
  <c r="AQ69" i="7"/>
  <c r="AO63" i="7"/>
  <c r="AK73" i="7"/>
  <c r="AK68" i="7"/>
  <c r="AK69" i="7"/>
  <c r="AK54" i="7"/>
  <c r="AK79" i="7"/>
  <c r="AK84" i="7"/>
  <c r="AK74" i="7"/>
  <c r="AK44" i="7"/>
  <c r="AO44" i="7"/>
  <c r="AM44" i="7"/>
  <c r="AM59" i="7"/>
  <c r="AM69" i="7"/>
  <c r="AM64" i="7"/>
  <c r="AO48" i="7"/>
  <c r="AO49" i="7"/>
  <c r="AO54" i="7"/>
  <c r="AO59" i="7"/>
  <c r="AO64" i="7"/>
  <c r="AO84" i="7"/>
  <c r="AO68" i="7"/>
  <c r="AO69" i="7"/>
  <c r="AO78" i="7"/>
  <c r="AO79" i="7"/>
  <c r="AO73" i="7"/>
  <c r="AO74" i="7"/>
  <c r="AQ36" i="7"/>
  <c r="BF57" i="7"/>
  <c r="DU57" i="7" s="1"/>
  <c r="Y57" i="7" s="1"/>
  <c r="AM43" i="7"/>
  <c r="AY82" i="7"/>
  <c r="BZ82" i="7" s="1"/>
  <c r="R82" i="7" s="1"/>
  <c r="AZ82" i="7" s="1"/>
  <c r="CE82" i="7" s="1"/>
  <c r="S82" i="7" s="1"/>
  <c r="BB60" i="7"/>
  <c r="CU60" i="7" s="1"/>
  <c r="U60" i="7" s="1"/>
  <c r="BK47" i="7"/>
  <c r="EZ47" i="7" s="1"/>
  <c r="AD47" i="7" s="1"/>
  <c r="BL47" i="7" s="1"/>
  <c r="FE47" i="7" s="1"/>
  <c r="AE47" i="7" s="1"/>
  <c r="BC70" i="7"/>
  <c r="CZ70" i="7" s="1"/>
  <c r="V70" i="7" s="1"/>
  <c r="BD70" i="7" s="1"/>
  <c r="DE70" i="7" s="1"/>
  <c r="W70" i="7" s="1"/>
  <c r="AY81" i="7"/>
  <c r="BZ81" i="7" s="1"/>
  <c r="R81" i="7" s="1"/>
  <c r="AZ81" i="7" s="1"/>
  <c r="CE81" i="7" s="1"/>
  <c r="S81" i="7" s="1"/>
  <c r="AY60" i="7"/>
  <c r="BZ60" i="7" s="1"/>
  <c r="R60" i="7" s="1"/>
  <c r="AZ60" i="7" s="1"/>
  <c r="CE60" i="7" s="1"/>
  <c r="S60" i="7" s="1"/>
  <c r="BC80" i="7"/>
  <c r="CZ80" i="7" s="1"/>
  <c r="V80" i="7" s="1"/>
  <c r="BD80" i="7" s="1"/>
  <c r="DE80" i="7" s="1"/>
  <c r="W80" i="7" s="1"/>
  <c r="BC47" i="7"/>
  <c r="CZ47" i="7" s="1"/>
  <c r="V47" i="7" s="1"/>
  <c r="BD47" i="7" s="1"/>
  <c r="DE47" i="7" s="1"/>
  <c r="W47" i="7" s="1"/>
  <c r="BC83" i="7"/>
  <c r="CZ83" i="7" s="1"/>
  <c r="V83" i="7" s="1"/>
  <c r="BD83" i="7" s="1"/>
  <c r="DE83" i="7" s="1"/>
  <c r="W83" i="7" s="1"/>
  <c r="AY62" i="7"/>
  <c r="BZ62" i="7" s="1"/>
  <c r="R62" i="7" s="1"/>
  <c r="AZ62" i="7" s="1"/>
  <c r="CE62" i="7" s="1"/>
  <c r="S62" i="7" s="1"/>
  <c r="BK60" i="7"/>
  <c r="EZ60" i="7" s="1"/>
  <c r="AD60" i="7" s="1"/>
  <c r="BL60" i="7" s="1"/>
  <c r="FE60" i="7" s="1"/>
  <c r="AE60" i="7" s="1"/>
  <c r="BK64" i="7"/>
  <c r="EZ64" i="7" s="1"/>
  <c r="AD64" i="7" s="1"/>
  <c r="BL64" i="7" s="1"/>
  <c r="FE64" i="7" s="1"/>
  <c r="AE64" i="7" s="1"/>
  <c r="BK81" i="7"/>
  <c r="EZ81" i="7" s="1"/>
  <c r="AD81" i="7" s="1"/>
  <c r="BL81" i="7" s="1"/>
  <c r="FE81" i="7" s="1"/>
  <c r="AE81" i="7" s="1"/>
  <c r="AY53" i="7"/>
  <c r="BZ53" i="7" s="1"/>
  <c r="R53" i="7" s="1"/>
  <c r="AZ53" i="7" s="1"/>
  <c r="CE53" i="7" s="1"/>
  <c r="S53" i="7" s="1"/>
  <c r="BC60" i="7"/>
  <c r="CZ60" i="7" s="1"/>
  <c r="V60" i="7" s="1"/>
  <c r="BD60" i="7" s="1"/>
  <c r="DE60" i="7" s="1"/>
  <c r="W60" i="7" s="1"/>
  <c r="BK80" i="7"/>
  <c r="EZ80" i="7" s="1"/>
  <c r="AD80" i="7" s="1"/>
  <c r="BL80" i="7" s="1"/>
  <c r="FE80" i="7" s="1"/>
  <c r="AE80" i="7" s="1"/>
  <c r="AY47" i="7"/>
  <c r="BZ47" i="7" s="1"/>
  <c r="R47" i="7" s="1"/>
  <c r="AZ47" i="7" s="1"/>
  <c r="CE47" i="7" s="1"/>
  <c r="S47" i="7" s="1"/>
  <c r="BC48" i="7"/>
  <c r="CZ48" i="7" s="1"/>
  <c r="V48" i="7" s="1"/>
  <c r="BD48" i="7" s="1"/>
  <c r="DE48" i="7" s="1"/>
  <c r="W48" i="7" s="1"/>
  <c r="AY61" i="7"/>
  <c r="BZ61" i="7" s="1"/>
  <c r="R61" i="7" s="1"/>
  <c r="AZ61" i="7" s="1"/>
  <c r="CE61" i="7" s="1"/>
  <c r="S61" i="7" s="1"/>
  <c r="BC57" i="7"/>
  <c r="CZ57" i="7" s="1"/>
  <c r="V57" i="7" s="1"/>
  <c r="BD57" i="7" s="1"/>
  <c r="DE57" i="7" s="1"/>
  <c r="W57" i="7" s="1"/>
  <c r="BK57" i="7"/>
  <c r="EZ57" i="7" s="1"/>
  <c r="AD57" i="7" s="1"/>
  <c r="BL57" i="7" s="1"/>
  <c r="FE57" i="7" s="1"/>
  <c r="AE57" i="7" s="1"/>
  <c r="BK46" i="7"/>
  <c r="EZ46" i="7" s="1"/>
  <c r="AD46" i="7" s="1"/>
  <c r="BL46" i="7" s="1"/>
  <c r="FE46" i="7" s="1"/>
  <c r="AE46" i="7" s="1"/>
  <c r="AY67" i="7"/>
  <c r="BZ67" i="7" s="1"/>
  <c r="R67" i="7" s="1"/>
  <c r="AZ67" i="7" s="1"/>
  <c r="CE67" i="7" s="1"/>
  <c r="S67" i="7" s="1"/>
  <c r="BC61" i="7"/>
  <c r="CZ61" i="7" s="1"/>
  <c r="V61" i="7" s="1"/>
  <c r="BD61" i="7" s="1"/>
  <c r="DE61" i="7" s="1"/>
  <c r="W61" i="7" s="1"/>
  <c r="BC62" i="7"/>
  <c r="CZ62" i="7" s="1"/>
  <c r="V62" i="7" s="1"/>
  <c r="BD62" i="7" s="1"/>
  <c r="DE62" i="7" s="1"/>
  <c r="W62" i="7" s="1"/>
  <c r="BK69" i="7"/>
  <c r="EZ69" i="7" s="1"/>
  <c r="AD69" i="7" s="1"/>
  <c r="BL69" i="7" s="1"/>
  <c r="FE69" i="7" s="1"/>
  <c r="AE69" i="7" s="1"/>
  <c r="BK68" i="7"/>
  <c r="EZ68" i="7" s="1"/>
  <c r="AD68" i="7" s="1"/>
  <c r="BL68" i="7" s="1"/>
  <c r="FE68" i="7" s="1"/>
  <c r="AE68" i="7" s="1"/>
  <c r="BK63" i="7"/>
  <c r="EZ63" i="7" s="1"/>
  <c r="AD63" i="7" s="1"/>
  <c r="BL63" i="7" s="1"/>
  <c r="FE63" i="7" s="1"/>
  <c r="AE63" i="7" s="1"/>
  <c r="BK61" i="7"/>
  <c r="EZ61" i="7" s="1"/>
  <c r="AD61" i="7" s="1"/>
  <c r="BL61" i="7" s="1"/>
  <c r="FE61" i="7" s="1"/>
  <c r="AE61" i="7" s="1"/>
  <c r="BK56" i="7"/>
  <c r="EZ56" i="7" s="1"/>
  <c r="AD56" i="7" s="1"/>
  <c r="BL56" i="7" s="1"/>
  <c r="FE56" i="7" s="1"/>
  <c r="AE56" i="7" s="1"/>
  <c r="BK51" i="7"/>
  <c r="EZ51" i="7" s="1"/>
  <c r="AD51" i="7" s="1"/>
  <c r="BL51" i="7" s="1"/>
  <c r="FE51" i="7" s="1"/>
  <c r="AE51" i="7" s="1"/>
  <c r="BK48" i="7"/>
  <c r="EZ48" i="7" s="1"/>
  <c r="AD48" i="7" s="1"/>
  <c r="BL48" i="7" s="1"/>
  <c r="FE48" i="7" s="1"/>
  <c r="AE48" i="7" s="1"/>
  <c r="AY84" i="7"/>
  <c r="BZ84" i="7" s="1"/>
  <c r="R84" i="7" s="1"/>
  <c r="AZ84" i="7" s="1"/>
  <c r="CE84" i="7" s="1"/>
  <c r="S84" i="7" s="1"/>
  <c r="BC79" i="7"/>
  <c r="CZ79" i="7" s="1"/>
  <c r="V79" i="7" s="1"/>
  <c r="BD79" i="7" s="1"/>
  <c r="DE79" i="7" s="1"/>
  <c r="W79" i="7" s="1"/>
  <c r="AY77" i="7"/>
  <c r="BZ77" i="7" s="1"/>
  <c r="R77" i="7" s="1"/>
  <c r="AZ77" i="7" s="1"/>
  <c r="CE77" i="7" s="1"/>
  <c r="S77" i="7" s="1"/>
  <c r="AY59" i="7"/>
  <c r="BZ59" i="7" s="1"/>
  <c r="R59" i="7" s="1"/>
  <c r="AZ59" i="7" s="1"/>
  <c r="CE59" i="7" s="1"/>
  <c r="S59" i="7" s="1"/>
  <c r="BK50" i="7"/>
  <c r="EZ50" i="7" s="1"/>
  <c r="AD50" i="7" s="1"/>
  <c r="BL50" i="7" s="1"/>
  <c r="FE50" i="7" s="1"/>
  <c r="AE50" i="7" s="1"/>
  <c r="AY55" i="7"/>
  <c r="BZ55" i="7" s="1"/>
  <c r="R55" i="7" s="1"/>
  <c r="AZ55" i="7" s="1"/>
  <c r="CE55" i="7" s="1"/>
  <c r="S55" i="7" s="1"/>
  <c r="BC59" i="7"/>
  <c r="CZ59" i="7" s="1"/>
  <c r="V59" i="7" s="1"/>
  <c r="BD59" i="7" s="1"/>
  <c r="DE59" i="7" s="1"/>
  <c r="W59" i="7" s="1"/>
  <c r="AY50" i="7"/>
  <c r="BZ50" i="7" s="1"/>
  <c r="R50" i="7" s="1"/>
  <c r="AZ50" i="7" s="1"/>
  <c r="CE50" i="7" s="1"/>
  <c r="S50" i="7" s="1"/>
  <c r="BK84" i="7"/>
  <c r="EZ84" i="7" s="1"/>
  <c r="AD84" i="7" s="1"/>
  <c r="BL84" i="7" s="1"/>
  <c r="FE84" i="7" s="1"/>
  <c r="AE84" i="7" s="1"/>
  <c r="BC84" i="7"/>
  <c r="CZ84" i="7" s="1"/>
  <c r="V84" i="7" s="1"/>
  <c r="BD84" i="7" s="1"/>
  <c r="DE84" i="7" s="1"/>
  <c r="W84" i="7" s="1"/>
  <c r="AY80" i="7"/>
  <c r="BZ80" i="7" s="1"/>
  <c r="R80" i="7" s="1"/>
  <c r="AZ80" i="7" s="1"/>
  <c r="CE80" i="7" s="1"/>
  <c r="S80" i="7" s="1"/>
  <c r="BK42" i="7"/>
  <c r="EZ42" i="7" s="1"/>
  <c r="AD42" i="7" s="1"/>
  <c r="BL42" i="7" s="1"/>
  <c r="FE42" i="7" s="1"/>
  <c r="AE42" i="7" s="1"/>
  <c r="BF46" i="7"/>
  <c r="DU46" i="7" s="1"/>
  <c r="Y46" i="7" s="1"/>
  <c r="BK77" i="7"/>
  <c r="EZ77" i="7" s="1"/>
  <c r="AD77" i="7" s="1"/>
  <c r="BL77" i="7" s="1"/>
  <c r="FE77" i="7" s="1"/>
  <c r="AE77" i="7" s="1"/>
  <c r="BC77" i="7"/>
  <c r="CZ77" i="7" s="1"/>
  <c r="V77" i="7" s="1"/>
  <c r="BD77" i="7" s="1"/>
  <c r="DE77" i="7" s="1"/>
  <c r="W77" i="7" s="1"/>
  <c r="BK55" i="7"/>
  <c r="EZ55" i="7" s="1"/>
  <c r="AD55" i="7" s="1"/>
  <c r="BL55" i="7" s="1"/>
  <c r="FE55" i="7" s="1"/>
  <c r="AE55" i="7" s="1"/>
  <c r="AY51" i="7"/>
  <c r="BZ51" i="7" s="1"/>
  <c r="R51" i="7" s="1"/>
  <c r="AZ51" i="7" s="1"/>
  <c r="CE51" i="7" s="1"/>
  <c r="S51" i="7" s="1"/>
  <c r="AY63" i="7"/>
  <c r="BZ63" i="7" s="1"/>
  <c r="R63" i="7" s="1"/>
  <c r="AZ63" i="7" s="1"/>
  <c r="CE63" i="7" s="1"/>
  <c r="S63" i="7" s="1"/>
  <c r="BC73" i="7"/>
  <c r="CZ73" i="7" s="1"/>
  <c r="V73" i="7" s="1"/>
  <c r="BD73" i="7" s="1"/>
  <c r="DE73" i="7" s="1"/>
  <c r="W73" i="7" s="1"/>
  <c r="AY42" i="7"/>
  <c r="BZ42" i="7" s="1"/>
  <c r="R42" i="7" s="1"/>
  <c r="AZ42" i="7" s="1"/>
  <c r="CE42" i="7" s="1"/>
  <c r="S42" i="7" s="1"/>
  <c r="AY46" i="7"/>
  <c r="BZ46" i="7" s="1"/>
  <c r="R46" i="7" s="1"/>
  <c r="AZ46" i="7" s="1"/>
  <c r="CE46" i="7" s="1"/>
  <c r="S46" i="7" s="1"/>
  <c r="AY71" i="7"/>
  <c r="BZ71" i="7" s="1"/>
  <c r="R71" i="7" s="1"/>
  <c r="AZ71" i="7" s="1"/>
  <c r="CE71" i="7" s="1"/>
  <c r="S71" i="7" s="1"/>
  <c r="BC46" i="7"/>
  <c r="CZ46" i="7" s="1"/>
  <c r="V46" i="7" s="1"/>
  <c r="BD46" i="7" s="1"/>
  <c r="DE46" i="7" s="1"/>
  <c r="W46" i="7" s="1"/>
  <c r="BC52" i="7"/>
  <c r="CZ52" i="7" s="1"/>
  <c r="V52" i="7" s="1"/>
  <c r="BD52" i="7" s="1"/>
  <c r="DE52" i="7" s="1"/>
  <c r="W52" i="7" s="1"/>
  <c r="BC71" i="7"/>
  <c r="CZ71" i="7" s="1"/>
  <c r="V71" i="7" s="1"/>
  <c r="BD71" i="7" s="1"/>
  <c r="DE71" i="7" s="1"/>
  <c r="W71" i="7" s="1"/>
  <c r="BC82" i="7"/>
  <c r="CZ82" i="7" s="1"/>
  <c r="V82" i="7" s="1"/>
  <c r="BD82" i="7" s="1"/>
  <c r="DE82" i="7" s="1"/>
  <c r="W82" i="7" s="1"/>
  <c r="AY83" i="7"/>
  <c r="BZ83" i="7" s="1"/>
  <c r="R83" i="7" s="1"/>
  <c r="AZ83" i="7" s="1"/>
  <c r="CE83" i="7" s="1"/>
  <c r="S83" i="7" s="1"/>
  <c r="BC51" i="7"/>
  <c r="CZ51" i="7" s="1"/>
  <c r="V51" i="7" s="1"/>
  <c r="BD51" i="7" s="1"/>
  <c r="DE51" i="7" s="1"/>
  <c r="W51" i="7" s="1"/>
  <c r="BC81" i="7"/>
  <c r="CZ81" i="7" s="1"/>
  <c r="V81" i="7" s="1"/>
  <c r="BD81" i="7" s="1"/>
  <c r="DE81" i="7" s="1"/>
  <c r="W81" i="7" s="1"/>
  <c r="BC69" i="7"/>
  <c r="CZ69" i="7" s="1"/>
  <c r="V69" i="7" s="1"/>
  <c r="BD69" i="7" s="1"/>
  <c r="DE69" i="7" s="1"/>
  <c r="W69" i="7" s="1"/>
  <c r="BC67" i="7"/>
  <c r="CZ67" i="7" s="1"/>
  <c r="V67" i="7" s="1"/>
  <c r="BD67" i="7" s="1"/>
  <c r="DE67" i="7" s="1"/>
  <c r="W67" i="7" s="1"/>
  <c r="BC68" i="7"/>
  <c r="CZ68" i="7" s="1"/>
  <c r="V68" i="7" s="1"/>
  <c r="BD68" i="7" s="1"/>
  <c r="DE68" i="7" s="1"/>
  <c r="W68" i="7" s="1"/>
  <c r="BC63" i="7"/>
  <c r="CZ63" i="7" s="1"/>
  <c r="V63" i="7" s="1"/>
  <c r="BD63" i="7" s="1"/>
  <c r="DE63" i="7" s="1"/>
  <c r="W63" i="7" s="1"/>
  <c r="BC55" i="7"/>
  <c r="CZ55" i="7" s="1"/>
  <c r="V55" i="7" s="1"/>
  <c r="BD55" i="7" s="1"/>
  <c r="DE55" i="7" s="1"/>
  <c r="W55" i="7" s="1"/>
  <c r="BC50" i="7"/>
  <c r="CZ50" i="7" s="1"/>
  <c r="V50" i="7" s="1"/>
  <c r="BD50" i="7" s="1"/>
  <c r="DE50" i="7" s="1"/>
  <c r="W50" i="7" s="1"/>
  <c r="AY73" i="7"/>
  <c r="BZ73" i="7" s="1"/>
  <c r="R73" i="7" s="1"/>
  <c r="AZ73" i="7" s="1"/>
  <c r="CE73" i="7" s="1"/>
  <c r="S73" i="7" s="1"/>
  <c r="AY69" i="7"/>
  <c r="BZ69" i="7" s="1"/>
  <c r="R69" i="7" s="1"/>
  <c r="AZ69" i="7" s="1"/>
  <c r="CE69" i="7" s="1"/>
  <c r="S69" i="7" s="1"/>
  <c r="AY68" i="7"/>
  <c r="BZ68" i="7" s="1"/>
  <c r="R68" i="7" s="1"/>
  <c r="AZ68" i="7" s="1"/>
  <c r="CE68" i="7" s="1"/>
  <c r="S68" i="7" s="1"/>
  <c r="AY57" i="7"/>
  <c r="BZ57" i="7" s="1"/>
  <c r="R57" i="7" s="1"/>
  <c r="AZ57" i="7" s="1"/>
  <c r="CE57" i="7" s="1"/>
  <c r="S57" i="7" s="1"/>
  <c r="BK73" i="7"/>
  <c r="EZ73" i="7" s="1"/>
  <c r="AD73" i="7" s="1"/>
  <c r="BL73" i="7" s="1"/>
  <c r="FE73" i="7" s="1"/>
  <c r="AE73" i="7" s="1"/>
  <c r="BK74" i="7"/>
  <c r="EZ74" i="7" s="1"/>
  <c r="AD74" i="7" s="1"/>
  <c r="BL74" i="7" s="1"/>
  <c r="FE74" i="7" s="1"/>
  <c r="AE74" i="7" s="1"/>
  <c r="BK67" i="7"/>
  <c r="EZ67" i="7" s="1"/>
  <c r="AD67" i="7" s="1"/>
  <c r="BL67" i="7" s="1"/>
  <c r="FE67" i="7" s="1"/>
  <c r="AE67" i="7" s="1"/>
  <c r="BK62" i="7"/>
  <c r="EZ62" i="7" s="1"/>
  <c r="AD62" i="7" s="1"/>
  <c r="BL62" i="7" s="1"/>
  <c r="FE62" i="7" s="1"/>
  <c r="AE62" i="7" s="1"/>
  <c r="BC54" i="7"/>
  <c r="CZ54" i="7" s="1"/>
  <c r="V54" i="7" s="1"/>
  <c r="BD54" i="7" s="1"/>
  <c r="DE54" i="7" s="1"/>
  <c r="W54" i="7" s="1"/>
  <c r="BK54" i="7"/>
  <c r="EZ54" i="7" s="1"/>
  <c r="AD54" i="7" s="1"/>
  <c r="BL54" i="7" s="1"/>
  <c r="FE54" i="7" s="1"/>
  <c r="AE54" i="7" s="1"/>
  <c r="AY52" i="7"/>
  <c r="BZ52" i="7" s="1"/>
  <c r="R52" i="7" s="1"/>
  <c r="AZ52" i="7" s="1"/>
  <c r="CE52" i="7" s="1"/>
  <c r="S52" i="7" s="1"/>
  <c r="BK52" i="7"/>
  <c r="EZ52" i="7" s="1"/>
  <c r="AD52" i="7" s="1"/>
  <c r="BL52" i="7" s="1"/>
  <c r="FE52" i="7" s="1"/>
  <c r="AE52" i="7" s="1"/>
  <c r="BB44" i="7"/>
  <c r="CU44" i="7" s="1"/>
  <c r="U44" i="7" s="1"/>
  <c r="BC44" i="7"/>
  <c r="CZ44" i="7" s="1"/>
  <c r="V44" i="7" s="1"/>
  <c r="BD44" i="7" s="1"/>
  <c r="DE44" i="7" s="1"/>
  <c r="W44" i="7" s="1"/>
  <c r="BK70" i="7"/>
  <c r="EZ70" i="7" s="1"/>
  <c r="AD70" i="7" s="1"/>
  <c r="BL70" i="7" s="1"/>
  <c r="FE70" i="7" s="1"/>
  <c r="AE70" i="7" s="1"/>
  <c r="AY54" i="7"/>
  <c r="BZ54" i="7" s="1"/>
  <c r="R54" i="7" s="1"/>
  <c r="AZ54" i="7" s="1"/>
  <c r="CE54" i="7" s="1"/>
  <c r="S54" i="7" s="1"/>
  <c r="AY70" i="7"/>
  <c r="BZ70" i="7" s="1"/>
  <c r="R70" i="7" s="1"/>
  <c r="AZ70" i="7" s="1"/>
  <c r="CE70" i="7" s="1"/>
  <c r="S70" i="7" s="1"/>
  <c r="BJ72" i="7"/>
  <c r="EU72" i="7" s="1"/>
  <c r="AC72" i="7" s="1"/>
  <c r="BK72" i="7"/>
  <c r="EZ72" i="7" s="1"/>
  <c r="AD72" i="7" s="1"/>
  <c r="BL72" i="7" s="1"/>
  <c r="FE72" i="7" s="1"/>
  <c r="AE72" i="7" s="1"/>
  <c r="AY72" i="7"/>
  <c r="BZ72" i="7" s="1"/>
  <c r="R72" i="7" s="1"/>
  <c r="AZ72" i="7" s="1"/>
  <c r="CE72" i="7" s="1"/>
  <c r="S72" i="7" s="1"/>
  <c r="BC72" i="7"/>
  <c r="CZ72" i="7" s="1"/>
  <c r="V72" i="7" s="1"/>
  <c r="BD72" i="7" s="1"/>
  <c r="DE72" i="7" s="1"/>
  <c r="W72" i="7" s="1"/>
  <c r="AY45" i="7"/>
  <c r="BZ45" i="7" s="1"/>
  <c r="R45" i="7" s="1"/>
  <c r="AZ45" i="7" s="1"/>
  <c r="CE45" i="7" s="1"/>
  <c r="S45" i="7" s="1"/>
  <c r="BK43" i="7"/>
  <c r="EZ43" i="7" s="1"/>
  <c r="AD43" i="7" s="1"/>
  <c r="BL43" i="7" s="1"/>
  <c r="FE43" i="7" s="1"/>
  <c r="AE43" i="7" s="1"/>
  <c r="BK45" i="7"/>
  <c r="EZ45" i="7" s="1"/>
  <c r="AD45" i="7" s="1"/>
  <c r="BL45" i="7" s="1"/>
  <c r="FE45" i="7" s="1"/>
  <c r="AE45" i="7" s="1"/>
  <c r="BC45" i="7"/>
  <c r="CZ45" i="7" s="1"/>
  <c r="V45" i="7" s="1"/>
  <c r="BD45" i="7" s="1"/>
  <c r="DE45" i="7" s="1"/>
  <c r="W45" i="7" s="1"/>
  <c r="BC42" i="7"/>
  <c r="CZ42" i="7" s="1"/>
  <c r="V42" i="7" s="1"/>
  <c r="BD42" i="7" s="1"/>
  <c r="DE42" i="7" s="1"/>
  <c r="W42" i="7" s="1"/>
  <c r="AQ43" i="7"/>
  <c r="BK44" i="7"/>
  <c r="EZ44" i="7" s="1"/>
  <c r="AD44" i="7" s="1"/>
  <c r="BL44" i="7" s="1"/>
  <c r="FE44" i="7" s="1"/>
  <c r="AE44" i="7" s="1"/>
  <c r="AK43" i="7"/>
  <c r="AY44" i="7"/>
  <c r="BZ44" i="7" s="1"/>
  <c r="R44" i="7" s="1"/>
  <c r="AZ44" i="7" s="1"/>
  <c r="CE44" i="7" s="1"/>
  <c r="S44" i="7" s="1"/>
  <c r="BC43" i="7"/>
  <c r="CZ43" i="7" s="1"/>
  <c r="V43" i="7" s="1"/>
  <c r="BD43" i="7" s="1"/>
  <c r="DE43" i="7" s="1"/>
  <c r="W43" i="7" s="1"/>
  <c r="AY43" i="7"/>
  <c r="BZ43" i="7" s="1"/>
  <c r="R43" i="7" s="1"/>
  <c r="AZ43" i="7" s="1"/>
  <c r="CE43" i="7" s="1"/>
  <c r="S43" i="7" s="1"/>
  <c r="BJ39" i="7"/>
  <c r="EU39" i="7" s="1"/>
  <c r="AC39" i="7" s="1"/>
  <c r="AX39" i="7"/>
  <c r="BU39" i="7" s="1"/>
  <c r="Q39" i="7" s="1"/>
  <c r="AQ37" i="7"/>
  <c r="AD46" i="8"/>
  <c r="AA51" i="8"/>
  <c r="AA40" i="8"/>
  <c r="AB54" i="8"/>
  <c r="AB38" i="8"/>
  <c r="AD37" i="8"/>
  <c r="AA43" i="8"/>
  <c r="BC85" i="7"/>
  <c r="CZ85" i="7" s="1"/>
  <c r="V85" i="7" s="1"/>
  <c r="BD85" i="7" s="1"/>
  <c r="DE85" i="7" s="1"/>
  <c r="W85" i="7" s="1"/>
  <c r="BK85" i="7"/>
  <c r="EZ85" i="7" s="1"/>
  <c r="AD85" i="7" s="1"/>
  <c r="BL85" i="7" s="1"/>
  <c r="FE85" i="7" s="1"/>
  <c r="AE85" i="7" s="1"/>
  <c r="AY85" i="7"/>
  <c r="BZ85" i="7" s="1"/>
  <c r="R85" i="7" s="1"/>
  <c r="AZ85" i="7" s="1"/>
  <c r="CE85" i="7" s="1"/>
  <c r="S85" i="7" s="1"/>
  <c r="BJ78" i="7"/>
  <c r="EU78" i="7" s="1"/>
  <c r="AC78" i="7" s="1"/>
  <c r="BK78" i="7"/>
  <c r="EZ78" i="7" s="1"/>
  <c r="AD78" i="7" s="1"/>
  <c r="BL78" i="7" s="1"/>
  <c r="FE78" i="7" s="1"/>
  <c r="AE78" i="7" s="1"/>
  <c r="BF78" i="7"/>
  <c r="DU78" i="7" s="1"/>
  <c r="Y78" i="7" s="1"/>
  <c r="AY78" i="7"/>
  <c r="BZ78" i="7" s="1"/>
  <c r="R78" i="7" s="1"/>
  <c r="AZ78" i="7" s="1"/>
  <c r="CE78" i="7" s="1"/>
  <c r="S78" i="7" s="1"/>
  <c r="BC78" i="7"/>
  <c r="CZ78" i="7" s="1"/>
  <c r="V78" i="7" s="1"/>
  <c r="BD78" i="7" s="1"/>
  <c r="DE78" i="7" s="1"/>
  <c r="W78" i="7" s="1"/>
  <c r="BC76" i="7"/>
  <c r="CZ76" i="7" s="1"/>
  <c r="V76" i="7" s="1"/>
  <c r="BD76" i="7" s="1"/>
  <c r="DE76" i="7" s="1"/>
  <c r="W76" i="7" s="1"/>
  <c r="BK76" i="7"/>
  <c r="EZ76" i="7" s="1"/>
  <c r="AD76" i="7" s="1"/>
  <c r="BL76" i="7" s="1"/>
  <c r="FE76" i="7" s="1"/>
  <c r="AE76" i="7" s="1"/>
  <c r="AY76" i="7"/>
  <c r="BZ76" i="7" s="1"/>
  <c r="R76" i="7" s="1"/>
  <c r="AZ76" i="7" s="1"/>
  <c r="CE76" i="7" s="1"/>
  <c r="S76" i="7" s="1"/>
  <c r="BK58" i="7"/>
  <c r="EZ58" i="7" s="1"/>
  <c r="AD58" i="7" s="1"/>
  <c r="BL58" i="7" s="1"/>
  <c r="FE58" i="7" s="1"/>
  <c r="AE58" i="7" s="1"/>
  <c r="AY58" i="7"/>
  <c r="BZ58" i="7" s="1"/>
  <c r="R58" i="7" s="1"/>
  <c r="AZ58" i="7" s="1"/>
  <c r="CE58" i="7" s="1"/>
  <c r="S58" i="7" s="1"/>
  <c r="BC58" i="7"/>
  <c r="CZ58" i="7" s="1"/>
  <c r="V58" i="7" s="1"/>
  <c r="BD58" i="7" s="1"/>
  <c r="DE58" i="7" s="1"/>
  <c r="W58" i="7" s="1"/>
  <c r="BC56" i="7"/>
  <c r="CZ56" i="7" s="1"/>
  <c r="V56" i="7" s="1"/>
  <c r="BD56" i="7" s="1"/>
  <c r="DE56" i="7" s="1"/>
  <c r="W56" i="7" s="1"/>
  <c r="AY56" i="7"/>
  <c r="BZ56" i="7" s="1"/>
  <c r="R56" i="7" s="1"/>
  <c r="AZ56" i="7" s="1"/>
  <c r="CE56" i="7" s="1"/>
  <c r="S56" i="7" s="1"/>
  <c r="BF53" i="7"/>
  <c r="DU53" i="7" s="1"/>
  <c r="Y53" i="7" s="1"/>
  <c r="BC53" i="7"/>
  <c r="CZ53" i="7" s="1"/>
  <c r="V53" i="7" s="1"/>
  <c r="BD53" i="7" s="1"/>
  <c r="DE53" i="7" s="1"/>
  <c r="W53" i="7" s="1"/>
  <c r="BJ53" i="7"/>
  <c r="EU53" i="7" s="1"/>
  <c r="AC53" i="7" s="1"/>
  <c r="BK53" i="7"/>
  <c r="EZ53" i="7" s="1"/>
  <c r="AD53" i="7" s="1"/>
  <c r="BL53" i="7" s="1"/>
  <c r="FE53" i="7" s="1"/>
  <c r="AE53" i="7" s="1"/>
  <c r="BK79" i="7"/>
  <c r="EZ79" i="7" s="1"/>
  <c r="AD79" i="7" s="1"/>
  <c r="BL79" i="7" s="1"/>
  <c r="FE79" i="7" s="1"/>
  <c r="AE79" i="7" s="1"/>
  <c r="AY79" i="7"/>
  <c r="BZ79" i="7" s="1"/>
  <c r="R79" i="7" s="1"/>
  <c r="AZ79" i="7" s="1"/>
  <c r="CE79" i="7" s="1"/>
  <c r="S79" i="7" s="1"/>
  <c r="BC75" i="7"/>
  <c r="CZ75" i="7" s="1"/>
  <c r="V75" i="7" s="1"/>
  <c r="BD75" i="7" s="1"/>
  <c r="DE75" i="7" s="1"/>
  <c r="W75" i="7" s="1"/>
  <c r="AY75" i="7"/>
  <c r="BZ75" i="7" s="1"/>
  <c r="R75" i="7" s="1"/>
  <c r="AZ75" i="7" s="1"/>
  <c r="CE75" i="7" s="1"/>
  <c r="S75" i="7" s="1"/>
  <c r="BK75" i="7"/>
  <c r="EZ75" i="7" s="1"/>
  <c r="AD75" i="7" s="1"/>
  <c r="BL75" i="7" s="1"/>
  <c r="FE75" i="7" s="1"/>
  <c r="AE75" i="7" s="1"/>
  <c r="BC66" i="7"/>
  <c r="CZ66" i="7" s="1"/>
  <c r="V66" i="7" s="1"/>
  <c r="BD66" i="7" s="1"/>
  <c r="DE66" i="7" s="1"/>
  <c r="W66" i="7" s="1"/>
  <c r="AY66" i="7"/>
  <c r="BZ66" i="7" s="1"/>
  <c r="R66" i="7" s="1"/>
  <c r="AZ66" i="7" s="1"/>
  <c r="CE66" i="7" s="1"/>
  <c r="S66" i="7" s="1"/>
  <c r="BK66" i="7"/>
  <c r="EZ66" i="7" s="1"/>
  <c r="AD66" i="7" s="1"/>
  <c r="BL66" i="7" s="1"/>
  <c r="FE66" i="7" s="1"/>
  <c r="AE66" i="7" s="1"/>
  <c r="BC65" i="7"/>
  <c r="CZ65" i="7" s="1"/>
  <c r="V65" i="7" s="1"/>
  <c r="BD65" i="7" s="1"/>
  <c r="DE65" i="7" s="1"/>
  <c r="W65" i="7" s="1"/>
  <c r="AY65" i="7"/>
  <c r="BZ65" i="7" s="1"/>
  <c r="R65" i="7" s="1"/>
  <c r="AZ65" i="7" s="1"/>
  <c r="CE65" i="7" s="1"/>
  <c r="S65" i="7" s="1"/>
  <c r="BK65" i="7"/>
  <c r="EZ65" i="7" s="1"/>
  <c r="AD65" i="7" s="1"/>
  <c r="BL65" i="7" s="1"/>
  <c r="FE65" i="7" s="1"/>
  <c r="AE65" i="7" s="1"/>
  <c r="AY49" i="7"/>
  <c r="BZ49" i="7" s="1"/>
  <c r="R49" i="7" s="1"/>
  <c r="AZ49" i="7" s="1"/>
  <c r="CE49" i="7" s="1"/>
  <c r="S49" i="7" s="1"/>
  <c r="BC49" i="7"/>
  <c r="CZ49" i="7" s="1"/>
  <c r="V49" i="7" s="1"/>
  <c r="BD49" i="7" s="1"/>
  <c r="DE49" i="7" s="1"/>
  <c r="W49" i="7" s="1"/>
  <c r="BK49" i="7"/>
  <c r="EZ49" i="7" s="1"/>
  <c r="AD49" i="7" s="1"/>
  <c r="BL49" i="7" s="1"/>
  <c r="FE49" i="7" s="1"/>
  <c r="AE49" i="7" s="1"/>
  <c r="BC74" i="7"/>
  <c r="CZ74" i="7" s="1"/>
  <c r="V74" i="7" s="1"/>
  <c r="BD74" i="7" s="1"/>
  <c r="DE74" i="7" s="1"/>
  <c r="W74" i="7" s="1"/>
  <c r="AY74" i="7"/>
  <c r="BZ74" i="7" s="1"/>
  <c r="R74" i="7" s="1"/>
  <c r="AZ74" i="7" s="1"/>
  <c r="CE74" i="7" s="1"/>
  <c r="S74" i="7" s="1"/>
  <c r="BC64" i="7"/>
  <c r="CZ64" i="7" s="1"/>
  <c r="V64" i="7" s="1"/>
  <c r="BD64" i="7" s="1"/>
  <c r="DE64" i="7" s="1"/>
  <c r="W64" i="7" s="1"/>
  <c r="AY64" i="7"/>
  <c r="BZ64" i="7" s="1"/>
  <c r="R64" i="7" s="1"/>
  <c r="AZ64" i="7" s="1"/>
  <c r="CE64" i="7" s="1"/>
  <c r="S64" i="7" s="1"/>
  <c r="BK59" i="7"/>
  <c r="EZ59" i="7" s="1"/>
  <c r="AD59" i="7" s="1"/>
  <c r="BL59" i="7" s="1"/>
  <c r="FE59" i="7" s="1"/>
  <c r="AE59" i="7" s="1"/>
  <c r="BK82" i="7"/>
  <c r="EZ82" i="7" s="1"/>
  <c r="AD82" i="7" s="1"/>
  <c r="BL82" i="7" s="1"/>
  <c r="FE82" i="7" s="1"/>
  <c r="AE82" i="7" s="1"/>
  <c r="BJ83" i="7"/>
  <c r="EU83" i="7" s="1"/>
  <c r="AC83" i="7" s="1"/>
  <c r="BK83" i="7"/>
  <c r="EZ83" i="7" s="1"/>
  <c r="AD83" i="7" s="1"/>
  <c r="BL83" i="7" s="1"/>
  <c r="FE83" i="7" s="1"/>
  <c r="AE83" i="7" s="1"/>
  <c r="BF83" i="7"/>
  <c r="DU83" i="7" s="1"/>
  <c r="Y83" i="7" s="1"/>
  <c r="BJ71" i="7"/>
  <c r="EU71" i="7" s="1"/>
  <c r="AC71" i="7" s="1"/>
  <c r="BK71" i="7"/>
  <c r="EZ71" i="7" s="1"/>
  <c r="AD71" i="7" s="1"/>
  <c r="BL71" i="7" s="1"/>
  <c r="FE71" i="7" s="1"/>
  <c r="AE71" i="7" s="1"/>
  <c r="BK38" i="7"/>
  <c r="EZ38" i="7" s="1"/>
  <c r="AD38" i="7" s="1"/>
  <c r="BL38" i="7" s="1"/>
  <c r="FE38" i="7" s="1"/>
  <c r="AE38" i="7" s="1"/>
  <c r="AQ38" i="7"/>
  <c r="AK36" i="7"/>
  <c r="AM36" i="7"/>
  <c r="BG52" i="7"/>
  <c r="DZ52" i="7" s="1"/>
  <c r="Z52" i="7" s="1"/>
  <c r="BH52" i="7" s="1"/>
  <c r="EE52" i="7" s="1"/>
  <c r="AA52" i="7" s="1"/>
  <c r="BG56" i="7"/>
  <c r="DZ56" i="7" s="1"/>
  <c r="Z56" i="7" s="1"/>
  <c r="BH56" i="7" s="1"/>
  <c r="EE56" i="7" s="1"/>
  <c r="AA56" i="7" s="1"/>
  <c r="BG69" i="7"/>
  <c r="DZ69" i="7" s="1"/>
  <c r="Z69" i="7" s="1"/>
  <c r="BH69" i="7" s="1"/>
  <c r="EE69" i="7" s="1"/>
  <c r="AA69" i="7" s="1"/>
  <c r="BG65" i="7"/>
  <c r="DZ65" i="7" s="1"/>
  <c r="Z65" i="7" s="1"/>
  <c r="BH65" i="7" s="1"/>
  <c r="EE65" i="7" s="1"/>
  <c r="AA65" i="7" s="1"/>
  <c r="BG72" i="7"/>
  <c r="DZ72" i="7" s="1"/>
  <c r="Z72" i="7" s="1"/>
  <c r="BH72" i="7" s="1"/>
  <c r="EE72" i="7" s="1"/>
  <c r="AA72" i="7" s="1"/>
  <c r="BG62" i="7"/>
  <c r="DZ62" i="7" s="1"/>
  <c r="Z62" i="7" s="1"/>
  <c r="BH62" i="7" s="1"/>
  <c r="EE62" i="7" s="1"/>
  <c r="AA62" i="7" s="1"/>
  <c r="BG73" i="7"/>
  <c r="DZ73" i="7" s="1"/>
  <c r="Z73" i="7" s="1"/>
  <c r="BH73" i="7" s="1"/>
  <c r="EE73" i="7" s="1"/>
  <c r="AA73" i="7" s="1"/>
  <c r="BG42" i="7"/>
  <c r="DZ42" i="7" s="1"/>
  <c r="Z42" i="7" s="1"/>
  <c r="BH42" i="7" s="1"/>
  <c r="EE42" i="7" s="1"/>
  <c r="AA42" i="7" s="1"/>
  <c r="BG61" i="7"/>
  <c r="DZ61" i="7" s="1"/>
  <c r="Z61" i="7" s="1"/>
  <c r="BH61" i="7" s="1"/>
  <c r="EE61" i="7" s="1"/>
  <c r="AA61" i="7" s="1"/>
  <c r="BG51" i="7"/>
  <c r="DZ51" i="7" s="1"/>
  <c r="Z51" i="7" s="1"/>
  <c r="BH51" i="7" s="1"/>
  <c r="EE51" i="7" s="1"/>
  <c r="AA51" i="7" s="1"/>
  <c r="BG45" i="7"/>
  <c r="DZ45" i="7" s="1"/>
  <c r="Z45" i="7" s="1"/>
  <c r="BH45" i="7" s="1"/>
  <c r="EE45" i="7" s="1"/>
  <c r="AA45" i="7" s="1"/>
  <c r="BG84" i="7"/>
  <c r="DZ84" i="7" s="1"/>
  <c r="Z84" i="7" s="1"/>
  <c r="BH84" i="7" s="1"/>
  <c r="EE84" i="7" s="1"/>
  <c r="AA84" i="7" s="1"/>
  <c r="BG47" i="7"/>
  <c r="DZ47" i="7" s="1"/>
  <c r="Z47" i="7" s="1"/>
  <c r="BH47" i="7" s="1"/>
  <c r="EE47" i="7" s="1"/>
  <c r="AA47" i="7" s="1"/>
  <c r="BG85" i="7"/>
  <c r="DZ85" i="7" s="1"/>
  <c r="Z85" i="7" s="1"/>
  <c r="BH85" i="7" s="1"/>
  <c r="EE85" i="7" s="1"/>
  <c r="AA85" i="7" s="1"/>
  <c r="BG81" i="7"/>
  <c r="DZ81" i="7" s="1"/>
  <c r="Z81" i="7" s="1"/>
  <c r="BH81" i="7" s="1"/>
  <c r="EE81" i="7" s="1"/>
  <c r="AA81" i="7" s="1"/>
  <c r="BG74" i="7"/>
  <c r="DZ74" i="7" s="1"/>
  <c r="Z74" i="7" s="1"/>
  <c r="BH74" i="7" s="1"/>
  <c r="EE74" i="7" s="1"/>
  <c r="AA74" i="7" s="1"/>
  <c r="BG66" i="7"/>
  <c r="DZ66" i="7" s="1"/>
  <c r="Z66" i="7" s="1"/>
  <c r="BH66" i="7" s="1"/>
  <c r="EE66" i="7" s="1"/>
  <c r="AA66" i="7" s="1"/>
  <c r="BG48" i="7"/>
  <c r="DZ48" i="7" s="1"/>
  <c r="Z48" i="7" s="1"/>
  <c r="BH48" i="7" s="1"/>
  <c r="EE48" i="7" s="1"/>
  <c r="AA48" i="7" s="1"/>
  <c r="BG68" i="7"/>
  <c r="DZ68" i="7" s="1"/>
  <c r="Z68" i="7" s="1"/>
  <c r="BH68" i="7" s="1"/>
  <c r="EE68" i="7" s="1"/>
  <c r="AA68" i="7" s="1"/>
  <c r="BG55" i="7"/>
  <c r="DZ55" i="7" s="1"/>
  <c r="Z55" i="7" s="1"/>
  <c r="BH55" i="7" s="1"/>
  <c r="EE55" i="7" s="1"/>
  <c r="AA55" i="7" s="1"/>
  <c r="BG83" i="7"/>
  <c r="DZ83" i="7" s="1"/>
  <c r="Z83" i="7" s="1"/>
  <c r="BH83" i="7" s="1"/>
  <c r="EE83" i="7" s="1"/>
  <c r="AA83" i="7" s="1"/>
  <c r="BG50" i="7"/>
  <c r="DZ50" i="7" s="1"/>
  <c r="Z50" i="7" s="1"/>
  <c r="BH50" i="7" s="1"/>
  <c r="EE50" i="7" s="1"/>
  <c r="AA50" i="7" s="1"/>
  <c r="BG49" i="7"/>
  <c r="DZ49" i="7" s="1"/>
  <c r="Z49" i="7" s="1"/>
  <c r="BH49" i="7" s="1"/>
  <c r="EE49" i="7" s="1"/>
  <c r="AA49" i="7" s="1"/>
  <c r="BG79" i="7"/>
  <c r="DZ79" i="7" s="1"/>
  <c r="Z79" i="7" s="1"/>
  <c r="BH79" i="7" s="1"/>
  <c r="EE79" i="7" s="1"/>
  <c r="AA79" i="7" s="1"/>
  <c r="BG75" i="7"/>
  <c r="DZ75" i="7" s="1"/>
  <c r="Z75" i="7" s="1"/>
  <c r="BH75" i="7" s="1"/>
  <c r="EE75" i="7" s="1"/>
  <c r="AA75" i="7" s="1"/>
  <c r="BG76" i="7"/>
  <c r="DZ76" i="7" s="1"/>
  <c r="Z76" i="7" s="1"/>
  <c r="BH76" i="7" s="1"/>
  <c r="EE76" i="7" s="1"/>
  <c r="AA76" i="7" s="1"/>
  <c r="BG64" i="7"/>
  <c r="DZ64" i="7" s="1"/>
  <c r="Z64" i="7" s="1"/>
  <c r="BH64" i="7" s="1"/>
  <c r="EE64" i="7" s="1"/>
  <c r="AA64" i="7" s="1"/>
  <c r="BG80" i="7"/>
  <c r="DZ80" i="7" s="1"/>
  <c r="Z80" i="7" s="1"/>
  <c r="BH80" i="7" s="1"/>
  <c r="EE80" i="7" s="1"/>
  <c r="AA80" i="7" s="1"/>
  <c r="BG46" i="7"/>
  <c r="DZ46" i="7" s="1"/>
  <c r="Z46" i="7" s="1"/>
  <c r="BH46" i="7" s="1"/>
  <c r="EE46" i="7" s="1"/>
  <c r="AA46" i="7" s="1"/>
  <c r="BG57" i="7"/>
  <c r="DZ57" i="7" s="1"/>
  <c r="Z57" i="7" s="1"/>
  <c r="BH57" i="7" s="1"/>
  <c r="EE57" i="7" s="1"/>
  <c r="AA57" i="7" s="1"/>
  <c r="BG77" i="7"/>
  <c r="DZ77" i="7" s="1"/>
  <c r="Z77" i="7" s="1"/>
  <c r="BH77" i="7" s="1"/>
  <c r="EE77" i="7" s="1"/>
  <c r="AA77" i="7" s="1"/>
  <c r="BG59" i="7"/>
  <c r="DZ59" i="7" s="1"/>
  <c r="Z59" i="7" s="1"/>
  <c r="BH59" i="7" s="1"/>
  <c r="EE59" i="7" s="1"/>
  <c r="AA59" i="7" s="1"/>
  <c r="BG78" i="7"/>
  <c r="DZ78" i="7" s="1"/>
  <c r="Z78" i="7" s="1"/>
  <c r="BH78" i="7" s="1"/>
  <c r="EE78" i="7" s="1"/>
  <c r="AA78" i="7" s="1"/>
  <c r="BG53" i="7"/>
  <c r="DZ53" i="7" s="1"/>
  <c r="Z53" i="7" s="1"/>
  <c r="BH53" i="7" s="1"/>
  <c r="EE53" i="7" s="1"/>
  <c r="AA53" i="7" s="1"/>
  <c r="BG82" i="7"/>
  <c r="DZ82" i="7" s="1"/>
  <c r="Z82" i="7" s="1"/>
  <c r="BH82" i="7" s="1"/>
  <c r="EE82" i="7" s="1"/>
  <c r="AA82" i="7" s="1"/>
  <c r="BG60" i="7"/>
  <c r="DZ60" i="7" s="1"/>
  <c r="Z60" i="7" s="1"/>
  <c r="BH60" i="7" s="1"/>
  <c r="EE60" i="7" s="1"/>
  <c r="AA60" i="7" s="1"/>
  <c r="BG67" i="7"/>
  <c r="DZ67" i="7" s="1"/>
  <c r="Z67" i="7" s="1"/>
  <c r="BH67" i="7" s="1"/>
  <c r="EE67" i="7" s="1"/>
  <c r="AA67" i="7" s="1"/>
  <c r="BG63" i="7"/>
  <c r="DZ63" i="7" s="1"/>
  <c r="Z63" i="7" s="1"/>
  <c r="BH63" i="7" s="1"/>
  <c r="EE63" i="7" s="1"/>
  <c r="AA63" i="7" s="1"/>
  <c r="BG54" i="7"/>
  <c r="DZ54" i="7" s="1"/>
  <c r="Z54" i="7" s="1"/>
  <c r="BH54" i="7" s="1"/>
  <c r="EE54" i="7" s="1"/>
  <c r="AA54" i="7" s="1"/>
  <c r="BG71" i="7"/>
  <c r="DZ71" i="7" s="1"/>
  <c r="Z71" i="7" s="1"/>
  <c r="BH71" i="7" s="1"/>
  <c r="EE71" i="7" s="1"/>
  <c r="AA71" i="7" s="1"/>
  <c r="BG70" i="7"/>
  <c r="DZ70" i="7" s="1"/>
  <c r="Z70" i="7" s="1"/>
  <c r="BH70" i="7" s="1"/>
  <c r="EE70" i="7" s="1"/>
  <c r="AA70" i="7" s="1"/>
  <c r="BG58" i="7"/>
  <c r="DZ58" i="7" s="1"/>
  <c r="Z58" i="7" s="1"/>
  <c r="BH58" i="7" s="1"/>
  <c r="EE58" i="7" s="1"/>
  <c r="AA58" i="7" s="1"/>
  <c r="O18" i="8"/>
  <c r="BG43" i="7"/>
  <c r="DZ43" i="7" s="1"/>
  <c r="Z43" i="7" s="1"/>
  <c r="BH43" i="7" s="1"/>
  <c r="EE43" i="7" s="1"/>
  <c r="AA43" i="7" s="1"/>
  <c r="AO43" i="7"/>
  <c r="BG44" i="7"/>
  <c r="DZ44" i="7" s="1"/>
  <c r="Z44" i="7" s="1"/>
  <c r="BH44" i="7" s="1"/>
  <c r="EE44" i="7" s="1"/>
  <c r="AA44" i="7" s="1"/>
  <c r="AQ39" i="7"/>
  <c r="BK39" i="7"/>
  <c r="EZ39" i="7" s="1"/>
  <c r="AD39" i="7" s="1"/>
  <c r="BL39" i="7" s="1"/>
  <c r="FE39" i="7" s="1"/>
  <c r="AE39" i="7" s="1"/>
  <c r="AM37" i="7"/>
  <c r="AK37" i="7"/>
  <c r="AO36" i="7"/>
  <c r="AM38" i="7"/>
  <c r="BC38" i="7"/>
  <c r="CZ38" i="7" s="1"/>
  <c r="V38" i="7" s="1"/>
  <c r="BD38" i="7" s="1"/>
  <c r="DE38" i="7" s="1"/>
  <c r="W38" i="7" s="1"/>
  <c r="AQ40" i="7"/>
  <c r="BK41" i="7"/>
  <c r="EZ41" i="7" s="1"/>
  <c r="AD41" i="7" s="1"/>
  <c r="BL41" i="7" s="1"/>
  <c r="FE41" i="7" s="1"/>
  <c r="AE41" i="7" s="1"/>
  <c r="BK40" i="7"/>
  <c r="EZ40" i="7" s="1"/>
  <c r="AD40" i="7" s="1"/>
  <c r="BL40" i="7" s="1"/>
  <c r="FE40" i="7" s="1"/>
  <c r="AE40" i="7" s="1"/>
  <c r="AO37" i="7"/>
  <c r="AY38" i="7"/>
  <c r="BZ38" i="7" s="1"/>
  <c r="R38" i="7" s="1"/>
  <c r="AZ38" i="7" s="1"/>
  <c r="CE38" i="7" s="1"/>
  <c r="S38" i="7" s="1"/>
  <c r="AK38" i="7"/>
  <c r="AO38" i="7"/>
  <c r="BG38" i="7"/>
  <c r="DZ38" i="7" s="1"/>
  <c r="Z38" i="7" s="1"/>
  <c r="BH38" i="7" s="1"/>
  <c r="EE38" i="7" s="1"/>
  <c r="AA38" i="7" s="1"/>
  <c r="AK39" i="7"/>
  <c r="AY39" i="7"/>
  <c r="AM39" i="7"/>
  <c r="BC39" i="7"/>
  <c r="CZ39" i="7" s="1"/>
  <c r="V39" i="7" s="1"/>
  <c r="BD39" i="7" s="1"/>
  <c r="DE39" i="7" s="1"/>
  <c r="W39" i="7" s="1"/>
  <c r="AK40" i="7"/>
  <c r="AY41" i="7"/>
  <c r="BZ41" i="7" s="1"/>
  <c r="R41" i="7" s="1"/>
  <c r="AZ41" i="7" s="1"/>
  <c r="CE41" i="7" s="1"/>
  <c r="S41" i="7" s="1"/>
  <c r="AY40" i="7"/>
  <c r="BZ40" i="7" s="1"/>
  <c r="R40" i="7" s="1"/>
  <c r="AZ40" i="7" s="1"/>
  <c r="CE40" i="7" s="1"/>
  <c r="S40" i="7" s="1"/>
  <c r="AM40" i="7"/>
  <c r="BC41" i="7"/>
  <c r="CZ41" i="7" s="1"/>
  <c r="V41" i="7" s="1"/>
  <c r="BD41" i="7" s="1"/>
  <c r="DE41" i="7" s="1"/>
  <c r="W41" i="7" s="1"/>
  <c r="BC40" i="7"/>
  <c r="CZ40" i="7" s="1"/>
  <c r="V40" i="7" s="1"/>
  <c r="BD40" i="7" s="1"/>
  <c r="DE40" i="7" s="1"/>
  <c r="W40" i="7" s="1"/>
  <c r="AO39" i="7"/>
  <c r="BG39" i="7"/>
  <c r="DZ39" i="7" s="1"/>
  <c r="Z39" i="7" s="1"/>
  <c r="BH39" i="7" s="1"/>
  <c r="EE39" i="7" s="1"/>
  <c r="AA39" i="7" s="1"/>
  <c r="AO40" i="7"/>
  <c r="BG41" i="7"/>
  <c r="DZ41" i="7" s="1"/>
  <c r="Z41" i="7" s="1"/>
  <c r="BH41" i="7" s="1"/>
  <c r="EE41" i="7" s="1"/>
  <c r="AA41" i="7" s="1"/>
  <c r="BG40" i="7"/>
  <c r="DZ40" i="7" s="1"/>
  <c r="Z40" i="7" s="1"/>
  <c r="BH40" i="7" s="1"/>
  <c r="EE40" i="7" s="1"/>
  <c r="AA40" i="7" s="1"/>
  <c r="O17" i="8"/>
  <c r="BB55" i="7" l="1"/>
  <c r="CU55" i="7" s="1"/>
  <c r="U55" i="7" s="1"/>
  <c r="AX38" i="7"/>
  <c r="BU38" i="7" s="1"/>
  <c r="Q38" i="7" s="1"/>
  <c r="AX72" i="7"/>
  <c r="BU72" i="7" s="1"/>
  <c r="Q72" i="7" s="1"/>
  <c r="BF61" i="7"/>
  <c r="DU61" i="7" s="1"/>
  <c r="Y61" i="7" s="1"/>
  <c r="BB61" i="7"/>
  <c r="CU61" i="7" s="1"/>
  <c r="U61" i="7" s="1"/>
  <c r="BF55" i="7"/>
  <c r="DU55" i="7" s="1"/>
  <c r="Y55" i="7" s="1"/>
  <c r="AX55" i="7"/>
  <c r="BU55" i="7" s="1"/>
  <c r="Q55" i="7" s="1"/>
  <c r="BB83" i="7"/>
  <c r="CU83" i="7" s="1"/>
  <c r="U83" i="7" s="1"/>
  <c r="BB37" i="57"/>
  <c r="CU37" i="57" s="1"/>
  <c r="U37" i="57" s="1"/>
  <c r="AX37" i="57"/>
  <c r="BU37" i="57" s="1"/>
  <c r="Q37" i="57" s="1"/>
  <c r="C100" i="8"/>
  <c r="P100" i="8"/>
  <c r="BJ45" i="71"/>
  <c r="EU45" i="71" s="1"/>
  <c r="AC45" i="71" s="1"/>
  <c r="BB45" i="71"/>
  <c r="CU45" i="71" s="1"/>
  <c r="U45" i="71" s="1"/>
  <c r="AX42" i="56"/>
  <c r="BU42" i="56" s="1"/>
  <c r="Q42" i="56" s="1"/>
  <c r="BB42" i="56"/>
  <c r="CU42" i="56" s="1"/>
  <c r="U42" i="56" s="1"/>
  <c r="BB60" i="62"/>
  <c r="CU60" i="62" s="1"/>
  <c r="U60" i="62" s="1"/>
  <c r="BB48" i="50"/>
  <c r="CU48" i="50" s="1"/>
  <c r="U48" i="50" s="1"/>
  <c r="BF53" i="67"/>
  <c r="DU53" i="67" s="1"/>
  <c r="Y53" i="67" s="1"/>
  <c r="C87" i="8"/>
  <c r="AX50" i="50"/>
  <c r="BU50" i="50" s="1"/>
  <c r="Q50" i="50" s="1"/>
  <c r="AX56" i="52"/>
  <c r="BU56" i="52" s="1"/>
  <c r="Q56" i="52" s="1"/>
  <c r="BM36" i="64"/>
  <c r="FJ36" i="64" s="1"/>
  <c r="BE36" i="55"/>
  <c r="DJ36" i="55" s="1"/>
  <c r="V12" i="55" s="1"/>
  <c r="AX51" i="7"/>
  <c r="BU51" i="7" s="1"/>
  <c r="Q51" i="7" s="1"/>
  <c r="AX49" i="68"/>
  <c r="BU49" i="68" s="1"/>
  <c r="Q49" i="68" s="1"/>
  <c r="BJ49" i="68"/>
  <c r="EU49" i="68" s="1"/>
  <c r="AC49" i="68" s="1"/>
  <c r="BB56" i="64"/>
  <c r="CU56" i="64" s="1"/>
  <c r="U56" i="64" s="1"/>
  <c r="AX56" i="64"/>
  <c r="BU56" i="64" s="1"/>
  <c r="Q56" i="64" s="1"/>
  <c r="BF56" i="64"/>
  <c r="DU56" i="64" s="1"/>
  <c r="Y56" i="64" s="1"/>
  <c r="BB70" i="55"/>
  <c r="CU70" i="55" s="1"/>
  <c r="U70" i="55" s="1"/>
  <c r="BJ70" i="55"/>
  <c r="EU70" i="55" s="1"/>
  <c r="AC70" i="55" s="1"/>
  <c r="BJ62" i="71"/>
  <c r="EU62" i="71" s="1"/>
  <c r="AC62" i="71" s="1"/>
  <c r="BF62" i="71"/>
  <c r="DU62" i="71" s="1"/>
  <c r="Y62" i="71" s="1"/>
  <c r="BB40" i="69"/>
  <c r="CU40" i="69" s="1"/>
  <c r="U40" i="69" s="1"/>
  <c r="BB79" i="66"/>
  <c r="CU79" i="66" s="1"/>
  <c r="U79" i="66" s="1"/>
  <c r="BJ79" i="66"/>
  <c r="EU79" i="66" s="1"/>
  <c r="AC79" i="66" s="1"/>
  <c r="AX79" i="66"/>
  <c r="BU79" i="66" s="1"/>
  <c r="Q79" i="66" s="1"/>
  <c r="BB46" i="60"/>
  <c r="CU46" i="60" s="1"/>
  <c r="U46" i="60" s="1"/>
  <c r="AX46" i="60"/>
  <c r="BU46" i="60" s="1"/>
  <c r="Q46" i="60" s="1"/>
  <c r="BB54" i="51"/>
  <c r="CU54" i="51" s="1"/>
  <c r="U54" i="51" s="1"/>
  <c r="BJ54" i="51"/>
  <c r="EU54" i="51" s="1"/>
  <c r="AC54" i="51" s="1"/>
  <c r="BJ78" i="67"/>
  <c r="EU78" i="67" s="1"/>
  <c r="AC78" i="67" s="1"/>
  <c r="BB42" i="64"/>
  <c r="CU42" i="64" s="1"/>
  <c r="U42" i="64" s="1"/>
  <c r="AX42" i="64"/>
  <c r="BU42" i="64" s="1"/>
  <c r="Q42" i="64" s="1"/>
  <c r="AX49" i="61"/>
  <c r="BU49" i="61" s="1"/>
  <c r="Q49" i="61" s="1"/>
  <c r="BJ49" i="61"/>
  <c r="EU49" i="61" s="1"/>
  <c r="AC49" i="61" s="1"/>
  <c r="BF77" i="55"/>
  <c r="DU77" i="55" s="1"/>
  <c r="Y77" i="55" s="1"/>
  <c r="AX77" i="55"/>
  <c r="BU77" i="55" s="1"/>
  <c r="Q77" i="55" s="1"/>
  <c r="BB49" i="54"/>
  <c r="CU49" i="54" s="1"/>
  <c r="U49" i="54" s="1"/>
  <c r="BF49" i="54"/>
  <c r="DU49" i="54" s="1"/>
  <c r="Y49" i="54" s="1"/>
  <c r="BF42" i="62"/>
  <c r="DU42" i="62" s="1"/>
  <c r="Y42" i="62" s="1"/>
  <c r="AX42" i="62"/>
  <c r="BU42" i="62" s="1"/>
  <c r="Q42" i="62" s="1"/>
  <c r="AX56" i="7"/>
  <c r="BU56" i="7" s="1"/>
  <c r="Q56" i="7" s="1"/>
  <c r="BF63" i="63"/>
  <c r="DU63" i="63" s="1"/>
  <c r="Y63" i="63" s="1"/>
  <c r="BB63" i="63"/>
  <c r="CU63" i="63" s="1"/>
  <c r="U63" i="63" s="1"/>
  <c r="BJ63" i="63"/>
  <c r="EU63" i="63" s="1"/>
  <c r="AC63" i="63" s="1"/>
  <c r="BB67" i="69"/>
  <c r="CU67" i="69" s="1"/>
  <c r="U67" i="69" s="1"/>
  <c r="BF67" i="69"/>
  <c r="DU67" i="69" s="1"/>
  <c r="Y67" i="69" s="1"/>
  <c r="BB50" i="53"/>
  <c r="CU50" i="53" s="1"/>
  <c r="U50" i="53" s="1"/>
  <c r="BJ50" i="53"/>
  <c r="EU50" i="53" s="1"/>
  <c r="AC50" i="53" s="1"/>
  <c r="BF56" i="7"/>
  <c r="DU56" i="7" s="1"/>
  <c r="Y56" i="7" s="1"/>
  <c r="AX84" i="7"/>
  <c r="BU84" i="7" s="1"/>
  <c r="Q84" i="7" s="1"/>
  <c r="AX68" i="72"/>
  <c r="BU68" i="72" s="1"/>
  <c r="Q68" i="72" s="1"/>
  <c r="BF42" i="65"/>
  <c r="DU42" i="65" s="1"/>
  <c r="Y42" i="65" s="1"/>
  <c r="BB42" i="65"/>
  <c r="CU42" i="65" s="1"/>
  <c r="U42" i="65" s="1"/>
  <c r="BF69" i="7"/>
  <c r="DU69" i="7" s="1"/>
  <c r="Y69" i="7" s="1"/>
  <c r="BJ58" i="72"/>
  <c r="EU58" i="72" s="1"/>
  <c r="AC58" i="72" s="1"/>
  <c r="BF61" i="58"/>
  <c r="DU61" i="58" s="1"/>
  <c r="Y61" i="58" s="1"/>
  <c r="BJ61" i="58"/>
  <c r="EU61" i="58" s="1"/>
  <c r="AC61" i="58" s="1"/>
  <c r="BB84" i="58"/>
  <c r="CU84" i="58" s="1"/>
  <c r="U84" i="58" s="1"/>
  <c r="AX84" i="58"/>
  <c r="BU84" i="58" s="1"/>
  <c r="Q84" i="58" s="1"/>
  <c r="BB67" i="56"/>
  <c r="CU67" i="56" s="1"/>
  <c r="U67" i="56" s="1"/>
  <c r="BF67" i="56"/>
  <c r="DU67" i="56" s="1"/>
  <c r="Y67" i="56" s="1"/>
  <c r="BJ82" i="71"/>
  <c r="EU82" i="71" s="1"/>
  <c r="AC82" i="71" s="1"/>
  <c r="BB49" i="60"/>
  <c r="CU49" i="60" s="1"/>
  <c r="U49" i="60" s="1"/>
  <c r="BJ49" i="60"/>
  <c r="EU49" i="60" s="1"/>
  <c r="AC49" i="60" s="1"/>
  <c r="BB61" i="57"/>
  <c r="CU61" i="57" s="1"/>
  <c r="U61" i="57" s="1"/>
  <c r="BF61" i="57"/>
  <c r="DU61" i="57" s="1"/>
  <c r="Y61" i="57" s="1"/>
  <c r="BJ40" i="54"/>
  <c r="EU40" i="54" s="1"/>
  <c r="AC40" i="54" s="1"/>
  <c r="AX40" i="54"/>
  <c r="BU40" i="54" s="1"/>
  <c r="Q40" i="54" s="1"/>
  <c r="BB57" i="47"/>
  <c r="CU57" i="47" s="1"/>
  <c r="U57" i="47" s="1"/>
  <c r="BJ57" i="47"/>
  <c r="EU57" i="47" s="1"/>
  <c r="AC57" i="47" s="1"/>
  <c r="BJ48" i="71"/>
  <c r="EU48" i="71" s="1"/>
  <c r="AC48" i="71" s="1"/>
  <c r="BF40" i="62"/>
  <c r="DU40" i="62" s="1"/>
  <c r="Y40" i="62" s="1"/>
  <c r="BB40" i="62"/>
  <c r="CU40" i="62" s="1"/>
  <c r="U40" i="62" s="1"/>
  <c r="BB73" i="57"/>
  <c r="CU73" i="57" s="1"/>
  <c r="U73" i="57" s="1"/>
  <c r="AX73" i="57"/>
  <c r="BU73" i="57" s="1"/>
  <c r="Q73" i="57" s="1"/>
  <c r="AX67" i="53"/>
  <c r="BU67" i="53" s="1"/>
  <c r="Q67" i="53" s="1"/>
  <c r="BF67" i="53"/>
  <c r="DU67" i="53" s="1"/>
  <c r="Y67" i="53" s="1"/>
  <c r="BB76" i="49"/>
  <c r="CU76" i="49" s="1"/>
  <c r="U76" i="49" s="1"/>
  <c r="BJ76" i="49"/>
  <c r="EU76" i="49" s="1"/>
  <c r="AC76" i="49" s="1"/>
  <c r="BB75" i="62"/>
  <c r="CU75" i="62" s="1"/>
  <c r="U75" i="62" s="1"/>
  <c r="AX75" i="62"/>
  <c r="BU75" i="62" s="1"/>
  <c r="Q75" i="62" s="1"/>
  <c r="BF52" i="59"/>
  <c r="DU52" i="59" s="1"/>
  <c r="Y52" i="59" s="1"/>
  <c r="BB52" i="59"/>
  <c r="CU52" i="59" s="1"/>
  <c r="U52" i="59" s="1"/>
  <c r="AX37" i="50"/>
  <c r="BU37" i="50" s="1"/>
  <c r="Q37" i="50" s="1"/>
  <c r="BF37" i="50"/>
  <c r="DU37" i="50" s="1"/>
  <c r="Y37" i="50" s="1"/>
  <c r="BB47" i="44"/>
  <c r="CU47" i="44" s="1"/>
  <c r="U47" i="44" s="1"/>
  <c r="BF47" i="44"/>
  <c r="DU47" i="44" s="1"/>
  <c r="Y47" i="44" s="1"/>
  <c r="BB65" i="69"/>
  <c r="CU65" i="69" s="1"/>
  <c r="U65" i="69" s="1"/>
  <c r="BF65" i="69"/>
  <c r="DU65" i="69" s="1"/>
  <c r="Y65" i="69" s="1"/>
  <c r="BF59" i="68"/>
  <c r="DU59" i="68" s="1"/>
  <c r="Y59" i="68" s="1"/>
  <c r="AX59" i="68"/>
  <c r="BU59" i="68" s="1"/>
  <c r="Q59" i="68" s="1"/>
  <c r="BB74" i="67"/>
  <c r="CU74" i="67" s="1"/>
  <c r="U74" i="67" s="1"/>
  <c r="BB54" i="62"/>
  <c r="CU54" i="62" s="1"/>
  <c r="U54" i="62" s="1"/>
  <c r="BJ54" i="62"/>
  <c r="EU54" i="62" s="1"/>
  <c r="AC54" i="62" s="1"/>
  <c r="BB42" i="60"/>
  <c r="CU42" i="60" s="1"/>
  <c r="U42" i="60" s="1"/>
  <c r="BJ42" i="60"/>
  <c r="EU42" i="60" s="1"/>
  <c r="AC42" i="60" s="1"/>
  <c r="BB61" i="60"/>
  <c r="CU61" i="60" s="1"/>
  <c r="U61" i="60" s="1"/>
  <c r="BJ61" i="60"/>
  <c r="EU61" i="60" s="1"/>
  <c r="AC61" i="60" s="1"/>
  <c r="BB80" i="55"/>
  <c r="CU80" i="55" s="1"/>
  <c r="U80" i="55" s="1"/>
  <c r="AX80" i="55"/>
  <c r="BU80" i="55" s="1"/>
  <c r="Q80" i="55" s="1"/>
  <c r="BJ36" i="64"/>
  <c r="EU36" i="64" s="1"/>
  <c r="AC36" i="64" s="1"/>
  <c r="BF36" i="64"/>
  <c r="DU36" i="64" s="1"/>
  <c r="Y36" i="64" s="1"/>
  <c r="AX36" i="64"/>
  <c r="BU36" i="64" s="1"/>
  <c r="Q36" i="64" s="1"/>
  <c r="BJ38" i="63"/>
  <c r="EU38" i="63" s="1"/>
  <c r="AC38" i="63" s="1"/>
  <c r="BB38" i="63"/>
  <c r="CU38" i="63" s="1"/>
  <c r="U38" i="63" s="1"/>
  <c r="AX46" i="56"/>
  <c r="BU46" i="56" s="1"/>
  <c r="Q46" i="56" s="1"/>
  <c r="BB46" i="56"/>
  <c r="CU46" i="56" s="1"/>
  <c r="U46" i="56" s="1"/>
  <c r="AX83" i="54"/>
  <c r="BU83" i="54" s="1"/>
  <c r="Q83" i="54" s="1"/>
  <c r="BB83" i="54"/>
  <c r="CU83" i="54" s="1"/>
  <c r="U83" i="54" s="1"/>
  <c r="BJ53" i="53"/>
  <c r="EU53" i="53" s="1"/>
  <c r="AC53" i="53" s="1"/>
  <c r="AX53" i="53"/>
  <c r="BU53" i="53" s="1"/>
  <c r="Q53" i="53" s="1"/>
  <c r="BF53" i="53"/>
  <c r="DU53" i="53" s="1"/>
  <c r="Y53" i="53" s="1"/>
  <c r="BB71" i="63"/>
  <c r="CU71" i="63" s="1"/>
  <c r="U71" i="63" s="1"/>
  <c r="BF71" i="63"/>
  <c r="DU71" i="63" s="1"/>
  <c r="Y71" i="63" s="1"/>
  <c r="AX42" i="7"/>
  <c r="BU42" i="7" s="1"/>
  <c r="Q42" i="7" s="1"/>
  <c r="BF70" i="70"/>
  <c r="DU70" i="70" s="1"/>
  <c r="Y70" i="70" s="1"/>
  <c r="AX51" i="70"/>
  <c r="BU51" i="70" s="1"/>
  <c r="Q51" i="70" s="1"/>
  <c r="BJ70" i="65"/>
  <c r="EU70" i="65" s="1"/>
  <c r="AC70" i="65" s="1"/>
  <c r="AX46" i="70"/>
  <c r="BU46" i="70" s="1"/>
  <c r="Q46" i="70" s="1"/>
  <c r="BJ73" i="64"/>
  <c r="EU73" i="64" s="1"/>
  <c r="AC73" i="64" s="1"/>
  <c r="AX73" i="64"/>
  <c r="BU73" i="64" s="1"/>
  <c r="Q73" i="64" s="1"/>
  <c r="BF59" i="63"/>
  <c r="DU59" i="63" s="1"/>
  <c r="Y59" i="63" s="1"/>
  <c r="BB59" i="63"/>
  <c r="CU59" i="63" s="1"/>
  <c r="U59" i="63" s="1"/>
  <c r="BB52" i="62"/>
  <c r="CU52" i="62" s="1"/>
  <c r="U52" i="62" s="1"/>
  <c r="BF52" i="62"/>
  <c r="DU52" i="62" s="1"/>
  <c r="Y52" i="62" s="1"/>
  <c r="BF36" i="61"/>
  <c r="DU36" i="61" s="1"/>
  <c r="Y36" i="61" s="1"/>
  <c r="AX36" i="61"/>
  <c r="BU36" i="61" s="1"/>
  <c r="Q36" i="61" s="1"/>
  <c r="BB70" i="56"/>
  <c r="CU70" i="56" s="1"/>
  <c r="U70" i="56" s="1"/>
  <c r="AX70" i="56"/>
  <c r="BU70" i="56" s="1"/>
  <c r="Q70" i="56" s="1"/>
  <c r="BB36" i="63"/>
  <c r="CU36" i="63" s="1"/>
  <c r="U36" i="63" s="1"/>
  <c r="AX36" i="63"/>
  <c r="BU36" i="63" s="1"/>
  <c r="Q36" i="63" s="1"/>
  <c r="BF36" i="59"/>
  <c r="DU36" i="59" s="1"/>
  <c r="Y36" i="59" s="1"/>
  <c r="BB36" i="59"/>
  <c r="CU36" i="59" s="1"/>
  <c r="U36" i="59" s="1"/>
  <c r="BJ36" i="59"/>
  <c r="EU36" i="59" s="1"/>
  <c r="AC36" i="59" s="1"/>
  <c r="AX43" i="57"/>
  <c r="BU43" i="57" s="1"/>
  <c r="Q43" i="57" s="1"/>
  <c r="BB43" i="57"/>
  <c r="CU43" i="57" s="1"/>
  <c r="U43" i="57" s="1"/>
  <c r="BB60" i="51"/>
  <c r="CU60" i="51" s="1"/>
  <c r="U60" i="51" s="1"/>
  <c r="AX60" i="51"/>
  <c r="BU60" i="51" s="1"/>
  <c r="Q60" i="51" s="1"/>
  <c r="BJ60" i="51"/>
  <c r="EU60" i="51" s="1"/>
  <c r="AC60" i="51" s="1"/>
  <c r="BB63" i="69"/>
  <c r="CU63" i="69" s="1"/>
  <c r="U63" i="69" s="1"/>
  <c r="BJ63" i="69"/>
  <c r="EU63" i="69" s="1"/>
  <c r="AC63" i="69" s="1"/>
  <c r="BF36" i="62"/>
  <c r="DU36" i="62" s="1"/>
  <c r="Y36" i="62" s="1"/>
  <c r="BB36" i="62"/>
  <c r="CU36" i="62" s="1"/>
  <c r="U36" i="62" s="1"/>
  <c r="BJ36" i="62"/>
  <c r="EU36" i="62" s="1"/>
  <c r="AC36" i="62" s="1"/>
  <c r="BJ66" i="7"/>
  <c r="EU66" i="7" s="1"/>
  <c r="AC66" i="7" s="1"/>
  <c r="BJ74" i="72"/>
  <c r="EU74" i="72" s="1"/>
  <c r="AC74" i="72" s="1"/>
  <c r="AX65" i="72"/>
  <c r="BU65" i="72" s="1"/>
  <c r="Q65" i="72" s="1"/>
  <c r="BF70" i="71"/>
  <c r="DU70" i="71" s="1"/>
  <c r="Y70" i="71" s="1"/>
  <c r="BF74" i="70"/>
  <c r="DU74" i="70" s="1"/>
  <c r="Y74" i="70" s="1"/>
  <c r="BF79" i="68"/>
  <c r="DU79" i="68" s="1"/>
  <c r="Y79" i="68" s="1"/>
  <c r="BB40" i="68"/>
  <c r="CU40" i="68" s="1"/>
  <c r="U40" i="68" s="1"/>
  <c r="BF63" i="66"/>
  <c r="DU63" i="66" s="1"/>
  <c r="Y63" i="66" s="1"/>
  <c r="BF72" i="67"/>
  <c r="DU72" i="67" s="1"/>
  <c r="Y72" i="67" s="1"/>
  <c r="BF58" i="69"/>
  <c r="DU58" i="69" s="1"/>
  <c r="Y58" i="69" s="1"/>
  <c r="AX58" i="71"/>
  <c r="BU58" i="71" s="1"/>
  <c r="Q58" i="71" s="1"/>
  <c r="BJ48" i="66"/>
  <c r="EU48" i="66" s="1"/>
  <c r="AC48" i="66" s="1"/>
  <c r="AX38" i="68"/>
  <c r="BU38" i="68" s="1"/>
  <c r="Q38" i="68" s="1"/>
  <c r="BJ73" i="71"/>
  <c r="EU73" i="71" s="1"/>
  <c r="AC73" i="71" s="1"/>
  <c r="BJ36" i="65"/>
  <c r="EU36" i="65" s="1"/>
  <c r="AC36" i="65" s="1"/>
  <c r="AX36" i="65"/>
  <c r="BU36" i="65" s="1"/>
  <c r="Q36" i="65" s="1"/>
  <c r="BB71" i="7"/>
  <c r="CU71" i="7" s="1"/>
  <c r="U71" i="7" s="1"/>
  <c r="AX70" i="7"/>
  <c r="BU70" i="7" s="1"/>
  <c r="Q70" i="7" s="1"/>
  <c r="BF51" i="7"/>
  <c r="DU51" i="7" s="1"/>
  <c r="Y51" i="7" s="1"/>
  <c r="BF50" i="7"/>
  <c r="DU50" i="7" s="1"/>
  <c r="Y50" i="7" s="1"/>
  <c r="AX84" i="69"/>
  <c r="BU84" i="69" s="1"/>
  <c r="Q84" i="69" s="1"/>
  <c r="AX48" i="66"/>
  <c r="BU48" i="66" s="1"/>
  <c r="Q48" i="66" s="1"/>
  <c r="BB39" i="70"/>
  <c r="CU39" i="70" s="1"/>
  <c r="U39" i="70" s="1"/>
  <c r="BJ39" i="70"/>
  <c r="EU39" i="70" s="1"/>
  <c r="AC39" i="70" s="1"/>
  <c r="AX71" i="62"/>
  <c r="BU71" i="62" s="1"/>
  <c r="Q71" i="62" s="1"/>
  <c r="BF71" i="62"/>
  <c r="DU71" i="62" s="1"/>
  <c r="Y71" i="62" s="1"/>
  <c r="BJ64" i="60"/>
  <c r="EU64" i="60" s="1"/>
  <c r="AC64" i="60" s="1"/>
  <c r="BF64" i="60"/>
  <c r="DU64" i="60" s="1"/>
  <c r="Y64" i="60" s="1"/>
  <c r="BJ62" i="59"/>
  <c r="EU62" i="59" s="1"/>
  <c r="AC62" i="59" s="1"/>
  <c r="AX62" i="59"/>
  <c r="BU62" i="59" s="1"/>
  <c r="Q62" i="59" s="1"/>
  <c r="BF84" i="7"/>
  <c r="DU84" i="7" s="1"/>
  <c r="Y84" i="7" s="1"/>
  <c r="BF66" i="7"/>
  <c r="DU66" i="7" s="1"/>
  <c r="Y66" i="7" s="1"/>
  <c r="BF57" i="71"/>
  <c r="DU57" i="71" s="1"/>
  <c r="Y57" i="71" s="1"/>
  <c r="BB62" i="70"/>
  <c r="CU62" i="70" s="1"/>
  <c r="U62" i="70" s="1"/>
  <c r="BB61" i="71"/>
  <c r="CU61" i="71" s="1"/>
  <c r="U61" i="71" s="1"/>
  <c r="BJ61" i="71"/>
  <c r="EU61" i="71" s="1"/>
  <c r="AC61" i="71" s="1"/>
  <c r="BB73" i="69"/>
  <c r="CU73" i="69" s="1"/>
  <c r="U73" i="69" s="1"/>
  <c r="AX73" i="69"/>
  <c r="BU73" i="69" s="1"/>
  <c r="Q73" i="69" s="1"/>
  <c r="AX49" i="56"/>
  <c r="BU49" i="56" s="1"/>
  <c r="Q49" i="56" s="1"/>
  <c r="BB49" i="56"/>
  <c r="CU49" i="56" s="1"/>
  <c r="U49" i="56" s="1"/>
  <c r="BF47" i="67"/>
  <c r="DU47" i="67" s="1"/>
  <c r="Y47" i="67" s="1"/>
  <c r="AX74" i="67"/>
  <c r="BU74" i="67" s="1"/>
  <c r="Q74" i="67" s="1"/>
  <c r="AX72" i="67"/>
  <c r="BU72" i="67" s="1"/>
  <c r="Q72" i="67" s="1"/>
  <c r="BB56" i="70"/>
  <c r="CU56" i="70" s="1"/>
  <c r="U56" i="70" s="1"/>
  <c r="BJ56" i="70"/>
  <c r="EU56" i="70" s="1"/>
  <c r="AC56" i="70" s="1"/>
  <c r="BB76" i="63"/>
  <c r="CU76" i="63" s="1"/>
  <c r="U76" i="63" s="1"/>
  <c r="BJ76" i="63"/>
  <c r="EU76" i="63" s="1"/>
  <c r="AC76" i="63" s="1"/>
  <c r="BJ78" i="60"/>
  <c r="EU78" i="60" s="1"/>
  <c r="AC78" i="60" s="1"/>
  <c r="AX78" i="60"/>
  <c r="BU78" i="60" s="1"/>
  <c r="Q78" i="60" s="1"/>
  <c r="BF37" i="53"/>
  <c r="DU37" i="53" s="1"/>
  <c r="Y37" i="53" s="1"/>
  <c r="AX37" i="53"/>
  <c r="BU37" i="53" s="1"/>
  <c r="Q37" i="53" s="1"/>
  <c r="BB46" i="7"/>
  <c r="CU46" i="7" s="1"/>
  <c r="U46" i="7" s="1"/>
  <c r="BF57" i="72"/>
  <c r="DU57" i="72" s="1"/>
  <c r="Y57" i="72" s="1"/>
  <c r="BF74" i="71"/>
  <c r="DU74" i="71" s="1"/>
  <c r="Y74" i="71" s="1"/>
  <c r="BJ43" i="71"/>
  <c r="EU43" i="71" s="1"/>
  <c r="AC43" i="71" s="1"/>
  <c r="AX47" i="68"/>
  <c r="BU47" i="68" s="1"/>
  <c r="Q47" i="68" s="1"/>
  <c r="AX42" i="67"/>
  <c r="BU42" i="67" s="1"/>
  <c r="Q42" i="67" s="1"/>
  <c r="BF74" i="67"/>
  <c r="DU74" i="67" s="1"/>
  <c r="Y74" i="67" s="1"/>
  <c r="BF62" i="67"/>
  <c r="DU62" i="67" s="1"/>
  <c r="Y62" i="67" s="1"/>
  <c r="BB52" i="71"/>
  <c r="CU52" i="71" s="1"/>
  <c r="U52" i="71" s="1"/>
  <c r="BJ53" i="67"/>
  <c r="EU53" i="67" s="1"/>
  <c r="AC53" i="67" s="1"/>
  <c r="BB61" i="69"/>
  <c r="CU61" i="69" s="1"/>
  <c r="U61" i="69" s="1"/>
  <c r="BF61" i="69"/>
  <c r="DU61" i="69" s="1"/>
  <c r="Y61" i="69" s="1"/>
  <c r="AX79" i="54"/>
  <c r="BU79" i="54" s="1"/>
  <c r="Q79" i="54" s="1"/>
  <c r="BF79" i="54"/>
  <c r="DU79" i="54" s="1"/>
  <c r="Y79" i="54" s="1"/>
  <c r="AX74" i="71"/>
  <c r="BU74" i="71" s="1"/>
  <c r="Q74" i="71" s="1"/>
  <c r="AX44" i="72"/>
  <c r="BU44" i="72" s="1"/>
  <c r="Q44" i="72" s="1"/>
  <c r="BJ57" i="71"/>
  <c r="EU57" i="71" s="1"/>
  <c r="AC57" i="71" s="1"/>
  <c r="BB62" i="68"/>
  <c r="CU62" i="68" s="1"/>
  <c r="U62" i="68" s="1"/>
  <c r="BF62" i="68"/>
  <c r="DU62" i="68" s="1"/>
  <c r="Y62" i="68" s="1"/>
  <c r="BJ64" i="66"/>
  <c r="EU64" i="66" s="1"/>
  <c r="AC64" i="66" s="1"/>
  <c r="AX64" i="66"/>
  <c r="BU64" i="66" s="1"/>
  <c r="Q64" i="66" s="1"/>
  <c r="AX48" i="65"/>
  <c r="BU48" i="65" s="1"/>
  <c r="Q48" i="65" s="1"/>
  <c r="BB48" i="65"/>
  <c r="CU48" i="65" s="1"/>
  <c r="U48" i="65" s="1"/>
  <c r="BB51" i="7"/>
  <c r="CU51" i="7" s="1"/>
  <c r="U51" i="7" s="1"/>
  <c r="BJ47" i="68"/>
  <c r="EU47" i="68" s="1"/>
  <c r="AC47" i="68" s="1"/>
  <c r="AX61" i="7"/>
  <c r="BU61" i="7" s="1"/>
  <c r="Q61" i="7" s="1"/>
  <c r="AX79" i="72"/>
  <c r="BU79" i="72" s="1"/>
  <c r="Q79" i="72" s="1"/>
  <c r="BF45" i="72"/>
  <c r="DU45" i="72" s="1"/>
  <c r="Y45" i="72" s="1"/>
  <c r="BB58" i="69"/>
  <c r="CU58" i="69" s="1"/>
  <c r="U58" i="69" s="1"/>
  <c r="BF56" i="68"/>
  <c r="DU56" i="68" s="1"/>
  <c r="Y56" i="68" s="1"/>
  <c r="BF68" i="68"/>
  <c r="DU68" i="68" s="1"/>
  <c r="Y68" i="68" s="1"/>
  <c r="AX57" i="67"/>
  <c r="BU57" i="67" s="1"/>
  <c r="Q57" i="67" s="1"/>
  <c r="BB45" i="69"/>
  <c r="CU45" i="69" s="1"/>
  <c r="U45" i="69" s="1"/>
  <c r="BB39" i="64"/>
  <c r="CU39" i="64" s="1"/>
  <c r="U39" i="64" s="1"/>
  <c r="BJ46" i="64"/>
  <c r="EU46" i="64" s="1"/>
  <c r="AC46" i="64" s="1"/>
  <c r="AX46" i="64"/>
  <c r="BU46" i="64" s="1"/>
  <c r="Q46" i="64" s="1"/>
  <c r="BF46" i="64"/>
  <c r="DU46" i="64" s="1"/>
  <c r="Y46" i="64" s="1"/>
  <c r="BB48" i="62"/>
  <c r="CU48" i="62" s="1"/>
  <c r="U48" i="62" s="1"/>
  <c r="BF48" i="62"/>
  <c r="DU48" i="62" s="1"/>
  <c r="Y48" i="62" s="1"/>
  <c r="AX42" i="53"/>
  <c r="BU42" i="53" s="1"/>
  <c r="Q42" i="53" s="1"/>
  <c r="BJ42" i="53"/>
  <c r="EU42" i="53" s="1"/>
  <c r="AC42" i="53" s="1"/>
  <c r="BB42" i="53"/>
  <c r="CU42" i="53" s="1"/>
  <c r="U42" i="53" s="1"/>
  <c r="BJ52" i="72"/>
  <c r="EU52" i="72" s="1"/>
  <c r="AC52" i="72" s="1"/>
  <c r="BF40" i="70"/>
  <c r="DU40" i="70" s="1"/>
  <c r="Y40" i="70" s="1"/>
  <c r="BF57" i="67"/>
  <c r="DU57" i="67" s="1"/>
  <c r="Y57" i="67" s="1"/>
  <c r="BF40" i="68"/>
  <c r="DU40" i="68" s="1"/>
  <c r="Y40" i="68" s="1"/>
  <c r="BB74" i="65"/>
  <c r="CU74" i="65" s="1"/>
  <c r="U74" i="65" s="1"/>
  <c r="BF74" i="65"/>
  <c r="DU74" i="65" s="1"/>
  <c r="Y74" i="65" s="1"/>
  <c r="BB83" i="62"/>
  <c r="CU83" i="62" s="1"/>
  <c r="U83" i="62" s="1"/>
  <c r="AX83" i="62"/>
  <c r="BU83" i="62" s="1"/>
  <c r="Q83" i="62" s="1"/>
  <c r="BF43" i="60"/>
  <c r="DU43" i="60" s="1"/>
  <c r="Y43" i="60" s="1"/>
  <c r="AX43" i="60"/>
  <c r="BU43" i="60" s="1"/>
  <c r="Q43" i="60" s="1"/>
  <c r="AX54" i="7"/>
  <c r="BU54" i="7" s="1"/>
  <c r="Q54" i="7" s="1"/>
  <c r="AX66" i="7"/>
  <c r="BU66" i="7" s="1"/>
  <c r="Q66" i="7" s="1"/>
  <c r="AX46" i="7"/>
  <c r="BU46" i="7" s="1"/>
  <c r="Q46" i="7" s="1"/>
  <c r="BF79" i="72"/>
  <c r="DU79" i="72" s="1"/>
  <c r="Y79" i="72" s="1"/>
  <c r="BJ74" i="71"/>
  <c r="EU74" i="71" s="1"/>
  <c r="AC74" i="71" s="1"/>
  <c r="BF47" i="68"/>
  <c r="DU47" i="68" s="1"/>
  <c r="Y47" i="68" s="1"/>
  <c r="BF54" i="7"/>
  <c r="DU54" i="7" s="1"/>
  <c r="Y54" i="7" s="1"/>
  <c r="AX77" i="7"/>
  <c r="BU77" i="7" s="1"/>
  <c r="Q77" i="7" s="1"/>
  <c r="BJ79" i="72"/>
  <c r="EU79" i="72" s="1"/>
  <c r="AC79" i="72" s="1"/>
  <c r="BJ48" i="72"/>
  <c r="EU48" i="72" s="1"/>
  <c r="AC48" i="72" s="1"/>
  <c r="AX80" i="71"/>
  <c r="BU80" i="71" s="1"/>
  <c r="Q80" i="71" s="1"/>
  <c r="AX84" i="65"/>
  <c r="BU84" i="65" s="1"/>
  <c r="Q84" i="65" s="1"/>
  <c r="AX64" i="72"/>
  <c r="BU64" i="72" s="1"/>
  <c r="Q64" i="72" s="1"/>
  <c r="AX40" i="68"/>
  <c r="BU40" i="68" s="1"/>
  <c r="Q40" i="68" s="1"/>
  <c r="AX54" i="69"/>
  <c r="BU54" i="69" s="1"/>
  <c r="Q54" i="69" s="1"/>
  <c r="BJ54" i="69"/>
  <c r="EU54" i="69" s="1"/>
  <c r="AC54" i="69" s="1"/>
  <c r="BB39" i="61"/>
  <c r="CU39" i="61" s="1"/>
  <c r="U39" i="61" s="1"/>
  <c r="AX39" i="61"/>
  <c r="BU39" i="61" s="1"/>
  <c r="Q39" i="61" s="1"/>
  <c r="BF39" i="61"/>
  <c r="DU39" i="61" s="1"/>
  <c r="Y39" i="61" s="1"/>
  <c r="BB60" i="58"/>
  <c r="CU60" i="58" s="1"/>
  <c r="U60" i="58" s="1"/>
  <c r="BJ60" i="58"/>
  <c r="EU60" i="58" s="1"/>
  <c r="AC60" i="58" s="1"/>
  <c r="BB46" i="54"/>
  <c r="CU46" i="54" s="1"/>
  <c r="U46" i="54" s="1"/>
  <c r="BF46" i="54"/>
  <c r="DU46" i="54" s="1"/>
  <c r="Y46" i="54" s="1"/>
  <c r="BJ70" i="7"/>
  <c r="EU70" i="7" s="1"/>
  <c r="AC70" i="7" s="1"/>
  <c r="BB40" i="72"/>
  <c r="CU40" i="72" s="1"/>
  <c r="U40" i="72" s="1"/>
  <c r="BJ79" i="68"/>
  <c r="EU79" i="68" s="1"/>
  <c r="AC79" i="68" s="1"/>
  <c r="BF58" i="72"/>
  <c r="DU58" i="72" s="1"/>
  <c r="Y58" i="72" s="1"/>
  <c r="AX57" i="69"/>
  <c r="BU57" i="69" s="1"/>
  <c r="Q57" i="69" s="1"/>
  <c r="AX58" i="72"/>
  <c r="BU58" i="72" s="1"/>
  <c r="Q58" i="72" s="1"/>
  <c r="BJ42" i="70"/>
  <c r="EU42" i="70" s="1"/>
  <c r="AC42" i="70" s="1"/>
  <c r="BF42" i="70"/>
  <c r="DU42" i="70" s="1"/>
  <c r="Y42" i="70" s="1"/>
  <c r="BB76" i="69"/>
  <c r="CU76" i="69" s="1"/>
  <c r="U76" i="69" s="1"/>
  <c r="BF76" i="69"/>
  <c r="DU76" i="69" s="1"/>
  <c r="Y76" i="69" s="1"/>
  <c r="BB67" i="65"/>
  <c r="CU67" i="65" s="1"/>
  <c r="U67" i="65" s="1"/>
  <c r="AX67" i="65"/>
  <c r="BU67" i="65" s="1"/>
  <c r="Q67" i="65" s="1"/>
  <c r="BB58" i="59"/>
  <c r="CU58" i="59" s="1"/>
  <c r="U58" i="59" s="1"/>
  <c r="AX58" i="59"/>
  <c r="BU58" i="59" s="1"/>
  <c r="Q58" i="59" s="1"/>
  <c r="BB72" i="57"/>
  <c r="CU72" i="57" s="1"/>
  <c r="U72" i="57" s="1"/>
  <c r="AX72" i="57"/>
  <c r="BU72" i="57" s="1"/>
  <c r="Q72" i="57" s="1"/>
  <c r="BB65" i="55"/>
  <c r="CU65" i="55" s="1"/>
  <c r="U65" i="55" s="1"/>
  <c r="AX65" i="55"/>
  <c r="BU65" i="55" s="1"/>
  <c r="Q65" i="55" s="1"/>
  <c r="BJ36" i="52"/>
  <c r="EU36" i="52" s="1"/>
  <c r="AC36" i="52" s="1"/>
  <c r="AX36" i="52"/>
  <c r="BU36" i="52" s="1"/>
  <c r="Q36" i="52" s="1"/>
  <c r="BJ40" i="72"/>
  <c r="EU40" i="72" s="1"/>
  <c r="AC40" i="72" s="1"/>
  <c r="AX56" i="68"/>
  <c r="BU56" i="68" s="1"/>
  <c r="Q56" i="68" s="1"/>
  <c r="BF74" i="68"/>
  <c r="DU74" i="68" s="1"/>
  <c r="Y74" i="68" s="1"/>
  <c r="BF48" i="68"/>
  <c r="DU48" i="68" s="1"/>
  <c r="Y48" i="68" s="1"/>
  <c r="BB43" i="66"/>
  <c r="CU43" i="66" s="1"/>
  <c r="U43" i="66" s="1"/>
  <c r="BF43" i="66"/>
  <c r="DU43" i="66" s="1"/>
  <c r="Y43" i="66" s="1"/>
  <c r="BB69" i="61"/>
  <c r="CU69" i="61" s="1"/>
  <c r="U69" i="61" s="1"/>
  <c r="AX69" i="61"/>
  <c r="BU69" i="61" s="1"/>
  <c r="Q69" i="61" s="1"/>
  <c r="BJ78" i="53"/>
  <c r="EU78" i="53" s="1"/>
  <c r="AC78" i="53" s="1"/>
  <c r="AX78" i="53"/>
  <c r="BU78" i="53" s="1"/>
  <c r="Q78" i="53" s="1"/>
  <c r="BB38" i="7"/>
  <c r="CU38" i="7" s="1"/>
  <c r="U38" i="7" s="1"/>
  <c r="AX39" i="72"/>
  <c r="BU39" i="72" s="1"/>
  <c r="Q39" i="72" s="1"/>
  <c r="BF48" i="70"/>
  <c r="DU48" i="70" s="1"/>
  <c r="Y48" i="70" s="1"/>
  <c r="BB75" i="69"/>
  <c r="CU75" i="69" s="1"/>
  <c r="U75" i="69" s="1"/>
  <c r="BF48" i="69"/>
  <c r="DU48" i="69" s="1"/>
  <c r="Y48" i="69" s="1"/>
  <c r="BB49" i="68"/>
  <c r="CU49" i="68" s="1"/>
  <c r="U49" i="68" s="1"/>
  <c r="BF36" i="68"/>
  <c r="DU36" i="68" s="1"/>
  <c r="Y36" i="68" s="1"/>
  <c r="BB55" i="67"/>
  <c r="CU55" i="67" s="1"/>
  <c r="U55" i="67" s="1"/>
  <c r="BJ44" i="67"/>
  <c r="EU44" i="67" s="1"/>
  <c r="AC44" i="67" s="1"/>
  <c r="AX67" i="69"/>
  <c r="BU67" i="69" s="1"/>
  <c r="Q67" i="69" s="1"/>
  <c r="BB57" i="67"/>
  <c r="CU57" i="67" s="1"/>
  <c r="U57" i="67" s="1"/>
  <c r="BB65" i="57"/>
  <c r="CU65" i="57" s="1"/>
  <c r="U65" i="57" s="1"/>
  <c r="BF65" i="57"/>
  <c r="DU65" i="57" s="1"/>
  <c r="Y65" i="57" s="1"/>
  <c r="AX79" i="55"/>
  <c r="BU79" i="55" s="1"/>
  <c r="Q79" i="55" s="1"/>
  <c r="BF79" i="55"/>
  <c r="DU79" i="55" s="1"/>
  <c r="Y79" i="55" s="1"/>
  <c r="BM36" i="45"/>
  <c r="FJ36" i="45" s="1"/>
  <c r="AD12" i="45" s="1"/>
  <c r="BJ62" i="54"/>
  <c r="EU62" i="54" s="1"/>
  <c r="AC62" i="54" s="1"/>
  <c r="BB36" i="51"/>
  <c r="CU36" i="51" s="1"/>
  <c r="U36" i="51" s="1"/>
  <c r="AX40" i="51"/>
  <c r="BU40" i="51" s="1"/>
  <c r="Q40" i="51" s="1"/>
  <c r="X12" i="46"/>
  <c r="X16" i="46"/>
  <c r="X12" i="71"/>
  <c r="X16" i="71"/>
  <c r="X12" i="70"/>
  <c r="X16" i="70"/>
  <c r="X12" i="66"/>
  <c r="X16" i="66"/>
  <c r="X12" i="65"/>
  <c r="X16" i="65"/>
  <c r="X12" i="64"/>
  <c r="X16" i="64"/>
  <c r="X12" i="62"/>
  <c r="X16" i="62"/>
  <c r="P105" i="8"/>
  <c r="X12" i="61"/>
  <c r="X16" i="61"/>
  <c r="P94" i="8"/>
  <c r="X12" i="60"/>
  <c r="X16" i="60"/>
  <c r="BJ69" i="56"/>
  <c r="EU69" i="56" s="1"/>
  <c r="AC69" i="56" s="1"/>
  <c r="BF69" i="60"/>
  <c r="DU69" i="60" s="1"/>
  <c r="Y69" i="60" s="1"/>
  <c r="BJ44" i="55"/>
  <c r="EU44" i="55" s="1"/>
  <c r="AC44" i="55" s="1"/>
  <c r="P82" i="8"/>
  <c r="X12" i="58"/>
  <c r="X16" i="58"/>
  <c r="AX80" i="51"/>
  <c r="BU80" i="51" s="1"/>
  <c r="Q80" i="51" s="1"/>
  <c r="BF64" i="58"/>
  <c r="DU64" i="58" s="1"/>
  <c r="Y64" i="58" s="1"/>
  <c r="AX44" i="55"/>
  <c r="BU44" i="55" s="1"/>
  <c r="Q44" i="55" s="1"/>
  <c r="BJ68" i="58"/>
  <c r="EU68" i="58" s="1"/>
  <c r="AC68" i="58" s="1"/>
  <c r="C99" i="8"/>
  <c r="BJ45" i="50"/>
  <c r="EU45" i="50" s="1"/>
  <c r="AC45" i="50" s="1"/>
  <c r="BF58" i="51"/>
  <c r="DU58" i="51" s="1"/>
  <c r="Y58" i="51" s="1"/>
  <c r="AX70" i="51"/>
  <c r="BU70" i="51" s="1"/>
  <c r="Q70" i="51" s="1"/>
  <c r="AX63" i="54"/>
  <c r="BU63" i="54" s="1"/>
  <c r="Q63" i="54" s="1"/>
  <c r="BF66" i="60"/>
  <c r="DU66" i="60" s="1"/>
  <c r="Y66" i="60" s="1"/>
  <c r="C83" i="8"/>
  <c r="X12" i="56"/>
  <c r="X16" i="56"/>
  <c r="C94" i="8"/>
  <c r="X12" i="54"/>
  <c r="X16" i="54"/>
  <c r="X12" i="50"/>
  <c r="X16" i="50"/>
  <c r="AX45" i="54"/>
  <c r="BU45" i="54" s="1"/>
  <c r="Q45" i="54" s="1"/>
  <c r="X12" i="49"/>
  <c r="X16" i="49"/>
  <c r="AX69" i="7"/>
  <c r="BU69" i="7" s="1"/>
  <c r="Q69" i="7" s="1"/>
  <c r="BB41" i="7"/>
  <c r="CU41" i="7" s="1"/>
  <c r="U41" i="7" s="1"/>
  <c r="AX48" i="7"/>
  <c r="BU48" i="7" s="1"/>
  <c r="Q48" i="7" s="1"/>
  <c r="BB40" i="7"/>
  <c r="CU40" i="7" s="1"/>
  <c r="U40" i="7" s="1"/>
  <c r="BF65" i="7"/>
  <c r="DU65" i="7" s="1"/>
  <c r="Y65" i="7" s="1"/>
  <c r="BJ50" i="7"/>
  <c r="EU50" i="7" s="1"/>
  <c r="AC50" i="7" s="1"/>
  <c r="BB69" i="7"/>
  <c r="CU69" i="7" s="1"/>
  <c r="U69" i="7" s="1"/>
  <c r="AX60" i="7"/>
  <c r="BU60" i="7" s="1"/>
  <c r="Q60" i="7" s="1"/>
  <c r="BB48" i="7"/>
  <c r="CU48" i="7" s="1"/>
  <c r="U48" i="7" s="1"/>
  <c r="BJ60" i="7"/>
  <c r="EU60" i="7" s="1"/>
  <c r="AC60" i="7" s="1"/>
  <c r="BJ48" i="7"/>
  <c r="EU48" i="7" s="1"/>
  <c r="AC48" i="7" s="1"/>
  <c r="BJ41" i="7"/>
  <c r="EU41" i="7" s="1"/>
  <c r="AC41" i="7" s="1"/>
  <c r="BJ40" i="67"/>
  <c r="EU40" i="67" s="1"/>
  <c r="AC40" i="67" s="1"/>
  <c r="BJ40" i="66"/>
  <c r="EU40" i="66" s="1"/>
  <c r="AC40" i="66" s="1"/>
  <c r="AX66" i="67"/>
  <c r="BU66" i="67" s="1"/>
  <c r="Q66" i="67" s="1"/>
  <c r="BJ53" i="72"/>
  <c r="EU53" i="72" s="1"/>
  <c r="AC53" i="72" s="1"/>
  <c r="AX46" i="71"/>
  <c r="BU46" i="71" s="1"/>
  <c r="Q46" i="71" s="1"/>
  <c r="BB46" i="71"/>
  <c r="CU46" i="71" s="1"/>
  <c r="U46" i="71" s="1"/>
  <c r="BB52" i="70"/>
  <c r="CU52" i="70" s="1"/>
  <c r="U52" i="70" s="1"/>
  <c r="BJ52" i="70"/>
  <c r="EU52" i="70" s="1"/>
  <c r="AC52" i="70" s="1"/>
  <c r="BB59" i="69"/>
  <c r="CU59" i="69" s="1"/>
  <c r="U59" i="69" s="1"/>
  <c r="AX59" i="69"/>
  <c r="BU59" i="69" s="1"/>
  <c r="Q59" i="69" s="1"/>
  <c r="AX60" i="67"/>
  <c r="BU60" i="67" s="1"/>
  <c r="Q60" i="67" s="1"/>
  <c r="BJ60" i="67"/>
  <c r="EU60" i="67" s="1"/>
  <c r="AC60" i="67" s="1"/>
  <c r="BB56" i="66"/>
  <c r="CU56" i="66" s="1"/>
  <c r="U56" i="66" s="1"/>
  <c r="BJ56" i="66"/>
  <c r="EU56" i="66" s="1"/>
  <c r="AC56" i="66" s="1"/>
  <c r="AX40" i="71"/>
  <c r="BU40" i="71" s="1"/>
  <c r="Q40" i="71" s="1"/>
  <c r="BJ40" i="71"/>
  <c r="EU40" i="71" s="1"/>
  <c r="AC40" i="71" s="1"/>
  <c r="BF40" i="71"/>
  <c r="DU40" i="71" s="1"/>
  <c r="Y40" i="71" s="1"/>
  <c r="AX56" i="71"/>
  <c r="BU56" i="71" s="1"/>
  <c r="Q56" i="71" s="1"/>
  <c r="BF56" i="71"/>
  <c r="DU56" i="71" s="1"/>
  <c r="Y56" i="71" s="1"/>
  <c r="BB47" i="66"/>
  <c r="CU47" i="66" s="1"/>
  <c r="U47" i="66" s="1"/>
  <c r="AX47" i="66"/>
  <c r="BU47" i="66" s="1"/>
  <c r="Q47" i="66" s="1"/>
  <c r="BB37" i="69"/>
  <c r="CU37" i="69" s="1"/>
  <c r="U37" i="69" s="1"/>
  <c r="AX37" i="69"/>
  <c r="BU37" i="69" s="1"/>
  <c r="Q37" i="69" s="1"/>
  <c r="BB39" i="67"/>
  <c r="CU39" i="67" s="1"/>
  <c r="U39" i="67" s="1"/>
  <c r="AX39" i="67"/>
  <c r="BU39" i="67" s="1"/>
  <c r="Q39" i="67" s="1"/>
  <c r="BF66" i="67"/>
  <c r="DU66" i="67" s="1"/>
  <c r="Y66" i="67" s="1"/>
  <c r="BB42" i="71"/>
  <c r="CU42" i="71" s="1"/>
  <c r="U42" i="71" s="1"/>
  <c r="AX42" i="71"/>
  <c r="BU42" i="71" s="1"/>
  <c r="Q42" i="71" s="1"/>
  <c r="BB54" i="71"/>
  <c r="CU54" i="71" s="1"/>
  <c r="U54" i="71" s="1"/>
  <c r="AX54" i="71"/>
  <c r="BU54" i="71" s="1"/>
  <c r="Q54" i="71" s="1"/>
  <c r="BJ51" i="69"/>
  <c r="EU51" i="69" s="1"/>
  <c r="AC51" i="69" s="1"/>
  <c r="AX51" i="69"/>
  <c r="BU51" i="69" s="1"/>
  <c r="Q51" i="69" s="1"/>
  <c r="BM36" i="61"/>
  <c r="FJ36" i="61" s="1"/>
  <c r="AD12" i="61" s="1"/>
  <c r="BB56" i="72"/>
  <c r="CU56" i="72" s="1"/>
  <c r="U56" i="72" s="1"/>
  <c r="BB76" i="71"/>
  <c r="CU76" i="71" s="1"/>
  <c r="U76" i="71" s="1"/>
  <c r="BB58" i="68"/>
  <c r="CU58" i="68" s="1"/>
  <c r="U58" i="68" s="1"/>
  <c r="BB39" i="69"/>
  <c r="CU39" i="69" s="1"/>
  <c r="U39" i="69" s="1"/>
  <c r="BM36" i="67"/>
  <c r="FJ36" i="67" s="1"/>
  <c r="BE36" i="56"/>
  <c r="DJ36" i="56" s="1"/>
  <c r="V12" i="56" s="1"/>
  <c r="BA36" i="50"/>
  <c r="CJ36" i="50" s="1"/>
  <c r="R12" i="50" s="1"/>
  <c r="BI36" i="54"/>
  <c r="EJ36" i="54" s="1"/>
  <c r="EK36" i="54" s="1"/>
  <c r="BE36" i="45"/>
  <c r="DJ36" i="45" s="1"/>
  <c r="V12" i="45" s="1"/>
  <c r="S85" i="8"/>
  <c r="S101" i="8"/>
  <c r="P90" i="8"/>
  <c r="S103" i="8"/>
  <c r="P85" i="8"/>
  <c r="P98" i="8"/>
  <c r="BF48" i="50"/>
  <c r="DU48" i="50" s="1"/>
  <c r="Y48" i="50" s="1"/>
  <c r="S82" i="8"/>
  <c r="S106" i="8"/>
  <c r="S100" i="8"/>
  <c r="BJ62" i="7"/>
  <c r="EU62" i="7" s="1"/>
  <c r="AC62" i="7" s="1"/>
  <c r="AX62" i="7"/>
  <c r="BU62" i="7" s="1"/>
  <c r="Q62" i="7" s="1"/>
  <c r="BB62" i="7"/>
  <c r="CU62" i="7" s="1"/>
  <c r="U62" i="7" s="1"/>
  <c r="BA36" i="68"/>
  <c r="CJ36" i="68" s="1"/>
  <c r="R12" i="68" s="1"/>
  <c r="BB74" i="7"/>
  <c r="CU74" i="7" s="1"/>
  <c r="U74" i="7" s="1"/>
  <c r="BB45" i="7"/>
  <c r="CU45" i="7" s="1"/>
  <c r="U45" i="7" s="1"/>
  <c r="AX63" i="68"/>
  <c r="BU63" i="68" s="1"/>
  <c r="Q63" i="68" s="1"/>
  <c r="BJ63" i="68"/>
  <c r="EU63" i="68" s="1"/>
  <c r="AC63" i="68" s="1"/>
  <c r="BF63" i="68"/>
  <c r="DU63" i="68" s="1"/>
  <c r="Y63" i="68" s="1"/>
  <c r="BB65" i="68"/>
  <c r="CU65" i="68" s="1"/>
  <c r="U65" i="68" s="1"/>
  <c r="BF65" i="68"/>
  <c r="DU65" i="68" s="1"/>
  <c r="Y65" i="68" s="1"/>
  <c r="BJ65" i="68"/>
  <c r="EU65" i="68" s="1"/>
  <c r="AC65" i="68" s="1"/>
  <c r="AX65" i="68"/>
  <c r="BU65" i="68" s="1"/>
  <c r="Q65" i="68" s="1"/>
  <c r="BJ84" i="7"/>
  <c r="EU84" i="7" s="1"/>
  <c r="AC84" i="7" s="1"/>
  <c r="BF73" i="70"/>
  <c r="DU73" i="70" s="1"/>
  <c r="Y73" i="70" s="1"/>
  <c r="AX73" i="70"/>
  <c r="BU73" i="70" s="1"/>
  <c r="Q73" i="70" s="1"/>
  <c r="AX40" i="7"/>
  <c r="BU40" i="7" s="1"/>
  <c r="Q40" i="7" s="1"/>
  <c r="AX44" i="7"/>
  <c r="BU44" i="7" s="1"/>
  <c r="Q44" i="7" s="1"/>
  <c r="BJ69" i="71"/>
  <c r="EU69" i="71" s="1"/>
  <c r="AC69" i="71" s="1"/>
  <c r="AX69" i="71"/>
  <c r="BU69" i="71" s="1"/>
  <c r="Q69" i="71" s="1"/>
  <c r="BB69" i="71"/>
  <c r="CU69" i="71" s="1"/>
  <c r="U69" i="71" s="1"/>
  <c r="BF69" i="71"/>
  <c r="DU69" i="71" s="1"/>
  <c r="Y69" i="71" s="1"/>
  <c r="BF71" i="70"/>
  <c r="DU71" i="70" s="1"/>
  <c r="Y71" i="70" s="1"/>
  <c r="AX71" i="70"/>
  <c r="BU71" i="70" s="1"/>
  <c r="Q71" i="70" s="1"/>
  <c r="BJ71" i="70"/>
  <c r="EU71" i="70" s="1"/>
  <c r="AC71" i="70" s="1"/>
  <c r="BB71" i="70"/>
  <c r="CU71" i="70" s="1"/>
  <c r="U71" i="70" s="1"/>
  <c r="AX79" i="7"/>
  <c r="BU79" i="7" s="1"/>
  <c r="Q79" i="7" s="1"/>
  <c r="BB79" i="7"/>
  <c r="CU79" i="7" s="1"/>
  <c r="U79" i="7" s="1"/>
  <c r="BF85" i="7"/>
  <c r="DU85" i="7" s="1"/>
  <c r="Y85" i="7" s="1"/>
  <c r="BB85" i="7"/>
  <c r="CU85" i="7" s="1"/>
  <c r="U85" i="7" s="1"/>
  <c r="BJ85" i="7"/>
  <c r="EU85" i="7" s="1"/>
  <c r="AC85" i="7" s="1"/>
  <c r="BF40" i="7"/>
  <c r="DU40" i="7" s="1"/>
  <c r="Y40" i="7" s="1"/>
  <c r="AX47" i="72"/>
  <c r="BU47" i="72" s="1"/>
  <c r="Q47" i="72" s="1"/>
  <c r="BF47" i="72"/>
  <c r="DU47" i="72" s="1"/>
  <c r="Y47" i="72" s="1"/>
  <c r="BB47" i="72"/>
  <c r="CU47" i="72" s="1"/>
  <c r="U47" i="72" s="1"/>
  <c r="BJ47" i="72"/>
  <c r="EU47" i="72" s="1"/>
  <c r="AC47" i="72" s="1"/>
  <c r="BB61" i="72"/>
  <c r="CU61" i="72" s="1"/>
  <c r="U61" i="72" s="1"/>
  <c r="BF61" i="72"/>
  <c r="DU61" i="72" s="1"/>
  <c r="Y61" i="72" s="1"/>
  <c r="AX61" i="72"/>
  <c r="BU61" i="72" s="1"/>
  <c r="Q61" i="72" s="1"/>
  <c r="BJ61" i="72"/>
  <c r="EU61" i="72" s="1"/>
  <c r="AC61" i="72" s="1"/>
  <c r="BF62" i="7"/>
  <c r="DU62" i="7" s="1"/>
  <c r="Y62" i="7" s="1"/>
  <c r="BB76" i="50"/>
  <c r="CU76" i="50" s="1"/>
  <c r="U76" i="50" s="1"/>
  <c r="BF76" i="50"/>
  <c r="DU76" i="50" s="1"/>
  <c r="Y76" i="50" s="1"/>
  <c r="AX76" i="50"/>
  <c r="BU76" i="50" s="1"/>
  <c r="Q76" i="50" s="1"/>
  <c r="BJ76" i="50"/>
  <c r="EU76" i="50" s="1"/>
  <c r="AC76" i="50" s="1"/>
  <c r="BF80" i="7"/>
  <c r="DU80" i="7" s="1"/>
  <c r="Y80" i="7" s="1"/>
  <c r="BJ80" i="7"/>
  <c r="EU80" i="7" s="1"/>
  <c r="AC80" i="7" s="1"/>
  <c r="BF64" i="7"/>
  <c r="DU64" i="7" s="1"/>
  <c r="Y64" i="7" s="1"/>
  <c r="BJ64" i="7"/>
  <c r="EU64" i="7" s="1"/>
  <c r="AC64" i="7" s="1"/>
  <c r="AX74" i="7"/>
  <c r="BU74" i="7" s="1"/>
  <c r="Q74" i="7" s="1"/>
  <c r="BF74" i="7"/>
  <c r="DU74" i="7" s="1"/>
  <c r="Y74" i="7" s="1"/>
  <c r="BB80" i="50"/>
  <c r="CU80" i="50" s="1"/>
  <c r="U80" i="50" s="1"/>
  <c r="BJ80" i="50"/>
  <c r="EU80" i="50" s="1"/>
  <c r="AC80" i="50" s="1"/>
  <c r="BF80" i="50"/>
  <c r="DU80" i="50" s="1"/>
  <c r="Y80" i="50" s="1"/>
  <c r="AX80" i="50"/>
  <c r="BU80" i="50" s="1"/>
  <c r="Q80" i="50" s="1"/>
  <c r="BB41" i="72"/>
  <c r="CU41" i="72" s="1"/>
  <c r="U41" i="72" s="1"/>
  <c r="AX41" i="72"/>
  <c r="BU41" i="72" s="1"/>
  <c r="Q41" i="72" s="1"/>
  <c r="BJ41" i="72"/>
  <c r="EU41" i="72" s="1"/>
  <c r="AC41" i="72" s="1"/>
  <c r="AX82" i="7"/>
  <c r="BU82" i="7" s="1"/>
  <c r="Q82" i="7" s="1"/>
  <c r="BJ63" i="7"/>
  <c r="EU63" i="7" s="1"/>
  <c r="AC63" i="7" s="1"/>
  <c r="BJ38" i="7"/>
  <c r="EU38" i="7" s="1"/>
  <c r="AC38" i="7" s="1"/>
  <c r="BJ82" i="7"/>
  <c r="EU82" i="7" s="1"/>
  <c r="AC82" i="7" s="1"/>
  <c r="AX85" i="7"/>
  <c r="BU85" i="7" s="1"/>
  <c r="Q85" i="7" s="1"/>
  <c r="BB53" i="7"/>
  <c r="CU53" i="7" s="1"/>
  <c r="U53" i="7" s="1"/>
  <c r="AX53" i="7"/>
  <c r="BU53" i="7" s="1"/>
  <c r="Q53" i="7" s="1"/>
  <c r="BB63" i="68"/>
  <c r="CU63" i="68" s="1"/>
  <c r="U63" i="68" s="1"/>
  <c r="BF79" i="7"/>
  <c r="DU79" i="7" s="1"/>
  <c r="Y79" i="7" s="1"/>
  <c r="BF59" i="7"/>
  <c r="DU59" i="7" s="1"/>
  <c r="Y59" i="7" s="1"/>
  <c r="BJ77" i="7"/>
  <c r="EU77" i="7" s="1"/>
  <c r="AC77" i="7" s="1"/>
  <c r="BF77" i="7"/>
  <c r="DU77" i="7" s="1"/>
  <c r="Y77" i="7" s="1"/>
  <c r="BF73" i="7"/>
  <c r="DU73" i="7" s="1"/>
  <c r="Y73" i="7" s="1"/>
  <c r="AX73" i="7"/>
  <c r="BU73" i="7" s="1"/>
  <c r="Q73" i="7" s="1"/>
  <c r="BB59" i="7"/>
  <c r="CU59" i="7" s="1"/>
  <c r="U59" i="7" s="1"/>
  <c r="AX64" i="7"/>
  <c r="BU64" i="7" s="1"/>
  <c r="Q64" i="7" s="1"/>
  <c r="BJ79" i="7"/>
  <c r="EU79" i="7" s="1"/>
  <c r="AC79" i="7" s="1"/>
  <c r="AX45" i="7"/>
  <c r="BU45" i="7" s="1"/>
  <c r="Q45" i="7" s="1"/>
  <c r="BJ45" i="7"/>
  <c r="EU45" i="7" s="1"/>
  <c r="AC45" i="7" s="1"/>
  <c r="BJ59" i="7"/>
  <c r="EU59" i="7" s="1"/>
  <c r="AC59" i="7" s="1"/>
  <c r="BF44" i="7"/>
  <c r="DU44" i="7" s="1"/>
  <c r="Y44" i="7" s="1"/>
  <c r="BF72" i="7"/>
  <c r="DU72" i="7" s="1"/>
  <c r="Y72" i="7" s="1"/>
  <c r="BB64" i="7"/>
  <c r="CU64" i="7" s="1"/>
  <c r="U64" i="7" s="1"/>
  <c r="BJ54" i="72"/>
  <c r="EU54" i="72" s="1"/>
  <c r="AC54" i="72" s="1"/>
  <c r="AX54" i="72"/>
  <c r="BU54" i="72" s="1"/>
  <c r="Q54" i="72" s="1"/>
  <c r="BB69" i="51"/>
  <c r="CU69" i="51" s="1"/>
  <c r="U69" i="51" s="1"/>
  <c r="BF69" i="51"/>
  <c r="DU69" i="51" s="1"/>
  <c r="Y69" i="51" s="1"/>
  <c r="BF85" i="46"/>
  <c r="DU85" i="46" s="1"/>
  <c r="Y85" i="46" s="1"/>
  <c r="AX85" i="46"/>
  <c r="BU85" i="46" s="1"/>
  <c r="Q85" i="46" s="1"/>
  <c r="AX48" i="70"/>
  <c r="BU48" i="70" s="1"/>
  <c r="Q48" i="70" s="1"/>
  <c r="BJ48" i="70"/>
  <c r="EU48" i="70" s="1"/>
  <c r="AC48" i="70" s="1"/>
  <c r="BB72" i="66"/>
  <c r="CU72" i="66" s="1"/>
  <c r="U72" i="66" s="1"/>
  <c r="BF72" i="66"/>
  <c r="DU72" i="66" s="1"/>
  <c r="Y72" i="66" s="1"/>
  <c r="BB52" i="65"/>
  <c r="CU52" i="65" s="1"/>
  <c r="U52" i="65" s="1"/>
  <c r="BI36" i="63"/>
  <c r="EJ36" i="63" s="1"/>
  <c r="EK36" i="63" s="1"/>
  <c r="BB52" i="67"/>
  <c r="CU52" i="67" s="1"/>
  <c r="U52" i="67" s="1"/>
  <c r="BJ52" i="67"/>
  <c r="EU52" i="67" s="1"/>
  <c r="AC52" i="67" s="1"/>
  <c r="BF52" i="67"/>
  <c r="DU52" i="67" s="1"/>
  <c r="Y52" i="67" s="1"/>
  <c r="BB56" i="67"/>
  <c r="CU56" i="67" s="1"/>
  <c r="U56" i="67" s="1"/>
  <c r="BF56" i="67"/>
  <c r="DU56" i="67" s="1"/>
  <c r="Y56" i="67" s="1"/>
  <c r="BA36" i="67"/>
  <c r="CJ36" i="67" s="1"/>
  <c r="R12" i="67" s="1"/>
  <c r="BJ75" i="72"/>
  <c r="EU75" i="72" s="1"/>
  <c r="AC75" i="72" s="1"/>
  <c r="BB75" i="72"/>
  <c r="CU75" i="72" s="1"/>
  <c r="U75" i="72" s="1"/>
  <c r="BF54" i="72"/>
  <c r="DU54" i="72" s="1"/>
  <c r="Y54" i="72" s="1"/>
  <c r="X26" i="26"/>
  <c r="H108" i="8" s="1"/>
  <c r="BF57" i="70"/>
  <c r="DU57" i="70" s="1"/>
  <c r="Y57" i="70" s="1"/>
  <c r="AX57" i="70"/>
  <c r="BU57" i="70" s="1"/>
  <c r="Q57" i="70" s="1"/>
  <c r="BF44" i="70"/>
  <c r="DU44" i="70" s="1"/>
  <c r="Y44" i="70" s="1"/>
  <c r="BB44" i="70"/>
  <c r="CU44" i="70" s="1"/>
  <c r="U44" i="70" s="1"/>
  <c r="BF52" i="72"/>
  <c r="DU52" i="72" s="1"/>
  <c r="Y52" i="72" s="1"/>
  <c r="AX52" i="72"/>
  <c r="BU52" i="72" s="1"/>
  <c r="Q52" i="72" s="1"/>
  <c r="BB75" i="71"/>
  <c r="CU75" i="71" s="1"/>
  <c r="U75" i="71" s="1"/>
  <c r="AX75" i="71"/>
  <c r="BU75" i="71" s="1"/>
  <c r="Q75" i="71" s="1"/>
  <c r="BF75" i="71"/>
  <c r="DU75" i="71" s="1"/>
  <c r="Y75" i="71" s="1"/>
  <c r="BB51" i="69"/>
  <c r="CU51" i="69" s="1"/>
  <c r="U51" i="69" s="1"/>
  <c r="AX45" i="68"/>
  <c r="BU45" i="68" s="1"/>
  <c r="Q45" i="68" s="1"/>
  <c r="BJ45" i="68"/>
  <c r="EU45" i="68" s="1"/>
  <c r="AC45" i="68" s="1"/>
  <c r="BB38" i="70"/>
  <c r="CU38" i="70" s="1"/>
  <c r="U38" i="70" s="1"/>
  <c r="BF38" i="70"/>
  <c r="DU38" i="70" s="1"/>
  <c r="Y38" i="70" s="1"/>
  <c r="BB63" i="67"/>
  <c r="CU63" i="67" s="1"/>
  <c r="U63" i="67" s="1"/>
  <c r="BJ63" i="67"/>
  <c r="EU63" i="67" s="1"/>
  <c r="AC63" i="67" s="1"/>
  <c r="AX50" i="71"/>
  <c r="BU50" i="71" s="1"/>
  <c r="Q50" i="71" s="1"/>
  <c r="BB37" i="71"/>
  <c r="CU37" i="71" s="1"/>
  <c r="U37" i="71" s="1"/>
  <c r="BB71" i="71"/>
  <c r="CU71" i="71" s="1"/>
  <c r="U71" i="71" s="1"/>
  <c r="BJ51" i="70"/>
  <c r="EU51" i="70" s="1"/>
  <c r="AC51" i="70" s="1"/>
  <c r="BB51" i="70"/>
  <c r="CU51" i="70" s="1"/>
  <c r="U51" i="70" s="1"/>
  <c r="BJ62" i="72"/>
  <c r="EU62" i="72" s="1"/>
  <c r="AC62" i="72" s="1"/>
  <c r="AX62" i="72"/>
  <c r="BU62" i="72" s="1"/>
  <c r="Q62" i="72" s="1"/>
  <c r="BB43" i="69"/>
  <c r="CU43" i="69" s="1"/>
  <c r="U43" i="69" s="1"/>
  <c r="BE36" i="59"/>
  <c r="DJ36" i="59" s="1"/>
  <c r="V12" i="59" s="1"/>
  <c r="AX47" i="70"/>
  <c r="BU47" i="70" s="1"/>
  <c r="Q47" i="70" s="1"/>
  <c r="BJ47" i="70"/>
  <c r="EU47" i="70" s="1"/>
  <c r="AC47" i="70" s="1"/>
  <c r="AX37" i="71"/>
  <c r="BU37" i="71" s="1"/>
  <c r="Q37" i="71" s="1"/>
  <c r="AX84" i="68"/>
  <c r="BU84" i="68" s="1"/>
  <c r="Q84" i="68" s="1"/>
  <c r="BB84" i="68"/>
  <c r="CU84" i="68" s="1"/>
  <c r="U84" i="68" s="1"/>
  <c r="BF43" i="67"/>
  <c r="DU43" i="67" s="1"/>
  <c r="Y43" i="67" s="1"/>
  <c r="AX43" i="67"/>
  <c r="BU43" i="67" s="1"/>
  <c r="Q43" i="67" s="1"/>
  <c r="BB45" i="67"/>
  <c r="CU45" i="67" s="1"/>
  <c r="U45" i="67" s="1"/>
  <c r="BF45" i="67"/>
  <c r="DU45" i="67" s="1"/>
  <c r="Y45" i="67" s="1"/>
  <c r="AX60" i="71"/>
  <c r="BU60" i="71" s="1"/>
  <c r="Q60" i="71" s="1"/>
  <c r="BF60" i="71"/>
  <c r="DU60" i="71" s="1"/>
  <c r="Y60" i="71" s="1"/>
  <c r="BF56" i="72"/>
  <c r="DU56" i="72" s="1"/>
  <c r="Y56" i="72" s="1"/>
  <c r="BB65" i="72"/>
  <c r="CU65" i="72" s="1"/>
  <c r="U65" i="72" s="1"/>
  <c r="BB50" i="68"/>
  <c r="CU50" i="68" s="1"/>
  <c r="U50" i="68" s="1"/>
  <c r="BF50" i="68"/>
  <c r="DU50" i="68" s="1"/>
  <c r="Y50" i="68" s="1"/>
  <c r="BF77" i="72"/>
  <c r="DU77" i="72" s="1"/>
  <c r="Y77" i="72" s="1"/>
  <c r="AX77" i="72"/>
  <c r="BU77" i="72" s="1"/>
  <c r="Q77" i="72" s="1"/>
  <c r="BB58" i="71"/>
  <c r="CU58" i="71" s="1"/>
  <c r="U58" i="71" s="1"/>
  <c r="BJ58" i="71"/>
  <c r="EU58" i="71" s="1"/>
  <c r="AC58" i="71" s="1"/>
  <c r="BB67" i="66"/>
  <c r="CU67" i="66" s="1"/>
  <c r="U67" i="66" s="1"/>
  <c r="AX67" i="66"/>
  <c r="BU67" i="66" s="1"/>
  <c r="Q67" i="66" s="1"/>
  <c r="BJ67" i="66"/>
  <c r="EU67" i="66" s="1"/>
  <c r="AC67" i="66" s="1"/>
  <c r="BJ77" i="72"/>
  <c r="EU77" i="72" s="1"/>
  <c r="AC77" i="72" s="1"/>
  <c r="BJ50" i="69"/>
  <c r="EU50" i="69" s="1"/>
  <c r="AC50" i="69" s="1"/>
  <c r="AX50" i="69"/>
  <c r="BU50" i="69" s="1"/>
  <c r="Q50" i="69" s="1"/>
  <c r="BB50" i="69"/>
  <c r="CU50" i="69" s="1"/>
  <c r="U50" i="69" s="1"/>
  <c r="BB68" i="67"/>
  <c r="CU68" i="67" s="1"/>
  <c r="U68" i="67" s="1"/>
  <c r="AX68" i="67"/>
  <c r="BU68" i="67" s="1"/>
  <c r="Q68" i="67" s="1"/>
  <c r="BF68" i="67"/>
  <c r="DU68" i="67" s="1"/>
  <c r="Y68" i="67" s="1"/>
  <c r="BJ64" i="67"/>
  <c r="EU64" i="67" s="1"/>
  <c r="AC64" i="67" s="1"/>
  <c r="AX64" i="67"/>
  <c r="BU64" i="67" s="1"/>
  <c r="Q64" i="67" s="1"/>
  <c r="BF47" i="70"/>
  <c r="DU47" i="70" s="1"/>
  <c r="Y47" i="70" s="1"/>
  <c r="BM36" i="63"/>
  <c r="FJ36" i="63" s="1"/>
  <c r="BM36" i="57"/>
  <c r="FJ36" i="57" s="1"/>
  <c r="BB84" i="67"/>
  <c r="CU84" i="67" s="1"/>
  <c r="U84" i="67" s="1"/>
  <c r="BB44" i="65"/>
  <c r="CU44" i="65" s="1"/>
  <c r="U44" i="65" s="1"/>
  <c r="BE36" i="58"/>
  <c r="DJ36" i="58" s="1"/>
  <c r="V12" i="58" s="1"/>
  <c r="BJ58" i="67"/>
  <c r="EU58" i="67" s="1"/>
  <c r="AC58" i="67" s="1"/>
  <c r="BA36" i="66"/>
  <c r="CJ36" i="66" s="1"/>
  <c r="R12" i="66" s="1"/>
  <c r="BA36" i="64"/>
  <c r="CJ36" i="64" s="1"/>
  <c r="R12" i="64" s="1"/>
  <c r="BA36" i="60"/>
  <c r="CJ36" i="60" s="1"/>
  <c r="R12" i="60" s="1"/>
  <c r="BJ65" i="65"/>
  <c r="EU65" i="65" s="1"/>
  <c r="AC65" i="65" s="1"/>
  <c r="BA36" i="58"/>
  <c r="CJ36" i="58" s="1"/>
  <c r="R12" i="58" s="1"/>
  <c r="BA36" i="62"/>
  <c r="CJ36" i="62" s="1"/>
  <c r="R12" i="62" s="1"/>
  <c r="BF60" i="67"/>
  <c r="DU60" i="67" s="1"/>
  <c r="Y60" i="67" s="1"/>
  <c r="BI36" i="58"/>
  <c r="EJ36" i="58" s="1"/>
  <c r="EK36" i="58" s="1"/>
  <c r="BE36" i="64"/>
  <c r="DJ36" i="64" s="1"/>
  <c r="V12" i="64" s="1"/>
  <c r="BE36" i="66"/>
  <c r="DJ36" i="66" s="1"/>
  <c r="V12" i="66" s="1"/>
  <c r="BA36" i="55"/>
  <c r="CJ36" i="55" s="1"/>
  <c r="R12" i="55" s="1"/>
  <c r="BE36" i="52"/>
  <c r="DJ36" i="52" s="1"/>
  <c r="V12" i="52" s="1"/>
  <c r="FL41" i="56"/>
  <c r="BM36" i="53"/>
  <c r="FJ36" i="53" s="1"/>
  <c r="AD12" i="53" s="1"/>
  <c r="BE36" i="60"/>
  <c r="DJ36" i="60" s="1"/>
  <c r="V12" i="60" s="1"/>
  <c r="BA36" i="59"/>
  <c r="CJ36" i="59" s="1"/>
  <c r="R12" i="59" s="1"/>
  <c r="BE36" i="53"/>
  <c r="DJ36" i="53" s="1"/>
  <c r="V12" i="53" s="1"/>
  <c r="BA36" i="56"/>
  <c r="CJ36" i="56" s="1"/>
  <c r="R12" i="56" s="1"/>
  <c r="BM36" i="55"/>
  <c r="FJ36" i="55" s="1"/>
  <c r="AD12" i="55" s="1"/>
  <c r="BE36" i="57"/>
  <c r="DJ36" i="57" s="1"/>
  <c r="V12" i="57" s="1"/>
  <c r="BM36" i="56"/>
  <c r="FJ36" i="56" s="1"/>
  <c r="FK36" i="56" s="1"/>
  <c r="BI36" i="55"/>
  <c r="EJ36" i="55" s="1"/>
  <c r="BA36" i="54"/>
  <c r="CJ36" i="54" s="1"/>
  <c r="R12" i="54" s="1"/>
  <c r="BA36" i="57"/>
  <c r="CJ36" i="57" s="1"/>
  <c r="R12" i="57" s="1"/>
  <c r="BI36" i="59"/>
  <c r="EJ36" i="59" s="1"/>
  <c r="Z12" i="59" s="1"/>
  <c r="BB84" i="56"/>
  <c r="CU84" i="56" s="1"/>
  <c r="U84" i="56" s="1"/>
  <c r="BA36" i="52"/>
  <c r="CJ36" i="52" s="1"/>
  <c r="R12" i="52" s="1"/>
  <c r="BI36" i="56"/>
  <c r="EJ36" i="56" s="1"/>
  <c r="BM36" i="52"/>
  <c r="FJ36" i="52" s="1"/>
  <c r="FK36" i="52" s="1"/>
  <c r="BM36" i="48"/>
  <c r="FJ36" i="48" s="1"/>
  <c r="BE36" i="54"/>
  <c r="DJ36" i="54" s="1"/>
  <c r="V12" i="54" s="1"/>
  <c r="AX43" i="52"/>
  <c r="BU43" i="52" s="1"/>
  <c r="Q43" i="52" s="1"/>
  <c r="BM36" i="51"/>
  <c r="FJ36" i="51" s="1"/>
  <c r="BI36" i="53"/>
  <c r="EJ36" i="53" s="1"/>
  <c r="BM36" i="54"/>
  <c r="FJ36" i="54" s="1"/>
  <c r="BI36" i="52"/>
  <c r="EJ36" i="52" s="1"/>
  <c r="EK36" i="52" s="1"/>
  <c r="BE36" i="50"/>
  <c r="DJ36" i="50" s="1"/>
  <c r="V12" i="50" s="1"/>
  <c r="BI36" i="49"/>
  <c r="EJ36" i="49" s="1"/>
  <c r="EK36" i="49" s="1"/>
  <c r="BM36" i="49"/>
  <c r="FJ36" i="49" s="1"/>
  <c r="BM36" i="47"/>
  <c r="FJ36" i="47" s="1"/>
  <c r="AD12" i="47" s="1"/>
  <c r="BA36" i="44"/>
  <c r="CJ36" i="44" s="1"/>
  <c r="R12" i="44" s="1"/>
  <c r="BI36" i="46"/>
  <c r="EJ36" i="46" s="1"/>
  <c r="Z12" i="46" s="1"/>
  <c r="BA36" i="49"/>
  <c r="CJ36" i="49" s="1"/>
  <c r="R12" i="49" s="1"/>
  <c r="X12" i="45"/>
  <c r="C93" i="8"/>
  <c r="S93" i="8"/>
  <c r="P95" i="8"/>
  <c r="C95" i="8"/>
  <c r="S95" i="8"/>
  <c r="P96" i="8"/>
  <c r="S96" i="8"/>
  <c r="C96" i="8"/>
  <c r="BI36" i="47"/>
  <c r="EJ36" i="47" s="1"/>
  <c r="EK36" i="47" s="1"/>
  <c r="FL58" i="53"/>
  <c r="FN58" i="53" s="1"/>
  <c r="FL62" i="50"/>
  <c r="FN62" i="50" s="1"/>
  <c r="P106" i="8"/>
  <c r="BF51" i="50"/>
  <c r="DU51" i="50" s="1"/>
  <c r="Y51" i="50" s="1"/>
  <c r="X12" i="48"/>
  <c r="X12" i="44"/>
  <c r="S102" i="8"/>
  <c r="P89" i="8"/>
  <c r="S105" i="8"/>
  <c r="BI36" i="44"/>
  <c r="EJ36" i="44" s="1"/>
  <c r="EK36" i="44" s="1"/>
  <c r="C102" i="8"/>
  <c r="C98" i="8"/>
  <c r="C90" i="8"/>
  <c r="S87" i="8"/>
  <c r="S89" i="8"/>
  <c r="BF50" i="50"/>
  <c r="DU50" i="50" s="1"/>
  <c r="Y50" i="50" s="1"/>
  <c r="BJ50" i="50"/>
  <c r="EU50" i="50" s="1"/>
  <c r="AC50" i="50" s="1"/>
  <c r="S91" i="8"/>
  <c r="C101" i="8"/>
  <c r="S92" i="8"/>
  <c r="C97" i="8"/>
  <c r="BE36" i="46"/>
  <c r="DJ36" i="46" s="1"/>
  <c r="V12" i="46" s="1"/>
  <c r="P97" i="8"/>
  <c r="X12" i="52"/>
  <c r="BI36" i="50"/>
  <c r="EJ36" i="50" s="1"/>
  <c r="S99" i="8"/>
  <c r="X16" i="7"/>
  <c r="FQ37" i="50"/>
  <c r="BL36" i="7"/>
  <c r="FE36" i="7" s="1"/>
  <c r="AE36" i="7" s="1"/>
  <c r="AX36" i="7"/>
  <c r="BU36" i="7" s="1"/>
  <c r="Q36" i="7" s="1"/>
  <c r="AY36" i="7" s="1"/>
  <c r="BZ36" i="7" s="1"/>
  <c r="R36" i="7" s="1"/>
  <c r="AZ36" i="7" s="1"/>
  <c r="CE36" i="7" s="1"/>
  <c r="S36" i="7" s="1"/>
  <c r="FQ37" i="58"/>
  <c r="FQ37" i="66"/>
  <c r="FQ37" i="51"/>
  <c r="FQ37" i="67"/>
  <c r="EK36" i="48"/>
  <c r="Z12" i="48"/>
  <c r="AD12" i="48"/>
  <c r="FK36" i="48"/>
  <c r="BE36" i="68"/>
  <c r="DJ36" i="68" s="1"/>
  <c r="V12" i="68" s="1"/>
  <c r="AD12" i="51"/>
  <c r="FK36" i="51"/>
  <c r="FK36" i="63"/>
  <c r="AD12" i="63"/>
  <c r="EK36" i="53"/>
  <c r="Z12" i="53"/>
  <c r="AD12" i="64"/>
  <c r="FK36" i="64"/>
  <c r="FK36" i="67"/>
  <c r="AD12" i="67"/>
  <c r="AX46" i="72"/>
  <c r="BU46" i="72" s="1"/>
  <c r="Q46" i="72" s="1"/>
  <c r="BJ46" i="72"/>
  <c r="EU46" i="72" s="1"/>
  <c r="AC46" i="72" s="1"/>
  <c r="BB46" i="72"/>
  <c r="CU46" i="72" s="1"/>
  <c r="U46" i="72" s="1"/>
  <c r="BF46" i="72"/>
  <c r="DU46" i="72" s="1"/>
  <c r="Y46" i="72" s="1"/>
  <c r="BB37" i="70"/>
  <c r="CU37" i="70" s="1"/>
  <c r="U37" i="70" s="1"/>
  <c r="BF37" i="70"/>
  <c r="DU37" i="70" s="1"/>
  <c r="Y37" i="70" s="1"/>
  <c r="AX37" i="70"/>
  <c r="BU37" i="70" s="1"/>
  <c r="Q37" i="70" s="1"/>
  <c r="BF59" i="70"/>
  <c r="DU59" i="70" s="1"/>
  <c r="Y59" i="70" s="1"/>
  <c r="AX59" i="70"/>
  <c r="BU59" i="70" s="1"/>
  <c r="Q59" i="70" s="1"/>
  <c r="BJ59" i="70"/>
  <c r="EU59" i="70" s="1"/>
  <c r="AC59" i="70" s="1"/>
  <c r="BJ82" i="70"/>
  <c r="EU82" i="70" s="1"/>
  <c r="AC82" i="70" s="1"/>
  <c r="BF82" i="70"/>
  <c r="DU82" i="70" s="1"/>
  <c r="Y82" i="70" s="1"/>
  <c r="BB70" i="69"/>
  <c r="CU70" i="69" s="1"/>
  <c r="U70" i="69" s="1"/>
  <c r="BJ70" i="69"/>
  <c r="EU70" i="69" s="1"/>
  <c r="AC70" i="69" s="1"/>
  <c r="BF70" i="69"/>
  <c r="DU70" i="69" s="1"/>
  <c r="Y70" i="69" s="1"/>
  <c r="BJ42" i="7"/>
  <c r="EU42" i="7" s="1"/>
  <c r="AC42" i="7" s="1"/>
  <c r="BF67" i="7"/>
  <c r="DU67" i="7" s="1"/>
  <c r="Y67" i="7" s="1"/>
  <c r="Z12" i="52"/>
  <c r="AX82" i="70"/>
  <c r="BU82" i="70" s="1"/>
  <c r="Q82" i="70" s="1"/>
  <c r="AX36" i="70"/>
  <c r="BU36" i="70" s="1"/>
  <c r="Q36" i="70" s="1"/>
  <c r="BB59" i="70"/>
  <c r="CU59" i="70" s="1"/>
  <c r="U59" i="70" s="1"/>
  <c r="BF70" i="72"/>
  <c r="DU70" i="72" s="1"/>
  <c r="Y70" i="72" s="1"/>
  <c r="BJ70" i="72"/>
  <c r="EU70" i="72" s="1"/>
  <c r="AC70" i="72" s="1"/>
  <c r="BB70" i="72"/>
  <c r="CU70" i="72" s="1"/>
  <c r="U70" i="72" s="1"/>
  <c r="BB83" i="72"/>
  <c r="CU83" i="72" s="1"/>
  <c r="U83" i="72" s="1"/>
  <c r="BJ83" i="72"/>
  <c r="EU83" i="72" s="1"/>
  <c r="AC83" i="72" s="1"/>
  <c r="BB66" i="66"/>
  <c r="CU66" i="66" s="1"/>
  <c r="U66" i="66" s="1"/>
  <c r="BF66" i="66"/>
  <c r="DU66" i="66" s="1"/>
  <c r="Y66" i="66" s="1"/>
  <c r="AX66" i="66"/>
  <c r="BU66" i="66" s="1"/>
  <c r="Q66" i="66" s="1"/>
  <c r="BA36" i="65"/>
  <c r="CJ36" i="65" s="1"/>
  <c r="R12" i="65" s="1"/>
  <c r="BB52" i="61"/>
  <c r="CU52" i="61" s="1"/>
  <c r="U52" i="61" s="1"/>
  <c r="BJ52" i="61"/>
  <c r="EU52" i="61" s="1"/>
  <c r="AC52" i="61" s="1"/>
  <c r="BM36" i="60"/>
  <c r="FJ36" i="60" s="1"/>
  <c r="BJ82" i="54"/>
  <c r="EU82" i="54" s="1"/>
  <c r="AC82" i="54" s="1"/>
  <c r="BF82" i="54"/>
  <c r="DU82" i="54" s="1"/>
  <c r="Y82" i="54" s="1"/>
  <c r="BB82" i="54"/>
  <c r="CU82" i="54" s="1"/>
  <c r="U82" i="54" s="1"/>
  <c r="AX82" i="54"/>
  <c r="BU82" i="54" s="1"/>
  <c r="Q82" i="54" s="1"/>
  <c r="BI36" i="51"/>
  <c r="EJ36" i="51" s="1"/>
  <c r="BB67" i="51"/>
  <c r="CU67" i="51" s="1"/>
  <c r="U67" i="51" s="1"/>
  <c r="BF67" i="51"/>
  <c r="DU67" i="51" s="1"/>
  <c r="Y67" i="51" s="1"/>
  <c r="BJ67" i="51"/>
  <c r="EU67" i="51" s="1"/>
  <c r="AC67" i="51" s="1"/>
  <c r="BA36" i="48"/>
  <c r="CJ36" i="48" s="1"/>
  <c r="R12" i="48" s="1"/>
  <c r="BE36" i="48"/>
  <c r="DJ36" i="48" s="1"/>
  <c r="V12" i="48" s="1"/>
  <c r="BA36" i="45"/>
  <c r="CJ36" i="45" s="1"/>
  <c r="R12" i="45" s="1"/>
  <c r="BE36" i="44"/>
  <c r="DJ36" i="44" s="1"/>
  <c r="V12" i="44" s="1"/>
  <c r="X12" i="57"/>
  <c r="X12" i="51"/>
  <c r="BF71" i="7"/>
  <c r="DU71" i="7" s="1"/>
  <c r="Y71" i="7" s="1"/>
  <c r="BF82" i="7"/>
  <c r="DU82" i="7" s="1"/>
  <c r="Y82" i="7" s="1"/>
  <c r="AX76" i="7"/>
  <c r="BU76" i="7" s="1"/>
  <c r="Q76" i="7" s="1"/>
  <c r="BB76" i="7"/>
  <c r="CU76" i="7" s="1"/>
  <c r="U76" i="7" s="1"/>
  <c r="AX78" i="7"/>
  <c r="BU78" i="7" s="1"/>
  <c r="Q78" i="7" s="1"/>
  <c r="BB36" i="7"/>
  <c r="CU36" i="7" s="1"/>
  <c r="U36" i="7" s="1"/>
  <c r="BC36" i="7" s="1"/>
  <c r="CZ36" i="7" s="1"/>
  <c r="V36" i="7" s="1"/>
  <c r="BD36" i="7" s="1"/>
  <c r="DE36" i="7" s="1"/>
  <c r="W36" i="7" s="1"/>
  <c r="BJ52" i="7"/>
  <c r="EU52" i="7" s="1"/>
  <c r="AC52" i="7" s="1"/>
  <c r="BJ54" i="7"/>
  <c r="EU54" i="7" s="1"/>
  <c r="AC54" i="7" s="1"/>
  <c r="AX68" i="7"/>
  <c r="BU68" i="7" s="1"/>
  <c r="Q68" i="7" s="1"/>
  <c r="BB73" i="7"/>
  <c r="CU73" i="7" s="1"/>
  <c r="U73" i="7" s="1"/>
  <c r="BF41" i="7"/>
  <c r="DU41" i="7" s="1"/>
  <c r="Y41" i="7" s="1"/>
  <c r="BB42" i="7"/>
  <c r="CU42" i="7" s="1"/>
  <c r="U42" i="7" s="1"/>
  <c r="FK36" i="55"/>
  <c r="BB81" i="71"/>
  <c r="CU81" i="71" s="1"/>
  <c r="U81" i="71" s="1"/>
  <c r="BF39" i="71"/>
  <c r="DU39" i="71" s="1"/>
  <c r="Y39" i="71" s="1"/>
  <c r="BF68" i="72"/>
  <c r="DU68" i="72" s="1"/>
  <c r="Y68" i="72" s="1"/>
  <c r="AX70" i="72"/>
  <c r="BU70" i="72" s="1"/>
  <c r="Q70" i="72" s="1"/>
  <c r="AX70" i="69"/>
  <c r="BU70" i="69" s="1"/>
  <c r="Q70" i="69" s="1"/>
  <c r="BJ76" i="72"/>
  <c r="EU76" i="72" s="1"/>
  <c r="AC76" i="72" s="1"/>
  <c r="AX76" i="72"/>
  <c r="BU76" i="72" s="1"/>
  <c r="Q76" i="72" s="1"/>
  <c r="BB76" i="72"/>
  <c r="CU76" i="72" s="1"/>
  <c r="U76" i="72" s="1"/>
  <c r="BF76" i="72"/>
  <c r="DU76" i="72" s="1"/>
  <c r="Y76" i="72" s="1"/>
  <c r="BF77" i="71"/>
  <c r="DU77" i="71" s="1"/>
  <c r="Y77" i="71" s="1"/>
  <c r="BB77" i="71"/>
  <c r="CU77" i="71" s="1"/>
  <c r="U77" i="71" s="1"/>
  <c r="AX77" i="71"/>
  <c r="BU77" i="71" s="1"/>
  <c r="Q77" i="71" s="1"/>
  <c r="BJ78" i="69"/>
  <c r="EU78" i="69" s="1"/>
  <c r="AC78" i="69" s="1"/>
  <c r="AX78" i="69"/>
  <c r="BU78" i="69" s="1"/>
  <c r="Q78" i="69" s="1"/>
  <c r="BB54" i="68"/>
  <c r="CU54" i="68" s="1"/>
  <c r="U54" i="68" s="1"/>
  <c r="AX54" i="68"/>
  <c r="BU54" i="68" s="1"/>
  <c r="Q54" i="68" s="1"/>
  <c r="BJ54" i="68"/>
  <c r="EU54" i="68" s="1"/>
  <c r="AC54" i="68" s="1"/>
  <c r="BE36" i="67"/>
  <c r="DJ36" i="67" s="1"/>
  <c r="V12" i="67" s="1"/>
  <c r="BA36" i="61"/>
  <c r="CJ36" i="61" s="1"/>
  <c r="R12" i="61" s="1"/>
  <c r="BE36" i="61"/>
  <c r="DJ36" i="61" s="1"/>
  <c r="V12" i="61" s="1"/>
  <c r="BJ66" i="70"/>
  <c r="EU66" i="70" s="1"/>
  <c r="AC66" i="70" s="1"/>
  <c r="BB66" i="70"/>
  <c r="CU66" i="70" s="1"/>
  <c r="U66" i="70" s="1"/>
  <c r="AX57" i="68"/>
  <c r="BU57" i="68" s="1"/>
  <c r="Q57" i="68" s="1"/>
  <c r="BF57" i="68"/>
  <c r="DU57" i="68" s="1"/>
  <c r="Y57" i="68" s="1"/>
  <c r="BJ57" i="68"/>
  <c r="EU57" i="68" s="1"/>
  <c r="AC57" i="68" s="1"/>
  <c r="BB57" i="68"/>
  <c r="CU57" i="68" s="1"/>
  <c r="U57" i="68" s="1"/>
  <c r="BB58" i="7"/>
  <c r="CU58" i="7" s="1"/>
  <c r="U58" i="7" s="1"/>
  <c r="BB81" i="7"/>
  <c r="CU81" i="7" s="1"/>
  <c r="U81" i="7" s="1"/>
  <c r="BM36" i="68"/>
  <c r="FJ36" i="68" s="1"/>
  <c r="BI36" i="57"/>
  <c r="EJ36" i="57" s="1"/>
  <c r="BA36" i="53"/>
  <c r="CJ36" i="53" s="1"/>
  <c r="R12" i="53" s="1"/>
  <c r="BA36" i="51"/>
  <c r="CJ36" i="51" s="1"/>
  <c r="R12" i="51" s="1"/>
  <c r="BF49" i="7"/>
  <c r="DU49" i="7" s="1"/>
  <c r="Y49" i="7" s="1"/>
  <c r="BB49" i="7"/>
  <c r="CU49" i="7" s="1"/>
  <c r="U49" i="7" s="1"/>
  <c r="BJ65" i="7"/>
  <c r="EU65" i="7" s="1"/>
  <c r="AC65" i="7" s="1"/>
  <c r="BB65" i="7"/>
  <c r="CU65" i="7" s="1"/>
  <c r="U65" i="7" s="1"/>
  <c r="BF75" i="7"/>
  <c r="DU75" i="7" s="1"/>
  <c r="Y75" i="7" s="1"/>
  <c r="AX75" i="7"/>
  <c r="BU75" i="7" s="1"/>
  <c r="Q75" i="7" s="1"/>
  <c r="BF58" i="7"/>
  <c r="DU58" i="7" s="1"/>
  <c r="Y58" i="7" s="1"/>
  <c r="BJ58" i="7"/>
  <c r="EU58" i="7" s="1"/>
  <c r="AC58" i="7" s="1"/>
  <c r="BF36" i="7"/>
  <c r="DU36" i="7" s="1"/>
  <c r="Y36" i="7" s="1"/>
  <c r="BG36" i="7" s="1"/>
  <c r="DZ36" i="7" s="1"/>
  <c r="Z36" i="7" s="1"/>
  <c r="BH36" i="7" s="1"/>
  <c r="EE36" i="7" s="1"/>
  <c r="AA36" i="7" s="1"/>
  <c r="BB39" i="7"/>
  <c r="CU39" i="7" s="1"/>
  <c r="U39" i="7" s="1"/>
  <c r="BB63" i="7"/>
  <c r="CU63" i="7" s="1"/>
  <c r="U63" i="7" s="1"/>
  <c r="BB80" i="7"/>
  <c r="CU80" i="7" s="1"/>
  <c r="U80" i="7" s="1"/>
  <c r="BF43" i="7"/>
  <c r="DU43" i="7" s="1"/>
  <c r="Y43" i="7" s="1"/>
  <c r="BJ81" i="7"/>
  <c r="EU81" i="7" s="1"/>
  <c r="AC81" i="7" s="1"/>
  <c r="AX67" i="7"/>
  <c r="BU67" i="7" s="1"/>
  <c r="Q67" i="7" s="1"/>
  <c r="AX47" i="7"/>
  <c r="BU47" i="7" s="1"/>
  <c r="Q47" i="7" s="1"/>
  <c r="BF76" i="7"/>
  <c r="DU76" i="7" s="1"/>
  <c r="Y76" i="7" s="1"/>
  <c r="BJ43" i="7"/>
  <c r="EU43" i="7" s="1"/>
  <c r="AC43" i="7" s="1"/>
  <c r="AX83" i="72"/>
  <c r="BU83" i="72" s="1"/>
  <c r="Q83" i="72" s="1"/>
  <c r="BJ82" i="72"/>
  <c r="EU82" i="72" s="1"/>
  <c r="AC82" i="72" s="1"/>
  <c r="BF82" i="72"/>
  <c r="DU82" i="72" s="1"/>
  <c r="Y82" i="72" s="1"/>
  <c r="BJ39" i="71"/>
  <c r="EU39" i="71" s="1"/>
  <c r="AC39" i="71" s="1"/>
  <c r="BF66" i="70"/>
  <c r="DU66" i="70" s="1"/>
  <c r="Y66" i="70" s="1"/>
  <c r="BJ58" i="70"/>
  <c r="EU58" i="70" s="1"/>
  <c r="AC58" i="70" s="1"/>
  <c r="AX68" i="70"/>
  <c r="BU68" i="70" s="1"/>
  <c r="Q68" i="70" s="1"/>
  <c r="BF36" i="70"/>
  <c r="DU36" i="70" s="1"/>
  <c r="Y36" i="70" s="1"/>
  <c r="BF79" i="67"/>
  <c r="DU79" i="67" s="1"/>
  <c r="Y79" i="67" s="1"/>
  <c r="AX75" i="66"/>
  <c r="BU75" i="66" s="1"/>
  <c r="Q75" i="66" s="1"/>
  <c r="EK36" i="46"/>
  <c r="BF38" i="72"/>
  <c r="DU38" i="72" s="1"/>
  <c r="Y38" i="72" s="1"/>
  <c r="AX38" i="72"/>
  <c r="BU38" i="72" s="1"/>
  <c r="Q38" i="72" s="1"/>
  <c r="BB41" i="71"/>
  <c r="CU41" i="71" s="1"/>
  <c r="U41" i="71" s="1"/>
  <c r="AX41" i="71"/>
  <c r="BU41" i="71" s="1"/>
  <c r="Q41" i="71" s="1"/>
  <c r="BJ41" i="71"/>
  <c r="EU41" i="71" s="1"/>
  <c r="AC41" i="71" s="1"/>
  <c r="BB67" i="71"/>
  <c r="CU67" i="71" s="1"/>
  <c r="U67" i="71" s="1"/>
  <c r="AX67" i="71"/>
  <c r="BU67" i="71" s="1"/>
  <c r="Q67" i="71" s="1"/>
  <c r="BF67" i="71"/>
  <c r="DU67" i="71" s="1"/>
  <c r="Y67" i="71" s="1"/>
  <c r="BF81" i="71"/>
  <c r="DU81" i="71" s="1"/>
  <c r="Y81" i="71" s="1"/>
  <c r="BB83" i="69"/>
  <c r="CU83" i="69" s="1"/>
  <c r="U83" i="69" s="1"/>
  <c r="AX83" i="69"/>
  <c r="BU83" i="69" s="1"/>
  <c r="Q83" i="69" s="1"/>
  <c r="BF77" i="67"/>
  <c r="DU77" i="67" s="1"/>
  <c r="Y77" i="67" s="1"/>
  <c r="BB77" i="67"/>
  <c r="CU77" i="67" s="1"/>
  <c r="U77" i="67" s="1"/>
  <c r="AX77" i="67"/>
  <c r="BU77" i="67" s="1"/>
  <c r="Q77" i="67" s="1"/>
  <c r="BJ77" i="67"/>
  <c r="EU77" i="67" s="1"/>
  <c r="AC77" i="67" s="1"/>
  <c r="BB58" i="66"/>
  <c r="CU58" i="66" s="1"/>
  <c r="U58" i="66" s="1"/>
  <c r="BF58" i="66"/>
  <c r="DU58" i="66" s="1"/>
  <c r="Y58" i="66" s="1"/>
  <c r="BJ58" i="66"/>
  <c r="EU58" i="66" s="1"/>
  <c r="AC58" i="66" s="1"/>
  <c r="BF59" i="66"/>
  <c r="DU59" i="66" s="1"/>
  <c r="Y59" i="66" s="1"/>
  <c r="AX59" i="66"/>
  <c r="BU59" i="66" s="1"/>
  <c r="Q59" i="66" s="1"/>
  <c r="BB84" i="66"/>
  <c r="CU84" i="66" s="1"/>
  <c r="U84" i="66" s="1"/>
  <c r="AX84" i="66"/>
  <c r="BU84" i="66" s="1"/>
  <c r="Q84" i="66" s="1"/>
  <c r="BJ84" i="66"/>
  <c r="EU84" i="66" s="1"/>
  <c r="AC84" i="66" s="1"/>
  <c r="BF84" i="66"/>
  <c r="DU84" i="66" s="1"/>
  <c r="Y84" i="66" s="1"/>
  <c r="BA36" i="63"/>
  <c r="CJ36" i="63" s="1"/>
  <c r="R12" i="63" s="1"/>
  <c r="BJ78" i="63"/>
  <c r="EU78" i="63" s="1"/>
  <c r="AC78" i="63" s="1"/>
  <c r="BB78" i="63"/>
  <c r="CU78" i="63" s="1"/>
  <c r="U78" i="63" s="1"/>
  <c r="BF68" i="7"/>
  <c r="DU68" i="7" s="1"/>
  <c r="Y68" i="7" s="1"/>
  <c r="BJ65" i="67"/>
  <c r="EU65" i="67" s="1"/>
  <c r="AC65" i="67" s="1"/>
  <c r="BB65" i="67"/>
  <c r="CU65" i="67" s="1"/>
  <c r="U65" i="67" s="1"/>
  <c r="BE36" i="65"/>
  <c r="DJ36" i="65" s="1"/>
  <c r="V12" i="65" s="1"/>
  <c r="BB80" i="60"/>
  <c r="CU80" i="60" s="1"/>
  <c r="U80" i="60" s="1"/>
  <c r="AX80" i="60"/>
  <c r="BU80" i="60" s="1"/>
  <c r="Q80" i="60" s="1"/>
  <c r="BF80" i="60"/>
  <c r="DU80" i="60" s="1"/>
  <c r="Y80" i="60" s="1"/>
  <c r="BJ53" i="48"/>
  <c r="EU53" i="48" s="1"/>
  <c r="AC53" i="48" s="1"/>
  <c r="AX53" i="48"/>
  <c r="BU53" i="48" s="1"/>
  <c r="Q53" i="48" s="1"/>
  <c r="BB53" i="48"/>
  <c r="CU53" i="48" s="1"/>
  <c r="U53" i="48" s="1"/>
  <c r="BM36" i="50"/>
  <c r="FJ36" i="50" s="1"/>
  <c r="BF81" i="7"/>
  <c r="DU81" i="7" s="1"/>
  <c r="Y81" i="7" s="1"/>
  <c r="Z12" i="58"/>
  <c r="BF68" i="70"/>
  <c r="DU68" i="70" s="1"/>
  <c r="Y68" i="70" s="1"/>
  <c r="AX66" i="70"/>
  <c r="BU66" i="70" s="1"/>
  <c r="Q66" i="70" s="1"/>
  <c r="BJ71" i="67"/>
  <c r="EU71" i="67" s="1"/>
  <c r="AC71" i="67" s="1"/>
  <c r="BF71" i="67"/>
  <c r="DU71" i="67" s="1"/>
  <c r="Y71" i="67" s="1"/>
  <c r="AX71" i="67"/>
  <c r="BU71" i="67" s="1"/>
  <c r="Q71" i="67" s="1"/>
  <c r="BM36" i="66"/>
  <c r="FJ36" i="66" s="1"/>
  <c r="BF81" i="66"/>
  <c r="DU81" i="66" s="1"/>
  <c r="Y81" i="66" s="1"/>
  <c r="AX81" i="66"/>
  <c r="BU81" i="66" s="1"/>
  <c r="Q81" i="66" s="1"/>
  <c r="BJ81" i="66"/>
  <c r="EU81" i="66" s="1"/>
  <c r="AC81" i="66" s="1"/>
  <c r="BI36" i="65"/>
  <c r="EJ36" i="65" s="1"/>
  <c r="BE36" i="62"/>
  <c r="DJ36" i="62" s="1"/>
  <c r="V12" i="62" s="1"/>
  <c r="BI36" i="61"/>
  <c r="EJ36" i="61" s="1"/>
  <c r="BF43" i="70"/>
  <c r="DU43" i="70" s="1"/>
  <c r="Y43" i="70" s="1"/>
  <c r="BB43" i="70"/>
  <c r="CU43" i="70" s="1"/>
  <c r="U43" i="70" s="1"/>
  <c r="BJ43" i="70"/>
  <c r="EU43" i="70" s="1"/>
  <c r="AC43" i="70" s="1"/>
  <c r="BI36" i="66"/>
  <c r="EJ36" i="66" s="1"/>
  <c r="BM36" i="46"/>
  <c r="FJ36" i="46" s="1"/>
  <c r="BI36" i="45"/>
  <c r="EJ36" i="45" s="1"/>
  <c r="BB47" i="7"/>
  <c r="CU47" i="7" s="1"/>
  <c r="U47" i="7" s="1"/>
  <c r="BB55" i="70"/>
  <c r="CU55" i="70" s="1"/>
  <c r="U55" i="70" s="1"/>
  <c r="BF55" i="70"/>
  <c r="DU55" i="70" s="1"/>
  <c r="Y55" i="70" s="1"/>
  <c r="AX57" i="7"/>
  <c r="BU57" i="7" s="1"/>
  <c r="Q57" i="7" s="1"/>
  <c r="BF58" i="70"/>
  <c r="DU58" i="70" s="1"/>
  <c r="Y58" i="70" s="1"/>
  <c r="BB41" i="70"/>
  <c r="CU41" i="70" s="1"/>
  <c r="U41" i="70" s="1"/>
  <c r="AX65" i="67"/>
  <c r="BU65" i="67" s="1"/>
  <c r="Q65" i="67" s="1"/>
  <c r="AX52" i="61"/>
  <c r="BU52" i="61" s="1"/>
  <c r="Q52" i="61" s="1"/>
  <c r="BF53" i="48"/>
  <c r="DU53" i="48" s="1"/>
  <c r="Y53" i="48" s="1"/>
  <c r="BB62" i="71"/>
  <c r="CU62" i="71" s="1"/>
  <c r="U62" i="71" s="1"/>
  <c r="AX62" i="71"/>
  <c r="BU62" i="71" s="1"/>
  <c r="Q62" i="71" s="1"/>
  <c r="BB54" i="70"/>
  <c r="CU54" i="70" s="1"/>
  <c r="U54" i="70" s="1"/>
  <c r="BF54" i="70"/>
  <c r="DU54" i="70" s="1"/>
  <c r="Y54" i="70" s="1"/>
  <c r="BJ54" i="70"/>
  <c r="EU54" i="70" s="1"/>
  <c r="AC54" i="70" s="1"/>
  <c r="AX74" i="69"/>
  <c r="BU74" i="69" s="1"/>
  <c r="Q74" i="69" s="1"/>
  <c r="BB74" i="69"/>
  <c r="CU74" i="69" s="1"/>
  <c r="U74" i="69" s="1"/>
  <c r="BF74" i="69"/>
  <c r="DU74" i="69" s="1"/>
  <c r="Y74" i="69" s="1"/>
  <c r="BJ82" i="69"/>
  <c r="EU82" i="69" s="1"/>
  <c r="AC82" i="69" s="1"/>
  <c r="AX82" i="69"/>
  <c r="BU82" i="69" s="1"/>
  <c r="Q82" i="69" s="1"/>
  <c r="BI36" i="68"/>
  <c r="EJ36" i="68" s="1"/>
  <c r="BB67" i="7"/>
  <c r="CU67" i="7" s="1"/>
  <c r="U67" i="7" s="1"/>
  <c r="AX72" i="72"/>
  <c r="BU72" i="72" s="1"/>
  <c r="Q72" i="72" s="1"/>
  <c r="BF72" i="72"/>
  <c r="DU72" i="72" s="1"/>
  <c r="Y72" i="72" s="1"/>
  <c r="BB72" i="72"/>
  <c r="CU72" i="72" s="1"/>
  <c r="U72" i="72" s="1"/>
  <c r="BJ72" i="72"/>
  <c r="EU72" i="72" s="1"/>
  <c r="AC72" i="72" s="1"/>
  <c r="BE36" i="51"/>
  <c r="DJ36" i="51" s="1"/>
  <c r="V12" i="51" s="1"/>
  <c r="BB40" i="46"/>
  <c r="CU40" i="46" s="1"/>
  <c r="U40" i="46" s="1"/>
  <c r="BF40" i="46"/>
  <c r="DU40" i="46" s="1"/>
  <c r="Y40" i="46" s="1"/>
  <c r="BJ40" i="46"/>
  <c r="EU40" i="46" s="1"/>
  <c r="AC40" i="46" s="1"/>
  <c r="BM36" i="44"/>
  <c r="FJ36" i="44" s="1"/>
  <c r="BB43" i="7"/>
  <c r="CU43" i="7" s="1"/>
  <c r="U43" i="7" s="1"/>
  <c r="AX40" i="46"/>
  <c r="BU40" i="46" s="1"/>
  <c r="Q40" i="46" s="1"/>
  <c r="BF41" i="70"/>
  <c r="DU41" i="70" s="1"/>
  <c r="Y41" i="70" s="1"/>
  <c r="AX52" i="7"/>
  <c r="BU52" i="7" s="1"/>
  <c r="Q52" i="7" s="1"/>
  <c r="AX63" i="7"/>
  <c r="BU63" i="7" s="1"/>
  <c r="Q63" i="7" s="1"/>
  <c r="AX80" i="7"/>
  <c r="BU80" i="7" s="1"/>
  <c r="Q80" i="7" s="1"/>
  <c r="BF83" i="72"/>
  <c r="DU83" i="72" s="1"/>
  <c r="Y83" i="72" s="1"/>
  <c r="BJ49" i="7"/>
  <c r="EU49" i="7" s="1"/>
  <c r="AC49" i="7" s="1"/>
  <c r="BJ75" i="7"/>
  <c r="EU75" i="7" s="1"/>
  <c r="AC75" i="7" s="1"/>
  <c r="BB68" i="7"/>
  <c r="CU68" i="7" s="1"/>
  <c r="U68" i="7" s="1"/>
  <c r="BB52" i="7"/>
  <c r="CU52" i="7" s="1"/>
  <c r="U52" i="7" s="1"/>
  <c r="Z12" i="54"/>
  <c r="FK36" i="53"/>
  <c r="BF80" i="71"/>
  <c r="DU80" i="71" s="1"/>
  <c r="Y80" i="71" s="1"/>
  <c r="BB82" i="70"/>
  <c r="CU82" i="70" s="1"/>
  <c r="U82" i="70" s="1"/>
  <c r="BB68" i="70"/>
  <c r="CU68" i="70" s="1"/>
  <c r="U68" i="70" s="1"/>
  <c r="BB36" i="70"/>
  <c r="CU36" i="70" s="1"/>
  <c r="U36" i="70" s="1"/>
  <c r="BF65" i="67"/>
  <c r="DU65" i="67" s="1"/>
  <c r="Y65" i="67" s="1"/>
  <c r="AX67" i="51"/>
  <c r="BU67" i="51" s="1"/>
  <c r="Q67" i="51" s="1"/>
  <c r="BF74" i="72"/>
  <c r="DU74" i="72" s="1"/>
  <c r="Y74" i="72" s="1"/>
  <c r="BB74" i="72"/>
  <c r="CU74" i="72" s="1"/>
  <c r="U74" i="72" s="1"/>
  <c r="BJ44" i="71"/>
  <c r="EU44" i="71" s="1"/>
  <c r="AC44" i="71" s="1"/>
  <c r="BF44" i="71"/>
  <c r="DU44" i="71" s="1"/>
  <c r="Y44" i="71" s="1"/>
  <c r="BB44" i="71"/>
  <c r="CU44" i="71" s="1"/>
  <c r="U44" i="71" s="1"/>
  <c r="AX41" i="70"/>
  <c r="BU41" i="70" s="1"/>
  <c r="Q41" i="70" s="1"/>
  <c r="AX53" i="70"/>
  <c r="BU53" i="70" s="1"/>
  <c r="Q53" i="70" s="1"/>
  <c r="BB53" i="70"/>
  <c r="CU53" i="70" s="1"/>
  <c r="U53" i="70" s="1"/>
  <c r="BB84" i="70"/>
  <c r="CU84" i="70" s="1"/>
  <c r="U84" i="70" s="1"/>
  <c r="AX84" i="70"/>
  <c r="BU84" i="70" s="1"/>
  <c r="Q84" i="70" s="1"/>
  <c r="BJ41" i="66"/>
  <c r="EU41" i="66" s="1"/>
  <c r="AC41" i="66" s="1"/>
  <c r="BF41" i="66"/>
  <c r="DU41" i="66" s="1"/>
  <c r="Y41" i="66" s="1"/>
  <c r="AX41" i="66"/>
  <c r="BU41" i="66" s="1"/>
  <c r="Q41" i="66" s="1"/>
  <c r="BE36" i="63"/>
  <c r="DJ36" i="63" s="1"/>
  <c r="V12" i="63" s="1"/>
  <c r="BM36" i="62"/>
  <c r="FJ36" i="62" s="1"/>
  <c r="BI36" i="62"/>
  <c r="EJ36" i="62" s="1"/>
  <c r="BB48" i="72"/>
  <c r="CU48" i="72" s="1"/>
  <c r="U48" i="72" s="1"/>
  <c r="BF48" i="72"/>
  <c r="DU48" i="72" s="1"/>
  <c r="Y48" i="72" s="1"/>
  <c r="BB84" i="71"/>
  <c r="CU84" i="71" s="1"/>
  <c r="U84" i="71" s="1"/>
  <c r="BF69" i="70"/>
  <c r="DU69" i="70" s="1"/>
  <c r="Y69" i="70" s="1"/>
  <c r="BB69" i="70"/>
  <c r="CU69" i="70" s="1"/>
  <c r="U69" i="70" s="1"/>
  <c r="AX69" i="70"/>
  <c r="BU69" i="70" s="1"/>
  <c r="Q69" i="70" s="1"/>
  <c r="AX53" i="68"/>
  <c r="BU53" i="68" s="1"/>
  <c r="Q53" i="68" s="1"/>
  <c r="BJ53" i="68"/>
  <c r="EU53" i="68" s="1"/>
  <c r="AC53" i="68" s="1"/>
  <c r="BB69" i="67"/>
  <c r="CU69" i="67" s="1"/>
  <c r="U69" i="67" s="1"/>
  <c r="BJ69" i="67"/>
  <c r="EU69" i="67" s="1"/>
  <c r="AC69" i="67" s="1"/>
  <c r="BM36" i="65"/>
  <c r="FJ36" i="65" s="1"/>
  <c r="BB52" i="64"/>
  <c r="CU52" i="64" s="1"/>
  <c r="U52" i="64" s="1"/>
  <c r="BJ52" i="64"/>
  <c r="EU52" i="64" s="1"/>
  <c r="AC52" i="64" s="1"/>
  <c r="AX52" i="64"/>
  <c r="BU52" i="64" s="1"/>
  <c r="Q52" i="64" s="1"/>
  <c r="BM36" i="59"/>
  <c r="FJ36" i="59" s="1"/>
  <c r="BB66" i="71"/>
  <c r="CU66" i="71" s="1"/>
  <c r="U66" i="71" s="1"/>
  <c r="AX66" i="71"/>
  <c r="BU66" i="71" s="1"/>
  <c r="Q66" i="71" s="1"/>
  <c r="BF66" i="71"/>
  <c r="DU66" i="71" s="1"/>
  <c r="Y66" i="71" s="1"/>
  <c r="BB77" i="69"/>
  <c r="CU77" i="69" s="1"/>
  <c r="U77" i="69" s="1"/>
  <c r="BF77" i="69"/>
  <c r="DU77" i="69" s="1"/>
  <c r="Y77" i="69" s="1"/>
  <c r="BI36" i="64"/>
  <c r="EJ36" i="64" s="1"/>
  <c r="BI36" i="60"/>
  <c r="EJ36" i="60" s="1"/>
  <c r="AX66" i="72"/>
  <c r="BU66" i="72" s="1"/>
  <c r="Q66" i="72" s="1"/>
  <c r="BF66" i="72"/>
  <c r="DU66" i="72" s="1"/>
  <c r="Y66" i="72" s="1"/>
  <c r="AX61" i="70"/>
  <c r="BU61" i="70" s="1"/>
  <c r="Q61" i="70" s="1"/>
  <c r="BJ61" i="70"/>
  <c r="EU61" i="70" s="1"/>
  <c r="AC61" i="70" s="1"/>
  <c r="BB61" i="70"/>
  <c r="CU61" i="70" s="1"/>
  <c r="U61" i="70" s="1"/>
  <c r="BJ52" i="68"/>
  <c r="EU52" i="68" s="1"/>
  <c r="AC52" i="68" s="1"/>
  <c r="AX52" i="68"/>
  <c r="BU52" i="68" s="1"/>
  <c r="Q52" i="68" s="1"/>
  <c r="AX55" i="68"/>
  <c r="BU55" i="68" s="1"/>
  <c r="Q55" i="68" s="1"/>
  <c r="BB55" i="68"/>
  <c r="CU55" i="68" s="1"/>
  <c r="U55" i="68" s="1"/>
  <c r="FL72" i="67"/>
  <c r="FN72" i="67" s="1"/>
  <c r="BI36" i="67"/>
  <c r="EJ36" i="67" s="1"/>
  <c r="BB49" i="67"/>
  <c r="CU49" i="67" s="1"/>
  <c r="U49" i="67" s="1"/>
  <c r="AX49" i="67"/>
  <c r="BU49" i="67" s="1"/>
  <c r="Q49" i="67" s="1"/>
  <c r="BF49" i="67"/>
  <c r="DU49" i="67" s="1"/>
  <c r="Y49" i="67" s="1"/>
  <c r="BB50" i="66"/>
  <c r="CU50" i="66" s="1"/>
  <c r="U50" i="66" s="1"/>
  <c r="AX50" i="66"/>
  <c r="BU50" i="66" s="1"/>
  <c r="Q50" i="66" s="1"/>
  <c r="BF50" i="66"/>
  <c r="DU50" i="66" s="1"/>
  <c r="Y50" i="66" s="1"/>
  <c r="BB68" i="66"/>
  <c r="CU68" i="66" s="1"/>
  <c r="U68" i="66" s="1"/>
  <c r="BF68" i="66"/>
  <c r="DU68" i="66" s="1"/>
  <c r="Y68" i="66" s="1"/>
  <c r="BJ42" i="72"/>
  <c r="EU42" i="72" s="1"/>
  <c r="AC42" i="72" s="1"/>
  <c r="BB42" i="72"/>
  <c r="CU42" i="72" s="1"/>
  <c r="U42" i="72" s="1"/>
  <c r="BB64" i="72"/>
  <c r="CU64" i="72" s="1"/>
  <c r="U64" i="72" s="1"/>
  <c r="AX64" i="71"/>
  <c r="BU64" i="71" s="1"/>
  <c r="Q64" i="71" s="1"/>
  <c r="BB65" i="71"/>
  <c r="CU65" i="71" s="1"/>
  <c r="U65" i="71" s="1"/>
  <c r="BF65" i="71"/>
  <c r="DU65" i="71" s="1"/>
  <c r="Y65" i="71" s="1"/>
  <c r="BJ65" i="71"/>
  <c r="EU65" i="71" s="1"/>
  <c r="AC65" i="71" s="1"/>
  <c r="BB68" i="71"/>
  <c r="CU68" i="71" s="1"/>
  <c r="U68" i="71" s="1"/>
  <c r="BB60" i="70"/>
  <c r="CU60" i="70" s="1"/>
  <c r="U60" i="70" s="1"/>
  <c r="AX60" i="70"/>
  <c r="BU60" i="70" s="1"/>
  <c r="Q60" i="70" s="1"/>
  <c r="BJ60" i="70"/>
  <c r="EU60" i="70" s="1"/>
  <c r="AC60" i="70" s="1"/>
  <c r="BF64" i="70"/>
  <c r="DU64" i="70" s="1"/>
  <c r="Y64" i="70" s="1"/>
  <c r="BB64" i="70"/>
  <c r="CU64" i="70" s="1"/>
  <c r="U64" i="70" s="1"/>
  <c r="AX65" i="70"/>
  <c r="BU65" i="70" s="1"/>
  <c r="Q65" i="70" s="1"/>
  <c r="BJ65" i="70"/>
  <c r="EU65" i="70" s="1"/>
  <c r="AC65" i="70" s="1"/>
  <c r="BF65" i="70"/>
  <c r="DU65" i="70" s="1"/>
  <c r="Y65" i="70" s="1"/>
  <c r="BB73" i="70"/>
  <c r="CU73" i="70" s="1"/>
  <c r="U73" i="70" s="1"/>
  <c r="AX76" i="70"/>
  <c r="BU76" i="70" s="1"/>
  <c r="Q76" i="70" s="1"/>
  <c r="BF72" i="69"/>
  <c r="DU72" i="69" s="1"/>
  <c r="Y72" i="69" s="1"/>
  <c r="BB72" i="69"/>
  <c r="CU72" i="69" s="1"/>
  <c r="U72" i="69" s="1"/>
  <c r="BF37" i="67"/>
  <c r="DU37" i="67" s="1"/>
  <c r="Y37" i="67" s="1"/>
  <c r="BB37" i="67"/>
  <c r="CU37" i="67" s="1"/>
  <c r="U37" i="67" s="1"/>
  <c r="BB41" i="67"/>
  <c r="CU41" i="67" s="1"/>
  <c r="U41" i="67" s="1"/>
  <c r="BF41" i="67"/>
  <c r="DU41" i="67" s="1"/>
  <c r="Y41" i="67" s="1"/>
  <c r="BB52" i="66"/>
  <c r="CU52" i="66" s="1"/>
  <c r="U52" i="66" s="1"/>
  <c r="BF52" i="66"/>
  <c r="DU52" i="66" s="1"/>
  <c r="Y52" i="66" s="1"/>
  <c r="BB73" i="66"/>
  <c r="CU73" i="66" s="1"/>
  <c r="U73" i="66" s="1"/>
  <c r="BJ73" i="66"/>
  <c r="EU73" i="66" s="1"/>
  <c r="AC73" i="66" s="1"/>
  <c r="BB68" i="61"/>
  <c r="CU68" i="61" s="1"/>
  <c r="U68" i="61" s="1"/>
  <c r="BJ68" i="61"/>
  <c r="EU68" i="61" s="1"/>
  <c r="AC68" i="61" s="1"/>
  <c r="BB76" i="58"/>
  <c r="CU76" i="58" s="1"/>
  <c r="U76" i="58" s="1"/>
  <c r="BJ76" i="58"/>
  <c r="EU76" i="58" s="1"/>
  <c r="AC76" i="58" s="1"/>
  <c r="AX81" i="72"/>
  <c r="BU81" i="72" s="1"/>
  <c r="Q81" i="72" s="1"/>
  <c r="BB81" i="72"/>
  <c r="CU81" i="72" s="1"/>
  <c r="U81" i="72" s="1"/>
  <c r="BJ81" i="72"/>
  <c r="EU81" i="72" s="1"/>
  <c r="AC81" i="72" s="1"/>
  <c r="BF75" i="70"/>
  <c r="DU75" i="70" s="1"/>
  <c r="Y75" i="70" s="1"/>
  <c r="BB75" i="70"/>
  <c r="CU75" i="70" s="1"/>
  <c r="U75" i="70" s="1"/>
  <c r="BB74" i="66"/>
  <c r="CU74" i="66" s="1"/>
  <c r="U74" i="66" s="1"/>
  <c r="BJ74" i="66"/>
  <c r="EU74" i="66" s="1"/>
  <c r="AC74" i="66" s="1"/>
  <c r="AX74" i="66"/>
  <c r="BU74" i="66" s="1"/>
  <c r="Q74" i="66" s="1"/>
  <c r="BF47" i="66"/>
  <c r="DU47" i="66" s="1"/>
  <c r="Y47" i="66" s="1"/>
  <c r="BF62" i="72"/>
  <c r="DU62" i="72" s="1"/>
  <c r="Y62" i="72" s="1"/>
  <c r="BJ53" i="71"/>
  <c r="EU53" i="71" s="1"/>
  <c r="AC53" i="71" s="1"/>
  <c r="BF61" i="71"/>
  <c r="DU61" i="71" s="1"/>
  <c r="Y61" i="71" s="1"/>
  <c r="FL46" i="68"/>
  <c r="FN46" i="68" s="1"/>
  <c r="BF60" i="72"/>
  <c r="DU60" i="72" s="1"/>
  <c r="Y60" i="72" s="1"/>
  <c r="AX60" i="72"/>
  <c r="BU60" i="72" s="1"/>
  <c r="Q60" i="72" s="1"/>
  <c r="BJ63" i="66"/>
  <c r="EU63" i="66" s="1"/>
  <c r="AC63" i="66" s="1"/>
  <c r="AX84" i="63"/>
  <c r="BU84" i="63" s="1"/>
  <c r="Q84" i="63" s="1"/>
  <c r="BB84" i="63"/>
  <c r="CU84" i="63" s="1"/>
  <c r="U84" i="63" s="1"/>
  <c r="FL43" i="65"/>
  <c r="FN43" i="65" s="1"/>
  <c r="FL78" i="62"/>
  <c r="FN78" i="62" s="1"/>
  <c r="FL67" i="61"/>
  <c r="FN67" i="61" s="1"/>
  <c r="FL63" i="63"/>
  <c r="FN63" i="63" s="1"/>
  <c r="FL81" i="66"/>
  <c r="FN81" i="66" s="1"/>
  <c r="FL54" i="64"/>
  <c r="FN54" i="64" s="1"/>
  <c r="FL43" i="60"/>
  <c r="FN43" i="60" s="1"/>
  <c r="FL47" i="59"/>
  <c r="FN47" i="59" s="1"/>
  <c r="FL72" i="58"/>
  <c r="FN72" i="58" s="1"/>
  <c r="FL71" i="57"/>
  <c r="FN71" i="57" s="1"/>
  <c r="FL85" i="56"/>
  <c r="FN85" i="56" s="1"/>
  <c r="FL62" i="54"/>
  <c r="FN62" i="54" s="1"/>
  <c r="FL52" i="55"/>
  <c r="FN52" i="55" s="1"/>
  <c r="FL39" i="53"/>
  <c r="FN39" i="53" s="1"/>
  <c r="BB56" i="52"/>
  <c r="CU56" i="52" s="1"/>
  <c r="U56" i="52" s="1"/>
  <c r="FL70" i="52"/>
  <c r="FN70" i="52" s="1"/>
  <c r="FL40" i="48"/>
  <c r="FN40" i="48" s="1"/>
  <c r="FL53" i="47"/>
  <c r="FN53" i="47" s="1"/>
  <c r="FL36" i="46"/>
  <c r="FM36" i="46" s="1"/>
  <c r="FL82" i="45"/>
  <c r="FN82" i="45" s="1"/>
  <c r="X12" i="69"/>
  <c r="X12" i="63"/>
  <c r="X12" i="67"/>
  <c r="C84" i="8"/>
  <c r="P84" i="8"/>
  <c r="FQ37" i="49"/>
  <c r="FQ37" i="57"/>
  <c r="FQ37" i="65"/>
  <c r="Q18" i="8"/>
  <c r="P92" i="8"/>
  <c r="BJ49" i="50"/>
  <c r="EU49" i="50" s="1"/>
  <c r="AC49" i="50" s="1"/>
  <c r="AX49" i="50"/>
  <c r="BU49" i="50" s="1"/>
  <c r="Q49" i="50" s="1"/>
  <c r="BB49" i="50"/>
  <c r="CU49" i="50" s="1"/>
  <c r="U49" i="50" s="1"/>
  <c r="Q17" i="8"/>
  <c r="P93" i="8"/>
  <c r="BF49" i="50"/>
  <c r="DU49" i="50" s="1"/>
  <c r="Y49" i="50" s="1"/>
  <c r="X12" i="55"/>
  <c r="P88" i="8"/>
  <c r="C88" i="8"/>
  <c r="C104" i="8"/>
  <c r="P104" i="8"/>
  <c r="X12" i="47"/>
  <c r="FQ37" i="45"/>
  <c r="FQ37" i="53"/>
  <c r="FQ37" i="61"/>
  <c r="X12" i="72"/>
  <c r="X12" i="59"/>
  <c r="FQ37" i="46"/>
  <c r="FQ37" i="54"/>
  <c r="FQ37" i="62"/>
  <c r="Q16" i="8"/>
  <c r="BB51" i="50"/>
  <c r="CU51" i="50" s="1"/>
  <c r="U51" i="50" s="1"/>
  <c r="BJ51" i="50"/>
  <c r="EU51" i="50" s="1"/>
  <c r="AC51" i="50" s="1"/>
  <c r="AX48" i="50"/>
  <c r="BU48" i="50" s="1"/>
  <c r="Q48" i="50" s="1"/>
  <c r="FQ37" i="47"/>
  <c r="FQ37" i="55"/>
  <c r="FQ37" i="63"/>
  <c r="FQ37" i="48"/>
  <c r="FQ37" i="56"/>
  <c r="FQ37" i="64"/>
  <c r="C91" i="8"/>
  <c r="FQ37" i="59"/>
  <c r="FQ37" i="44"/>
  <c r="FQ37" i="52"/>
  <c r="FQ37" i="60"/>
  <c r="FQ37" i="68"/>
  <c r="Q15" i="8"/>
  <c r="BL36" i="70"/>
  <c r="FE36" i="70" s="1"/>
  <c r="AE36" i="70" s="1"/>
  <c r="FL36" i="70" s="1"/>
  <c r="BE36" i="70"/>
  <c r="DJ36" i="70" s="1"/>
  <c r="V12" i="70" s="1"/>
  <c r="BI36" i="70"/>
  <c r="EJ36" i="70" s="1"/>
  <c r="EK36" i="70" s="1"/>
  <c r="BA36" i="70"/>
  <c r="CJ36" i="70" s="1"/>
  <c r="R12" i="70" s="1"/>
  <c r="BL36" i="71"/>
  <c r="FE36" i="71" s="1"/>
  <c r="AE36" i="71" s="1"/>
  <c r="BM36" i="71" s="1"/>
  <c r="FJ36" i="71" s="1"/>
  <c r="BD36" i="71"/>
  <c r="DE36" i="71" s="1"/>
  <c r="W36" i="71" s="1"/>
  <c r="BE36" i="71" s="1"/>
  <c r="DJ36" i="71" s="1"/>
  <c r="V12" i="71" s="1"/>
  <c r="BJ36" i="72"/>
  <c r="EU36" i="72" s="1"/>
  <c r="AC36" i="72" s="1"/>
  <c r="BF36" i="72"/>
  <c r="DU36" i="72" s="1"/>
  <c r="Y36" i="72" s="1"/>
  <c r="BB36" i="72"/>
  <c r="CU36" i="72" s="1"/>
  <c r="U36" i="72" s="1"/>
  <c r="BJ37" i="72"/>
  <c r="EU37" i="72" s="1"/>
  <c r="AC37" i="72" s="1"/>
  <c r="BK37" i="72" s="1"/>
  <c r="EZ37" i="72" s="1"/>
  <c r="AD37" i="72" s="1"/>
  <c r="BL37" i="72" s="1"/>
  <c r="FE37" i="72" s="1"/>
  <c r="AE37" i="72" s="1"/>
  <c r="BF37" i="72"/>
  <c r="DU37" i="72" s="1"/>
  <c r="Y37" i="72" s="1"/>
  <c r="BG37" i="72" s="1"/>
  <c r="DZ37" i="72" s="1"/>
  <c r="Z37" i="72" s="1"/>
  <c r="BH37" i="72" s="1"/>
  <c r="EE37" i="72" s="1"/>
  <c r="AA37" i="72" s="1"/>
  <c r="BI36" i="72" s="1"/>
  <c r="EJ36" i="72" s="1"/>
  <c r="EK36" i="72" s="1"/>
  <c r="AX37" i="72"/>
  <c r="BU37" i="72" s="1"/>
  <c r="Q37" i="72" s="1"/>
  <c r="AY37" i="72"/>
  <c r="BZ37" i="72" s="1"/>
  <c r="R37" i="72" s="1"/>
  <c r="AZ37" i="72" s="1"/>
  <c r="CE37" i="72" s="1"/>
  <c r="S37" i="72" s="1"/>
  <c r="BA36" i="72" s="1"/>
  <c r="CJ36" i="72" s="1"/>
  <c r="R12" i="72" s="1"/>
  <c r="E30" i="8" s="1"/>
  <c r="AA30" i="8" s="1"/>
  <c r="BL36" i="72"/>
  <c r="FE36" i="72" s="1"/>
  <c r="AE36" i="72" s="1"/>
  <c r="FL36" i="72" s="1"/>
  <c r="FM36" i="72" s="1"/>
  <c r="FL73" i="45"/>
  <c r="FN73" i="45" s="1"/>
  <c r="FL42" i="45"/>
  <c r="FN42" i="45" s="1"/>
  <c r="AF48" i="8"/>
  <c r="AG48" i="8" s="1"/>
  <c r="S48" i="8" s="1"/>
  <c r="FL55" i="60"/>
  <c r="FN55" i="60" s="1"/>
  <c r="FL52" i="45"/>
  <c r="FN52" i="45" s="1"/>
  <c r="FL77" i="50"/>
  <c r="FN77" i="50" s="1"/>
  <c r="FL67" i="45"/>
  <c r="FN67" i="45" s="1"/>
  <c r="FL84" i="45"/>
  <c r="FN84" i="45" s="1"/>
  <c r="FL65" i="50"/>
  <c r="FN65" i="50" s="1"/>
  <c r="FL37" i="45"/>
  <c r="FN37" i="45" s="1"/>
  <c r="FL56" i="60"/>
  <c r="FN56" i="60" s="1"/>
  <c r="FL59" i="60"/>
  <c r="FN59" i="60" s="1"/>
  <c r="FL49" i="45"/>
  <c r="FN49" i="45" s="1"/>
  <c r="FL45" i="45"/>
  <c r="FN45" i="45" s="1"/>
  <c r="FL41" i="60"/>
  <c r="FN41" i="60" s="1"/>
  <c r="FL47" i="63"/>
  <c r="FN47" i="63" s="1"/>
  <c r="AF56" i="8"/>
  <c r="AG56" i="8" s="1"/>
  <c r="AF46" i="8"/>
  <c r="AG46" i="8" s="1"/>
  <c r="AF41" i="8"/>
  <c r="AG41" i="8" s="1"/>
  <c r="AF42" i="8"/>
  <c r="AG42" i="8" s="1"/>
  <c r="AF40" i="8"/>
  <c r="AG40" i="8" s="1"/>
  <c r="AF58" i="8"/>
  <c r="AG58" i="8" s="1"/>
  <c r="AF57" i="8"/>
  <c r="AG57" i="8" s="1"/>
  <c r="AF54" i="8"/>
  <c r="AG54" i="8" s="1"/>
  <c r="AF53" i="8"/>
  <c r="AG53" i="8" s="1"/>
  <c r="AF52" i="8"/>
  <c r="AG52" i="8" s="1"/>
  <c r="AF51" i="8"/>
  <c r="AG51" i="8" s="1"/>
  <c r="AF50" i="8"/>
  <c r="AG50" i="8" s="1"/>
  <c r="AF49" i="8"/>
  <c r="AG49" i="8" s="1"/>
  <c r="AF47" i="8"/>
  <c r="AG47" i="8" s="1"/>
  <c r="AF45" i="8"/>
  <c r="AG45" i="8" s="1"/>
  <c r="AF44" i="8"/>
  <c r="AG44" i="8" s="1"/>
  <c r="AF43" i="8"/>
  <c r="AG43" i="8" s="1"/>
  <c r="AF39" i="8"/>
  <c r="AG39" i="8" s="1"/>
  <c r="AF38" i="8"/>
  <c r="AG38" i="8" s="1"/>
  <c r="AF37" i="8"/>
  <c r="AG37" i="8" s="1"/>
  <c r="AF36" i="8"/>
  <c r="AG36" i="8" s="1"/>
  <c r="BE36" i="72"/>
  <c r="DJ36" i="72" s="1"/>
  <c r="V12" i="72" s="1"/>
  <c r="H30" i="8" s="1"/>
  <c r="AB30" i="8" s="1"/>
  <c r="FL51" i="72"/>
  <c r="FN51" i="72" s="1"/>
  <c r="K31" i="8"/>
  <c r="AC31" i="8" s="1"/>
  <c r="N31" i="8"/>
  <c r="AD31" i="8" s="1"/>
  <c r="K30" i="8"/>
  <c r="AC30" i="8" s="1"/>
  <c r="Q33" i="8"/>
  <c r="AE33" i="8" s="1"/>
  <c r="Q32" i="8"/>
  <c r="AE32" i="8" s="1"/>
  <c r="BI36" i="71"/>
  <c r="EJ36" i="71" s="1"/>
  <c r="FL70" i="56"/>
  <c r="FN70" i="56" s="1"/>
  <c r="FL62" i="56"/>
  <c r="FN62" i="56" s="1"/>
  <c r="FL44" i="68"/>
  <c r="FN44" i="68" s="1"/>
  <c r="FL71" i="60"/>
  <c r="FN71" i="60" s="1"/>
  <c r="FL74" i="50"/>
  <c r="FN74" i="50" s="1"/>
  <c r="FL61" i="56"/>
  <c r="FN61" i="56" s="1"/>
  <c r="FL39" i="68"/>
  <c r="FN39" i="68" s="1"/>
  <c r="FL71" i="50"/>
  <c r="FN71" i="50" s="1"/>
  <c r="FL74" i="60"/>
  <c r="FN74" i="60" s="1"/>
  <c r="FL53" i="50"/>
  <c r="FN53" i="50" s="1"/>
  <c r="FL66" i="56"/>
  <c r="FN66" i="56" s="1"/>
  <c r="FL65" i="68"/>
  <c r="FN65" i="68" s="1"/>
  <c r="FL64" i="50"/>
  <c r="FN64" i="50" s="1"/>
  <c r="FL83" i="60"/>
  <c r="FN83" i="60" s="1"/>
  <c r="FL67" i="50"/>
  <c r="FN67" i="50" s="1"/>
  <c r="FL45" i="63"/>
  <c r="FN45" i="63" s="1"/>
  <c r="FL68" i="56"/>
  <c r="FN68" i="56" s="1"/>
  <c r="FL38" i="60"/>
  <c r="FN38" i="60" s="1"/>
  <c r="FL57" i="50"/>
  <c r="FN57" i="50" s="1"/>
  <c r="FL57" i="63"/>
  <c r="FN57" i="63" s="1"/>
  <c r="FL57" i="56"/>
  <c r="FN57" i="56" s="1"/>
  <c r="FL63" i="56"/>
  <c r="FN63" i="56" s="1"/>
  <c r="FL73" i="56"/>
  <c r="FN73" i="56" s="1"/>
  <c r="FL41" i="59"/>
  <c r="FN41" i="59" s="1"/>
  <c r="FL81" i="60"/>
  <c r="FN81" i="60" s="1"/>
  <c r="FL78" i="60"/>
  <c r="FN78" i="60" s="1"/>
  <c r="FL59" i="56"/>
  <c r="FN59" i="56" s="1"/>
  <c r="FL64" i="56"/>
  <c r="FN64" i="56" s="1"/>
  <c r="FL75" i="56"/>
  <c r="FN75" i="56" s="1"/>
  <c r="FL84" i="63"/>
  <c r="FN84" i="63" s="1"/>
  <c r="FL44" i="59"/>
  <c r="FN44" i="59" s="1"/>
  <c r="FL47" i="67"/>
  <c r="FN47" i="67" s="1"/>
  <c r="FL39" i="56"/>
  <c r="FN39" i="56" s="1"/>
  <c r="FL69" i="56"/>
  <c r="FN69" i="56" s="1"/>
  <c r="FL76" i="56"/>
  <c r="FN76" i="56" s="1"/>
  <c r="FL55" i="64"/>
  <c r="FN55" i="64" s="1"/>
  <c r="FL84" i="54"/>
  <c r="FN84" i="54" s="1"/>
  <c r="FL42" i="56"/>
  <c r="FN42" i="56" s="1"/>
  <c r="FL84" i="56"/>
  <c r="FN84" i="56" s="1"/>
  <c r="FL43" i="54"/>
  <c r="FN43" i="54" s="1"/>
  <c r="FL39" i="60"/>
  <c r="FN39" i="60" s="1"/>
  <c r="FL45" i="56"/>
  <c r="FN45" i="56" s="1"/>
  <c r="FL82" i="56"/>
  <c r="FN82" i="56" s="1"/>
  <c r="FL59" i="63"/>
  <c r="FN59" i="63" s="1"/>
  <c r="FL68" i="67"/>
  <c r="FN68" i="67" s="1"/>
  <c r="FL79" i="56"/>
  <c r="FN79" i="56" s="1"/>
  <c r="FL63" i="64"/>
  <c r="FN63" i="64" s="1"/>
  <c r="FL63" i="54"/>
  <c r="FN63" i="54" s="1"/>
  <c r="FL37" i="60"/>
  <c r="FN37" i="60" s="1"/>
  <c r="FL38" i="56"/>
  <c r="FN38" i="56" s="1"/>
  <c r="FL58" i="56"/>
  <c r="FN58" i="56" s="1"/>
  <c r="FL62" i="63"/>
  <c r="FN62" i="63" s="1"/>
  <c r="FL73" i="60"/>
  <c r="FN73" i="60" s="1"/>
  <c r="FL76" i="60"/>
  <c r="FN76" i="60" s="1"/>
  <c r="FL62" i="60"/>
  <c r="FN62" i="60" s="1"/>
  <c r="FL64" i="63"/>
  <c r="FN64" i="63" s="1"/>
  <c r="FL55" i="72"/>
  <c r="FN55" i="72" s="1"/>
  <c r="FL42" i="60"/>
  <c r="FN42" i="60" s="1"/>
  <c r="FL45" i="60"/>
  <c r="FN45" i="60" s="1"/>
  <c r="FL80" i="60"/>
  <c r="FN80" i="60" s="1"/>
  <c r="FL48" i="63"/>
  <c r="FN48" i="63" s="1"/>
  <c r="FL80" i="65"/>
  <c r="FN80" i="65" s="1"/>
  <c r="FL58" i="60"/>
  <c r="FN58" i="60" s="1"/>
  <c r="FL40" i="60"/>
  <c r="FN40" i="60" s="1"/>
  <c r="FL60" i="63"/>
  <c r="FN60" i="63" s="1"/>
  <c r="FL60" i="60"/>
  <c r="FN60" i="60" s="1"/>
  <c r="FL62" i="62"/>
  <c r="FN62" i="62" s="1"/>
  <c r="FL81" i="65"/>
  <c r="FN81" i="65" s="1"/>
  <c r="FL82" i="61"/>
  <c r="FN82" i="61" s="1"/>
  <c r="FL60" i="65"/>
  <c r="FN60" i="65" s="1"/>
  <c r="FL83" i="72"/>
  <c r="FN83" i="72" s="1"/>
  <c r="FL60" i="53"/>
  <c r="FN60" i="53" s="1"/>
  <c r="FL62" i="48"/>
  <c r="FN62" i="48" s="1"/>
  <c r="FL39" i="62"/>
  <c r="FN39" i="62" s="1"/>
  <c r="FL55" i="46"/>
  <c r="FN55" i="46" s="1"/>
  <c r="FL77" i="48"/>
  <c r="FN77" i="48" s="1"/>
  <c r="FL74" i="62"/>
  <c r="FN74" i="62" s="1"/>
  <c r="FL45" i="55"/>
  <c r="FN45" i="55" s="1"/>
  <c r="FL37" i="57"/>
  <c r="FN37" i="57" s="1"/>
  <c r="FL45" i="65"/>
  <c r="FN45" i="65" s="1"/>
  <c r="FL76" i="46"/>
  <c r="FN76" i="46" s="1"/>
  <c r="FL61" i="62"/>
  <c r="FN61" i="62" s="1"/>
  <c r="FL72" i="57"/>
  <c r="FN72" i="57" s="1"/>
  <c r="FL46" i="65"/>
  <c r="FN46" i="65" s="1"/>
  <c r="FL68" i="61"/>
  <c r="FN68" i="61" s="1"/>
  <c r="FL80" i="62"/>
  <c r="FN80" i="62" s="1"/>
  <c r="FL45" i="72"/>
  <c r="FN45" i="72" s="1"/>
  <c r="FL80" i="72"/>
  <c r="FN80" i="72" s="1"/>
  <c r="FL84" i="58"/>
  <c r="FN84" i="58" s="1"/>
  <c r="FL36" i="61"/>
  <c r="FN36" i="61" s="1"/>
  <c r="FL77" i="72"/>
  <c r="FN77" i="72" s="1"/>
  <c r="FL62" i="72"/>
  <c r="FN62" i="72" s="1"/>
  <c r="FL70" i="61"/>
  <c r="FN70" i="61" s="1"/>
  <c r="FL79" i="72"/>
  <c r="FN79" i="72" s="1"/>
  <c r="FL65" i="72"/>
  <c r="FN65" i="72" s="1"/>
  <c r="FL46" i="61"/>
  <c r="FN46" i="61" s="1"/>
  <c r="FL43" i="62"/>
  <c r="FN43" i="62" s="1"/>
  <c r="FL74" i="65"/>
  <c r="FN74" i="65" s="1"/>
  <c r="FL59" i="65"/>
  <c r="FN59" i="65" s="1"/>
  <c r="FQ37" i="72"/>
  <c r="FL45" i="47"/>
  <c r="FN45" i="47" s="1"/>
  <c r="FL82" i="72"/>
  <c r="FN82" i="72" s="1"/>
  <c r="FL67" i="72"/>
  <c r="FN67" i="72" s="1"/>
  <c r="FL44" i="61"/>
  <c r="FN44" i="61" s="1"/>
  <c r="FL49" i="61"/>
  <c r="FN49" i="61" s="1"/>
  <c r="FL58" i="62"/>
  <c r="FN58" i="62" s="1"/>
  <c r="FL46" i="62"/>
  <c r="FN46" i="62" s="1"/>
  <c r="FL73" i="62"/>
  <c r="FN73" i="62" s="1"/>
  <c r="FL53" i="53"/>
  <c r="FN53" i="53" s="1"/>
  <c r="FL76" i="65"/>
  <c r="FN76" i="65" s="1"/>
  <c r="FL62" i="65"/>
  <c r="FN62" i="65" s="1"/>
  <c r="FL59" i="68"/>
  <c r="FN59" i="68" s="1"/>
  <c r="FL41" i="61"/>
  <c r="FN41" i="61" s="1"/>
  <c r="FL55" i="62"/>
  <c r="FN55" i="62" s="1"/>
  <c r="FL83" i="62"/>
  <c r="FN83" i="62" s="1"/>
  <c r="FL43" i="72"/>
  <c r="FN43" i="72" s="1"/>
  <c r="FL83" i="47"/>
  <c r="FN83" i="47" s="1"/>
  <c r="FL85" i="72"/>
  <c r="FN85" i="72" s="1"/>
  <c r="FL81" i="72"/>
  <c r="FN81" i="72" s="1"/>
  <c r="FL75" i="61"/>
  <c r="FN75" i="61" s="1"/>
  <c r="FL79" i="61"/>
  <c r="FN79" i="61" s="1"/>
  <c r="FL71" i="62"/>
  <c r="FN71" i="62" s="1"/>
  <c r="FL48" i="62"/>
  <c r="FN48" i="62" s="1"/>
  <c r="FL81" i="62"/>
  <c r="FN81" i="62" s="1"/>
  <c r="FL61" i="53"/>
  <c r="FN61" i="53" s="1"/>
  <c r="FL73" i="65"/>
  <c r="FN73" i="65" s="1"/>
  <c r="FL79" i="65"/>
  <c r="FN79" i="65" s="1"/>
  <c r="FL64" i="65"/>
  <c r="FN64" i="65" s="1"/>
  <c r="FL78" i="68"/>
  <c r="FN78" i="68" s="1"/>
  <c r="FL46" i="72"/>
  <c r="FN46" i="72" s="1"/>
  <c r="FL52" i="72"/>
  <c r="FN52" i="72" s="1"/>
  <c r="FL48" i="61"/>
  <c r="FN48" i="61" s="1"/>
  <c r="FL42" i="65"/>
  <c r="FN42" i="65" s="1"/>
  <c r="FL53" i="65"/>
  <c r="FN53" i="65" s="1"/>
  <c r="FL71" i="52"/>
  <c r="FN71" i="52" s="1"/>
  <c r="FL42" i="72"/>
  <c r="FN42" i="72" s="1"/>
  <c r="FL38" i="72"/>
  <c r="FN38" i="72" s="1"/>
  <c r="FL46" i="46"/>
  <c r="FN46" i="46" s="1"/>
  <c r="FL61" i="72"/>
  <c r="FN61" i="72" s="1"/>
  <c r="FL49" i="72"/>
  <c r="FN49" i="72" s="1"/>
  <c r="FL74" i="48"/>
  <c r="FN74" i="48" s="1"/>
  <c r="FL51" i="61"/>
  <c r="FN51" i="61" s="1"/>
  <c r="FL81" i="61"/>
  <c r="FN81" i="61" s="1"/>
  <c r="FL45" i="62"/>
  <c r="FN45" i="62" s="1"/>
  <c r="FL67" i="62"/>
  <c r="FN67" i="62" s="1"/>
  <c r="FL64" i="53"/>
  <c r="FN64" i="53" s="1"/>
  <c r="FL76" i="57"/>
  <c r="FN76" i="57" s="1"/>
  <c r="FL55" i="65"/>
  <c r="FN55" i="65" s="1"/>
  <c r="FL61" i="65"/>
  <c r="FN61" i="65" s="1"/>
  <c r="FL55" i="68"/>
  <c r="FN55" i="68" s="1"/>
  <c r="FL75" i="52"/>
  <c r="FN75" i="52" s="1"/>
  <c r="FL58" i="72"/>
  <c r="FN58" i="72" s="1"/>
  <c r="FL52" i="61"/>
  <c r="FN52" i="61" s="1"/>
  <c r="FL84" i="61"/>
  <c r="FN84" i="61" s="1"/>
  <c r="FL76" i="62"/>
  <c r="FN76" i="62" s="1"/>
  <c r="FL64" i="62"/>
  <c r="FN64" i="62" s="1"/>
  <c r="FL83" i="65"/>
  <c r="FN83" i="65" s="1"/>
  <c r="FL44" i="72"/>
  <c r="FN44" i="72" s="1"/>
  <c r="FL39" i="72"/>
  <c r="FN39" i="72" s="1"/>
  <c r="FL80" i="46"/>
  <c r="FN80" i="46" s="1"/>
  <c r="FL63" i="72"/>
  <c r="FN63" i="72" s="1"/>
  <c r="FL52" i="48"/>
  <c r="FN52" i="48" s="1"/>
  <c r="FL55" i="61"/>
  <c r="FN55" i="61" s="1"/>
  <c r="FL36" i="62"/>
  <c r="FN36" i="62" s="1"/>
  <c r="FL53" i="62"/>
  <c r="FN53" i="62" s="1"/>
  <c r="FL65" i="53"/>
  <c r="FN65" i="53" s="1"/>
  <c r="FL58" i="65"/>
  <c r="FN58" i="65" s="1"/>
  <c r="FL71" i="68"/>
  <c r="FN71" i="68" s="1"/>
  <c r="FL59" i="57"/>
  <c r="FN59" i="57" s="1"/>
  <c r="FL74" i="68"/>
  <c r="FN74" i="68" s="1"/>
  <c r="FL80" i="68"/>
  <c r="FN80" i="68" s="1"/>
  <c r="FL76" i="52"/>
  <c r="FN76" i="52" s="1"/>
  <c r="FL81" i="47"/>
  <c r="FN81" i="47" s="1"/>
  <c r="FL76" i="48"/>
  <c r="FN76" i="48" s="1"/>
  <c r="FL81" i="58"/>
  <c r="FN81" i="58" s="1"/>
  <c r="FL45" i="67"/>
  <c r="FN45" i="67" s="1"/>
  <c r="FL63" i="53"/>
  <c r="FN63" i="53" s="1"/>
  <c r="FL64" i="57"/>
  <c r="FN64" i="57" s="1"/>
  <c r="FL76" i="68"/>
  <c r="FN76" i="68" s="1"/>
  <c r="FL45" i="68"/>
  <c r="FN45" i="68" s="1"/>
  <c r="FL49" i="68"/>
  <c r="FN49" i="68" s="1"/>
  <c r="FL61" i="52"/>
  <c r="FN61" i="52" s="1"/>
  <c r="FL53" i="58"/>
  <c r="FN53" i="58" s="1"/>
  <c r="FL42" i="68"/>
  <c r="FN42" i="68" s="1"/>
  <c r="FL51" i="46"/>
  <c r="FN51" i="46" s="1"/>
  <c r="FL38" i="58"/>
  <c r="FN38" i="58" s="1"/>
  <c r="FL62" i="53"/>
  <c r="FN62" i="53" s="1"/>
  <c r="FL84" i="53"/>
  <c r="FN84" i="53" s="1"/>
  <c r="FL70" i="57"/>
  <c r="FN70" i="57" s="1"/>
  <c r="FL38" i="68"/>
  <c r="FN38" i="68" s="1"/>
  <c r="FL79" i="68"/>
  <c r="FN79" i="68" s="1"/>
  <c r="FL56" i="68"/>
  <c r="FN56" i="68" s="1"/>
  <c r="FL57" i="68"/>
  <c r="FN57" i="68" s="1"/>
  <c r="FL67" i="52"/>
  <c r="FN67" i="52" s="1"/>
  <c r="FL42" i="58"/>
  <c r="FN42" i="58" s="1"/>
  <c r="FL50" i="57"/>
  <c r="FN50" i="57" s="1"/>
  <c r="FL85" i="46"/>
  <c r="FN85" i="46" s="1"/>
  <c r="FL45" i="58"/>
  <c r="FN45" i="58" s="1"/>
  <c r="FL51" i="67"/>
  <c r="FN51" i="67" s="1"/>
  <c r="FL73" i="53"/>
  <c r="FN73" i="53" s="1"/>
  <c r="FL72" i="55"/>
  <c r="FN72" i="55" s="1"/>
  <c r="FL52" i="57"/>
  <c r="FN52" i="57" s="1"/>
  <c r="FL60" i="68"/>
  <c r="FN60" i="68" s="1"/>
  <c r="FL61" i="68"/>
  <c r="FN61" i="68" s="1"/>
  <c r="FL62" i="68"/>
  <c r="FN62" i="68" s="1"/>
  <c r="FL52" i="52"/>
  <c r="FN52" i="52" s="1"/>
  <c r="FL58" i="68"/>
  <c r="FN58" i="68" s="1"/>
  <c r="FL53" i="68"/>
  <c r="FN53" i="68" s="1"/>
  <c r="FL73" i="68"/>
  <c r="FN73" i="68" s="1"/>
  <c r="FL85" i="52"/>
  <c r="FN85" i="52" s="1"/>
  <c r="FL77" i="58"/>
  <c r="FN77" i="58" s="1"/>
  <c r="FL58" i="57"/>
  <c r="FN58" i="57" s="1"/>
  <c r="FL63" i="68"/>
  <c r="FN63" i="68" s="1"/>
  <c r="FL36" i="68"/>
  <c r="FN36" i="68" s="1"/>
  <c r="FL75" i="68"/>
  <c r="FN75" i="68" s="1"/>
  <c r="FL68" i="52"/>
  <c r="FN68" i="52" s="1"/>
  <c r="H31" i="8"/>
  <c r="AB31" i="8" s="1"/>
  <c r="BZ39" i="7"/>
  <c r="R39" i="7" s="1"/>
  <c r="AZ39" i="7" s="1"/>
  <c r="CE39" i="7" s="1"/>
  <c r="S39" i="7" s="1"/>
  <c r="AF55" i="8"/>
  <c r="AG55" i="8" s="1"/>
  <c r="FL66" i="70"/>
  <c r="FN66" i="70" s="1"/>
  <c r="FL58" i="70"/>
  <c r="FN58" i="70" s="1"/>
  <c r="FL65" i="70"/>
  <c r="FN65" i="70" s="1"/>
  <c r="FL37" i="67"/>
  <c r="FN37" i="67" s="1"/>
  <c r="FL66" i="67"/>
  <c r="FN66" i="67" s="1"/>
  <c r="FL44" i="67"/>
  <c r="FN44" i="67" s="1"/>
  <c r="FL57" i="67"/>
  <c r="FN57" i="67" s="1"/>
  <c r="FL70" i="67"/>
  <c r="FN70" i="67" s="1"/>
  <c r="FL48" i="67"/>
  <c r="FN48" i="67" s="1"/>
  <c r="FL55" i="67"/>
  <c r="FN55" i="67" s="1"/>
  <c r="FL73" i="67"/>
  <c r="FN73" i="67" s="1"/>
  <c r="FL71" i="67"/>
  <c r="FN71" i="67" s="1"/>
  <c r="FL84" i="67"/>
  <c r="FN84" i="67" s="1"/>
  <c r="FL63" i="67"/>
  <c r="FN63" i="67" s="1"/>
  <c r="FL42" i="67"/>
  <c r="FN42" i="67" s="1"/>
  <c r="FL49" i="67"/>
  <c r="FN49" i="67" s="1"/>
  <c r="FL67" i="67"/>
  <c r="FN67" i="67" s="1"/>
  <c r="FL46" i="67"/>
  <c r="FN46" i="67" s="1"/>
  <c r="FL81" i="67"/>
  <c r="FN81" i="67" s="1"/>
  <c r="FL74" i="67"/>
  <c r="FN74" i="67" s="1"/>
  <c r="FL78" i="67"/>
  <c r="FN78" i="67" s="1"/>
  <c r="FL53" i="67"/>
  <c r="FN53" i="67" s="1"/>
  <c r="FL50" i="67"/>
  <c r="FN50" i="67" s="1"/>
  <c r="FL65" i="67"/>
  <c r="FN65" i="67" s="1"/>
  <c r="FL54" i="67"/>
  <c r="FN54" i="67" s="1"/>
  <c r="FL85" i="67"/>
  <c r="FN85" i="67" s="1"/>
  <c r="FL82" i="67"/>
  <c r="FN82" i="67" s="1"/>
  <c r="FL60" i="67"/>
  <c r="FN60" i="67" s="1"/>
  <c r="FL39" i="67"/>
  <c r="FN39" i="67" s="1"/>
  <c r="FL41" i="67"/>
  <c r="FN41" i="67" s="1"/>
  <c r="FL64" i="67"/>
  <c r="FN64" i="67" s="1"/>
  <c r="FL43" i="67"/>
  <c r="FN43" i="67" s="1"/>
  <c r="FL69" i="67"/>
  <c r="FN69" i="67" s="1"/>
  <c r="FL80" i="67"/>
  <c r="FN80" i="67" s="1"/>
  <c r="FL52" i="67"/>
  <c r="FN52" i="67" s="1"/>
  <c r="FL38" i="67"/>
  <c r="FL75" i="67"/>
  <c r="FN75" i="67" s="1"/>
  <c r="FL77" i="67"/>
  <c r="FN77" i="67" s="1"/>
  <c r="FL79" i="67"/>
  <c r="FN79" i="67" s="1"/>
  <c r="FL58" i="67"/>
  <c r="FN58" i="67" s="1"/>
  <c r="FL36" i="67"/>
  <c r="FN36" i="67" s="1"/>
  <c r="FL83" i="67"/>
  <c r="FN83" i="67" s="1"/>
  <c r="FL62" i="67"/>
  <c r="FN62" i="67" s="1"/>
  <c r="FL40" i="67"/>
  <c r="FN40" i="67" s="1"/>
  <c r="FL76" i="67"/>
  <c r="FN76" i="67" s="1"/>
  <c r="FL59" i="67"/>
  <c r="FN59" i="67" s="1"/>
  <c r="FL61" i="67"/>
  <c r="FN61" i="67" s="1"/>
  <c r="FL56" i="67"/>
  <c r="FN56" i="67" s="1"/>
  <c r="FL82" i="55"/>
  <c r="FN82" i="55" s="1"/>
  <c r="FL50" i="55"/>
  <c r="FN50" i="55" s="1"/>
  <c r="FL64" i="55"/>
  <c r="FN64" i="55" s="1"/>
  <c r="FL46" i="55"/>
  <c r="FN46" i="55" s="1"/>
  <c r="FL38" i="55"/>
  <c r="FN38" i="55" s="1"/>
  <c r="FL79" i="55"/>
  <c r="FN79" i="55" s="1"/>
  <c r="FL36" i="55"/>
  <c r="FN36" i="55" s="1"/>
  <c r="FL62" i="55"/>
  <c r="FN62" i="55" s="1"/>
  <c r="FL63" i="55"/>
  <c r="FN63" i="55" s="1"/>
  <c r="FL53" i="55"/>
  <c r="FN53" i="55" s="1"/>
  <c r="FL55" i="55"/>
  <c r="FN55" i="55" s="1"/>
  <c r="FL75" i="55"/>
  <c r="FN75" i="55" s="1"/>
  <c r="FL76" i="55"/>
  <c r="FN76" i="55" s="1"/>
  <c r="FL81" i="55"/>
  <c r="FN81" i="55" s="1"/>
  <c r="FL51" i="55"/>
  <c r="FN51" i="55" s="1"/>
  <c r="FL66" i="55"/>
  <c r="FN66" i="55" s="1"/>
  <c r="FL68" i="55"/>
  <c r="FN68" i="55" s="1"/>
  <c r="FL49" i="55"/>
  <c r="FN49" i="55" s="1"/>
  <c r="FL48" i="55"/>
  <c r="FN48" i="55" s="1"/>
  <c r="FL85" i="55"/>
  <c r="FN85" i="55" s="1"/>
  <c r="FL41" i="55"/>
  <c r="FN41" i="55" s="1"/>
  <c r="FL61" i="55"/>
  <c r="FN61" i="55" s="1"/>
  <c r="FL78" i="55"/>
  <c r="FN78" i="55" s="1"/>
  <c r="FL81" i="48"/>
  <c r="FN81" i="48" s="1"/>
  <c r="FL59" i="48"/>
  <c r="FN59" i="48" s="1"/>
  <c r="FL38" i="48"/>
  <c r="FN38" i="48" s="1"/>
  <c r="FL71" i="48"/>
  <c r="FN71" i="48" s="1"/>
  <c r="FL50" i="48"/>
  <c r="FN50" i="48" s="1"/>
  <c r="FL65" i="48"/>
  <c r="FN65" i="48" s="1"/>
  <c r="FL78" i="48"/>
  <c r="FN78" i="48" s="1"/>
  <c r="FL60" i="48"/>
  <c r="FN60" i="48" s="1"/>
  <c r="FL67" i="48"/>
  <c r="FN67" i="48" s="1"/>
  <c r="FL58" i="48"/>
  <c r="FN58" i="48" s="1"/>
  <c r="FL85" i="48"/>
  <c r="FN85" i="48" s="1"/>
  <c r="FL43" i="48"/>
  <c r="FN43" i="48" s="1"/>
  <c r="FL84" i="48"/>
  <c r="FN84" i="48" s="1"/>
  <c r="FL73" i="48"/>
  <c r="FN73" i="48" s="1"/>
  <c r="FL56" i="48"/>
  <c r="FN56" i="48" s="1"/>
  <c r="FL79" i="48"/>
  <c r="FN79" i="48" s="1"/>
  <c r="FL68" i="48"/>
  <c r="FN68" i="48" s="1"/>
  <c r="FL47" i="48"/>
  <c r="FN47" i="48" s="1"/>
  <c r="FL57" i="48"/>
  <c r="FN57" i="48" s="1"/>
  <c r="FL70" i="48"/>
  <c r="FN70" i="48" s="1"/>
  <c r="FL39" i="48"/>
  <c r="FN39" i="48" s="1"/>
  <c r="FL75" i="48"/>
  <c r="FN75" i="48" s="1"/>
  <c r="FL45" i="48"/>
  <c r="FN45" i="48" s="1"/>
  <c r="FL36" i="48"/>
  <c r="FL64" i="48"/>
  <c r="FN64" i="48" s="1"/>
  <c r="FL55" i="48"/>
  <c r="FN55" i="48" s="1"/>
  <c r="FL83" i="48"/>
  <c r="FN83" i="48" s="1"/>
  <c r="FL82" i="48"/>
  <c r="FN82" i="48" s="1"/>
  <c r="FL54" i="48"/>
  <c r="FN54" i="48" s="1"/>
  <c r="FL69" i="48"/>
  <c r="FN69" i="48" s="1"/>
  <c r="FL66" i="48"/>
  <c r="FN66" i="48" s="1"/>
  <c r="FL44" i="48"/>
  <c r="FN44" i="48" s="1"/>
  <c r="FL49" i="48"/>
  <c r="FN49" i="48" s="1"/>
  <c r="FL53" i="48"/>
  <c r="FN53" i="48" s="1"/>
  <c r="FL37" i="48"/>
  <c r="FN37" i="48" s="1"/>
  <c r="FL80" i="48"/>
  <c r="FN80" i="48" s="1"/>
  <c r="FL72" i="48"/>
  <c r="FN72" i="48" s="1"/>
  <c r="FL51" i="48"/>
  <c r="FN51" i="48" s="1"/>
  <c r="FL61" i="48"/>
  <c r="FN61" i="48" s="1"/>
  <c r="FL63" i="48"/>
  <c r="FN63" i="48" s="1"/>
  <c r="FL42" i="48"/>
  <c r="FN42" i="48" s="1"/>
  <c r="FL41" i="48"/>
  <c r="FN41" i="48" s="1"/>
  <c r="FL48" i="48"/>
  <c r="FN48" i="48" s="1"/>
  <c r="FL46" i="48"/>
  <c r="FN46" i="48" s="1"/>
  <c r="FL74" i="46"/>
  <c r="FN74" i="46" s="1"/>
  <c r="FL52" i="46"/>
  <c r="FN52" i="46" s="1"/>
  <c r="FL81" i="46"/>
  <c r="FN81" i="46" s="1"/>
  <c r="FL77" i="46"/>
  <c r="FN77" i="46" s="1"/>
  <c r="FL70" i="46"/>
  <c r="FN70" i="46" s="1"/>
  <c r="FL75" i="46"/>
  <c r="FN75" i="46" s="1"/>
  <c r="FL40" i="46"/>
  <c r="FN40" i="46" s="1"/>
  <c r="FL83" i="46"/>
  <c r="FN83" i="46" s="1"/>
  <c r="FL58" i="46"/>
  <c r="FN58" i="46" s="1"/>
  <c r="FL37" i="46"/>
  <c r="FN37" i="46" s="1"/>
  <c r="FL62" i="46"/>
  <c r="FN62" i="46" s="1"/>
  <c r="FL71" i="46"/>
  <c r="FN71" i="46" s="1"/>
  <c r="FL50" i="46"/>
  <c r="FN50" i="46" s="1"/>
  <c r="FL73" i="46"/>
  <c r="FN73" i="46" s="1"/>
  <c r="FL69" i="46"/>
  <c r="FN69" i="46" s="1"/>
  <c r="FL59" i="46"/>
  <c r="FN59" i="46" s="1"/>
  <c r="FL64" i="46"/>
  <c r="FN64" i="46" s="1"/>
  <c r="FL82" i="46"/>
  <c r="FN82" i="46" s="1"/>
  <c r="FL60" i="46"/>
  <c r="FN60" i="46" s="1"/>
  <c r="FL42" i="46"/>
  <c r="FN42" i="46" s="1"/>
  <c r="FL41" i="46"/>
  <c r="FN41" i="46" s="1"/>
  <c r="FL45" i="46"/>
  <c r="FN45" i="46" s="1"/>
  <c r="FL72" i="46"/>
  <c r="FN72" i="46" s="1"/>
  <c r="FL79" i="46"/>
  <c r="FN79" i="46" s="1"/>
  <c r="FL68" i="46"/>
  <c r="FN68" i="46" s="1"/>
  <c r="FL65" i="46"/>
  <c r="FN65" i="46" s="1"/>
  <c r="FL48" i="46"/>
  <c r="FN48" i="46" s="1"/>
  <c r="FL54" i="46"/>
  <c r="FN54" i="46" s="1"/>
  <c r="FL63" i="46"/>
  <c r="FN63" i="46" s="1"/>
  <c r="FL53" i="46"/>
  <c r="FN53" i="46" s="1"/>
  <c r="FL39" i="46"/>
  <c r="FN39" i="46" s="1"/>
  <c r="FL56" i="46"/>
  <c r="FN56" i="46" s="1"/>
  <c r="FL66" i="46"/>
  <c r="FN66" i="46" s="1"/>
  <c r="FL47" i="46"/>
  <c r="FN47" i="46" s="1"/>
  <c r="FL57" i="46"/>
  <c r="FN57" i="46" s="1"/>
  <c r="FL61" i="46"/>
  <c r="FN61" i="46" s="1"/>
  <c r="FL38" i="46"/>
  <c r="FN38" i="46" s="1"/>
  <c r="FL43" i="46"/>
  <c r="FN43" i="46" s="1"/>
  <c r="FL84" i="46"/>
  <c r="FN84" i="46" s="1"/>
  <c r="FL44" i="46"/>
  <c r="FN44" i="46" s="1"/>
  <c r="FL49" i="46"/>
  <c r="FN49" i="46" s="1"/>
  <c r="FL78" i="46"/>
  <c r="FN78" i="46" s="1"/>
  <c r="FL67" i="46"/>
  <c r="FN67" i="46" s="1"/>
  <c r="FL36" i="45"/>
  <c r="FN36" i="45" s="1"/>
  <c r="FL44" i="45"/>
  <c r="FN44" i="45" s="1"/>
  <c r="FL61" i="45"/>
  <c r="FN61" i="45" s="1"/>
  <c r="FL41" i="54"/>
  <c r="FN41" i="54" s="1"/>
  <c r="FL48" i="45"/>
  <c r="FN48" i="45" s="1"/>
  <c r="FL51" i="45"/>
  <c r="FN51" i="45" s="1"/>
  <c r="FL75" i="45"/>
  <c r="FN75" i="45" s="1"/>
  <c r="FL66" i="45"/>
  <c r="FN66" i="45" s="1"/>
  <c r="FL69" i="45"/>
  <c r="FN69" i="45" s="1"/>
  <c r="FL72" i="54"/>
  <c r="FN72" i="54" s="1"/>
  <c r="FL60" i="58"/>
  <c r="FN60" i="58" s="1"/>
  <c r="FL49" i="58"/>
  <c r="FN49" i="58" s="1"/>
  <c r="FL55" i="50"/>
  <c r="FN55" i="50" s="1"/>
  <c r="FL36" i="50"/>
  <c r="FN36" i="50" s="1"/>
  <c r="FL37" i="50"/>
  <c r="FN37" i="50" s="1"/>
  <c r="FL80" i="50"/>
  <c r="FN80" i="50" s="1"/>
  <c r="FL85" i="57"/>
  <c r="FN85" i="57" s="1"/>
  <c r="FL49" i="57"/>
  <c r="FN49" i="57" s="1"/>
  <c r="FL58" i="52"/>
  <c r="FN58" i="52" s="1"/>
  <c r="FL62" i="52"/>
  <c r="FN62" i="52" s="1"/>
  <c r="FL39" i="66"/>
  <c r="FN39" i="66" s="1"/>
  <c r="FL70" i="45"/>
  <c r="FN70" i="45" s="1"/>
  <c r="FL85" i="50"/>
  <c r="FN85" i="50" s="1"/>
  <c r="FL72" i="45"/>
  <c r="FN72" i="45" s="1"/>
  <c r="FL54" i="45"/>
  <c r="FN54" i="45" s="1"/>
  <c r="FL83" i="45"/>
  <c r="FN83" i="45" s="1"/>
  <c r="FL68" i="45"/>
  <c r="FN68" i="45" s="1"/>
  <c r="FL39" i="54"/>
  <c r="FN39" i="54" s="1"/>
  <c r="FL63" i="58"/>
  <c r="FN63" i="58" s="1"/>
  <c r="FL70" i="58"/>
  <c r="FN70" i="58" s="1"/>
  <c r="FL58" i="50"/>
  <c r="FN58" i="50" s="1"/>
  <c r="FL39" i="50"/>
  <c r="FN39" i="50" s="1"/>
  <c r="FL45" i="50"/>
  <c r="FN45" i="50" s="1"/>
  <c r="FL83" i="50"/>
  <c r="FN83" i="50" s="1"/>
  <c r="FL38" i="57"/>
  <c r="FN38" i="57" s="1"/>
  <c r="FL57" i="57"/>
  <c r="FN57" i="57" s="1"/>
  <c r="FL36" i="52"/>
  <c r="FN36" i="52" s="1"/>
  <c r="FL66" i="52"/>
  <c r="FN66" i="52" s="1"/>
  <c r="FL78" i="52"/>
  <c r="FN78" i="52" s="1"/>
  <c r="FL47" i="66"/>
  <c r="FN47" i="66" s="1"/>
  <c r="FL57" i="45"/>
  <c r="FN57" i="45" s="1"/>
  <c r="FL65" i="45"/>
  <c r="FN65" i="45" s="1"/>
  <c r="FL60" i="45"/>
  <c r="FN60" i="45" s="1"/>
  <c r="FL73" i="50"/>
  <c r="FN73" i="50" s="1"/>
  <c r="FL76" i="50"/>
  <c r="FN76" i="50" s="1"/>
  <c r="FL70" i="50"/>
  <c r="FN70" i="50" s="1"/>
  <c r="FL77" i="64"/>
  <c r="FN77" i="64" s="1"/>
  <c r="FL69" i="59"/>
  <c r="FN69" i="59" s="1"/>
  <c r="FL63" i="45"/>
  <c r="FN63" i="45" s="1"/>
  <c r="FL81" i="50"/>
  <c r="FN81" i="50" s="1"/>
  <c r="FL78" i="50"/>
  <c r="FN78" i="50" s="1"/>
  <c r="FL54" i="59"/>
  <c r="FN54" i="59" s="1"/>
  <c r="FL81" i="45"/>
  <c r="FN81" i="45" s="1"/>
  <c r="FL43" i="45"/>
  <c r="FN43" i="45" s="1"/>
  <c r="FL79" i="45"/>
  <c r="FN79" i="45" s="1"/>
  <c r="FL77" i="45"/>
  <c r="FN77" i="45" s="1"/>
  <c r="FL36" i="54"/>
  <c r="FN36" i="54" s="1"/>
  <c r="FL59" i="54"/>
  <c r="FN59" i="54" s="1"/>
  <c r="FL71" i="58"/>
  <c r="FN71" i="58" s="1"/>
  <c r="FL38" i="50"/>
  <c r="FN38" i="50" s="1"/>
  <c r="FL60" i="50"/>
  <c r="FN60" i="50" s="1"/>
  <c r="FL42" i="50"/>
  <c r="FN42" i="50" s="1"/>
  <c r="FL59" i="50"/>
  <c r="FN59" i="50" s="1"/>
  <c r="FL40" i="57"/>
  <c r="FN40" i="57" s="1"/>
  <c r="FL81" i="57"/>
  <c r="FN81" i="57" s="1"/>
  <c r="FL39" i="52"/>
  <c r="FN39" i="52" s="1"/>
  <c r="FL43" i="52"/>
  <c r="FN43" i="52" s="1"/>
  <c r="FL46" i="59"/>
  <c r="FN46" i="59" s="1"/>
  <c r="FL48" i="50"/>
  <c r="FN48" i="50" s="1"/>
  <c r="FL53" i="45"/>
  <c r="FN53" i="45" s="1"/>
  <c r="FL79" i="50"/>
  <c r="FN79" i="50" s="1"/>
  <c r="FL39" i="45"/>
  <c r="FN39" i="45" s="1"/>
  <c r="FL56" i="45"/>
  <c r="FN56" i="45" s="1"/>
  <c r="FL46" i="45"/>
  <c r="FN46" i="45" s="1"/>
  <c r="FL68" i="54"/>
  <c r="FN68" i="54" s="1"/>
  <c r="FL65" i="54"/>
  <c r="FN65" i="54" s="1"/>
  <c r="FL79" i="58"/>
  <c r="FN79" i="58" s="1"/>
  <c r="FL75" i="58"/>
  <c r="FN75" i="58" s="1"/>
  <c r="FL63" i="50"/>
  <c r="FN63" i="50" s="1"/>
  <c r="FL44" i="50"/>
  <c r="FN44" i="50" s="1"/>
  <c r="FL48" i="57"/>
  <c r="FN48" i="57" s="1"/>
  <c r="FL36" i="57"/>
  <c r="FL49" i="52"/>
  <c r="FN49" i="52" s="1"/>
  <c r="FL45" i="52"/>
  <c r="FN45" i="52" s="1"/>
  <c r="FL82" i="53"/>
  <c r="FN82" i="53" s="1"/>
  <c r="FL55" i="53"/>
  <c r="FN55" i="53" s="1"/>
  <c r="FL54" i="53"/>
  <c r="FN54" i="53" s="1"/>
  <c r="FL69" i="53"/>
  <c r="FN69" i="53" s="1"/>
  <c r="FL38" i="53"/>
  <c r="FN38" i="53" s="1"/>
  <c r="FL79" i="53"/>
  <c r="FN79" i="53" s="1"/>
  <c r="FL50" i="53"/>
  <c r="FN50" i="53" s="1"/>
  <c r="FL57" i="53"/>
  <c r="FN57" i="53" s="1"/>
  <c r="FL51" i="53"/>
  <c r="FN51" i="53" s="1"/>
  <c r="FL42" i="53"/>
  <c r="FN42" i="53" s="1"/>
  <c r="FL85" i="53"/>
  <c r="FN85" i="53" s="1"/>
  <c r="FL76" i="53"/>
  <c r="FN76" i="53" s="1"/>
  <c r="FL47" i="53"/>
  <c r="FN47" i="53" s="1"/>
  <c r="FL80" i="53"/>
  <c r="FN80" i="53" s="1"/>
  <c r="FL48" i="53"/>
  <c r="FN48" i="53" s="1"/>
  <c r="FL75" i="53"/>
  <c r="FN75" i="53" s="1"/>
  <c r="FL77" i="53"/>
  <c r="FN77" i="53" s="1"/>
  <c r="FL74" i="53"/>
  <c r="FN74" i="53" s="1"/>
  <c r="FL44" i="53"/>
  <c r="FN44" i="53" s="1"/>
  <c r="FL78" i="53"/>
  <c r="FN78" i="53" s="1"/>
  <c r="FL46" i="53"/>
  <c r="FN46" i="53" s="1"/>
  <c r="FL66" i="53"/>
  <c r="FN66" i="53" s="1"/>
  <c r="FL73" i="47"/>
  <c r="FN73" i="47" s="1"/>
  <c r="FL82" i="47"/>
  <c r="FN82" i="47" s="1"/>
  <c r="FL79" i="47"/>
  <c r="FN79" i="47" s="1"/>
  <c r="FL77" i="63"/>
  <c r="FN77" i="63" s="1"/>
  <c r="FL82" i="63"/>
  <c r="FN82" i="63" s="1"/>
  <c r="FL58" i="63"/>
  <c r="FN58" i="63" s="1"/>
  <c r="FL80" i="63"/>
  <c r="FN80" i="63" s="1"/>
  <c r="FL56" i="63"/>
  <c r="FN56" i="63" s="1"/>
  <c r="FL85" i="63"/>
  <c r="FN85" i="63" s="1"/>
  <c r="FL79" i="63"/>
  <c r="FN79" i="63" s="1"/>
  <c r="FL46" i="63"/>
  <c r="FN46" i="63" s="1"/>
  <c r="FL78" i="63"/>
  <c r="FN78" i="63" s="1"/>
  <c r="FL41" i="63"/>
  <c r="FN41" i="63" s="1"/>
  <c r="FL65" i="63"/>
  <c r="FN65" i="63" s="1"/>
  <c r="FL61" i="63"/>
  <c r="FN61" i="63" s="1"/>
  <c r="FL76" i="63"/>
  <c r="FN76" i="63" s="1"/>
  <c r="FL43" i="63"/>
  <c r="FN43" i="63" s="1"/>
  <c r="FL75" i="63"/>
  <c r="FN75" i="63" s="1"/>
  <c r="FL50" i="63"/>
  <c r="FN50" i="63" s="1"/>
  <c r="FL67" i="63"/>
  <c r="FN67" i="63" s="1"/>
  <c r="FL53" i="63"/>
  <c r="FN53" i="63" s="1"/>
  <c r="FL74" i="63"/>
  <c r="FN74" i="63" s="1"/>
  <c r="FL36" i="63"/>
  <c r="FL72" i="63"/>
  <c r="FN72" i="63" s="1"/>
  <c r="FL38" i="63"/>
  <c r="FN38" i="63" s="1"/>
  <c r="FL66" i="63"/>
  <c r="FN66" i="63" s="1"/>
  <c r="FL75" i="60"/>
  <c r="FN75" i="60" s="1"/>
  <c r="FL85" i="60"/>
  <c r="FN85" i="60" s="1"/>
  <c r="FL36" i="60"/>
  <c r="FL68" i="60"/>
  <c r="FN68" i="60" s="1"/>
  <c r="FL52" i="60"/>
  <c r="FN52" i="60" s="1"/>
  <c r="FL65" i="60"/>
  <c r="FN65" i="60" s="1"/>
  <c r="FL46" i="60"/>
  <c r="FN46" i="60" s="1"/>
  <c r="FL72" i="60"/>
  <c r="FN72" i="60" s="1"/>
  <c r="FL54" i="60"/>
  <c r="FN54" i="60" s="1"/>
  <c r="FL77" i="60"/>
  <c r="FN77" i="60" s="1"/>
  <c r="FL84" i="60"/>
  <c r="FN84" i="60" s="1"/>
  <c r="FL66" i="60"/>
  <c r="FN66" i="60" s="1"/>
  <c r="FL50" i="60"/>
  <c r="FN50" i="60" s="1"/>
  <c r="FL57" i="60"/>
  <c r="FN57" i="60" s="1"/>
  <c r="FL70" i="60"/>
  <c r="FN70" i="60" s="1"/>
  <c r="FL51" i="60"/>
  <c r="FN51" i="60" s="1"/>
  <c r="FL69" i="60"/>
  <c r="FN69" i="60" s="1"/>
  <c r="FL82" i="60"/>
  <c r="FN82" i="60" s="1"/>
  <c r="FL63" i="60"/>
  <c r="FN63" i="60" s="1"/>
  <c r="FL47" i="60"/>
  <c r="FN47" i="60" s="1"/>
  <c r="FL64" i="60"/>
  <c r="FN64" i="60" s="1"/>
  <c r="FL67" i="60"/>
  <c r="FN67" i="60" s="1"/>
  <c r="FL48" i="60"/>
  <c r="FN48" i="60" s="1"/>
  <c r="FL61" i="60"/>
  <c r="FN61" i="60" s="1"/>
  <c r="FL79" i="60"/>
  <c r="FN79" i="60" s="1"/>
  <c r="FL44" i="60"/>
  <c r="FN44" i="60" s="1"/>
  <c r="FL49" i="60"/>
  <c r="FN49" i="60" s="1"/>
  <c r="FL53" i="60"/>
  <c r="FN53" i="60" s="1"/>
  <c r="FL67" i="56"/>
  <c r="FN67" i="56" s="1"/>
  <c r="FL56" i="56"/>
  <c r="FN56" i="56" s="1"/>
  <c r="FL55" i="56"/>
  <c r="FN55" i="56" s="1"/>
  <c r="FL37" i="56"/>
  <c r="FN37" i="56" s="1"/>
  <c r="FL54" i="56"/>
  <c r="FN54" i="56" s="1"/>
  <c r="FL78" i="56"/>
  <c r="FN78" i="56" s="1"/>
  <c r="FL83" i="56"/>
  <c r="FN83" i="56" s="1"/>
  <c r="FL65" i="56"/>
  <c r="FN65" i="56" s="1"/>
  <c r="FL77" i="56"/>
  <c r="FN77" i="56" s="1"/>
  <c r="FL48" i="56"/>
  <c r="FN48" i="56" s="1"/>
  <c r="FL53" i="56"/>
  <c r="FN53" i="56" s="1"/>
  <c r="FL60" i="56"/>
  <c r="FN60" i="56" s="1"/>
  <c r="FL51" i="56"/>
  <c r="FN51" i="56" s="1"/>
  <c r="FL43" i="56"/>
  <c r="FN43" i="56" s="1"/>
  <c r="FL74" i="56"/>
  <c r="FN74" i="56" s="1"/>
  <c r="FL50" i="56"/>
  <c r="FN50" i="56" s="1"/>
  <c r="FL52" i="56"/>
  <c r="FN52" i="56" s="1"/>
  <c r="FL49" i="56"/>
  <c r="FN49" i="56" s="1"/>
  <c r="FL36" i="56"/>
  <c r="FL81" i="56"/>
  <c r="FN81" i="56" s="1"/>
  <c r="FL80" i="56"/>
  <c r="FN80" i="56" s="1"/>
  <c r="FL71" i="56"/>
  <c r="FN71" i="56" s="1"/>
  <c r="FL40" i="56"/>
  <c r="FN40" i="56" s="1"/>
  <c r="FL47" i="56"/>
  <c r="FN47" i="56" s="1"/>
  <c r="FL44" i="56"/>
  <c r="FN44" i="56" s="1"/>
  <c r="FL46" i="56"/>
  <c r="FN46" i="56" s="1"/>
  <c r="FL72" i="56"/>
  <c r="FN72" i="56" s="1"/>
  <c r="FL81" i="44"/>
  <c r="FN81" i="44" s="1"/>
  <c r="FL46" i="44"/>
  <c r="FN46" i="44" s="1"/>
  <c r="FL84" i="72"/>
  <c r="FN84" i="72" s="1"/>
  <c r="FL78" i="72"/>
  <c r="FN78" i="72" s="1"/>
  <c r="FL59" i="72"/>
  <c r="FN59" i="72" s="1"/>
  <c r="FL72" i="72"/>
  <c r="FN72" i="72" s="1"/>
  <c r="FL74" i="72"/>
  <c r="FN74" i="72" s="1"/>
  <c r="FL53" i="72"/>
  <c r="FN53" i="72" s="1"/>
  <c r="FL76" i="72"/>
  <c r="FN76" i="72" s="1"/>
  <c r="FL75" i="72"/>
  <c r="FN75" i="72" s="1"/>
  <c r="FL57" i="72"/>
  <c r="FN57" i="72" s="1"/>
  <c r="FL64" i="72"/>
  <c r="FN64" i="72" s="1"/>
  <c r="FL71" i="72"/>
  <c r="FN71" i="72" s="1"/>
  <c r="FL50" i="72"/>
  <c r="FN50" i="72" s="1"/>
  <c r="FL68" i="72"/>
  <c r="FN68" i="72" s="1"/>
  <c r="FL73" i="72"/>
  <c r="FN73" i="72" s="1"/>
  <c r="FL56" i="72"/>
  <c r="FN56" i="72" s="1"/>
  <c r="FL69" i="72"/>
  <c r="FN69" i="72" s="1"/>
  <c r="FL47" i="72"/>
  <c r="FN47" i="72" s="1"/>
  <c r="FL41" i="72"/>
  <c r="FN41" i="72" s="1"/>
  <c r="FL60" i="72"/>
  <c r="FN60" i="72" s="1"/>
  <c r="FL70" i="72"/>
  <c r="FN70" i="72" s="1"/>
  <c r="FL54" i="72"/>
  <c r="FN54" i="72" s="1"/>
  <c r="FL48" i="72"/>
  <c r="FN48" i="72" s="1"/>
  <c r="FL66" i="72"/>
  <c r="FN66" i="72" s="1"/>
  <c r="FL40" i="72"/>
  <c r="FL78" i="65"/>
  <c r="FN78" i="65" s="1"/>
  <c r="FL56" i="65"/>
  <c r="FN56" i="65" s="1"/>
  <c r="FL40" i="65"/>
  <c r="FN40" i="65" s="1"/>
  <c r="FL39" i="65"/>
  <c r="FN39" i="65" s="1"/>
  <c r="FL52" i="65"/>
  <c r="FN52" i="65" s="1"/>
  <c r="FL65" i="65"/>
  <c r="FN65" i="65" s="1"/>
  <c r="FL75" i="65"/>
  <c r="FN75" i="65" s="1"/>
  <c r="FL54" i="65"/>
  <c r="FN54" i="65" s="1"/>
  <c r="FL37" i="65"/>
  <c r="FN37" i="65" s="1"/>
  <c r="FL36" i="65"/>
  <c r="FL71" i="65"/>
  <c r="FN71" i="65" s="1"/>
  <c r="FL50" i="65"/>
  <c r="FN50" i="65" s="1"/>
  <c r="FL57" i="65"/>
  <c r="FN57" i="65" s="1"/>
  <c r="FL69" i="65"/>
  <c r="FN69" i="65" s="1"/>
  <c r="FL38" i="65"/>
  <c r="FL72" i="65"/>
  <c r="FN72" i="65" s="1"/>
  <c r="FL85" i="65"/>
  <c r="FN85" i="65" s="1"/>
  <c r="FL84" i="65"/>
  <c r="FN84" i="65" s="1"/>
  <c r="FL68" i="65"/>
  <c r="FN68" i="65" s="1"/>
  <c r="FL47" i="65"/>
  <c r="FN47" i="65" s="1"/>
  <c r="FL49" i="65"/>
  <c r="FN49" i="65" s="1"/>
  <c r="FL67" i="65"/>
  <c r="FN67" i="65" s="1"/>
  <c r="FL82" i="65"/>
  <c r="FN82" i="65" s="1"/>
  <c r="FL44" i="65"/>
  <c r="FN44" i="65" s="1"/>
  <c r="FL70" i="65"/>
  <c r="FN70" i="65" s="1"/>
  <c r="FL51" i="65"/>
  <c r="FN51" i="65" s="1"/>
  <c r="FL77" i="65"/>
  <c r="FN77" i="65" s="1"/>
  <c r="FL66" i="65"/>
  <c r="FN66" i="65" s="1"/>
  <c r="FL41" i="65"/>
  <c r="FN41" i="65" s="1"/>
  <c r="FL48" i="65"/>
  <c r="FN48" i="65" s="1"/>
  <c r="FL63" i="65"/>
  <c r="FN63" i="65" s="1"/>
  <c r="FL65" i="62"/>
  <c r="FN65" i="62" s="1"/>
  <c r="FL75" i="62"/>
  <c r="FN75" i="62" s="1"/>
  <c r="FL59" i="62"/>
  <c r="FN59" i="62" s="1"/>
  <c r="FL40" i="62"/>
  <c r="FN40" i="62" s="1"/>
  <c r="FL68" i="62"/>
  <c r="FN68" i="62" s="1"/>
  <c r="FL52" i="62"/>
  <c r="FN52" i="62" s="1"/>
  <c r="FL51" i="62"/>
  <c r="FN51" i="62" s="1"/>
  <c r="FL57" i="62"/>
  <c r="FN57" i="62" s="1"/>
  <c r="FL56" i="62"/>
  <c r="FN56" i="62" s="1"/>
  <c r="FL38" i="62"/>
  <c r="FN38" i="62" s="1"/>
  <c r="FL37" i="62"/>
  <c r="FL50" i="62"/>
  <c r="FN50" i="62" s="1"/>
  <c r="FL72" i="62"/>
  <c r="FN72" i="62" s="1"/>
  <c r="FL54" i="62"/>
  <c r="FN54" i="62" s="1"/>
  <c r="FL85" i="62"/>
  <c r="FN85" i="62" s="1"/>
  <c r="FL84" i="62"/>
  <c r="FN84" i="62" s="1"/>
  <c r="FL66" i="62"/>
  <c r="FN66" i="62" s="1"/>
  <c r="FL47" i="62"/>
  <c r="FN47" i="62" s="1"/>
  <c r="FL41" i="62"/>
  <c r="FN41" i="62" s="1"/>
  <c r="FL70" i="62"/>
  <c r="FN70" i="62" s="1"/>
  <c r="FL79" i="62"/>
  <c r="FN79" i="62" s="1"/>
  <c r="FL60" i="62"/>
  <c r="FN60" i="62" s="1"/>
  <c r="FL42" i="62"/>
  <c r="FN42" i="62" s="1"/>
  <c r="FL49" i="62"/>
  <c r="FN49" i="62" s="1"/>
  <c r="FL77" i="62"/>
  <c r="FN77" i="62" s="1"/>
  <c r="FL82" i="62"/>
  <c r="FN82" i="62" s="1"/>
  <c r="FL63" i="62"/>
  <c r="FN63" i="62" s="1"/>
  <c r="FL44" i="62"/>
  <c r="FN44" i="62" s="1"/>
  <c r="FL69" i="62"/>
  <c r="FN69" i="62" s="1"/>
  <c r="FL83" i="61"/>
  <c r="FN83" i="61" s="1"/>
  <c r="FL76" i="61"/>
  <c r="FN76" i="61" s="1"/>
  <c r="FL43" i="61"/>
  <c r="FN43" i="61" s="1"/>
  <c r="FL64" i="61"/>
  <c r="FN64" i="61" s="1"/>
  <c r="FL72" i="61"/>
  <c r="FN72" i="61" s="1"/>
  <c r="FL50" i="61"/>
  <c r="FN50" i="61" s="1"/>
  <c r="FL57" i="61"/>
  <c r="FN57" i="61" s="1"/>
  <c r="FL39" i="61"/>
  <c r="FL80" i="61"/>
  <c r="FN80" i="61" s="1"/>
  <c r="FL74" i="61"/>
  <c r="FN74" i="61" s="1"/>
  <c r="FL62" i="61"/>
  <c r="FN62" i="61" s="1"/>
  <c r="FL45" i="61"/>
  <c r="FN45" i="61" s="1"/>
  <c r="FL69" i="61"/>
  <c r="FN69" i="61" s="1"/>
  <c r="FL66" i="61"/>
  <c r="FN66" i="61" s="1"/>
  <c r="FL47" i="61"/>
  <c r="FN47" i="61" s="1"/>
  <c r="FL77" i="61"/>
  <c r="FN77" i="61" s="1"/>
  <c r="FL78" i="61"/>
  <c r="FN78" i="61" s="1"/>
  <c r="FL71" i="61"/>
  <c r="FN71" i="61" s="1"/>
  <c r="FL37" i="61"/>
  <c r="FL59" i="61"/>
  <c r="FN59" i="61" s="1"/>
  <c r="FL42" i="61"/>
  <c r="FN42" i="61" s="1"/>
  <c r="FL61" i="61"/>
  <c r="FN61" i="61" s="1"/>
  <c r="FL63" i="61"/>
  <c r="FN63" i="61" s="1"/>
  <c r="FL40" i="61"/>
  <c r="FN40" i="61" s="1"/>
  <c r="FL54" i="61"/>
  <c r="FN54" i="61" s="1"/>
  <c r="FL85" i="61"/>
  <c r="FN85" i="61" s="1"/>
  <c r="FL65" i="61"/>
  <c r="FN65" i="61" s="1"/>
  <c r="FL56" i="61"/>
  <c r="FN56" i="61" s="1"/>
  <c r="FL53" i="61"/>
  <c r="FN53" i="61" s="1"/>
  <c r="FL60" i="61"/>
  <c r="FN60" i="61" s="1"/>
  <c r="FL38" i="61"/>
  <c r="FN38" i="61" s="1"/>
  <c r="FL73" i="61"/>
  <c r="FN73" i="61" s="1"/>
  <c r="FL58" i="61"/>
  <c r="FN58" i="61" s="1"/>
  <c r="FL68" i="51"/>
  <c r="FN68" i="51" s="1"/>
  <c r="FL78" i="51"/>
  <c r="FN78" i="51" s="1"/>
  <c r="FL71" i="49"/>
  <c r="FN71" i="49" s="1"/>
  <c r="FL78" i="49"/>
  <c r="FN78" i="49" s="1"/>
  <c r="FL40" i="68"/>
  <c r="FN40" i="68" s="1"/>
  <c r="FL64" i="68"/>
  <c r="FN64" i="68" s="1"/>
  <c r="FL83" i="68"/>
  <c r="FN83" i="68" s="1"/>
  <c r="FL81" i="68"/>
  <c r="FN81" i="68" s="1"/>
  <c r="FL42" i="70"/>
  <c r="FN42" i="70" s="1"/>
  <c r="FL47" i="68"/>
  <c r="FN47" i="68" s="1"/>
  <c r="FL66" i="68"/>
  <c r="FN66" i="68" s="1"/>
  <c r="FL82" i="68"/>
  <c r="FN82" i="68" s="1"/>
  <c r="FL69" i="68"/>
  <c r="FN69" i="68" s="1"/>
  <c r="FL48" i="68"/>
  <c r="FN48" i="68" s="1"/>
  <c r="FL67" i="68"/>
  <c r="FN67" i="68" s="1"/>
  <c r="FL37" i="68"/>
  <c r="FL50" i="68"/>
  <c r="FN50" i="68" s="1"/>
  <c r="FL68" i="68"/>
  <c r="FN68" i="68" s="1"/>
  <c r="FL84" i="68"/>
  <c r="FN84" i="68" s="1"/>
  <c r="FL77" i="68"/>
  <c r="FN77" i="68" s="1"/>
  <c r="FL51" i="68"/>
  <c r="FN51" i="68" s="1"/>
  <c r="FL70" i="68"/>
  <c r="FN70" i="68" s="1"/>
  <c r="FL43" i="68"/>
  <c r="FN43" i="68" s="1"/>
  <c r="FL52" i="68"/>
  <c r="FN52" i="68" s="1"/>
  <c r="FL41" i="68"/>
  <c r="FN41" i="68" s="1"/>
  <c r="FL85" i="68"/>
  <c r="FN85" i="68" s="1"/>
  <c r="FL54" i="68"/>
  <c r="FL72" i="68"/>
  <c r="FN72" i="68" s="1"/>
  <c r="FL45" i="54"/>
  <c r="FN45" i="54" s="1"/>
  <c r="FL37" i="54"/>
  <c r="FL85" i="54"/>
  <c r="FN85" i="54" s="1"/>
  <c r="FL75" i="54"/>
  <c r="FN75" i="54" s="1"/>
  <c r="FL66" i="54"/>
  <c r="FN66" i="54" s="1"/>
  <c r="FL40" i="54"/>
  <c r="FN40" i="54" s="1"/>
  <c r="FL38" i="54"/>
  <c r="FN38" i="54" s="1"/>
  <c r="FL78" i="54"/>
  <c r="FN78" i="54" s="1"/>
  <c r="FL73" i="58"/>
  <c r="FN73" i="58" s="1"/>
  <c r="FL85" i="58"/>
  <c r="FN85" i="58" s="1"/>
  <c r="FL67" i="57"/>
  <c r="FN67" i="57" s="1"/>
  <c r="FL65" i="57"/>
  <c r="FN65" i="57" s="1"/>
  <c r="FL55" i="57"/>
  <c r="FN55" i="57" s="1"/>
  <c r="FL84" i="57"/>
  <c r="FN84" i="57" s="1"/>
  <c r="FL41" i="52"/>
  <c r="FL73" i="52"/>
  <c r="FN73" i="52" s="1"/>
  <c r="FL40" i="52"/>
  <c r="FN40" i="52" s="1"/>
  <c r="FL64" i="52"/>
  <c r="FN64" i="52" s="1"/>
  <c r="FL83" i="64"/>
  <c r="FN83" i="64" s="1"/>
  <c r="FL75" i="64"/>
  <c r="FN75" i="64" s="1"/>
  <c r="FL62" i="64"/>
  <c r="FN62" i="64" s="1"/>
  <c r="FL70" i="59"/>
  <c r="FN70" i="59" s="1"/>
  <c r="FL66" i="59"/>
  <c r="FN66" i="59" s="1"/>
  <c r="FL64" i="59"/>
  <c r="FN64" i="59" s="1"/>
  <c r="FL58" i="59"/>
  <c r="FN58" i="59" s="1"/>
  <c r="FL62" i="59"/>
  <c r="FN62" i="59" s="1"/>
  <c r="FL55" i="59"/>
  <c r="FN55" i="59" s="1"/>
  <c r="FL56" i="50"/>
  <c r="FN56" i="50" s="1"/>
  <c r="FL69" i="50"/>
  <c r="FN69" i="50" s="1"/>
  <c r="FL84" i="50"/>
  <c r="FN84" i="50" s="1"/>
  <c r="FL68" i="50"/>
  <c r="FN68" i="50" s="1"/>
  <c r="FL52" i="50"/>
  <c r="FN52" i="50" s="1"/>
  <c r="FL46" i="50"/>
  <c r="FN46" i="50" s="1"/>
  <c r="FL75" i="50"/>
  <c r="FN75" i="50" s="1"/>
  <c r="FL82" i="50"/>
  <c r="FN82" i="50" s="1"/>
  <c r="FL41" i="50"/>
  <c r="FN41" i="50" s="1"/>
  <c r="FL43" i="50"/>
  <c r="FN43" i="50" s="1"/>
  <c r="FL51" i="50"/>
  <c r="FN51" i="50" s="1"/>
  <c r="FL72" i="50"/>
  <c r="FN72" i="50" s="1"/>
  <c r="FL54" i="50"/>
  <c r="FN54" i="50" s="1"/>
  <c r="FL61" i="50"/>
  <c r="FN61" i="50" s="1"/>
  <c r="FL66" i="50"/>
  <c r="FN66" i="50" s="1"/>
  <c r="FL40" i="50"/>
  <c r="FL50" i="45"/>
  <c r="FN50" i="45" s="1"/>
  <c r="FL76" i="45"/>
  <c r="FN76" i="45" s="1"/>
  <c r="FL58" i="45"/>
  <c r="FN58" i="45" s="1"/>
  <c r="FL80" i="45"/>
  <c r="FN80" i="45" s="1"/>
  <c r="FL64" i="45"/>
  <c r="FN64" i="45" s="1"/>
  <c r="FL47" i="45"/>
  <c r="FN47" i="45" s="1"/>
  <c r="FL74" i="45"/>
  <c r="FN74" i="45" s="1"/>
  <c r="FL78" i="45"/>
  <c r="FN78" i="45" s="1"/>
  <c r="FL62" i="45"/>
  <c r="FN62" i="45" s="1"/>
  <c r="FL41" i="45"/>
  <c r="FL85" i="45"/>
  <c r="FN85" i="45" s="1"/>
  <c r="FL40" i="45"/>
  <c r="FL71" i="45"/>
  <c r="FN71" i="45" s="1"/>
  <c r="FL55" i="45"/>
  <c r="FN55" i="45" s="1"/>
  <c r="FL59" i="45"/>
  <c r="FN59" i="45" s="1"/>
  <c r="FL38" i="45"/>
  <c r="FN38" i="45" s="1"/>
  <c r="FL56" i="54"/>
  <c r="FN56" i="54" s="1"/>
  <c r="FL64" i="54"/>
  <c r="FN64" i="54" s="1"/>
  <c r="FL77" i="54"/>
  <c r="FN77" i="54" s="1"/>
  <c r="FL52" i="54"/>
  <c r="FN52" i="54" s="1"/>
  <c r="FL82" i="54"/>
  <c r="FN82" i="54" s="1"/>
  <c r="FL57" i="54"/>
  <c r="FN57" i="54" s="1"/>
  <c r="FL54" i="54"/>
  <c r="FN54" i="54" s="1"/>
  <c r="FL83" i="54"/>
  <c r="FN83" i="54" s="1"/>
  <c r="FL50" i="54"/>
  <c r="FN50" i="54" s="1"/>
  <c r="FL79" i="54"/>
  <c r="FN79" i="54" s="1"/>
  <c r="FL81" i="54"/>
  <c r="FN81" i="54" s="1"/>
  <c r="FL80" i="54"/>
  <c r="FN80" i="54" s="1"/>
  <c r="FL61" i="54"/>
  <c r="FN61" i="54" s="1"/>
  <c r="FL69" i="54"/>
  <c r="FN69" i="54" s="1"/>
  <c r="FL46" i="54"/>
  <c r="FL76" i="54"/>
  <c r="FN76" i="54" s="1"/>
  <c r="FL49" i="54"/>
  <c r="FN49" i="54" s="1"/>
  <c r="FL83" i="58"/>
  <c r="FN83" i="58" s="1"/>
  <c r="FL67" i="58"/>
  <c r="FN67" i="58" s="1"/>
  <c r="FL46" i="58"/>
  <c r="FN46" i="58" s="1"/>
  <c r="FL58" i="58"/>
  <c r="FN58" i="58" s="1"/>
  <c r="FL54" i="58"/>
  <c r="FN54" i="58" s="1"/>
  <c r="FL65" i="58"/>
  <c r="FN65" i="58" s="1"/>
  <c r="FL37" i="58"/>
  <c r="FN37" i="58" s="1"/>
  <c r="FL80" i="58"/>
  <c r="FN80" i="58" s="1"/>
  <c r="FL64" i="58"/>
  <c r="FN64" i="58" s="1"/>
  <c r="FL39" i="58"/>
  <c r="FL51" i="58"/>
  <c r="FN51" i="58" s="1"/>
  <c r="FL82" i="58"/>
  <c r="FN82" i="58" s="1"/>
  <c r="FL68" i="58"/>
  <c r="FN68" i="58" s="1"/>
  <c r="FL47" i="58"/>
  <c r="FN47" i="58" s="1"/>
  <c r="FL59" i="58"/>
  <c r="FN59" i="58" s="1"/>
  <c r="FL78" i="58"/>
  <c r="FN78" i="58" s="1"/>
  <c r="FL62" i="58"/>
  <c r="FN62" i="58" s="1"/>
  <c r="FL36" i="58"/>
  <c r="FN36" i="58" s="1"/>
  <c r="FL48" i="58"/>
  <c r="FN48" i="58" s="1"/>
  <c r="FL66" i="58"/>
  <c r="FN66" i="58" s="1"/>
  <c r="FL56" i="58"/>
  <c r="FN56" i="58" s="1"/>
  <c r="FL54" i="52"/>
  <c r="FN54" i="52" s="1"/>
  <c r="FL72" i="52"/>
  <c r="FN72" i="52" s="1"/>
  <c r="FL56" i="52"/>
  <c r="FN56" i="52" s="1"/>
  <c r="FL37" i="52"/>
  <c r="FL84" i="52"/>
  <c r="FN84" i="52" s="1"/>
  <c r="FL65" i="52"/>
  <c r="FN65" i="52" s="1"/>
  <c r="FL47" i="52"/>
  <c r="FN47" i="52" s="1"/>
  <c r="FL46" i="52"/>
  <c r="FN46" i="52" s="1"/>
  <c r="FL69" i="52"/>
  <c r="FN69" i="52" s="1"/>
  <c r="FL53" i="52"/>
  <c r="FN53" i="52" s="1"/>
  <c r="FL82" i="52"/>
  <c r="FN82" i="52" s="1"/>
  <c r="FL81" i="52"/>
  <c r="FN81" i="52" s="1"/>
  <c r="FL63" i="52"/>
  <c r="FN63" i="52" s="1"/>
  <c r="FL44" i="52"/>
  <c r="FN44" i="52" s="1"/>
  <c r="FL38" i="52"/>
  <c r="FN38" i="52" s="1"/>
  <c r="FL74" i="52"/>
  <c r="FN74" i="52" s="1"/>
  <c r="FL79" i="52"/>
  <c r="FN79" i="52" s="1"/>
  <c r="FL60" i="52"/>
  <c r="FN60" i="52" s="1"/>
  <c r="FL71" i="54"/>
  <c r="FN71" i="54" s="1"/>
  <c r="FL55" i="54"/>
  <c r="FN55" i="54" s="1"/>
  <c r="FL53" i="54"/>
  <c r="FN53" i="54" s="1"/>
  <c r="FL44" i="54"/>
  <c r="FN44" i="54" s="1"/>
  <c r="FL40" i="58"/>
  <c r="FN40" i="58" s="1"/>
  <c r="FL41" i="58"/>
  <c r="FN41" i="58" s="1"/>
  <c r="FL74" i="58"/>
  <c r="FN74" i="58" s="1"/>
  <c r="FL52" i="58"/>
  <c r="FN52" i="58" s="1"/>
  <c r="FL45" i="57"/>
  <c r="FL51" i="57"/>
  <c r="FN51" i="57" s="1"/>
  <c r="FL75" i="57"/>
  <c r="FN75" i="57" s="1"/>
  <c r="FL68" i="57"/>
  <c r="FN68" i="57" s="1"/>
  <c r="FL42" i="52"/>
  <c r="FN42" i="52" s="1"/>
  <c r="FL48" i="52"/>
  <c r="FN48" i="52" s="1"/>
  <c r="FL77" i="52"/>
  <c r="FN77" i="52" s="1"/>
  <c r="FL73" i="66"/>
  <c r="FN73" i="66" s="1"/>
  <c r="FL45" i="53"/>
  <c r="FN45" i="53" s="1"/>
  <c r="FL49" i="53"/>
  <c r="FN49" i="53" s="1"/>
  <c r="FL72" i="53"/>
  <c r="FN72" i="53" s="1"/>
  <c r="FL59" i="53"/>
  <c r="FN59" i="53" s="1"/>
  <c r="FL43" i="53"/>
  <c r="FN43" i="53" s="1"/>
  <c r="FL37" i="53"/>
  <c r="FL71" i="53"/>
  <c r="FN71" i="53" s="1"/>
  <c r="FL52" i="53"/>
  <c r="FN52" i="53" s="1"/>
  <c r="FL36" i="53"/>
  <c r="FN36" i="53" s="1"/>
  <c r="FL41" i="53"/>
  <c r="FN41" i="53" s="1"/>
  <c r="FL70" i="53"/>
  <c r="FN70" i="53" s="1"/>
  <c r="FL56" i="53"/>
  <c r="FN56" i="53" s="1"/>
  <c r="FL68" i="53"/>
  <c r="FN68" i="53" s="1"/>
  <c r="FL81" i="53"/>
  <c r="FN81" i="53" s="1"/>
  <c r="FL83" i="53"/>
  <c r="FN83" i="53" s="1"/>
  <c r="FL67" i="53"/>
  <c r="FN67" i="53" s="1"/>
  <c r="FL40" i="53"/>
  <c r="FL80" i="47"/>
  <c r="FN80" i="47" s="1"/>
  <c r="FL40" i="47"/>
  <c r="FN40" i="47" s="1"/>
  <c r="FL62" i="47"/>
  <c r="FN62" i="47" s="1"/>
  <c r="FL74" i="47"/>
  <c r="FN74" i="47" s="1"/>
  <c r="FL48" i="47"/>
  <c r="FN48" i="47" s="1"/>
  <c r="FL41" i="47"/>
  <c r="FN41" i="47" s="1"/>
  <c r="FL47" i="54"/>
  <c r="FN47" i="54" s="1"/>
  <c r="FL42" i="54"/>
  <c r="FN42" i="54" s="1"/>
  <c r="FL73" i="54"/>
  <c r="FN73" i="54" s="1"/>
  <c r="FL74" i="54"/>
  <c r="FN74" i="54" s="1"/>
  <c r="FL58" i="54"/>
  <c r="FN58" i="54" s="1"/>
  <c r="FL67" i="54"/>
  <c r="FN67" i="54" s="1"/>
  <c r="FL48" i="54"/>
  <c r="FN48" i="54" s="1"/>
  <c r="FL43" i="58"/>
  <c r="FN43" i="58" s="1"/>
  <c r="FL44" i="58"/>
  <c r="FN44" i="58" s="1"/>
  <c r="FL61" i="58"/>
  <c r="FN61" i="58" s="1"/>
  <c r="FL55" i="58"/>
  <c r="FN55" i="58" s="1"/>
  <c r="FL53" i="57"/>
  <c r="FN53" i="57" s="1"/>
  <c r="FL54" i="57"/>
  <c r="FN54" i="57" s="1"/>
  <c r="FL39" i="57"/>
  <c r="FL55" i="52"/>
  <c r="FN55" i="52" s="1"/>
  <c r="FL50" i="52"/>
  <c r="FN50" i="52" s="1"/>
  <c r="FL51" i="52"/>
  <c r="FN51" i="52" s="1"/>
  <c r="FL80" i="52"/>
  <c r="FN80" i="52" s="1"/>
  <c r="FL66" i="57"/>
  <c r="FN66" i="57" s="1"/>
  <c r="FL47" i="57"/>
  <c r="FN47" i="57" s="1"/>
  <c r="FL83" i="57"/>
  <c r="FN83" i="57" s="1"/>
  <c r="FL46" i="57"/>
  <c r="FN46" i="57" s="1"/>
  <c r="FL82" i="57"/>
  <c r="FN82" i="57" s="1"/>
  <c r="FL63" i="57"/>
  <c r="FN63" i="57" s="1"/>
  <c r="FL44" i="57"/>
  <c r="FN44" i="57" s="1"/>
  <c r="FL73" i="57"/>
  <c r="FN73" i="57" s="1"/>
  <c r="FL80" i="57"/>
  <c r="FN80" i="57" s="1"/>
  <c r="FL62" i="57"/>
  <c r="FN62" i="57" s="1"/>
  <c r="FL69" i="57"/>
  <c r="FN69" i="57" s="1"/>
  <c r="FL79" i="57"/>
  <c r="FN79" i="57" s="1"/>
  <c r="FL60" i="57"/>
  <c r="FN60" i="57" s="1"/>
  <c r="FL78" i="57"/>
  <c r="FN78" i="57" s="1"/>
  <c r="FL43" i="57"/>
  <c r="FN43" i="57" s="1"/>
  <c r="FL61" i="57"/>
  <c r="FN61" i="57" s="1"/>
  <c r="FL60" i="54"/>
  <c r="FN60" i="54" s="1"/>
  <c r="FL70" i="54"/>
  <c r="FN70" i="54" s="1"/>
  <c r="FL51" i="54"/>
  <c r="FN51" i="54" s="1"/>
  <c r="FL50" i="58"/>
  <c r="FN50" i="58" s="1"/>
  <c r="FL57" i="58"/>
  <c r="FN57" i="58" s="1"/>
  <c r="FL76" i="58"/>
  <c r="FN76" i="58" s="1"/>
  <c r="FL69" i="58"/>
  <c r="FN69" i="58" s="1"/>
  <c r="FL77" i="57"/>
  <c r="FN77" i="57" s="1"/>
  <c r="FL56" i="57"/>
  <c r="FN56" i="57" s="1"/>
  <c r="FL41" i="57"/>
  <c r="FN41" i="57" s="1"/>
  <c r="FL42" i="57"/>
  <c r="FN42" i="57" s="1"/>
  <c r="FL74" i="57"/>
  <c r="FN74" i="57" s="1"/>
  <c r="FL57" i="52"/>
  <c r="FN57" i="52" s="1"/>
  <c r="FL59" i="52"/>
  <c r="FN59" i="52" s="1"/>
  <c r="FL83" i="52"/>
  <c r="FN83" i="52" s="1"/>
  <c r="FL41" i="70"/>
  <c r="FN41" i="70" s="1"/>
  <c r="FL44" i="63"/>
  <c r="FN44" i="63" s="1"/>
  <c r="FL83" i="63"/>
  <c r="FN83" i="63" s="1"/>
  <c r="FL73" i="63"/>
  <c r="FN73" i="63" s="1"/>
  <c r="FL49" i="63"/>
  <c r="FN49" i="63" s="1"/>
  <c r="FL68" i="63"/>
  <c r="FN68" i="63" s="1"/>
  <c r="FL37" i="63"/>
  <c r="FL51" i="63"/>
  <c r="FN51" i="63" s="1"/>
  <c r="FL70" i="63"/>
  <c r="FN70" i="63" s="1"/>
  <c r="FL39" i="63"/>
  <c r="FN39" i="63" s="1"/>
  <c r="FL52" i="63"/>
  <c r="FN52" i="63" s="1"/>
  <c r="FL69" i="63"/>
  <c r="FN69" i="63" s="1"/>
  <c r="FL69" i="70"/>
  <c r="FN69" i="70" s="1"/>
  <c r="FL54" i="63"/>
  <c r="FN54" i="63" s="1"/>
  <c r="FL42" i="63"/>
  <c r="FN42" i="63" s="1"/>
  <c r="FL81" i="63"/>
  <c r="FN81" i="63" s="1"/>
  <c r="FL55" i="63"/>
  <c r="FN55" i="63" s="1"/>
  <c r="FL71" i="63"/>
  <c r="FN71" i="63" s="1"/>
  <c r="FL40" i="63"/>
  <c r="FN40" i="63" s="1"/>
  <c r="FL43" i="44"/>
  <c r="FN43" i="44" s="1"/>
  <c r="FL75" i="49"/>
  <c r="FN75" i="49" s="1"/>
  <c r="FL59" i="51"/>
  <c r="FN59" i="51" s="1"/>
  <c r="FL78" i="47"/>
  <c r="FN78" i="47" s="1"/>
  <c r="FL59" i="47"/>
  <c r="FN59" i="47" s="1"/>
  <c r="FL36" i="47"/>
  <c r="FN36" i="47" s="1"/>
  <c r="FL44" i="47"/>
  <c r="FN44" i="47" s="1"/>
  <c r="FL49" i="47"/>
  <c r="FN49" i="47" s="1"/>
  <c r="FL76" i="47"/>
  <c r="FN76" i="47" s="1"/>
  <c r="FL71" i="47"/>
  <c r="FN71" i="47" s="1"/>
  <c r="FL75" i="47"/>
  <c r="FN75" i="47" s="1"/>
  <c r="FL56" i="47"/>
  <c r="FN56" i="47" s="1"/>
  <c r="FL85" i="47"/>
  <c r="FN85" i="47" s="1"/>
  <c r="FL42" i="47"/>
  <c r="FN42" i="47" s="1"/>
  <c r="FL46" i="47"/>
  <c r="FN46" i="47" s="1"/>
  <c r="FL63" i="47"/>
  <c r="FN63" i="47" s="1"/>
  <c r="FL68" i="47"/>
  <c r="FN68" i="47" s="1"/>
  <c r="FL72" i="47"/>
  <c r="FN72" i="47" s="1"/>
  <c r="FL54" i="47"/>
  <c r="FN54" i="47" s="1"/>
  <c r="FL39" i="47"/>
  <c r="FL65" i="47"/>
  <c r="FN65" i="47" s="1"/>
  <c r="FL66" i="47"/>
  <c r="FN66" i="47" s="1"/>
  <c r="FL60" i="47"/>
  <c r="FN60" i="47" s="1"/>
  <c r="FL58" i="47"/>
  <c r="FN58" i="47" s="1"/>
  <c r="FL70" i="47"/>
  <c r="FN70" i="47" s="1"/>
  <c r="FL51" i="47"/>
  <c r="FN51" i="47" s="1"/>
  <c r="FL77" i="47"/>
  <c r="FN77" i="47" s="1"/>
  <c r="FL43" i="47"/>
  <c r="FN43" i="47" s="1"/>
  <c r="FL52" i="47"/>
  <c r="FN52" i="47" s="1"/>
  <c r="FL47" i="47"/>
  <c r="FN47" i="47" s="1"/>
  <c r="FL37" i="47"/>
  <c r="FN37" i="47" s="1"/>
  <c r="FL67" i="47"/>
  <c r="FN67" i="47" s="1"/>
  <c r="FL69" i="47"/>
  <c r="FN69" i="47" s="1"/>
  <c r="FL57" i="47"/>
  <c r="FN57" i="47" s="1"/>
  <c r="FL55" i="47"/>
  <c r="FN55" i="47" s="1"/>
  <c r="FL50" i="47"/>
  <c r="FN50" i="47" s="1"/>
  <c r="FL64" i="47"/>
  <c r="FN64" i="47" s="1"/>
  <c r="FL61" i="47"/>
  <c r="FN61" i="47" s="1"/>
  <c r="FL38" i="47"/>
  <c r="FL84" i="47"/>
  <c r="FN84" i="47" s="1"/>
  <c r="FL45" i="44"/>
  <c r="FN45" i="44" s="1"/>
  <c r="FL68" i="49"/>
  <c r="FN68" i="49" s="1"/>
  <c r="FL73" i="44"/>
  <c r="FN73" i="44" s="1"/>
  <c r="FL83" i="44"/>
  <c r="FN83" i="44" s="1"/>
  <c r="FL70" i="44"/>
  <c r="FN70" i="44" s="1"/>
  <c r="FL56" i="44"/>
  <c r="FN56" i="44" s="1"/>
  <c r="FL71" i="44"/>
  <c r="FN71" i="44" s="1"/>
  <c r="FL55" i="44"/>
  <c r="FN55" i="44" s="1"/>
  <c r="FL39" i="44"/>
  <c r="FN39" i="44" s="1"/>
  <c r="FL65" i="44"/>
  <c r="FN65" i="44" s="1"/>
  <c r="FL67" i="44"/>
  <c r="FN67" i="44" s="1"/>
  <c r="FL54" i="44"/>
  <c r="FN54" i="44" s="1"/>
  <c r="FL38" i="44"/>
  <c r="FN38" i="44" s="1"/>
  <c r="FL68" i="44"/>
  <c r="FN68" i="44" s="1"/>
  <c r="FL36" i="44"/>
  <c r="FL53" i="44"/>
  <c r="FN53" i="44" s="1"/>
  <c r="FL80" i="44"/>
  <c r="FN80" i="44" s="1"/>
  <c r="FL51" i="44"/>
  <c r="FN51" i="44" s="1"/>
  <c r="FL84" i="44"/>
  <c r="FN84" i="44" s="1"/>
  <c r="FL66" i="44"/>
  <c r="FN66" i="44" s="1"/>
  <c r="FL52" i="44"/>
  <c r="FN52" i="44" s="1"/>
  <c r="FL69" i="44"/>
  <c r="FN69" i="44" s="1"/>
  <c r="FL57" i="44"/>
  <c r="FN57" i="44" s="1"/>
  <c r="FL78" i="44"/>
  <c r="FN78" i="44" s="1"/>
  <c r="FL64" i="44"/>
  <c r="FN64" i="44" s="1"/>
  <c r="FL82" i="44"/>
  <c r="FN82" i="44" s="1"/>
  <c r="FL50" i="44"/>
  <c r="FN50" i="44" s="1"/>
  <c r="FL49" i="44"/>
  <c r="FN49" i="44" s="1"/>
  <c r="FL76" i="44"/>
  <c r="FN76" i="44" s="1"/>
  <c r="FL44" i="44"/>
  <c r="FN44" i="44" s="1"/>
  <c r="FL59" i="44"/>
  <c r="FN59" i="44" s="1"/>
  <c r="FL41" i="44"/>
  <c r="FN41" i="44" s="1"/>
  <c r="FL74" i="44"/>
  <c r="FN74" i="44" s="1"/>
  <c r="FL42" i="44"/>
  <c r="FN42" i="44" s="1"/>
  <c r="FL48" i="44"/>
  <c r="FN48" i="44" s="1"/>
  <c r="FL63" i="44"/>
  <c r="FN63" i="44" s="1"/>
  <c r="FL37" i="44"/>
  <c r="FL79" i="44"/>
  <c r="FN79" i="44" s="1"/>
  <c r="FL61" i="44"/>
  <c r="FN61" i="44" s="1"/>
  <c r="FL75" i="44"/>
  <c r="FN75" i="44" s="1"/>
  <c r="FL72" i="44"/>
  <c r="FN72" i="44" s="1"/>
  <c r="FL60" i="44"/>
  <c r="FN60" i="44" s="1"/>
  <c r="FL58" i="44"/>
  <c r="FN58" i="44" s="1"/>
  <c r="FL83" i="51"/>
  <c r="FN83" i="51" s="1"/>
  <c r="FL79" i="51"/>
  <c r="FN79" i="51" s="1"/>
  <c r="FL66" i="51"/>
  <c r="FN66" i="51" s="1"/>
  <c r="FL50" i="51"/>
  <c r="FN50" i="51" s="1"/>
  <c r="FL49" i="51"/>
  <c r="FN49" i="51" s="1"/>
  <c r="FL54" i="51"/>
  <c r="FN54" i="51" s="1"/>
  <c r="FL39" i="51"/>
  <c r="FL63" i="51"/>
  <c r="FN63" i="51" s="1"/>
  <c r="FL85" i="51"/>
  <c r="FN85" i="51" s="1"/>
  <c r="FL84" i="51"/>
  <c r="FN84" i="51" s="1"/>
  <c r="FL70" i="51"/>
  <c r="FN70" i="51" s="1"/>
  <c r="FL51" i="51"/>
  <c r="FN51" i="51" s="1"/>
  <c r="FL36" i="51"/>
  <c r="FN36" i="51" s="1"/>
  <c r="FL38" i="51"/>
  <c r="FN38" i="51" s="1"/>
  <c r="FL80" i="51"/>
  <c r="FN80" i="51" s="1"/>
  <c r="FL76" i="51"/>
  <c r="FN76" i="51" s="1"/>
  <c r="FL82" i="51"/>
  <c r="FN82" i="51" s="1"/>
  <c r="FL67" i="51"/>
  <c r="FN67" i="51" s="1"/>
  <c r="FL45" i="51"/>
  <c r="FN45" i="51" s="1"/>
  <c r="FL77" i="51"/>
  <c r="FN77" i="51" s="1"/>
  <c r="FL74" i="51"/>
  <c r="FN74" i="51" s="1"/>
  <c r="FL60" i="51"/>
  <c r="FN60" i="51" s="1"/>
  <c r="FL73" i="51"/>
  <c r="FN73" i="51" s="1"/>
  <c r="FL81" i="51"/>
  <c r="FN81" i="51" s="1"/>
  <c r="FL64" i="51"/>
  <c r="FN64" i="51" s="1"/>
  <c r="FL48" i="51"/>
  <c r="FN48" i="51" s="1"/>
  <c r="FL41" i="51"/>
  <c r="FN41" i="51" s="1"/>
  <c r="FL61" i="51"/>
  <c r="FN61" i="51" s="1"/>
  <c r="FL55" i="51"/>
  <c r="FN55" i="51" s="1"/>
  <c r="FL37" i="51"/>
  <c r="FL52" i="51"/>
  <c r="FN52" i="51" s="1"/>
  <c r="FL75" i="51"/>
  <c r="FN75" i="51" s="1"/>
  <c r="FL44" i="51"/>
  <c r="FN44" i="51" s="1"/>
  <c r="FL53" i="51"/>
  <c r="FN53" i="51" s="1"/>
  <c r="FL72" i="51"/>
  <c r="FN72" i="51" s="1"/>
  <c r="FL42" i="51"/>
  <c r="FN42" i="51" s="1"/>
  <c r="FL62" i="51"/>
  <c r="FN62" i="51" s="1"/>
  <c r="FL46" i="51"/>
  <c r="FN46" i="51" s="1"/>
  <c r="FL58" i="51"/>
  <c r="FN58" i="51" s="1"/>
  <c r="FL47" i="51"/>
  <c r="FN47" i="51" s="1"/>
  <c r="FL65" i="51"/>
  <c r="FN65" i="51" s="1"/>
  <c r="FL57" i="51"/>
  <c r="FN57" i="51" s="1"/>
  <c r="FL43" i="51"/>
  <c r="FN43" i="51" s="1"/>
  <c r="FL40" i="51"/>
  <c r="FN40" i="51" s="1"/>
  <c r="FL85" i="44"/>
  <c r="FN85" i="44" s="1"/>
  <c r="FL66" i="49"/>
  <c r="FN66" i="49" s="1"/>
  <c r="FL77" i="44"/>
  <c r="FN77" i="44" s="1"/>
  <c r="FL71" i="51"/>
  <c r="FN71" i="51" s="1"/>
  <c r="FL62" i="44"/>
  <c r="FN62" i="44" s="1"/>
  <c r="FL82" i="49"/>
  <c r="FN82" i="49" s="1"/>
  <c r="FL63" i="49"/>
  <c r="FN63" i="49" s="1"/>
  <c r="FL81" i="49"/>
  <c r="FN81" i="49" s="1"/>
  <c r="FL41" i="49"/>
  <c r="FN41" i="49" s="1"/>
  <c r="FL72" i="49"/>
  <c r="FN72" i="49" s="1"/>
  <c r="FL56" i="49"/>
  <c r="FN56" i="49" s="1"/>
  <c r="FL40" i="49"/>
  <c r="FN40" i="49" s="1"/>
  <c r="FL61" i="49"/>
  <c r="FN61" i="49" s="1"/>
  <c r="FL79" i="49"/>
  <c r="FN79" i="49" s="1"/>
  <c r="FL47" i="49"/>
  <c r="FN47" i="49" s="1"/>
  <c r="FL73" i="49"/>
  <c r="FN73" i="49" s="1"/>
  <c r="FL70" i="49"/>
  <c r="FN70" i="49" s="1"/>
  <c r="FL54" i="49"/>
  <c r="FN54" i="49" s="1"/>
  <c r="FL53" i="49"/>
  <c r="FN53" i="49" s="1"/>
  <c r="FL76" i="49"/>
  <c r="FN76" i="49" s="1"/>
  <c r="FL60" i="49"/>
  <c r="FN60" i="49" s="1"/>
  <c r="FL44" i="49"/>
  <c r="FN44" i="49" s="1"/>
  <c r="FL83" i="49"/>
  <c r="FN83" i="49" s="1"/>
  <c r="FL38" i="49"/>
  <c r="FN38" i="49" s="1"/>
  <c r="FL45" i="49"/>
  <c r="FN45" i="49" s="1"/>
  <c r="FL74" i="49"/>
  <c r="FN74" i="49" s="1"/>
  <c r="FL58" i="49"/>
  <c r="FN58" i="49" s="1"/>
  <c r="FL42" i="49"/>
  <c r="FN42" i="49" s="1"/>
  <c r="FL65" i="49"/>
  <c r="FN65" i="49" s="1"/>
  <c r="FL80" i="49"/>
  <c r="FN80" i="49" s="1"/>
  <c r="FL67" i="49"/>
  <c r="FN67" i="49" s="1"/>
  <c r="FL51" i="49"/>
  <c r="FN51" i="49" s="1"/>
  <c r="FL85" i="49"/>
  <c r="FN85" i="49" s="1"/>
  <c r="FL52" i="49"/>
  <c r="FN52" i="49" s="1"/>
  <c r="FL57" i="49"/>
  <c r="FN57" i="49" s="1"/>
  <c r="FL84" i="49"/>
  <c r="FN84" i="49" s="1"/>
  <c r="FL62" i="49"/>
  <c r="FN62" i="49" s="1"/>
  <c r="FL69" i="49"/>
  <c r="FN69" i="49" s="1"/>
  <c r="FL50" i="49"/>
  <c r="FN50" i="49" s="1"/>
  <c r="FL49" i="49"/>
  <c r="FN49" i="49" s="1"/>
  <c r="FL59" i="49"/>
  <c r="FN59" i="49" s="1"/>
  <c r="FL48" i="49"/>
  <c r="FN48" i="49" s="1"/>
  <c r="FL37" i="49"/>
  <c r="FN37" i="49" s="1"/>
  <c r="FL55" i="49"/>
  <c r="FN55" i="49" s="1"/>
  <c r="FL64" i="49"/>
  <c r="FN64" i="49" s="1"/>
  <c r="FL39" i="49"/>
  <c r="FN39" i="49" s="1"/>
  <c r="FL46" i="49"/>
  <c r="FN46" i="49" s="1"/>
  <c r="FL43" i="49"/>
  <c r="FN43" i="49" s="1"/>
  <c r="FL36" i="49"/>
  <c r="FN36" i="49" s="1"/>
  <c r="FL47" i="44"/>
  <c r="FN47" i="44" s="1"/>
  <c r="FL77" i="49"/>
  <c r="FN77" i="49" s="1"/>
  <c r="FL69" i="51"/>
  <c r="FN69" i="51" s="1"/>
  <c r="FL40" i="44"/>
  <c r="FN40" i="44" s="1"/>
  <c r="FL56" i="51"/>
  <c r="FN56" i="51" s="1"/>
  <c r="FL42" i="71"/>
  <c r="FN42" i="71" s="1"/>
  <c r="FL64" i="71"/>
  <c r="FN64" i="71" s="1"/>
  <c r="FL65" i="71"/>
  <c r="FN65" i="71" s="1"/>
  <c r="FL71" i="71"/>
  <c r="FN71" i="71" s="1"/>
  <c r="FL84" i="71"/>
  <c r="FN84" i="71" s="1"/>
  <c r="FL85" i="71"/>
  <c r="FN85" i="71" s="1"/>
  <c r="FL78" i="66"/>
  <c r="FN78" i="66" s="1"/>
  <c r="FL46" i="66"/>
  <c r="FN46" i="66" s="1"/>
  <c r="FL79" i="66"/>
  <c r="FN79" i="66" s="1"/>
  <c r="FL43" i="66"/>
  <c r="FN43" i="66" s="1"/>
  <c r="FL71" i="66"/>
  <c r="FN71" i="66" s="1"/>
  <c r="FL36" i="66"/>
  <c r="FM36" i="66" s="1"/>
  <c r="FL75" i="66"/>
  <c r="FN75" i="66" s="1"/>
  <c r="FL85" i="66"/>
  <c r="FN85" i="66" s="1"/>
  <c r="FL68" i="66"/>
  <c r="FN68" i="66" s="1"/>
  <c r="FL67" i="66"/>
  <c r="FN67" i="66" s="1"/>
  <c r="FL77" i="66"/>
  <c r="FN77" i="66" s="1"/>
  <c r="FL60" i="66"/>
  <c r="FN60" i="66" s="1"/>
  <c r="FL49" i="66"/>
  <c r="FN49" i="66" s="1"/>
  <c r="FL82" i="66"/>
  <c r="FN82" i="66" s="1"/>
  <c r="FL41" i="66"/>
  <c r="FN41" i="66" s="1"/>
  <c r="FL64" i="66"/>
  <c r="FN64" i="66" s="1"/>
  <c r="FL58" i="66"/>
  <c r="FN58" i="66" s="1"/>
  <c r="FL56" i="66"/>
  <c r="FN56" i="66" s="1"/>
  <c r="FL50" i="66"/>
  <c r="FN50" i="66" s="1"/>
  <c r="FL54" i="66"/>
  <c r="FN54" i="66" s="1"/>
  <c r="FL53" i="66"/>
  <c r="FN53" i="66" s="1"/>
  <c r="FL45" i="66"/>
  <c r="FN45" i="66" s="1"/>
  <c r="FL38" i="70"/>
  <c r="FN38" i="70" s="1"/>
  <c r="FL43" i="70"/>
  <c r="FN43" i="70" s="1"/>
  <c r="FL50" i="70"/>
  <c r="FN50" i="70" s="1"/>
  <c r="FL55" i="70"/>
  <c r="FN55" i="70" s="1"/>
  <c r="FL61" i="70"/>
  <c r="FN61" i="70" s="1"/>
  <c r="FL72" i="70"/>
  <c r="FN72" i="70" s="1"/>
  <c r="FL78" i="70"/>
  <c r="FN78" i="70" s="1"/>
  <c r="FL83" i="70"/>
  <c r="FN83" i="70" s="1"/>
  <c r="FL44" i="70"/>
  <c r="FN44" i="70" s="1"/>
  <c r="FL56" i="70"/>
  <c r="FN56" i="70" s="1"/>
  <c r="FL62" i="70"/>
  <c r="FN62" i="70" s="1"/>
  <c r="FL67" i="70"/>
  <c r="FN67" i="70" s="1"/>
  <c r="FL84" i="70"/>
  <c r="FN84" i="70" s="1"/>
  <c r="FL39" i="70"/>
  <c r="FN39" i="70" s="1"/>
  <c r="FL45" i="70"/>
  <c r="FN45" i="70" s="1"/>
  <c r="FL51" i="70"/>
  <c r="FN51" i="70" s="1"/>
  <c r="FL68" i="70"/>
  <c r="FN68" i="70" s="1"/>
  <c r="FL73" i="70"/>
  <c r="FN73" i="70" s="1"/>
  <c r="FL79" i="70"/>
  <c r="FN79" i="70" s="1"/>
  <c r="FL40" i="70"/>
  <c r="FN40" i="70" s="1"/>
  <c r="FL46" i="70"/>
  <c r="FN46" i="70" s="1"/>
  <c r="FL52" i="70"/>
  <c r="FN52" i="70" s="1"/>
  <c r="FL57" i="70"/>
  <c r="FN57" i="70" s="1"/>
  <c r="FL63" i="70"/>
  <c r="FN63" i="70" s="1"/>
  <c r="FL74" i="70"/>
  <c r="FN74" i="70" s="1"/>
  <c r="FL80" i="70"/>
  <c r="FN80" i="70" s="1"/>
  <c r="FL85" i="70"/>
  <c r="FN85" i="70" s="1"/>
  <c r="FL47" i="70"/>
  <c r="FN47" i="70" s="1"/>
  <c r="FL70" i="70"/>
  <c r="FN70" i="70" s="1"/>
  <c r="FL81" i="70"/>
  <c r="FN81" i="70" s="1"/>
  <c r="FL48" i="70"/>
  <c r="FN48" i="70" s="1"/>
  <c r="FL59" i="70"/>
  <c r="FN59" i="70" s="1"/>
  <c r="FL82" i="70"/>
  <c r="FN82" i="70" s="1"/>
  <c r="FL37" i="70"/>
  <c r="FL49" i="70"/>
  <c r="FN49" i="70" s="1"/>
  <c r="FL60" i="70"/>
  <c r="FN60" i="70" s="1"/>
  <c r="FL71" i="70"/>
  <c r="FN71" i="70" s="1"/>
  <c r="FL64" i="70"/>
  <c r="FN64" i="70" s="1"/>
  <c r="FL77" i="70"/>
  <c r="FN77" i="70" s="1"/>
  <c r="FL76" i="70"/>
  <c r="FN76" i="70" s="1"/>
  <c r="FL54" i="70"/>
  <c r="FN54" i="70" s="1"/>
  <c r="FL75" i="70"/>
  <c r="FN75" i="70" s="1"/>
  <c r="FL53" i="70"/>
  <c r="FN53" i="70" s="1"/>
  <c r="FL77" i="55"/>
  <c r="FN77" i="55" s="1"/>
  <c r="FL60" i="55"/>
  <c r="FN60" i="55" s="1"/>
  <c r="FL47" i="55"/>
  <c r="FN47" i="55" s="1"/>
  <c r="FL73" i="55"/>
  <c r="FN73" i="55" s="1"/>
  <c r="FL83" i="55"/>
  <c r="FN83" i="55" s="1"/>
  <c r="FL59" i="55"/>
  <c r="FN59" i="55" s="1"/>
  <c r="FL37" i="55"/>
  <c r="FL74" i="55"/>
  <c r="FN74" i="55" s="1"/>
  <c r="FL44" i="55"/>
  <c r="FN44" i="55" s="1"/>
  <c r="FL65" i="55"/>
  <c r="FN65" i="55" s="1"/>
  <c r="FL70" i="55"/>
  <c r="FN70" i="55" s="1"/>
  <c r="FL56" i="55"/>
  <c r="FN56" i="55" s="1"/>
  <c r="FL43" i="55"/>
  <c r="FN43" i="55" s="1"/>
  <c r="FL69" i="55"/>
  <c r="FN69" i="55" s="1"/>
  <c r="FL71" i="55"/>
  <c r="FN71" i="55" s="1"/>
  <c r="FL58" i="55"/>
  <c r="FN58" i="55" s="1"/>
  <c r="FL42" i="55"/>
  <c r="FN42" i="55" s="1"/>
  <c r="FL80" i="55"/>
  <c r="FN80" i="55" s="1"/>
  <c r="FL40" i="55"/>
  <c r="FN40" i="55" s="1"/>
  <c r="FL84" i="55"/>
  <c r="FN84" i="55" s="1"/>
  <c r="FL39" i="55"/>
  <c r="FN39" i="55" s="1"/>
  <c r="FL57" i="55"/>
  <c r="FN57" i="55" s="1"/>
  <c r="FL67" i="55"/>
  <c r="FN67" i="55" s="1"/>
  <c r="FL54" i="55"/>
  <c r="FN54" i="55" s="1"/>
  <c r="FL42" i="64"/>
  <c r="FN42" i="64" s="1"/>
  <c r="FL76" i="64"/>
  <c r="FN76" i="64" s="1"/>
  <c r="FL41" i="64"/>
  <c r="FN41" i="64" s="1"/>
  <c r="FL72" i="64"/>
  <c r="FN72" i="64" s="1"/>
  <c r="FL68" i="64"/>
  <c r="FN68" i="64" s="1"/>
  <c r="FL85" i="64"/>
  <c r="FN85" i="64" s="1"/>
  <c r="FL51" i="59"/>
  <c r="FN51" i="59" s="1"/>
  <c r="FL79" i="59"/>
  <c r="FN79" i="59" s="1"/>
  <c r="FL40" i="59"/>
  <c r="FN40" i="59" s="1"/>
  <c r="FL42" i="59"/>
  <c r="FN42" i="59" s="1"/>
  <c r="FL76" i="59"/>
  <c r="FN76" i="59" s="1"/>
  <c r="FL73" i="59"/>
  <c r="FN73" i="59" s="1"/>
  <c r="FL78" i="59"/>
  <c r="FN78" i="59" s="1"/>
  <c r="FL39" i="59"/>
  <c r="FN39" i="59" s="1"/>
  <c r="FL68" i="59"/>
  <c r="FN68" i="59" s="1"/>
  <c r="FL75" i="59"/>
  <c r="FN75" i="59" s="1"/>
  <c r="FL77" i="59"/>
  <c r="FN77" i="59" s="1"/>
  <c r="FL49" i="59"/>
  <c r="FN49" i="59" s="1"/>
  <c r="FL43" i="71"/>
  <c r="FN43" i="71" s="1"/>
  <c r="FL44" i="71"/>
  <c r="FN44" i="71" s="1"/>
  <c r="FL45" i="71"/>
  <c r="FN45" i="71" s="1"/>
  <c r="FL66" i="71"/>
  <c r="FN66" i="71" s="1"/>
  <c r="FL72" i="71"/>
  <c r="FN72" i="71" s="1"/>
  <c r="AF34" i="8"/>
  <c r="AG34" i="8" s="1"/>
  <c r="FN41" i="56"/>
  <c r="FL60" i="64"/>
  <c r="FN60" i="64" s="1"/>
  <c r="FL81" i="64"/>
  <c r="FN81" i="64" s="1"/>
  <c r="FL70" i="64"/>
  <c r="FN70" i="64" s="1"/>
  <c r="FL59" i="64"/>
  <c r="FN59" i="64" s="1"/>
  <c r="FL49" i="64"/>
  <c r="FN49" i="64" s="1"/>
  <c r="FL38" i="64"/>
  <c r="FN38" i="64" s="1"/>
  <c r="FL56" i="64"/>
  <c r="FN56" i="64" s="1"/>
  <c r="FL82" i="64"/>
  <c r="FN82" i="64" s="1"/>
  <c r="FL71" i="64"/>
  <c r="FN71" i="64" s="1"/>
  <c r="FL61" i="64"/>
  <c r="FN61" i="64" s="1"/>
  <c r="FL50" i="64"/>
  <c r="FN50" i="64" s="1"/>
  <c r="FL39" i="64"/>
  <c r="FN39" i="64" s="1"/>
  <c r="FL84" i="64"/>
  <c r="FN84" i="64" s="1"/>
  <c r="FL52" i="64"/>
  <c r="FN52" i="64" s="1"/>
  <c r="FL78" i="64"/>
  <c r="FN78" i="64" s="1"/>
  <c r="FL67" i="64"/>
  <c r="FN67" i="64" s="1"/>
  <c r="FL57" i="64"/>
  <c r="FN57" i="64" s="1"/>
  <c r="FL46" i="64"/>
  <c r="FN46" i="64" s="1"/>
  <c r="FL80" i="64"/>
  <c r="FN80" i="64" s="1"/>
  <c r="FL48" i="64"/>
  <c r="FN48" i="64" s="1"/>
  <c r="FL79" i="64"/>
  <c r="FN79" i="64" s="1"/>
  <c r="FL69" i="64"/>
  <c r="FN69" i="64" s="1"/>
  <c r="FL58" i="64"/>
  <c r="FN58" i="64" s="1"/>
  <c r="FL47" i="64"/>
  <c r="FN47" i="64" s="1"/>
  <c r="FL37" i="64"/>
  <c r="FN37" i="64" s="1"/>
  <c r="FL73" i="64"/>
  <c r="FN73" i="64" s="1"/>
  <c r="FL51" i="64"/>
  <c r="FN51" i="64" s="1"/>
  <c r="FL64" i="64"/>
  <c r="FN64" i="64" s="1"/>
  <c r="FL74" i="64"/>
  <c r="FN74" i="64" s="1"/>
  <c r="FL53" i="64"/>
  <c r="FN53" i="64" s="1"/>
  <c r="FL44" i="64"/>
  <c r="FN44" i="64" s="1"/>
  <c r="FL65" i="64"/>
  <c r="FN65" i="64" s="1"/>
  <c r="FL43" i="64"/>
  <c r="FN43" i="64" s="1"/>
  <c r="FL40" i="64"/>
  <c r="FN40" i="64" s="1"/>
  <c r="FL66" i="64"/>
  <c r="FN66" i="64" s="1"/>
  <c r="FL45" i="64"/>
  <c r="FN45" i="64" s="1"/>
  <c r="FL36" i="64"/>
  <c r="FL39" i="71"/>
  <c r="FN39" i="71" s="1"/>
  <c r="FL40" i="71"/>
  <c r="FN40" i="71" s="1"/>
  <c r="FL41" i="71"/>
  <c r="FN41" i="71" s="1"/>
  <c r="FL62" i="71"/>
  <c r="FN62" i="71" s="1"/>
  <c r="FL63" i="71"/>
  <c r="FN63" i="71" s="1"/>
  <c r="FL70" i="71"/>
  <c r="FN70" i="71" s="1"/>
  <c r="FL82" i="71"/>
  <c r="FN82" i="71" s="1"/>
  <c r="FL83" i="71"/>
  <c r="FN83" i="71" s="1"/>
  <c r="FL65" i="66"/>
  <c r="FN65" i="66" s="1"/>
  <c r="FL83" i="66"/>
  <c r="FN83" i="66" s="1"/>
  <c r="FL72" i="66"/>
  <c r="FN72" i="66" s="1"/>
  <c r="FL62" i="66"/>
  <c r="FN62" i="66" s="1"/>
  <c r="FL51" i="66"/>
  <c r="FN51" i="66" s="1"/>
  <c r="FL40" i="66"/>
  <c r="FN40" i="66" s="1"/>
  <c r="FL69" i="66"/>
  <c r="FN69" i="66" s="1"/>
  <c r="FL37" i="66"/>
  <c r="FL76" i="66"/>
  <c r="FN76" i="66" s="1"/>
  <c r="FL66" i="66"/>
  <c r="FN66" i="66" s="1"/>
  <c r="FL55" i="66"/>
  <c r="FN55" i="66" s="1"/>
  <c r="FL44" i="66"/>
  <c r="FN44" i="66" s="1"/>
  <c r="FL57" i="66"/>
  <c r="FN57" i="66" s="1"/>
  <c r="FL80" i="66"/>
  <c r="FN80" i="66" s="1"/>
  <c r="FL70" i="66"/>
  <c r="FN70" i="66" s="1"/>
  <c r="FL59" i="66"/>
  <c r="FN59" i="66" s="1"/>
  <c r="FL48" i="66"/>
  <c r="FN48" i="66" s="1"/>
  <c r="FL38" i="66"/>
  <c r="FN38" i="66" s="1"/>
  <c r="FL61" i="66"/>
  <c r="FN61" i="66" s="1"/>
  <c r="FL84" i="66"/>
  <c r="FN84" i="66" s="1"/>
  <c r="FL74" i="66"/>
  <c r="FN74" i="66" s="1"/>
  <c r="FL63" i="66"/>
  <c r="FN63" i="66" s="1"/>
  <c r="FL52" i="66"/>
  <c r="FN52" i="66" s="1"/>
  <c r="FL42" i="66"/>
  <c r="FN42" i="66" s="1"/>
  <c r="FL83" i="59"/>
  <c r="FN83" i="59" s="1"/>
  <c r="FL59" i="59"/>
  <c r="FN59" i="59" s="1"/>
  <c r="FL48" i="59"/>
  <c r="FN48" i="59" s="1"/>
  <c r="FL36" i="59"/>
  <c r="FL61" i="59"/>
  <c r="FN61" i="59" s="1"/>
  <c r="FL84" i="59"/>
  <c r="FN84" i="59" s="1"/>
  <c r="FL74" i="59"/>
  <c r="FN74" i="59" s="1"/>
  <c r="FL63" i="59"/>
  <c r="FN63" i="59" s="1"/>
  <c r="FL52" i="59"/>
  <c r="FN52" i="59" s="1"/>
  <c r="FL38" i="59"/>
  <c r="FN38" i="59" s="1"/>
  <c r="FL65" i="59"/>
  <c r="FN65" i="59" s="1"/>
  <c r="FL43" i="59"/>
  <c r="FN43" i="59" s="1"/>
  <c r="FL80" i="59"/>
  <c r="FN80" i="59" s="1"/>
  <c r="FL67" i="59"/>
  <c r="FN67" i="59" s="1"/>
  <c r="FL56" i="59"/>
  <c r="FN56" i="59" s="1"/>
  <c r="FL45" i="59"/>
  <c r="FN45" i="59" s="1"/>
  <c r="FL85" i="59"/>
  <c r="FN85" i="59" s="1"/>
  <c r="FL53" i="59"/>
  <c r="FN53" i="59" s="1"/>
  <c r="FL82" i="59"/>
  <c r="FN82" i="59" s="1"/>
  <c r="FL71" i="59"/>
  <c r="FN71" i="59" s="1"/>
  <c r="FL60" i="59"/>
  <c r="FN60" i="59" s="1"/>
  <c r="FL50" i="59"/>
  <c r="FN50" i="59" s="1"/>
  <c r="FL81" i="59"/>
  <c r="FN81" i="59" s="1"/>
  <c r="FL57" i="59"/>
  <c r="FN57" i="59" s="1"/>
  <c r="FL37" i="59"/>
  <c r="FN37" i="59" s="1"/>
  <c r="FL72" i="59"/>
  <c r="FN72" i="59" s="1"/>
  <c r="FL50" i="71"/>
  <c r="FN50" i="71" s="1"/>
  <c r="FL58" i="71"/>
  <c r="FN58" i="71" s="1"/>
  <c r="FL76" i="71"/>
  <c r="FN76" i="71" s="1"/>
  <c r="FL77" i="71"/>
  <c r="FN77" i="71" s="1"/>
  <c r="FL47" i="50"/>
  <c r="FL49" i="50"/>
  <c r="FN49" i="50" s="1"/>
  <c r="FL50" i="50"/>
  <c r="FN50" i="50" s="1"/>
  <c r="FL46" i="71"/>
  <c r="FN46" i="71" s="1"/>
  <c r="FL55" i="71"/>
  <c r="FN55" i="71" s="1"/>
  <c r="FL67" i="71"/>
  <c r="FN67" i="71" s="1"/>
  <c r="FL68" i="71"/>
  <c r="FN68" i="71" s="1"/>
  <c r="FL73" i="71"/>
  <c r="FN73" i="71" s="1"/>
  <c r="FQ37" i="7"/>
  <c r="FL38" i="71"/>
  <c r="FN38" i="71" s="1"/>
  <c r="FL54" i="71"/>
  <c r="FN54" i="71" s="1"/>
  <c r="FL61" i="71"/>
  <c r="FN61" i="71" s="1"/>
  <c r="FL80" i="71"/>
  <c r="FN80" i="71" s="1"/>
  <c r="FL81" i="71"/>
  <c r="FN81" i="71" s="1"/>
  <c r="FQ37" i="70"/>
  <c r="FL37" i="71"/>
  <c r="FN37" i="71" s="1"/>
  <c r="FL51" i="71"/>
  <c r="FN51" i="71" s="1"/>
  <c r="FL52" i="71"/>
  <c r="FN52" i="71" s="1"/>
  <c r="FL53" i="71"/>
  <c r="FN53" i="71" s="1"/>
  <c r="FL59" i="71"/>
  <c r="FN59" i="71" s="1"/>
  <c r="FL60" i="71"/>
  <c r="FN60" i="71" s="1"/>
  <c r="FL78" i="71"/>
  <c r="FN78" i="71" s="1"/>
  <c r="FL79" i="71"/>
  <c r="FN79" i="71" s="1"/>
  <c r="FQ37" i="71"/>
  <c r="FL47" i="71"/>
  <c r="FN47" i="71" s="1"/>
  <c r="FL48" i="71"/>
  <c r="FN48" i="71" s="1"/>
  <c r="FL49" i="71"/>
  <c r="FN49" i="71" s="1"/>
  <c r="FL56" i="71"/>
  <c r="FN56" i="71" s="1"/>
  <c r="FL57" i="71"/>
  <c r="FN57" i="71" s="1"/>
  <c r="FL69" i="71"/>
  <c r="FN69" i="71" s="1"/>
  <c r="FL74" i="71"/>
  <c r="FN74" i="71" s="1"/>
  <c r="FL75" i="71"/>
  <c r="FN75" i="71" s="1"/>
  <c r="AY37" i="7"/>
  <c r="BZ37" i="7" s="1"/>
  <c r="R37" i="7" s="1"/>
  <c r="AZ37" i="7" s="1"/>
  <c r="CE37" i="7" s="1"/>
  <c r="S37" i="7" s="1"/>
  <c r="BF37" i="7"/>
  <c r="DU37" i="7" s="1"/>
  <c r="Y37" i="7" s="1"/>
  <c r="BG37" i="7" s="1"/>
  <c r="DZ37" i="7" s="1"/>
  <c r="Z37" i="7" s="1"/>
  <c r="BH37" i="7" s="1"/>
  <c r="EE37" i="7" s="1"/>
  <c r="AA37" i="7" s="1"/>
  <c r="BJ37" i="7"/>
  <c r="EU37" i="7" s="1"/>
  <c r="AC37" i="7" s="1"/>
  <c r="BK37" i="7" s="1"/>
  <c r="EZ37" i="7" s="1"/>
  <c r="AD37" i="7" s="1"/>
  <c r="BL37" i="7" s="1"/>
  <c r="FE37" i="7" s="1"/>
  <c r="AE37" i="7" s="1"/>
  <c r="BB37" i="7"/>
  <c r="CU37" i="7" s="1"/>
  <c r="U37" i="7" s="1"/>
  <c r="BC37" i="7" s="1"/>
  <c r="CZ37" i="7" s="1"/>
  <c r="V37" i="7" s="1"/>
  <c r="BD37" i="7" s="1"/>
  <c r="DE37" i="7" s="1"/>
  <c r="W37" i="7" s="1"/>
  <c r="FL40" i="7"/>
  <c r="FN40" i="7" s="1"/>
  <c r="FL38" i="7"/>
  <c r="FN38" i="7" s="1"/>
  <c r="FL44" i="7"/>
  <c r="FN44" i="7" s="1"/>
  <c r="FL75" i="7"/>
  <c r="FN75" i="7" s="1"/>
  <c r="FL59" i="7"/>
  <c r="FN59" i="7" s="1"/>
  <c r="FL64" i="7"/>
  <c r="FN64" i="7" s="1"/>
  <c r="FL74" i="7"/>
  <c r="FN74" i="7" s="1"/>
  <c r="FL56" i="7"/>
  <c r="FN56" i="7" s="1"/>
  <c r="FL85" i="7"/>
  <c r="FN85" i="7" s="1"/>
  <c r="FL45" i="7"/>
  <c r="FN45" i="7" s="1"/>
  <c r="FL52" i="7"/>
  <c r="FN52" i="7" s="1"/>
  <c r="FL46" i="7"/>
  <c r="FN46" i="7" s="1"/>
  <c r="FL42" i="7"/>
  <c r="FN42" i="7" s="1"/>
  <c r="FL41" i="7"/>
  <c r="FN41" i="7" s="1"/>
  <c r="FL65" i="7"/>
  <c r="FN65" i="7" s="1"/>
  <c r="FL66" i="7"/>
  <c r="FN66" i="7" s="1"/>
  <c r="FL82" i="7"/>
  <c r="FN82" i="7" s="1"/>
  <c r="FL81" i="7"/>
  <c r="FN81" i="7" s="1"/>
  <c r="FL78" i="7"/>
  <c r="FN78" i="7" s="1"/>
  <c r="FL43" i="7"/>
  <c r="FN43" i="7" s="1"/>
  <c r="FL70" i="7"/>
  <c r="FN70" i="7" s="1"/>
  <c r="FL54" i="7"/>
  <c r="FN54" i="7" s="1"/>
  <c r="FL80" i="7"/>
  <c r="FN80" i="7" s="1"/>
  <c r="FL84" i="7"/>
  <c r="FN84" i="7" s="1"/>
  <c r="FL49" i="7"/>
  <c r="FN49" i="7" s="1"/>
  <c r="FL79" i="7"/>
  <c r="FN79" i="7" s="1"/>
  <c r="FL58" i="7"/>
  <c r="FN58" i="7" s="1"/>
  <c r="FL76" i="7"/>
  <c r="FN76" i="7" s="1"/>
  <c r="FL83" i="7"/>
  <c r="FN83" i="7" s="1"/>
  <c r="FL55" i="7"/>
  <c r="FN55" i="7" s="1"/>
  <c r="FL67" i="7"/>
  <c r="FN67" i="7" s="1"/>
  <c r="FL57" i="7"/>
  <c r="FN57" i="7" s="1"/>
  <c r="FL68" i="7"/>
  <c r="FN68" i="7" s="1"/>
  <c r="FL69" i="7"/>
  <c r="FN69" i="7" s="1"/>
  <c r="FL73" i="7"/>
  <c r="FN73" i="7" s="1"/>
  <c r="FL50" i="7"/>
  <c r="FN50" i="7" s="1"/>
  <c r="FL77" i="7"/>
  <c r="FN77" i="7" s="1"/>
  <c r="FL47" i="7"/>
  <c r="FN47" i="7" s="1"/>
  <c r="FL62" i="7"/>
  <c r="FN62" i="7" s="1"/>
  <c r="FL60" i="7"/>
  <c r="FN60" i="7" s="1"/>
  <c r="FL72" i="7"/>
  <c r="FN72" i="7" s="1"/>
  <c r="FL71" i="7"/>
  <c r="FN71" i="7" s="1"/>
  <c r="FL63" i="7"/>
  <c r="FN63" i="7" s="1"/>
  <c r="FL51" i="7"/>
  <c r="FN51" i="7" s="1"/>
  <c r="FL61" i="7"/>
  <c r="FN61" i="7" s="1"/>
  <c r="FL53" i="7"/>
  <c r="FN53" i="7" s="1"/>
  <c r="FL48" i="7"/>
  <c r="FN48" i="7" s="1"/>
  <c r="FL36" i="71"/>
  <c r="BA36" i="71"/>
  <c r="CJ36" i="71" s="1"/>
  <c r="R12" i="71" s="1"/>
  <c r="E31" i="8" s="1"/>
  <c r="FQ37" i="69"/>
  <c r="FL44" i="69"/>
  <c r="FN44" i="69" s="1"/>
  <c r="FL52" i="69"/>
  <c r="FN52" i="69" s="1"/>
  <c r="FL50" i="69"/>
  <c r="FN50" i="69" s="1"/>
  <c r="FL48" i="69"/>
  <c r="FN48" i="69" s="1"/>
  <c r="FL46" i="69"/>
  <c r="FN46" i="69" s="1"/>
  <c r="FL43" i="69"/>
  <c r="FN43" i="69" s="1"/>
  <c r="FL45" i="69"/>
  <c r="FN45" i="69" s="1"/>
  <c r="FL47" i="69"/>
  <c r="FN47" i="69" s="1"/>
  <c r="FL49" i="69"/>
  <c r="FN49" i="69" s="1"/>
  <c r="FL51" i="69"/>
  <c r="FN51" i="69" s="1"/>
  <c r="FL53" i="69"/>
  <c r="FN53" i="69" s="1"/>
  <c r="FL57" i="69"/>
  <c r="FN57" i="69" s="1"/>
  <c r="BE36" i="69"/>
  <c r="DJ36" i="69" s="1"/>
  <c r="V12" i="69" s="1"/>
  <c r="H33" i="8" s="1"/>
  <c r="AB33" i="8" s="1"/>
  <c r="FL73" i="69"/>
  <c r="FN73" i="69" s="1"/>
  <c r="FL84" i="69"/>
  <c r="FN84" i="69" s="1"/>
  <c r="FL37" i="69"/>
  <c r="FN37" i="69" s="1"/>
  <c r="FL42" i="69"/>
  <c r="FN42" i="69" s="1"/>
  <c r="FL54" i="69"/>
  <c r="FN54" i="69" s="1"/>
  <c r="FL70" i="69"/>
  <c r="FN70" i="69" s="1"/>
  <c r="FL72" i="69"/>
  <c r="FN72" i="69" s="1"/>
  <c r="FL80" i="69"/>
  <c r="FN80" i="69" s="1"/>
  <c r="BJ36" i="69"/>
  <c r="EU36" i="69" s="1"/>
  <c r="AC36" i="69" s="1"/>
  <c r="BK36" i="69" s="1"/>
  <c r="EZ36" i="69" s="1"/>
  <c r="AD36" i="69" s="1"/>
  <c r="BL36" i="69" s="1"/>
  <c r="FE36" i="69" s="1"/>
  <c r="AE36" i="69" s="1"/>
  <c r="BM36" i="69" s="1"/>
  <c r="FJ36" i="69" s="1"/>
  <c r="AX36" i="69"/>
  <c r="BU36" i="69" s="1"/>
  <c r="Q36" i="69" s="1"/>
  <c r="AY36" i="69" s="1"/>
  <c r="BZ36" i="69" s="1"/>
  <c r="R36" i="69" s="1"/>
  <c r="AZ36" i="69" s="1"/>
  <c r="CE36" i="69" s="1"/>
  <c r="S36" i="69" s="1"/>
  <c r="BA36" i="69" s="1"/>
  <c r="CJ36" i="69" s="1"/>
  <c r="R12" i="69" s="1"/>
  <c r="E33" i="8" s="1"/>
  <c r="AA33" i="8" s="1"/>
  <c r="BF36" i="69"/>
  <c r="DU36" i="69" s="1"/>
  <c r="Y36" i="69" s="1"/>
  <c r="BG36" i="69" s="1"/>
  <c r="DZ36" i="69" s="1"/>
  <c r="Z36" i="69" s="1"/>
  <c r="BH36" i="69" s="1"/>
  <c r="EE36" i="69" s="1"/>
  <c r="AA36" i="69" s="1"/>
  <c r="BI36" i="69" s="1"/>
  <c r="EJ36" i="69" s="1"/>
  <c r="FL41" i="69"/>
  <c r="FN41" i="69" s="1"/>
  <c r="FL38" i="69"/>
  <c r="FN38" i="69" s="1"/>
  <c r="FL39" i="69"/>
  <c r="FN39" i="69" s="1"/>
  <c r="FL40" i="69"/>
  <c r="FN40" i="69" s="1"/>
  <c r="FL55" i="69"/>
  <c r="FN55" i="69" s="1"/>
  <c r="FL59" i="69"/>
  <c r="FN59" i="69" s="1"/>
  <c r="FL74" i="69"/>
  <c r="FN74" i="69" s="1"/>
  <c r="FL62" i="69"/>
  <c r="FN62" i="69" s="1"/>
  <c r="FL64" i="69"/>
  <c r="FN64" i="69" s="1"/>
  <c r="FL66" i="69"/>
  <c r="FN66" i="69" s="1"/>
  <c r="FL78" i="69"/>
  <c r="FN78" i="69" s="1"/>
  <c r="FL56" i="69"/>
  <c r="FN56" i="69" s="1"/>
  <c r="FL58" i="69"/>
  <c r="FN58" i="69" s="1"/>
  <c r="FL68" i="69"/>
  <c r="FN68" i="69" s="1"/>
  <c r="FL60" i="69"/>
  <c r="FN60" i="69" s="1"/>
  <c r="FL61" i="69"/>
  <c r="FN61" i="69" s="1"/>
  <c r="FL63" i="69"/>
  <c r="FN63" i="69" s="1"/>
  <c r="FL65" i="69"/>
  <c r="FN65" i="69" s="1"/>
  <c r="FL67" i="69"/>
  <c r="FN67" i="69" s="1"/>
  <c r="FL82" i="69"/>
  <c r="FN82" i="69" s="1"/>
  <c r="FL69" i="69"/>
  <c r="FN69" i="69" s="1"/>
  <c r="FL75" i="69"/>
  <c r="FN75" i="69" s="1"/>
  <c r="FL79" i="69"/>
  <c r="FN79" i="69" s="1"/>
  <c r="FL81" i="69"/>
  <c r="FN81" i="69" s="1"/>
  <c r="FL77" i="69"/>
  <c r="FN77" i="69" s="1"/>
  <c r="FL83" i="69"/>
  <c r="FN83" i="69" s="1"/>
  <c r="FL85" i="69"/>
  <c r="FN85" i="69" s="1"/>
  <c r="FL71" i="69"/>
  <c r="FN71" i="69" s="1"/>
  <c r="FL76" i="69"/>
  <c r="FN76" i="69" s="1"/>
  <c r="P80" i="8"/>
  <c r="AF35" i="8"/>
  <c r="AG35" i="8" s="1"/>
  <c r="AH13" i="8"/>
  <c r="Q20" i="8"/>
  <c r="AH15" i="8"/>
  <c r="AC35" i="8"/>
  <c r="P79" i="8"/>
  <c r="AD12" i="52" l="1"/>
  <c r="Z12" i="44"/>
  <c r="Z12" i="47"/>
  <c r="Z12" i="49"/>
  <c r="FK36" i="45"/>
  <c r="FK36" i="61"/>
  <c r="EK36" i="59"/>
  <c r="EK36" i="50"/>
  <c r="Z12" i="50"/>
  <c r="EK36" i="55"/>
  <c r="Z12" i="55"/>
  <c r="Z12" i="63"/>
  <c r="AD12" i="56"/>
  <c r="AD12" i="49"/>
  <c r="FK36" i="49"/>
  <c r="FK36" i="47"/>
  <c r="AD12" i="54"/>
  <c r="FK36" i="54"/>
  <c r="BM36" i="7"/>
  <c r="FJ36" i="7" s="1"/>
  <c r="Z12" i="56"/>
  <c r="EK36" i="56"/>
  <c r="AD12" i="57"/>
  <c r="FK36" i="57"/>
  <c r="N17" i="44"/>
  <c r="N17" i="52"/>
  <c r="N17" i="60"/>
  <c r="N17" i="68"/>
  <c r="N17" i="45"/>
  <c r="N17" i="53"/>
  <c r="N17" i="61"/>
  <c r="N17" i="69"/>
  <c r="N17" i="46"/>
  <c r="N17" i="54"/>
  <c r="N17" i="62"/>
  <c r="N17" i="47"/>
  <c r="N17" i="55"/>
  <c r="N17" i="63"/>
  <c r="N17" i="48"/>
  <c r="N17" i="56"/>
  <c r="N17" i="64"/>
  <c r="N17" i="49"/>
  <c r="N17" i="57"/>
  <c r="N17" i="65"/>
  <c r="N17" i="50"/>
  <c r="N17" i="58"/>
  <c r="N17" i="66"/>
  <c r="N17" i="51"/>
  <c r="N17" i="59"/>
  <c r="N17" i="67"/>
  <c r="AR35" i="8" s="1"/>
  <c r="FN36" i="46"/>
  <c r="FS36" i="46" s="1"/>
  <c r="BI36" i="7"/>
  <c r="EJ36" i="7" s="1"/>
  <c r="BE36" i="7"/>
  <c r="DJ36" i="7" s="1"/>
  <c r="V12" i="7" s="1"/>
  <c r="F29" i="8" s="1"/>
  <c r="H29" i="8" s="1"/>
  <c r="FL36" i="7"/>
  <c r="FM36" i="7" s="1"/>
  <c r="FK36" i="68"/>
  <c r="AD12" i="68"/>
  <c r="AD12" i="50"/>
  <c r="FK36" i="50"/>
  <c r="AD12" i="60"/>
  <c r="FK36" i="60"/>
  <c r="EK36" i="60"/>
  <c r="Z12" i="60"/>
  <c r="EK36" i="45"/>
  <c r="Z12" i="45"/>
  <c r="EK36" i="61"/>
  <c r="Z12" i="61"/>
  <c r="EK36" i="62"/>
  <c r="Z12" i="62"/>
  <c r="FK36" i="66"/>
  <c r="AD12" i="66"/>
  <c r="AD12" i="62"/>
  <c r="FK36" i="62"/>
  <c r="EK36" i="64"/>
  <c r="Z12" i="64"/>
  <c r="FK36" i="46"/>
  <c r="AD12" i="46"/>
  <c r="AD12" i="59"/>
  <c r="FK36" i="59"/>
  <c r="BM36" i="70"/>
  <c r="FJ36" i="70" s="1"/>
  <c r="FK36" i="70" s="1"/>
  <c r="AD12" i="44"/>
  <c r="FK36" i="44"/>
  <c r="EK36" i="65"/>
  <c r="Z12" i="65"/>
  <c r="EK36" i="51"/>
  <c r="Z12" i="51"/>
  <c r="FK36" i="65"/>
  <c r="AD12" i="65"/>
  <c r="EK36" i="67"/>
  <c r="Z12" i="67"/>
  <c r="EK36" i="68"/>
  <c r="Z12" i="68"/>
  <c r="EK36" i="66"/>
  <c r="Z12" i="66"/>
  <c r="EK36" i="57"/>
  <c r="Z12" i="57"/>
  <c r="BM36" i="72"/>
  <c r="FJ36" i="72" s="1"/>
  <c r="AD12" i="72" s="1"/>
  <c r="FL37" i="72"/>
  <c r="FN37" i="72" s="1"/>
  <c r="Z12" i="72"/>
  <c r="Q30" i="8" s="1"/>
  <c r="AE30" i="8" s="1"/>
  <c r="S43" i="8"/>
  <c r="S35" i="8"/>
  <c r="S57" i="8"/>
  <c r="S36" i="8"/>
  <c r="S49" i="8"/>
  <c r="S40" i="8"/>
  <c r="S34" i="8"/>
  <c r="S44" i="8"/>
  <c r="S45" i="8"/>
  <c r="S37" i="8"/>
  <c r="S50" i="8"/>
  <c r="S42" i="8"/>
  <c r="S56" i="8"/>
  <c r="S55" i="8"/>
  <c r="S47" i="8"/>
  <c r="S38" i="8"/>
  <c r="S51" i="8"/>
  <c r="S41" i="8"/>
  <c r="S53" i="8"/>
  <c r="S54" i="8"/>
  <c r="S58" i="8"/>
  <c r="S39" i="8"/>
  <c r="S52" i="8"/>
  <c r="S46" i="8"/>
  <c r="AD12" i="71"/>
  <c r="FK36" i="71"/>
  <c r="EK36" i="71"/>
  <c r="Z12" i="71"/>
  <c r="FM41" i="56"/>
  <c r="FM36" i="61"/>
  <c r="FM37" i="57"/>
  <c r="FM36" i="62"/>
  <c r="FM36" i="50"/>
  <c r="FM37" i="52"/>
  <c r="FM37" i="45"/>
  <c r="FN36" i="72"/>
  <c r="FM37" i="67"/>
  <c r="FM38" i="57"/>
  <c r="FM37" i="50"/>
  <c r="FM39" i="67"/>
  <c r="FM47" i="60"/>
  <c r="FM53" i="65"/>
  <c r="FM36" i="67"/>
  <c r="FM38" i="67"/>
  <c r="FM36" i="52"/>
  <c r="FM36" i="53"/>
  <c r="FM46" i="48"/>
  <c r="FM72" i="46"/>
  <c r="FM62" i="46"/>
  <c r="FM59" i="48"/>
  <c r="FM64" i="61"/>
  <c r="FM41" i="67"/>
  <c r="FM39" i="68"/>
  <c r="FM58" i="68"/>
  <c r="FM39" i="50"/>
  <c r="FM73" i="46"/>
  <c r="FM76" i="48"/>
  <c r="FM39" i="48"/>
  <c r="FM39" i="46"/>
  <c r="FM41" i="48"/>
  <c r="FM81" i="56"/>
  <c r="FM45" i="56"/>
  <c r="FM36" i="45"/>
  <c r="FM52" i="60"/>
  <c r="FM60" i="48"/>
  <c r="FM63" i="65"/>
  <c r="FM46" i="56"/>
  <c r="FM63" i="46"/>
  <c r="FM38" i="50"/>
  <c r="FM42" i="50"/>
  <c r="FM80" i="68"/>
  <c r="FM45" i="60"/>
  <c r="FM42" i="48"/>
  <c r="FM82" i="67"/>
  <c r="FM75" i="46"/>
  <c r="FM55" i="48"/>
  <c r="FM36" i="68"/>
  <c r="FM63" i="67"/>
  <c r="FM51" i="61"/>
  <c r="FM45" i="46"/>
  <c r="FM57" i="48"/>
  <c r="FM39" i="56"/>
  <c r="FN37" i="61"/>
  <c r="FP36" i="67"/>
  <c r="BA36" i="7"/>
  <c r="CJ36" i="7" s="1"/>
  <c r="R12" i="7" s="1"/>
  <c r="FL39" i="7"/>
  <c r="FN39" i="7" s="1"/>
  <c r="FM77" i="68"/>
  <c r="FM73" i="48"/>
  <c r="FM62" i="68"/>
  <c r="FM76" i="56"/>
  <c r="FM79" i="67"/>
  <c r="FM51" i="46"/>
  <c r="FM55" i="60"/>
  <c r="FM48" i="46"/>
  <c r="FM56" i="48"/>
  <c r="FM71" i="48"/>
  <c r="FP36" i="61"/>
  <c r="FM51" i="56"/>
  <c r="FM73" i="67"/>
  <c r="FM73" i="65"/>
  <c r="FM41" i="46"/>
  <c r="FM42" i="67"/>
  <c r="FM63" i="48"/>
  <c r="FM66" i="48"/>
  <c r="FM38" i="56"/>
  <c r="FM72" i="67"/>
  <c r="FM44" i="67"/>
  <c r="FM71" i="67"/>
  <c r="FM68" i="67"/>
  <c r="FM75" i="67"/>
  <c r="FM70" i="45"/>
  <c r="FM78" i="60"/>
  <c r="FM42" i="46"/>
  <c r="FM50" i="60"/>
  <c r="FM69" i="46"/>
  <c r="FM64" i="46"/>
  <c r="FM80" i="67"/>
  <c r="FM84" i="67"/>
  <c r="FM60" i="67"/>
  <c r="FM58" i="48"/>
  <c r="FM85" i="48"/>
  <c r="FM74" i="48"/>
  <c r="FM45" i="48"/>
  <c r="FM69" i="68"/>
  <c r="FM52" i="46"/>
  <c r="FM54" i="46"/>
  <c r="FM37" i="54"/>
  <c r="FM65" i="60"/>
  <c r="FN36" i="48"/>
  <c r="FS36" i="48" s="1"/>
  <c r="AI54" i="8" s="1"/>
  <c r="AJ54" i="8" s="1"/>
  <c r="FM38" i="48"/>
  <c r="FM36" i="48"/>
  <c r="FM56" i="67"/>
  <c r="FM39" i="45"/>
  <c r="FM66" i="46"/>
  <c r="FM65" i="46"/>
  <c r="FM57" i="67"/>
  <c r="FM51" i="48"/>
  <c r="FM70" i="48"/>
  <c r="FM50" i="48"/>
  <c r="FM55" i="67"/>
  <c r="FM52" i="61"/>
  <c r="FM61" i="46"/>
  <c r="FM79" i="46"/>
  <c r="FM74" i="67"/>
  <c r="FM48" i="48"/>
  <c r="FM80" i="48"/>
  <c r="FM75" i="68"/>
  <c r="FM67" i="68"/>
  <c r="FM39" i="54"/>
  <c r="FM70" i="67"/>
  <c r="FM61" i="67"/>
  <c r="FM37" i="46"/>
  <c r="FM41" i="50"/>
  <c r="FM59" i="67"/>
  <c r="FM64" i="67"/>
  <c r="FM62" i="67"/>
  <c r="FM52" i="67"/>
  <c r="FM77" i="67"/>
  <c r="FM53" i="67"/>
  <c r="FM48" i="45"/>
  <c r="FM62" i="62"/>
  <c r="FM46" i="46"/>
  <c r="FM62" i="61"/>
  <c r="FM69" i="62"/>
  <c r="FM59" i="61"/>
  <c r="FM45" i="50"/>
  <c r="FM57" i="46"/>
  <c r="FM38" i="46"/>
  <c r="FM49" i="46"/>
  <c r="FM65" i="67"/>
  <c r="FM43" i="67"/>
  <c r="FM53" i="48"/>
  <c r="FM49" i="48"/>
  <c r="FM82" i="48"/>
  <c r="FM43" i="48"/>
  <c r="FM69" i="48"/>
  <c r="FM43" i="46"/>
  <c r="FM40" i="68"/>
  <c r="FM56" i="68"/>
  <c r="FM41" i="65"/>
  <c r="FN36" i="57"/>
  <c r="FM36" i="57"/>
  <c r="FM76" i="65"/>
  <c r="FM85" i="67"/>
  <c r="FM47" i="46"/>
  <c r="FP36" i="46"/>
  <c r="FM56" i="46"/>
  <c r="FM65" i="48"/>
  <c r="FM78" i="67"/>
  <c r="FM40" i="50"/>
  <c r="FM76" i="46"/>
  <c r="FM67" i="67"/>
  <c r="FM49" i="67"/>
  <c r="FM61" i="60"/>
  <c r="FM71" i="46"/>
  <c r="FM79" i="48"/>
  <c r="FM68" i="48"/>
  <c r="FM60" i="68"/>
  <c r="FM44" i="61"/>
  <c r="FM46" i="58"/>
  <c r="FM58" i="67"/>
  <c r="FM54" i="67"/>
  <c r="FM50" i="67"/>
  <c r="FM47" i="67"/>
  <c r="FM83" i="67"/>
  <c r="FM54" i="61"/>
  <c r="FM38" i="61"/>
  <c r="FM57" i="62"/>
  <c r="FM67" i="46"/>
  <c r="FM47" i="62"/>
  <c r="FM53" i="46"/>
  <c r="FM78" i="46"/>
  <c r="FM82" i="46"/>
  <c r="FM78" i="48"/>
  <c r="FM81" i="67"/>
  <c r="FM51" i="67"/>
  <c r="FN38" i="67"/>
  <c r="FS36" i="67" s="1"/>
  <c r="AI35" i="8" s="1"/>
  <c r="AJ35" i="8" s="1"/>
  <c r="FM84" i="48"/>
  <c r="FM47" i="48"/>
  <c r="FM77" i="48"/>
  <c r="FM54" i="48"/>
  <c r="FM83" i="48"/>
  <c r="FM81" i="46"/>
  <c r="FM36" i="54"/>
  <c r="FM49" i="68"/>
  <c r="FM79" i="45"/>
  <c r="FM53" i="68"/>
  <c r="FM36" i="55"/>
  <c r="FM76" i="67"/>
  <c r="FM77" i="61"/>
  <c r="FM83" i="46"/>
  <c r="FM74" i="46"/>
  <c r="FP36" i="48"/>
  <c r="FM40" i="48"/>
  <c r="FM59" i="46"/>
  <c r="FM77" i="46"/>
  <c r="FM81" i="48"/>
  <c r="FM61" i="48"/>
  <c r="FM48" i="67"/>
  <c r="FM44" i="46"/>
  <c r="FM80" i="46"/>
  <c r="FM72" i="48"/>
  <c r="FM68" i="46"/>
  <c r="FM45" i="67"/>
  <c r="FM66" i="67"/>
  <c r="FM40" i="67"/>
  <c r="FM69" i="67"/>
  <c r="FM70" i="46"/>
  <c r="FM54" i="62"/>
  <c r="FM60" i="46"/>
  <c r="FM85" i="46"/>
  <c r="FM58" i="46"/>
  <c r="FM84" i="46"/>
  <c r="FM43" i="50"/>
  <c r="FM50" i="46"/>
  <c r="FM40" i="46"/>
  <c r="FM67" i="48"/>
  <c r="FM46" i="67"/>
  <c r="FM64" i="48"/>
  <c r="FM44" i="48"/>
  <c r="FM75" i="48"/>
  <c r="FM52" i="48"/>
  <c r="FM55" i="46"/>
  <c r="FM62" i="48"/>
  <c r="FM37" i="48"/>
  <c r="FM43" i="68"/>
  <c r="FM41" i="61"/>
  <c r="FM39" i="53"/>
  <c r="FM43" i="53"/>
  <c r="FP36" i="53"/>
  <c r="FM37" i="53"/>
  <c r="FM68" i="57"/>
  <c r="FN37" i="53"/>
  <c r="FN40" i="72"/>
  <c r="FM77" i="60"/>
  <c r="FN37" i="62"/>
  <c r="FS36" i="62" s="1"/>
  <c r="AI40" i="8" s="1"/>
  <c r="AJ40" i="8" s="1"/>
  <c r="FM55" i="62"/>
  <c r="FM76" i="62"/>
  <c r="FM85" i="62"/>
  <c r="FM66" i="62"/>
  <c r="FM53" i="62"/>
  <c r="FM59" i="62"/>
  <c r="FM65" i="62"/>
  <c r="FM80" i="62"/>
  <c r="FM83" i="62"/>
  <c r="FM79" i="62"/>
  <c r="FM39" i="62"/>
  <c r="FM77" i="62"/>
  <c r="FM82" i="62"/>
  <c r="FM50" i="62"/>
  <c r="FM78" i="62"/>
  <c r="FM38" i="62"/>
  <c r="FM41" i="62"/>
  <c r="FM60" i="62"/>
  <c r="FM40" i="62"/>
  <c r="FM49" i="62"/>
  <c r="FM51" i="62"/>
  <c r="FM84" i="62"/>
  <c r="FM52" i="62"/>
  <c r="FM73" i="62"/>
  <c r="FM42" i="62"/>
  <c r="FM64" i="62"/>
  <c r="FM46" i="62"/>
  <c r="FM37" i="62"/>
  <c r="FM44" i="62"/>
  <c r="FM71" i="62"/>
  <c r="FM70" i="62"/>
  <c r="FM43" i="62"/>
  <c r="FM68" i="62"/>
  <c r="FM74" i="62"/>
  <c r="FM67" i="62"/>
  <c r="FP36" i="62"/>
  <c r="FM45" i="62"/>
  <c r="FM61" i="62"/>
  <c r="FM48" i="62"/>
  <c r="FM58" i="62"/>
  <c r="FM56" i="62"/>
  <c r="FM56" i="65"/>
  <c r="FM74" i="56"/>
  <c r="FM68" i="45"/>
  <c r="FM75" i="61"/>
  <c r="FM70" i="63"/>
  <c r="FM53" i="54"/>
  <c r="FM70" i="51"/>
  <c r="FM44" i="54"/>
  <c r="FM39" i="52"/>
  <c r="FM38" i="52"/>
  <c r="FM49" i="52"/>
  <c r="FN37" i="52"/>
  <c r="FM36" i="58"/>
  <c r="FM72" i="58"/>
  <c r="FM83" i="57"/>
  <c r="FM85" i="63"/>
  <c r="FN38" i="65"/>
  <c r="FM81" i="65"/>
  <c r="FM67" i="65"/>
  <c r="FM72" i="65"/>
  <c r="FM75" i="65"/>
  <c r="FM55" i="65"/>
  <c r="FM40" i="65"/>
  <c r="FM68" i="65"/>
  <c r="FM78" i="65"/>
  <c r="FM65" i="65"/>
  <c r="FM49" i="65"/>
  <c r="FM71" i="65"/>
  <c r="FM52" i="65"/>
  <c r="FM85" i="65"/>
  <c r="FM77" i="65"/>
  <c r="FM46" i="65"/>
  <c r="FM64" i="65"/>
  <c r="FM54" i="65"/>
  <c r="FM57" i="65"/>
  <c r="FM83" i="65"/>
  <c r="FM45" i="65"/>
  <c r="FM58" i="65"/>
  <c r="FM59" i="65"/>
  <c r="FM44" i="65"/>
  <c r="FM70" i="65"/>
  <c r="FM50" i="65"/>
  <c r="FM42" i="65"/>
  <c r="FM74" i="65"/>
  <c r="FP36" i="65"/>
  <c r="FM79" i="65"/>
  <c r="FM66" i="65"/>
  <c r="FM47" i="65"/>
  <c r="FM48" i="65"/>
  <c r="FM69" i="65"/>
  <c r="FM84" i="65"/>
  <c r="FM63" i="52"/>
  <c r="FM72" i="52"/>
  <c r="FM51" i="65"/>
  <c r="FM57" i="56"/>
  <c r="FM75" i="62"/>
  <c r="FM68" i="56"/>
  <c r="FN39" i="61"/>
  <c r="FM69" i="61"/>
  <c r="FM58" i="61"/>
  <c r="FM53" i="61"/>
  <c r="FM74" i="61"/>
  <c r="FM40" i="61"/>
  <c r="FM70" i="61"/>
  <c r="FM81" i="61"/>
  <c r="FM84" i="61"/>
  <c r="FM47" i="61"/>
  <c r="FM67" i="61"/>
  <c r="FM66" i="61"/>
  <c r="FM76" i="61"/>
  <c r="FM72" i="61"/>
  <c r="FM65" i="61"/>
  <c r="FM39" i="61"/>
  <c r="FM43" i="65"/>
  <c r="FM45" i="58"/>
  <c r="FM38" i="53"/>
  <c r="FM36" i="60"/>
  <c r="FM39" i="60"/>
  <c r="FM38" i="60"/>
  <c r="FM43" i="60"/>
  <c r="FM41" i="60"/>
  <c r="FM46" i="60"/>
  <c r="FM81" i="60"/>
  <c r="FM71" i="60"/>
  <c r="FM58" i="60"/>
  <c r="FM74" i="60"/>
  <c r="FM68" i="60"/>
  <c r="FM85" i="60"/>
  <c r="FM75" i="60"/>
  <c r="FM60" i="60"/>
  <c r="FM44" i="60"/>
  <c r="FM67" i="60"/>
  <c r="FM54" i="60"/>
  <c r="FM37" i="60"/>
  <c r="FM73" i="60"/>
  <c r="FM42" i="60"/>
  <c r="FM82" i="60"/>
  <c r="FM56" i="60"/>
  <c r="FM66" i="60"/>
  <c r="FP36" i="60"/>
  <c r="FM51" i="60"/>
  <c r="FM62" i="60"/>
  <c r="FM84" i="60"/>
  <c r="FM48" i="60"/>
  <c r="FM63" i="60"/>
  <c r="FM40" i="60"/>
  <c r="FM69" i="60"/>
  <c r="FM57" i="60"/>
  <c r="FM80" i="60"/>
  <c r="FM76" i="60"/>
  <c r="FM64" i="60"/>
  <c r="FM59" i="60"/>
  <c r="FM72" i="60"/>
  <c r="FM79" i="60"/>
  <c r="FM70" i="60"/>
  <c r="FM53" i="60"/>
  <c r="FM49" i="60"/>
  <c r="FM83" i="60"/>
  <c r="FN36" i="60"/>
  <c r="FS36" i="60" s="1"/>
  <c r="AI42" i="8" s="1"/>
  <c r="AJ42" i="8" s="1"/>
  <c r="FM84" i="45"/>
  <c r="FM81" i="62"/>
  <c r="FM72" i="53"/>
  <c r="FM50" i="47"/>
  <c r="FM39" i="47"/>
  <c r="FM48" i="50"/>
  <c r="FM82" i="65"/>
  <c r="FM50" i="58"/>
  <c r="FM75" i="56"/>
  <c r="FN37" i="44"/>
  <c r="FM41" i="44"/>
  <c r="FM62" i="56"/>
  <c r="FN41" i="45"/>
  <c r="FM81" i="45"/>
  <c r="FM66" i="52"/>
  <c r="FM42" i="54"/>
  <c r="FM66" i="56"/>
  <c r="FM72" i="62"/>
  <c r="FM43" i="61"/>
  <c r="FM63" i="62"/>
  <c r="FM59" i="56"/>
  <c r="FM46" i="50"/>
  <c r="FM61" i="65"/>
  <c r="FM73" i="61"/>
  <c r="FM62" i="58"/>
  <c r="FM80" i="65"/>
  <c r="FM53" i="56"/>
  <c r="FN54" i="68"/>
  <c r="FM68" i="68"/>
  <c r="FM64" i="68"/>
  <c r="FM72" i="68"/>
  <c r="FM73" i="68"/>
  <c r="FM66" i="68"/>
  <c r="FM42" i="61"/>
  <c r="FM64" i="56"/>
  <c r="FM60" i="56"/>
  <c r="FM43" i="56"/>
  <c r="FM54" i="56"/>
  <c r="FM61" i="56"/>
  <c r="FM83" i="68"/>
  <c r="FM84" i="68"/>
  <c r="FM57" i="45"/>
  <c r="FM62" i="45"/>
  <c r="FM80" i="61"/>
  <c r="FM78" i="61"/>
  <c r="FM85" i="61"/>
  <c r="FM50" i="61"/>
  <c r="FM63" i="61"/>
  <c r="FM42" i="56"/>
  <c r="FM48" i="56"/>
  <c r="FM49" i="56"/>
  <c r="FM46" i="61"/>
  <c r="FM57" i="68"/>
  <c r="FM59" i="68"/>
  <c r="FM40" i="54"/>
  <c r="FM38" i="45"/>
  <c r="FM44" i="68"/>
  <c r="FM71" i="56"/>
  <c r="FM80" i="56"/>
  <c r="FM82" i="68"/>
  <c r="FM52" i="56"/>
  <c r="FP36" i="45"/>
  <c r="FM41" i="68"/>
  <c r="FM41" i="57"/>
  <c r="FM60" i="52"/>
  <c r="FM61" i="68"/>
  <c r="FM70" i="56"/>
  <c r="FM77" i="56"/>
  <c r="FM84" i="56"/>
  <c r="FM79" i="68"/>
  <c r="FM71" i="45"/>
  <c r="FM78" i="56"/>
  <c r="FM71" i="61"/>
  <c r="FM57" i="61"/>
  <c r="FM55" i="61"/>
  <c r="FM58" i="56"/>
  <c r="FM72" i="56"/>
  <c r="FM37" i="61"/>
  <c r="FM43" i="57"/>
  <c r="FM56" i="56"/>
  <c r="FM71" i="68"/>
  <c r="FM85" i="68"/>
  <c r="FM42" i="57"/>
  <c r="FN37" i="68"/>
  <c r="FM38" i="68"/>
  <c r="FM54" i="68"/>
  <c r="FM37" i="68"/>
  <c r="FM51" i="68"/>
  <c r="FN36" i="65"/>
  <c r="FM60" i="65"/>
  <c r="FM39" i="65"/>
  <c r="FM37" i="65"/>
  <c r="FM36" i="65"/>
  <c r="FM62" i="65"/>
  <c r="FM38" i="65"/>
  <c r="FM50" i="68"/>
  <c r="FM83" i="56"/>
  <c r="FP36" i="68"/>
  <c r="FM44" i="45"/>
  <c r="FM78" i="68"/>
  <c r="FM47" i="68"/>
  <c r="FN36" i="56"/>
  <c r="FS36" i="56" s="1"/>
  <c r="FM37" i="56"/>
  <c r="FM36" i="56"/>
  <c r="FP36" i="56"/>
  <c r="FM40" i="56"/>
  <c r="FM47" i="56"/>
  <c r="FM74" i="68"/>
  <c r="FM73" i="56"/>
  <c r="FM56" i="61"/>
  <c r="FM83" i="61"/>
  <c r="FM48" i="61"/>
  <c r="FM82" i="61"/>
  <c r="FM55" i="56"/>
  <c r="FM79" i="61"/>
  <c r="FM39" i="57"/>
  <c r="FM49" i="54"/>
  <c r="FM48" i="68"/>
  <c r="FM46" i="68"/>
  <c r="FM50" i="56"/>
  <c r="FM81" i="68"/>
  <c r="FM85" i="56"/>
  <c r="FN39" i="57"/>
  <c r="FM42" i="68"/>
  <c r="FM65" i="56"/>
  <c r="FM76" i="68"/>
  <c r="FM51" i="45"/>
  <c r="FM63" i="68"/>
  <c r="FM57" i="57"/>
  <c r="FM52" i="68"/>
  <c r="FM63" i="56"/>
  <c r="FM44" i="56"/>
  <c r="FM70" i="68"/>
  <c r="FM47" i="45"/>
  <c r="FM75" i="45"/>
  <c r="FM82" i="56"/>
  <c r="FM68" i="61"/>
  <c r="FM61" i="61"/>
  <c r="FM60" i="61"/>
  <c r="FM45" i="61"/>
  <c r="FM79" i="56"/>
  <c r="FM49" i="61"/>
  <c r="FM40" i="57"/>
  <c r="FM47" i="54"/>
  <c r="FM69" i="56"/>
  <c r="FM55" i="68"/>
  <c r="FM65" i="68"/>
  <c r="FM67" i="56"/>
  <c r="FM45" i="68"/>
  <c r="FN36" i="63"/>
  <c r="FM36" i="63"/>
  <c r="FM66" i="63"/>
  <c r="FM76" i="63"/>
  <c r="FM42" i="63"/>
  <c r="FM69" i="63"/>
  <c r="FM52" i="63"/>
  <c r="FM50" i="63"/>
  <c r="FM75" i="63"/>
  <c r="FM39" i="63"/>
  <c r="FM80" i="63"/>
  <c r="FM44" i="63"/>
  <c r="FM38" i="63"/>
  <c r="FM40" i="63"/>
  <c r="FM55" i="63"/>
  <c r="FM53" i="63"/>
  <c r="FM56" i="63"/>
  <c r="FM71" i="63"/>
  <c r="FM68" i="63"/>
  <c r="FM54" i="63"/>
  <c r="FM67" i="63"/>
  <c r="FM65" i="63"/>
  <c r="FM63" i="63"/>
  <c r="FM82" i="63"/>
  <c r="FM60" i="63"/>
  <c r="FM72" i="63"/>
  <c r="FM37" i="63"/>
  <c r="FM81" i="63"/>
  <c r="FM84" i="63"/>
  <c r="FM74" i="63"/>
  <c r="FM77" i="63"/>
  <c r="FM61" i="63"/>
  <c r="FM45" i="63"/>
  <c r="FM51" i="63"/>
  <c r="FM78" i="63"/>
  <c r="FM48" i="63"/>
  <c r="FM79" i="63"/>
  <c r="FN40" i="53"/>
  <c r="FM58" i="53"/>
  <c r="FM84" i="53"/>
  <c r="FM41" i="53"/>
  <c r="FM51" i="53"/>
  <c r="FM73" i="53"/>
  <c r="FM50" i="53"/>
  <c r="FM68" i="53"/>
  <c r="FM63" i="53"/>
  <c r="FM67" i="53"/>
  <c r="FM47" i="53"/>
  <c r="FM40" i="53"/>
  <c r="FM81" i="53"/>
  <c r="FM62" i="53"/>
  <c r="FM76" i="53"/>
  <c r="FM56" i="53"/>
  <c r="FM46" i="53"/>
  <c r="FM71" i="53"/>
  <c r="FM69" i="53"/>
  <c r="FM54" i="53"/>
  <c r="FM83" i="53"/>
  <c r="FM53" i="53"/>
  <c r="FM49" i="53"/>
  <c r="FM42" i="53"/>
  <c r="FM74" i="53"/>
  <c r="FM61" i="53"/>
  <c r="FM52" i="53"/>
  <c r="FM80" i="53"/>
  <c r="FM60" i="53"/>
  <c r="FM75" i="53"/>
  <c r="FM48" i="53"/>
  <c r="FM79" i="53"/>
  <c r="FM57" i="53"/>
  <c r="FM55" i="53"/>
  <c r="FM63" i="70"/>
  <c r="FM65" i="70"/>
  <c r="FM50" i="70"/>
  <c r="FM57" i="54"/>
  <c r="FM57" i="58"/>
  <c r="FM47" i="63"/>
  <c r="FM44" i="53"/>
  <c r="FM39" i="58"/>
  <c r="FM49" i="63"/>
  <c r="FP36" i="63"/>
  <c r="FM62" i="63"/>
  <c r="FM41" i="63"/>
  <c r="FM41" i="58"/>
  <c r="FM65" i="57"/>
  <c r="FM78" i="53"/>
  <c r="FM68" i="58"/>
  <c r="FM81" i="57"/>
  <c r="FM64" i="57"/>
  <c r="FM70" i="54"/>
  <c r="FM68" i="54"/>
  <c r="FM58" i="44"/>
  <c r="FM48" i="44"/>
  <c r="FM82" i="44"/>
  <c r="FN39" i="47"/>
  <c r="FM85" i="47"/>
  <c r="FM79" i="47"/>
  <c r="FM62" i="47"/>
  <c r="FM74" i="47"/>
  <c r="FM80" i="58"/>
  <c r="FM85" i="53"/>
  <c r="FM73" i="63"/>
  <c r="FM43" i="63"/>
  <c r="FM77" i="53"/>
  <c r="FM82" i="52"/>
  <c r="FM64" i="63"/>
  <c r="FM84" i="54"/>
  <c r="FM45" i="53"/>
  <c r="FM77" i="54"/>
  <c r="FN41" i="52"/>
  <c r="FM81" i="52"/>
  <c r="FM46" i="52"/>
  <c r="FM57" i="52"/>
  <c r="FM68" i="52"/>
  <c r="FM48" i="52"/>
  <c r="FM54" i="52"/>
  <c r="FM52" i="52"/>
  <c r="FM41" i="52"/>
  <c r="FM83" i="52"/>
  <c r="FM85" i="58"/>
  <c r="FM66" i="57"/>
  <c r="FM49" i="57"/>
  <c r="FM50" i="52"/>
  <c r="FM58" i="52"/>
  <c r="FM57" i="63"/>
  <c r="FM59" i="52"/>
  <c r="FM58" i="54"/>
  <c r="FN37" i="63"/>
  <c r="FN45" i="57"/>
  <c r="FM80" i="57"/>
  <c r="FM77" i="57"/>
  <c r="FM76" i="57"/>
  <c r="FM82" i="53"/>
  <c r="FM67" i="54"/>
  <c r="FM79" i="58"/>
  <c r="FM43" i="52"/>
  <c r="FM64" i="53"/>
  <c r="FM59" i="53"/>
  <c r="FM83" i="63"/>
  <c r="FM71" i="52"/>
  <c r="FM60" i="57"/>
  <c r="FM46" i="63"/>
  <c r="FM80" i="52"/>
  <c r="FM69" i="54"/>
  <c r="FM51" i="57"/>
  <c r="FP36" i="57"/>
  <c r="FM58" i="63"/>
  <c r="FM70" i="53"/>
  <c r="FN39" i="58"/>
  <c r="FS36" i="58" s="1"/>
  <c r="FM76" i="58"/>
  <c r="FM61" i="58"/>
  <c r="FM55" i="58"/>
  <c r="FM75" i="58"/>
  <c r="FM60" i="58"/>
  <c r="FM43" i="58"/>
  <c r="FM84" i="58"/>
  <c r="FP36" i="58"/>
  <c r="FN37" i="51"/>
  <c r="FM39" i="51"/>
  <c r="FM50" i="51"/>
  <c r="FM58" i="51"/>
  <c r="FM41" i="51"/>
  <c r="FM38" i="51"/>
  <c r="FM67" i="58"/>
  <c r="FM52" i="57"/>
  <c r="FM59" i="63"/>
  <c r="FM46" i="44"/>
  <c r="FM53" i="58"/>
  <c r="FM65" i="53"/>
  <c r="FM70" i="58"/>
  <c r="FM57" i="47"/>
  <c r="FM66" i="53"/>
  <c r="FM72" i="57"/>
  <c r="FM45" i="57"/>
  <c r="FM65" i="52"/>
  <c r="FM72" i="54"/>
  <c r="FN46" i="54"/>
  <c r="FM75" i="54"/>
  <c r="FM66" i="54"/>
  <c r="FM60" i="54"/>
  <c r="FM76" i="54"/>
  <c r="FN40" i="45"/>
  <c r="FM54" i="45"/>
  <c r="FM56" i="45"/>
  <c r="FM80" i="45"/>
  <c r="FM76" i="45"/>
  <c r="FM41" i="45"/>
  <c r="FM67" i="45"/>
  <c r="FM59" i="45"/>
  <c r="FM45" i="45"/>
  <c r="FM52" i="45"/>
  <c r="FM55" i="45"/>
  <c r="FM73" i="45"/>
  <c r="FM53" i="45"/>
  <c r="FM82" i="45"/>
  <c r="FM85" i="45"/>
  <c r="FM69" i="45"/>
  <c r="FM40" i="45"/>
  <c r="FM83" i="45"/>
  <c r="FM72" i="45"/>
  <c r="FM50" i="45"/>
  <c r="FM74" i="45"/>
  <c r="FM49" i="45"/>
  <c r="FM77" i="45"/>
  <c r="FM58" i="45"/>
  <c r="FM61" i="45"/>
  <c r="FM43" i="45"/>
  <c r="FM78" i="45"/>
  <c r="FM64" i="45"/>
  <c r="FM60" i="45"/>
  <c r="FM63" i="45"/>
  <c r="FM42" i="45"/>
  <c r="FM65" i="45"/>
  <c r="FM66" i="45"/>
  <c r="FM61" i="57"/>
  <c r="FM81" i="54"/>
  <c r="FM50" i="54"/>
  <c r="FM48" i="58"/>
  <c r="FM82" i="58"/>
  <c r="FM76" i="50"/>
  <c r="FP36" i="50"/>
  <c r="FM37" i="58"/>
  <c r="FM54" i="58"/>
  <c r="FM56" i="54"/>
  <c r="FM69" i="58"/>
  <c r="FM56" i="52"/>
  <c r="FM44" i="58"/>
  <c r="FM63" i="57"/>
  <c r="FP36" i="52"/>
  <c r="FM81" i="58"/>
  <c r="FM36" i="49"/>
  <c r="FM67" i="57"/>
  <c r="FM53" i="57"/>
  <c r="FM85" i="57"/>
  <c r="FM75" i="52"/>
  <c r="FM51" i="52"/>
  <c r="FM84" i="52"/>
  <c r="FM63" i="54"/>
  <c r="FM46" i="54"/>
  <c r="FM52" i="54"/>
  <c r="FM45" i="54"/>
  <c r="FM61" i="52"/>
  <c r="FM52" i="58"/>
  <c r="FM44" i="47"/>
  <c r="FM40" i="52"/>
  <c r="FN37" i="54"/>
  <c r="FM38" i="54"/>
  <c r="FM61" i="54"/>
  <c r="FM64" i="58"/>
  <c r="FM71" i="58"/>
  <c r="FM40" i="58"/>
  <c r="FM66" i="58"/>
  <c r="FM83" i="58"/>
  <c r="FM79" i="54"/>
  <c r="FM55" i="52"/>
  <c r="FM58" i="58"/>
  <c r="FM53" i="52"/>
  <c r="FM75" i="57"/>
  <c r="FM73" i="58"/>
  <c r="FM70" i="49"/>
  <c r="FM47" i="57"/>
  <c r="FM84" i="57"/>
  <c r="FM44" i="57"/>
  <c r="FM79" i="57"/>
  <c r="FM70" i="52"/>
  <c r="FM62" i="52"/>
  <c r="FM51" i="54"/>
  <c r="FM85" i="54"/>
  <c r="FP36" i="54"/>
  <c r="FM59" i="54"/>
  <c r="FM43" i="54"/>
  <c r="FM77" i="52"/>
  <c r="FM85" i="52"/>
  <c r="FM82" i="57"/>
  <c r="FM80" i="54"/>
  <c r="FM38" i="58"/>
  <c r="FM49" i="58"/>
  <c r="FM63" i="58"/>
  <c r="FM78" i="58"/>
  <c r="FM47" i="58"/>
  <c r="FM41" i="54"/>
  <c r="FM77" i="58"/>
  <c r="FM53" i="50"/>
  <c r="FM51" i="49"/>
  <c r="FM78" i="57"/>
  <c r="FM51" i="58"/>
  <c r="FM58" i="57"/>
  <c r="FM67" i="52"/>
  <c r="FM73" i="52"/>
  <c r="FM62" i="54"/>
  <c r="FM48" i="54"/>
  <c r="FM55" i="54"/>
  <c r="FM64" i="54"/>
  <c r="FM54" i="54"/>
  <c r="FM46" i="57"/>
  <c r="FM55" i="57"/>
  <c r="FM71" i="57"/>
  <c r="FM45" i="52"/>
  <c r="FM69" i="57"/>
  <c r="FM44" i="52"/>
  <c r="FM74" i="52"/>
  <c r="FN40" i="50"/>
  <c r="FM44" i="50"/>
  <c r="FM42" i="52"/>
  <c r="FM73" i="57"/>
  <c r="FM50" i="57"/>
  <c r="FM65" i="58"/>
  <c r="FM56" i="58"/>
  <c r="FM74" i="58"/>
  <c r="FM54" i="57"/>
  <c r="FM42" i="58"/>
  <c r="FM59" i="58"/>
  <c r="FM47" i="52"/>
  <c r="FM79" i="52"/>
  <c r="FM74" i="57"/>
  <c r="FM56" i="57"/>
  <c r="FM48" i="57"/>
  <c r="FM70" i="57"/>
  <c r="FM59" i="57"/>
  <c r="FM78" i="52"/>
  <c r="FM64" i="52"/>
  <c r="FM78" i="54"/>
  <c r="FM71" i="54"/>
  <c r="FM82" i="54"/>
  <c r="FM65" i="54"/>
  <c r="FM74" i="54"/>
  <c r="FM69" i="70"/>
  <c r="FM55" i="70"/>
  <c r="FM62" i="57"/>
  <c r="FM73" i="54"/>
  <c r="FM83" i="54"/>
  <c r="FM61" i="51"/>
  <c r="FM69" i="52"/>
  <c r="FM76" i="52"/>
  <c r="FM46" i="45"/>
  <c r="FS36" i="49"/>
  <c r="AI53" i="8" s="1"/>
  <c r="AJ53" i="8" s="1"/>
  <c r="FM64" i="44"/>
  <c r="FM54" i="47"/>
  <c r="FM61" i="47"/>
  <c r="FM48" i="51"/>
  <c r="FM63" i="49"/>
  <c r="FM44" i="49"/>
  <c r="FM79" i="70"/>
  <c r="FM49" i="44"/>
  <c r="FM84" i="47"/>
  <c r="FM40" i="51"/>
  <c r="FM82" i="49"/>
  <c r="FM37" i="49"/>
  <c r="FM41" i="49"/>
  <c r="FM61" i="49"/>
  <c r="FM80" i="70"/>
  <c r="FM56" i="49"/>
  <c r="FM42" i="49"/>
  <c r="FM50" i="49"/>
  <c r="FM58" i="49"/>
  <c r="FM39" i="49"/>
  <c r="FM49" i="49"/>
  <c r="FM74" i="49"/>
  <c r="FM52" i="49"/>
  <c r="FM53" i="49"/>
  <c r="FM48" i="49"/>
  <c r="FM47" i="49"/>
  <c r="FM40" i="49"/>
  <c r="FM55" i="49"/>
  <c r="FM84" i="49"/>
  <c r="FM71" i="49"/>
  <c r="FM54" i="44"/>
  <c r="FM65" i="44"/>
  <c r="FM40" i="47"/>
  <c r="FM82" i="51"/>
  <c r="FM85" i="49"/>
  <c r="FM78" i="49"/>
  <c r="FM64" i="49"/>
  <c r="FM76" i="49"/>
  <c r="FM68" i="70"/>
  <c r="FM82" i="70"/>
  <c r="FM81" i="44"/>
  <c r="FM84" i="44"/>
  <c r="FM47" i="44"/>
  <c r="FM80" i="47"/>
  <c r="FM63" i="47"/>
  <c r="FM52" i="47"/>
  <c r="FM66" i="49"/>
  <c r="FP36" i="51"/>
  <c r="FM69" i="51"/>
  <c r="FM71" i="51"/>
  <c r="FM56" i="51"/>
  <c r="FM83" i="51"/>
  <c r="FM81" i="47"/>
  <c r="FP36" i="47"/>
  <c r="FM83" i="49"/>
  <c r="FM57" i="49"/>
  <c r="FM38" i="49"/>
  <c r="FM75" i="49"/>
  <c r="FM70" i="70"/>
  <c r="FM64" i="70"/>
  <c r="FM58" i="70"/>
  <c r="FM73" i="70"/>
  <c r="FM81" i="70"/>
  <c r="FN38" i="47"/>
  <c r="FM43" i="47"/>
  <c r="FM70" i="47"/>
  <c r="FM59" i="49"/>
  <c r="FM76" i="70"/>
  <c r="FM80" i="44"/>
  <c r="FM82" i="47"/>
  <c r="FM77" i="47"/>
  <c r="FM55" i="51"/>
  <c r="FM46" i="47"/>
  <c r="FM47" i="47"/>
  <c r="FM60" i="49"/>
  <c r="FM37" i="70"/>
  <c r="FM57" i="70"/>
  <c r="FM36" i="70"/>
  <c r="FM42" i="70"/>
  <c r="FM40" i="70"/>
  <c r="FM39" i="70"/>
  <c r="FM77" i="70"/>
  <c r="FM38" i="70"/>
  <c r="FM47" i="70"/>
  <c r="FM41" i="70"/>
  <c r="FM43" i="70"/>
  <c r="FM44" i="70"/>
  <c r="FM46" i="70"/>
  <c r="FM45" i="70"/>
  <c r="FM53" i="70"/>
  <c r="FN36" i="66"/>
  <c r="FM51" i="44"/>
  <c r="FM40" i="44"/>
  <c r="FM59" i="47"/>
  <c r="FM60" i="47"/>
  <c r="FM68" i="47"/>
  <c r="FM75" i="47"/>
  <c r="FM69" i="49"/>
  <c r="FM80" i="51"/>
  <c r="FM81" i="51"/>
  <c r="FM63" i="51"/>
  <c r="FM45" i="51"/>
  <c r="FM73" i="47"/>
  <c r="FM77" i="49"/>
  <c r="FM54" i="50"/>
  <c r="FM45" i="49"/>
  <c r="FM80" i="49"/>
  <c r="FM65" i="49"/>
  <c r="FM62" i="51"/>
  <c r="FM66" i="70"/>
  <c r="FM83" i="70"/>
  <c r="FM59" i="70"/>
  <c r="FM56" i="70"/>
  <c r="FM51" i="70"/>
  <c r="FM74" i="70"/>
  <c r="FM49" i="47"/>
  <c r="FM45" i="47"/>
  <c r="FM56" i="47"/>
  <c r="FM36" i="47"/>
  <c r="FM48" i="47"/>
  <c r="FM64" i="47"/>
  <c r="FM37" i="47"/>
  <c r="FN36" i="44"/>
  <c r="FM83" i="44"/>
  <c r="FM37" i="44"/>
  <c r="FM36" i="44"/>
  <c r="FM50" i="44"/>
  <c r="FM53" i="44"/>
  <c r="FM52" i="44"/>
  <c r="FM43" i="44"/>
  <c r="FM66" i="44"/>
  <c r="FM69" i="44"/>
  <c r="FM68" i="44"/>
  <c r="FM44" i="44"/>
  <c r="FM62" i="44"/>
  <c r="FM75" i="44"/>
  <c r="FM42" i="44"/>
  <c r="FM39" i="44"/>
  <c r="FM67" i="44"/>
  <c r="FM73" i="44"/>
  <c r="FM45" i="44"/>
  <c r="FM70" i="44"/>
  <c r="FM60" i="44"/>
  <c r="FM78" i="44"/>
  <c r="FM76" i="44"/>
  <c r="FM61" i="44"/>
  <c r="FP36" i="44"/>
  <c r="FM59" i="44"/>
  <c r="FM57" i="44"/>
  <c r="FM71" i="44"/>
  <c r="FM66" i="47"/>
  <c r="FM46" i="51"/>
  <c r="FM78" i="47"/>
  <c r="FM85" i="51"/>
  <c r="FM52" i="70"/>
  <c r="FM60" i="70"/>
  <c r="FM38" i="44"/>
  <c r="FM83" i="47"/>
  <c r="FM41" i="47"/>
  <c r="FM67" i="49"/>
  <c r="FM54" i="70"/>
  <c r="FN39" i="51"/>
  <c r="FN37" i="70"/>
  <c r="FM77" i="44"/>
  <c r="FP36" i="49"/>
  <c r="FM72" i="50"/>
  <c r="FM72" i="70"/>
  <c r="FM67" i="70"/>
  <c r="FM56" i="44"/>
  <c r="FM63" i="44"/>
  <c r="FM85" i="44"/>
  <c r="FM38" i="47"/>
  <c r="FM72" i="47"/>
  <c r="FM42" i="47"/>
  <c r="FM53" i="47"/>
  <c r="FM68" i="49"/>
  <c r="FM72" i="51"/>
  <c r="FM42" i="51"/>
  <c r="FM52" i="51"/>
  <c r="FM60" i="51"/>
  <c r="FM79" i="49"/>
  <c r="FM74" i="50"/>
  <c r="FM78" i="51"/>
  <c r="FM73" i="49"/>
  <c r="FM54" i="49"/>
  <c r="FM72" i="49"/>
  <c r="FM44" i="51"/>
  <c r="FP36" i="70"/>
  <c r="FM75" i="70"/>
  <c r="FM78" i="70"/>
  <c r="FM85" i="70"/>
  <c r="FM62" i="70"/>
  <c r="FM49" i="70"/>
  <c r="FN36" i="70"/>
  <c r="FM84" i="51"/>
  <c r="FM55" i="47"/>
  <c r="FM66" i="51"/>
  <c r="FM62" i="49"/>
  <c r="FM76" i="51"/>
  <c r="FM54" i="55"/>
  <c r="FM80" i="55"/>
  <c r="FM45" i="55"/>
  <c r="FM66" i="55"/>
  <c r="FM75" i="55"/>
  <c r="FM70" i="55"/>
  <c r="FM43" i="55"/>
  <c r="FM61" i="55"/>
  <c r="FM49" i="55"/>
  <c r="FM68" i="55"/>
  <c r="FM58" i="55"/>
  <c r="FM37" i="55"/>
  <c r="FM47" i="55"/>
  <c r="FM77" i="55"/>
  <c r="FM81" i="55"/>
  <c r="FM67" i="55"/>
  <c r="FM41" i="55"/>
  <c r="FP36" i="55"/>
  <c r="FM69" i="55"/>
  <c r="FM78" i="55"/>
  <c r="FM42" i="55"/>
  <c r="FM76" i="55"/>
  <c r="FM85" i="55"/>
  <c r="FM40" i="55"/>
  <c r="FM74" i="55"/>
  <c r="FM73" i="55"/>
  <c r="FM83" i="55"/>
  <c r="FM65" i="55"/>
  <c r="FM84" i="55"/>
  <c r="FM48" i="55"/>
  <c r="FM56" i="55"/>
  <c r="FM57" i="55"/>
  <c r="FM52" i="55"/>
  <c r="FM55" i="55"/>
  <c r="FM51" i="55"/>
  <c r="FM50" i="55"/>
  <c r="FM79" i="55"/>
  <c r="FM38" i="55"/>
  <c r="FM60" i="55"/>
  <c r="FM39" i="55"/>
  <c r="FM64" i="55"/>
  <c r="FM72" i="55"/>
  <c r="FM63" i="55"/>
  <c r="FM71" i="55"/>
  <c r="FM82" i="55"/>
  <c r="FM46" i="55"/>
  <c r="FM53" i="55"/>
  <c r="FM62" i="55"/>
  <c r="FM59" i="55"/>
  <c r="FM44" i="55"/>
  <c r="FM71" i="47"/>
  <c r="FM74" i="51"/>
  <c r="FM68" i="51"/>
  <c r="FM51" i="47"/>
  <c r="FM64" i="51"/>
  <c r="FM47" i="51"/>
  <c r="FM72" i="44"/>
  <c r="FM79" i="44"/>
  <c r="FM74" i="44"/>
  <c r="FM55" i="44"/>
  <c r="FM67" i="47"/>
  <c r="FM58" i="47"/>
  <c r="FM69" i="47"/>
  <c r="FM76" i="47"/>
  <c r="FM67" i="51"/>
  <c r="FM53" i="51"/>
  <c r="FM79" i="51"/>
  <c r="FM65" i="51"/>
  <c r="FM65" i="47"/>
  <c r="FM77" i="51"/>
  <c r="FM43" i="51"/>
  <c r="FM43" i="49"/>
  <c r="FM81" i="49"/>
  <c r="FM46" i="49"/>
  <c r="FM48" i="70"/>
  <c r="FM61" i="70"/>
  <c r="FM84" i="70"/>
  <c r="FM71" i="70"/>
  <c r="FN37" i="55"/>
  <c r="FS36" i="55" s="1"/>
  <c r="FM54" i="51"/>
  <c r="FM59" i="51"/>
  <c r="FM37" i="51"/>
  <c r="FM75" i="51"/>
  <c r="FM57" i="51"/>
  <c r="FM73" i="51"/>
  <c r="FM51" i="51"/>
  <c r="FM36" i="51"/>
  <c r="FM49" i="51"/>
  <c r="FM59" i="50"/>
  <c r="FM49" i="50"/>
  <c r="FM79" i="50"/>
  <c r="FN47" i="50"/>
  <c r="FM85" i="50"/>
  <c r="FM64" i="50"/>
  <c r="FM60" i="50"/>
  <c r="FM47" i="50"/>
  <c r="FN36" i="59"/>
  <c r="FS36" i="59" s="1"/>
  <c r="FM50" i="59"/>
  <c r="FM76" i="59"/>
  <c r="FM53" i="59"/>
  <c r="FM75" i="59"/>
  <c r="FM52" i="59"/>
  <c r="FM45" i="59"/>
  <c r="FP36" i="59"/>
  <c r="FM84" i="59"/>
  <c r="FM51" i="59"/>
  <c r="FM57" i="59"/>
  <c r="FM66" i="59"/>
  <c r="FM39" i="59"/>
  <c r="FM69" i="59"/>
  <c r="FM42" i="59"/>
  <c r="FM68" i="59"/>
  <c r="FM61" i="59"/>
  <c r="FM65" i="59"/>
  <c r="FM64" i="59"/>
  <c r="FM79" i="59"/>
  <c r="FM81" i="59"/>
  <c r="FM46" i="59"/>
  <c r="FM82" i="59"/>
  <c r="FM55" i="59"/>
  <c r="FM85" i="59"/>
  <c r="FM58" i="59"/>
  <c r="FM47" i="59"/>
  <c r="FM77" i="59"/>
  <c r="FM38" i="59"/>
  <c r="FM41" i="59"/>
  <c r="FM56" i="59"/>
  <c r="FM54" i="59"/>
  <c r="FM72" i="59"/>
  <c r="FM49" i="59"/>
  <c r="FM71" i="59"/>
  <c r="FM48" i="59"/>
  <c r="FM74" i="59"/>
  <c r="FM63" i="59"/>
  <c r="FM40" i="59"/>
  <c r="FM80" i="59"/>
  <c r="FM83" i="59"/>
  <c r="FM36" i="59"/>
  <c r="FM67" i="59"/>
  <c r="FM44" i="59"/>
  <c r="FM62" i="59"/>
  <c r="FM37" i="59"/>
  <c r="FM43" i="59"/>
  <c r="FM59" i="59"/>
  <c r="FM73" i="59"/>
  <c r="FM60" i="59"/>
  <c r="FM78" i="59"/>
  <c r="FM70" i="59"/>
  <c r="FM61" i="50"/>
  <c r="FM70" i="50"/>
  <c r="FM51" i="50"/>
  <c r="FM56" i="50"/>
  <c r="FM84" i="50"/>
  <c r="FN37" i="66"/>
  <c r="FM42" i="66"/>
  <c r="FM68" i="66"/>
  <c r="FM61" i="66"/>
  <c r="FM50" i="66"/>
  <c r="FM76" i="66"/>
  <c r="FM58" i="66"/>
  <c r="FM47" i="66"/>
  <c r="FM77" i="66"/>
  <c r="FM66" i="66"/>
  <c r="FM39" i="66"/>
  <c r="FM69" i="66"/>
  <c r="FM74" i="66"/>
  <c r="FM63" i="66"/>
  <c r="FM40" i="66"/>
  <c r="FM82" i="66"/>
  <c r="FM55" i="66"/>
  <c r="FM85" i="66"/>
  <c r="FM41" i="66"/>
  <c r="FM79" i="66"/>
  <c r="FM56" i="66"/>
  <c r="FM49" i="66"/>
  <c r="FM71" i="66"/>
  <c r="FM48" i="66"/>
  <c r="FM52" i="66"/>
  <c r="FM83" i="66"/>
  <c r="FM37" i="66"/>
  <c r="FM51" i="66"/>
  <c r="FM84" i="66"/>
  <c r="FM46" i="66"/>
  <c r="FM65" i="66"/>
  <c r="FM53" i="66"/>
  <c r="FM45" i="66"/>
  <c r="FM57" i="66"/>
  <c r="FM54" i="66"/>
  <c r="FM43" i="66"/>
  <c r="FM62" i="66"/>
  <c r="FM81" i="66"/>
  <c r="FM64" i="66"/>
  <c r="FP36" i="66"/>
  <c r="FM75" i="66"/>
  <c r="FM60" i="66"/>
  <c r="FM72" i="66"/>
  <c r="FM73" i="66"/>
  <c r="FM59" i="66"/>
  <c r="FM78" i="66"/>
  <c r="FM44" i="66"/>
  <c r="FM80" i="66"/>
  <c r="FM38" i="66"/>
  <c r="FM67" i="66"/>
  <c r="FM70" i="66"/>
  <c r="FM81" i="50"/>
  <c r="FM65" i="50"/>
  <c r="FM52" i="50"/>
  <c r="FM83" i="50"/>
  <c r="FM50" i="50"/>
  <c r="FM58" i="50"/>
  <c r="FM74" i="64"/>
  <c r="FM63" i="64"/>
  <c r="FM40" i="64"/>
  <c r="FM82" i="64"/>
  <c r="FM55" i="64"/>
  <c r="FM85" i="64"/>
  <c r="FM41" i="64"/>
  <c r="FM79" i="64"/>
  <c r="FM56" i="64"/>
  <c r="FM49" i="64"/>
  <c r="FM71" i="64"/>
  <c r="FM48" i="64"/>
  <c r="FN36" i="64"/>
  <c r="FS36" i="64" s="1"/>
  <c r="FM84" i="64"/>
  <c r="FM57" i="64"/>
  <c r="FM46" i="64"/>
  <c r="FM72" i="64"/>
  <c r="FM65" i="64"/>
  <c r="FM38" i="64"/>
  <c r="FM64" i="64"/>
  <c r="FM52" i="64"/>
  <c r="FM51" i="64"/>
  <c r="FM76" i="64"/>
  <c r="FM43" i="64"/>
  <c r="FM68" i="64"/>
  <c r="FM67" i="64"/>
  <c r="FM39" i="64"/>
  <c r="FM59" i="64"/>
  <c r="FM47" i="64"/>
  <c r="FM83" i="64"/>
  <c r="FM54" i="64"/>
  <c r="FM75" i="64"/>
  <c r="FM62" i="64"/>
  <c r="FM50" i="64"/>
  <c r="FM70" i="64"/>
  <c r="FM77" i="64"/>
  <c r="FM80" i="64"/>
  <c r="FM42" i="64"/>
  <c r="FM66" i="64"/>
  <c r="FM36" i="64"/>
  <c r="FM78" i="64"/>
  <c r="FM58" i="64"/>
  <c r="FM81" i="64"/>
  <c r="FM60" i="64"/>
  <c r="FM37" i="64"/>
  <c r="FM45" i="64"/>
  <c r="FM53" i="64"/>
  <c r="FM73" i="64"/>
  <c r="FM44" i="64"/>
  <c r="FM69" i="64"/>
  <c r="FP36" i="64"/>
  <c r="FM61" i="64"/>
  <c r="FM67" i="50"/>
  <c r="FM77" i="50"/>
  <c r="FM75" i="50"/>
  <c r="FM78" i="50"/>
  <c r="FM80" i="50"/>
  <c r="FM68" i="50"/>
  <c r="FM73" i="50"/>
  <c r="FM82" i="50"/>
  <c r="F91" i="8"/>
  <c r="FM62" i="50"/>
  <c r="FM57" i="50"/>
  <c r="FM55" i="50"/>
  <c r="FM63" i="50"/>
  <c r="FM66" i="50"/>
  <c r="FM69" i="50"/>
  <c r="FM71" i="50"/>
  <c r="FL37" i="7"/>
  <c r="FN37" i="7" s="1"/>
  <c r="FK36" i="7"/>
  <c r="AD12" i="7"/>
  <c r="L29" i="8" s="1"/>
  <c r="N29" i="8" s="1"/>
  <c r="AD29" i="8" s="1"/>
  <c r="EK36" i="7"/>
  <c r="FM67" i="71"/>
  <c r="FM82" i="71"/>
  <c r="FM52" i="71"/>
  <c r="FM73" i="71"/>
  <c r="FM66" i="71"/>
  <c r="FM55" i="71"/>
  <c r="FM76" i="71"/>
  <c r="FM69" i="71"/>
  <c r="FM46" i="71"/>
  <c r="FM83" i="71"/>
  <c r="FM72" i="71"/>
  <c r="FM49" i="71"/>
  <c r="FM56" i="71"/>
  <c r="FM47" i="71"/>
  <c r="FM61" i="71"/>
  <c r="FM43" i="71"/>
  <c r="FM41" i="71"/>
  <c r="FM84" i="71"/>
  <c r="FM36" i="71"/>
  <c r="FM51" i="71"/>
  <c r="FM62" i="71"/>
  <c r="FM40" i="71"/>
  <c r="FM45" i="71"/>
  <c r="FM68" i="71"/>
  <c r="FM70" i="71"/>
  <c r="FM78" i="71"/>
  <c r="FM71" i="71"/>
  <c r="FM77" i="71"/>
  <c r="FM54" i="71"/>
  <c r="FM59" i="71"/>
  <c r="FM80" i="71"/>
  <c r="FM57" i="71"/>
  <c r="FM50" i="71"/>
  <c r="FM39" i="71"/>
  <c r="FM60" i="71"/>
  <c r="FM53" i="71"/>
  <c r="FM37" i="71"/>
  <c r="FP36" i="71"/>
  <c r="F79" i="8" s="1"/>
  <c r="FM75" i="71"/>
  <c r="FM74" i="71"/>
  <c r="FM58" i="71"/>
  <c r="FM81" i="71"/>
  <c r="FM38" i="71"/>
  <c r="FM64" i="71"/>
  <c r="FM44" i="71"/>
  <c r="FN36" i="71"/>
  <c r="FS36" i="71" s="1"/>
  <c r="FM48" i="71"/>
  <c r="FM63" i="71"/>
  <c r="FM85" i="71"/>
  <c r="FM42" i="71"/>
  <c r="FM65" i="71"/>
  <c r="FM79" i="71"/>
  <c r="P108" i="8"/>
  <c r="FL36" i="69"/>
  <c r="FM73" i="69" s="1"/>
  <c r="EK36" i="69"/>
  <c r="FK36" i="69"/>
  <c r="AD12" i="69"/>
  <c r="F93" i="8"/>
  <c r="E106" i="8"/>
  <c r="E95" i="8"/>
  <c r="F98" i="8"/>
  <c r="E97" i="8"/>
  <c r="E90" i="8"/>
  <c r="F82" i="8"/>
  <c r="F85" i="8"/>
  <c r="E88" i="8"/>
  <c r="F96" i="8"/>
  <c r="F87" i="8"/>
  <c r="E102" i="8"/>
  <c r="E85" i="8"/>
  <c r="F94" i="8"/>
  <c r="E92" i="8"/>
  <c r="F103" i="8"/>
  <c r="E101" i="8"/>
  <c r="F101" i="8"/>
  <c r="F83" i="8"/>
  <c r="E83" i="8"/>
  <c r="E98" i="8"/>
  <c r="E82" i="8"/>
  <c r="E99" i="8"/>
  <c r="F106" i="8"/>
  <c r="F90" i="8"/>
  <c r="F99" i="8"/>
  <c r="E93" i="8"/>
  <c r="F92" i="8"/>
  <c r="F104" i="8"/>
  <c r="F88" i="8"/>
  <c r="E104" i="8"/>
  <c r="F97" i="8"/>
  <c r="E91" i="8"/>
  <c r="E86" i="8"/>
  <c r="F105" i="8"/>
  <c r="E103" i="8"/>
  <c r="F100" i="8"/>
  <c r="E87" i="8"/>
  <c r="E94" i="8"/>
  <c r="E105" i="8"/>
  <c r="E89" i="8"/>
  <c r="F102" i="8"/>
  <c r="F86" i="8"/>
  <c r="F95" i="8"/>
  <c r="F89" i="8"/>
  <c r="F84" i="8"/>
  <c r="E100" i="8"/>
  <c r="E84" i="8"/>
  <c r="E96" i="8"/>
  <c r="AA31" i="8"/>
  <c r="FS36" i="68" l="1"/>
  <c r="FN36" i="7"/>
  <c r="FS36" i="7" s="1"/>
  <c r="AB29" i="8"/>
  <c r="H72" i="8"/>
  <c r="C29" i="8"/>
  <c r="E29" i="8" s="1"/>
  <c r="FM62" i="72"/>
  <c r="FM56" i="72"/>
  <c r="AD12" i="70"/>
  <c r="FM53" i="72"/>
  <c r="FM81" i="72"/>
  <c r="FM38" i="72"/>
  <c r="FM71" i="72"/>
  <c r="FM77" i="72"/>
  <c r="FM54" i="72"/>
  <c r="FM65" i="72"/>
  <c r="FM75" i="72"/>
  <c r="FM50" i="72"/>
  <c r="FM46" i="72"/>
  <c r="FM74" i="72"/>
  <c r="FM68" i="72"/>
  <c r="FM57" i="72"/>
  <c r="FM43" i="72"/>
  <c r="FM44" i="72"/>
  <c r="FM48" i="72"/>
  <c r="FM42" i="72"/>
  <c r="FM72" i="72"/>
  <c r="FM63" i="72"/>
  <c r="FK36" i="72"/>
  <c r="FM41" i="72"/>
  <c r="FM61" i="72"/>
  <c r="FM55" i="72"/>
  <c r="FM67" i="72"/>
  <c r="FM84" i="72"/>
  <c r="FM66" i="72"/>
  <c r="FM45" i="72"/>
  <c r="FM39" i="72"/>
  <c r="FM58" i="72"/>
  <c r="FM64" i="72"/>
  <c r="FM79" i="72"/>
  <c r="FM70" i="72"/>
  <c r="FM51" i="72"/>
  <c r="FM40" i="72"/>
  <c r="FM47" i="72"/>
  <c r="FM69" i="72"/>
  <c r="FM82" i="72"/>
  <c r="FM60" i="72"/>
  <c r="FP36" i="72"/>
  <c r="E78" i="8" s="1"/>
  <c r="FM49" i="72"/>
  <c r="FM80" i="72"/>
  <c r="FM76" i="72"/>
  <c r="FM78" i="72"/>
  <c r="FM73" i="72"/>
  <c r="FM83" i="72"/>
  <c r="FM52" i="72"/>
  <c r="FM85" i="72"/>
  <c r="FM59" i="72"/>
  <c r="FM37" i="72"/>
  <c r="O31" i="8"/>
  <c r="Q31" i="8" s="1"/>
  <c r="AE31" i="8" s="1"/>
  <c r="AF31" i="8" s="1"/>
  <c r="AG31" i="8" s="1"/>
  <c r="S31" i="8" s="1"/>
  <c r="F80" i="8"/>
  <c r="Z12" i="70"/>
  <c r="K32" i="8" s="1"/>
  <c r="AC32" i="8" s="1"/>
  <c r="AF32" i="8" s="1"/>
  <c r="AG32" i="8" s="1"/>
  <c r="S32" i="8" s="1"/>
  <c r="N30" i="8"/>
  <c r="AA17" i="8"/>
  <c r="AA24" i="8"/>
  <c r="M12" i="26"/>
  <c r="FS36" i="72"/>
  <c r="AI30" i="8" s="1"/>
  <c r="FR36" i="62"/>
  <c r="O88" i="8" s="1"/>
  <c r="G88" i="8" s="1"/>
  <c r="R40" i="8" s="1"/>
  <c r="T40" i="8" s="1"/>
  <c r="F78" i="8"/>
  <c r="FS36" i="65"/>
  <c r="FR36" i="65" s="1"/>
  <c r="O85" i="8" s="1"/>
  <c r="G85" i="8" s="1"/>
  <c r="R37" i="8" s="1"/>
  <c r="T37" i="8" s="1"/>
  <c r="FS36" i="47"/>
  <c r="FR36" i="47" s="1"/>
  <c r="FS36" i="61"/>
  <c r="FR36" i="61" s="1"/>
  <c r="O89" i="8" s="1"/>
  <c r="G89" i="8" s="1"/>
  <c r="R41" i="8" s="1"/>
  <c r="T41" i="8" s="1"/>
  <c r="FS36" i="63"/>
  <c r="FS36" i="45"/>
  <c r="FR36" i="45" s="1"/>
  <c r="FR36" i="67"/>
  <c r="O83" i="8" s="1"/>
  <c r="G83" i="8" s="1"/>
  <c r="R35" i="8" s="1"/>
  <c r="T35" i="8" s="1"/>
  <c r="FR36" i="60"/>
  <c r="O90" i="8" s="1"/>
  <c r="G90" i="8" s="1"/>
  <c r="R42" i="8" s="1"/>
  <c r="T42" i="8" s="1"/>
  <c r="FM73" i="7"/>
  <c r="FR36" i="68"/>
  <c r="O82" i="8" s="1"/>
  <c r="G82" i="8" s="1"/>
  <c r="R34" i="8" s="1"/>
  <c r="T34" i="8" s="1"/>
  <c r="AI34" i="8"/>
  <c r="AJ34" i="8" s="1"/>
  <c r="FS36" i="54"/>
  <c r="AI48" i="8" s="1"/>
  <c r="AJ48" i="8" s="1"/>
  <c r="FS36" i="57"/>
  <c r="AI45" i="8" s="1"/>
  <c r="AJ45" i="8" s="1"/>
  <c r="FM41" i="7"/>
  <c r="E79" i="8"/>
  <c r="O105" i="8"/>
  <c r="G105" i="8" s="1"/>
  <c r="R57" i="8" s="1"/>
  <c r="T57" i="8" s="1"/>
  <c r="AR57" i="8"/>
  <c r="FR36" i="48"/>
  <c r="FS36" i="44"/>
  <c r="AI58" i="8" s="1"/>
  <c r="AJ58" i="8" s="1"/>
  <c r="E80" i="8"/>
  <c r="FS36" i="66"/>
  <c r="FR36" i="66" s="1"/>
  <c r="FS36" i="50"/>
  <c r="AI52" i="8" s="1"/>
  <c r="AJ52" i="8" s="1"/>
  <c r="FS36" i="52"/>
  <c r="AI50" i="8" s="1"/>
  <c r="AJ50" i="8" s="1"/>
  <c r="FS36" i="53"/>
  <c r="AI49" i="8" s="1"/>
  <c r="AJ49" i="8" s="1"/>
  <c r="AR40" i="8"/>
  <c r="AI44" i="8"/>
  <c r="AJ44" i="8" s="1"/>
  <c r="FR36" i="58"/>
  <c r="AR39" i="8"/>
  <c r="FM51" i="7"/>
  <c r="FR36" i="49"/>
  <c r="O101" i="8" s="1"/>
  <c r="G101" i="8" s="1"/>
  <c r="R53" i="8" s="1"/>
  <c r="T53" i="8" s="1"/>
  <c r="AR34" i="8"/>
  <c r="AR42" i="8"/>
  <c r="FS36" i="51"/>
  <c r="AI51" i="8" s="1"/>
  <c r="AJ51" i="8" s="1"/>
  <c r="FM37" i="7"/>
  <c r="AI47" i="8"/>
  <c r="AJ47" i="8" s="1"/>
  <c r="FR36" i="55"/>
  <c r="FM61" i="7"/>
  <c r="FM84" i="7"/>
  <c r="FM59" i="7"/>
  <c r="AR37" i="8"/>
  <c r="FM81" i="7"/>
  <c r="FS36" i="70"/>
  <c r="FM60" i="69"/>
  <c r="AI46" i="8"/>
  <c r="AJ46" i="8" s="1"/>
  <c r="FR36" i="56"/>
  <c r="FR36" i="71"/>
  <c r="FO31" i="71" s="1"/>
  <c r="AI31" i="8"/>
  <c r="AI38" i="8"/>
  <c r="AJ38" i="8" s="1"/>
  <c r="FR36" i="64"/>
  <c r="AI56" i="8"/>
  <c r="AJ56" i="8" s="1"/>
  <c r="FR36" i="46"/>
  <c r="AI43" i="8"/>
  <c r="AJ43" i="8" s="1"/>
  <c r="FR36" i="59"/>
  <c r="FM67" i="7"/>
  <c r="FM63" i="7"/>
  <c r="FM82" i="7"/>
  <c r="FM85" i="7"/>
  <c r="FM40" i="7"/>
  <c r="FM65" i="7"/>
  <c r="FM48" i="7"/>
  <c r="FM43" i="7"/>
  <c r="FM72" i="7"/>
  <c r="FM53" i="7"/>
  <c r="FM45" i="7"/>
  <c r="FM64" i="7"/>
  <c r="FM62" i="7"/>
  <c r="FM76" i="7"/>
  <c r="FM79" i="7"/>
  <c r="FM44" i="7"/>
  <c r="FM56" i="7"/>
  <c r="FM50" i="7"/>
  <c r="FM57" i="7"/>
  <c r="FM68" i="7"/>
  <c r="FM55" i="7"/>
  <c r="FM52" i="7"/>
  <c r="FM54" i="7"/>
  <c r="FM74" i="7"/>
  <c r="FM78" i="7"/>
  <c r="FM42" i="7"/>
  <c r="FM66" i="7"/>
  <c r="FM39" i="7"/>
  <c r="FM69" i="7"/>
  <c r="FM83" i="7"/>
  <c r="FM75" i="7"/>
  <c r="FM58" i="7"/>
  <c r="FM38" i="7"/>
  <c r="FM46" i="7"/>
  <c r="FM47" i="7"/>
  <c r="FM80" i="7"/>
  <c r="FM49" i="7"/>
  <c r="FM71" i="7"/>
  <c r="FM70" i="7"/>
  <c r="FM77" i="7"/>
  <c r="FM60" i="7"/>
  <c r="FP36" i="7"/>
  <c r="FM69" i="69"/>
  <c r="FM80" i="69"/>
  <c r="FM42" i="69"/>
  <c r="FM47" i="69"/>
  <c r="FM83" i="69"/>
  <c r="FM43" i="69"/>
  <c r="FM70" i="69"/>
  <c r="FM57" i="69"/>
  <c r="FM81" i="69"/>
  <c r="FM85" i="69"/>
  <c r="FM48" i="69"/>
  <c r="FM56" i="69"/>
  <c r="FM77" i="69"/>
  <c r="FM54" i="69"/>
  <c r="FM59" i="69"/>
  <c r="FM68" i="69"/>
  <c r="FM74" i="69"/>
  <c r="FM46" i="69"/>
  <c r="FM45" i="69"/>
  <c r="FM36" i="69"/>
  <c r="FM55" i="69"/>
  <c r="FM75" i="69"/>
  <c r="FM53" i="69"/>
  <c r="FM50" i="69"/>
  <c r="FM76" i="69"/>
  <c r="FM67" i="69"/>
  <c r="FM63" i="69"/>
  <c r="FM61" i="69"/>
  <c r="FM82" i="69"/>
  <c r="FM52" i="69"/>
  <c r="FM64" i="69"/>
  <c r="FM66" i="69"/>
  <c r="FM65" i="69"/>
  <c r="FM58" i="69"/>
  <c r="FM78" i="69"/>
  <c r="FM39" i="69"/>
  <c r="FM79" i="69"/>
  <c r="FM62" i="69"/>
  <c r="FN36" i="69"/>
  <c r="FS36" i="69" s="1"/>
  <c r="FM40" i="69"/>
  <c r="FM72" i="69"/>
  <c r="FM51" i="69"/>
  <c r="FM71" i="69"/>
  <c r="FM49" i="69"/>
  <c r="FM84" i="69"/>
  <c r="FM44" i="69"/>
  <c r="FM37" i="69"/>
  <c r="FP36" i="69"/>
  <c r="Z12" i="69" s="1"/>
  <c r="FM38" i="69"/>
  <c r="FM41" i="69"/>
  <c r="AA22" i="8"/>
  <c r="AT31" i="8" l="1"/>
  <c r="N17" i="71"/>
  <c r="FO36" i="71"/>
  <c r="FO30" i="71"/>
  <c r="AS31" i="8" s="1"/>
  <c r="AA29" i="8"/>
  <c r="E72" i="8"/>
  <c r="I33" i="8"/>
  <c r="K33" i="8" s="1"/>
  <c r="AC33" i="8" s="1"/>
  <c r="AF33" i="8" s="1"/>
  <c r="AG33" i="8" s="1"/>
  <c r="S33" i="8" s="1"/>
  <c r="AD30" i="8"/>
  <c r="AF30" i="8" s="1"/>
  <c r="AG30" i="8" s="1"/>
  <c r="S30" i="8" s="1"/>
  <c r="N72" i="8"/>
  <c r="AJ31" i="8"/>
  <c r="AK31" i="8"/>
  <c r="AJ30" i="8"/>
  <c r="AK30" i="8"/>
  <c r="FR36" i="72"/>
  <c r="S79" i="8"/>
  <c r="AI37" i="8"/>
  <c r="AJ37" i="8" s="1"/>
  <c r="AI41" i="8"/>
  <c r="AJ41" i="8" s="1"/>
  <c r="FR36" i="52"/>
  <c r="O98" i="8" s="1"/>
  <c r="G98" i="8" s="1"/>
  <c r="R50" i="8" s="1"/>
  <c r="T50" i="8" s="1"/>
  <c r="FR36" i="54"/>
  <c r="AI55" i="8"/>
  <c r="AJ55" i="8" s="1"/>
  <c r="AI36" i="8"/>
  <c r="AJ36" i="8" s="1"/>
  <c r="FR36" i="57"/>
  <c r="AI57" i="8"/>
  <c r="AJ57" i="8" s="1"/>
  <c r="AI39" i="8"/>
  <c r="AJ39" i="8" s="1"/>
  <c r="FR36" i="63"/>
  <c r="O87" i="8" s="1"/>
  <c r="G87" i="8" s="1"/>
  <c r="R39" i="8" s="1"/>
  <c r="T39" i="8" s="1"/>
  <c r="FR36" i="44"/>
  <c r="O106" i="8" s="1"/>
  <c r="G106" i="8" s="1"/>
  <c r="R58" i="8" s="1"/>
  <c r="T58" i="8" s="1"/>
  <c r="FR36" i="51"/>
  <c r="AR53" i="8"/>
  <c r="FR36" i="50"/>
  <c r="O100" i="8" s="1"/>
  <c r="G100" i="8" s="1"/>
  <c r="R52" i="8" s="1"/>
  <c r="T52" i="8" s="1"/>
  <c r="FR36" i="53"/>
  <c r="AR41" i="8"/>
  <c r="O96" i="8"/>
  <c r="G96" i="8" s="1"/>
  <c r="R48" i="8" s="1"/>
  <c r="T48" i="8" s="1"/>
  <c r="AR48" i="8"/>
  <c r="O102" i="8"/>
  <c r="G102" i="8" s="1"/>
  <c r="R54" i="8" s="1"/>
  <c r="T54" i="8" s="1"/>
  <c r="AR54" i="8"/>
  <c r="AR50" i="8"/>
  <c r="O92" i="8"/>
  <c r="G92" i="8" s="1"/>
  <c r="R44" i="8" s="1"/>
  <c r="T44" i="8" s="1"/>
  <c r="AR44" i="8"/>
  <c r="O93" i="8"/>
  <c r="G93" i="8" s="1"/>
  <c r="R45" i="8" s="1"/>
  <c r="T45" i="8" s="1"/>
  <c r="AR45" i="8"/>
  <c r="AI32" i="8"/>
  <c r="FR36" i="70"/>
  <c r="O86" i="8"/>
  <c r="G86" i="8" s="1"/>
  <c r="R38" i="8" s="1"/>
  <c r="T38" i="8" s="1"/>
  <c r="AR38" i="8"/>
  <c r="O94" i="8"/>
  <c r="G94" i="8" s="1"/>
  <c r="R46" i="8" s="1"/>
  <c r="T46" i="8" s="1"/>
  <c r="AR46" i="8"/>
  <c r="C103" i="8"/>
  <c r="AR55" i="8"/>
  <c r="O103" i="8"/>
  <c r="G103" i="8" s="1"/>
  <c r="R55" i="8" s="1"/>
  <c r="T55" i="8" s="1"/>
  <c r="O97" i="8"/>
  <c r="G97" i="8" s="1"/>
  <c r="R49" i="8" s="1"/>
  <c r="T49" i="8" s="1"/>
  <c r="AR49" i="8"/>
  <c r="O84" i="8"/>
  <c r="G84" i="8" s="1"/>
  <c r="R36" i="8" s="1"/>
  <c r="T36" i="8" s="1"/>
  <c r="AR36" i="8"/>
  <c r="O95" i="8"/>
  <c r="G95" i="8" s="1"/>
  <c r="R47" i="8" s="1"/>
  <c r="T47" i="8" s="1"/>
  <c r="AR47" i="8"/>
  <c r="O99" i="8"/>
  <c r="G99" i="8" s="1"/>
  <c r="R51" i="8" s="1"/>
  <c r="T51" i="8" s="1"/>
  <c r="AR51" i="8"/>
  <c r="O104" i="8"/>
  <c r="G104" i="8" s="1"/>
  <c r="R56" i="8" s="1"/>
  <c r="T56" i="8" s="1"/>
  <c r="AR56" i="8"/>
  <c r="O91" i="8"/>
  <c r="G91" i="8" s="1"/>
  <c r="R43" i="8" s="1"/>
  <c r="T43" i="8" s="1"/>
  <c r="AR43" i="8"/>
  <c r="AR58" i="8"/>
  <c r="FR36" i="69"/>
  <c r="AI33" i="8"/>
  <c r="FR36" i="7"/>
  <c r="AI29" i="8"/>
  <c r="E77" i="8"/>
  <c r="Z12" i="7"/>
  <c r="O29" i="8" s="1"/>
  <c r="Q29" i="8" s="1"/>
  <c r="AE29" i="8" s="1"/>
  <c r="F77" i="8"/>
  <c r="F81" i="8"/>
  <c r="E81" i="8"/>
  <c r="FO30" i="7" l="1"/>
  <c r="AS29" i="8" s="1"/>
  <c r="FO31" i="7"/>
  <c r="FO31" i="70"/>
  <c r="FO30" i="70"/>
  <c r="AS32" i="8" s="1"/>
  <c r="FO36" i="70"/>
  <c r="O80" i="8" s="1"/>
  <c r="G80" i="8" s="1"/>
  <c r="R32" i="8" s="1"/>
  <c r="T32" i="8" s="1"/>
  <c r="FO30" i="72"/>
  <c r="AS30" i="8" s="1"/>
  <c r="FO31" i="72"/>
  <c r="FO36" i="72"/>
  <c r="O78" i="8" s="1"/>
  <c r="G78" i="8" s="1"/>
  <c r="R30" i="8" s="1"/>
  <c r="T30" i="8" s="1"/>
  <c r="FO36" i="7"/>
  <c r="O77" i="8" s="1"/>
  <c r="G77" i="8" s="1"/>
  <c r="R29" i="8" s="1"/>
  <c r="I29" i="8"/>
  <c r="K29" i="8" s="1"/>
  <c r="K72" i="8" s="1"/>
  <c r="AJ29" i="8"/>
  <c r="AK29" i="8"/>
  <c r="AJ32" i="8"/>
  <c r="AK32" i="8"/>
  <c r="Q81" i="8"/>
  <c r="AJ33" i="8"/>
  <c r="AK33" i="8"/>
  <c r="C79" i="8"/>
  <c r="Q79" i="8"/>
  <c r="AR31" i="8"/>
  <c r="O79" i="8"/>
  <c r="G79" i="8" s="1"/>
  <c r="R31" i="8" s="1"/>
  <c r="T31" i="8" s="1"/>
  <c r="C78" i="8"/>
  <c r="S78" i="8"/>
  <c r="Q78" i="8"/>
  <c r="AR52" i="8"/>
  <c r="S80" i="8"/>
  <c r="Q80" i="8"/>
  <c r="C80" i="8"/>
  <c r="AI59" i="8"/>
  <c r="E108" i="8"/>
  <c r="L15" i="8"/>
  <c r="AT29" i="8" l="1"/>
  <c r="N17" i="7"/>
  <c r="AR29" i="8" s="1"/>
  <c r="AT32" i="8"/>
  <c r="N17" i="70"/>
  <c r="AR32" i="8" s="1"/>
  <c r="AT30" i="8"/>
  <c r="N17" i="72"/>
  <c r="AR30" i="8" s="1"/>
  <c r="AS60" i="8"/>
  <c r="AS23" i="8"/>
  <c r="Q77" i="8"/>
  <c r="AA16" i="8"/>
  <c r="AA15" i="8"/>
  <c r="S77" i="8"/>
  <c r="AK59" i="8"/>
  <c r="AH23" i="8" s="1"/>
  <c r="S81" i="8"/>
  <c r="AR33" i="8"/>
  <c r="C81" i="8"/>
  <c r="O81" i="8"/>
  <c r="G81" i="8" s="1"/>
  <c r="R33" i="8" s="1"/>
  <c r="T33" i="8" s="1"/>
  <c r="C107" i="8"/>
  <c r="C77" i="8"/>
  <c r="AD25" i="8"/>
  <c r="AJ59" i="8"/>
  <c r="AC29" i="8"/>
  <c r="AF29" i="8" s="1"/>
  <c r="AG29" i="8" s="1"/>
  <c r="AT60" i="8" l="1"/>
  <c r="AT23" i="8"/>
  <c r="L16" i="8" s="1"/>
  <c r="AB25" i="8" s="1"/>
  <c r="AR23" i="8"/>
  <c r="AR60" i="8"/>
  <c r="S29" i="8"/>
  <c r="T29" i="8" s="1"/>
  <c r="K108" i="8"/>
  <c r="AC17" i="8" s="1"/>
  <c r="C108" i="8"/>
  <c r="AA20" i="8"/>
  <c r="AC22" i="8" s="1"/>
  <c r="AD24" i="8" s="1"/>
  <c r="X28" i="8" l="1"/>
  <c r="X30" i="8"/>
  <c r="X29" i="8"/>
  <c r="X33" i="8"/>
  <c r="W40" i="8" s="1"/>
  <c r="O16" i="8"/>
  <c r="AC16" i="8"/>
  <c r="AC15" i="8"/>
  <c r="AD23" i="8"/>
</calcChain>
</file>

<file path=xl/sharedStrings.xml><?xml version="1.0" encoding="utf-8"?>
<sst xmlns="http://schemas.openxmlformats.org/spreadsheetml/2006/main" count="6661" uniqueCount="422">
  <si>
    <t>Manufacturer:</t>
  </si>
  <si>
    <t>Engine Family:</t>
  </si>
  <si>
    <t>PLT Test Contact:</t>
  </si>
  <si>
    <t>Email Address:</t>
  </si>
  <si>
    <t>Phone #:</t>
  </si>
  <si>
    <t>Comments:</t>
  </si>
  <si>
    <t>Remedy</t>
  </si>
  <si>
    <t>Repairs</t>
  </si>
  <si>
    <t>Units</t>
  </si>
  <si>
    <t>Total Production:</t>
  </si>
  <si>
    <t>PM</t>
  </si>
  <si>
    <t>Engine Make</t>
  </si>
  <si>
    <t>Date of End of Model Year Production:</t>
  </si>
  <si>
    <t>Comments</t>
  </si>
  <si>
    <t>Y</t>
  </si>
  <si>
    <t>N</t>
  </si>
  <si>
    <t>Engine Data Complete?</t>
  </si>
  <si>
    <t>Reason for Failed Test (if applicable)</t>
  </si>
  <si>
    <t>Compliance Status</t>
  </si>
  <si>
    <t>Service Hours Location</t>
  </si>
  <si>
    <t>Service Hours (or miles) Accumulation</t>
  </si>
  <si>
    <t>Green Engine Factor Determination Method</t>
  </si>
  <si>
    <t>Det Factor Type</t>
  </si>
  <si>
    <t>PM  Standard or FEL</t>
  </si>
  <si>
    <t>PM  Det Factor</t>
  </si>
  <si>
    <t>Green Engine Factor Applied?</t>
  </si>
  <si>
    <t>Service Acc. Procedure</t>
  </si>
  <si>
    <t>additive</t>
  </si>
  <si>
    <t>multiplicative</t>
  </si>
  <si>
    <t>Calc Final Result?</t>
  </si>
  <si>
    <t>Test Number</t>
  </si>
  <si>
    <t>Test Date</t>
  </si>
  <si>
    <t>Test Time</t>
  </si>
  <si>
    <t>Test Qtr</t>
  </si>
  <si>
    <t>Engine ID</t>
  </si>
  <si>
    <t>Engine Configuration</t>
  </si>
  <si>
    <t>Build Date</t>
  </si>
  <si>
    <t xml:space="preserve"> </t>
  </si>
  <si>
    <t>Unrounded initial PM</t>
  </si>
  <si>
    <t>Unrounded final PM</t>
  </si>
  <si>
    <t>Det PM</t>
  </si>
  <si>
    <t>Final PM</t>
  </si>
  <si>
    <t>NOx Rounding</t>
  </si>
  <si>
    <t>rounded</t>
  </si>
  <si>
    <t>initial</t>
  </si>
  <si>
    <t>final</t>
  </si>
  <si>
    <t xml:space="preserve"> det final</t>
  </si>
  <si>
    <t>ave of all final</t>
  </si>
  <si>
    <t>PM Rounding</t>
  </si>
  <si>
    <t>Additional Comments</t>
  </si>
  <si>
    <t>Reason for Invalid Test</t>
  </si>
  <si>
    <t>Projected Annual Production:</t>
  </si>
  <si>
    <t>Current Quarter:</t>
  </si>
  <si>
    <t>req</t>
  </si>
  <si>
    <t>val</t>
  </si>
  <si>
    <t>total required</t>
  </si>
  <si>
    <t>total valid</t>
  </si>
  <si>
    <t>total invalid</t>
  </si>
  <si>
    <t>g/bhp-hr</t>
  </si>
  <si>
    <t>g/kW-hr</t>
  </si>
  <si>
    <t>Category:</t>
  </si>
  <si>
    <t>Carryover?:</t>
  </si>
  <si>
    <t>Category 1</t>
  </si>
  <si>
    <t>Category 2</t>
  </si>
  <si>
    <t>Unrounded initial HCNOx</t>
  </si>
  <si>
    <t>Unrounded final HCNOx</t>
  </si>
  <si>
    <t xml:space="preserve">PM Initial Result </t>
  </si>
  <si>
    <t xml:space="preserve">Rounded PM Initial Result </t>
  </si>
  <si>
    <t xml:space="preserve">PM Final Result </t>
  </si>
  <si>
    <t xml:space="preserve">Det. PM Final Result </t>
  </si>
  <si>
    <t>Recreational</t>
  </si>
  <si>
    <t>Commercial</t>
  </si>
  <si>
    <t>Recreational/Commercial:</t>
  </si>
  <si>
    <t>Fuel Type:</t>
  </si>
  <si>
    <t>Diesel</t>
  </si>
  <si>
    <t>Natural Gas</t>
  </si>
  <si>
    <t>Alcohol</t>
  </si>
  <si>
    <t>Date of Start of Model Year Production:</t>
  </si>
  <si>
    <t>CO</t>
  </si>
  <si>
    <t>CO  Det Factor</t>
  </si>
  <si>
    <t>CO Rounding</t>
  </si>
  <si>
    <t xml:space="preserve">CO Initial Result </t>
  </si>
  <si>
    <t xml:space="preserve">Rounded CO Initial Result </t>
  </si>
  <si>
    <t xml:space="preserve">CO Final Result </t>
  </si>
  <si>
    <t xml:space="preserve">Det. CO Final Result </t>
  </si>
  <si>
    <t>Unrounded initial CO</t>
  </si>
  <si>
    <t>Unrounded final CO</t>
  </si>
  <si>
    <t>Det CO</t>
  </si>
  <si>
    <t>Final CO</t>
  </si>
  <si>
    <t>Det HCNOx</t>
  </si>
  <si>
    <t>Final HCNOX</t>
  </si>
  <si>
    <t>Deterioration Factor Type:</t>
  </si>
  <si>
    <t>CO Green Engine Factor</t>
  </si>
  <si>
    <t>PM Green Engine Factor</t>
  </si>
  <si>
    <t>Paperwork Reduction Act Notice</t>
  </si>
  <si>
    <t>United States</t>
  </si>
  <si>
    <t>US Environmental Protection Agency</t>
  </si>
  <si>
    <t>Manufacturer Notes</t>
  </si>
  <si>
    <t xml:space="preserve">Approval Expires on </t>
  </si>
  <si>
    <t>Manufacturer Production Line Testing Report for Marine Compression Ignition Engines</t>
  </si>
  <si>
    <t>OMB No.  2060-0287</t>
  </si>
  <si>
    <t xml:space="preserve">Manufacturer Data Submission Template -- INSTRUCTIONS </t>
  </si>
  <si>
    <t>Submission Date</t>
  </si>
  <si>
    <t>Compliance Summary</t>
  </si>
  <si>
    <t>Notes:</t>
  </si>
  <si>
    <t>The public reporting and recordkeeping burden for this collection of information is estimated to average 12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t>
  </si>
  <si>
    <t>Basic Information: Invalid Tests</t>
  </si>
  <si>
    <t>Manufacturer Production Line Testing Report for Marine Compression-Ignition Engines</t>
  </si>
  <si>
    <t>Invalid PLT Engine Test Results</t>
  </si>
  <si>
    <t>EPA Form  5900-XXX</t>
  </si>
  <si>
    <t>Category 3</t>
  </si>
  <si>
    <t xml:space="preserve">extra tests </t>
  </si>
  <si>
    <t>Tier 2</t>
  </si>
  <si>
    <t>Tier 3</t>
  </si>
  <si>
    <t>Tier 4</t>
  </si>
  <si>
    <t xml:space="preserve">NOx Initial Result </t>
  </si>
  <si>
    <t xml:space="preserve">Rounded NOx Initial Result </t>
  </si>
  <si>
    <t xml:space="preserve">NOx Final Result </t>
  </si>
  <si>
    <t xml:space="preserve">Det. NOx Final Result </t>
  </si>
  <si>
    <t>HC or HC+NOX</t>
  </si>
  <si>
    <t>Nox</t>
  </si>
  <si>
    <t>Unrounded initial NOx</t>
  </si>
  <si>
    <t>Unrounded final NOx</t>
  </si>
  <si>
    <t>Det NOx</t>
  </si>
  <si>
    <t>NOx Standard or FEL</t>
  </si>
  <si>
    <t>NOx  Det Factor</t>
  </si>
  <si>
    <t>NOx Green Engine Factor</t>
  </si>
  <si>
    <t>combined HC+NOX</t>
  </si>
  <si>
    <t>sep HC+NOX, cat 1 or 2</t>
  </si>
  <si>
    <t>cat 3</t>
  </si>
  <si>
    <t>40 CFR Part:</t>
  </si>
  <si>
    <t>Tier:</t>
  </si>
  <si>
    <t>Engine Family</t>
  </si>
  <si>
    <t>Projected Annual Production For Category:</t>
  </si>
  <si>
    <t>Number of Completed Engine Family Tests:</t>
  </si>
  <si>
    <t>Minimum Required Engine Sample Size For Category:</t>
  </si>
  <si>
    <t>Sample Size Status</t>
  </si>
  <si>
    <t>Test Status</t>
  </si>
  <si>
    <t>Req. efam  1</t>
  </si>
  <si>
    <t>Val tests efam 1</t>
  </si>
  <si>
    <t>Req. efam  2</t>
  </si>
  <si>
    <t>Req. efam  3</t>
  </si>
  <si>
    <t>Req. efam  4</t>
  </si>
  <si>
    <t>Req. efam  5</t>
  </si>
  <si>
    <t>Req. efam  6</t>
  </si>
  <si>
    <t>Req. efam  7</t>
  </si>
  <si>
    <t>Req. efam  8</t>
  </si>
  <si>
    <t>Req. efam  9</t>
  </si>
  <si>
    <t>Req. efam  10</t>
  </si>
  <si>
    <t>Req. efam  11</t>
  </si>
  <si>
    <t>Req. efam  12</t>
  </si>
  <si>
    <t>Req. efam  13</t>
  </si>
  <si>
    <t>Req. efam  14</t>
  </si>
  <si>
    <t>Req. efam  15</t>
  </si>
  <si>
    <t>Req. efam  16</t>
  </si>
  <si>
    <t>Req. efam  17</t>
  </si>
  <si>
    <t>Req. efam  18</t>
  </si>
  <si>
    <t>Req. efam  19</t>
  </si>
  <si>
    <t>Req. efam  20</t>
  </si>
  <si>
    <t>Req. efam  21</t>
  </si>
  <si>
    <t>Req. efam  22</t>
  </si>
  <si>
    <t>Req. efam  23</t>
  </si>
  <si>
    <t>Req. efam  24</t>
  </si>
  <si>
    <t>Req. efam  25</t>
  </si>
  <si>
    <t>Req. efam  26</t>
  </si>
  <si>
    <t>Req. efam  27</t>
  </si>
  <si>
    <t>Req. efam  28</t>
  </si>
  <si>
    <t>Req. efam  29</t>
  </si>
  <si>
    <t>Req. efam  30</t>
  </si>
  <si>
    <t>Val tests efam 2</t>
  </si>
  <si>
    <t>Val tests efam 3</t>
  </si>
  <si>
    <t>Val tests efam 4</t>
  </si>
  <si>
    <t>Val tests efam 5</t>
  </si>
  <si>
    <t>Val tests efam 6</t>
  </si>
  <si>
    <t>Val tests efam 7</t>
  </si>
  <si>
    <t>Val tests efam 8</t>
  </si>
  <si>
    <t>Val tests efam 9</t>
  </si>
  <si>
    <t>Val tests efam 10</t>
  </si>
  <si>
    <t>Val tests efam 11</t>
  </si>
  <si>
    <t>Val tests efam 12</t>
  </si>
  <si>
    <t>Val tests efam 13</t>
  </si>
  <si>
    <t>Val tests efam 14</t>
  </si>
  <si>
    <t>Val tests efam 15</t>
  </si>
  <si>
    <t>Val tests efam 16</t>
  </si>
  <si>
    <t>Val tests efam 17</t>
  </si>
  <si>
    <t>Val tests efam 18</t>
  </si>
  <si>
    <t>Val tests efam 19</t>
  </si>
  <si>
    <t>Val tests efam 20</t>
  </si>
  <si>
    <t>Number Passed:</t>
  </si>
  <si>
    <t>Number Failed:</t>
  </si>
  <si>
    <t>Number Open:</t>
  </si>
  <si>
    <t>Test complete Flag</t>
  </si>
  <si>
    <t>Total complete</t>
  </si>
  <si>
    <t>Fail Flag</t>
  </si>
  <si>
    <t>baseline req</t>
  </si>
  <si>
    <t>req due to fails</t>
  </si>
  <si>
    <t>sum fails</t>
  </si>
  <si>
    <t>Required Tests (including failure follow-ups)</t>
  </si>
  <si>
    <t xml:space="preserve">HC Initial Result </t>
  </si>
  <si>
    <t xml:space="preserve">Rounded HC Initial Result </t>
  </si>
  <si>
    <t xml:space="preserve">HC Final Result </t>
  </si>
  <si>
    <t xml:space="preserve">Det. HC Final Result </t>
  </si>
  <si>
    <t>HC Det Factor</t>
  </si>
  <si>
    <t>HC Green Engine Factor</t>
  </si>
  <si>
    <t>HC Rounding</t>
  </si>
  <si>
    <t>Basic Information: Engine Family #1</t>
  </si>
  <si>
    <t>Basic Information: Engine Family #2</t>
  </si>
  <si>
    <t>Basic Information: Engine Family #3</t>
  </si>
  <si>
    <t>Basic Information: Engine Family #4</t>
  </si>
  <si>
    <t>Basic Information: Engine Family #5</t>
  </si>
  <si>
    <t>Basic Information: Engine Family #6</t>
  </si>
  <si>
    <t>Basic Information: Engine Family #7</t>
  </si>
  <si>
    <t>Basic Information: Engine Family #8</t>
  </si>
  <si>
    <t>Basic Information: Engine Family #9</t>
  </si>
  <si>
    <t>Basic Information: Engine Family #10</t>
  </si>
  <si>
    <t>Basic Information: Engine Family #11</t>
  </si>
  <si>
    <t>Basic Information: Engine Family #12</t>
  </si>
  <si>
    <t>Basic Information: Engine Family #13</t>
  </si>
  <si>
    <t>Basic Information: Engine Family #14</t>
  </si>
  <si>
    <t>Basic Information: Engine Family #15</t>
  </si>
  <si>
    <t>Basic Information: Engine Family #16</t>
  </si>
  <si>
    <t>Basic Information: Engine Family #17</t>
  </si>
  <si>
    <t>Basic Information: Engine Family #18</t>
  </si>
  <si>
    <t>Basic Information: Engine Family #19</t>
  </si>
  <si>
    <t>Basic Information: Engine Family #20</t>
  </si>
  <si>
    <t>Basic Information: Engine Family #21</t>
  </si>
  <si>
    <t>Basic Information: Engine Family #22</t>
  </si>
  <si>
    <t>Basic Information: Engine Family #23</t>
  </si>
  <si>
    <t>Basic Information: Engine Family #24</t>
  </si>
  <si>
    <t>Basic Information: Engine Family #25</t>
  </si>
  <si>
    <t>Basic Information: Engine Family #26</t>
  </si>
  <si>
    <t>Basic Information: Engine Family #27</t>
  </si>
  <si>
    <t>Basic Information: Engine Family #28</t>
  </si>
  <si>
    <t>Basic Information: Engine Family #29</t>
  </si>
  <si>
    <t>Basic Information: Engine Family #30</t>
  </si>
  <si>
    <t>Val tests efam 21</t>
  </si>
  <si>
    <t>Val tests efam 22</t>
  </si>
  <si>
    <t>Val tests efam 23</t>
  </si>
  <si>
    <t>Val tests efam 24</t>
  </si>
  <si>
    <t>Val tests efam 25</t>
  </si>
  <si>
    <t>Val tests efam 26</t>
  </si>
  <si>
    <t>Val tests efam 27</t>
  </si>
  <si>
    <t>Val tests efam 28</t>
  </si>
  <si>
    <t>Val tests efam 29</t>
  </si>
  <si>
    <t>Val tests efam 30</t>
  </si>
  <si>
    <t>PLT Engine Test Results: Engine Family #1</t>
  </si>
  <si>
    <t>PLT Engine Test Results: Engine Family #2</t>
  </si>
  <si>
    <t>PLT Engine Test Results: Engine Family #3</t>
  </si>
  <si>
    <t>PLT Engine Test Results: Engine Family #4</t>
  </si>
  <si>
    <t>PLT Engine Test Results: Engine Family #5</t>
  </si>
  <si>
    <t>PLT Engine Test Results: Engine Family #6</t>
  </si>
  <si>
    <t>PLT Engine Test Results: Engine Family #7</t>
  </si>
  <si>
    <t>PLT Engine Test Results: Engine Family #8</t>
  </si>
  <si>
    <t>PLT Engine Test Results: Engine Family #9</t>
  </si>
  <si>
    <t>PLT Engine Test Results: Engine Family #10</t>
  </si>
  <si>
    <t>PLT Engine Test Results: Engine Family #11</t>
  </si>
  <si>
    <t>PLT Engine Test Results: Engine Family #12</t>
  </si>
  <si>
    <t>PLT Engine Test Results: Engine Family #13</t>
  </si>
  <si>
    <t>PLT Engine Test Results: Engine Family #14</t>
  </si>
  <si>
    <t>PLT Engine Test Results: Engine Family #15</t>
  </si>
  <si>
    <t>PLT Engine Test Results: Engine Family #16</t>
  </si>
  <si>
    <t>PLT Engine Test Results: Engine Family #17</t>
  </si>
  <si>
    <t>PLT Engine Test Results: Engine Family #18</t>
  </si>
  <si>
    <t>PLT Engine Test Results: Engine Family #19</t>
  </si>
  <si>
    <t>PLT Engine Test Results: Engine Family #20</t>
  </si>
  <si>
    <t>PLT Engine Test Results: Engine Family #21</t>
  </si>
  <si>
    <t>PLT Engine Test Results: Engine family #22</t>
  </si>
  <si>
    <t>PLT Engine Test Results: Engine Family #23</t>
  </si>
  <si>
    <t>PLT Engine Test Results: Engine Family #24</t>
  </si>
  <si>
    <t>PLT Engine Test Results: Engine Family #25</t>
  </si>
  <si>
    <t>PLT Engine Test Results: Engine Family #26</t>
  </si>
  <si>
    <t>PLT Engine Test Results: Engine Family #27</t>
  </si>
  <si>
    <t>PLT Engine Test Results: Engine Family #28</t>
  </si>
  <si>
    <t>PLT Engine Test Results: Engine Family #29</t>
  </si>
  <si>
    <t>PLT Engine Test Results: Engine Family #30</t>
  </si>
  <si>
    <t>Q1 Actual</t>
  </si>
  <si>
    <t>Total</t>
  </si>
  <si>
    <t xml:space="preserve">Total Actual Production (to date):  </t>
  </si>
  <si>
    <t>Q2 Actual</t>
  </si>
  <si>
    <t>Q3 Actual</t>
  </si>
  <si>
    <t>Q4 Actual</t>
  </si>
  <si>
    <t>q1 prod</t>
  </si>
  <si>
    <t>q2 prod</t>
  </si>
  <si>
    <t>q3 prod</t>
  </si>
  <si>
    <t>q4 prod</t>
  </si>
  <si>
    <t>tot prod</t>
  </si>
  <si>
    <t>tot proj prod</t>
  </si>
  <si>
    <t>HC</t>
  </si>
  <si>
    <t>ROUNDED AND ACCOUNT FOR BLANK</t>
  </si>
  <si>
    <t>Manufacturer and Engine Category Information</t>
  </si>
  <si>
    <t>complete</t>
  </si>
  <si>
    <t>Rnded Req Efam</t>
  </si>
  <si>
    <t>complete flag</t>
  </si>
  <si>
    <t>total complete</t>
  </si>
  <si>
    <t>sample size stat</t>
  </si>
  <si>
    <t>Category Sample</t>
  </si>
  <si>
    <t>LT100 Flag</t>
  </si>
  <si>
    <t>Total Production</t>
  </si>
  <si>
    <t>Size Status:</t>
  </si>
  <si>
    <t xml:space="preserve">The public reporting and recordkeeping burden for this collection of information is estimated to average 12 hours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
</t>
  </si>
  <si>
    <t>Model Year:</t>
  </si>
  <si>
    <t>Combined NOx+HC?</t>
  </si>
  <si>
    <t>Test Cycle Options</t>
  </si>
  <si>
    <t>1 = 4-Mode General Cycle (E3)</t>
  </si>
  <si>
    <t>2 = 5-Mode Recreational Cycle (E5)</t>
  </si>
  <si>
    <t>3 = 4-Mode Constant Speed Propulsion Cycle (E2)</t>
  </si>
  <si>
    <t>4 = 5-Mode Constant Speed Auxiliary Cycle (D2)</t>
  </si>
  <si>
    <t>5 = 6-Mode Variable Speed Auxiliary Cycle (G2)</t>
  </si>
  <si>
    <t>6 = 8-Mode Variable Speed Ausiliary Cycle (C1)</t>
  </si>
  <si>
    <t>O = Other</t>
  </si>
  <si>
    <t>Test Cycle</t>
  </si>
  <si>
    <t>1 (E3)</t>
  </si>
  <si>
    <t>2 (E5)</t>
  </si>
  <si>
    <t>3 (E2)</t>
  </si>
  <si>
    <t>4 (D2)</t>
  </si>
  <si>
    <t>5 (G2)</t>
  </si>
  <si>
    <t>6 (C1)</t>
  </si>
  <si>
    <t>O (other)</t>
  </si>
  <si>
    <t>NOx+HC</t>
  </si>
  <si>
    <t>NOx</t>
  </si>
  <si>
    <t>Final Result (g/kW-hr)</t>
  </si>
  <si>
    <t>Standard/FEL (g/kW-hr)</t>
  </si>
  <si>
    <t>CO Comp Status</t>
  </si>
  <si>
    <t>PM Comp Status</t>
  </si>
  <si>
    <t>HC+Nox comp status</t>
  </si>
  <si>
    <t>Nox comp status</t>
  </si>
  <si>
    <t>HC comp status</t>
  </si>
  <si>
    <t>CO Final Result (g/kW-hr)</t>
  </si>
  <si>
    <t>PM Final Result (g/kW-hr)</t>
  </si>
  <si>
    <t>HC+NOx Final Result (g/kW-hr)</t>
  </si>
  <si>
    <t>NOx Final Result (g/kW-hr)</t>
  </si>
  <si>
    <t>HC Final Result (g/kW-hr)</t>
  </si>
  <si>
    <t>cat 2 part 1042</t>
  </si>
  <si>
    <t>Office of Air and Radiation, Office of Transportation and Air Quality</t>
  </si>
  <si>
    <t>Standard (g/kW-hr)</t>
  </si>
  <si>
    <t>CO  Standard</t>
  </si>
  <si>
    <t>Sum R77:106</t>
  </si>
  <si>
    <t>Please provide any additional notes here.</t>
  </si>
  <si>
    <t>Include Results from Engine Family #2 on Summary Sheet?</t>
  </si>
  <si>
    <t>Include Results from Engine Family #3 on Summary Sheet?</t>
  </si>
  <si>
    <t>Include Results from Engine Family #4 on Summary Sheet?</t>
  </si>
  <si>
    <t>Include Results from Engine Family #5 on Summary Sheet?</t>
  </si>
  <si>
    <t>Include Results from Engine Family #6 on Summary Sheet?</t>
  </si>
  <si>
    <t>Include Results from Engine Family #7 on Summary Sheet?</t>
  </si>
  <si>
    <t>Include Results from Engine Family #8 on Summary Sheet?</t>
  </si>
  <si>
    <t>Include Results from Engine Family #9 on Summary Sheet?</t>
  </si>
  <si>
    <t>Include Results from Engine Family #10 on Summary Sheet?</t>
  </si>
  <si>
    <t>Include Results from Engine Family #11 on Summary Sheet?</t>
  </si>
  <si>
    <t>Include Results from Engine Family #12 on Summary Sheet?</t>
  </si>
  <si>
    <t>Include Results from Engine Family #13 on Summary Sheet?</t>
  </si>
  <si>
    <t>Include Results from Engine Family #14 on Summary Sheet?</t>
  </si>
  <si>
    <t>Include Results from Engine Family #15 on Summary Sheet?</t>
  </si>
  <si>
    <t>Include Results from Engine Family #16 on Summary Sheet?</t>
  </si>
  <si>
    <t>Include Results from Engine Family #17 on Summary Sheet?</t>
  </si>
  <si>
    <t>Include Results from Engine Family #18 on Summary Sheet?</t>
  </si>
  <si>
    <t>Include Results from Engine Family #19 on Summary Sheet?</t>
  </si>
  <si>
    <t>Include Results from Engine Family #20 on Summary Sheet?</t>
  </si>
  <si>
    <t>Include Results from Engine Family #21 on Summary Sheet?</t>
  </si>
  <si>
    <t>Include Results from Engine Family #22 on Summary Sheet?</t>
  </si>
  <si>
    <t>Include Results from Engine Family #23 on Summary Sheet?</t>
  </si>
  <si>
    <t>Include Results from Engine Family #24 on Summary Sheet?</t>
  </si>
  <si>
    <t>Include Results from Engine Family #25 on Summary Sheet?</t>
  </si>
  <si>
    <t>Include Results from Engine Family #26 on Summary Sheet?</t>
  </si>
  <si>
    <t>Include Results from Engine Family #27 on Summary Sheet?</t>
  </si>
  <si>
    <t>Include Results from Engine Family #28 on Summary Sheet?</t>
  </si>
  <si>
    <t>Include Results from Engine Family #29 on Summary Sheet?</t>
  </si>
  <si>
    <t>Include Results from Engine Family #30 on Summary Sheet?</t>
  </si>
  <si>
    <t>OMB No.  2060-0641</t>
  </si>
  <si>
    <t>EPA Form  5900-298</t>
  </si>
  <si>
    <t xml:space="preserve">1% of production or pre-approved reduced sample size - whichever is Lower # </t>
  </si>
  <si>
    <t>then, the larger of that sample size or 1  (or if Part 94 and cat1,  can be 0)</t>
  </si>
  <si>
    <t>1% of production</t>
  </si>
  <si>
    <t>Test for if 1% prod is higher than sum of tests</t>
  </si>
  <si>
    <t>TOTAL PROD</t>
  </si>
  <si>
    <t>TOTAL PROD w/o excluded</t>
  </si>
  <si>
    <t>total prod incl</t>
  </si>
  <si>
    <t>Min Req Sample Size current cell L16)</t>
  </si>
  <si>
    <t>No failures?</t>
  </si>
  <si>
    <t>extra failure logic</t>
  </si>
  <si>
    <t>Test #</t>
  </si>
  <si>
    <t>This is N17</t>
  </si>
  <si>
    <t>1% of non-exempted families prod</t>
  </si>
  <si>
    <t>Req due to Fails</t>
  </si>
  <si>
    <t>Plus 2 tests per failure</t>
  </si>
  <si>
    <t>USE THE ORANGE BOX</t>
  </si>
  <si>
    <t>Exempt?</t>
  </si>
  <si>
    <t>if exempt but not &lt;100</t>
  </si>
  <si>
    <t>Includes</t>
  </si>
  <si>
    <t>Non-Exempt Production:</t>
  </si>
  <si>
    <t>Req due to fails without exempt or &lt;100</t>
  </si>
  <si>
    <t>Use this if fails still included for &lt;100 or exempt</t>
  </si>
  <si>
    <t xml:space="preserve">Use this for fails to exclude &lt;100, exempt or not uncluded </t>
  </si>
  <si>
    <t>Prod with exempt, &lt;100 and include</t>
  </si>
  <si>
    <t>EXEMPT?</t>
  </si>
  <si>
    <t>0 if DISPLAY, 1 if don't display</t>
  </si>
  <si>
    <r>
      <rPr>
        <b/>
        <sz val="10"/>
        <rFont val="Arial"/>
        <family val="2"/>
      </rPr>
      <t xml:space="preserve">IV.  Compliance Summary </t>
    </r>
    <r>
      <rPr>
        <sz val="10"/>
        <rFont val="Arial"/>
        <family val="2"/>
      </rPr>
      <t xml:space="preserve">
The far right portion of the "Summary" worksheet (below the general information entered previously, as described in Section II) includes the summary compliance information for the PLT tests as entered in the Engine Family worksheets. As described below, the summary information shows a Sample Size Status, Test Status, and a Compliance Status for each engine family.
 ● Sample Size Status:  This value will be OPEN if the number of tests performed for the engine family is less than the required amount (which includes any follow-up test added due to failure(s)). Otherwise, this value will be PASS.
● Test Status:  This value will be FAIL if a failed status is indicated for any one pollutant. This value will be PASS if all pollutants for the engine family have a passing status. 
● Compliance Status:  If both the test status and sample size status have a value of PASS, the compliance status also has a value of PASS. If the test status has a value of FAIL, then the compliance status will have a value of FAIL regardless of the sample size status value. If the test status has a value of PASS and the sample size status has a value of OPEN, then the compliance status value will be OPEN.
In addition to the sample size status for engine families, for Part 1042 engines a sample size status is displayed for the category as well. The value of this status will be either OPEN or PASS. If the value is OPEN then a message will appear indicating how many additional tests are needed across the category. 
</t>
    </r>
  </si>
  <si>
    <r>
      <t xml:space="preserve">
</t>
    </r>
    <r>
      <rPr>
        <b/>
        <sz val="10"/>
        <rFont val="Arial"/>
        <family val="2"/>
      </rPr>
      <t>V.  Troubleshooting</t>
    </r>
    <r>
      <rPr>
        <sz val="10"/>
        <rFont val="Arial"/>
        <family val="2"/>
      </rPr>
      <t xml:space="preserve">
 If odd or unexpected results are displayed in the "Summary" worksheet, the following items can be checked:
● Has a category been specified on the "Summary" worksheet and a projected production volume in the Engine Family worksheets?
● Is "Y" indicated for the "Include Results from Engine Family #n on Summary Sheet?*" field for each completed Engine Family tab?
● Is the entry for "Exempt?" (N18) accurate? This should be "Y" if projected annual production is &lt; 100, and "N" if projected annual production is &gt; 100 or Engine Category is Category 2 or Category 3.
● Are all engine tests entered sequentially without skipping rows?
● Is "Y" indicated within the "Calc Final Result?" field for rows in which a final result is to be calculated?
● Is there any information that has been inadvertently omitted within any one of the required data fields?  
</t>
    </r>
  </si>
  <si>
    <r>
      <rPr>
        <b/>
        <sz val="10"/>
        <rFont val="Arial"/>
        <family val="2"/>
      </rPr>
      <t>I.  About</t>
    </r>
    <r>
      <rPr>
        <sz val="10"/>
        <rFont val="Arial"/>
        <family val="2"/>
      </rPr>
      <t xml:space="preserve">
This template allows manufacturers of Marine Compression-Ignition (CI) engines to submit production line testing (PLT) data in a simple, consistent format.  Based on the information entered by the submitter, the template performs the required calculation of the final test result and displays the current status of the test. This template is intended for use by manufacturers subject to Part 1042. You may choose to test your engines using the CumSum methodology in accordance with the procedures outlined in 40 CFR Part 1045 or Part 1051 (see 40 CFR 1042.301(d)(2)). This template has not been designed to accept data from the CumSum methodology; if you choose to test your engines using CumSum you must use the separate Marine CI PLT template that was created for this purpose. 
It is intended that a copy of this template be created for each Category for which the reporting of PLT results are required.  These data must be submitted on a quarterly basis in accordance with 40 CFR Part 1042.345(a).  It is intended that one copy of a template be maintained per Category, per year, and results should be cumulative.  For instance, the file submitted for the second quarter will contain all test results previously submitted for the first quarter with the results from the second quarter added on.  The Summary worksheet provides a field to indicate the associated quarter.
The template is organized into several worksheets, including a "Summary" worksheet that includes both preliminary information as entered by the manufacturer and overall compliance information based on the actual PLT data entered in subsequent worksheets (i.e., Engine Family #1, Engine Family #2, etc.). There are worksheets for 30 engine families and two additional tabs ("Invalid Tests" and "Notes") that allow for the submittal of invalid test results and any other relevant notes that the manufacturer would like to submit with the test results.  In all of the worksheets, values may be modified only in cells that are white - the green shaded cells contain either labels or calculated values.  
Before entering data in this template, international users should ensure that the settings in Excel for number handling are consistent with the template. Number handling settings that currently specify the use of a comma for the decimal separator and a period for the thousands separator must be temporarily modified to avoid errors within the automatic calculations. To modify the number handling settings when using Excel 2010, go to the file tab at the upper left of the Excel workbook and click "Options". On the resulting window click "Advanced", uncheck the "Use system separators" box and then insert a period for the decimal separator and a comma for the thousands separator. When using Excel 2007, first click the office button, then click "Excel Options". On the resulting window click "Advanced", uncheck the "Use system separators" box and then insert a period for the decimal separator and a comma for the thousands separator.</t>
    </r>
  </si>
  <si>
    <r>
      <rPr>
        <b/>
        <sz val="10"/>
        <rFont val="Arial"/>
        <family val="2"/>
      </rPr>
      <t>II.  Entering General Information</t>
    </r>
    <r>
      <rPr>
        <sz val="10"/>
        <rFont val="Arial"/>
        <family val="2"/>
      </rPr>
      <t xml:space="preserve">
Before entering data for each engine family, some information on the manufacturer and the Category should be entered into the worksheet labeled "Summary."  The top portion of this worksheet includes spaces to enter general information about the PLT test.  These fields include:
● Submission Date;
● Manufacturer contact information (manufacturer name, PLT contact, email, and phone);
● Category (select Category 1, Category 2, or Category 3); 
● Model Year; and,
● Current quarter.
There is an additional field for comments.  The </t>
    </r>
    <r>
      <rPr>
        <b/>
        <sz val="10"/>
        <rFont val="Arial"/>
        <family val="2"/>
      </rPr>
      <t xml:space="preserve">projected </t>
    </r>
    <r>
      <rPr>
        <sz val="10"/>
        <rFont val="Arial"/>
        <family val="2"/>
      </rPr>
      <t xml:space="preserve">annual production for the Category, the non-exempt projected annual production, the number of tests completed, and the minimum required sample size for the Category (displayed below the Category selection) are automatically calculated based on entries in the Engine Family worksheets   
Based on the current quarter selected, a set of fields will appear where </t>
    </r>
    <r>
      <rPr>
        <b/>
        <sz val="10"/>
        <rFont val="Arial"/>
        <family val="2"/>
      </rPr>
      <t xml:space="preserve">actual </t>
    </r>
    <r>
      <rPr>
        <sz val="10"/>
        <rFont val="Arial"/>
        <family val="2"/>
      </rPr>
      <t xml:space="preserve">quarter-by-quarter production values will be displayed as a Category total based on the sum of the production values entered for each engine family.  
The required engine sample size for the Category will be 1% of the sum of all projected production associated with all </t>
    </r>
    <r>
      <rPr>
        <b/>
        <sz val="10"/>
        <rFont val="Arial"/>
        <family val="2"/>
      </rPr>
      <t>non-exempt</t>
    </r>
    <r>
      <rPr>
        <sz val="10"/>
        <rFont val="Arial"/>
        <family val="2"/>
      </rPr>
      <t xml:space="preserve"> engine families.  The calculated required sample size will include two additional tests for each failed engine test (see 40 CFR 1042.310(c)).
●Category 1 engine families certified with projected annual production less than 100 may be exempted from PLT according to 40 CFR 1042.301(a)(2). If actual production exceeds 100 units during the model year, report this to EPA promptly and consult your designated certification representative to see if testing is required. Projected production for any exempt engine family is not factored into the Category total for purposes of calculating the required sample size.  For example, if a manufacturer enters data for Engine Family #1, #2, and #3 with a projected production of 60, 55, and 80, the required sample size for the Category will display as zero.  If the projected production for Engine Family #3 in this scenario is increased to 200, the required sample size for the Category would be 2.
Projected annual production is entered (and the corresponding required tests are displayed) on a per engine family basis within each engine family worksheet. The value entered in Cell N12 on each engine family worksheet must match the value displayed for EV-CIS Data Element MCI-50 in the dataset for the certified family.  However, the actual minimum required engine sample size for the entire Category is displayed in the Summary sheet in cell L16. 
</t>
    </r>
    <r>
      <rPr>
        <b/>
        <sz val="10"/>
        <rFont val="Arial"/>
        <family val="2"/>
      </rPr>
      <t xml:space="preserve">IMPORTANT NOTES REGARDING SAMPLE SIZE CALCULATIONS:
</t>
    </r>
    <r>
      <rPr>
        <sz val="10"/>
        <rFont val="Arial"/>
        <family val="2"/>
      </rPr>
      <t xml:space="preserve">
1. For Part 1042 Category 1 and 2 engines, the minimum engine sample size for the category is displayed on the Summary sheet.
</t>
    </r>
    <r>
      <rPr>
        <b/>
        <sz val="10"/>
        <rFont val="Arial"/>
        <family val="2"/>
      </rPr>
      <t xml:space="preserve">NOTE: </t>
    </r>
    <r>
      <rPr>
        <sz val="10"/>
        <rFont val="Arial"/>
        <family val="2"/>
      </rPr>
      <t xml:space="preserve"> Within each Engine Family worksheet, users may select “N” in cell N16 (in response to the question "Include Results from Engine Family # on Summary Sheet?") if the Engine Family results should not be included in the Compliance Summary results (i.e., if the results are not considered final).
2. If there are questions regarding how to distribute the required tests among the non-exempt Engine Families, manufacturers should obtain additional clarification from their EPA Certification Representative. 
3. For Category 3, the required sample size is equivalent to the projected annual production (per 1042.302).  Each engine must be tested and pursuant to 1042.302(a) and any engine that has failed a test must cease operations until the cause of the failure is resolved.   
Note that if there is a pre-approved reduced sample size, the minimum sample size is set equal to this value (assuming that the pre-approved size entered is less than the sample size calculated in accordance with the corresponding guidelines for Category 1 or 2). A reduced sample size may be pre-approved if the engine family has been certified with carry-over emissions data (40 CFR 1042.301(e)).
For Part 1042 Category 1 and 2 engines, the sample size status in Column R of the Summary sheet will be displayed for each Engine Family record as either "OPEN" or "PASS". If the total engine sample size is greater than or equal to the minimum required sample size, this status is displayed as "PASS" - otherwise, it is displayed as "OPEN".</t>
    </r>
  </si>
  <si>
    <r>
      <rPr>
        <b/>
        <sz val="10"/>
        <rFont val="Arial"/>
        <family val="2"/>
      </rPr>
      <t>III.  Entering PLT Engine Test Results</t>
    </r>
    <r>
      <rPr>
        <sz val="10"/>
        <rFont val="Arial"/>
        <family val="2"/>
      </rPr>
      <t xml:space="preserve">
Following the "Summary" worksheet, there are multiple worksheets for "Engine Family #1" through "Engine Family #30." Using these worksheets, enter PLT data for each engine family for CO, PM, HC, and NOx (HC and NOx values are summed and displayed as a combined NOx+HC value, if this option was indicated on the individual Engine Family worksheet). Please note that for Category 3 results only need to be entered for NOx; however, for both Category 1 and Category 2 results must be entered for CO, PM, HC, and NOx.  If the engine family is exempt, please select “Y” for "Exempt?" (N18).  If an engine family with projected production over 100 has been approved as exempt by EPA, enter zero in cell G18. 
Enter data for the test location/description, whether the engine family is a carryover, reduced sample size (if applicable), fuel type and whether the engine family is Recreational or Commercial.  Note that 'HC' refers to 'THC' for diesel fuel, 'NMHC' natural gas fuel, and 'THCE' for alcohol fuel. When the fuel type is selected, a note appears reminding the user of the correct HC variant for the selected fuel. Enter the Model Year, Tier, whether NOx+HC is combined, and 40 CFR Part.  Note that a selection of "Y" or "N" is required in the field indicating whether NOx+HC is combined in order to ensure that the results in the Summary worksheet are accurate and properly displayed.
The engine family name is then entered followed by the engine family's projected annual production, the start/end dates for production and the deterioration factor type, which must be specified as either additive or multiplicative and is automatically displayed in the "Det Factor Type" fields for all pollutants.  The subsequent field should be set to "Y" once all test data have been entered to indicate that the test data are final and can be factored into the compliance assessment within the Summary sheet.  Under these fields, data for actual production by quarter can be entered. To the right of these fields, enter the FEL/standard, deterioration factor, and green engine factor (if applicable) for each pollutant.
The engine test results should be entered in the "PLT Engine Test Results" section within the Engine Family worksheet in the order in which they occur.  The first fourteen fields includes information specific to the test.  The initial result can be entered for each pollutant in the relevant columns.  The final result and deteriorated final result are displayed if the "Calc Final Result?" field in column B is "Y."  At the far right, open fields are available to enter data related to failed tests (if applicable).  Failed tests will result in an upward adjustment to the required sample size (i.e., two additional tests are required for each failed test).  
Note that for Category 3 engines, only NOx results need to be entered. The template has been designed so that for Category 3 engines, the engine family PLT status is determined solely on the basis of the NOx results.
The Test Engine worksheets should only include valid test results.  Invalid test results should be entered in the "Invalid Tests" worksheet.  Any additional notes or information relevant to the PLT information for the engine family can be included in the "Notes" worksheet.
</t>
    </r>
  </si>
  <si>
    <t>Test Location &amp; Description:</t>
  </si>
  <si>
    <t>Pre-approved Reduced Required Sample Size:</t>
  </si>
  <si>
    <t>Part 94</t>
  </si>
  <si>
    <t>Cat 1</t>
  </si>
  <si>
    <t>Reduced pre-approved sample size?</t>
  </si>
  <si>
    <t>Compare with FO36</t>
  </si>
  <si>
    <t>Include Results from Engine Family #1 on Summary Sheet?</t>
  </si>
  <si>
    <t>N17 (FO36) (current EF sample size)</t>
  </si>
  <si>
    <t>Current Sample size if total N17</t>
  </si>
  <si>
    <t>Proposed New Sample size if use FO36 in N17</t>
  </si>
  <si>
    <t>Need to add in for Cat 1 and &lt;100</t>
  </si>
  <si>
    <t>FO30 still needs to account for Cat 1, &lt;0</t>
  </si>
  <si>
    <t xml:space="preserve">FO30 fixed wrong calc 0 </t>
  </si>
  <si>
    <t>Fixed to check for &lt;100 AND cat 1</t>
  </si>
  <si>
    <t>FO31 fixed 0 for Cat 1 &lt;100</t>
  </si>
  <si>
    <t>OMB No. 2060-0287</t>
  </si>
  <si>
    <t>Proposed New Sample size if use F136 in N17</t>
  </si>
  <si>
    <t>THIS ONE MARCH 2018</t>
  </si>
  <si>
    <t xml:space="preserve">CO Standard </t>
  </si>
  <si>
    <t>PM Standard or FEL</t>
  </si>
  <si>
    <t>Version Number: 1.3  Last Revision: April 2018</t>
  </si>
  <si>
    <t>Version Number: 1.3 Last Revision: April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</si>
</sst>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000"/>
    <numFmt numFmtId="166" formatCode="0.0"/>
    <numFmt numFmtId="167" formatCode="h:mm;@"/>
  </numFmts>
  <fonts count="41" x14ac:knownFonts="1">
    <font>
      <sz val="10"/>
      <name val="Arial"/>
    </font>
    <font>
      <sz val="10"/>
      <name val="Arial"/>
      <family val="2"/>
    </font>
    <font>
      <sz val="8"/>
      <name val="Arial"/>
      <family val="2"/>
    </font>
    <font>
      <b/>
      <sz val="10"/>
      <name val="Arial"/>
      <family val="2"/>
    </font>
    <font>
      <sz val="10"/>
      <color indexed="18"/>
      <name val="Arial"/>
      <family val="2"/>
    </font>
    <font>
      <b/>
      <sz val="10"/>
      <color indexed="10"/>
      <name val="Arial"/>
      <family val="2"/>
    </font>
    <font>
      <b/>
      <sz val="8"/>
      <name val="Arial"/>
      <family val="2"/>
    </font>
    <font>
      <sz val="10"/>
      <name val="Arial"/>
      <family val="2"/>
    </font>
    <font>
      <sz val="9"/>
      <name val="Arial"/>
      <family val="2"/>
    </font>
    <font>
      <b/>
      <sz val="9"/>
      <name val="Arial"/>
      <family val="2"/>
    </font>
    <font>
      <b/>
      <sz val="8"/>
      <color indexed="10"/>
      <name val="Arial"/>
      <family val="2"/>
    </font>
    <font>
      <sz val="10"/>
      <color indexed="10"/>
      <name val="Arial"/>
      <family val="2"/>
    </font>
    <font>
      <sz val="8"/>
      <name val="Arial"/>
      <family val="2"/>
    </font>
    <font>
      <sz val="8"/>
      <color indexed="10"/>
      <name val="Arial"/>
      <family val="2"/>
    </font>
    <font>
      <b/>
      <sz val="10"/>
      <name val="Arial"/>
      <family val="2"/>
    </font>
    <font>
      <b/>
      <sz val="10"/>
      <color indexed="10"/>
      <name val="Arial"/>
      <family val="2"/>
    </font>
    <font>
      <sz val="10"/>
      <color indexed="10"/>
      <name val="Arial"/>
      <family val="2"/>
    </font>
    <font>
      <b/>
      <sz val="12"/>
      <name val="Arial"/>
      <family val="2"/>
    </font>
    <font>
      <sz val="8"/>
      <color indexed="9"/>
      <name val="Arial"/>
      <family val="2"/>
    </font>
    <font>
      <sz val="14"/>
      <color indexed="9"/>
      <name val="Arial"/>
      <family val="2"/>
    </font>
    <font>
      <sz val="16"/>
      <color indexed="9"/>
      <name val="Arial"/>
      <family val="2"/>
    </font>
    <font>
      <b/>
      <sz val="16"/>
      <color indexed="9"/>
      <name val="Arial"/>
      <family val="2"/>
    </font>
    <font>
      <b/>
      <sz val="14"/>
      <color indexed="9"/>
      <name val="Arial"/>
      <family val="2"/>
    </font>
    <font>
      <b/>
      <sz val="8"/>
      <color indexed="9"/>
      <name val="Arial"/>
      <family val="2"/>
    </font>
    <font>
      <sz val="8"/>
      <color indexed="41"/>
      <name val="Arial"/>
      <family val="2"/>
    </font>
    <font>
      <b/>
      <sz val="10"/>
      <color indexed="9"/>
      <name val="Arial"/>
      <family val="2"/>
    </font>
    <font>
      <b/>
      <sz val="12"/>
      <color indexed="12"/>
      <name val="Arial"/>
      <family val="2"/>
    </font>
    <font>
      <b/>
      <u/>
      <sz val="8"/>
      <name val="Arial"/>
      <family val="2"/>
    </font>
    <font>
      <u/>
      <sz val="10"/>
      <color theme="10"/>
      <name val="Arial"/>
      <family val="2"/>
    </font>
    <font>
      <sz val="10"/>
      <color rgb="FFCCFFCC"/>
      <name val="Arial"/>
      <family val="2"/>
    </font>
    <font>
      <b/>
      <sz val="12"/>
      <color rgb="FFCCFFCC"/>
      <name val="Arial"/>
      <family val="2"/>
    </font>
    <font>
      <b/>
      <sz val="8"/>
      <color rgb="FFCCFFCC"/>
      <name val="Arial"/>
      <family val="2"/>
    </font>
    <font>
      <b/>
      <sz val="10"/>
      <color theme="3"/>
      <name val="Arial"/>
      <family val="2"/>
    </font>
    <font>
      <b/>
      <sz val="12"/>
      <color theme="3"/>
      <name val="Arial"/>
      <family val="2"/>
    </font>
    <font>
      <sz val="10"/>
      <color theme="3"/>
      <name val="Arial"/>
      <family val="2"/>
    </font>
    <font>
      <sz val="10"/>
      <color rgb="FFFF0000"/>
      <name val="Arial"/>
      <family val="2"/>
    </font>
    <font>
      <b/>
      <sz val="12"/>
      <name val="Calibri"/>
      <family val="2"/>
      <scheme val="minor"/>
    </font>
    <font>
      <b/>
      <u/>
      <sz val="10"/>
      <name val="Arial"/>
      <family val="2"/>
    </font>
    <font>
      <sz val="8"/>
      <color rgb="FFFF0000"/>
      <name val="Arial"/>
      <family val="2"/>
    </font>
    <font>
      <sz val="10"/>
      <color theme="1"/>
      <name val="Arial"/>
      <family val="2"/>
    </font>
    <font>
      <sz val="10"/>
      <name val="Times New Roman"/>
      <family val="1"/>
    </font>
  </fonts>
  <fills count="21">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solid">
        <fgColor rgb="FFCCFFCC"/>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
      <patternFill patternType="solid">
        <fgColor rgb="FF92D050"/>
        <bgColor indexed="64"/>
      </patternFill>
    </fill>
    <fill>
      <patternFill patternType="solid">
        <fgColor rgb="FFFFFF99"/>
        <bgColor indexed="64"/>
      </patternFill>
    </fill>
  </fills>
  <borders count="36">
    <border>
      <left/>
      <right/>
      <top/>
      <bottom/>
      <diagonal/>
    </border>
    <border>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2">
    <xf numFmtId="0" fontId="0" fillId="0" borderId="0"/>
    <xf numFmtId="0" fontId="28" fillId="0" borderId="0" applyNumberFormat="0" applyFill="0" applyBorder="0" applyAlignment="0" applyProtection="0"/>
  </cellStyleXfs>
  <cellXfs count="431">
    <xf numFmtId="0" fontId="0" fillId="0" borderId="0" xfId="0"/>
    <xf numFmtId="0" fontId="0" fillId="2" borderId="0" xfId="0" applyFill="1"/>
    <xf numFmtId="0" fontId="3" fillId="2" borderId="0" xfId="0" applyFont="1" applyFill="1"/>
    <xf numFmtId="0" fontId="6" fillId="2" borderId="0" xfId="0" applyFont="1" applyFill="1"/>
    <xf numFmtId="0" fontId="0" fillId="2" borderId="0" xfId="0" applyFill="1" applyBorder="1"/>
    <xf numFmtId="0" fontId="0" fillId="3" borderId="0" xfId="0" applyFill="1"/>
    <xf numFmtId="0" fontId="5" fillId="2" borderId="0" xfId="0" applyFont="1" applyFill="1"/>
    <xf numFmtId="0" fontId="0" fillId="2" borderId="1" xfId="0" applyFill="1" applyBorder="1"/>
    <xf numFmtId="0" fontId="0" fillId="3" borderId="0" xfId="0" applyFill="1" applyBorder="1"/>
    <xf numFmtId="0" fontId="8" fillId="3" borderId="0" xfId="0" applyFont="1" applyFill="1" applyBorder="1" applyAlignment="1">
      <alignment wrapText="1"/>
    </xf>
    <xf numFmtId="0" fontId="0" fillId="3" borderId="0" xfId="0" applyFill="1" applyBorder="1" applyAlignment="1">
      <alignment wrapText="1"/>
    </xf>
    <xf numFmtId="2" fontId="0" fillId="3" borderId="0" xfId="0" applyNumberFormat="1" applyFill="1"/>
    <xf numFmtId="0" fontId="9" fillId="2" borderId="0" xfId="0" applyFont="1" applyFill="1"/>
    <xf numFmtId="1" fontId="0" fillId="3" borderId="0" xfId="0" applyNumberFormat="1" applyFill="1"/>
    <xf numFmtId="0" fontId="0" fillId="3" borderId="0" xfId="0" applyFill="1" applyAlignment="1">
      <alignment horizontal="right"/>
    </xf>
    <xf numFmtId="2" fontId="0" fillId="4" borderId="2" xfId="0" applyNumberFormat="1" applyFill="1" applyBorder="1" applyAlignment="1">
      <alignment horizontal="center"/>
    </xf>
    <xf numFmtId="0" fontId="0" fillId="3" borderId="3" xfId="0" applyFill="1" applyBorder="1" applyAlignment="1" applyProtection="1">
      <alignment horizontal="center"/>
      <protection locked="0"/>
    </xf>
    <xf numFmtId="0" fontId="0" fillId="3" borderId="0" xfId="0" applyFill="1" applyAlignment="1">
      <alignment wrapText="1"/>
    </xf>
    <xf numFmtId="2" fontId="0" fillId="0" borderId="0" xfId="0" applyNumberFormat="1" applyFill="1" applyBorder="1"/>
    <xf numFmtId="2" fontId="1" fillId="0" borderId="0" xfId="0" applyNumberFormat="1" applyFont="1" applyFill="1" applyBorder="1"/>
    <xf numFmtId="2" fontId="0" fillId="0" borderId="1" xfId="0" applyNumberFormat="1" applyFill="1" applyBorder="1"/>
    <xf numFmtId="0" fontId="0" fillId="0" borderId="0" xfId="0" applyFill="1" applyBorder="1" applyProtection="1"/>
    <xf numFmtId="0" fontId="0" fillId="0" borderId="1" xfId="0" applyFill="1" applyBorder="1" applyProtection="1"/>
    <xf numFmtId="0" fontId="0" fillId="0" borderId="0" xfId="0" applyNumberFormat="1" applyFill="1" applyBorder="1"/>
    <xf numFmtId="0" fontId="0" fillId="3" borderId="0" xfId="0" applyFill="1" applyAlignment="1">
      <alignment horizontal="center"/>
    </xf>
    <xf numFmtId="0" fontId="0" fillId="3" borderId="0" xfId="0" applyFill="1" applyAlignment="1">
      <alignment horizontal="center" wrapText="1"/>
    </xf>
    <xf numFmtId="0" fontId="0" fillId="3" borderId="0" xfId="0" applyNumberFormat="1" applyFill="1" applyAlignment="1">
      <alignment horizontal="center"/>
    </xf>
    <xf numFmtId="0" fontId="0" fillId="3" borderId="1" xfId="0" applyFill="1" applyBorder="1" applyAlignment="1">
      <alignment horizontal="center"/>
    </xf>
    <xf numFmtId="0" fontId="0" fillId="3" borderId="1" xfId="0" applyNumberFormat="1" applyFill="1" applyBorder="1" applyAlignment="1">
      <alignment horizontal="center"/>
    </xf>
    <xf numFmtId="0" fontId="0" fillId="3" borderId="4" xfId="0" applyFill="1" applyBorder="1"/>
    <xf numFmtId="0" fontId="0" fillId="3" borderId="1" xfId="0" applyFill="1" applyBorder="1"/>
    <xf numFmtId="164" fontId="0" fillId="4" borderId="2" xfId="0" applyNumberFormat="1" applyFill="1" applyBorder="1" applyAlignment="1">
      <alignment horizontal="center"/>
    </xf>
    <xf numFmtId="0" fontId="5" fillId="2" borderId="0" xfId="0" applyFont="1" applyFill="1" applyBorder="1"/>
    <xf numFmtId="0" fontId="2" fillId="3" borderId="0" xfId="0" applyFont="1" applyFill="1"/>
    <xf numFmtId="0" fontId="0" fillId="3" borderId="0" xfId="0" applyNumberFormat="1" applyFill="1"/>
    <xf numFmtId="0" fontId="2" fillId="2" borderId="0" xfId="0" applyFont="1" applyFill="1" applyBorder="1"/>
    <xf numFmtId="0" fontId="10" fillId="2" borderId="0" xfId="0" applyFont="1" applyFill="1" applyBorder="1"/>
    <xf numFmtId="0" fontId="11" fillId="2" borderId="0" xfId="0" applyFont="1" applyFill="1" applyBorder="1"/>
    <xf numFmtId="0" fontId="2" fillId="3" borderId="0" xfId="0" applyFont="1" applyFill="1" applyAlignment="1">
      <alignment horizontal="center"/>
    </xf>
    <xf numFmtId="164" fontId="0" fillId="3" borderId="0" xfId="0" applyNumberFormat="1" applyFill="1" applyBorder="1" applyAlignment="1">
      <alignment horizontal="center"/>
    </xf>
    <xf numFmtId="0" fontId="0" fillId="3" borderId="0" xfId="0" applyFill="1" applyBorder="1" applyAlignment="1">
      <alignment horizontal="center"/>
    </xf>
    <xf numFmtId="0" fontId="14" fillId="2" borderId="0" xfId="0" applyFont="1" applyFill="1"/>
    <xf numFmtId="0" fontId="15" fillId="2" borderId="0" xfId="0" applyFont="1" applyFill="1"/>
    <xf numFmtId="0" fontId="16" fillId="2" borderId="0" xfId="0" applyFont="1" applyFill="1"/>
    <xf numFmtId="0" fontId="0" fillId="2" borderId="3" xfId="0" applyFill="1" applyBorder="1" applyAlignment="1" applyProtection="1">
      <alignment horizontal="center"/>
      <protection hidden="1"/>
    </xf>
    <xf numFmtId="0" fontId="0" fillId="2" borderId="3" xfId="0" applyFill="1" applyBorder="1" applyAlignment="1">
      <alignment horizontal="center"/>
    </xf>
    <xf numFmtId="14" fontId="0" fillId="2" borderId="3" xfId="0" applyNumberFormat="1" applyFill="1" applyBorder="1" applyAlignment="1">
      <alignment horizontal="center"/>
    </xf>
    <xf numFmtId="0" fontId="0" fillId="3" borderId="3" xfId="0" applyNumberFormat="1" applyFill="1" applyBorder="1" applyAlignment="1" applyProtection="1">
      <alignment horizontal="center"/>
      <protection locked="0"/>
    </xf>
    <xf numFmtId="14" fontId="0" fillId="3" borderId="3" xfId="0" applyNumberFormat="1" applyFill="1" applyBorder="1" applyAlignment="1" applyProtection="1">
      <alignment horizontal="center"/>
      <protection locked="0"/>
    </xf>
    <xf numFmtId="0" fontId="0" fillId="3" borderId="5" xfId="0" applyFill="1" applyBorder="1" applyAlignment="1" applyProtection="1">
      <alignment horizontal="center"/>
      <protection locked="0"/>
    </xf>
    <xf numFmtId="2" fontId="0" fillId="2" borderId="3" xfId="0" applyNumberFormat="1" applyFill="1" applyBorder="1" applyAlignment="1">
      <alignment horizontal="center"/>
    </xf>
    <xf numFmtId="164" fontId="0" fillId="2" borderId="3" xfId="0" applyNumberFormat="1" applyFill="1" applyBorder="1" applyAlignment="1">
      <alignment horizontal="center"/>
    </xf>
    <xf numFmtId="164" fontId="0" fillId="2" borderId="6" xfId="0" applyNumberFormat="1" applyFill="1" applyBorder="1" applyAlignment="1">
      <alignment horizontal="center"/>
    </xf>
    <xf numFmtId="2" fontId="0" fillId="2" borderId="6" xfId="0" applyNumberFormat="1" applyFill="1" applyBorder="1" applyAlignment="1">
      <alignment horizontal="center"/>
    </xf>
    <xf numFmtId="0" fontId="1" fillId="3" borderId="3" xfId="0" applyFont="1" applyFill="1" applyBorder="1" applyAlignment="1" applyProtection="1">
      <alignment horizontal="center"/>
      <protection locked="0"/>
    </xf>
    <xf numFmtId="0" fontId="1" fillId="0" borderId="7" xfId="0" applyFont="1" applyFill="1" applyBorder="1" applyAlignment="1" applyProtection="1">
      <alignment horizontal="center"/>
      <protection locked="0"/>
    </xf>
    <xf numFmtId="0" fontId="1" fillId="0" borderId="3" xfId="0" applyFont="1" applyFill="1" applyBorder="1" applyAlignment="1" applyProtection="1">
      <alignment horizontal="center"/>
      <protection locked="0"/>
    </xf>
    <xf numFmtId="0" fontId="12" fillId="0" borderId="0" xfId="0" applyFont="1" applyProtection="1"/>
    <xf numFmtId="0" fontId="18" fillId="5" borderId="0" xfId="0" applyFont="1" applyFill="1" applyProtection="1"/>
    <xf numFmtId="0" fontId="22" fillId="6" borderId="0" xfId="0" applyFont="1" applyFill="1" applyProtection="1"/>
    <xf numFmtId="0" fontId="23" fillId="6" borderId="0" xfId="0" applyFont="1" applyFill="1" applyProtection="1"/>
    <xf numFmtId="0" fontId="18" fillId="6" borderId="0" xfId="0" applyFont="1" applyFill="1" applyProtection="1"/>
    <xf numFmtId="0" fontId="24" fillId="6" borderId="0" xfId="0" applyFont="1" applyFill="1" applyProtection="1"/>
    <xf numFmtId="22" fontId="24" fillId="6" borderId="0" xfId="0" applyNumberFormat="1" applyFont="1" applyFill="1" applyProtection="1"/>
    <xf numFmtId="0" fontId="0" fillId="2" borderId="0" xfId="0" applyFill="1" applyProtection="1">
      <protection locked="0"/>
    </xf>
    <xf numFmtId="0" fontId="18" fillId="2" borderId="0" xfId="0" applyFont="1" applyFill="1" applyProtection="1"/>
    <xf numFmtId="0" fontId="12" fillId="0" borderId="0" xfId="0" applyFont="1" applyFill="1" applyProtection="1"/>
    <xf numFmtId="0" fontId="18" fillId="2" borderId="0" xfId="0" applyFont="1" applyFill="1" applyBorder="1" applyProtection="1"/>
    <xf numFmtId="0" fontId="22" fillId="6" borderId="0" xfId="0" applyFont="1" applyFill="1" applyBorder="1" applyAlignment="1" applyProtection="1"/>
    <xf numFmtId="0" fontId="25" fillId="6" borderId="0" xfId="0" applyFont="1" applyFill="1" applyBorder="1" applyAlignment="1" applyProtection="1">
      <alignment horizontal="center"/>
    </xf>
    <xf numFmtId="0" fontId="3" fillId="2" borderId="0" xfId="0" applyFont="1" applyFill="1" applyBorder="1"/>
    <xf numFmtId="0" fontId="3" fillId="2" borderId="0" xfId="0" applyFont="1" applyFill="1" applyBorder="1" applyAlignment="1">
      <alignment horizontal="right"/>
    </xf>
    <xf numFmtId="0" fontId="3" fillId="7" borderId="3" xfId="0" applyFont="1" applyFill="1" applyBorder="1" applyAlignment="1">
      <alignment horizontal="center" wrapText="1"/>
    </xf>
    <xf numFmtId="0" fontId="3" fillId="7" borderId="6" xfId="0" applyFont="1" applyFill="1" applyBorder="1" applyAlignment="1">
      <alignment horizontal="center" wrapText="1"/>
    </xf>
    <xf numFmtId="0" fontId="3" fillId="7" borderId="5" xfId="0" applyFont="1" applyFill="1" applyBorder="1" applyAlignment="1">
      <alignment horizontal="center" wrapText="1"/>
    </xf>
    <xf numFmtId="164" fontId="0" fillId="2" borderId="5" xfId="0" applyNumberFormat="1" applyFill="1" applyBorder="1" applyAlignment="1">
      <alignment horizontal="center"/>
    </xf>
    <xf numFmtId="2" fontId="0" fillId="2" borderId="5" xfId="0" applyNumberFormat="1" applyFill="1" applyBorder="1" applyAlignment="1">
      <alignment horizontal="center"/>
    </xf>
    <xf numFmtId="0" fontId="26" fillId="2" borderId="0" xfId="0" applyFont="1" applyFill="1" applyBorder="1" applyAlignment="1">
      <alignment horizontal="center"/>
    </xf>
    <xf numFmtId="0" fontId="12" fillId="6" borderId="0" xfId="0" applyFont="1" applyFill="1" applyBorder="1" applyProtection="1"/>
    <xf numFmtId="0" fontId="6" fillId="2" borderId="0" xfId="0" applyFont="1" applyFill="1" applyBorder="1" applyAlignment="1">
      <alignment wrapText="1"/>
    </xf>
    <xf numFmtId="0" fontId="13" fillId="2" borderId="0" xfId="0" applyFont="1" applyFill="1" applyBorder="1"/>
    <xf numFmtId="0" fontId="7" fillId="2" borderId="0" xfId="0" applyFont="1" applyFill="1" applyBorder="1"/>
    <xf numFmtId="0" fontId="7" fillId="2" borderId="1" xfId="0" applyFont="1" applyFill="1" applyBorder="1"/>
    <xf numFmtId="0" fontId="4" fillId="2" borderId="0" xfId="0" applyFont="1" applyFill="1" applyBorder="1"/>
    <xf numFmtId="0" fontId="12" fillId="2" borderId="0" xfId="0" applyFont="1" applyFill="1" applyProtection="1"/>
    <xf numFmtId="0" fontId="27" fillId="2" borderId="0" xfId="0" applyFont="1" applyFill="1" applyBorder="1" applyAlignment="1"/>
    <xf numFmtId="0" fontId="22" fillId="6" borderId="0" xfId="0" applyFont="1" applyFill="1" applyAlignment="1" applyProtection="1"/>
    <xf numFmtId="0" fontId="3" fillId="7" borderId="16" xfId="0" applyFont="1" applyFill="1" applyBorder="1" applyAlignment="1">
      <alignment horizontal="center" wrapText="1"/>
    </xf>
    <xf numFmtId="0" fontId="7" fillId="2" borderId="0" xfId="0" applyFont="1" applyFill="1"/>
    <xf numFmtId="2" fontId="3" fillId="2" borderId="2" xfId="0" applyNumberFormat="1" applyFont="1" applyFill="1" applyBorder="1" applyAlignment="1">
      <alignment horizontal="center"/>
    </xf>
    <xf numFmtId="164" fontId="3" fillId="2" borderId="2" xfId="0" applyNumberFormat="1" applyFont="1" applyFill="1" applyBorder="1" applyAlignment="1">
      <alignment horizontal="center"/>
    </xf>
    <xf numFmtId="0" fontId="18" fillId="5" borderId="0" xfId="0" applyFont="1" applyFill="1" applyProtection="1">
      <protection locked="0"/>
    </xf>
    <xf numFmtId="0" fontId="18" fillId="5" borderId="0" xfId="0" applyFont="1" applyFill="1" applyAlignment="1" applyProtection="1">
      <protection locked="0"/>
    </xf>
    <xf numFmtId="0" fontId="18" fillId="5" borderId="4" xfId="0" applyFont="1" applyFill="1" applyBorder="1" applyAlignment="1" applyProtection="1">
      <protection locked="0"/>
    </xf>
    <xf numFmtId="0" fontId="18" fillId="5" borderId="0" xfId="0" applyNumberFormat="1" applyFont="1" applyFill="1" applyAlignment="1" applyProtection="1">
      <protection locked="0"/>
    </xf>
    <xf numFmtId="0" fontId="7" fillId="3" borderId="0" xfId="0" applyFont="1" applyFill="1"/>
    <xf numFmtId="0" fontId="12" fillId="3" borderId="0" xfId="0" applyFont="1" applyFill="1"/>
    <xf numFmtId="0" fontId="7" fillId="3" borderId="3" xfId="0" applyFont="1" applyFill="1" applyBorder="1" applyAlignment="1" applyProtection="1">
      <alignment horizontal="center"/>
      <protection locked="0"/>
    </xf>
    <xf numFmtId="0" fontId="10" fillId="8" borderId="0" xfId="0" applyFont="1" applyFill="1" applyBorder="1"/>
    <xf numFmtId="0" fontId="2" fillId="8" borderId="0" xfId="0" applyFont="1" applyFill="1" applyBorder="1"/>
    <xf numFmtId="0" fontId="3" fillId="8" borderId="0" xfId="0" applyFont="1" applyFill="1" applyBorder="1" applyAlignment="1">
      <alignment horizontal="center"/>
    </xf>
    <xf numFmtId="0" fontId="0" fillId="8" borderId="0" xfId="0" applyFill="1" applyBorder="1"/>
    <xf numFmtId="14" fontId="1" fillId="8" borderId="0" xfId="0" applyNumberFormat="1" applyFont="1" applyFill="1" applyBorder="1" applyAlignment="1" applyProtection="1">
      <alignment horizontal="center"/>
      <protection locked="0"/>
    </xf>
    <xf numFmtId="0" fontId="29" fillId="8" borderId="0" xfId="0" applyFont="1" applyFill="1" applyBorder="1" applyAlignment="1" applyProtection="1">
      <alignment horizontal="center"/>
    </xf>
    <xf numFmtId="1" fontId="29" fillId="8" borderId="0" xfId="0" applyNumberFormat="1" applyFont="1" applyFill="1" applyBorder="1" applyAlignment="1" applyProtection="1">
      <alignment horizontal="center"/>
    </xf>
    <xf numFmtId="0" fontId="30" fillId="8" borderId="0" xfId="0" applyFont="1" applyFill="1" applyBorder="1" applyAlignment="1" applyProtection="1">
      <alignment horizontal="center"/>
    </xf>
    <xf numFmtId="0" fontId="29" fillId="2" borderId="0" xfId="0" applyFont="1" applyFill="1"/>
    <xf numFmtId="0" fontId="7" fillId="3" borderId="0" xfId="0" applyFont="1" applyFill="1" applyAlignment="1">
      <alignment wrapText="1"/>
    </xf>
    <xf numFmtId="164" fontId="0" fillId="3" borderId="0" xfId="0" applyNumberFormat="1" applyFill="1" applyAlignment="1">
      <alignment horizontal="center"/>
    </xf>
    <xf numFmtId="0" fontId="29" fillId="2" borderId="0" xfId="0" applyFont="1" applyFill="1" applyBorder="1"/>
    <xf numFmtId="0" fontId="3" fillId="2" borderId="1" xfId="0" applyFont="1" applyFill="1" applyBorder="1"/>
    <xf numFmtId="0" fontId="31" fillId="2" borderId="0" xfId="0" applyFont="1" applyFill="1" applyBorder="1" applyAlignment="1"/>
    <xf numFmtId="14" fontId="7" fillId="2" borderId="0" xfId="0" applyNumberFormat="1" applyFont="1" applyFill="1" applyBorder="1" applyAlignment="1" applyProtection="1">
      <alignment horizontal="center"/>
    </xf>
    <xf numFmtId="0" fontId="7" fillId="2" borderId="0" xfId="0" applyFont="1" applyFill="1" applyBorder="1" applyAlignment="1" applyProtection="1">
      <alignment horizontal="center"/>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18" fillId="5" borderId="0" xfId="0" applyFont="1" applyFill="1" applyBorder="1" applyAlignment="1" applyProtection="1">
      <protection locked="0"/>
    </xf>
    <xf numFmtId="0" fontId="3" fillId="7" borderId="20" xfId="0" applyFont="1" applyFill="1" applyBorder="1" applyAlignment="1">
      <alignment horizontal="center" wrapText="1"/>
    </xf>
    <xf numFmtId="20" fontId="0" fillId="3" borderId="3" xfId="0" applyNumberFormat="1" applyFill="1" applyBorder="1" applyAlignment="1" applyProtection="1">
      <alignment horizontal="center"/>
      <protection locked="0"/>
    </xf>
    <xf numFmtId="0" fontId="7" fillId="3" borderId="3" xfId="0" applyNumberFormat="1" applyFont="1" applyFill="1" applyBorder="1" applyAlignment="1" applyProtection="1">
      <alignment horizontal="center"/>
      <protection locked="0"/>
    </xf>
    <xf numFmtId="0" fontId="7" fillId="3" borderId="0" xfId="0" applyFont="1" applyFill="1" applyAlignment="1">
      <alignment horizontal="right"/>
    </xf>
    <xf numFmtId="0" fontId="7" fillId="3" borderId="0" xfId="0" applyFont="1" applyFill="1" applyAlignment="1">
      <alignment horizontal="right" wrapText="1"/>
    </xf>
    <xf numFmtId="165" fontId="3" fillId="2" borderId="2" xfId="0" applyNumberFormat="1" applyFont="1" applyFill="1" applyBorder="1" applyAlignment="1">
      <alignment horizontal="center"/>
    </xf>
    <xf numFmtId="0" fontId="1" fillId="3" borderId="0" xfId="0" applyFont="1" applyFill="1"/>
    <xf numFmtId="164" fontId="0" fillId="2" borderId="0" xfId="0" applyNumberFormat="1" applyFill="1"/>
    <xf numFmtId="0" fontId="1" fillId="2" borderId="3" xfId="0" applyFont="1" applyFill="1" applyBorder="1" applyAlignment="1" applyProtection="1">
      <alignment horizontal="center"/>
      <protection hidden="1"/>
    </xf>
    <xf numFmtId="0" fontId="3" fillId="2" borderId="3" xfId="0" applyFont="1" applyFill="1" applyBorder="1" applyAlignment="1">
      <alignment horizontal="center"/>
    </xf>
    <xf numFmtId="0" fontId="3" fillId="2" borderId="6" xfId="0" applyFont="1" applyFill="1" applyBorder="1"/>
    <xf numFmtId="0" fontId="3" fillId="2" borderId="10" xfId="0" applyFont="1" applyFill="1" applyBorder="1"/>
    <xf numFmtId="0" fontId="0" fillId="2" borderId="10" xfId="0" applyFill="1" applyBorder="1"/>
    <xf numFmtId="1" fontId="0" fillId="8" borderId="3" xfId="0" applyNumberFormat="1" applyFill="1" applyBorder="1" applyAlignment="1">
      <alignment horizontal="center"/>
    </xf>
    <xf numFmtId="0" fontId="1" fillId="8" borderId="3" xfId="0" applyFont="1" applyFill="1" applyBorder="1" applyAlignment="1" applyProtection="1">
      <alignment horizontal="center"/>
    </xf>
    <xf numFmtId="1" fontId="1" fillId="8" borderId="7" xfId="0" applyNumberFormat="1" applyFont="1" applyFill="1" applyBorder="1" applyAlignment="1" applyProtection="1">
      <alignment horizontal="center"/>
    </xf>
    <xf numFmtId="0" fontId="6" fillId="7" borderId="3" xfId="0" applyFont="1" applyFill="1" applyBorder="1" applyAlignment="1">
      <alignment horizontal="center" wrapText="1"/>
    </xf>
    <xf numFmtId="0" fontId="18" fillId="5" borderId="0" xfId="0" applyFont="1" applyFill="1" applyBorder="1" applyAlignment="1" applyProtection="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0" fillId="8" borderId="3" xfId="0" applyFill="1" applyBorder="1" applyAlignment="1">
      <alignment horizontal="center"/>
    </xf>
    <xf numFmtId="0" fontId="12" fillId="2" borderId="1" xfId="0" applyFont="1" applyFill="1" applyBorder="1"/>
    <xf numFmtId="0" fontId="0" fillId="2" borderId="9" xfId="0" applyFill="1" applyBorder="1"/>
    <xf numFmtId="0" fontId="0" fillId="2" borderId="0" xfId="0" applyFill="1" applyBorder="1" applyAlignment="1"/>
    <xf numFmtId="0" fontId="25" fillId="6" borderId="0" xfId="0" applyFont="1" applyFill="1" applyBorder="1" applyAlignment="1" applyProtection="1">
      <alignment horizontal="right"/>
    </xf>
    <xf numFmtId="0" fontId="1" fillId="3" borderId="0" xfId="0" applyFont="1" applyFill="1" applyAlignment="1">
      <alignment horizontal="right"/>
    </xf>
    <xf numFmtId="1" fontId="0" fillId="3" borderId="0" xfId="0" applyNumberFormat="1" applyFill="1" applyAlignment="1">
      <alignment horizontal="right"/>
    </xf>
    <xf numFmtId="0" fontId="33" fillId="2" borderId="0" xfId="0" applyFont="1" applyFill="1" applyBorder="1"/>
    <xf numFmtId="0" fontId="34" fillId="2" borderId="0" xfId="0" applyFont="1" applyFill="1" applyBorder="1"/>
    <xf numFmtId="0" fontId="33" fillId="2" borderId="0" xfId="0" applyFont="1" applyFill="1" applyBorder="1" applyAlignment="1">
      <alignment horizontal="center"/>
    </xf>
    <xf numFmtId="0" fontId="1" fillId="3" borderId="3" xfId="0" applyNumberFormat="1" applyFont="1" applyFill="1" applyBorder="1" applyAlignment="1" applyProtection="1">
      <alignment horizontal="center"/>
      <protection locked="0"/>
    </xf>
    <xf numFmtId="0" fontId="0" fillId="3" borderId="3" xfId="0" applyFill="1" applyBorder="1"/>
    <xf numFmtId="0" fontId="0" fillId="8" borderId="0" xfId="0" applyFill="1"/>
    <xf numFmtId="0" fontId="2" fillId="0" borderId="0" xfId="0" applyFont="1" applyProtection="1"/>
    <xf numFmtId="14" fontId="0" fillId="0" borderId="3" xfId="0" applyNumberFormat="1" applyFill="1" applyBorder="1" applyAlignment="1" applyProtection="1">
      <alignment horizontal="center"/>
      <protection locked="0"/>
    </xf>
    <xf numFmtId="0" fontId="0" fillId="0" borderId="3" xfId="0" applyFill="1" applyBorder="1" applyAlignment="1" applyProtection="1">
      <alignment horizontal="center"/>
      <protection locked="0"/>
    </xf>
    <xf numFmtId="0" fontId="0" fillId="8" borderId="0" xfId="0" applyNumberFormat="1" applyFill="1" applyProtection="1"/>
    <xf numFmtId="0" fontId="0" fillId="8" borderId="0" xfId="0" applyFill="1" applyProtection="1"/>
    <xf numFmtId="0" fontId="0" fillId="3" borderId="0" xfId="0" applyFill="1" applyProtection="1"/>
    <xf numFmtId="0" fontId="1" fillId="0" borderId="3" xfId="0" applyFont="1" applyFill="1" applyBorder="1" applyAlignment="1" applyProtection="1">
      <alignment horizontal="center" vertical="center"/>
      <protection locked="0"/>
    </xf>
    <xf numFmtId="0" fontId="37" fillId="2" borderId="0" xfId="0" applyFont="1" applyFill="1"/>
    <xf numFmtId="0" fontId="1" fillId="2" borderId="0" xfId="0" applyFont="1" applyFill="1"/>
    <xf numFmtId="0" fontId="1" fillId="0" borderId="0" xfId="0" applyFont="1"/>
    <xf numFmtId="0" fontId="0" fillId="2" borderId="0" xfId="0" applyFill="1" applyBorder="1" applyAlignment="1">
      <alignment horizontal="left" vertical="top" wrapText="1"/>
    </xf>
    <xf numFmtId="0" fontId="0" fillId="2" borderId="15" xfId="0" applyFill="1" applyBorder="1" applyAlignment="1">
      <alignment horizontal="left" vertical="top" wrapText="1"/>
    </xf>
    <xf numFmtId="0" fontId="17" fillId="2" borderId="14" xfId="0" applyFont="1" applyFill="1" applyBorder="1" applyAlignment="1">
      <alignment horizontal="center"/>
    </xf>
    <xf numFmtId="0" fontId="1" fillId="3" borderId="0" xfId="0" applyFont="1" applyFill="1" applyAlignment="1">
      <alignment horizontal="center" wrapText="1"/>
    </xf>
    <xf numFmtId="0" fontId="0" fillId="3" borderId="18" xfId="0" applyFill="1" applyBorder="1"/>
    <xf numFmtId="0" fontId="0" fillId="3" borderId="19" xfId="0" applyFill="1" applyBorder="1"/>
    <xf numFmtId="0" fontId="0" fillId="3" borderId="8" xfId="0" applyFill="1" applyBorder="1"/>
    <xf numFmtId="0" fontId="0" fillId="3" borderId="9" xfId="0" applyFill="1" applyBorder="1"/>
    <xf numFmtId="0" fontId="0" fillId="3" borderId="11" xfId="0" applyFill="1" applyBorder="1"/>
    <xf numFmtId="0" fontId="0" fillId="3" borderId="13" xfId="0" applyFill="1" applyBorder="1"/>
    <xf numFmtId="0" fontId="0" fillId="2" borderId="16" xfId="0" applyFill="1" applyBorder="1" applyAlignment="1">
      <alignment horizontal="center"/>
    </xf>
    <xf numFmtId="2" fontId="0" fillId="2" borderId="16" xfId="0" applyNumberFormat="1" applyFill="1" applyBorder="1" applyAlignment="1">
      <alignment horizontal="center"/>
    </xf>
    <xf numFmtId="164" fontId="0" fillId="2" borderId="16" xfId="0" applyNumberFormat="1" applyFill="1" applyBorder="1" applyAlignment="1">
      <alignment horizontal="center"/>
    </xf>
    <xf numFmtId="14" fontId="39" fillId="3" borderId="3" xfId="0" applyNumberFormat="1" applyFont="1" applyFill="1" applyBorder="1" applyAlignment="1" applyProtection="1">
      <protection locked="0"/>
    </xf>
    <xf numFmtId="0" fontId="3" fillId="2" borderId="0" xfId="0" applyFont="1" applyFill="1" applyBorder="1" applyAlignment="1">
      <alignment horizontal="center"/>
    </xf>
    <xf numFmtId="14" fontId="1" fillId="3" borderId="3" xfId="0" applyNumberFormat="1" applyFont="1" applyFill="1" applyBorder="1" applyAlignment="1" applyProtection="1">
      <alignment horizontal="center"/>
      <protection locked="0"/>
    </xf>
    <xf numFmtId="0" fontId="1" fillId="3" borderId="5" xfId="0" applyFont="1" applyFill="1" applyBorder="1" applyAlignment="1" applyProtection="1">
      <alignment horizontal="center"/>
      <protection locked="0"/>
    </xf>
    <xf numFmtId="0" fontId="1" fillId="2" borderId="3" xfId="0" applyFont="1" applyFill="1" applyBorder="1" applyAlignment="1">
      <alignment horizontal="center"/>
    </xf>
    <xf numFmtId="0" fontId="1" fillId="2" borderId="20" xfId="0" applyFont="1" applyFill="1" applyBorder="1" applyAlignment="1">
      <alignment horizontal="center"/>
    </xf>
    <xf numFmtId="2" fontId="0" fillId="2" borderId="20" xfId="0" applyNumberFormat="1" applyFill="1" applyBorder="1" applyAlignment="1">
      <alignment horizontal="center"/>
    </xf>
    <xf numFmtId="0" fontId="17" fillId="8" borderId="0" xfId="0" applyFont="1" applyFill="1" applyBorder="1" applyAlignment="1">
      <alignment horizontal="center"/>
    </xf>
    <xf numFmtId="0" fontId="0" fillId="8" borderId="0" xfId="0" applyFill="1" applyBorder="1" applyAlignment="1">
      <alignment horizontal="left" vertical="top" wrapText="1"/>
    </xf>
    <xf numFmtId="166" fontId="0" fillId="3" borderId="3" xfId="0" applyNumberFormat="1" applyFill="1" applyBorder="1" applyAlignment="1" applyProtection="1">
      <alignment horizontal="center"/>
      <protection locked="0"/>
    </xf>
    <xf numFmtId="166" fontId="0" fillId="2" borderId="3" xfId="0" applyNumberFormat="1" applyFill="1" applyBorder="1" applyAlignment="1">
      <alignment horizontal="center"/>
    </xf>
    <xf numFmtId="0" fontId="1" fillId="3" borderId="6" xfId="0" applyFont="1" applyFill="1" applyBorder="1"/>
    <xf numFmtId="0" fontId="1" fillId="0" borderId="0" xfId="0" applyFont="1" applyFill="1" applyAlignment="1">
      <alignment vertical="top" wrapText="1"/>
    </xf>
    <xf numFmtId="0" fontId="18" fillId="2" borderId="0" xfId="0" applyFont="1" applyFill="1" applyAlignment="1" applyProtection="1">
      <alignment horizontal="left"/>
    </xf>
    <xf numFmtId="0" fontId="29" fillId="8" borderId="0" xfId="0" applyNumberFormat="1" applyFont="1" applyFill="1" applyProtection="1"/>
    <xf numFmtId="49" fontId="3" fillId="7" borderId="6" xfId="0" applyNumberFormat="1" applyFont="1" applyFill="1" applyBorder="1"/>
    <xf numFmtId="49" fontId="3" fillId="7" borderId="16" xfId="0" applyNumberFormat="1" applyFont="1" applyFill="1" applyBorder="1"/>
    <xf numFmtId="1" fontId="0" fillId="3" borderId="3" xfId="0" applyNumberFormat="1" applyFill="1" applyBorder="1" applyAlignment="1" applyProtection="1">
      <alignment horizontal="center"/>
      <protection locked="0"/>
    </xf>
    <xf numFmtId="0" fontId="0" fillId="3" borderId="5" xfId="0" applyNumberFormat="1" applyFill="1" applyBorder="1" applyAlignment="1" applyProtection="1">
      <alignment horizontal="center"/>
      <protection locked="0"/>
    </xf>
    <xf numFmtId="2" fontId="0" fillId="3" borderId="5" xfId="0" applyNumberFormat="1" applyFill="1" applyBorder="1" applyAlignment="1" applyProtection="1">
      <alignment horizontal="center"/>
      <protection locked="0"/>
    </xf>
    <xf numFmtId="164" fontId="0" fillId="3" borderId="5" xfId="0" applyNumberFormat="1" applyFill="1" applyBorder="1" applyAlignment="1" applyProtection="1">
      <alignment horizontal="center"/>
      <protection locked="0"/>
    </xf>
    <xf numFmtId="0" fontId="11" fillId="2" borderId="0" xfId="0" applyFont="1" applyFill="1" applyBorder="1" applyAlignment="1">
      <alignment wrapText="1"/>
    </xf>
    <xf numFmtId="0" fontId="0" fillId="3" borderId="24" xfId="0" applyFill="1" applyBorder="1"/>
    <xf numFmtId="0" fontId="3" fillId="11" borderId="33" xfId="0" applyFont="1" applyFill="1" applyBorder="1"/>
    <xf numFmtId="0" fontId="7" fillId="11" borderId="14" xfId="0" applyFont="1" applyFill="1" applyBorder="1"/>
    <xf numFmtId="0" fontId="0" fillId="11" borderId="14" xfId="0" applyFill="1" applyBorder="1"/>
    <xf numFmtId="0" fontId="0" fillId="11" borderId="24" xfId="0" applyFill="1" applyBorder="1"/>
    <xf numFmtId="0" fontId="3" fillId="11" borderId="34" xfId="0" applyFont="1" applyFill="1" applyBorder="1"/>
    <xf numFmtId="0" fontId="7" fillId="11" borderId="0" xfId="0" applyFont="1" applyFill="1" applyBorder="1"/>
    <xf numFmtId="0" fontId="0" fillId="11" borderId="0" xfId="0" applyFill="1" applyBorder="1"/>
    <xf numFmtId="0" fontId="0" fillId="11" borderId="21" xfId="0" applyFill="1" applyBorder="1"/>
    <xf numFmtId="0" fontId="1" fillId="11" borderId="25" xfId="0" applyFont="1" applyFill="1" applyBorder="1"/>
    <xf numFmtId="0" fontId="1" fillId="11" borderId="0" xfId="0" applyFont="1" applyFill="1" applyBorder="1"/>
    <xf numFmtId="0" fontId="0" fillId="11" borderId="26" xfId="0" applyFill="1" applyBorder="1"/>
    <xf numFmtId="0" fontId="0" fillId="11" borderId="15" xfId="0" applyFill="1" applyBorder="1"/>
    <xf numFmtId="0" fontId="0" fillId="11" borderId="22" xfId="0" applyFill="1" applyBorder="1"/>
    <xf numFmtId="0" fontId="3" fillId="11" borderId="32" xfId="0" applyFont="1" applyFill="1" applyBorder="1"/>
    <xf numFmtId="0" fontId="1" fillId="3" borderId="33" xfId="0" applyFont="1" applyFill="1" applyBorder="1"/>
    <xf numFmtId="1" fontId="0" fillId="3" borderId="34" xfId="0" applyNumberFormat="1" applyFill="1" applyBorder="1"/>
    <xf numFmtId="0" fontId="1" fillId="3" borderId="23" xfId="0" applyFont="1" applyFill="1" applyBorder="1"/>
    <xf numFmtId="1" fontId="0" fillId="3" borderId="26" xfId="0" applyNumberFormat="1" applyFill="1" applyBorder="1"/>
    <xf numFmtId="0" fontId="1" fillId="12" borderId="0" xfId="0" applyFont="1" applyFill="1"/>
    <xf numFmtId="0" fontId="0" fillId="3" borderId="21" xfId="0" applyFill="1" applyBorder="1"/>
    <xf numFmtId="0" fontId="1" fillId="3" borderId="27" xfId="0" applyFont="1" applyFill="1" applyBorder="1"/>
    <xf numFmtId="0" fontId="0" fillId="12" borderId="33" xfId="0" applyFill="1" applyBorder="1"/>
    <xf numFmtId="0" fontId="0" fillId="3" borderId="22" xfId="0" applyFill="1" applyBorder="1"/>
    <xf numFmtId="0" fontId="0" fillId="13" borderId="27" xfId="0" applyFill="1" applyBorder="1"/>
    <xf numFmtId="0" fontId="1" fillId="13" borderId="29" xfId="0" applyFont="1" applyFill="1" applyBorder="1"/>
    <xf numFmtId="0" fontId="0" fillId="3" borderId="34" xfId="0" applyFill="1" applyBorder="1"/>
    <xf numFmtId="0" fontId="3" fillId="11" borderId="33" xfId="0" applyFont="1" applyFill="1" applyBorder="1" applyAlignment="1">
      <alignment horizontal="right"/>
    </xf>
    <xf numFmtId="0" fontId="1" fillId="11" borderId="0" xfId="0" applyFont="1" applyFill="1"/>
    <xf numFmtId="0" fontId="0" fillId="11" borderId="0" xfId="0" applyFill="1"/>
    <xf numFmtId="0" fontId="0" fillId="3" borderId="32" xfId="0" applyFill="1" applyBorder="1"/>
    <xf numFmtId="0" fontId="0" fillId="3" borderId="35" xfId="0" applyFill="1" applyBorder="1"/>
    <xf numFmtId="0" fontId="1" fillId="3" borderId="32" xfId="0" applyFont="1" applyFill="1" applyBorder="1"/>
    <xf numFmtId="0" fontId="0" fillId="14" borderId="32" xfId="0" applyFill="1" applyBorder="1"/>
    <xf numFmtId="0" fontId="3" fillId="3" borderId="0" xfId="0" applyFont="1" applyFill="1"/>
    <xf numFmtId="1" fontId="1" fillId="8" borderId="3" xfId="0" applyNumberFormat="1" applyFont="1" applyFill="1" applyBorder="1" applyAlignment="1" applyProtection="1">
      <alignment horizontal="center"/>
    </xf>
    <xf numFmtId="0" fontId="1" fillId="3" borderId="0" xfId="0" applyFont="1" applyFill="1" applyAlignment="1">
      <alignment wrapText="1"/>
    </xf>
    <xf numFmtId="0" fontId="0" fillId="14" borderId="27" xfId="0" applyFill="1" applyBorder="1"/>
    <xf numFmtId="0" fontId="0" fillId="14" borderId="3" xfId="0" applyFill="1" applyBorder="1"/>
    <xf numFmtId="0" fontId="3" fillId="11" borderId="32" xfId="0" applyFont="1" applyFill="1" applyBorder="1" applyAlignment="1">
      <alignment wrapText="1"/>
    </xf>
    <xf numFmtId="3" fontId="0" fillId="0" borderId="3" xfId="0" applyNumberFormat="1" applyFill="1" applyBorder="1" applyAlignment="1" applyProtection="1">
      <alignment horizontal="center"/>
      <protection locked="0"/>
    </xf>
    <xf numFmtId="167" fontId="0" fillId="3" borderId="3" xfId="0" applyNumberFormat="1" applyFill="1" applyBorder="1" applyAlignment="1" applyProtection="1">
      <alignment horizontal="center"/>
      <protection locked="0"/>
    </xf>
    <xf numFmtId="167" fontId="1" fillId="3" borderId="3" xfId="0" applyNumberFormat="1" applyFont="1" applyFill="1" applyBorder="1" applyAlignment="1" applyProtection="1">
      <alignment horizontal="center"/>
      <protection locked="0"/>
    </xf>
    <xf numFmtId="0" fontId="1" fillId="2" borderId="3" xfId="0" applyFont="1" applyFill="1" applyBorder="1"/>
    <xf numFmtId="0" fontId="1" fillId="15" borderId="17" xfId="0" applyFont="1" applyFill="1" applyBorder="1" applyAlignment="1" applyProtection="1">
      <alignment horizontal="center"/>
    </xf>
    <xf numFmtId="0" fontId="7" fillId="15" borderId="12" xfId="0" applyFont="1" applyFill="1" applyBorder="1" applyAlignment="1" applyProtection="1">
      <alignment horizontal="center"/>
    </xf>
    <xf numFmtId="14" fontId="7" fillId="15" borderId="12" xfId="0" applyNumberFormat="1" applyFont="1" applyFill="1" applyBorder="1" applyAlignment="1" applyProtection="1">
      <alignment horizontal="center"/>
    </xf>
    <xf numFmtId="0" fontId="1" fillId="15" borderId="7" xfId="0" applyFont="1" applyFill="1" applyBorder="1" applyAlignment="1" applyProtection="1">
      <alignment horizontal="center"/>
    </xf>
    <xf numFmtId="1" fontId="0" fillId="16" borderId="0" xfId="0" applyNumberFormat="1" applyFill="1"/>
    <xf numFmtId="0" fontId="3" fillId="17" borderId="32" xfId="0" applyFont="1" applyFill="1" applyBorder="1" applyAlignment="1">
      <alignment wrapText="1"/>
    </xf>
    <xf numFmtId="0" fontId="0" fillId="17" borderId="0" xfId="0" applyFill="1"/>
    <xf numFmtId="1" fontId="0" fillId="18" borderId="32" xfId="0" applyNumberFormat="1" applyFill="1" applyBorder="1"/>
    <xf numFmtId="1" fontId="0" fillId="19" borderId="32" xfId="0" applyNumberFormat="1" applyFill="1" applyBorder="1"/>
    <xf numFmtId="1" fontId="0" fillId="20" borderId="25" xfId="0" applyNumberFormat="1" applyFill="1" applyBorder="1"/>
    <xf numFmtId="1" fontId="0" fillId="20" borderId="21" xfId="0" applyNumberFormat="1" applyFill="1" applyBorder="1"/>
    <xf numFmtId="0" fontId="0" fillId="20" borderId="26" xfId="0" applyFill="1" applyBorder="1"/>
    <xf numFmtId="0" fontId="0" fillId="20" borderId="22" xfId="0" applyFill="1" applyBorder="1"/>
    <xf numFmtId="0" fontId="3" fillId="19" borderId="32" xfId="0" applyFont="1" applyFill="1" applyBorder="1" applyAlignment="1">
      <alignment wrapText="1"/>
    </xf>
    <xf numFmtId="0" fontId="3" fillId="18" borderId="32" xfId="0" applyFont="1" applyFill="1" applyBorder="1" applyAlignment="1">
      <alignment wrapText="1"/>
    </xf>
    <xf numFmtId="0" fontId="0" fillId="18" borderId="0" xfId="0" applyFill="1"/>
    <xf numFmtId="0" fontId="3" fillId="14" borderId="32" xfId="0" applyFont="1" applyFill="1" applyBorder="1" applyAlignment="1">
      <alignment wrapText="1"/>
    </xf>
    <xf numFmtId="0" fontId="40" fillId="0" borderId="0" xfId="0" applyFont="1" applyAlignment="1">
      <alignment vertical="center" wrapText="1"/>
    </xf>
    <xf numFmtId="1" fontId="0" fillId="2" borderId="3" xfId="0" applyNumberFormat="1" applyFill="1" applyBorder="1" applyAlignment="1">
      <alignment horizontal="center"/>
    </xf>
    <xf numFmtId="0" fontId="19" fillId="5" borderId="0" xfId="0" applyFont="1" applyFill="1" applyAlignment="1" applyProtection="1">
      <alignment horizontal="center"/>
    </xf>
    <xf numFmtId="0" fontId="20" fillId="5" borderId="0" xfId="0" applyFont="1" applyFill="1" applyAlignment="1" applyProtection="1">
      <alignment horizontal="center"/>
    </xf>
    <xf numFmtId="0" fontId="21" fillId="5" borderId="0" xfId="0" applyFont="1" applyFill="1" applyAlignment="1" applyProtection="1">
      <alignment horizontal="center"/>
    </xf>
    <xf numFmtId="0" fontId="18" fillId="5" borderId="0" xfId="0" applyFont="1" applyFill="1" applyAlignment="1" applyProtection="1">
      <alignment horizontal="center"/>
    </xf>
    <xf numFmtId="0" fontId="1" fillId="0" borderId="0" xfId="0" applyFont="1"/>
    <xf numFmtId="0" fontId="1" fillId="0" borderId="0" xfId="0" applyFont="1" applyFill="1" applyAlignment="1">
      <alignment horizontal="left" vertical="top" wrapText="1"/>
    </xf>
    <xf numFmtId="0" fontId="7" fillId="10" borderId="8" xfId="0" applyFont="1" applyFill="1" applyBorder="1" applyAlignment="1" applyProtection="1">
      <alignment horizontal="center"/>
    </xf>
    <xf numFmtId="0" fontId="7" fillId="10" borderId="0" xfId="0" applyFont="1" applyFill="1" applyBorder="1" applyAlignment="1" applyProtection="1">
      <alignment horizontal="center"/>
    </xf>
    <xf numFmtId="0" fontId="7" fillId="10" borderId="9" xfId="0" applyFont="1" applyFill="1" applyBorder="1" applyAlignment="1" applyProtection="1">
      <alignment horizontal="center"/>
    </xf>
    <xf numFmtId="14" fontId="7" fillId="10" borderId="11" xfId="0" applyNumberFormat="1" applyFont="1" applyFill="1" applyBorder="1" applyAlignment="1" applyProtection="1">
      <alignment horizontal="center"/>
    </xf>
    <xf numFmtId="14" fontId="7" fillId="10" borderId="1" xfId="0" applyNumberFormat="1" applyFont="1" applyFill="1" applyBorder="1" applyAlignment="1" applyProtection="1">
      <alignment horizontal="center"/>
    </xf>
    <xf numFmtId="14" fontId="7" fillId="10" borderId="13" xfId="0" applyNumberFormat="1" applyFont="1" applyFill="1" applyBorder="1" applyAlignment="1" applyProtection="1">
      <alignment horizontal="center"/>
    </xf>
    <xf numFmtId="0" fontId="1" fillId="10" borderId="18" xfId="0" applyFont="1" applyFill="1" applyBorder="1" applyAlignment="1" applyProtection="1">
      <alignment horizontal="center"/>
    </xf>
    <xf numFmtId="0" fontId="7" fillId="10" borderId="4" xfId="0" applyFont="1" applyFill="1" applyBorder="1" applyAlignment="1" applyProtection="1">
      <alignment horizontal="center"/>
    </xf>
    <xf numFmtId="0" fontId="7" fillId="10" borderId="19" xfId="0" applyFont="1" applyFill="1" applyBorder="1" applyAlignment="1" applyProtection="1">
      <alignment horizontal="center"/>
    </xf>
    <xf numFmtId="0" fontId="1" fillId="0" borderId="0" xfId="0" applyFont="1" applyFill="1" applyAlignment="1">
      <alignment horizontal="left" wrapText="1"/>
    </xf>
    <xf numFmtId="0" fontId="0" fillId="0" borderId="0" xfId="0" applyFill="1" applyAlignment="1">
      <alignment horizontal="left"/>
    </xf>
    <xf numFmtId="0" fontId="36" fillId="10" borderId="6" xfId="0" applyFont="1" applyFill="1" applyBorder="1" applyAlignment="1">
      <alignment horizontal="center"/>
    </xf>
    <xf numFmtId="0" fontId="36" fillId="10" borderId="10" xfId="0" applyFont="1" applyFill="1" applyBorder="1" applyAlignment="1">
      <alignment horizontal="center"/>
    </xf>
    <xf numFmtId="0" fontId="36" fillId="10" borderId="20" xfId="0" applyFont="1" applyFill="1" applyBorder="1" applyAlignment="1">
      <alignment horizontal="center"/>
    </xf>
    <xf numFmtId="0" fontId="1" fillId="10" borderId="18" xfId="0" applyFont="1" applyFill="1" applyBorder="1" applyAlignment="1">
      <alignment horizontal="left" vertical="top" wrapText="1"/>
    </xf>
    <xf numFmtId="0" fontId="1" fillId="10" borderId="4" xfId="0" applyFont="1" applyFill="1" applyBorder="1" applyAlignment="1">
      <alignment horizontal="left" vertical="top" wrapText="1"/>
    </xf>
    <xf numFmtId="0" fontId="1" fillId="10" borderId="19" xfId="0" applyFont="1" applyFill="1" applyBorder="1" applyAlignment="1">
      <alignment horizontal="left" vertical="top" wrapText="1"/>
    </xf>
    <xf numFmtId="0" fontId="1" fillId="10" borderId="8" xfId="0" applyFont="1" applyFill="1" applyBorder="1" applyAlignment="1">
      <alignment horizontal="left" vertical="top" wrapText="1"/>
    </xf>
    <xf numFmtId="0" fontId="1" fillId="10" borderId="0" xfId="0" applyFont="1" applyFill="1" applyBorder="1" applyAlignment="1">
      <alignment horizontal="left" vertical="top" wrapText="1"/>
    </xf>
    <xf numFmtId="0" fontId="1" fillId="10" borderId="9" xfId="0" applyFont="1" applyFill="1" applyBorder="1" applyAlignment="1">
      <alignment horizontal="left" vertical="top" wrapText="1"/>
    </xf>
    <xf numFmtId="0" fontId="1" fillId="10" borderId="11" xfId="0" applyFont="1" applyFill="1" applyBorder="1" applyAlignment="1">
      <alignment horizontal="left" vertical="top" wrapText="1"/>
    </xf>
    <xf numFmtId="0" fontId="1" fillId="10" borderId="1" xfId="0" applyFont="1" applyFill="1" applyBorder="1" applyAlignment="1">
      <alignment horizontal="left" vertical="top" wrapText="1"/>
    </xf>
    <xf numFmtId="0" fontId="1" fillId="10" borderId="13" xfId="0" applyFont="1" applyFill="1" applyBorder="1" applyAlignment="1">
      <alignment horizontal="left" vertical="top" wrapText="1"/>
    </xf>
    <xf numFmtId="0" fontId="1" fillId="10" borderId="6" xfId="0" applyFont="1" applyFill="1" applyBorder="1" applyAlignment="1" applyProtection="1">
      <alignment horizontal="center"/>
    </xf>
    <xf numFmtId="0" fontId="7" fillId="10" borderId="10" xfId="0" applyFont="1" applyFill="1" applyBorder="1" applyAlignment="1" applyProtection="1">
      <alignment horizontal="center"/>
    </xf>
    <xf numFmtId="0" fontId="7" fillId="10" borderId="20" xfId="0" applyFont="1" applyFill="1" applyBorder="1" applyAlignment="1" applyProtection="1">
      <alignment horizontal="center"/>
    </xf>
    <xf numFmtId="0" fontId="0" fillId="3" borderId="14" xfId="0" applyFill="1" applyBorder="1" applyAlignment="1">
      <alignment horizontal="center" wrapText="1"/>
    </xf>
    <xf numFmtId="0" fontId="0" fillId="3" borderId="0" xfId="0" applyFill="1" applyAlignment="1">
      <alignment horizontal="center" wrapText="1"/>
    </xf>
    <xf numFmtId="0" fontId="1" fillId="3" borderId="14" xfId="0" applyFont="1" applyFill="1" applyBorder="1" applyAlignment="1">
      <alignment horizontal="center" wrapText="1"/>
    </xf>
    <xf numFmtId="0" fontId="1" fillId="3" borderId="0" xfId="0" applyFont="1" applyFill="1" applyAlignment="1">
      <alignment horizontal="center" wrapText="1"/>
    </xf>
    <xf numFmtId="0" fontId="0" fillId="3" borderId="15" xfId="0" applyFill="1" applyBorder="1" applyAlignment="1">
      <alignment horizontal="center" wrapText="1"/>
    </xf>
    <xf numFmtId="14" fontId="7" fillId="2" borderId="0" xfId="0" applyNumberFormat="1" applyFont="1" applyFill="1" applyBorder="1" applyAlignment="1" applyProtection="1">
      <alignment horizontal="center"/>
    </xf>
    <xf numFmtId="14" fontId="7" fillId="2" borderId="21" xfId="0" applyNumberFormat="1" applyFont="1" applyFill="1" applyBorder="1" applyAlignment="1" applyProtection="1">
      <alignment horizontal="center"/>
    </xf>
    <xf numFmtId="0" fontId="3" fillId="7" borderId="3" xfId="0" applyFont="1" applyFill="1" applyBorder="1" applyAlignment="1">
      <alignment horizontal="center"/>
    </xf>
    <xf numFmtId="0" fontId="7" fillId="2" borderId="15" xfId="0" applyFont="1" applyFill="1" applyBorder="1" applyAlignment="1" applyProtection="1">
      <alignment horizontal="center"/>
    </xf>
    <xf numFmtId="0" fontId="7" fillId="2" borderId="22" xfId="0" applyFont="1" applyFill="1" applyBorder="1" applyAlignment="1" applyProtection="1">
      <alignment horizontal="center"/>
    </xf>
    <xf numFmtId="0" fontId="0" fillId="3" borderId="6" xfId="0" applyFont="1" applyFill="1" applyBorder="1" applyAlignment="1" applyProtection="1">
      <alignment horizontal="left"/>
      <protection locked="0"/>
    </xf>
    <xf numFmtId="0" fontId="1" fillId="3" borderId="10" xfId="0" applyFont="1" applyFill="1" applyBorder="1" applyAlignment="1" applyProtection="1">
      <alignment horizontal="left"/>
      <protection locked="0"/>
    </xf>
    <xf numFmtId="0" fontId="1" fillId="3" borderId="20" xfId="0" applyFont="1" applyFill="1" applyBorder="1" applyAlignment="1" applyProtection="1">
      <alignment horizontal="left"/>
      <protection locked="0"/>
    </xf>
    <xf numFmtId="0" fontId="0" fillId="2" borderId="23" xfId="0" applyFill="1" applyBorder="1" applyAlignment="1">
      <alignment horizontal="left" vertical="top" wrapText="1"/>
    </xf>
    <xf numFmtId="0" fontId="0" fillId="2" borderId="14" xfId="0" applyFill="1" applyBorder="1" applyAlignment="1">
      <alignment horizontal="left" vertical="top" wrapText="1"/>
    </xf>
    <xf numFmtId="0" fontId="0" fillId="2" borderId="24" xfId="0" applyFill="1" applyBorder="1" applyAlignment="1">
      <alignment horizontal="left" vertical="top" wrapText="1"/>
    </xf>
    <xf numFmtId="0" fontId="0" fillId="2" borderId="25" xfId="0" applyFill="1" applyBorder="1" applyAlignment="1">
      <alignment horizontal="left" vertical="top" wrapText="1"/>
    </xf>
    <xf numFmtId="0" fontId="0" fillId="2" borderId="0" xfId="0" applyFill="1" applyBorder="1" applyAlignment="1">
      <alignment horizontal="left" vertical="top" wrapText="1"/>
    </xf>
    <xf numFmtId="0" fontId="0" fillId="2" borderId="21" xfId="0" applyFill="1" applyBorder="1" applyAlignment="1">
      <alignment horizontal="left" vertical="top" wrapText="1"/>
    </xf>
    <xf numFmtId="0" fontId="0" fillId="2" borderId="26" xfId="0" applyFill="1" applyBorder="1" applyAlignment="1">
      <alignment horizontal="left" vertical="top" wrapText="1"/>
    </xf>
    <xf numFmtId="0" fontId="0" fillId="2" borderId="15" xfId="0" applyFill="1" applyBorder="1" applyAlignment="1">
      <alignment horizontal="left" vertical="top" wrapText="1"/>
    </xf>
    <xf numFmtId="0" fontId="0" fillId="2" borderId="22" xfId="0" applyFill="1" applyBorder="1" applyAlignment="1">
      <alignment horizontal="left" vertical="top" wrapText="1"/>
    </xf>
    <xf numFmtId="0" fontId="17" fillId="2" borderId="27" xfId="0" applyFont="1" applyFill="1" applyBorder="1" applyAlignment="1">
      <alignment horizontal="center"/>
    </xf>
    <xf numFmtId="0" fontId="17" fillId="2" borderId="28" xfId="0" applyFont="1" applyFill="1" applyBorder="1" applyAlignment="1">
      <alignment horizontal="center"/>
    </xf>
    <xf numFmtId="0" fontId="17" fillId="2" borderId="29" xfId="0" applyFont="1" applyFill="1" applyBorder="1" applyAlignment="1">
      <alignment horizontal="center"/>
    </xf>
    <xf numFmtId="0" fontId="3" fillId="7" borderId="6" xfId="0" applyFont="1" applyFill="1" applyBorder="1" applyAlignment="1">
      <alignment horizontal="center"/>
    </xf>
    <xf numFmtId="0" fontId="3" fillId="7" borderId="10" xfId="0" applyFont="1" applyFill="1" applyBorder="1" applyAlignment="1">
      <alignment horizontal="center"/>
    </xf>
    <xf numFmtId="0" fontId="3" fillId="7" borderId="20" xfId="0" applyFont="1" applyFill="1" applyBorder="1" applyAlignment="1">
      <alignment horizontal="center"/>
    </xf>
    <xf numFmtId="0" fontId="7" fillId="2" borderId="0" xfId="0" applyFont="1" applyFill="1" applyBorder="1" applyAlignment="1" applyProtection="1">
      <alignment horizontal="center"/>
    </xf>
    <xf numFmtId="0" fontId="7" fillId="2" borderId="21" xfId="0" applyFont="1" applyFill="1" applyBorder="1" applyAlignment="1" applyProtection="1">
      <alignment horizontal="center"/>
    </xf>
    <xf numFmtId="0" fontId="7" fillId="2" borderId="14" xfId="0" applyFont="1" applyFill="1" applyBorder="1" applyAlignment="1" applyProtection="1">
      <alignment horizontal="center"/>
    </xf>
    <xf numFmtId="0" fontId="7" fillId="2" borderId="24" xfId="0" applyFont="1" applyFill="1" applyBorder="1" applyAlignment="1" applyProtection="1">
      <alignment horizontal="center"/>
    </xf>
    <xf numFmtId="0" fontId="17" fillId="10" borderId="27" xfId="0" applyFont="1" applyFill="1" applyBorder="1" applyAlignment="1">
      <alignment horizontal="center"/>
    </xf>
    <xf numFmtId="0" fontId="17" fillId="10" borderId="28" xfId="0" applyFont="1" applyFill="1" applyBorder="1" applyAlignment="1">
      <alignment horizontal="center"/>
    </xf>
    <xf numFmtId="0" fontId="17" fillId="10" borderId="29" xfId="0" applyFont="1" applyFill="1" applyBorder="1" applyAlignment="1">
      <alignment horizontal="center"/>
    </xf>
    <xf numFmtId="0" fontId="0" fillId="10" borderId="23" xfId="0" applyFill="1" applyBorder="1" applyAlignment="1">
      <alignment horizontal="left" vertical="top" wrapText="1"/>
    </xf>
    <xf numFmtId="0" fontId="0" fillId="10" borderId="14" xfId="0" applyFill="1" applyBorder="1" applyAlignment="1">
      <alignment horizontal="left" vertical="top" wrapText="1"/>
    </xf>
    <xf numFmtId="0" fontId="0" fillId="10" borderId="24" xfId="0" applyFill="1" applyBorder="1" applyAlignment="1">
      <alignment horizontal="left" vertical="top" wrapText="1"/>
    </xf>
    <xf numFmtId="0" fontId="0" fillId="10" borderId="25" xfId="0" applyFill="1" applyBorder="1" applyAlignment="1">
      <alignment horizontal="left" vertical="top" wrapText="1"/>
    </xf>
    <xf numFmtId="0" fontId="0" fillId="10" borderId="0" xfId="0" applyFill="1" applyBorder="1" applyAlignment="1">
      <alignment horizontal="left" vertical="top" wrapText="1"/>
    </xf>
    <xf numFmtId="0" fontId="0" fillId="10" borderId="21" xfId="0" applyFill="1" applyBorder="1" applyAlignment="1">
      <alignment horizontal="left" vertical="top" wrapText="1"/>
    </xf>
    <xf numFmtId="0" fontId="0" fillId="10" borderId="26" xfId="0" applyFill="1" applyBorder="1" applyAlignment="1">
      <alignment horizontal="left" vertical="top" wrapText="1"/>
    </xf>
    <xf numFmtId="0" fontId="0" fillId="10" borderId="15" xfId="0" applyFill="1" applyBorder="1" applyAlignment="1">
      <alignment horizontal="left" vertical="top" wrapText="1"/>
    </xf>
    <xf numFmtId="0" fontId="0" fillId="10" borderId="22" xfId="0" applyFill="1" applyBorder="1" applyAlignment="1">
      <alignment horizontal="left" vertical="top" wrapText="1"/>
    </xf>
    <xf numFmtId="0" fontId="3" fillId="7" borderId="31" xfId="0" applyFont="1" applyFill="1" applyBorder="1" applyAlignment="1">
      <alignment horizontal="center"/>
    </xf>
    <xf numFmtId="0" fontId="19" fillId="5" borderId="0" xfId="0" applyFont="1" applyFill="1" applyBorder="1" applyAlignment="1" applyProtection="1">
      <alignment horizontal="center"/>
    </xf>
    <xf numFmtId="0" fontId="20" fillId="5" borderId="0" xfId="0" applyFont="1" applyFill="1" applyBorder="1" applyAlignment="1" applyProtection="1">
      <alignment horizontal="center"/>
    </xf>
    <xf numFmtId="0" fontId="18" fillId="5" borderId="0" xfId="0" applyFont="1" applyFill="1" applyBorder="1" applyAlignment="1" applyProtection="1">
      <alignment horizontal="center"/>
    </xf>
    <xf numFmtId="0" fontId="21" fillId="5" borderId="0" xfId="0" applyFont="1" applyFill="1" applyBorder="1" applyAlignment="1" applyProtection="1">
      <alignment horizontal="center"/>
    </xf>
    <xf numFmtId="0" fontId="35" fillId="2" borderId="0" xfId="0" applyFont="1" applyFill="1" applyBorder="1" applyAlignment="1">
      <alignment horizontal="left" vertical="top" wrapText="1"/>
    </xf>
    <xf numFmtId="0" fontId="32" fillId="2" borderId="0" xfId="0" applyFont="1" applyFill="1" applyBorder="1" applyAlignment="1">
      <alignment horizontal="center"/>
    </xf>
    <xf numFmtId="0" fontId="28" fillId="0" borderId="6" xfId="1" applyBorder="1" applyAlignment="1" applyProtection="1">
      <alignment horizontal="left"/>
      <protection locked="0"/>
    </xf>
    <xf numFmtId="0" fontId="1" fillId="0" borderId="10" xfId="0" applyFont="1" applyBorder="1" applyAlignment="1" applyProtection="1">
      <alignment horizontal="left"/>
      <protection locked="0"/>
    </xf>
    <xf numFmtId="0" fontId="1" fillId="0" borderId="20" xfId="0" applyFont="1" applyBorder="1" applyAlignment="1" applyProtection="1">
      <alignment horizontal="left"/>
      <protection locked="0"/>
    </xf>
    <xf numFmtId="0" fontId="3" fillId="9" borderId="18" xfId="0" applyFont="1" applyFill="1" applyBorder="1" applyAlignment="1" applyProtection="1">
      <alignment horizontal="left" vertical="top" wrapText="1"/>
      <protection locked="0"/>
    </xf>
    <xf numFmtId="0" fontId="3" fillId="9" borderId="4" xfId="0" applyFont="1" applyFill="1" applyBorder="1" applyAlignment="1" applyProtection="1">
      <alignment horizontal="left" vertical="top" wrapText="1"/>
      <protection locked="0"/>
    </xf>
    <xf numFmtId="0" fontId="3" fillId="9" borderId="19" xfId="0" applyFont="1" applyFill="1" applyBorder="1" applyAlignment="1" applyProtection="1">
      <alignment horizontal="left" vertical="top" wrapText="1"/>
      <protection locked="0"/>
    </xf>
    <xf numFmtId="0" fontId="3" fillId="9" borderId="8" xfId="0" applyFont="1" applyFill="1" applyBorder="1" applyAlignment="1" applyProtection="1">
      <alignment horizontal="left" vertical="top" wrapText="1"/>
      <protection locked="0"/>
    </xf>
    <xf numFmtId="0" fontId="3" fillId="9" borderId="0" xfId="0" applyFont="1" applyFill="1" applyBorder="1" applyAlignment="1" applyProtection="1">
      <alignment horizontal="left" vertical="top" wrapText="1"/>
      <protection locked="0"/>
    </xf>
    <xf numFmtId="0" fontId="3" fillId="9" borderId="9" xfId="0" applyFont="1" applyFill="1" applyBorder="1" applyAlignment="1" applyProtection="1">
      <alignment horizontal="left" vertical="top" wrapText="1"/>
      <protection locked="0"/>
    </xf>
    <xf numFmtId="0" fontId="3" fillId="9" borderId="11" xfId="0" applyFont="1" applyFill="1" applyBorder="1" applyAlignment="1" applyProtection="1">
      <alignment horizontal="left" vertical="top" wrapText="1"/>
      <protection locked="0"/>
    </xf>
    <xf numFmtId="0" fontId="3" fillId="9" borderId="1" xfId="0" applyFont="1" applyFill="1" applyBorder="1" applyAlignment="1" applyProtection="1">
      <alignment horizontal="left" vertical="top" wrapText="1"/>
      <protection locked="0"/>
    </xf>
    <xf numFmtId="0" fontId="3" fillId="9" borderId="13" xfId="0" applyFont="1" applyFill="1" applyBorder="1" applyAlignment="1" applyProtection="1">
      <alignment horizontal="left" vertical="top" wrapText="1"/>
      <protection locked="0"/>
    </xf>
    <xf numFmtId="0" fontId="38" fillId="8" borderId="0" xfId="0" applyFont="1" applyFill="1" applyBorder="1" applyAlignment="1">
      <alignment horizontal="left" vertical="top" wrapText="1"/>
    </xf>
    <xf numFmtId="0" fontId="3" fillId="8" borderId="8" xfId="0" applyFont="1" applyFill="1" applyBorder="1" applyAlignment="1">
      <alignment horizontal="right"/>
    </xf>
    <xf numFmtId="0" fontId="3" fillId="8" borderId="0" xfId="0" applyFont="1" applyFill="1" applyBorder="1" applyAlignment="1">
      <alignment horizontal="right"/>
    </xf>
    <xf numFmtId="0" fontId="17" fillId="10" borderId="27" xfId="0" applyFont="1" applyFill="1" applyBorder="1" applyAlignment="1" applyProtection="1">
      <alignment horizontal="center"/>
    </xf>
    <xf numFmtId="0" fontId="17" fillId="10" borderId="28" xfId="0" applyFont="1" applyFill="1" applyBorder="1" applyAlignment="1" applyProtection="1">
      <alignment horizontal="center"/>
    </xf>
    <xf numFmtId="0" fontId="17" fillId="10" borderId="29" xfId="0" applyFont="1" applyFill="1" applyBorder="1" applyAlignment="1" applyProtection="1">
      <alignment horizontal="center"/>
    </xf>
    <xf numFmtId="0" fontId="0" fillId="10" borderId="23" xfId="0" applyFill="1" applyBorder="1" applyAlignment="1" applyProtection="1">
      <alignment horizontal="left" vertical="top" wrapText="1"/>
    </xf>
    <xf numFmtId="0" fontId="0" fillId="10" borderId="14" xfId="0" applyFill="1" applyBorder="1" applyAlignment="1" applyProtection="1">
      <alignment horizontal="left" vertical="top" wrapText="1"/>
    </xf>
    <xf numFmtId="0" fontId="0" fillId="10" borderId="24" xfId="0" applyFill="1" applyBorder="1" applyAlignment="1" applyProtection="1">
      <alignment horizontal="left" vertical="top" wrapText="1"/>
    </xf>
    <xf numFmtId="0" fontId="0" fillId="10" borderId="25" xfId="0" applyFill="1" applyBorder="1" applyAlignment="1" applyProtection="1">
      <alignment horizontal="left" vertical="top" wrapText="1"/>
    </xf>
    <xf numFmtId="0" fontId="0" fillId="10" borderId="0" xfId="0" applyFill="1" applyBorder="1" applyAlignment="1" applyProtection="1">
      <alignment horizontal="left" vertical="top" wrapText="1"/>
    </xf>
    <xf numFmtId="0" fontId="0" fillId="10" borderId="21" xfId="0" applyFill="1" applyBorder="1" applyAlignment="1" applyProtection="1">
      <alignment horizontal="left" vertical="top" wrapText="1"/>
    </xf>
    <xf numFmtId="0" fontId="0" fillId="10" borderId="26" xfId="0" applyFill="1" applyBorder="1" applyAlignment="1" applyProtection="1">
      <alignment horizontal="left" vertical="top" wrapText="1"/>
    </xf>
    <xf numFmtId="0" fontId="0" fillId="10" borderId="15" xfId="0" applyFill="1" applyBorder="1" applyAlignment="1" applyProtection="1">
      <alignment horizontal="left" vertical="top" wrapText="1"/>
    </xf>
    <xf numFmtId="0" fontId="0" fillId="10" borderId="22" xfId="0" applyFill="1" applyBorder="1" applyAlignment="1" applyProtection="1">
      <alignment horizontal="left" vertical="top" wrapText="1"/>
    </xf>
    <xf numFmtId="0" fontId="8" fillId="4" borderId="17" xfId="0" applyFont="1" applyFill="1" applyBorder="1" applyAlignment="1">
      <alignment vertical="top" wrapText="1"/>
    </xf>
    <xf numFmtId="0" fontId="8" fillId="4" borderId="7" xfId="0" applyFont="1" applyFill="1" applyBorder="1" applyAlignment="1">
      <alignment vertical="top" wrapText="1"/>
    </xf>
    <xf numFmtId="0" fontId="2" fillId="2" borderId="6" xfId="0" applyFont="1" applyFill="1" applyBorder="1" applyAlignment="1">
      <alignment horizontal="left"/>
    </xf>
    <xf numFmtId="0" fontId="2" fillId="2" borderId="10" xfId="0" applyFont="1" applyFill="1" applyBorder="1" applyAlignment="1">
      <alignment horizontal="left"/>
    </xf>
    <xf numFmtId="0" fontId="2" fillId="2" borderId="20" xfId="0" applyFont="1" applyFill="1" applyBorder="1" applyAlignment="1">
      <alignment horizontal="left"/>
    </xf>
    <xf numFmtId="0" fontId="0" fillId="2" borderId="6" xfId="0" applyFill="1" applyBorder="1" applyAlignment="1">
      <alignment horizontal="left"/>
    </xf>
    <xf numFmtId="0" fontId="0" fillId="2" borderId="10" xfId="0" applyFill="1" applyBorder="1" applyAlignment="1">
      <alignment horizontal="left"/>
    </xf>
    <xf numFmtId="0" fontId="0" fillId="2" borderId="20" xfId="0" applyFill="1" applyBorder="1" applyAlignment="1">
      <alignment horizontal="left"/>
    </xf>
    <xf numFmtId="0" fontId="1" fillId="3" borderId="18" xfId="0" applyFont="1"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19"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22" fillId="6" borderId="0" xfId="0" applyFont="1" applyFill="1" applyAlignment="1" applyProtection="1">
      <alignment horizontal="left"/>
    </xf>
    <xf numFmtId="0" fontId="0" fillId="9" borderId="18" xfId="0" applyFill="1" applyBorder="1" applyAlignment="1" applyProtection="1">
      <alignment vertical="top" wrapText="1"/>
      <protection locked="0"/>
    </xf>
    <xf numFmtId="0" fontId="0" fillId="9" borderId="4" xfId="0" applyFill="1" applyBorder="1" applyAlignment="1" applyProtection="1">
      <alignment vertical="top" wrapText="1"/>
      <protection locked="0"/>
    </xf>
    <xf numFmtId="0" fontId="0" fillId="9" borderId="19" xfId="0" applyFill="1" applyBorder="1" applyAlignment="1" applyProtection="1">
      <alignment vertical="top" wrapText="1"/>
      <protection locked="0"/>
    </xf>
    <xf numFmtId="0" fontId="0" fillId="9" borderId="11" xfId="0" applyFill="1" applyBorder="1" applyAlignment="1" applyProtection="1">
      <alignment vertical="top" wrapText="1"/>
      <protection locked="0"/>
    </xf>
    <xf numFmtId="0" fontId="0" fillId="9" borderId="1" xfId="0" applyFill="1" applyBorder="1" applyAlignment="1" applyProtection="1">
      <alignment vertical="top" wrapText="1"/>
      <protection locked="0"/>
    </xf>
    <xf numFmtId="0" fontId="0" fillId="9" borderId="13" xfId="0" applyFill="1" applyBorder="1" applyAlignment="1" applyProtection="1">
      <alignment vertical="top" wrapText="1"/>
      <protection locked="0"/>
    </xf>
    <xf numFmtId="0" fontId="3" fillId="2" borderId="0" xfId="0" applyFont="1" applyFill="1" applyAlignment="1">
      <alignment horizontal="left" wrapText="1"/>
    </xf>
    <xf numFmtId="0" fontId="3" fillId="2" borderId="0" xfId="0" applyFont="1" applyFill="1" applyAlignment="1">
      <alignment horizontal="left" vertical="top" wrapText="1"/>
    </xf>
    <xf numFmtId="0" fontId="11" fillId="2" borderId="0" xfId="0" applyFont="1" applyFill="1" applyBorder="1" applyAlignment="1">
      <alignment horizontal="left" vertical="top" wrapText="1"/>
    </xf>
    <xf numFmtId="49" fontId="1" fillId="0" borderId="6" xfId="0" applyNumberFormat="1" applyFont="1" applyFill="1" applyBorder="1" applyAlignment="1" applyProtection="1">
      <alignment horizontal="center"/>
      <protection locked="0"/>
    </xf>
    <xf numFmtId="49" fontId="7" fillId="0" borderId="20" xfId="0" applyNumberFormat="1" applyFont="1" applyFill="1" applyBorder="1" applyAlignment="1" applyProtection="1">
      <alignment horizontal="center"/>
      <protection locked="0"/>
    </xf>
    <xf numFmtId="0" fontId="3" fillId="7" borderId="27" xfId="0" applyFont="1" applyFill="1" applyBorder="1" applyAlignment="1">
      <alignment horizontal="center" wrapText="1"/>
    </xf>
    <xf numFmtId="0" fontId="3" fillId="7" borderId="30" xfId="0" applyFont="1" applyFill="1" applyBorder="1" applyAlignment="1">
      <alignment horizontal="center" wrapText="1"/>
    </xf>
    <xf numFmtId="0" fontId="0" fillId="3" borderId="18" xfId="0" applyFill="1" applyBorder="1" applyAlignment="1" applyProtection="1">
      <alignment horizontal="left" vertical="top" wrapText="1"/>
      <protection locked="0"/>
    </xf>
    <xf numFmtId="0" fontId="0" fillId="9" borderId="18" xfId="0" applyFill="1" applyBorder="1" applyAlignment="1" applyProtection="1">
      <alignment horizontal="left" vertical="top" wrapText="1"/>
      <protection locked="0"/>
    </xf>
    <xf numFmtId="0" fontId="0" fillId="9" borderId="4" xfId="0" applyFill="1" applyBorder="1" applyAlignment="1" applyProtection="1">
      <alignment horizontal="left" vertical="top" wrapText="1"/>
      <protection locked="0"/>
    </xf>
    <xf numFmtId="0" fontId="0" fillId="9" borderId="19" xfId="0" applyFill="1" applyBorder="1" applyAlignment="1" applyProtection="1">
      <alignment horizontal="left" vertical="top" wrapText="1"/>
      <protection locked="0"/>
    </xf>
    <xf numFmtId="0" fontId="0" fillId="9" borderId="11" xfId="0" applyFill="1" applyBorder="1" applyAlignment="1" applyProtection="1">
      <alignment horizontal="left" vertical="top" wrapText="1"/>
      <protection locked="0"/>
    </xf>
    <xf numFmtId="0" fontId="0" fillId="9" borderId="1" xfId="0" applyFill="1" applyBorder="1" applyAlignment="1" applyProtection="1">
      <alignment horizontal="left" vertical="top" wrapText="1"/>
      <protection locked="0"/>
    </xf>
    <xf numFmtId="0" fontId="0" fillId="9" borderId="13" xfId="0" applyFill="1" applyBorder="1" applyAlignment="1" applyProtection="1">
      <alignment horizontal="left" vertical="top" wrapText="1"/>
      <protection locked="0"/>
    </xf>
    <xf numFmtId="49" fontId="7" fillId="0" borderId="6" xfId="0" applyNumberFormat="1" applyFont="1" applyFill="1" applyBorder="1" applyAlignment="1" applyProtection="1">
      <alignment horizontal="center"/>
      <protection locked="0"/>
    </xf>
    <xf numFmtId="0" fontId="1" fillId="9" borderId="18" xfId="0" applyFont="1" applyFill="1" applyBorder="1" applyAlignment="1" applyProtection="1">
      <alignment horizontal="left" vertical="top" wrapText="1"/>
      <protection locked="0"/>
    </xf>
    <xf numFmtId="0" fontId="18" fillId="2" borderId="0" xfId="0" applyFont="1" applyFill="1" applyAlignment="1" applyProtection="1">
      <alignment horizontal="center"/>
    </xf>
    <xf numFmtId="0" fontId="0" fillId="2" borderId="18" xfId="0" applyFill="1" applyBorder="1" applyAlignment="1">
      <alignment horizontal="center" vertical="top" wrapText="1"/>
    </xf>
    <xf numFmtId="0" fontId="0" fillId="0" borderId="4" xfId="0" applyBorder="1" applyAlignment="1">
      <alignment horizontal="center" vertical="top" wrapText="1"/>
    </xf>
    <xf numFmtId="0" fontId="0" fillId="0" borderId="19" xfId="0" applyBorder="1" applyAlignment="1">
      <alignment horizontal="center" vertical="top" wrapText="1"/>
    </xf>
    <xf numFmtId="0" fontId="0" fillId="0" borderId="11" xfId="0" applyBorder="1" applyAlignment="1">
      <alignment horizontal="center" vertical="top" wrapText="1"/>
    </xf>
    <xf numFmtId="0" fontId="0" fillId="0" borderId="1" xfId="0" applyBorder="1" applyAlignment="1">
      <alignment horizontal="center" vertical="top" wrapText="1"/>
    </xf>
    <xf numFmtId="0" fontId="0" fillId="0" borderId="13" xfId="0" applyBorder="1" applyAlignment="1">
      <alignment horizontal="center" vertical="top" wrapText="1"/>
    </xf>
    <xf numFmtId="0" fontId="0" fillId="3" borderId="0" xfId="0" applyFill="1" applyAlignment="1" applyProtection="1">
      <alignment horizontal="left" vertical="top" wrapText="1"/>
      <protection locked="0"/>
    </xf>
    <xf numFmtId="0" fontId="0" fillId="2" borderId="0" xfId="0" applyFill="1" applyBorder="1" applyAlignment="1">
      <alignment horizontal="center"/>
    </xf>
    <xf numFmtId="0" fontId="0" fillId="2" borderId="6" xfId="0" applyFill="1" applyBorder="1" applyAlignment="1">
      <alignment horizontal="center"/>
    </xf>
    <xf numFmtId="0" fontId="0" fillId="2" borderId="10" xfId="0" applyFill="1" applyBorder="1" applyAlignment="1">
      <alignment horizontal="center"/>
    </xf>
    <xf numFmtId="0" fontId="0" fillId="2" borderId="20" xfId="0" applyFill="1" applyBorder="1" applyAlignment="1">
      <alignment horizontal="center"/>
    </xf>
    <xf numFmtId="14" fontId="1" fillId="10" borderId="25" xfId="0" applyNumberFormat="1" applyFont="1" applyFill="1" applyBorder="1" applyAlignment="1" applyProtection="1">
      <alignment horizontal="center"/>
    </xf>
    <xf numFmtId="0" fontId="1" fillId="10" borderId="21" xfId="0" applyFont="1" applyFill="1" applyBorder="1" applyAlignment="1" applyProtection="1">
      <alignment horizontal="center"/>
    </xf>
    <xf numFmtId="0" fontId="1" fillId="10" borderId="26" xfId="0" applyFont="1" applyFill="1" applyBorder="1" applyAlignment="1" applyProtection="1">
      <alignment horizontal="center"/>
    </xf>
    <xf numFmtId="0" fontId="1" fillId="10" borderId="22" xfId="0" applyFont="1" applyFill="1" applyBorder="1" applyAlignment="1" applyProtection="1">
      <alignment horizontal="center"/>
    </xf>
    <xf numFmtId="0" fontId="1" fillId="10" borderId="23" xfId="0" applyFont="1" applyFill="1" applyBorder="1" applyAlignment="1" applyProtection="1">
      <alignment horizontal="center"/>
    </xf>
    <xf numFmtId="0" fontId="1" fillId="10" borderId="24" xfId="0" applyFont="1" applyFill="1" applyBorder="1" applyAlignment="1" applyProtection="1">
      <alignment horizontal="center"/>
    </xf>
    <xf numFmtId="0" fontId="1" fillId="10" borderId="25" xfId="0" applyFont="1" applyFill="1" applyBorder="1" applyAlignment="1" applyProtection="1">
      <alignment horizontal="center"/>
    </xf>
    <xf numFmtId="0" fontId="1" fillId="9" borderId="0" xfId="0" applyFont="1" applyFill="1" applyAlignment="1" applyProtection="1">
      <alignment horizontal="left" vertical="top"/>
      <protection locked="0"/>
    </xf>
  </cellXfs>
  <cellStyles count="2">
    <cellStyle name="Hyperlink" xfId="1" builtinId="8"/>
    <cellStyle name="Normal" xfId="0" builtinId="0"/>
  </cellStyles>
  <dxfs count="159">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numFmt numFmtId="2" formatCode="0.00"/>
    </dxf>
    <dxf>
      <numFmt numFmtId="164" formatCode="0.000"/>
    </dxf>
    <dxf>
      <font>
        <color rgb="FFCCFFCC"/>
      </font>
      <fill>
        <patternFill>
          <bgColor rgb="FFCCFFCC"/>
        </patternFill>
      </fill>
      <border>
        <left/>
        <right/>
        <top/>
        <bottom/>
      </border>
    </dxf>
    <dxf>
      <font>
        <color rgb="FFCCFFCC"/>
      </font>
    </dxf>
    <dxf>
      <font>
        <condense val="0"/>
        <extend val="0"/>
        <color indexed="42"/>
      </font>
      <fill>
        <patternFill patternType="solid">
          <bgColor indexed="42"/>
        </patternFill>
      </fill>
      <border>
        <left/>
        <right/>
        <top/>
        <bottom/>
      </border>
    </dxf>
    <dxf>
      <font>
        <color rgb="FFCCFFCC"/>
      </font>
    </dxf>
    <dxf>
      <font>
        <condense val="0"/>
        <extend val="0"/>
        <color indexed="42"/>
      </font>
      <fill>
        <patternFill patternType="solid">
          <bgColor indexed="42"/>
        </patternFill>
      </fill>
      <border>
        <left style="thin">
          <color rgb="FFCCFFCC"/>
        </left>
        <right style="thin">
          <color rgb="FFCCFFCC"/>
        </right>
        <top style="thin">
          <color rgb="FFCCFFCC"/>
        </top>
        <bottom style="thin">
          <color rgb="FFCCFFCC"/>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
      <font>
        <condense val="0"/>
        <extend val="0"/>
        <color indexed="42"/>
      </font>
      <fill>
        <patternFill patternType="solid">
          <bgColor indexed="42"/>
        </patternFill>
      </fill>
      <border>
        <left/>
        <right/>
        <top/>
        <bottom/>
      </border>
    </dxf>
  </dxfs>
  <tableStyles count="0" defaultTableStyle="TableStyleMedium9"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371475</xdr:colOff>
      <xdr:row>0</xdr:row>
      <xdr:rowOff>19050</xdr:rowOff>
    </xdr:from>
    <xdr:to>
      <xdr:col>3</xdr:col>
      <xdr:colOff>161925</xdr:colOff>
      <xdr:row>4</xdr:row>
      <xdr:rowOff>66675</xdr:rowOff>
    </xdr:to>
    <xdr:pic>
      <xdr:nvPicPr>
        <xdr:cNvPr id="1287" name="Picture 1" descr="epa_seal_small_trim">
          <a:extLst>
            <a:ext uri="{FF2B5EF4-FFF2-40B4-BE49-F238E27FC236}">
              <a16:creationId xmlns:a16="http://schemas.microsoft.com/office/drawing/2014/main" id="{00000000-0008-0000-0000-00000705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495300" y="19050"/>
          <a:ext cx="914400" cy="914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241300</xdr:colOff>
      <xdr:row>0</xdr:row>
      <xdr:rowOff>136525</xdr:rowOff>
    </xdr:from>
    <xdr:to>
      <xdr:col>5</xdr:col>
      <xdr:colOff>554355</xdr:colOff>
      <xdr:row>5</xdr:row>
      <xdr:rowOff>243205</xdr:rowOff>
    </xdr:to>
    <xdr:pic>
      <xdr:nvPicPr>
        <xdr:cNvPr id="3" name="Picture 1" descr="epa_seal_small_trim">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1200" y="136525"/>
          <a:ext cx="1100455" cy="10972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222250</xdr:colOff>
      <xdr:row>1</xdr:row>
      <xdr:rowOff>9525</xdr:rowOff>
    </xdr:from>
    <xdr:to>
      <xdr:col>5</xdr:col>
      <xdr:colOff>535305</xdr:colOff>
      <xdr:row>6</xdr:row>
      <xdr:rowOff>1905</xdr:rowOff>
    </xdr:to>
    <xdr:pic>
      <xdr:nvPicPr>
        <xdr:cNvPr id="3" name="Picture 1" descr="epa_seal_small_trim">
          <a:extLst>
            <a:ext uri="{FF2B5EF4-FFF2-40B4-BE49-F238E27FC236}">
              <a16:creationId xmlns:a16="http://schemas.microsoft.com/office/drawing/2014/main" id="{00000000-0008-0000-0A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32150" y="149225"/>
          <a:ext cx="1100455" cy="109728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247650</xdr:colOff>
      <xdr:row>1</xdr:row>
      <xdr:rowOff>25399</xdr:rowOff>
    </xdr:from>
    <xdr:to>
      <xdr:col>5</xdr:col>
      <xdr:colOff>560705</xdr:colOff>
      <xdr:row>6</xdr:row>
      <xdr:rowOff>17779</xdr:rowOff>
    </xdr:to>
    <xdr:pic>
      <xdr:nvPicPr>
        <xdr:cNvPr id="3" name="Picture 1" descr="epa_seal_small_trim">
          <a:extLst>
            <a:ext uri="{FF2B5EF4-FFF2-40B4-BE49-F238E27FC236}">
              <a16:creationId xmlns:a16="http://schemas.microsoft.com/office/drawing/2014/main" id="{00000000-0008-0000-0B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65099"/>
          <a:ext cx="1100455" cy="109728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38100" cy="304800"/>
        </a:xfrm>
        <a:prstGeom prst="rect">
          <a:avLst/>
        </a:prstGeom>
        <a:noFill/>
        <a:ln w="9525">
          <a:noFill/>
          <a:miter lim="800000"/>
          <a:headEnd/>
          <a:tailEnd/>
        </a:ln>
      </xdr:spPr>
    </xdr:pic>
    <xdr:clientData/>
  </xdr:twoCellAnchor>
  <xdr:twoCellAnchor editAs="oneCell">
    <xdr:from>
      <xdr:col>4</xdr:col>
      <xdr:colOff>250825</xdr:colOff>
      <xdr:row>1</xdr:row>
      <xdr:rowOff>12699</xdr:rowOff>
    </xdr:from>
    <xdr:to>
      <xdr:col>5</xdr:col>
      <xdr:colOff>563880</xdr:colOff>
      <xdr:row>6</xdr:row>
      <xdr:rowOff>5079</xdr:rowOff>
    </xdr:to>
    <xdr:pic>
      <xdr:nvPicPr>
        <xdr:cNvPr id="3" name="Picture 1" descr="epa_seal_small_trim">
          <a:extLst>
            <a:ext uri="{FF2B5EF4-FFF2-40B4-BE49-F238E27FC236}">
              <a16:creationId xmlns:a16="http://schemas.microsoft.com/office/drawing/2014/main" id="{00000000-0008-0000-0C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0725" y="152399"/>
          <a:ext cx="1100455" cy="109728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9525</xdr:rowOff>
    </xdr:from>
    <xdr:to>
      <xdr:col>5</xdr:col>
      <xdr:colOff>560705</xdr:colOff>
      <xdr:row>6</xdr:row>
      <xdr:rowOff>1905</xdr:rowOff>
    </xdr:to>
    <xdr:pic>
      <xdr:nvPicPr>
        <xdr:cNvPr id="3" name="Picture 1" descr="epa_seal_small_trim">
          <a:extLst>
            <a:ext uri="{FF2B5EF4-FFF2-40B4-BE49-F238E27FC236}">
              <a16:creationId xmlns:a16="http://schemas.microsoft.com/office/drawing/2014/main" id="{00000000-0008-0000-0D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49225"/>
          <a:ext cx="1100455" cy="109728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241300</xdr:colOff>
      <xdr:row>1</xdr:row>
      <xdr:rowOff>9524</xdr:rowOff>
    </xdr:from>
    <xdr:to>
      <xdr:col>5</xdr:col>
      <xdr:colOff>554355</xdr:colOff>
      <xdr:row>6</xdr:row>
      <xdr:rowOff>1904</xdr:rowOff>
    </xdr:to>
    <xdr:pic>
      <xdr:nvPicPr>
        <xdr:cNvPr id="3" name="Picture 1" descr="epa_seal_small_trim">
          <a:extLst>
            <a:ext uri="{FF2B5EF4-FFF2-40B4-BE49-F238E27FC236}">
              <a16:creationId xmlns:a16="http://schemas.microsoft.com/office/drawing/2014/main" id="{00000000-0008-0000-0E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1200" y="149224"/>
          <a:ext cx="1100455" cy="109728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228600</xdr:colOff>
      <xdr:row>1</xdr:row>
      <xdr:rowOff>9525</xdr:rowOff>
    </xdr:from>
    <xdr:to>
      <xdr:col>5</xdr:col>
      <xdr:colOff>541655</xdr:colOff>
      <xdr:row>6</xdr:row>
      <xdr:rowOff>1905</xdr:rowOff>
    </xdr:to>
    <xdr:pic>
      <xdr:nvPicPr>
        <xdr:cNvPr id="3" name="Picture 1" descr="epa_seal_small_trim">
          <a:extLst>
            <a:ext uri="{FF2B5EF4-FFF2-40B4-BE49-F238E27FC236}">
              <a16:creationId xmlns:a16="http://schemas.microsoft.com/office/drawing/2014/main" id="{00000000-0008-0000-0F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38500" y="149225"/>
          <a:ext cx="1100455" cy="109728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257174</xdr:colOff>
      <xdr:row>1</xdr:row>
      <xdr:rowOff>9525</xdr:rowOff>
    </xdr:from>
    <xdr:to>
      <xdr:col>5</xdr:col>
      <xdr:colOff>567054</xdr:colOff>
      <xdr:row>6</xdr:row>
      <xdr:rowOff>1905</xdr:rowOff>
    </xdr:to>
    <xdr:pic>
      <xdr:nvPicPr>
        <xdr:cNvPr id="3" name="Picture 1" descr="epa_seal_small_trim">
          <a:extLst>
            <a:ext uri="{FF2B5EF4-FFF2-40B4-BE49-F238E27FC236}">
              <a16:creationId xmlns:a16="http://schemas.microsoft.com/office/drawing/2014/main" id="{00000000-0008-0000-10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7074" y="149225"/>
          <a:ext cx="1097280" cy="1097280"/>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190500</xdr:colOff>
      <xdr:row>1</xdr:row>
      <xdr:rowOff>57149</xdr:rowOff>
    </xdr:from>
    <xdr:to>
      <xdr:col>5</xdr:col>
      <xdr:colOff>500380</xdr:colOff>
      <xdr:row>6</xdr:row>
      <xdr:rowOff>49529</xdr:rowOff>
    </xdr:to>
    <xdr:pic>
      <xdr:nvPicPr>
        <xdr:cNvPr id="3" name="Picture 1" descr="epa_seal_small_trim">
          <a:extLst>
            <a:ext uri="{FF2B5EF4-FFF2-40B4-BE49-F238E27FC236}">
              <a16:creationId xmlns:a16="http://schemas.microsoft.com/office/drawing/2014/main" id="{00000000-0008-0000-11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00400" y="196849"/>
          <a:ext cx="1097280" cy="1097280"/>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225425</xdr:colOff>
      <xdr:row>1</xdr:row>
      <xdr:rowOff>15874</xdr:rowOff>
    </xdr:from>
    <xdr:to>
      <xdr:col>5</xdr:col>
      <xdr:colOff>538480</xdr:colOff>
      <xdr:row>6</xdr:row>
      <xdr:rowOff>8254</xdr:rowOff>
    </xdr:to>
    <xdr:pic>
      <xdr:nvPicPr>
        <xdr:cNvPr id="3" name="Picture 1" descr="epa_seal_small_trim">
          <a:extLst>
            <a:ext uri="{FF2B5EF4-FFF2-40B4-BE49-F238E27FC236}">
              <a16:creationId xmlns:a16="http://schemas.microsoft.com/office/drawing/2014/main" id="{00000000-0008-0000-12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35325" y="155574"/>
          <a:ext cx="1100455" cy="1097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428625</xdr:colOff>
      <xdr:row>1</xdr:row>
      <xdr:rowOff>19050</xdr:rowOff>
    </xdr:from>
    <xdr:to>
      <xdr:col>3</xdr:col>
      <xdr:colOff>611505</xdr:colOff>
      <xdr:row>6</xdr:row>
      <xdr:rowOff>11430</xdr:rowOff>
    </xdr:to>
    <xdr:pic>
      <xdr:nvPicPr>
        <xdr:cNvPr id="2099" name="Picture 1" descr="epa_seal_small_trim">
          <a:extLst>
            <a:ext uri="{FF2B5EF4-FFF2-40B4-BE49-F238E27FC236}">
              <a16:creationId xmlns:a16="http://schemas.microsoft.com/office/drawing/2014/main" id="{00000000-0008-0000-0100-00003308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2016125" y="158750"/>
          <a:ext cx="1097280" cy="1097280"/>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152400</xdr:colOff>
      <xdr:row>1</xdr:row>
      <xdr:rowOff>19049</xdr:rowOff>
    </xdr:from>
    <xdr:to>
      <xdr:col>5</xdr:col>
      <xdr:colOff>465455</xdr:colOff>
      <xdr:row>6</xdr:row>
      <xdr:rowOff>11429</xdr:rowOff>
    </xdr:to>
    <xdr:pic>
      <xdr:nvPicPr>
        <xdr:cNvPr id="3" name="Picture 1" descr="epa_seal_small_trim">
          <a:extLst>
            <a:ext uri="{FF2B5EF4-FFF2-40B4-BE49-F238E27FC236}">
              <a16:creationId xmlns:a16="http://schemas.microsoft.com/office/drawing/2014/main" id="{00000000-0008-0000-13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162300" y="158749"/>
          <a:ext cx="1100455" cy="109728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12700</xdr:rowOff>
    </xdr:from>
    <xdr:to>
      <xdr:col>5</xdr:col>
      <xdr:colOff>560705</xdr:colOff>
      <xdr:row>6</xdr:row>
      <xdr:rowOff>5080</xdr:rowOff>
    </xdr:to>
    <xdr:pic>
      <xdr:nvPicPr>
        <xdr:cNvPr id="3" name="Picture 1" descr="epa_seal_small_trim">
          <a:extLst>
            <a:ext uri="{FF2B5EF4-FFF2-40B4-BE49-F238E27FC236}">
              <a16:creationId xmlns:a16="http://schemas.microsoft.com/office/drawing/2014/main" id="{00000000-0008-0000-14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52400"/>
          <a:ext cx="1100455" cy="1097280"/>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234950</xdr:colOff>
      <xdr:row>1</xdr:row>
      <xdr:rowOff>53974</xdr:rowOff>
    </xdr:from>
    <xdr:to>
      <xdr:col>5</xdr:col>
      <xdr:colOff>548005</xdr:colOff>
      <xdr:row>6</xdr:row>
      <xdr:rowOff>46354</xdr:rowOff>
    </xdr:to>
    <xdr:pic>
      <xdr:nvPicPr>
        <xdr:cNvPr id="3" name="Picture 1" descr="epa_seal_small_trim">
          <a:extLst>
            <a:ext uri="{FF2B5EF4-FFF2-40B4-BE49-F238E27FC236}">
              <a16:creationId xmlns:a16="http://schemas.microsoft.com/office/drawing/2014/main" id="{00000000-0008-0000-15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44850" y="193674"/>
          <a:ext cx="1100455" cy="109728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219075</xdr:colOff>
      <xdr:row>1</xdr:row>
      <xdr:rowOff>19049</xdr:rowOff>
    </xdr:from>
    <xdr:to>
      <xdr:col>5</xdr:col>
      <xdr:colOff>532130</xdr:colOff>
      <xdr:row>6</xdr:row>
      <xdr:rowOff>11429</xdr:rowOff>
    </xdr:to>
    <xdr:pic>
      <xdr:nvPicPr>
        <xdr:cNvPr id="3" name="Picture 1" descr="epa_seal_small_trim">
          <a:extLst>
            <a:ext uri="{FF2B5EF4-FFF2-40B4-BE49-F238E27FC236}">
              <a16:creationId xmlns:a16="http://schemas.microsoft.com/office/drawing/2014/main" id="{00000000-0008-0000-16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28975" y="158749"/>
          <a:ext cx="1100455" cy="109728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244475</xdr:colOff>
      <xdr:row>1</xdr:row>
      <xdr:rowOff>25399</xdr:rowOff>
    </xdr:from>
    <xdr:to>
      <xdr:col>5</xdr:col>
      <xdr:colOff>557530</xdr:colOff>
      <xdr:row>6</xdr:row>
      <xdr:rowOff>17779</xdr:rowOff>
    </xdr:to>
    <xdr:pic>
      <xdr:nvPicPr>
        <xdr:cNvPr id="3" name="Picture 1" descr="epa_seal_small_trim">
          <a:extLst>
            <a:ext uri="{FF2B5EF4-FFF2-40B4-BE49-F238E27FC236}">
              <a16:creationId xmlns:a16="http://schemas.microsoft.com/office/drawing/2014/main" id="{00000000-0008-0000-17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4375" y="165099"/>
          <a:ext cx="1100455" cy="1097280"/>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209550</xdr:colOff>
      <xdr:row>1</xdr:row>
      <xdr:rowOff>47624</xdr:rowOff>
    </xdr:from>
    <xdr:to>
      <xdr:col>5</xdr:col>
      <xdr:colOff>522605</xdr:colOff>
      <xdr:row>6</xdr:row>
      <xdr:rowOff>40004</xdr:rowOff>
    </xdr:to>
    <xdr:pic>
      <xdr:nvPicPr>
        <xdr:cNvPr id="3" name="Picture 1" descr="epa_seal_small_trim">
          <a:extLst>
            <a:ext uri="{FF2B5EF4-FFF2-40B4-BE49-F238E27FC236}">
              <a16:creationId xmlns:a16="http://schemas.microsoft.com/office/drawing/2014/main" id="{00000000-0008-0000-18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19450" y="187324"/>
          <a:ext cx="1100455" cy="1097280"/>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244475</xdr:colOff>
      <xdr:row>1</xdr:row>
      <xdr:rowOff>34924</xdr:rowOff>
    </xdr:from>
    <xdr:to>
      <xdr:col>5</xdr:col>
      <xdr:colOff>557530</xdr:colOff>
      <xdr:row>6</xdr:row>
      <xdr:rowOff>27304</xdr:rowOff>
    </xdr:to>
    <xdr:pic>
      <xdr:nvPicPr>
        <xdr:cNvPr id="3" name="Picture 1" descr="epa_seal_small_trim">
          <a:extLst>
            <a:ext uri="{FF2B5EF4-FFF2-40B4-BE49-F238E27FC236}">
              <a16:creationId xmlns:a16="http://schemas.microsoft.com/office/drawing/2014/main" id="{00000000-0008-0000-19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4375" y="174624"/>
          <a:ext cx="1100455" cy="109728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247650</xdr:colOff>
      <xdr:row>1</xdr:row>
      <xdr:rowOff>19049</xdr:rowOff>
    </xdr:from>
    <xdr:to>
      <xdr:col>5</xdr:col>
      <xdr:colOff>560705</xdr:colOff>
      <xdr:row>6</xdr:row>
      <xdr:rowOff>11429</xdr:rowOff>
    </xdr:to>
    <xdr:pic>
      <xdr:nvPicPr>
        <xdr:cNvPr id="3" name="Picture 1" descr="epa_seal_small_trim">
          <a:extLst>
            <a:ext uri="{FF2B5EF4-FFF2-40B4-BE49-F238E27FC236}">
              <a16:creationId xmlns:a16="http://schemas.microsoft.com/office/drawing/2014/main" id="{00000000-0008-0000-1A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58749"/>
          <a:ext cx="1100455" cy="109728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238125</xdr:colOff>
      <xdr:row>1</xdr:row>
      <xdr:rowOff>12699</xdr:rowOff>
    </xdr:from>
    <xdr:to>
      <xdr:col>5</xdr:col>
      <xdr:colOff>548005</xdr:colOff>
      <xdr:row>6</xdr:row>
      <xdr:rowOff>5079</xdr:rowOff>
    </xdr:to>
    <xdr:pic>
      <xdr:nvPicPr>
        <xdr:cNvPr id="3" name="Picture 1" descr="epa_seal_small_trim">
          <a:extLst>
            <a:ext uri="{FF2B5EF4-FFF2-40B4-BE49-F238E27FC236}">
              <a16:creationId xmlns:a16="http://schemas.microsoft.com/office/drawing/2014/main" id="{00000000-0008-0000-1B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48025" y="152399"/>
          <a:ext cx="1097280" cy="109728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244475</xdr:colOff>
      <xdr:row>1</xdr:row>
      <xdr:rowOff>12699</xdr:rowOff>
    </xdr:from>
    <xdr:to>
      <xdr:col>5</xdr:col>
      <xdr:colOff>557530</xdr:colOff>
      <xdr:row>6</xdr:row>
      <xdr:rowOff>5079</xdr:rowOff>
    </xdr:to>
    <xdr:pic>
      <xdr:nvPicPr>
        <xdr:cNvPr id="3" name="Picture 1" descr="epa_seal_small_trim">
          <a:extLst>
            <a:ext uri="{FF2B5EF4-FFF2-40B4-BE49-F238E27FC236}">
              <a16:creationId xmlns:a16="http://schemas.microsoft.com/office/drawing/2014/main" id="{00000000-0008-0000-1C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4375" y="152399"/>
          <a:ext cx="1100455" cy="10972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244474</xdr:colOff>
      <xdr:row>0</xdr:row>
      <xdr:rowOff>126999</xdr:rowOff>
    </xdr:from>
    <xdr:to>
      <xdr:col>5</xdr:col>
      <xdr:colOff>554354</xdr:colOff>
      <xdr:row>5</xdr:row>
      <xdr:rowOff>233679</xdr:rowOff>
    </xdr:to>
    <xdr:pic>
      <xdr:nvPicPr>
        <xdr:cNvPr id="3116" name="Picture 1" descr="epa_seal_small_trim">
          <a:extLst>
            <a:ext uri="{FF2B5EF4-FFF2-40B4-BE49-F238E27FC236}">
              <a16:creationId xmlns:a16="http://schemas.microsoft.com/office/drawing/2014/main" id="{00000000-0008-0000-0200-00002C0C0000}"/>
            </a:ext>
          </a:extLst>
        </xdr:cNvPr>
        <xdr:cNvPicPr>
          <a:picLocks noChangeAspect="1" noChangeArrowheads="1"/>
        </xdr:cNvPicPr>
      </xdr:nvPicPr>
      <xdr:blipFill>
        <a:blip xmlns:r="http://schemas.openxmlformats.org/officeDocument/2006/relationships" r:embed="rId1" cstate="print"/>
        <a:stretch>
          <a:fillRect/>
        </a:stretch>
      </xdr:blipFill>
      <xdr:spPr bwMode="auto">
        <a:xfrm>
          <a:off x="3254374" y="126999"/>
          <a:ext cx="1097280" cy="109728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254000</xdr:colOff>
      <xdr:row>0</xdr:row>
      <xdr:rowOff>139699</xdr:rowOff>
    </xdr:from>
    <xdr:to>
      <xdr:col>5</xdr:col>
      <xdr:colOff>567055</xdr:colOff>
      <xdr:row>5</xdr:row>
      <xdr:rowOff>246379</xdr:rowOff>
    </xdr:to>
    <xdr:pic>
      <xdr:nvPicPr>
        <xdr:cNvPr id="3" name="Picture 1" descr="epa_seal_small_trim">
          <a:extLst>
            <a:ext uri="{FF2B5EF4-FFF2-40B4-BE49-F238E27FC236}">
              <a16:creationId xmlns:a16="http://schemas.microsoft.com/office/drawing/2014/main" id="{00000000-0008-0000-1D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3900" y="139699"/>
          <a:ext cx="1100455" cy="1097280"/>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250825</xdr:colOff>
      <xdr:row>1</xdr:row>
      <xdr:rowOff>19049</xdr:rowOff>
    </xdr:from>
    <xdr:to>
      <xdr:col>5</xdr:col>
      <xdr:colOff>560705</xdr:colOff>
      <xdr:row>6</xdr:row>
      <xdr:rowOff>11429</xdr:rowOff>
    </xdr:to>
    <xdr:pic>
      <xdr:nvPicPr>
        <xdr:cNvPr id="3" name="Picture 1" descr="epa_seal_small_trim">
          <a:extLst>
            <a:ext uri="{FF2B5EF4-FFF2-40B4-BE49-F238E27FC236}">
              <a16:creationId xmlns:a16="http://schemas.microsoft.com/office/drawing/2014/main" id="{00000000-0008-0000-1E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60725" y="158749"/>
          <a:ext cx="1097280" cy="1097280"/>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895350</xdr:colOff>
      <xdr:row>0</xdr:row>
      <xdr:rowOff>19050</xdr:rowOff>
    </xdr:from>
    <xdr:to>
      <xdr:col>3</xdr:col>
      <xdr:colOff>895350</xdr:colOff>
      <xdr:row>1</xdr:row>
      <xdr:rowOff>180975</xdr:rowOff>
    </xdr:to>
    <xdr:pic>
      <xdr:nvPicPr>
        <xdr:cNvPr id="2" name="Picture 1" descr="epa_seal_small_trim">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47950" y="19050"/>
          <a:ext cx="0" cy="304800"/>
        </a:xfrm>
        <a:prstGeom prst="rect">
          <a:avLst/>
        </a:prstGeom>
        <a:noFill/>
        <a:ln w="9525">
          <a:noFill/>
          <a:miter lim="800000"/>
          <a:headEnd/>
          <a:tailEnd/>
        </a:ln>
      </xdr:spPr>
    </xdr:pic>
    <xdr:clientData/>
  </xdr:twoCellAnchor>
  <xdr:twoCellAnchor editAs="oneCell">
    <xdr:from>
      <xdr:col>4</xdr:col>
      <xdr:colOff>234950</xdr:colOff>
      <xdr:row>1</xdr:row>
      <xdr:rowOff>19049</xdr:rowOff>
    </xdr:from>
    <xdr:to>
      <xdr:col>5</xdr:col>
      <xdr:colOff>544830</xdr:colOff>
      <xdr:row>6</xdr:row>
      <xdr:rowOff>11429</xdr:rowOff>
    </xdr:to>
    <xdr:pic>
      <xdr:nvPicPr>
        <xdr:cNvPr id="3" name="Picture 1" descr="epa_seal_small_trim">
          <a:extLst>
            <a:ext uri="{FF2B5EF4-FFF2-40B4-BE49-F238E27FC236}">
              <a16:creationId xmlns:a16="http://schemas.microsoft.com/office/drawing/2014/main" id="{00000000-0008-0000-1F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44850" y="158749"/>
          <a:ext cx="1097280" cy="109728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466725</xdr:colOff>
      <xdr:row>0</xdr:row>
      <xdr:rowOff>19050</xdr:rowOff>
    </xdr:from>
    <xdr:to>
      <xdr:col>5</xdr:col>
      <xdr:colOff>466725</xdr:colOff>
      <xdr:row>6</xdr:row>
      <xdr:rowOff>161925</xdr:rowOff>
    </xdr:to>
    <xdr:pic>
      <xdr:nvPicPr>
        <xdr:cNvPr id="33836" name="Picture 1" descr="epa_seal_small_trim">
          <a:extLst>
            <a:ext uri="{FF2B5EF4-FFF2-40B4-BE49-F238E27FC236}">
              <a16:creationId xmlns:a16="http://schemas.microsoft.com/office/drawing/2014/main" id="{00000000-0008-0000-2000-00002C8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90775" y="19050"/>
          <a:ext cx="1381125" cy="138112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457200</xdr:colOff>
      <xdr:row>0</xdr:row>
      <xdr:rowOff>38100</xdr:rowOff>
    </xdr:from>
    <xdr:to>
      <xdr:col>3</xdr:col>
      <xdr:colOff>152400</xdr:colOff>
      <xdr:row>5</xdr:row>
      <xdr:rowOff>19050</xdr:rowOff>
    </xdr:to>
    <xdr:pic>
      <xdr:nvPicPr>
        <xdr:cNvPr id="34904" name="Picture 1" descr="epa_seal_small_trim">
          <a:extLst>
            <a:ext uri="{FF2B5EF4-FFF2-40B4-BE49-F238E27FC236}">
              <a16:creationId xmlns:a16="http://schemas.microsoft.com/office/drawing/2014/main" id="{00000000-0008-0000-2100-000058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4350" y="38100"/>
          <a:ext cx="971550" cy="9715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225425</xdr:colOff>
      <xdr:row>0</xdr:row>
      <xdr:rowOff>133349</xdr:rowOff>
    </xdr:from>
    <xdr:to>
      <xdr:col>5</xdr:col>
      <xdr:colOff>538480</xdr:colOff>
      <xdr:row>5</xdr:row>
      <xdr:rowOff>240029</xdr:rowOff>
    </xdr:to>
    <xdr:pic>
      <xdr:nvPicPr>
        <xdr:cNvPr id="3" name="Picture 1" descr="epa_seal_small_trim">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35325" y="133349"/>
          <a:ext cx="1100455" cy="109728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247650</xdr:colOff>
      <xdr:row>1</xdr:row>
      <xdr:rowOff>3174</xdr:rowOff>
    </xdr:from>
    <xdr:to>
      <xdr:col>5</xdr:col>
      <xdr:colOff>560705</xdr:colOff>
      <xdr:row>5</xdr:row>
      <xdr:rowOff>249554</xdr:rowOff>
    </xdr:to>
    <xdr:pic>
      <xdr:nvPicPr>
        <xdr:cNvPr id="3" name="Picture 1" descr="epa_seal_small_trim">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57550" y="142874"/>
          <a:ext cx="1100455" cy="109728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254000</xdr:colOff>
      <xdr:row>0</xdr:row>
      <xdr:rowOff>127000</xdr:rowOff>
    </xdr:from>
    <xdr:to>
      <xdr:col>5</xdr:col>
      <xdr:colOff>567055</xdr:colOff>
      <xdr:row>5</xdr:row>
      <xdr:rowOff>233680</xdr:rowOff>
    </xdr:to>
    <xdr:pic>
      <xdr:nvPicPr>
        <xdr:cNvPr id="3" name="Picture 1" descr="epa_seal_small_trim">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63900" y="127000"/>
          <a:ext cx="1100455" cy="109728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260350</xdr:colOff>
      <xdr:row>1</xdr:row>
      <xdr:rowOff>0</xdr:rowOff>
    </xdr:from>
    <xdr:to>
      <xdr:col>5</xdr:col>
      <xdr:colOff>573405</xdr:colOff>
      <xdr:row>5</xdr:row>
      <xdr:rowOff>246380</xdr:rowOff>
    </xdr:to>
    <xdr:pic>
      <xdr:nvPicPr>
        <xdr:cNvPr id="3" name="Picture 1" descr="epa_seal_small_trim">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70250" y="139700"/>
          <a:ext cx="1100455" cy="109728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247650</xdr:colOff>
      <xdr:row>0</xdr:row>
      <xdr:rowOff>139699</xdr:rowOff>
    </xdr:from>
    <xdr:to>
      <xdr:col>5</xdr:col>
      <xdr:colOff>560705</xdr:colOff>
      <xdr:row>5</xdr:row>
      <xdr:rowOff>246379</xdr:rowOff>
    </xdr:to>
    <xdr:pic>
      <xdr:nvPicPr>
        <xdr:cNvPr id="3" name="Picture 1" descr="epa_seal_small_trim">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257550" y="139699"/>
          <a:ext cx="1100455" cy="109728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247650</xdr:colOff>
      <xdr:row>0</xdr:row>
      <xdr:rowOff>133349</xdr:rowOff>
    </xdr:from>
    <xdr:to>
      <xdr:col>5</xdr:col>
      <xdr:colOff>560705</xdr:colOff>
      <xdr:row>5</xdr:row>
      <xdr:rowOff>240029</xdr:rowOff>
    </xdr:to>
    <xdr:pic>
      <xdr:nvPicPr>
        <xdr:cNvPr id="3" name="Picture 1" descr="epa_seal_small_trim">
          <a:extLst>
            <a:ext uri="{FF2B5EF4-FFF2-40B4-BE49-F238E27FC236}">
              <a16:creationId xmlns:a16="http://schemas.microsoft.com/office/drawing/2014/main" id="{00000000-0008-0000-0800-000003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3257550" y="133349"/>
          <a:ext cx="1100455" cy="109728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152"/>
  <sheetViews>
    <sheetView showGridLines="0" tabSelected="1" topLeftCell="A130" zoomScaleNormal="100" workbookViewId="0">
      <selection activeCell="K167" sqref="K167"/>
    </sheetView>
  </sheetViews>
  <sheetFormatPr defaultColWidth="18.7265625" defaultRowHeight="13" customHeight="1" x14ac:dyDescent="0.25"/>
  <cols>
    <col min="1" max="1" width="1.81640625" customWidth="1"/>
    <col min="2" max="18" width="8.36328125" customWidth="1"/>
    <col min="19" max="19" width="1.81640625" customWidth="1"/>
  </cols>
  <sheetData>
    <row r="1" spans="1:20" s="57" customFormat="1" ht="10" x14ac:dyDescent="0.2">
      <c r="A1" s="58"/>
      <c r="B1" s="91"/>
      <c r="C1" s="91"/>
      <c r="D1" s="91"/>
      <c r="E1" s="91"/>
      <c r="F1" s="91"/>
      <c r="G1" s="91"/>
      <c r="H1" s="91"/>
      <c r="I1" s="91"/>
      <c r="J1" s="91"/>
      <c r="K1" s="91"/>
      <c r="L1" s="91"/>
      <c r="M1" s="91"/>
      <c r="N1" s="91"/>
      <c r="O1" s="91"/>
      <c r="P1" s="91"/>
      <c r="Q1" s="91"/>
      <c r="R1" s="91"/>
      <c r="S1" s="58"/>
    </row>
    <row r="2" spans="1:20" s="57" customFormat="1" ht="17.25" customHeight="1" x14ac:dyDescent="0.35">
      <c r="A2" s="58"/>
      <c r="B2" s="261" t="s">
        <v>95</v>
      </c>
      <c r="C2" s="261"/>
      <c r="D2" s="261"/>
      <c r="E2" s="261"/>
      <c r="F2" s="261"/>
      <c r="G2" s="261"/>
      <c r="H2" s="261"/>
      <c r="I2" s="261"/>
      <c r="J2" s="261"/>
      <c r="K2" s="261"/>
      <c r="L2" s="261"/>
      <c r="M2" s="261"/>
      <c r="N2" s="261"/>
      <c r="O2" s="261"/>
      <c r="P2" s="261"/>
      <c r="Q2" s="261"/>
      <c r="R2" s="261"/>
      <c r="S2" s="58"/>
    </row>
    <row r="3" spans="1:20" s="57" customFormat="1" ht="20" x14ac:dyDescent="0.4">
      <c r="A3" s="58"/>
      <c r="B3" s="262" t="s">
        <v>96</v>
      </c>
      <c r="C3" s="262"/>
      <c r="D3" s="262"/>
      <c r="E3" s="262"/>
      <c r="F3" s="262"/>
      <c r="G3" s="262"/>
      <c r="H3" s="262"/>
      <c r="I3" s="262"/>
      <c r="J3" s="262"/>
      <c r="K3" s="262"/>
      <c r="L3" s="262"/>
      <c r="M3" s="262"/>
      <c r="N3" s="262"/>
      <c r="O3" s="262"/>
      <c r="P3" s="262"/>
      <c r="Q3" s="262"/>
      <c r="R3" s="262"/>
      <c r="S3" s="58"/>
    </row>
    <row r="4" spans="1:20" s="57" customFormat="1" ht="19.5" customHeight="1" x14ac:dyDescent="0.35">
      <c r="A4" s="58"/>
      <c r="B4" s="261" t="s">
        <v>333</v>
      </c>
      <c r="C4" s="261"/>
      <c r="D4" s="261"/>
      <c r="E4" s="261"/>
      <c r="F4" s="261"/>
      <c r="G4" s="261"/>
      <c r="H4" s="261"/>
      <c r="I4" s="261"/>
      <c r="J4" s="261"/>
      <c r="K4" s="261"/>
      <c r="L4" s="261"/>
      <c r="M4" s="261"/>
      <c r="N4" s="261"/>
      <c r="O4" s="261"/>
      <c r="P4" s="261"/>
      <c r="Q4" s="261"/>
      <c r="R4" s="261"/>
      <c r="S4" s="58"/>
    </row>
    <row r="5" spans="1:20" s="57" customFormat="1" ht="10" customHeight="1" x14ac:dyDescent="0.2">
      <c r="A5" s="58"/>
      <c r="B5" s="58"/>
      <c r="C5" s="58"/>
      <c r="D5" s="58"/>
      <c r="E5" s="58"/>
      <c r="F5" s="58"/>
      <c r="G5" s="58"/>
      <c r="H5" s="58"/>
      <c r="I5" s="58"/>
      <c r="J5" s="58"/>
      <c r="K5" s="58"/>
      <c r="L5" s="58"/>
      <c r="M5" s="58"/>
      <c r="N5" s="58"/>
      <c r="O5" s="58"/>
      <c r="P5" s="58"/>
      <c r="Q5" s="58"/>
      <c r="R5" s="58"/>
      <c r="S5" s="58"/>
    </row>
    <row r="6" spans="1:20" s="57" customFormat="1" ht="19.5" customHeight="1" x14ac:dyDescent="0.4">
      <c r="A6" s="58"/>
      <c r="B6" s="263" t="s">
        <v>99</v>
      </c>
      <c r="C6" s="263"/>
      <c r="D6" s="263"/>
      <c r="E6" s="263"/>
      <c r="F6" s="263"/>
      <c r="G6" s="263"/>
      <c r="H6" s="263"/>
      <c r="I6" s="263"/>
      <c r="J6" s="263"/>
      <c r="K6" s="263"/>
      <c r="L6" s="263"/>
      <c r="M6" s="263"/>
      <c r="N6" s="263"/>
      <c r="O6" s="263"/>
      <c r="P6" s="263"/>
      <c r="Q6" s="263"/>
      <c r="R6" s="263"/>
      <c r="S6" s="58"/>
    </row>
    <row r="7" spans="1:20" s="57" customFormat="1" ht="19.5" customHeight="1" x14ac:dyDescent="0.2">
      <c r="A7" s="58"/>
      <c r="B7" s="264" t="s">
        <v>420</v>
      </c>
      <c r="C7" s="264"/>
      <c r="D7" s="264"/>
      <c r="E7" s="264"/>
      <c r="F7" s="264"/>
      <c r="G7" s="264"/>
      <c r="H7" s="264"/>
      <c r="I7" s="264"/>
      <c r="J7" s="264"/>
      <c r="K7" s="264"/>
      <c r="L7" s="264"/>
      <c r="M7" s="264"/>
      <c r="N7" s="264"/>
      <c r="O7" s="264"/>
      <c r="P7" s="264"/>
      <c r="Q7" s="264"/>
      <c r="R7" s="264"/>
      <c r="S7" s="58"/>
    </row>
    <row r="8" spans="1:20" s="66" customFormat="1" ht="6" customHeight="1" x14ac:dyDescent="0.2">
      <c r="A8" s="65"/>
      <c r="B8" s="65"/>
      <c r="C8" s="65"/>
      <c r="D8" s="65"/>
      <c r="E8" s="65"/>
      <c r="F8" s="65"/>
      <c r="G8" s="65"/>
      <c r="H8" s="65"/>
      <c r="I8" s="65"/>
      <c r="J8" s="65"/>
      <c r="K8" s="65"/>
      <c r="L8" s="65"/>
      <c r="M8" s="65"/>
      <c r="N8" s="65"/>
      <c r="O8" s="65"/>
      <c r="P8" s="65"/>
      <c r="Q8" s="65"/>
      <c r="R8" s="65"/>
      <c r="S8" s="65"/>
    </row>
    <row r="9" spans="1:20" s="57" customFormat="1" ht="18" x14ac:dyDescent="0.4">
      <c r="A9" s="60"/>
      <c r="B9" s="59" t="s">
        <v>101</v>
      </c>
      <c r="C9" s="60"/>
      <c r="D9" s="60"/>
      <c r="E9" s="61"/>
      <c r="F9" s="62"/>
      <c r="G9" s="62"/>
      <c r="H9" s="63"/>
      <c r="I9" s="62"/>
      <c r="J9" s="62"/>
      <c r="K9" s="62"/>
      <c r="L9" s="62"/>
      <c r="M9" s="62"/>
      <c r="N9" s="62"/>
      <c r="O9" s="62"/>
      <c r="P9" s="62"/>
      <c r="Q9" s="62"/>
      <c r="R9" s="62"/>
      <c r="S9" s="60"/>
    </row>
    <row r="10" spans="1:20" ht="12.5" x14ac:dyDescent="0.25">
      <c r="A10" s="65"/>
      <c r="B10" s="65"/>
      <c r="C10" s="65"/>
      <c r="D10" s="65"/>
      <c r="E10" s="65"/>
      <c r="F10" s="65"/>
      <c r="G10" s="65"/>
      <c r="H10" s="65"/>
      <c r="I10" s="65"/>
      <c r="J10" s="65"/>
      <c r="K10" s="65"/>
      <c r="L10" s="65"/>
      <c r="M10" s="65"/>
      <c r="N10" s="65"/>
      <c r="O10" s="65"/>
      <c r="P10" s="65"/>
      <c r="Q10" s="65"/>
      <c r="R10" s="65"/>
      <c r="S10" s="65"/>
    </row>
    <row r="11" spans="1:20" ht="14.25" customHeight="1" x14ac:dyDescent="0.25">
      <c r="A11" s="65"/>
      <c r="B11" s="266" t="s">
        <v>397</v>
      </c>
      <c r="C11" s="266"/>
      <c r="D11" s="266"/>
      <c r="E11" s="266"/>
      <c r="F11" s="266"/>
      <c r="G11" s="266"/>
      <c r="H11" s="266"/>
      <c r="I11" s="266"/>
      <c r="J11" s="266"/>
      <c r="K11" s="266"/>
      <c r="L11" s="266"/>
      <c r="M11" s="266"/>
      <c r="N11" s="266"/>
      <c r="O11" s="266"/>
      <c r="P11" s="266"/>
      <c r="Q11" s="266"/>
      <c r="R11" s="266"/>
      <c r="S11" s="65"/>
    </row>
    <row r="12" spans="1:20" ht="12.75" customHeight="1" x14ac:dyDescent="0.25">
      <c r="A12" s="65"/>
      <c r="B12" s="266"/>
      <c r="C12" s="266"/>
      <c r="D12" s="266"/>
      <c r="E12" s="266"/>
      <c r="F12" s="266"/>
      <c r="G12" s="266"/>
      <c r="H12" s="266"/>
      <c r="I12" s="266"/>
      <c r="J12" s="266"/>
      <c r="K12" s="266"/>
      <c r="L12" s="266"/>
      <c r="M12" s="266"/>
      <c r="N12" s="266"/>
      <c r="O12" s="266"/>
      <c r="P12" s="266"/>
      <c r="Q12" s="266"/>
      <c r="R12" s="266"/>
      <c r="S12" s="65"/>
    </row>
    <row r="13" spans="1:20" ht="12.75" customHeight="1" x14ac:dyDescent="0.25">
      <c r="A13" s="65"/>
      <c r="B13" s="266"/>
      <c r="C13" s="266"/>
      <c r="D13" s="266"/>
      <c r="E13" s="266"/>
      <c r="F13" s="266"/>
      <c r="G13" s="266"/>
      <c r="H13" s="266"/>
      <c r="I13" s="266"/>
      <c r="J13" s="266"/>
      <c r="K13" s="266"/>
      <c r="L13" s="266"/>
      <c r="M13" s="266"/>
      <c r="N13" s="266"/>
      <c r="O13" s="266"/>
      <c r="P13" s="266"/>
      <c r="Q13" s="266"/>
      <c r="R13" s="266"/>
      <c r="S13" s="65"/>
    </row>
    <row r="14" spans="1:20" ht="12.75" customHeight="1" x14ac:dyDescent="0.25">
      <c r="A14" s="65"/>
      <c r="B14" s="266"/>
      <c r="C14" s="266"/>
      <c r="D14" s="266"/>
      <c r="E14" s="266"/>
      <c r="F14" s="266"/>
      <c r="G14" s="266"/>
      <c r="H14" s="266"/>
      <c r="I14" s="266"/>
      <c r="J14" s="266"/>
      <c r="K14" s="266"/>
      <c r="L14" s="266"/>
      <c r="M14" s="266"/>
      <c r="N14" s="266"/>
      <c r="O14" s="266"/>
      <c r="P14" s="266"/>
      <c r="Q14" s="266"/>
      <c r="R14" s="266"/>
      <c r="S14" s="65"/>
      <c r="T14" s="162"/>
    </row>
    <row r="15" spans="1:20" ht="12.75" customHeight="1" x14ac:dyDescent="0.25">
      <c r="A15" s="65"/>
      <c r="B15" s="266"/>
      <c r="C15" s="266"/>
      <c r="D15" s="266"/>
      <c r="E15" s="266"/>
      <c r="F15" s="266"/>
      <c r="G15" s="266"/>
      <c r="H15" s="266"/>
      <c r="I15" s="266"/>
      <c r="J15" s="266"/>
      <c r="K15" s="266"/>
      <c r="L15" s="266"/>
      <c r="M15" s="266"/>
      <c r="N15" s="266"/>
      <c r="O15" s="266"/>
      <c r="P15" s="266"/>
      <c r="Q15" s="266"/>
      <c r="R15" s="266"/>
      <c r="S15" s="65"/>
    </row>
    <row r="16" spans="1:20" ht="12.75" customHeight="1" x14ac:dyDescent="0.25">
      <c r="A16" s="65"/>
      <c r="B16" s="266"/>
      <c r="C16" s="266"/>
      <c r="D16" s="266"/>
      <c r="E16" s="266"/>
      <c r="F16" s="266"/>
      <c r="G16" s="266"/>
      <c r="H16" s="266"/>
      <c r="I16" s="266"/>
      <c r="J16" s="266"/>
      <c r="K16" s="266"/>
      <c r="L16" s="266"/>
      <c r="M16" s="266"/>
      <c r="N16" s="266"/>
      <c r="O16" s="266"/>
      <c r="P16" s="266"/>
      <c r="Q16" s="266"/>
      <c r="R16" s="266"/>
      <c r="S16" s="65"/>
    </row>
    <row r="17" spans="1:19" ht="12.75" customHeight="1" x14ac:dyDescent="0.25">
      <c r="A17" s="65"/>
      <c r="B17" s="266"/>
      <c r="C17" s="266"/>
      <c r="D17" s="266"/>
      <c r="E17" s="266"/>
      <c r="F17" s="266"/>
      <c r="G17" s="266"/>
      <c r="H17" s="266"/>
      <c r="I17" s="266"/>
      <c r="J17" s="266"/>
      <c r="K17" s="266"/>
      <c r="L17" s="266"/>
      <c r="M17" s="266"/>
      <c r="N17" s="266"/>
      <c r="O17" s="266"/>
      <c r="P17" s="266"/>
      <c r="Q17" s="266"/>
      <c r="R17" s="266"/>
      <c r="S17" s="65"/>
    </row>
    <row r="18" spans="1:19" ht="12.75" customHeight="1" x14ac:dyDescent="0.25">
      <c r="A18" s="65"/>
      <c r="B18" s="266"/>
      <c r="C18" s="266"/>
      <c r="D18" s="266"/>
      <c r="E18" s="266"/>
      <c r="F18" s="266"/>
      <c r="G18" s="266"/>
      <c r="H18" s="266"/>
      <c r="I18" s="266"/>
      <c r="J18" s="266"/>
      <c r="K18" s="266"/>
      <c r="L18" s="266"/>
      <c r="M18" s="266"/>
      <c r="N18" s="266"/>
      <c r="O18" s="266"/>
      <c r="P18" s="266"/>
      <c r="Q18" s="266"/>
      <c r="R18" s="266"/>
      <c r="S18" s="65"/>
    </row>
    <row r="19" spans="1:19" ht="12.75" customHeight="1" x14ac:dyDescent="0.25">
      <c r="A19" s="65"/>
      <c r="B19" s="266"/>
      <c r="C19" s="266"/>
      <c r="D19" s="266"/>
      <c r="E19" s="266"/>
      <c r="F19" s="266"/>
      <c r="G19" s="266"/>
      <c r="H19" s="266"/>
      <c r="I19" s="266"/>
      <c r="J19" s="266"/>
      <c r="K19" s="266"/>
      <c r="L19" s="266"/>
      <c r="M19" s="266"/>
      <c r="N19" s="266"/>
      <c r="O19" s="266"/>
      <c r="P19" s="266"/>
      <c r="Q19" s="266"/>
      <c r="R19" s="266"/>
      <c r="S19" s="65"/>
    </row>
    <row r="20" spans="1:19" ht="12.75" customHeight="1" x14ac:dyDescent="0.25">
      <c r="A20" s="65"/>
      <c r="B20" s="266"/>
      <c r="C20" s="266"/>
      <c r="D20" s="266"/>
      <c r="E20" s="266"/>
      <c r="F20" s="266"/>
      <c r="G20" s="266"/>
      <c r="H20" s="266"/>
      <c r="I20" s="266"/>
      <c r="J20" s="266"/>
      <c r="K20" s="266"/>
      <c r="L20" s="266"/>
      <c r="M20" s="266"/>
      <c r="N20" s="266"/>
      <c r="O20" s="266"/>
      <c r="P20" s="266"/>
      <c r="Q20" s="266"/>
      <c r="R20" s="266"/>
      <c r="S20" s="65"/>
    </row>
    <row r="21" spans="1:19" ht="12.75" customHeight="1" x14ac:dyDescent="0.25">
      <c r="A21" s="65"/>
      <c r="B21" s="266"/>
      <c r="C21" s="266"/>
      <c r="D21" s="266"/>
      <c r="E21" s="266"/>
      <c r="F21" s="266"/>
      <c r="G21" s="266"/>
      <c r="H21" s="266"/>
      <c r="I21" s="266"/>
      <c r="J21" s="266"/>
      <c r="K21" s="266"/>
      <c r="L21" s="266"/>
      <c r="M21" s="266"/>
      <c r="N21" s="266"/>
      <c r="O21" s="266"/>
      <c r="P21" s="266"/>
      <c r="Q21" s="266"/>
      <c r="R21" s="266"/>
      <c r="S21" s="65"/>
    </row>
    <row r="22" spans="1:19" ht="12.75" customHeight="1" x14ac:dyDescent="0.25">
      <c r="A22" s="65"/>
      <c r="B22" s="266"/>
      <c r="C22" s="266"/>
      <c r="D22" s="266"/>
      <c r="E22" s="266"/>
      <c r="F22" s="266"/>
      <c r="G22" s="266"/>
      <c r="H22" s="266"/>
      <c r="I22" s="266"/>
      <c r="J22" s="266"/>
      <c r="K22" s="266"/>
      <c r="L22" s="266"/>
      <c r="M22" s="266"/>
      <c r="N22" s="266"/>
      <c r="O22" s="266"/>
      <c r="P22" s="266"/>
      <c r="Q22" s="266"/>
      <c r="R22" s="266"/>
      <c r="S22" s="65"/>
    </row>
    <row r="23" spans="1:19" ht="12.75" customHeight="1" x14ac:dyDescent="0.25">
      <c r="A23" s="65"/>
      <c r="B23" s="266"/>
      <c r="C23" s="266"/>
      <c r="D23" s="266"/>
      <c r="E23" s="266"/>
      <c r="F23" s="266"/>
      <c r="G23" s="266"/>
      <c r="H23" s="266"/>
      <c r="I23" s="266"/>
      <c r="J23" s="266"/>
      <c r="K23" s="266"/>
      <c r="L23" s="266"/>
      <c r="M23" s="266"/>
      <c r="N23" s="266"/>
      <c r="O23" s="266"/>
      <c r="P23" s="266"/>
      <c r="Q23" s="266"/>
      <c r="R23" s="266"/>
      <c r="S23" s="65"/>
    </row>
    <row r="24" spans="1:19" ht="12.75" customHeight="1" x14ac:dyDescent="0.25">
      <c r="A24" s="65"/>
      <c r="B24" s="266"/>
      <c r="C24" s="266"/>
      <c r="D24" s="266"/>
      <c r="E24" s="266"/>
      <c r="F24" s="266"/>
      <c r="G24" s="266"/>
      <c r="H24" s="266"/>
      <c r="I24" s="266"/>
      <c r="J24" s="266"/>
      <c r="K24" s="266"/>
      <c r="L24" s="266"/>
      <c r="M24" s="266"/>
      <c r="N24" s="266"/>
      <c r="O24" s="266"/>
      <c r="P24" s="266"/>
      <c r="Q24" s="266"/>
      <c r="R24" s="266"/>
      <c r="S24" s="65"/>
    </row>
    <row r="25" spans="1:19" ht="12.75" customHeight="1" x14ac:dyDescent="0.25">
      <c r="A25" s="65"/>
      <c r="B25" s="266"/>
      <c r="C25" s="266"/>
      <c r="D25" s="266"/>
      <c r="E25" s="266"/>
      <c r="F25" s="266"/>
      <c r="G25" s="266"/>
      <c r="H25" s="266"/>
      <c r="I25" s="266"/>
      <c r="J25" s="266"/>
      <c r="K25" s="266"/>
      <c r="L25" s="266"/>
      <c r="M25" s="266"/>
      <c r="N25" s="266"/>
      <c r="O25" s="266"/>
      <c r="P25" s="266"/>
      <c r="Q25" s="266"/>
      <c r="R25" s="266"/>
      <c r="S25" s="65"/>
    </row>
    <row r="26" spans="1:19" ht="12.75" customHeight="1" x14ac:dyDescent="0.25">
      <c r="A26" s="65"/>
      <c r="B26" s="266"/>
      <c r="C26" s="266"/>
      <c r="D26" s="266"/>
      <c r="E26" s="266"/>
      <c r="F26" s="266"/>
      <c r="G26" s="266"/>
      <c r="H26" s="266"/>
      <c r="I26" s="266"/>
      <c r="J26" s="266"/>
      <c r="K26" s="266"/>
      <c r="L26" s="266"/>
      <c r="M26" s="266"/>
      <c r="N26" s="266"/>
      <c r="O26" s="266"/>
      <c r="P26" s="266"/>
      <c r="Q26" s="266"/>
      <c r="R26" s="266"/>
      <c r="S26" s="65"/>
    </row>
    <row r="27" spans="1:19" ht="12.75" customHeight="1" x14ac:dyDescent="0.25">
      <c r="A27" s="65"/>
      <c r="B27" s="266"/>
      <c r="C27" s="266"/>
      <c r="D27" s="266"/>
      <c r="E27" s="266"/>
      <c r="F27" s="266"/>
      <c r="G27" s="266"/>
      <c r="H27" s="266"/>
      <c r="I27" s="266"/>
      <c r="J27" s="266"/>
      <c r="K27" s="266"/>
      <c r="L27" s="266"/>
      <c r="M27" s="266"/>
      <c r="N27" s="266"/>
      <c r="O27" s="266"/>
      <c r="P27" s="266"/>
      <c r="Q27" s="266"/>
      <c r="R27" s="266"/>
      <c r="S27" s="65"/>
    </row>
    <row r="28" spans="1:19" ht="12.75" customHeight="1" x14ac:dyDescent="0.25">
      <c r="A28" s="65"/>
      <c r="B28" s="266"/>
      <c r="C28" s="266"/>
      <c r="D28" s="266"/>
      <c r="E28" s="266"/>
      <c r="F28" s="266"/>
      <c r="G28" s="266"/>
      <c r="H28" s="266"/>
      <c r="I28" s="266"/>
      <c r="J28" s="266"/>
      <c r="K28" s="266"/>
      <c r="L28" s="266"/>
      <c r="M28" s="266"/>
      <c r="N28" s="266"/>
      <c r="O28" s="266"/>
      <c r="P28" s="266"/>
      <c r="Q28" s="266"/>
      <c r="R28" s="266"/>
      <c r="S28" s="65"/>
    </row>
    <row r="29" spans="1:19" ht="12.75" customHeight="1" x14ac:dyDescent="0.25">
      <c r="A29" s="65"/>
      <c r="B29" s="266"/>
      <c r="C29" s="266"/>
      <c r="D29" s="266"/>
      <c r="E29" s="266"/>
      <c r="F29" s="266"/>
      <c r="G29" s="266"/>
      <c r="H29" s="266"/>
      <c r="I29" s="266"/>
      <c r="J29" s="266"/>
      <c r="K29" s="266"/>
      <c r="L29" s="266"/>
      <c r="M29" s="266"/>
      <c r="N29" s="266"/>
      <c r="O29" s="266"/>
      <c r="P29" s="266"/>
      <c r="Q29" s="266"/>
      <c r="R29" s="266"/>
      <c r="S29" s="65"/>
    </row>
    <row r="30" spans="1:19" ht="12.75" customHeight="1" x14ac:dyDescent="0.25">
      <c r="A30" s="65"/>
      <c r="B30" s="266"/>
      <c r="C30" s="266"/>
      <c r="D30" s="266"/>
      <c r="E30" s="266"/>
      <c r="F30" s="266"/>
      <c r="G30" s="266"/>
      <c r="H30" s="266"/>
      <c r="I30" s="266"/>
      <c r="J30" s="266"/>
      <c r="K30" s="266"/>
      <c r="L30" s="266"/>
      <c r="M30" s="266"/>
      <c r="N30" s="266"/>
      <c r="O30" s="266"/>
      <c r="P30" s="266"/>
      <c r="Q30" s="266"/>
      <c r="R30" s="266"/>
      <c r="S30" s="65"/>
    </row>
    <row r="31" spans="1:19" ht="12.75" customHeight="1" x14ac:dyDescent="0.25">
      <c r="A31" s="65"/>
      <c r="B31" s="266"/>
      <c r="C31" s="266"/>
      <c r="D31" s="266"/>
      <c r="E31" s="266"/>
      <c r="F31" s="266"/>
      <c r="G31" s="266"/>
      <c r="H31" s="266"/>
      <c r="I31" s="266"/>
      <c r="J31" s="266"/>
      <c r="K31" s="266"/>
      <c r="L31" s="266"/>
      <c r="M31" s="266"/>
      <c r="N31" s="266"/>
      <c r="O31" s="266"/>
      <c r="P31" s="266"/>
      <c r="Q31" s="266"/>
      <c r="R31" s="266"/>
      <c r="S31" s="65"/>
    </row>
    <row r="32" spans="1:19" ht="12.75" customHeight="1" x14ac:dyDescent="0.25">
      <c r="A32" s="65"/>
      <c r="B32" s="266"/>
      <c r="C32" s="266"/>
      <c r="D32" s="266"/>
      <c r="E32" s="266"/>
      <c r="F32" s="266"/>
      <c r="G32" s="266"/>
      <c r="H32" s="266"/>
      <c r="I32" s="266"/>
      <c r="J32" s="266"/>
      <c r="K32" s="266"/>
      <c r="L32" s="266"/>
      <c r="M32" s="266"/>
      <c r="N32" s="266"/>
      <c r="O32" s="266"/>
      <c r="P32" s="266"/>
      <c r="Q32" s="266"/>
      <c r="R32" s="266"/>
      <c r="S32" s="65"/>
    </row>
    <row r="33" spans="1:19" ht="12.75" customHeight="1" x14ac:dyDescent="0.25">
      <c r="A33" s="65"/>
      <c r="B33" s="266"/>
      <c r="C33" s="266"/>
      <c r="D33" s="266"/>
      <c r="E33" s="266"/>
      <c r="F33" s="266"/>
      <c r="G33" s="266"/>
      <c r="H33" s="266"/>
      <c r="I33" s="266"/>
      <c r="J33" s="266"/>
      <c r="K33" s="266"/>
      <c r="L33" s="266"/>
      <c r="M33" s="266"/>
      <c r="N33" s="266"/>
      <c r="O33" s="266"/>
      <c r="P33" s="266"/>
      <c r="Q33" s="266"/>
      <c r="R33" s="266"/>
      <c r="S33" s="65"/>
    </row>
    <row r="34" spans="1:19" ht="12.75" customHeight="1" x14ac:dyDescent="0.25">
      <c r="A34" s="65"/>
      <c r="B34" s="266"/>
      <c r="C34" s="266"/>
      <c r="D34" s="266"/>
      <c r="E34" s="266"/>
      <c r="F34" s="266"/>
      <c r="G34" s="266"/>
      <c r="H34" s="266"/>
      <c r="I34" s="266"/>
      <c r="J34" s="266"/>
      <c r="K34" s="266"/>
      <c r="L34" s="266"/>
      <c r="M34" s="266"/>
      <c r="N34" s="266"/>
      <c r="O34" s="266"/>
      <c r="P34" s="266"/>
      <c r="Q34" s="266"/>
      <c r="R34" s="266"/>
      <c r="S34" s="65"/>
    </row>
    <row r="35" spans="1:19" ht="12.75" customHeight="1" x14ac:dyDescent="0.25">
      <c r="A35" s="65"/>
      <c r="B35" s="266"/>
      <c r="C35" s="266"/>
      <c r="D35" s="266"/>
      <c r="E35" s="266"/>
      <c r="F35" s="266"/>
      <c r="G35" s="266"/>
      <c r="H35" s="266"/>
      <c r="I35" s="266"/>
      <c r="J35" s="266"/>
      <c r="K35" s="266"/>
      <c r="L35" s="266"/>
      <c r="M35" s="266"/>
      <c r="N35" s="266"/>
      <c r="O35" s="266"/>
      <c r="P35" s="266"/>
      <c r="Q35" s="266"/>
      <c r="R35" s="266"/>
      <c r="S35" s="65"/>
    </row>
    <row r="36" spans="1:19" ht="12.5" x14ac:dyDescent="0.25">
      <c r="A36" s="65"/>
      <c r="B36" s="188"/>
      <c r="C36" s="188"/>
      <c r="D36" s="188"/>
      <c r="E36" s="188"/>
      <c r="F36" s="188"/>
      <c r="G36" s="188"/>
      <c r="H36" s="188"/>
      <c r="I36" s="188"/>
      <c r="J36" s="188"/>
      <c r="K36" s="188"/>
      <c r="L36" s="188"/>
      <c r="M36" s="188"/>
      <c r="N36" s="188"/>
      <c r="O36" s="188"/>
      <c r="P36" s="188"/>
      <c r="Q36" s="188"/>
      <c r="R36" s="188"/>
      <c r="S36" s="65"/>
    </row>
    <row r="37" spans="1:19" ht="12.75" customHeight="1" x14ac:dyDescent="0.25">
      <c r="A37" s="65"/>
      <c r="B37" s="266" t="s">
        <v>398</v>
      </c>
      <c r="C37" s="266"/>
      <c r="D37" s="266"/>
      <c r="E37" s="266"/>
      <c r="F37" s="266"/>
      <c r="G37" s="266"/>
      <c r="H37" s="266"/>
      <c r="I37" s="266"/>
      <c r="J37" s="266"/>
      <c r="K37" s="266"/>
      <c r="L37" s="266"/>
      <c r="M37" s="266"/>
      <c r="N37" s="266"/>
      <c r="O37" s="266"/>
      <c r="P37" s="266"/>
      <c r="Q37" s="266"/>
      <c r="R37" s="266"/>
      <c r="S37" s="65"/>
    </row>
    <row r="38" spans="1:19" ht="12.5" x14ac:dyDescent="0.25">
      <c r="A38" s="65"/>
      <c r="B38" s="266"/>
      <c r="C38" s="266"/>
      <c r="D38" s="266"/>
      <c r="E38" s="266"/>
      <c r="F38" s="266"/>
      <c r="G38" s="266"/>
      <c r="H38" s="266"/>
      <c r="I38" s="266"/>
      <c r="J38" s="266"/>
      <c r="K38" s="266"/>
      <c r="L38" s="266"/>
      <c r="M38" s="266"/>
      <c r="N38" s="266"/>
      <c r="O38" s="266"/>
      <c r="P38" s="266"/>
      <c r="Q38" s="266"/>
      <c r="R38" s="266"/>
      <c r="S38" s="65"/>
    </row>
    <row r="39" spans="1:19" ht="12.5" x14ac:dyDescent="0.25">
      <c r="A39" s="65"/>
      <c r="B39" s="266"/>
      <c r="C39" s="266"/>
      <c r="D39" s="266"/>
      <c r="E39" s="266"/>
      <c r="F39" s="266"/>
      <c r="G39" s="266"/>
      <c r="H39" s="266"/>
      <c r="I39" s="266"/>
      <c r="J39" s="266"/>
      <c r="K39" s="266"/>
      <c r="L39" s="266"/>
      <c r="M39" s="266"/>
      <c r="N39" s="266"/>
      <c r="O39" s="266"/>
      <c r="P39" s="266"/>
      <c r="Q39" s="266"/>
      <c r="R39" s="266"/>
      <c r="S39" s="65"/>
    </row>
    <row r="40" spans="1:19" ht="12.5" x14ac:dyDescent="0.25">
      <c r="A40" s="65"/>
      <c r="B40" s="266"/>
      <c r="C40" s="266"/>
      <c r="D40" s="266"/>
      <c r="E40" s="266"/>
      <c r="F40" s="266"/>
      <c r="G40" s="266"/>
      <c r="H40" s="266"/>
      <c r="I40" s="266"/>
      <c r="J40" s="266"/>
      <c r="K40" s="266"/>
      <c r="L40" s="266"/>
      <c r="M40" s="266"/>
      <c r="N40" s="266"/>
      <c r="O40" s="266"/>
      <c r="P40" s="266"/>
      <c r="Q40" s="266"/>
      <c r="R40" s="266"/>
      <c r="S40" s="65"/>
    </row>
    <row r="41" spans="1:19" ht="12.5" x14ac:dyDescent="0.25">
      <c r="A41" s="65"/>
      <c r="B41" s="266"/>
      <c r="C41" s="266"/>
      <c r="D41" s="266"/>
      <c r="E41" s="266"/>
      <c r="F41" s="266"/>
      <c r="G41" s="266"/>
      <c r="H41" s="266"/>
      <c r="I41" s="266"/>
      <c r="J41" s="266"/>
      <c r="K41" s="266"/>
      <c r="L41" s="266"/>
      <c r="M41" s="266"/>
      <c r="N41" s="266"/>
      <c r="O41" s="266"/>
      <c r="P41" s="266"/>
      <c r="Q41" s="266"/>
      <c r="R41" s="266"/>
      <c r="S41" s="65"/>
    </row>
    <row r="42" spans="1:19" ht="12.5" x14ac:dyDescent="0.25">
      <c r="A42" s="65"/>
      <c r="B42" s="266"/>
      <c r="C42" s="266"/>
      <c r="D42" s="266"/>
      <c r="E42" s="266"/>
      <c r="F42" s="266"/>
      <c r="G42" s="266"/>
      <c r="H42" s="266"/>
      <c r="I42" s="266"/>
      <c r="J42" s="266"/>
      <c r="K42" s="266"/>
      <c r="L42" s="266"/>
      <c r="M42" s="266"/>
      <c r="N42" s="266"/>
      <c r="O42" s="266"/>
      <c r="P42" s="266"/>
      <c r="Q42" s="266"/>
      <c r="R42" s="266"/>
      <c r="S42" s="65"/>
    </row>
    <row r="43" spans="1:19" ht="12.5" x14ac:dyDescent="0.25">
      <c r="A43" s="65"/>
      <c r="B43" s="266"/>
      <c r="C43" s="266"/>
      <c r="D43" s="266"/>
      <c r="E43" s="266"/>
      <c r="F43" s="266"/>
      <c r="G43" s="266"/>
      <c r="H43" s="266"/>
      <c r="I43" s="266"/>
      <c r="J43" s="266"/>
      <c r="K43" s="266"/>
      <c r="L43" s="266"/>
      <c r="M43" s="266"/>
      <c r="N43" s="266"/>
      <c r="O43" s="266"/>
      <c r="P43" s="266"/>
      <c r="Q43" s="266"/>
      <c r="R43" s="266"/>
      <c r="S43" s="65"/>
    </row>
    <row r="44" spans="1:19" ht="12.5" x14ac:dyDescent="0.25">
      <c r="A44" s="65"/>
      <c r="B44" s="266"/>
      <c r="C44" s="266"/>
      <c r="D44" s="266"/>
      <c r="E44" s="266"/>
      <c r="F44" s="266"/>
      <c r="G44" s="266"/>
      <c r="H44" s="266"/>
      <c r="I44" s="266"/>
      <c r="J44" s="266"/>
      <c r="K44" s="266"/>
      <c r="L44" s="266"/>
      <c r="M44" s="266"/>
      <c r="N44" s="266"/>
      <c r="O44" s="266"/>
      <c r="P44" s="266"/>
      <c r="Q44" s="266"/>
      <c r="R44" s="266"/>
      <c r="S44" s="65"/>
    </row>
    <row r="45" spans="1:19" ht="12.5" x14ac:dyDescent="0.25">
      <c r="A45" s="65"/>
      <c r="B45" s="266"/>
      <c r="C45" s="266"/>
      <c r="D45" s="266"/>
      <c r="E45" s="266"/>
      <c r="F45" s="266"/>
      <c r="G45" s="266"/>
      <c r="H45" s="266"/>
      <c r="I45" s="266"/>
      <c r="J45" s="266"/>
      <c r="K45" s="266"/>
      <c r="L45" s="266"/>
      <c r="M45" s="266"/>
      <c r="N45" s="266"/>
      <c r="O45" s="266"/>
      <c r="P45" s="266"/>
      <c r="Q45" s="266"/>
      <c r="R45" s="266"/>
      <c r="S45" s="65"/>
    </row>
    <row r="46" spans="1:19" ht="15" customHeight="1" x14ac:dyDescent="0.25">
      <c r="A46" s="65"/>
      <c r="B46" s="266"/>
      <c r="C46" s="266"/>
      <c r="D46" s="266"/>
      <c r="E46" s="266"/>
      <c r="F46" s="266"/>
      <c r="G46" s="266"/>
      <c r="H46" s="266"/>
      <c r="I46" s="266"/>
      <c r="J46" s="266"/>
      <c r="K46" s="266"/>
      <c r="L46" s="266"/>
      <c r="M46" s="266"/>
      <c r="N46" s="266"/>
      <c r="O46" s="266"/>
      <c r="P46" s="266"/>
      <c r="Q46" s="266"/>
      <c r="R46" s="266"/>
      <c r="S46" s="65"/>
    </row>
    <row r="47" spans="1:19" ht="12.5" x14ac:dyDescent="0.25">
      <c r="A47" s="65"/>
      <c r="B47" s="266"/>
      <c r="C47" s="266"/>
      <c r="D47" s="266"/>
      <c r="E47" s="266"/>
      <c r="F47" s="266"/>
      <c r="G47" s="266"/>
      <c r="H47" s="266"/>
      <c r="I47" s="266"/>
      <c r="J47" s="266"/>
      <c r="K47" s="266"/>
      <c r="L47" s="266"/>
      <c r="M47" s="266"/>
      <c r="N47" s="266"/>
      <c r="O47" s="266"/>
      <c r="P47" s="266"/>
      <c r="Q47" s="266"/>
      <c r="R47" s="266"/>
      <c r="S47" s="65"/>
    </row>
    <row r="48" spans="1:19" ht="15" customHeight="1" x14ac:dyDescent="0.25">
      <c r="A48" s="65"/>
      <c r="B48" s="266"/>
      <c r="C48" s="266"/>
      <c r="D48" s="266"/>
      <c r="E48" s="266"/>
      <c r="F48" s="266"/>
      <c r="G48" s="266"/>
      <c r="H48" s="266"/>
      <c r="I48" s="266"/>
      <c r="J48" s="266"/>
      <c r="K48" s="266"/>
      <c r="L48" s="266"/>
      <c r="M48" s="266"/>
      <c r="N48" s="266"/>
      <c r="O48" s="266"/>
      <c r="P48" s="266"/>
      <c r="Q48" s="266"/>
      <c r="R48" s="266"/>
      <c r="S48" s="65"/>
    </row>
    <row r="49" spans="1:19" ht="15" customHeight="1" x14ac:dyDescent="0.25">
      <c r="A49" s="65"/>
      <c r="B49" s="266"/>
      <c r="C49" s="266"/>
      <c r="D49" s="266"/>
      <c r="E49" s="266"/>
      <c r="F49" s="266"/>
      <c r="G49" s="266"/>
      <c r="H49" s="266"/>
      <c r="I49" s="266"/>
      <c r="J49" s="266"/>
      <c r="K49" s="266"/>
      <c r="L49" s="266"/>
      <c r="M49" s="266"/>
      <c r="N49" s="266"/>
      <c r="O49" s="266"/>
      <c r="P49" s="266"/>
      <c r="Q49" s="266"/>
      <c r="R49" s="266"/>
      <c r="S49" s="65"/>
    </row>
    <row r="50" spans="1:19" ht="15" customHeight="1" x14ac:dyDescent="0.25">
      <c r="A50" s="65"/>
      <c r="B50" s="266"/>
      <c r="C50" s="266"/>
      <c r="D50" s="266"/>
      <c r="E50" s="266"/>
      <c r="F50" s="266"/>
      <c r="G50" s="266"/>
      <c r="H50" s="266"/>
      <c r="I50" s="266"/>
      <c r="J50" s="266"/>
      <c r="K50" s="266"/>
      <c r="L50" s="266"/>
      <c r="M50" s="266"/>
      <c r="N50" s="266"/>
      <c r="O50" s="266"/>
      <c r="P50" s="266"/>
      <c r="Q50" s="266"/>
      <c r="R50" s="266"/>
      <c r="S50" s="65"/>
    </row>
    <row r="51" spans="1:19" ht="15" customHeight="1" x14ac:dyDescent="0.25">
      <c r="A51" s="65"/>
      <c r="B51" s="266"/>
      <c r="C51" s="266"/>
      <c r="D51" s="266"/>
      <c r="E51" s="266"/>
      <c r="F51" s="266"/>
      <c r="G51" s="266"/>
      <c r="H51" s="266"/>
      <c r="I51" s="266"/>
      <c r="J51" s="266"/>
      <c r="K51" s="266"/>
      <c r="L51" s="266"/>
      <c r="M51" s="266"/>
      <c r="N51" s="266"/>
      <c r="O51" s="266"/>
      <c r="P51" s="266"/>
      <c r="Q51" s="266"/>
      <c r="R51" s="266"/>
      <c r="S51" s="65"/>
    </row>
    <row r="52" spans="1:19" ht="15" customHeight="1" x14ac:dyDescent="0.25">
      <c r="A52" s="65"/>
      <c r="B52" s="266"/>
      <c r="C52" s="266"/>
      <c r="D52" s="266"/>
      <c r="E52" s="266"/>
      <c r="F52" s="266"/>
      <c r="G52" s="266"/>
      <c r="H52" s="266"/>
      <c r="I52" s="266"/>
      <c r="J52" s="266"/>
      <c r="K52" s="266"/>
      <c r="L52" s="266"/>
      <c r="M52" s="266"/>
      <c r="N52" s="266"/>
      <c r="O52" s="266"/>
      <c r="P52" s="266"/>
      <c r="Q52" s="266"/>
      <c r="R52" s="266"/>
      <c r="S52" s="65"/>
    </row>
    <row r="53" spans="1:19" ht="15" customHeight="1" x14ac:dyDescent="0.25">
      <c r="A53" s="65"/>
      <c r="B53" s="266"/>
      <c r="C53" s="266"/>
      <c r="D53" s="266"/>
      <c r="E53" s="266"/>
      <c r="F53" s="266"/>
      <c r="G53" s="266"/>
      <c r="H53" s="266"/>
      <c r="I53" s="266"/>
      <c r="J53" s="266"/>
      <c r="K53" s="266"/>
      <c r="L53" s="266"/>
      <c r="M53" s="266"/>
      <c r="N53" s="266"/>
      <c r="O53" s="266"/>
      <c r="P53" s="266"/>
      <c r="Q53" s="266"/>
      <c r="R53" s="266"/>
      <c r="S53" s="65"/>
    </row>
    <row r="54" spans="1:19" ht="15" customHeight="1" x14ac:dyDescent="0.25">
      <c r="A54" s="65"/>
      <c r="B54" s="266"/>
      <c r="C54" s="266"/>
      <c r="D54" s="266"/>
      <c r="E54" s="266"/>
      <c r="F54" s="266"/>
      <c r="G54" s="266"/>
      <c r="H54" s="266"/>
      <c r="I54" s="266"/>
      <c r="J54" s="266"/>
      <c r="K54" s="266"/>
      <c r="L54" s="266"/>
      <c r="M54" s="266"/>
      <c r="N54" s="266"/>
      <c r="O54" s="266"/>
      <c r="P54" s="266"/>
      <c r="Q54" s="266"/>
      <c r="R54" s="266"/>
      <c r="S54" s="65"/>
    </row>
    <row r="55" spans="1:19" ht="15" customHeight="1" x14ac:dyDescent="0.25">
      <c r="A55" s="65"/>
      <c r="B55" s="266"/>
      <c r="C55" s="266"/>
      <c r="D55" s="266"/>
      <c r="E55" s="266"/>
      <c r="F55" s="266"/>
      <c r="G55" s="266"/>
      <c r="H55" s="266"/>
      <c r="I55" s="266"/>
      <c r="J55" s="266"/>
      <c r="K55" s="266"/>
      <c r="L55" s="266"/>
      <c r="M55" s="266"/>
      <c r="N55" s="266"/>
      <c r="O55" s="266"/>
      <c r="P55" s="266"/>
      <c r="Q55" s="266"/>
      <c r="R55" s="266"/>
      <c r="S55" s="65"/>
    </row>
    <row r="56" spans="1:19" ht="12.5" x14ac:dyDescent="0.25">
      <c r="A56" s="65"/>
      <c r="B56" s="266"/>
      <c r="C56" s="266"/>
      <c r="D56" s="266"/>
      <c r="E56" s="266"/>
      <c r="F56" s="266"/>
      <c r="G56" s="266"/>
      <c r="H56" s="266"/>
      <c r="I56" s="266"/>
      <c r="J56" s="266"/>
      <c r="K56" s="266"/>
      <c r="L56" s="266"/>
      <c r="M56" s="266"/>
      <c r="N56" s="266"/>
      <c r="O56" s="266"/>
      <c r="P56" s="266"/>
      <c r="Q56" s="266"/>
      <c r="R56" s="266"/>
      <c r="S56" s="65"/>
    </row>
    <row r="57" spans="1:19" ht="12.5" x14ac:dyDescent="0.25">
      <c r="A57" s="65"/>
      <c r="B57" s="266"/>
      <c r="C57" s="266"/>
      <c r="D57" s="266"/>
      <c r="E57" s="266"/>
      <c r="F57" s="266"/>
      <c r="G57" s="266"/>
      <c r="H57" s="266"/>
      <c r="I57" s="266"/>
      <c r="J57" s="266"/>
      <c r="K57" s="266"/>
      <c r="L57" s="266"/>
      <c r="M57" s="266"/>
      <c r="N57" s="266"/>
      <c r="O57" s="266"/>
      <c r="P57" s="266"/>
      <c r="Q57" s="266"/>
      <c r="R57" s="266"/>
      <c r="S57" s="65"/>
    </row>
    <row r="58" spans="1:19" ht="12.5" x14ac:dyDescent="0.25">
      <c r="A58" s="65"/>
      <c r="B58" s="266"/>
      <c r="C58" s="266"/>
      <c r="D58" s="266"/>
      <c r="E58" s="266"/>
      <c r="F58" s="266"/>
      <c r="G58" s="266"/>
      <c r="H58" s="266"/>
      <c r="I58" s="266"/>
      <c r="J58" s="266"/>
      <c r="K58" s="266"/>
      <c r="L58" s="266"/>
      <c r="M58" s="266"/>
      <c r="N58" s="266"/>
      <c r="O58" s="266"/>
      <c r="P58" s="266"/>
      <c r="Q58" s="266"/>
      <c r="R58" s="266"/>
      <c r="S58" s="65"/>
    </row>
    <row r="59" spans="1:19" ht="12.5" x14ac:dyDescent="0.25">
      <c r="A59" s="65"/>
      <c r="B59" s="266"/>
      <c r="C59" s="266"/>
      <c r="D59" s="266"/>
      <c r="E59" s="266"/>
      <c r="F59" s="266"/>
      <c r="G59" s="266"/>
      <c r="H59" s="266"/>
      <c r="I59" s="266"/>
      <c r="J59" s="266"/>
      <c r="K59" s="266"/>
      <c r="L59" s="266"/>
      <c r="M59" s="266"/>
      <c r="N59" s="266"/>
      <c r="O59" s="266"/>
      <c r="P59" s="266"/>
      <c r="Q59" s="266"/>
      <c r="R59" s="266"/>
      <c r="S59" s="65"/>
    </row>
    <row r="60" spans="1:19" ht="12.5" x14ac:dyDescent="0.25">
      <c r="A60" s="65"/>
      <c r="B60" s="266"/>
      <c r="C60" s="266"/>
      <c r="D60" s="266"/>
      <c r="E60" s="266"/>
      <c r="F60" s="266"/>
      <c r="G60" s="266"/>
      <c r="H60" s="266"/>
      <c r="I60" s="266"/>
      <c r="J60" s="266"/>
      <c r="K60" s="266"/>
      <c r="L60" s="266"/>
      <c r="M60" s="266"/>
      <c r="N60" s="266"/>
      <c r="O60" s="266"/>
      <c r="P60" s="266"/>
      <c r="Q60" s="266"/>
      <c r="R60" s="266"/>
      <c r="S60" s="65"/>
    </row>
    <row r="61" spans="1:19" ht="12.5" x14ac:dyDescent="0.25">
      <c r="A61" s="65"/>
      <c r="B61" s="266"/>
      <c r="C61" s="266"/>
      <c r="D61" s="266"/>
      <c r="E61" s="266"/>
      <c r="F61" s="266"/>
      <c r="G61" s="266"/>
      <c r="H61" s="266"/>
      <c r="I61" s="266"/>
      <c r="J61" s="266"/>
      <c r="K61" s="266"/>
      <c r="L61" s="266"/>
      <c r="M61" s="266"/>
      <c r="N61" s="266"/>
      <c r="O61" s="266"/>
      <c r="P61" s="266"/>
      <c r="Q61" s="266"/>
      <c r="R61" s="266"/>
      <c r="S61" s="65"/>
    </row>
    <row r="62" spans="1:19" ht="12.5" x14ac:dyDescent="0.25">
      <c r="A62" s="65"/>
      <c r="B62" s="266"/>
      <c r="C62" s="266"/>
      <c r="D62" s="266"/>
      <c r="E62" s="266"/>
      <c r="F62" s="266"/>
      <c r="G62" s="266"/>
      <c r="H62" s="266"/>
      <c r="I62" s="266"/>
      <c r="J62" s="266"/>
      <c r="K62" s="266"/>
      <c r="L62" s="266"/>
      <c r="M62" s="266"/>
      <c r="N62" s="266"/>
      <c r="O62" s="266"/>
      <c r="P62" s="266"/>
      <c r="Q62" s="266"/>
      <c r="R62" s="266"/>
      <c r="S62" s="65"/>
    </row>
    <row r="63" spans="1:19" ht="12.5" x14ac:dyDescent="0.25">
      <c r="A63" s="65"/>
      <c r="B63" s="266"/>
      <c r="C63" s="266"/>
      <c r="D63" s="266"/>
      <c r="E63" s="266"/>
      <c r="F63" s="266"/>
      <c r="G63" s="266"/>
      <c r="H63" s="266"/>
      <c r="I63" s="266"/>
      <c r="J63" s="266"/>
      <c r="K63" s="266"/>
      <c r="L63" s="266"/>
      <c r="M63" s="266"/>
      <c r="N63" s="266"/>
      <c r="O63" s="266"/>
      <c r="P63" s="266"/>
      <c r="Q63" s="266"/>
      <c r="R63" s="266"/>
      <c r="S63" s="65"/>
    </row>
    <row r="64" spans="1:19" ht="12.5" x14ac:dyDescent="0.25">
      <c r="A64" s="65"/>
      <c r="B64" s="266"/>
      <c r="C64" s="266"/>
      <c r="D64" s="266"/>
      <c r="E64" s="266"/>
      <c r="F64" s="266"/>
      <c r="G64" s="266"/>
      <c r="H64" s="266"/>
      <c r="I64" s="266"/>
      <c r="J64" s="266"/>
      <c r="K64" s="266"/>
      <c r="L64" s="266"/>
      <c r="M64" s="266"/>
      <c r="N64" s="266"/>
      <c r="O64" s="266"/>
      <c r="P64" s="266"/>
      <c r="Q64" s="266"/>
      <c r="R64" s="266"/>
      <c r="S64" s="65"/>
    </row>
    <row r="65" spans="1:20" ht="12.5" x14ac:dyDescent="0.25">
      <c r="A65" s="65"/>
      <c r="B65" s="266"/>
      <c r="C65" s="266"/>
      <c r="D65" s="266"/>
      <c r="E65" s="266"/>
      <c r="F65" s="266"/>
      <c r="G65" s="266"/>
      <c r="H65" s="266"/>
      <c r="I65" s="266"/>
      <c r="J65" s="266"/>
      <c r="K65" s="266"/>
      <c r="L65" s="266"/>
      <c r="M65" s="266"/>
      <c r="N65" s="266"/>
      <c r="O65" s="266"/>
      <c r="P65" s="266"/>
      <c r="Q65" s="266"/>
      <c r="R65" s="266"/>
      <c r="S65" s="65"/>
    </row>
    <row r="66" spans="1:20" ht="12.5" x14ac:dyDescent="0.25">
      <c r="A66" s="65"/>
      <c r="B66" s="266"/>
      <c r="C66" s="266"/>
      <c r="D66" s="266"/>
      <c r="E66" s="266"/>
      <c r="F66" s="266"/>
      <c r="G66" s="266"/>
      <c r="H66" s="266"/>
      <c r="I66" s="266"/>
      <c r="J66" s="266"/>
      <c r="K66" s="266"/>
      <c r="L66" s="266"/>
      <c r="M66" s="266"/>
      <c r="N66" s="266"/>
      <c r="O66" s="266"/>
      <c r="P66" s="266"/>
      <c r="Q66" s="266"/>
      <c r="R66" s="266"/>
      <c r="S66" s="65"/>
    </row>
    <row r="67" spans="1:20" ht="12.5" x14ac:dyDescent="0.25">
      <c r="A67" s="65"/>
      <c r="B67" s="266"/>
      <c r="C67" s="266"/>
      <c r="D67" s="266"/>
      <c r="E67" s="266"/>
      <c r="F67" s="266"/>
      <c r="G67" s="266"/>
      <c r="H67" s="266"/>
      <c r="I67" s="266"/>
      <c r="J67" s="266"/>
      <c r="K67" s="266"/>
      <c r="L67" s="266"/>
      <c r="M67" s="266"/>
      <c r="N67" s="266"/>
      <c r="O67" s="266"/>
      <c r="P67" s="266"/>
      <c r="Q67" s="266"/>
      <c r="R67" s="266"/>
      <c r="S67" s="65"/>
    </row>
    <row r="68" spans="1:20" ht="12.5" x14ac:dyDescent="0.25">
      <c r="A68" s="65"/>
      <c r="B68" s="266"/>
      <c r="C68" s="266"/>
      <c r="D68" s="266"/>
      <c r="E68" s="266"/>
      <c r="F68" s="266"/>
      <c r="G68" s="266"/>
      <c r="H68" s="266"/>
      <c r="I68" s="266"/>
      <c r="J68" s="266"/>
      <c r="K68" s="266"/>
      <c r="L68" s="266"/>
      <c r="M68" s="266"/>
      <c r="N68" s="266"/>
      <c r="O68" s="266"/>
      <c r="P68" s="266"/>
      <c r="Q68" s="266"/>
      <c r="R68" s="266"/>
      <c r="S68" s="65"/>
    </row>
    <row r="69" spans="1:20" ht="12.5" x14ac:dyDescent="0.25">
      <c r="A69" s="65"/>
      <c r="B69" s="266"/>
      <c r="C69" s="266"/>
      <c r="D69" s="266"/>
      <c r="E69" s="266"/>
      <c r="F69" s="266"/>
      <c r="G69" s="266"/>
      <c r="H69" s="266"/>
      <c r="I69" s="266"/>
      <c r="J69" s="266"/>
      <c r="K69" s="266"/>
      <c r="L69" s="266"/>
      <c r="M69" s="266"/>
      <c r="N69" s="266"/>
      <c r="O69" s="266"/>
      <c r="P69" s="266"/>
      <c r="Q69" s="266"/>
      <c r="R69" s="266"/>
      <c r="S69" s="65"/>
    </row>
    <row r="70" spans="1:20" ht="12.5" x14ac:dyDescent="0.25">
      <c r="A70" s="65"/>
      <c r="B70" s="266"/>
      <c r="C70" s="266"/>
      <c r="D70" s="266"/>
      <c r="E70" s="266"/>
      <c r="F70" s="266"/>
      <c r="G70" s="266"/>
      <c r="H70" s="266"/>
      <c r="I70" s="266"/>
      <c r="J70" s="266"/>
      <c r="K70" s="266"/>
      <c r="L70" s="266"/>
      <c r="M70" s="266"/>
      <c r="N70" s="266"/>
      <c r="O70" s="266"/>
      <c r="P70" s="266"/>
      <c r="Q70" s="266"/>
      <c r="R70" s="266"/>
      <c r="S70" s="65"/>
    </row>
    <row r="71" spans="1:20" ht="15.75" customHeight="1" x14ac:dyDescent="0.25">
      <c r="A71" s="65"/>
      <c r="B71" s="266"/>
      <c r="C71" s="266"/>
      <c r="D71" s="266"/>
      <c r="E71" s="266"/>
      <c r="F71" s="266"/>
      <c r="G71" s="266"/>
      <c r="H71" s="266"/>
      <c r="I71" s="266"/>
      <c r="J71" s="266"/>
      <c r="K71" s="266"/>
      <c r="L71" s="266"/>
      <c r="M71" s="266"/>
      <c r="N71" s="266"/>
      <c r="O71" s="266"/>
      <c r="P71" s="266"/>
      <c r="Q71" s="266"/>
      <c r="R71" s="266"/>
      <c r="S71" s="65"/>
    </row>
    <row r="72" spans="1:20" ht="15.75" customHeight="1" x14ac:dyDescent="0.25">
      <c r="A72" s="65"/>
      <c r="B72" s="266"/>
      <c r="C72" s="266"/>
      <c r="D72" s="266"/>
      <c r="E72" s="266"/>
      <c r="F72" s="266"/>
      <c r="G72" s="266"/>
      <c r="H72" s="266"/>
      <c r="I72" s="266"/>
      <c r="J72" s="266"/>
      <c r="K72" s="266"/>
      <c r="L72" s="266"/>
      <c r="M72" s="266"/>
      <c r="N72" s="266"/>
      <c r="O72" s="266"/>
      <c r="P72" s="266"/>
      <c r="Q72" s="266"/>
      <c r="R72" s="266"/>
      <c r="S72" s="65"/>
    </row>
    <row r="73" spans="1:20" ht="15.75" customHeight="1" x14ac:dyDescent="0.25">
      <c r="A73" s="65"/>
      <c r="B73" s="266"/>
      <c r="C73" s="266"/>
      <c r="D73" s="266"/>
      <c r="E73" s="266"/>
      <c r="F73" s="266"/>
      <c r="G73" s="266"/>
      <c r="H73" s="266"/>
      <c r="I73" s="266"/>
      <c r="J73" s="266"/>
      <c r="K73" s="266"/>
      <c r="L73" s="266"/>
      <c r="M73" s="266"/>
      <c r="N73" s="266"/>
      <c r="O73" s="266"/>
      <c r="P73" s="266"/>
      <c r="Q73" s="266"/>
      <c r="R73" s="266"/>
      <c r="S73" s="65"/>
    </row>
    <row r="74" spans="1:20" ht="15.75" customHeight="1" x14ac:dyDescent="0.25">
      <c r="A74" s="65"/>
      <c r="B74" s="266"/>
      <c r="C74" s="266"/>
      <c r="D74" s="266"/>
      <c r="E74" s="266"/>
      <c r="F74" s="266"/>
      <c r="G74" s="266"/>
      <c r="H74" s="266"/>
      <c r="I74" s="266"/>
      <c r="J74" s="266"/>
      <c r="K74" s="266"/>
      <c r="L74" s="266"/>
      <c r="M74" s="266"/>
      <c r="N74" s="266"/>
      <c r="O74" s="266"/>
      <c r="P74" s="266"/>
      <c r="Q74" s="266"/>
      <c r="R74" s="266"/>
      <c r="S74" s="65"/>
    </row>
    <row r="75" spans="1:20" ht="15.75" customHeight="1" x14ac:dyDescent="0.25">
      <c r="A75" s="65"/>
      <c r="B75" s="266"/>
      <c r="C75" s="266"/>
      <c r="D75" s="266"/>
      <c r="E75" s="266"/>
      <c r="F75" s="266"/>
      <c r="G75" s="266"/>
      <c r="H75" s="266"/>
      <c r="I75" s="266"/>
      <c r="J75" s="266"/>
      <c r="K75" s="266"/>
      <c r="L75" s="266"/>
      <c r="M75" s="266"/>
      <c r="N75" s="266"/>
      <c r="O75" s="266"/>
      <c r="P75" s="266"/>
      <c r="Q75" s="266"/>
      <c r="R75" s="266"/>
      <c r="S75" s="65"/>
    </row>
    <row r="76" spans="1:20" ht="15.75" customHeight="1" x14ac:dyDescent="0.25">
      <c r="A76" s="65"/>
      <c r="B76" s="266"/>
      <c r="C76" s="266"/>
      <c r="D76" s="266"/>
      <c r="E76" s="266"/>
      <c r="F76" s="266"/>
      <c r="G76" s="266"/>
      <c r="H76" s="266"/>
      <c r="I76" s="266"/>
      <c r="J76" s="266"/>
      <c r="K76" s="266"/>
      <c r="L76" s="266"/>
      <c r="M76" s="266"/>
      <c r="N76" s="266"/>
      <c r="O76" s="266"/>
      <c r="P76" s="266"/>
      <c r="Q76" s="266"/>
      <c r="R76" s="266"/>
      <c r="S76" s="65"/>
    </row>
    <row r="77" spans="1:20" ht="15.75" customHeight="1" x14ac:dyDescent="0.25">
      <c r="A77" s="65"/>
      <c r="B77" s="266"/>
      <c r="C77" s="266"/>
      <c r="D77" s="266"/>
      <c r="E77" s="266"/>
      <c r="F77" s="266"/>
      <c r="G77" s="266"/>
      <c r="H77" s="266"/>
      <c r="I77" s="266"/>
      <c r="J77" s="266"/>
      <c r="K77" s="266"/>
      <c r="L77" s="266"/>
      <c r="M77" s="266"/>
      <c r="N77" s="266"/>
      <c r="O77" s="266"/>
      <c r="P77" s="266"/>
      <c r="Q77" s="266"/>
      <c r="R77" s="266"/>
      <c r="S77" s="65"/>
      <c r="T77" s="265"/>
    </row>
    <row r="78" spans="1:20" ht="15.75" customHeight="1" x14ac:dyDescent="0.25">
      <c r="A78" s="65"/>
      <c r="B78" s="266"/>
      <c r="C78" s="266"/>
      <c r="D78" s="266"/>
      <c r="E78" s="266"/>
      <c r="F78" s="266"/>
      <c r="G78" s="266"/>
      <c r="H78" s="266"/>
      <c r="I78" s="266"/>
      <c r="J78" s="266"/>
      <c r="K78" s="266"/>
      <c r="L78" s="266"/>
      <c r="M78" s="266"/>
      <c r="N78" s="266"/>
      <c r="O78" s="266"/>
      <c r="P78" s="266"/>
      <c r="Q78" s="266"/>
      <c r="R78" s="266"/>
      <c r="S78" s="65"/>
      <c r="T78" s="265"/>
    </row>
    <row r="79" spans="1:20" ht="15.75" customHeight="1" x14ac:dyDescent="0.25">
      <c r="A79" s="65"/>
      <c r="B79" s="266"/>
      <c r="C79" s="266"/>
      <c r="D79" s="266"/>
      <c r="E79" s="266"/>
      <c r="F79" s="266"/>
      <c r="G79" s="266"/>
      <c r="H79" s="266"/>
      <c r="I79" s="266"/>
      <c r="J79" s="266"/>
      <c r="K79" s="266"/>
      <c r="L79" s="266"/>
      <c r="M79" s="266"/>
      <c r="N79" s="266"/>
      <c r="O79" s="266"/>
      <c r="P79" s="266"/>
      <c r="Q79" s="266"/>
      <c r="R79" s="266"/>
      <c r="S79" s="65"/>
    </row>
    <row r="80" spans="1:20" ht="15.75" customHeight="1" x14ac:dyDescent="0.25">
      <c r="A80" s="65"/>
      <c r="B80" s="266"/>
      <c r="C80" s="266"/>
      <c r="D80" s="266"/>
      <c r="E80" s="266"/>
      <c r="F80" s="266"/>
      <c r="G80" s="266"/>
      <c r="H80" s="266"/>
      <c r="I80" s="266"/>
      <c r="J80" s="266"/>
      <c r="K80" s="266"/>
      <c r="L80" s="266"/>
      <c r="M80" s="266"/>
      <c r="N80" s="266"/>
      <c r="O80" s="266"/>
      <c r="P80" s="266"/>
      <c r="Q80" s="266"/>
      <c r="R80" s="266"/>
      <c r="S80" s="65"/>
    </row>
    <row r="81" spans="1:19" ht="15.75" customHeight="1" x14ac:dyDescent="0.25">
      <c r="A81" s="65"/>
      <c r="B81" s="266"/>
      <c r="C81" s="266"/>
      <c r="D81" s="266"/>
      <c r="E81" s="266"/>
      <c r="F81" s="266"/>
      <c r="G81" s="266"/>
      <c r="H81" s="266"/>
      <c r="I81" s="266"/>
      <c r="J81" s="266"/>
      <c r="K81" s="266"/>
      <c r="L81" s="266"/>
      <c r="M81" s="266"/>
      <c r="N81" s="266"/>
      <c r="O81" s="266"/>
      <c r="P81" s="266"/>
      <c r="Q81" s="266"/>
      <c r="R81" s="266"/>
      <c r="S81" s="65"/>
    </row>
    <row r="82" spans="1:19" ht="15.75" customHeight="1" x14ac:dyDescent="0.25">
      <c r="A82" s="65"/>
      <c r="B82" s="266"/>
      <c r="C82" s="266"/>
      <c r="D82" s="266"/>
      <c r="E82" s="266"/>
      <c r="F82" s="266"/>
      <c r="G82" s="266"/>
      <c r="H82" s="266"/>
      <c r="I82" s="266"/>
      <c r="J82" s="266"/>
      <c r="K82" s="266"/>
      <c r="L82" s="266"/>
      <c r="M82" s="266"/>
      <c r="N82" s="266"/>
      <c r="O82" s="266"/>
      <c r="P82" s="266"/>
      <c r="Q82" s="266"/>
      <c r="R82" s="266"/>
      <c r="S82" s="65"/>
    </row>
    <row r="83" spans="1:19" ht="15.75" customHeight="1" x14ac:dyDescent="0.25">
      <c r="A83" s="65"/>
      <c r="B83" s="266"/>
      <c r="C83" s="266"/>
      <c r="D83" s="266"/>
      <c r="E83" s="266"/>
      <c r="F83" s="266"/>
      <c r="G83" s="266"/>
      <c r="H83" s="266"/>
      <c r="I83" s="266"/>
      <c r="J83" s="266"/>
      <c r="K83" s="266"/>
      <c r="L83" s="266"/>
      <c r="M83" s="266"/>
      <c r="N83" s="266"/>
      <c r="O83" s="266"/>
      <c r="P83" s="266"/>
      <c r="Q83" s="266"/>
      <c r="R83" s="266"/>
      <c r="S83" s="65"/>
    </row>
    <row r="84" spans="1:19" ht="15.75" customHeight="1" x14ac:dyDescent="0.25">
      <c r="A84" s="65"/>
      <c r="B84" s="266"/>
      <c r="C84" s="266"/>
      <c r="D84" s="266"/>
      <c r="E84" s="266"/>
      <c r="F84" s="266"/>
      <c r="G84" s="266"/>
      <c r="H84" s="266"/>
      <c r="I84" s="266"/>
      <c r="J84" s="266"/>
      <c r="K84" s="266"/>
      <c r="L84" s="266"/>
      <c r="M84" s="266"/>
      <c r="N84" s="266"/>
      <c r="O84" s="266"/>
      <c r="P84" s="266"/>
      <c r="Q84" s="266"/>
      <c r="R84" s="266"/>
      <c r="S84" s="65"/>
    </row>
    <row r="85" spans="1:19" ht="9" customHeight="1" x14ac:dyDescent="0.25">
      <c r="A85" s="65"/>
      <c r="B85" s="276" t="s">
        <v>399</v>
      </c>
      <c r="C85" s="277"/>
      <c r="D85" s="277"/>
      <c r="E85" s="277"/>
      <c r="F85" s="277"/>
      <c r="G85" s="277"/>
      <c r="H85" s="277"/>
      <c r="I85" s="277"/>
      <c r="J85" s="277"/>
      <c r="K85" s="277"/>
      <c r="L85" s="277"/>
      <c r="M85" s="277"/>
      <c r="N85" s="277"/>
      <c r="O85" s="277"/>
      <c r="P85" s="277"/>
      <c r="Q85" s="277"/>
      <c r="R85" s="277"/>
      <c r="S85" s="65"/>
    </row>
    <row r="86" spans="1:19" ht="9" customHeight="1" x14ac:dyDescent="0.25">
      <c r="A86" s="65"/>
      <c r="B86" s="277"/>
      <c r="C86" s="277"/>
      <c r="D86" s="277"/>
      <c r="E86" s="277"/>
      <c r="F86" s="277"/>
      <c r="G86" s="277"/>
      <c r="H86" s="277"/>
      <c r="I86" s="277"/>
      <c r="J86" s="277"/>
      <c r="K86" s="277"/>
      <c r="L86" s="277"/>
      <c r="M86" s="277"/>
      <c r="N86" s="277"/>
      <c r="O86" s="277"/>
      <c r="P86" s="277"/>
      <c r="Q86" s="277"/>
      <c r="R86" s="277"/>
      <c r="S86" s="65"/>
    </row>
    <row r="87" spans="1:19" ht="9" customHeight="1" x14ac:dyDescent="0.25">
      <c r="A87" s="65"/>
      <c r="B87" s="277"/>
      <c r="C87" s="277"/>
      <c r="D87" s="277"/>
      <c r="E87" s="277"/>
      <c r="F87" s="277"/>
      <c r="G87" s="277"/>
      <c r="H87" s="277"/>
      <c r="I87" s="277"/>
      <c r="J87" s="277"/>
      <c r="K87" s="277"/>
      <c r="L87" s="277"/>
      <c r="M87" s="277"/>
      <c r="N87" s="277"/>
      <c r="O87" s="277"/>
      <c r="P87" s="277"/>
      <c r="Q87" s="277"/>
      <c r="R87" s="277"/>
      <c r="S87" s="65"/>
    </row>
    <row r="88" spans="1:19" ht="12.5" x14ac:dyDescent="0.25">
      <c r="A88" s="65"/>
      <c r="B88" s="277"/>
      <c r="C88" s="277"/>
      <c r="D88" s="277"/>
      <c r="E88" s="277"/>
      <c r="F88" s="277"/>
      <c r="G88" s="277"/>
      <c r="H88" s="277"/>
      <c r="I88" s="277"/>
      <c r="J88" s="277"/>
      <c r="K88" s="277"/>
      <c r="L88" s="277"/>
      <c r="M88" s="277"/>
      <c r="N88" s="277"/>
      <c r="O88" s="277"/>
      <c r="P88" s="277"/>
      <c r="Q88" s="277"/>
      <c r="R88" s="277"/>
      <c r="S88" s="65"/>
    </row>
    <row r="89" spans="1:19" ht="12.5" x14ac:dyDescent="0.25">
      <c r="A89" s="65"/>
      <c r="B89" s="277"/>
      <c r="C89" s="277"/>
      <c r="D89" s="277"/>
      <c r="E89" s="277"/>
      <c r="F89" s="277"/>
      <c r="G89" s="277"/>
      <c r="H89" s="277"/>
      <c r="I89" s="277"/>
      <c r="J89" s="277"/>
      <c r="K89" s="277"/>
      <c r="L89" s="277"/>
      <c r="M89" s="277"/>
      <c r="N89" s="277"/>
      <c r="O89" s="277"/>
      <c r="P89" s="277"/>
      <c r="Q89" s="277"/>
      <c r="R89" s="277"/>
      <c r="S89" s="65"/>
    </row>
    <row r="90" spans="1:19" ht="12.5" x14ac:dyDescent="0.25">
      <c r="A90" s="65"/>
      <c r="B90" s="277"/>
      <c r="C90" s="277"/>
      <c r="D90" s="277"/>
      <c r="E90" s="277"/>
      <c r="F90" s="277"/>
      <c r="G90" s="277"/>
      <c r="H90" s="277"/>
      <c r="I90" s="277"/>
      <c r="J90" s="277"/>
      <c r="K90" s="277"/>
      <c r="L90" s="277"/>
      <c r="M90" s="277"/>
      <c r="N90" s="277"/>
      <c r="O90" s="277"/>
      <c r="P90" s="277"/>
      <c r="Q90" s="277"/>
      <c r="R90" s="277"/>
      <c r="S90" s="65"/>
    </row>
    <row r="91" spans="1:19" ht="12.5" x14ac:dyDescent="0.25">
      <c r="A91" s="65"/>
      <c r="B91" s="277"/>
      <c r="C91" s="277"/>
      <c r="D91" s="277"/>
      <c r="E91" s="277"/>
      <c r="F91" s="277"/>
      <c r="G91" s="277"/>
      <c r="H91" s="277"/>
      <c r="I91" s="277"/>
      <c r="J91" s="277"/>
      <c r="K91" s="277"/>
      <c r="L91" s="277"/>
      <c r="M91" s="277"/>
      <c r="N91" s="277"/>
      <c r="O91" s="277"/>
      <c r="P91" s="277"/>
      <c r="Q91" s="277"/>
      <c r="R91" s="277"/>
      <c r="S91" s="65"/>
    </row>
    <row r="92" spans="1:19" ht="12.5" x14ac:dyDescent="0.25">
      <c r="A92" s="65"/>
      <c r="B92" s="277"/>
      <c r="C92" s="277"/>
      <c r="D92" s="277"/>
      <c r="E92" s="277"/>
      <c r="F92" s="277"/>
      <c r="G92" s="277"/>
      <c r="H92" s="277"/>
      <c r="I92" s="277"/>
      <c r="J92" s="277"/>
      <c r="K92" s="277"/>
      <c r="L92" s="277"/>
      <c r="M92" s="277"/>
      <c r="N92" s="277"/>
      <c r="O92" s="277"/>
      <c r="P92" s="277"/>
      <c r="Q92" s="277"/>
      <c r="R92" s="277"/>
      <c r="S92" s="65"/>
    </row>
    <row r="93" spans="1:19" ht="12.5" x14ac:dyDescent="0.25">
      <c r="A93" s="65"/>
      <c r="B93" s="277"/>
      <c r="C93" s="277"/>
      <c r="D93" s="277"/>
      <c r="E93" s="277"/>
      <c r="F93" s="277"/>
      <c r="G93" s="277"/>
      <c r="H93" s="277"/>
      <c r="I93" s="277"/>
      <c r="J93" s="277"/>
      <c r="K93" s="277"/>
      <c r="L93" s="277"/>
      <c r="M93" s="277"/>
      <c r="N93" s="277"/>
      <c r="O93" s="277"/>
      <c r="P93" s="277"/>
      <c r="Q93" s="277"/>
      <c r="R93" s="277"/>
      <c r="S93" s="65"/>
    </row>
    <row r="94" spans="1:19" ht="12.5" x14ac:dyDescent="0.25">
      <c r="A94" s="65"/>
      <c r="B94" s="277"/>
      <c r="C94" s="277"/>
      <c r="D94" s="277"/>
      <c r="E94" s="277"/>
      <c r="F94" s="277"/>
      <c r="G94" s="277"/>
      <c r="H94" s="277"/>
      <c r="I94" s="277"/>
      <c r="J94" s="277"/>
      <c r="K94" s="277"/>
      <c r="L94" s="277"/>
      <c r="M94" s="277"/>
      <c r="N94" s="277"/>
      <c r="O94" s="277"/>
      <c r="P94" s="277"/>
      <c r="Q94" s="277"/>
      <c r="R94" s="277"/>
      <c r="S94" s="65"/>
    </row>
    <row r="95" spans="1:19" ht="12.5" x14ac:dyDescent="0.25">
      <c r="A95" s="65"/>
      <c r="B95" s="277"/>
      <c r="C95" s="277"/>
      <c r="D95" s="277"/>
      <c r="E95" s="277"/>
      <c r="F95" s="277"/>
      <c r="G95" s="277"/>
      <c r="H95" s="277"/>
      <c r="I95" s="277"/>
      <c r="J95" s="277"/>
      <c r="K95" s="277"/>
      <c r="L95" s="277"/>
      <c r="M95" s="277"/>
      <c r="N95" s="277"/>
      <c r="O95" s="277"/>
      <c r="P95" s="277"/>
      <c r="Q95" s="277"/>
      <c r="R95" s="277"/>
      <c r="S95" s="65"/>
    </row>
    <row r="96" spans="1:19" ht="12.5" x14ac:dyDescent="0.25">
      <c r="A96" s="65"/>
      <c r="B96" s="277"/>
      <c r="C96" s="277"/>
      <c r="D96" s="277"/>
      <c r="E96" s="277"/>
      <c r="F96" s="277"/>
      <c r="G96" s="277"/>
      <c r="H96" s="277"/>
      <c r="I96" s="277"/>
      <c r="J96" s="277"/>
      <c r="K96" s="277"/>
      <c r="L96" s="277"/>
      <c r="M96" s="277"/>
      <c r="N96" s="277"/>
      <c r="O96" s="277"/>
      <c r="P96" s="277"/>
      <c r="Q96" s="277"/>
      <c r="R96" s="277"/>
      <c r="S96" s="65"/>
    </row>
    <row r="97" spans="1:19" ht="12.5" x14ac:dyDescent="0.25">
      <c r="A97" s="65"/>
      <c r="B97" s="277"/>
      <c r="C97" s="277"/>
      <c r="D97" s="277"/>
      <c r="E97" s="277"/>
      <c r="F97" s="277"/>
      <c r="G97" s="277"/>
      <c r="H97" s="277"/>
      <c r="I97" s="277"/>
      <c r="J97" s="277"/>
      <c r="K97" s="277"/>
      <c r="L97" s="277"/>
      <c r="M97" s="277"/>
      <c r="N97" s="277"/>
      <c r="O97" s="277"/>
      <c r="P97" s="277"/>
      <c r="Q97" s="277"/>
      <c r="R97" s="277"/>
      <c r="S97" s="65"/>
    </row>
    <row r="98" spans="1:19" ht="12.5" x14ac:dyDescent="0.25">
      <c r="A98" s="65"/>
      <c r="B98" s="277"/>
      <c r="C98" s="277"/>
      <c r="D98" s="277"/>
      <c r="E98" s="277"/>
      <c r="F98" s="277"/>
      <c r="G98" s="277"/>
      <c r="H98" s="277"/>
      <c r="I98" s="277"/>
      <c r="J98" s="277"/>
      <c r="K98" s="277"/>
      <c r="L98" s="277"/>
      <c r="M98" s="277"/>
      <c r="N98" s="277"/>
      <c r="O98" s="277"/>
      <c r="P98" s="277"/>
      <c r="Q98" s="277"/>
      <c r="R98" s="277"/>
      <c r="S98" s="65"/>
    </row>
    <row r="99" spans="1:19" ht="12.5" x14ac:dyDescent="0.25">
      <c r="A99" s="65"/>
      <c r="B99" s="277"/>
      <c r="C99" s="277"/>
      <c r="D99" s="277"/>
      <c r="E99" s="277"/>
      <c r="F99" s="277"/>
      <c r="G99" s="277"/>
      <c r="H99" s="277"/>
      <c r="I99" s="277"/>
      <c r="J99" s="277"/>
      <c r="K99" s="277"/>
      <c r="L99" s="277"/>
      <c r="M99" s="277"/>
      <c r="N99" s="277"/>
      <c r="O99" s="277"/>
      <c r="P99" s="277"/>
      <c r="Q99" s="277"/>
      <c r="R99" s="277"/>
      <c r="S99" s="65"/>
    </row>
    <row r="100" spans="1:19" ht="12.5" x14ac:dyDescent="0.25">
      <c r="A100" s="65"/>
      <c r="B100" s="277"/>
      <c r="C100" s="277"/>
      <c r="D100" s="277"/>
      <c r="E100" s="277"/>
      <c r="F100" s="277"/>
      <c r="G100" s="277"/>
      <c r="H100" s="277"/>
      <c r="I100" s="277"/>
      <c r="J100" s="277"/>
      <c r="K100" s="277"/>
      <c r="L100" s="277"/>
      <c r="M100" s="277"/>
      <c r="N100" s="277"/>
      <c r="O100" s="277"/>
      <c r="P100" s="277"/>
      <c r="Q100" s="277"/>
      <c r="R100" s="277"/>
      <c r="S100" s="65"/>
    </row>
    <row r="101" spans="1:19" ht="12.5" x14ac:dyDescent="0.25">
      <c r="A101" s="65"/>
      <c r="B101" s="277"/>
      <c r="C101" s="277"/>
      <c r="D101" s="277"/>
      <c r="E101" s="277"/>
      <c r="F101" s="277"/>
      <c r="G101" s="277"/>
      <c r="H101" s="277"/>
      <c r="I101" s="277"/>
      <c r="J101" s="277"/>
      <c r="K101" s="277"/>
      <c r="L101" s="277"/>
      <c r="M101" s="277"/>
      <c r="N101" s="277"/>
      <c r="O101" s="277"/>
      <c r="P101" s="277"/>
      <c r="Q101" s="277"/>
      <c r="R101" s="277"/>
      <c r="S101" s="65"/>
    </row>
    <row r="102" spans="1:19" ht="12.5" x14ac:dyDescent="0.25">
      <c r="A102" s="65"/>
      <c r="B102" s="277"/>
      <c r="C102" s="277"/>
      <c r="D102" s="277"/>
      <c r="E102" s="277"/>
      <c r="F102" s="277"/>
      <c r="G102" s="277"/>
      <c r="H102" s="277"/>
      <c r="I102" s="277"/>
      <c r="J102" s="277"/>
      <c r="K102" s="277"/>
      <c r="L102" s="277"/>
      <c r="M102" s="277"/>
      <c r="N102" s="277"/>
      <c r="O102" s="277"/>
      <c r="P102" s="277"/>
      <c r="Q102" s="277"/>
      <c r="R102" s="277"/>
      <c r="S102" s="65"/>
    </row>
    <row r="103" spans="1:19" ht="12.5" x14ac:dyDescent="0.25">
      <c r="A103" s="65"/>
      <c r="B103" s="277"/>
      <c r="C103" s="277"/>
      <c r="D103" s="277"/>
      <c r="E103" s="277"/>
      <c r="F103" s="277"/>
      <c r="G103" s="277"/>
      <c r="H103" s="277"/>
      <c r="I103" s="277"/>
      <c r="J103" s="277"/>
      <c r="K103" s="277"/>
      <c r="L103" s="277"/>
      <c r="M103" s="277"/>
      <c r="N103" s="277"/>
      <c r="O103" s="277"/>
      <c r="P103" s="277"/>
      <c r="Q103" s="277"/>
      <c r="R103" s="277"/>
      <c r="S103" s="65"/>
    </row>
    <row r="104" spans="1:19" ht="12.5" x14ac:dyDescent="0.25">
      <c r="A104" s="65"/>
      <c r="B104" s="277"/>
      <c r="C104" s="277"/>
      <c r="D104" s="277"/>
      <c r="E104" s="277"/>
      <c r="F104" s="277"/>
      <c r="G104" s="277"/>
      <c r="H104" s="277"/>
      <c r="I104" s="277"/>
      <c r="J104" s="277"/>
      <c r="K104" s="277"/>
      <c r="L104" s="277"/>
      <c r="M104" s="277"/>
      <c r="N104" s="277"/>
      <c r="O104" s="277"/>
      <c r="P104" s="277"/>
      <c r="Q104" s="277"/>
      <c r="R104" s="277"/>
      <c r="S104" s="65"/>
    </row>
    <row r="105" spans="1:19" ht="12.5" x14ac:dyDescent="0.25">
      <c r="A105" s="65"/>
      <c r="B105" s="277"/>
      <c r="C105" s="277"/>
      <c r="D105" s="277"/>
      <c r="E105" s="277"/>
      <c r="F105" s="277"/>
      <c r="G105" s="277"/>
      <c r="H105" s="277"/>
      <c r="I105" s="277"/>
      <c r="J105" s="277"/>
      <c r="K105" s="277"/>
      <c r="L105" s="277"/>
      <c r="M105" s="277"/>
      <c r="N105" s="277"/>
      <c r="O105" s="277"/>
      <c r="P105" s="277"/>
      <c r="Q105" s="277"/>
      <c r="R105" s="277"/>
      <c r="S105" s="65"/>
    </row>
    <row r="106" spans="1:19" ht="12.5" x14ac:dyDescent="0.25">
      <c r="A106" s="65"/>
      <c r="B106" s="277"/>
      <c r="C106" s="277"/>
      <c r="D106" s="277"/>
      <c r="E106" s="277"/>
      <c r="F106" s="277"/>
      <c r="G106" s="277"/>
      <c r="H106" s="277"/>
      <c r="I106" s="277"/>
      <c r="J106" s="277"/>
      <c r="K106" s="277"/>
      <c r="L106" s="277"/>
      <c r="M106" s="277"/>
      <c r="N106" s="277"/>
      <c r="O106" s="277"/>
      <c r="P106" s="277"/>
      <c r="Q106" s="277"/>
      <c r="R106" s="277"/>
      <c r="S106" s="65"/>
    </row>
    <row r="107" spans="1:19" ht="12.5" x14ac:dyDescent="0.25">
      <c r="A107" s="65"/>
      <c r="B107" s="277"/>
      <c r="C107" s="277"/>
      <c r="D107" s="277"/>
      <c r="E107" s="277"/>
      <c r="F107" s="277"/>
      <c r="G107" s="277"/>
      <c r="H107" s="277"/>
      <c r="I107" s="277"/>
      <c r="J107" s="277"/>
      <c r="K107" s="277"/>
      <c r="L107" s="277"/>
      <c r="M107" s="277"/>
      <c r="N107" s="277"/>
      <c r="O107" s="277"/>
      <c r="P107" s="277"/>
      <c r="Q107" s="277"/>
      <c r="R107" s="277"/>
      <c r="S107" s="65"/>
    </row>
    <row r="108" spans="1:19" ht="12.5" x14ac:dyDescent="0.25">
      <c r="A108" s="65"/>
      <c r="B108" s="277"/>
      <c r="C108" s="277"/>
      <c r="D108" s="277"/>
      <c r="E108" s="277"/>
      <c r="F108" s="277"/>
      <c r="G108" s="277"/>
      <c r="H108" s="277"/>
      <c r="I108" s="277"/>
      <c r="J108" s="277"/>
      <c r="K108" s="277"/>
      <c r="L108" s="277"/>
      <c r="M108" s="277"/>
      <c r="N108" s="277"/>
      <c r="O108" s="277"/>
      <c r="P108" s="277"/>
      <c r="Q108" s="277"/>
      <c r="R108" s="277"/>
      <c r="S108" s="65"/>
    </row>
    <row r="109" spans="1:19" ht="12.5" x14ac:dyDescent="0.25">
      <c r="A109" s="65"/>
      <c r="B109" s="277"/>
      <c r="C109" s="277"/>
      <c r="D109" s="277"/>
      <c r="E109" s="277"/>
      <c r="F109" s="277"/>
      <c r="G109" s="277"/>
      <c r="H109" s="277"/>
      <c r="I109" s="277"/>
      <c r="J109" s="277"/>
      <c r="K109" s="277"/>
      <c r="L109" s="277"/>
      <c r="M109" s="277"/>
      <c r="N109" s="277"/>
      <c r="O109" s="277"/>
      <c r="P109" s="277"/>
      <c r="Q109" s="277"/>
      <c r="R109" s="277"/>
      <c r="S109" s="65"/>
    </row>
    <row r="110" spans="1:19" ht="12.5" x14ac:dyDescent="0.25">
      <c r="A110" s="65"/>
      <c r="B110" s="277"/>
      <c r="C110" s="277"/>
      <c r="D110" s="277"/>
      <c r="E110" s="277"/>
      <c r="F110" s="277"/>
      <c r="G110" s="277"/>
      <c r="H110" s="277"/>
      <c r="I110" s="277"/>
      <c r="J110" s="277"/>
      <c r="K110" s="277"/>
      <c r="L110" s="277"/>
      <c r="M110" s="277"/>
      <c r="N110" s="277"/>
      <c r="O110" s="277"/>
      <c r="P110" s="277"/>
      <c r="Q110" s="277"/>
      <c r="R110" s="277"/>
      <c r="S110" s="65"/>
    </row>
    <row r="111" spans="1:19" ht="12.5" x14ac:dyDescent="0.25">
      <c r="A111" s="65"/>
      <c r="B111" s="277"/>
      <c r="C111" s="277"/>
      <c r="D111" s="277"/>
      <c r="E111" s="277"/>
      <c r="F111" s="277"/>
      <c r="G111" s="277"/>
      <c r="H111" s="277"/>
      <c r="I111" s="277"/>
      <c r="J111" s="277"/>
      <c r="K111" s="277"/>
      <c r="L111" s="277"/>
      <c r="M111" s="277"/>
      <c r="N111" s="277"/>
      <c r="O111" s="277"/>
      <c r="P111" s="277"/>
      <c r="Q111" s="277"/>
      <c r="R111" s="277"/>
      <c r="S111" s="65"/>
    </row>
    <row r="112" spans="1:19" ht="12.5" x14ac:dyDescent="0.25">
      <c r="A112" s="65"/>
      <c r="B112" s="277"/>
      <c r="C112" s="277"/>
      <c r="D112" s="277"/>
      <c r="E112" s="277"/>
      <c r="F112" s="277"/>
      <c r="G112" s="277"/>
      <c r="H112" s="277"/>
      <c r="I112" s="277"/>
      <c r="J112" s="277"/>
      <c r="K112" s="277"/>
      <c r="L112" s="277"/>
      <c r="M112" s="277"/>
      <c r="N112" s="277"/>
      <c r="O112" s="277"/>
      <c r="P112" s="277"/>
      <c r="Q112" s="277"/>
      <c r="R112" s="277"/>
      <c r="S112" s="65"/>
    </row>
    <row r="113" spans="1:19" ht="12.5" x14ac:dyDescent="0.25">
      <c r="A113" s="65"/>
      <c r="B113" s="277"/>
      <c r="C113" s="277"/>
      <c r="D113" s="277"/>
      <c r="E113" s="277"/>
      <c r="F113" s="277"/>
      <c r="G113" s="277"/>
      <c r="H113" s="277"/>
      <c r="I113" s="277"/>
      <c r="J113" s="277"/>
      <c r="K113" s="277"/>
      <c r="L113" s="277"/>
      <c r="M113" s="277"/>
      <c r="N113" s="277"/>
      <c r="O113" s="277"/>
      <c r="P113" s="277"/>
      <c r="Q113" s="277"/>
      <c r="R113" s="277"/>
      <c r="S113" s="65"/>
    </row>
    <row r="114" spans="1:19" ht="12.5" x14ac:dyDescent="0.25">
      <c r="A114" s="65"/>
      <c r="B114" s="277"/>
      <c r="C114" s="277"/>
      <c r="D114" s="277"/>
      <c r="E114" s="277"/>
      <c r="F114" s="277"/>
      <c r="G114" s="277"/>
      <c r="H114" s="277"/>
      <c r="I114" s="277"/>
      <c r="J114" s="277"/>
      <c r="K114" s="277"/>
      <c r="L114" s="277"/>
      <c r="M114" s="277"/>
      <c r="N114" s="277"/>
      <c r="O114" s="277"/>
      <c r="P114" s="277"/>
      <c r="Q114" s="277"/>
      <c r="R114" s="277"/>
      <c r="S114" s="65"/>
    </row>
    <row r="115" spans="1:19" ht="12.5" x14ac:dyDescent="0.25">
      <c r="A115" s="65"/>
      <c r="B115" s="277"/>
      <c r="C115" s="277"/>
      <c r="D115" s="277"/>
      <c r="E115" s="277"/>
      <c r="F115" s="277"/>
      <c r="G115" s="277"/>
      <c r="H115" s="277"/>
      <c r="I115" s="277"/>
      <c r="J115" s="277"/>
      <c r="K115" s="277"/>
      <c r="L115" s="277"/>
      <c r="M115" s="277"/>
      <c r="N115" s="277"/>
      <c r="O115" s="277"/>
      <c r="P115" s="277"/>
      <c r="Q115" s="277"/>
      <c r="R115" s="277"/>
      <c r="S115" s="65"/>
    </row>
    <row r="116" spans="1:19" ht="12" customHeight="1" x14ac:dyDescent="0.25">
      <c r="A116" s="65"/>
      <c r="B116" s="266" t="s">
        <v>395</v>
      </c>
      <c r="C116" s="266"/>
      <c r="D116" s="266"/>
      <c r="E116" s="266"/>
      <c r="F116" s="266"/>
      <c r="G116" s="266"/>
      <c r="H116" s="266"/>
      <c r="I116" s="266"/>
      <c r="J116" s="266"/>
      <c r="K116" s="266"/>
      <c r="L116" s="266"/>
      <c r="M116" s="266"/>
      <c r="N116" s="266"/>
      <c r="O116" s="266"/>
      <c r="P116" s="266"/>
      <c r="Q116" s="266"/>
      <c r="R116" s="266"/>
      <c r="S116" s="65"/>
    </row>
    <row r="117" spans="1:19" ht="12" customHeight="1" x14ac:dyDescent="0.25">
      <c r="A117" s="65"/>
      <c r="B117" s="266"/>
      <c r="C117" s="266"/>
      <c r="D117" s="266"/>
      <c r="E117" s="266"/>
      <c r="F117" s="266"/>
      <c r="G117" s="266"/>
      <c r="H117" s="266"/>
      <c r="I117" s="266"/>
      <c r="J117" s="266"/>
      <c r="K117" s="266"/>
      <c r="L117" s="266"/>
      <c r="M117" s="266"/>
      <c r="N117" s="266"/>
      <c r="O117" s="266"/>
      <c r="P117" s="266"/>
      <c r="Q117" s="266"/>
      <c r="R117" s="266"/>
      <c r="S117" s="65"/>
    </row>
    <row r="118" spans="1:19" ht="12" customHeight="1" x14ac:dyDescent="0.25">
      <c r="A118" s="65"/>
      <c r="B118" s="266"/>
      <c r="C118" s="266"/>
      <c r="D118" s="266"/>
      <c r="E118" s="266"/>
      <c r="F118" s="266"/>
      <c r="G118" s="266"/>
      <c r="H118" s="266"/>
      <c r="I118" s="266"/>
      <c r="J118" s="266"/>
      <c r="K118" s="266"/>
      <c r="L118" s="266"/>
      <c r="M118" s="266"/>
      <c r="N118" s="266"/>
      <c r="O118" s="266"/>
      <c r="P118" s="266"/>
      <c r="Q118" s="266"/>
      <c r="R118" s="266"/>
      <c r="S118" s="65"/>
    </row>
    <row r="119" spans="1:19" ht="12" customHeight="1" x14ac:dyDescent="0.25">
      <c r="A119" s="65"/>
      <c r="B119" s="266"/>
      <c r="C119" s="266"/>
      <c r="D119" s="266"/>
      <c r="E119" s="266"/>
      <c r="F119" s="266"/>
      <c r="G119" s="266"/>
      <c r="H119" s="266"/>
      <c r="I119" s="266"/>
      <c r="J119" s="266"/>
      <c r="K119" s="266"/>
      <c r="L119" s="266"/>
      <c r="M119" s="266"/>
      <c r="N119" s="266"/>
      <c r="O119" s="266"/>
      <c r="P119" s="266"/>
      <c r="Q119" s="266"/>
      <c r="R119" s="266"/>
      <c r="S119" s="65"/>
    </row>
    <row r="120" spans="1:19" ht="20.25" customHeight="1" x14ac:dyDescent="0.25">
      <c r="A120" s="65"/>
      <c r="B120" s="266"/>
      <c r="C120" s="266"/>
      <c r="D120" s="266"/>
      <c r="E120" s="266"/>
      <c r="F120" s="266"/>
      <c r="G120" s="266"/>
      <c r="H120" s="266"/>
      <c r="I120" s="266"/>
      <c r="J120" s="266"/>
      <c r="K120" s="266"/>
      <c r="L120" s="266"/>
      <c r="M120" s="266"/>
      <c r="N120" s="266"/>
      <c r="O120" s="266"/>
      <c r="P120" s="266"/>
      <c r="Q120" s="266"/>
      <c r="R120" s="266"/>
      <c r="S120" s="65"/>
    </row>
    <row r="121" spans="1:19" ht="20.25" customHeight="1" x14ac:dyDescent="0.25">
      <c r="A121" s="65"/>
      <c r="B121" s="266"/>
      <c r="C121" s="266"/>
      <c r="D121" s="266"/>
      <c r="E121" s="266"/>
      <c r="F121" s="266"/>
      <c r="G121" s="266"/>
      <c r="H121" s="266"/>
      <c r="I121" s="266"/>
      <c r="J121" s="266"/>
      <c r="K121" s="266"/>
      <c r="L121" s="266"/>
      <c r="M121" s="266"/>
      <c r="N121" s="266"/>
      <c r="O121" s="266"/>
      <c r="P121" s="266"/>
      <c r="Q121" s="266"/>
      <c r="R121" s="266"/>
      <c r="S121" s="65"/>
    </row>
    <row r="122" spans="1:19" ht="20.25" customHeight="1" x14ac:dyDescent="0.25">
      <c r="A122" s="65"/>
      <c r="B122" s="266"/>
      <c r="C122" s="266"/>
      <c r="D122" s="266"/>
      <c r="E122" s="266"/>
      <c r="F122" s="266"/>
      <c r="G122" s="266"/>
      <c r="H122" s="266"/>
      <c r="I122" s="266"/>
      <c r="J122" s="266"/>
      <c r="K122" s="266"/>
      <c r="L122" s="266"/>
      <c r="M122" s="266"/>
      <c r="N122" s="266"/>
      <c r="O122" s="266"/>
      <c r="P122" s="266"/>
      <c r="Q122" s="266"/>
      <c r="R122" s="266"/>
      <c r="S122" s="65"/>
    </row>
    <row r="123" spans="1:19" ht="20.25" customHeight="1" x14ac:dyDescent="0.25">
      <c r="A123" s="65"/>
      <c r="B123" s="266"/>
      <c r="C123" s="266"/>
      <c r="D123" s="266"/>
      <c r="E123" s="266"/>
      <c r="F123" s="266"/>
      <c r="G123" s="266"/>
      <c r="H123" s="266"/>
      <c r="I123" s="266"/>
      <c r="J123" s="266"/>
      <c r="K123" s="266"/>
      <c r="L123" s="266"/>
      <c r="M123" s="266"/>
      <c r="N123" s="266"/>
      <c r="O123" s="266"/>
      <c r="P123" s="266"/>
      <c r="Q123" s="266"/>
      <c r="R123" s="266"/>
      <c r="S123" s="65"/>
    </row>
    <row r="124" spans="1:19" ht="20.25" customHeight="1" x14ac:dyDescent="0.25">
      <c r="A124" s="65"/>
      <c r="B124" s="266"/>
      <c r="C124" s="266"/>
      <c r="D124" s="266"/>
      <c r="E124" s="266"/>
      <c r="F124" s="266"/>
      <c r="G124" s="266"/>
      <c r="H124" s="266"/>
      <c r="I124" s="266"/>
      <c r="J124" s="266"/>
      <c r="K124" s="266"/>
      <c r="L124" s="266"/>
      <c r="M124" s="266"/>
      <c r="N124" s="266"/>
      <c r="O124" s="266"/>
      <c r="P124" s="266"/>
      <c r="Q124" s="266"/>
      <c r="R124" s="266"/>
      <c r="S124" s="65"/>
    </row>
    <row r="125" spans="1:19" ht="20.25" customHeight="1" x14ac:dyDescent="0.25">
      <c r="A125" s="65"/>
      <c r="B125" s="266"/>
      <c r="C125" s="266"/>
      <c r="D125" s="266"/>
      <c r="E125" s="266"/>
      <c r="F125" s="266"/>
      <c r="G125" s="266"/>
      <c r="H125" s="266"/>
      <c r="I125" s="266"/>
      <c r="J125" s="266"/>
      <c r="K125" s="266"/>
      <c r="L125" s="266"/>
      <c r="M125" s="266"/>
      <c r="N125" s="266"/>
      <c r="O125" s="266"/>
      <c r="P125" s="266"/>
      <c r="Q125" s="266"/>
      <c r="R125" s="266"/>
      <c r="S125" s="65"/>
    </row>
    <row r="126" spans="1:19" ht="20.25" customHeight="1" x14ac:dyDescent="0.25">
      <c r="A126" s="65"/>
      <c r="B126" s="266"/>
      <c r="C126" s="266"/>
      <c r="D126" s="266"/>
      <c r="E126" s="266"/>
      <c r="F126" s="266"/>
      <c r="G126" s="266"/>
      <c r="H126" s="266"/>
      <c r="I126" s="266"/>
      <c r="J126" s="266"/>
      <c r="K126" s="266"/>
      <c r="L126" s="266"/>
      <c r="M126" s="266"/>
      <c r="N126" s="266"/>
      <c r="O126" s="266"/>
      <c r="P126" s="266"/>
      <c r="Q126" s="266"/>
      <c r="R126" s="266"/>
      <c r="S126" s="65"/>
    </row>
    <row r="127" spans="1:19" ht="20.25" customHeight="1" x14ac:dyDescent="0.25">
      <c r="A127" s="65"/>
      <c r="B127" s="266"/>
      <c r="C127" s="266"/>
      <c r="D127" s="266"/>
      <c r="E127" s="266"/>
      <c r="F127" s="266"/>
      <c r="G127" s="266"/>
      <c r="H127" s="266"/>
      <c r="I127" s="266"/>
      <c r="J127" s="266"/>
      <c r="K127" s="266"/>
      <c r="L127" s="266"/>
      <c r="M127" s="266"/>
      <c r="N127" s="266"/>
      <c r="O127" s="266"/>
      <c r="P127" s="266"/>
      <c r="Q127" s="266"/>
      <c r="R127" s="266"/>
      <c r="S127" s="65"/>
    </row>
    <row r="128" spans="1:19" ht="20.25" customHeight="1" x14ac:dyDescent="0.25">
      <c r="A128" s="65"/>
      <c r="B128" s="266"/>
      <c r="C128" s="266"/>
      <c r="D128" s="266"/>
      <c r="E128" s="266"/>
      <c r="F128" s="266"/>
      <c r="G128" s="266"/>
      <c r="H128" s="266"/>
      <c r="I128" s="266"/>
      <c r="J128" s="266"/>
      <c r="K128" s="266"/>
      <c r="L128" s="266"/>
      <c r="M128" s="266"/>
      <c r="N128" s="266"/>
      <c r="O128" s="266"/>
      <c r="P128" s="266"/>
      <c r="Q128" s="266"/>
      <c r="R128" s="266"/>
      <c r="S128" s="65"/>
    </row>
    <row r="129" spans="1:19" ht="20.25" customHeight="1" x14ac:dyDescent="0.25">
      <c r="A129" s="65"/>
      <c r="B129" s="266"/>
      <c r="C129" s="266"/>
      <c r="D129" s="266"/>
      <c r="E129" s="266"/>
      <c r="F129" s="266"/>
      <c r="G129" s="266"/>
      <c r="H129" s="266"/>
      <c r="I129" s="266"/>
      <c r="J129" s="266"/>
      <c r="K129" s="266"/>
      <c r="L129" s="266"/>
      <c r="M129" s="266"/>
      <c r="N129" s="266"/>
      <c r="O129" s="266"/>
      <c r="P129" s="266"/>
      <c r="Q129" s="266"/>
      <c r="R129" s="266"/>
      <c r="S129" s="65"/>
    </row>
    <row r="130" spans="1:19" ht="20.25" customHeight="1" x14ac:dyDescent="0.25">
      <c r="A130" s="65"/>
      <c r="B130" s="266" t="s">
        <v>396</v>
      </c>
      <c r="C130" s="266"/>
      <c r="D130" s="266"/>
      <c r="E130" s="266"/>
      <c r="F130" s="266"/>
      <c r="G130" s="266"/>
      <c r="H130" s="266"/>
      <c r="I130" s="266"/>
      <c r="J130" s="266"/>
      <c r="K130" s="266"/>
      <c r="L130" s="266"/>
      <c r="M130" s="266"/>
      <c r="N130" s="266"/>
      <c r="O130" s="266"/>
      <c r="P130" s="266"/>
      <c r="Q130" s="266"/>
      <c r="R130" s="266"/>
      <c r="S130" s="65"/>
    </row>
    <row r="131" spans="1:19" ht="20.25" customHeight="1" x14ac:dyDescent="0.25">
      <c r="A131" s="65"/>
      <c r="B131" s="266"/>
      <c r="C131" s="266"/>
      <c r="D131" s="266"/>
      <c r="E131" s="266"/>
      <c r="F131" s="266"/>
      <c r="G131" s="266"/>
      <c r="H131" s="266"/>
      <c r="I131" s="266"/>
      <c r="J131" s="266"/>
      <c r="K131" s="266"/>
      <c r="L131" s="266"/>
      <c r="M131" s="266"/>
      <c r="N131" s="266"/>
      <c r="O131" s="266"/>
      <c r="P131" s="266"/>
      <c r="Q131" s="266"/>
      <c r="R131" s="266"/>
      <c r="S131" s="65"/>
    </row>
    <row r="132" spans="1:19" ht="12.5" x14ac:dyDescent="0.25">
      <c r="A132" s="65"/>
      <c r="B132" s="266"/>
      <c r="C132" s="266"/>
      <c r="D132" s="266"/>
      <c r="E132" s="266"/>
      <c r="F132" s="266"/>
      <c r="G132" s="266"/>
      <c r="H132" s="266"/>
      <c r="I132" s="266"/>
      <c r="J132" s="266"/>
      <c r="K132" s="266"/>
      <c r="L132" s="266"/>
      <c r="M132" s="266"/>
      <c r="N132" s="266"/>
      <c r="O132" s="266"/>
      <c r="P132" s="266"/>
      <c r="Q132" s="266"/>
      <c r="R132" s="266"/>
      <c r="S132" s="65"/>
    </row>
    <row r="133" spans="1:19" ht="12.5" x14ac:dyDescent="0.25">
      <c r="A133" s="65"/>
      <c r="B133" s="266"/>
      <c r="C133" s="266"/>
      <c r="D133" s="266"/>
      <c r="E133" s="266"/>
      <c r="F133" s="266"/>
      <c r="G133" s="266"/>
      <c r="H133" s="266"/>
      <c r="I133" s="266"/>
      <c r="J133" s="266"/>
      <c r="K133" s="266"/>
      <c r="L133" s="266"/>
      <c r="M133" s="266"/>
      <c r="N133" s="266"/>
      <c r="O133" s="266"/>
      <c r="P133" s="266"/>
      <c r="Q133" s="266"/>
      <c r="R133" s="266"/>
      <c r="S133" s="65"/>
    </row>
    <row r="134" spans="1:19" ht="12.5" x14ac:dyDescent="0.25">
      <c r="A134" s="65"/>
      <c r="B134" s="266"/>
      <c r="C134" s="266"/>
      <c r="D134" s="266"/>
      <c r="E134" s="266"/>
      <c r="F134" s="266"/>
      <c r="G134" s="266"/>
      <c r="H134" s="266"/>
      <c r="I134" s="266"/>
      <c r="J134" s="266"/>
      <c r="K134" s="266"/>
      <c r="L134" s="266"/>
      <c r="M134" s="266"/>
      <c r="N134" s="266"/>
      <c r="O134" s="266"/>
      <c r="P134" s="266"/>
      <c r="Q134" s="266"/>
      <c r="R134" s="266"/>
      <c r="S134" s="65"/>
    </row>
    <row r="135" spans="1:19" ht="12.5" x14ac:dyDescent="0.25">
      <c r="A135" s="65"/>
      <c r="B135" s="266"/>
      <c r="C135" s="266"/>
      <c r="D135" s="266"/>
      <c r="E135" s="266"/>
      <c r="F135" s="266"/>
      <c r="G135" s="266"/>
      <c r="H135" s="266"/>
      <c r="I135" s="266"/>
      <c r="J135" s="266"/>
      <c r="K135" s="266"/>
      <c r="L135" s="266"/>
      <c r="M135" s="266"/>
      <c r="N135" s="266"/>
      <c r="O135" s="266"/>
      <c r="P135" s="266"/>
      <c r="Q135" s="266"/>
      <c r="R135" s="266"/>
      <c r="S135" s="65"/>
    </row>
    <row r="136" spans="1:19" ht="12.5" x14ac:dyDescent="0.25">
      <c r="A136" s="65"/>
      <c r="B136" s="266"/>
      <c r="C136" s="266"/>
      <c r="D136" s="266"/>
      <c r="E136" s="266"/>
      <c r="F136" s="266"/>
      <c r="G136" s="266"/>
      <c r="H136" s="266"/>
      <c r="I136" s="266"/>
      <c r="J136" s="266"/>
      <c r="K136" s="266"/>
      <c r="L136" s="266"/>
      <c r="M136" s="266"/>
      <c r="N136" s="266"/>
      <c r="O136" s="266"/>
      <c r="P136" s="266"/>
      <c r="Q136" s="266"/>
      <c r="R136" s="266"/>
      <c r="S136" s="65"/>
    </row>
    <row r="137" spans="1:19" ht="12.5" x14ac:dyDescent="0.25">
      <c r="A137" s="65"/>
      <c r="B137" s="266"/>
      <c r="C137" s="266"/>
      <c r="D137" s="266"/>
      <c r="E137" s="266"/>
      <c r="F137" s="266"/>
      <c r="G137" s="266"/>
      <c r="H137" s="266"/>
      <c r="I137" s="266"/>
      <c r="J137" s="266"/>
      <c r="K137" s="266"/>
      <c r="L137" s="266"/>
      <c r="M137" s="266"/>
      <c r="N137" s="266"/>
      <c r="O137" s="266"/>
      <c r="P137" s="266"/>
      <c r="Q137" s="266"/>
      <c r="R137" s="266"/>
      <c r="S137" s="65"/>
    </row>
    <row r="138" spans="1:19" ht="12.5" x14ac:dyDescent="0.25">
      <c r="A138" s="65"/>
      <c r="B138" s="266"/>
      <c r="C138" s="266"/>
      <c r="D138" s="266"/>
      <c r="E138" s="266"/>
      <c r="F138" s="266"/>
      <c r="G138" s="266"/>
      <c r="H138" s="266"/>
      <c r="I138" s="266"/>
      <c r="J138" s="266"/>
      <c r="K138" s="266"/>
      <c r="L138" s="266"/>
      <c r="M138" s="266"/>
      <c r="N138" s="266"/>
      <c r="O138" s="266"/>
      <c r="P138" s="266"/>
      <c r="Q138" s="266"/>
      <c r="R138" s="266"/>
      <c r="S138" s="65"/>
    </row>
    <row r="139" spans="1:19" ht="12.5" x14ac:dyDescent="0.25">
      <c r="A139" s="65"/>
      <c r="B139" s="266"/>
      <c r="C139" s="266"/>
      <c r="D139" s="266"/>
      <c r="E139" s="266"/>
      <c r="F139" s="266"/>
      <c r="G139" s="266"/>
      <c r="H139" s="266"/>
      <c r="I139" s="266"/>
      <c r="J139" s="266"/>
      <c r="K139" s="266"/>
      <c r="L139" s="266"/>
      <c r="M139" s="266"/>
      <c r="N139" s="266"/>
      <c r="O139" s="266"/>
      <c r="P139" s="266"/>
      <c r="Q139" s="266"/>
      <c r="R139" s="266"/>
      <c r="S139" s="65"/>
    </row>
    <row r="140" spans="1:19" ht="12.5" x14ac:dyDescent="0.25">
      <c r="A140" s="65"/>
      <c r="B140" s="266"/>
      <c r="C140" s="266"/>
      <c r="D140" s="266"/>
      <c r="E140" s="266"/>
      <c r="F140" s="266"/>
      <c r="G140" s="266"/>
      <c r="H140" s="266"/>
      <c r="I140" s="266"/>
      <c r="J140" s="266"/>
      <c r="K140" s="266"/>
      <c r="L140" s="266"/>
      <c r="M140" s="266"/>
      <c r="N140" s="266"/>
      <c r="O140" s="266"/>
      <c r="P140" s="266"/>
      <c r="Q140" s="266"/>
      <c r="R140" s="266"/>
      <c r="S140" s="65"/>
    </row>
    <row r="141" spans="1:19" ht="12.5" x14ac:dyDescent="0.25">
      <c r="A141" s="65"/>
      <c r="B141" s="266"/>
      <c r="C141" s="266"/>
      <c r="D141" s="266"/>
      <c r="E141" s="266"/>
      <c r="F141" s="266"/>
      <c r="G141" s="266"/>
      <c r="H141" s="266"/>
      <c r="I141" s="266"/>
      <c r="J141" s="266"/>
      <c r="K141" s="266"/>
      <c r="L141" s="266"/>
      <c r="M141" s="266"/>
      <c r="N141" s="266"/>
      <c r="O141" s="266"/>
      <c r="P141" s="266"/>
      <c r="Q141" s="266"/>
      <c r="R141" s="266"/>
      <c r="S141" s="65"/>
    </row>
    <row r="142" spans="1:19" ht="32.25" customHeight="1" x14ac:dyDescent="0.25">
      <c r="A142" s="65"/>
      <c r="B142" s="266"/>
      <c r="C142" s="266"/>
      <c r="D142" s="266"/>
      <c r="E142" s="266"/>
      <c r="F142" s="266"/>
      <c r="G142" s="266"/>
      <c r="H142" s="266"/>
      <c r="I142" s="266"/>
      <c r="J142" s="266"/>
      <c r="K142" s="266"/>
      <c r="L142" s="266"/>
      <c r="M142" s="266"/>
      <c r="N142" s="266"/>
      <c r="O142" s="266"/>
      <c r="P142" s="266"/>
      <c r="Q142" s="266"/>
      <c r="R142" s="266"/>
      <c r="S142" s="65"/>
    </row>
    <row r="143" spans="1:19" ht="34.5" customHeight="1" x14ac:dyDescent="0.25">
      <c r="A143" s="65"/>
      <c r="B143" s="266"/>
      <c r="C143" s="266"/>
      <c r="D143" s="266"/>
      <c r="E143" s="266"/>
      <c r="F143" s="266"/>
      <c r="G143" s="266"/>
      <c r="H143" s="266"/>
      <c r="I143" s="266"/>
      <c r="J143" s="266"/>
      <c r="K143" s="266"/>
      <c r="L143" s="266"/>
      <c r="M143" s="266"/>
      <c r="N143" s="266"/>
      <c r="O143" s="266"/>
      <c r="P143" s="266"/>
      <c r="Q143" s="266"/>
      <c r="R143" s="266"/>
      <c r="S143" s="65"/>
    </row>
    <row r="144" spans="1:19" ht="12.5" x14ac:dyDescent="0.25">
      <c r="A144" s="65"/>
      <c r="B144" s="189"/>
      <c r="C144" s="189"/>
      <c r="D144" s="189"/>
      <c r="E144" s="189"/>
      <c r="F144" s="189"/>
      <c r="G144" s="189"/>
      <c r="H144" s="189"/>
      <c r="I144" s="189"/>
      <c r="J144" s="189"/>
      <c r="K144" s="189"/>
      <c r="L144" s="189"/>
      <c r="M144" s="189"/>
      <c r="N144" s="189"/>
      <c r="O144" s="189"/>
      <c r="P144" s="189"/>
      <c r="Q144" s="189"/>
      <c r="R144" s="189"/>
      <c r="S144" s="65"/>
    </row>
    <row r="145" spans="1:21" ht="15.5" x14ac:dyDescent="0.35">
      <c r="A145" s="65"/>
      <c r="B145" s="278" t="s">
        <v>94</v>
      </c>
      <c r="C145" s="279"/>
      <c r="D145" s="279"/>
      <c r="E145" s="279"/>
      <c r="F145" s="279"/>
      <c r="G145" s="279"/>
      <c r="H145" s="279"/>
      <c r="I145" s="279"/>
      <c r="J145" s="279"/>
      <c r="K145" s="279"/>
      <c r="L145" s="279"/>
      <c r="M145" s="279"/>
      <c r="N145" s="280"/>
      <c r="O145" s="189"/>
      <c r="P145" s="273" t="s">
        <v>415</v>
      </c>
      <c r="Q145" s="274"/>
      <c r="R145" s="275"/>
      <c r="S145" s="65"/>
    </row>
    <row r="146" spans="1:21" ht="15.75" customHeight="1" x14ac:dyDescent="0.25">
      <c r="A146" s="152"/>
      <c r="B146" s="281" t="s">
        <v>299</v>
      </c>
      <c r="C146" s="282"/>
      <c r="D146" s="282"/>
      <c r="E146" s="282"/>
      <c r="F146" s="282"/>
      <c r="G146" s="282"/>
      <c r="H146" s="282"/>
      <c r="I146" s="282"/>
      <c r="J146" s="282"/>
      <c r="K146" s="282"/>
      <c r="L146" s="282"/>
      <c r="M146" s="282"/>
      <c r="N146" s="283"/>
      <c r="O146" s="189"/>
      <c r="P146" s="267" t="s">
        <v>98</v>
      </c>
      <c r="Q146" s="268"/>
      <c r="R146" s="269"/>
      <c r="S146" s="152"/>
      <c r="U146" s="259"/>
    </row>
    <row r="147" spans="1:21" ht="13.5" customHeight="1" x14ac:dyDescent="0.25">
      <c r="A147" s="152"/>
      <c r="B147" s="284"/>
      <c r="C147" s="285"/>
      <c r="D147" s="285"/>
      <c r="E147" s="285"/>
      <c r="F147" s="285"/>
      <c r="G147" s="285"/>
      <c r="H147" s="285"/>
      <c r="I147" s="285"/>
      <c r="J147" s="285"/>
      <c r="K147" s="285"/>
      <c r="L147" s="285"/>
      <c r="M147" s="285"/>
      <c r="N147" s="286"/>
      <c r="O147" s="189"/>
      <c r="P147" s="270">
        <v>45016</v>
      </c>
      <c r="Q147" s="271"/>
      <c r="R147" s="272"/>
      <c r="S147" s="152"/>
      <c r="U147" s="259"/>
    </row>
    <row r="148" spans="1:21" ht="13.5" customHeight="1" x14ac:dyDescent="0.25">
      <c r="A148" s="152"/>
      <c r="B148" s="284"/>
      <c r="C148" s="285"/>
      <c r="D148" s="285"/>
      <c r="E148" s="285"/>
      <c r="F148" s="285"/>
      <c r="G148" s="285"/>
      <c r="H148" s="285"/>
      <c r="I148" s="285"/>
      <c r="J148" s="285"/>
      <c r="K148" s="285"/>
      <c r="L148" s="285"/>
      <c r="M148" s="285"/>
      <c r="N148" s="286"/>
      <c r="O148" s="189"/>
      <c r="P148" s="273"/>
      <c r="Q148" s="274"/>
      <c r="R148" s="275"/>
      <c r="S148" s="152"/>
      <c r="U148" s="259"/>
    </row>
    <row r="149" spans="1:21" ht="13.5" customHeight="1" x14ac:dyDescent="0.25">
      <c r="A149" s="152"/>
      <c r="B149" s="284"/>
      <c r="C149" s="285"/>
      <c r="D149" s="285"/>
      <c r="E149" s="285"/>
      <c r="F149" s="285"/>
      <c r="G149" s="285"/>
      <c r="H149" s="285"/>
      <c r="I149" s="285"/>
      <c r="J149" s="285"/>
      <c r="K149" s="285"/>
      <c r="L149" s="285"/>
      <c r="M149" s="285"/>
      <c r="N149" s="286"/>
      <c r="O149" s="189"/>
      <c r="P149" s="290" t="s">
        <v>368</v>
      </c>
      <c r="Q149" s="291"/>
      <c r="R149" s="292"/>
      <c r="S149" s="152"/>
      <c r="U149" s="259"/>
    </row>
    <row r="150" spans="1:21" ht="13.5" customHeight="1" x14ac:dyDescent="0.25">
      <c r="A150" s="152"/>
      <c r="B150" s="284"/>
      <c r="C150" s="285"/>
      <c r="D150" s="285"/>
      <c r="E150" s="285"/>
      <c r="F150" s="285"/>
      <c r="G150" s="285"/>
      <c r="H150" s="285"/>
      <c r="I150" s="285"/>
      <c r="J150" s="285"/>
      <c r="K150" s="285"/>
      <c r="L150" s="285"/>
      <c r="M150" s="285"/>
      <c r="N150" s="286"/>
      <c r="O150" s="189"/>
      <c r="P150" s="270"/>
      <c r="Q150" s="271"/>
      <c r="R150" s="272"/>
      <c r="S150" s="152"/>
      <c r="U150" s="259"/>
    </row>
    <row r="151" spans="1:21" ht="13.5" customHeight="1" x14ac:dyDescent="0.25">
      <c r="A151" s="152"/>
      <c r="B151" s="287"/>
      <c r="C151" s="288"/>
      <c r="D151" s="288"/>
      <c r="E151" s="288"/>
      <c r="F151" s="288"/>
      <c r="G151" s="288"/>
      <c r="H151" s="288"/>
      <c r="I151" s="288"/>
      <c r="J151" s="288"/>
      <c r="K151" s="288"/>
      <c r="L151" s="288"/>
      <c r="M151" s="288"/>
      <c r="N151" s="289"/>
      <c r="O151" s="189"/>
      <c r="S151" s="152"/>
    </row>
    <row r="152" spans="1:21" ht="12.5" x14ac:dyDescent="0.25">
      <c r="A152" s="65"/>
      <c r="B152" s="189"/>
      <c r="C152" s="189"/>
      <c r="D152" s="189"/>
      <c r="E152" s="189"/>
      <c r="F152" s="189"/>
      <c r="G152" s="189"/>
      <c r="H152" s="189"/>
      <c r="I152" s="189"/>
      <c r="J152" s="189"/>
      <c r="K152" s="189"/>
      <c r="L152" s="189"/>
      <c r="M152" s="189"/>
      <c r="N152" s="189"/>
      <c r="O152" s="189"/>
      <c r="P152" s="189"/>
      <c r="Q152" s="189"/>
      <c r="R152" s="189"/>
      <c r="S152" s="65"/>
    </row>
  </sheetData>
  <sheetProtection algorithmName="SHA-512" hashValue="A/3QnQqjU6/Rgx4WPGbBcYpt83eU3vkVssbMz5OkZR9iqiUxIhSFwD0XehPf4WUshg0CPwNJ+j5xNTVvFWeXcw==" saltValue="nE8vJ8SrKTTKdY9g4d3W2A==" spinCount="100000" sheet="1" objects="1" scenarios="1"/>
  <mergeCells count="19">
    <mergeCell ref="T77:T78"/>
    <mergeCell ref="B11:R35"/>
    <mergeCell ref="B37:R84"/>
    <mergeCell ref="P146:R146"/>
    <mergeCell ref="P147:R147"/>
    <mergeCell ref="P145:R145"/>
    <mergeCell ref="B85:R115"/>
    <mergeCell ref="B116:R129"/>
    <mergeCell ref="B130:R143"/>
    <mergeCell ref="B145:N145"/>
    <mergeCell ref="B146:N151"/>
    <mergeCell ref="P149:R149"/>
    <mergeCell ref="P148:R148"/>
    <mergeCell ref="P150:R150"/>
    <mergeCell ref="B2:R2"/>
    <mergeCell ref="B3:R3"/>
    <mergeCell ref="B4:R4"/>
    <mergeCell ref="B6:R6"/>
    <mergeCell ref="B7:R7"/>
  </mergeCells>
  <phoneticPr fontId="2" type="noConversion"/>
  <printOptions horizontalCentered="1"/>
  <pageMargins left="0.7" right="0.7" top="0.75" bottom="0.75" header="0.3" footer="0.3"/>
  <pageSetup scale="62" fitToHeight="2" orientation="portrait" horizontalDpi="300" verticalDpi="300" r:id="rId1"/>
  <headerFooter alignWithMargins="0">
    <oddFooter>&amp;R&amp;P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212</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344</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252</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B4Sfgnf1PfQJfhbIZOtYxGsN7DQTkTqTxzx9HX495t0+uve21C8bTuAy0tLflM3VX5lhGSW8PGrRVnYySE3kHQ==" saltValue="NbfRvuoqvqtULRJdEB9Ge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15" priority="8" stopIfTrue="1">
      <formula>$AF$12="Y"</formula>
    </cfRule>
  </conditionalFormatting>
  <conditionalFormatting sqref="Z12">
    <cfRule type="expression" dxfId="114" priority="6" stopIfTrue="1">
      <formula>$AF$12="N"</formula>
    </cfRule>
    <cfRule type="expression" dxfId="113" priority="7" stopIfTrue="1">
      <formula>$AF12="Y"</formula>
    </cfRule>
  </conditionalFormatting>
  <conditionalFormatting sqref="O18:O23">
    <cfRule type="expression" dxfId="112" priority="1">
      <formula>$O$18&lt;&gt;""</formula>
    </cfRule>
  </conditionalFormatting>
  <dataValidations count="12">
    <dataValidation type="list" allowBlank="1" showInputMessage="1" showErrorMessage="1" sqref="G20" xr:uid="{00000000-0002-0000-0900-000000000000}">
      <formula1>$AL$18:$AL$19</formula1>
    </dataValidation>
    <dataValidation type="list" allowBlank="1" showInputMessage="1" showErrorMessage="1" sqref="G19" xr:uid="{00000000-0002-0000-0900-000001000000}">
      <formula1>$AL14:$AL16</formula1>
    </dataValidation>
    <dataValidation type="textLength" operator="equal" allowBlank="1" showInputMessage="1" showErrorMessage="1" error="Engine Family name must be 12 characters long." prompt="Enter a 12-character engine family name." sqref="M11:N11" xr:uid="{00000000-0002-0000-0900-000002000000}">
      <formula1>12</formula1>
    </dataValidation>
    <dataValidation type="list" allowBlank="1" showInputMessage="1" showErrorMessage="1" sqref="F36:F85" xr:uid="{00000000-0002-0000-0900-000003000000}">
      <formula1>$AT$14:$AT$17</formula1>
    </dataValidation>
    <dataValidation type="list" showInputMessage="1" showErrorMessage="1" sqref="K36:K85" xr:uid="{00000000-0002-0000-0900-000004000000}">
      <formula1>$AM$32:$AM$33</formula1>
    </dataValidation>
    <dataValidation type="list" allowBlank="1" showInputMessage="1" showErrorMessage="1" sqref="B36:B85 G17" xr:uid="{00000000-0002-0000-0900-000005000000}">
      <formula1>$AT$32:$AT$33</formula1>
    </dataValidation>
    <dataValidation type="list" allowBlank="1" showInputMessage="1" showErrorMessage="1" sqref="N15" xr:uid="{00000000-0002-0000-0900-000006000000}">
      <formula1>$AT$29:$AT$30</formula1>
    </dataValidation>
    <dataValidation type="list" allowBlank="1" showInputMessage="1" showErrorMessage="1" sqref="G23" xr:uid="{00000000-0002-0000-0900-000007000000}">
      <formula1>$AM$5:$AM$6</formula1>
    </dataValidation>
    <dataValidation type="list" allowBlank="1" showInputMessage="1" showErrorMessage="1" sqref="G22" xr:uid="{00000000-0002-0000-0900-000008000000}">
      <formula1>$AL$5:$AL$7</formula1>
    </dataValidation>
    <dataValidation type="list" allowBlank="1" showInputMessage="1" showErrorMessage="1" sqref="AI36:AI85" xr:uid="{00000000-0002-0000-09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9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9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63D1C116-A661-40E6-8517-0F2AD29D081E}">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213</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345</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253</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gXUl1MvPD97u7hnuSpEHD754h7lDHTtfp5fLc+TNiJmE3LfLYBxEqcC9bZZPm5ZQUGuEzDNIm86zXGKu6jLGsQ==" saltValue="KezvA9euvBxQVG9HbisJ/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10" priority="8" stopIfTrue="1">
      <formula>$AF$12="Y"</formula>
    </cfRule>
  </conditionalFormatting>
  <conditionalFormatting sqref="Z12">
    <cfRule type="expression" dxfId="109" priority="6" stopIfTrue="1">
      <formula>$AF$12="N"</formula>
    </cfRule>
    <cfRule type="expression" dxfId="108" priority="7" stopIfTrue="1">
      <formula>$AF12="Y"</formula>
    </cfRule>
  </conditionalFormatting>
  <conditionalFormatting sqref="O18:O23">
    <cfRule type="expression" dxfId="107" priority="1">
      <formula>$O$18&lt;&gt;""</formula>
    </cfRule>
  </conditionalFormatting>
  <dataValidations count="12">
    <dataValidation type="list" allowBlank="1" showInputMessage="1" showErrorMessage="1" sqref="N15" xr:uid="{00000000-0002-0000-0A00-000000000000}">
      <formula1>$AT$29:$AT$30</formula1>
    </dataValidation>
    <dataValidation type="list" allowBlank="1" showInputMessage="1" showErrorMessage="1" sqref="B36:B85 G17" xr:uid="{00000000-0002-0000-0A00-000001000000}">
      <formula1>$AT$32:$AT$33</formula1>
    </dataValidation>
    <dataValidation type="list" showInputMessage="1" showErrorMessage="1" sqref="K36:K85" xr:uid="{00000000-0002-0000-0A00-000002000000}">
      <formula1>$AM$32:$AM$33</formula1>
    </dataValidation>
    <dataValidation type="list" allowBlank="1" showInputMessage="1" showErrorMessage="1" sqref="F36:F85" xr:uid="{00000000-0002-0000-0A00-000003000000}">
      <formula1>$AT$14:$AT$17</formula1>
    </dataValidation>
    <dataValidation type="textLength" operator="equal" allowBlank="1" showInputMessage="1" showErrorMessage="1" error="Engine Family name must be 12 characters long." prompt="Enter a 12-character engine family name." sqref="M11:N11" xr:uid="{00000000-0002-0000-0A00-000004000000}">
      <formula1>12</formula1>
    </dataValidation>
    <dataValidation type="list" allowBlank="1" showInputMessage="1" showErrorMessage="1" sqref="G19" xr:uid="{00000000-0002-0000-0A00-000005000000}">
      <formula1>$AL14:$AL16</formula1>
    </dataValidation>
    <dataValidation type="list" allowBlank="1" showInputMessage="1" showErrorMessage="1" sqref="G20" xr:uid="{00000000-0002-0000-0A00-000006000000}">
      <formula1>$AL$18:$AL$19</formula1>
    </dataValidation>
    <dataValidation type="list" allowBlank="1" showInputMessage="1" showErrorMessage="1" sqref="G22" xr:uid="{00000000-0002-0000-0A00-000007000000}">
      <formula1>$AL$5:$AL$7</formula1>
    </dataValidation>
    <dataValidation type="list" allowBlank="1" showInputMessage="1" showErrorMessage="1" sqref="G23" xr:uid="{00000000-0002-0000-0A00-000008000000}">
      <formula1>$AM$5:$AM$6</formula1>
    </dataValidation>
    <dataValidation type="list" allowBlank="1" showInputMessage="1" showErrorMessage="1" sqref="AI36:AI85" xr:uid="{00000000-0002-0000-0A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A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A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7D3C7CBF-CDD3-4719-9935-F9C46B32AD49}">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214</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346</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254</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J6Wx5IqVTvaI89ZI9mdmrPmZE33t/y9sdpMAEj+y56L57BJRWT+sD13mYCRg58Su2R/glcqGt+SkamqQlSUi2Q==" saltValue="afvU15+uzcaiwhX4NGjFf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05" priority="8" stopIfTrue="1">
      <formula>$AF$12="Y"</formula>
    </cfRule>
  </conditionalFormatting>
  <conditionalFormatting sqref="Z12">
    <cfRule type="expression" dxfId="104" priority="6" stopIfTrue="1">
      <formula>$AF$12="N"</formula>
    </cfRule>
    <cfRule type="expression" dxfId="103" priority="7" stopIfTrue="1">
      <formula>$AF12="Y"</formula>
    </cfRule>
  </conditionalFormatting>
  <conditionalFormatting sqref="O18:O23">
    <cfRule type="expression" dxfId="102" priority="1">
      <formula>$O$18&lt;&gt;""</formula>
    </cfRule>
  </conditionalFormatting>
  <dataValidations count="12">
    <dataValidation type="list" allowBlank="1" showInputMessage="1" showErrorMessage="1" sqref="G20" xr:uid="{00000000-0002-0000-0B00-000000000000}">
      <formula1>$AL$18:$AL$19</formula1>
    </dataValidation>
    <dataValidation type="list" allowBlank="1" showInputMessage="1" showErrorMessage="1" sqref="G19" xr:uid="{00000000-0002-0000-0B00-000001000000}">
      <formula1>$AL14:$AL16</formula1>
    </dataValidation>
    <dataValidation type="textLength" operator="equal" allowBlank="1" showInputMessage="1" showErrorMessage="1" error="Engine Family name must be 12 characters long." prompt="Enter a 12-character engine family name." sqref="M11:N11" xr:uid="{00000000-0002-0000-0B00-000002000000}">
      <formula1>12</formula1>
    </dataValidation>
    <dataValidation type="list" allowBlank="1" showInputMessage="1" showErrorMessage="1" sqref="F36:F85" xr:uid="{00000000-0002-0000-0B00-000003000000}">
      <formula1>$AT$14:$AT$17</formula1>
    </dataValidation>
    <dataValidation type="list" showInputMessage="1" showErrorMessage="1" sqref="K36:K85" xr:uid="{00000000-0002-0000-0B00-000004000000}">
      <formula1>$AM$32:$AM$33</formula1>
    </dataValidation>
    <dataValidation type="list" allowBlank="1" showInputMessage="1" showErrorMessage="1" sqref="B36:B85 G17" xr:uid="{00000000-0002-0000-0B00-000005000000}">
      <formula1>$AT$32:$AT$33</formula1>
    </dataValidation>
    <dataValidation type="list" allowBlank="1" showInputMessage="1" showErrorMessage="1" sqref="N15" xr:uid="{00000000-0002-0000-0B00-000006000000}">
      <formula1>$AT$29:$AT$30</formula1>
    </dataValidation>
    <dataValidation type="list" allowBlank="1" showInputMessage="1" showErrorMessage="1" sqref="G23" xr:uid="{00000000-0002-0000-0B00-000007000000}">
      <formula1>$AM$5:$AM$6</formula1>
    </dataValidation>
    <dataValidation type="list" allowBlank="1" showInputMessage="1" showErrorMessage="1" sqref="G22" xr:uid="{00000000-0002-0000-0B00-000008000000}">
      <formula1>$AL$5:$AL$7</formula1>
    </dataValidation>
    <dataValidation type="list" allowBlank="1" showInputMessage="1" showErrorMessage="1" sqref="AI36:AI85" xr:uid="{00000000-0002-0000-0B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B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B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FB4BBDEC-6489-4B9D-9224-7B16FC04E9B0}">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347</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255</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god1VMTccRSKKbJxaTI0ZefyIOIFhoREHrfu3oJj5PgIlppIekUPf5hr9Hy5NGv4Rk3WZOnwZUzptsbckrG/1g==" saltValue="tlq4bz9k8tqhMHTcXP8x5A=="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00" priority="8" stopIfTrue="1">
      <formula>$AF$12="Y"</formula>
    </cfRule>
  </conditionalFormatting>
  <conditionalFormatting sqref="Z12">
    <cfRule type="expression" dxfId="99" priority="6" stopIfTrue="1">
      <formula>$AF$12="N"</formula>
    </cfRule>
    <cfRule type="expression" dxfId="98" priority="7" stopIfTrue="1">
      <formula>$AF12="Y"</formula>
    </cfRule>
  </conditionalFormatting>
  <conditionalFormatting sqref="O18:O23">
    <cfRule type="expression" dxfId="97" priority="1">
      <formula>$O$18&lt;&gt;""</formula>
    </cfRule>
  </conditionalFormatting>
  <dataValidations count="12">
    <dataValidation type="list" allowBlank="1" showInputMessage="1" showErrorMessage="1" sqref="N15" xr:uid="{00000000-0002-0000-0C00-000000000000}">
      <formula1>$AT$29:$AT$30</formula1>
    </dataValidation>
    <dataValidation type="list" allowBlank="1" showInputMessage="1" showErrorMessage="1" sqref="B36:B85 G17" xr:uid="{00000000-0002-0000-0C00-000001000000}">
      <formula1>$AT$32:$AT$33</formula1>
    </dataValidation>
    <dataValidation type="list" showInputMessage="1" showErrorMessage="1" sqref="K36:K85" xr:uid="{00000000-0002-0000-0C00-000002000000}">
      <formula1>$AM$32:$AM$33</formula1>
    </dataValidation>
    <dataValidation type="list" allowBlank="1" showInputMessage="1" showErrorMessage="1" sqref="F36:F85" xr:uid="{00000000-0002-0000-0C00-000003000000}">
      <formula1>$AT$14:$AT$17</formula1>
    </dataValidation>
    <dataValidation type="textLength" operator="equal" allowBlank="1" showInputMessage="1" showErrorMessage="1" error="Engine Family name must be 12 characters long." prompt="Enter a 12-character engine family name." sqref="M11:N11" xr:uid="{00000000-0002-0000-0C00-000004000000}">
      <formula1>12</formula1>
    </dataValidation>
    <dataValidation type="list" allowBlank="1" showInputMessage="1" showErrorMessage="1" sqref="G19" xr:uid="{00000000-0002-0000-0C00-000005000000}">
      <formula1>$AL14:$AL16</formula1>
    </dataValidation>
    <dataValidation type="list" allowBlank="1" showInputMessage="1" showErrorMessage="1" sqref="G20" xr:uid="{00000000-0002-0000-0C00-000006000000}">
      <formula1>$AL$18:$AL$19</formula1>
    </dataValidation>
    <dataValidation type="list" allowBlank="1" showInputMessage="1" showErrorMessage="1" sqref="G22" xr:uid="{00000000-0002-0000-0C00-000007000000}">
      <formula1>$AL$5:$AL$7</formula1>
    </dataValidation>
    <dataValidation type="list" allowBlank="1" showInputMessage="1" showErrorMessage="1" sqref="G23" xr:uid="{00000000-0002-0000-0C00-000008000000}">
      <formula1>$AM$5:$AM$6</formula1>
    </dataValidation>
    <dataValidation type="list" allowBlank="1" showInputMessage="1" showErrorMessage="1" sqref="AI36:AI85" xr:uid="{00000000-0002-0000-0C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C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C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1460F8E-F2F7-4C88-B939-E4B878EFB034}">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216</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10"/>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348</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256</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wH0kJIFnnd8JJO+wECwyqgR5ACWjEK2/wlMNQFms7+KenwwVEqVdpk1eA7l0n6OgDNTFMA80wF3oGQF7dj+WvA==" saltValue="b61ESPayJ1OG8mO6etTCxA=="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95" priority="8" stopIfTrue="1">
      <formula>$AF$12="Y"</formula>
    </cfRule>
  </conditionalFormatting>
  <conditionalFormatting sqref="Z12">
    <cfRule type="expression" dxfId="94" priority="6" stopIfTrue="1">
      <formula>$AF$12="N"</formula>
    </cfRule>
    <cfRule type="expression" dxfId="93" priority="7" stopIfTrue="1">
      <formula>$AF12="Y"</formula>
    </cfRule>
  </conditionalFormatting>
  <conditionalFormatting sqref="O18:O23">
    <cfRule type="expression" dxfId="92" priority="1">
      <formula>$O$18&lt;&gt;""</formula>
    </cfRule>
  </conditionalFormatting>
  <dataValidations count="12">
    <dataValidation type="list" allowBlank="1" showInputMessage="1" showErrorMessage="1" sqref="G20" xr:uid="{00000000-0002-0000-0D00-000000000000}">
      <formula1>$AL$18:$AL$19</formula1>
    </dataValidation>
    <dataValidation type="list" allowBlank="1" showInputMessage="1" showErrorMessage="1" sqref="G19" xr:uid="{00000000-0002-0000-0D00-000001000000}">
      <formula1>$AL14:$AL16</formula1>
    </dataValidation>
    <dataValidation type="textLength" operator="equal" allowBlank="1" showInputMessage="1" showErrorMessage="1" error="Engine Family name must be 12 characters long." prompt="Enter a 12-character engine family name." sqref="M11:N11" xr:uid="{00000000-0002-0000-0D00-000002000000}">
      <formula1>12</formula1>
    </dataValidation>
    <dataValidation type="list" allowBlank="1" showInputMessage="1" showErrorMessage="1" sqref="F36:F85" xr:uid="{00000000-0002-0000-0D00-000003000000}">
      <formula1>$AT$14:$AT$17</formula1>
    </dataValidation>
    <dataValidation type="list" showInputMessage="1" showErrorMessage="1" sqref="K36:K85" xr:uid="{00000000-0002-0000-0D00-000004000000}">
      <formula1>$AM$32:$AM$33</formula1>
    </dataValidation>
    <dataValidation type="list" allowBlank="1" showInputMessage="1" showErrorMessage="1" sqref="B36:B85 G17" xr:uid="{00000000-0002-0000-0D00-000005000000}">
      <formula1>$AT$32:$AT$33</formula1>
    </dataValidation>
    <dataValidation type="list" allowBlank="1" showInputMessage="1" showErrorMessage="1" sqref="N15" xr:uid="{00000000-0002-0000-0D00-000006000000}">
      <formula1>$AT$29:$AT$30</formula1>
    </dataValidation>
    <dataValidation type="list" allowBlank="1" showInputMessage="1" showErrorMessage="1" sqref="G23" xr:uid="{00000000-0002-0000-0D00-000007000000}">
      <formula1>$AM$5:$AM$6</formula1>
    </dataValidation>
    <dataValidation type="list" allowBlank="1" showInputMessage="1" showErrorMessage="1" sqref="G22" xr:uid="{00000000-0002-0000-0D00-000008000000}">
      <formula1>$AL$5:$AL$7</formula1>
    </dataValidation>
    <dataValidation type="list" allowBlank="1" showInputMessage="1" showErrorMessage="1" sqref="AI36:AI85" xr:uid="{00000000-0002-0000-0D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D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D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25BC0614-8F3C-4F19-8CC9-09A7079580A1}">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349</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257</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fNWYqJ4tEFJ3QFfihodoOAbftYjPZa8ZVK1XW0cfCdShRNoWhS5lPZg6YYBVpe//1QkPCWjbToFbluvh3Gxa/w==" saltValue="AhWfjub2qLTcVEksPMV7T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90" priority="8" stopIfTrue="1">
      <formula>$AF$12="Y"</formula>
    </cfRule>
  </conditionalFormatting>
  <conditionalFormatting sqref="Z12">
    <cfRule type="expression" dxfId="89" priority="6" stopIfTrue="1">
      <formula>$AF$12="N"</formula>
    </cfRule>
    <cfRule type="expression" dxfId="88" priority="7" stopIfTrue="1">
      <formula>$AF12="Y"</formula>
    </cfRule>
  </conditionalFormatting>
  <conditionalFormatting sqref="O18:O23">
    <cfRule type="expression" dxfId="87" priority="1">
      <formula>$O$18&lt;&gt;""</formula>
    </cfRule>
  </conditionalFormatting>
  <dataValidations count="12">
    <dataValidation type="list" allowBlank="1" showInputMessage="1" showErrorMessage="1" sqref="N15" xr:uid="{00000000-0002-0000-0E00-000000000000}">
      <formula1>$AT$29:$AT$30</formula1>
    </dataValidation>
    <dataValidation type="list" allowBlank="1" showInputMessage="1" showErrorMessage="1" sqref="B36:B85 G17" xr:uid="{00000000-0002-0000-0E00-000001000000}">
      <formula1>$AT$32:$AT$33</formula1>
    </dataValidation>
    <dataValidation type="list" showInputMessage="1" showErrorMessage="1" sqref="K36:K85" xr:uid="{00000000-0002-0000-0E00-000002000000}">
      <formula1>$AM$32:$AM$33</formula1>
    </dataValidation>
    <dataValidation type="list" allowBlank="1" showInputMessage="1" showErrorMessage="1" sqref="F36:F85" xr:uid="{00000000-0002-0000-0E00-000003000000}">
      <formula1>$AT$14:$AT$17</formula1>
    </dataValidation>
    <dataValidation type="textLength" operator="equal" allowBlank="1" showInputMessage="1" showErrorMessage="1" error="Engine Family name must be 12 characters long." prompt="Enter a 12-character engine family name." sqref="M11:N11" xr:uid="{00000000-0002-0000-0E00-000004000000}">
      <formula1>12</formula1>
    </dataValidation>
    <dataValidation type="list" allowBlank="1" showInputMessage="1" showErrorMessage="1" sqref="G19" xr:uid="{00000000-0002-0000-0E00-000005000000}">
      <formula1>$AL14:$AL16</formula1>
    </dataValidation>
    <dataValidation type="list" allowBlank="1" showInputMessage="1" showErrorMessage="1" sqref="G20" xr:uid="{00000000-0002-0000-0E00-000006000000}">
      <formula1>$AL$18:$AL$19</formula1>
    </dataValidation>
    <dataValidation type="list" allowBlank="1" showInputMessage="1" showErrorMessage="1" sqref="G22" xr:uid="{00000000-0002-0000-0E00-000007000000}">
      <formula1>$AL$5:$AL$7</formula1>
    </dataValidation>
    <dataValidation type="list" allowBlank="1" showInputMessage="1" showErrorMessage="1" sqref="G23" xr:uid="{00000000-0002-0000-0E00-000008000000}">
      <formula1>$AM$5:$AM$6</formula1>
    </dataValidation>
    <dataValidation type="list" allowBlank="1" showInputMessage="1" showErrorMessage="1" sqref="AI36:AI85" xr:uid="{00000000-0002-0000-0E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E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E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37B8AB8-422B-49DF-BB0F-3F2AFEA6A467}">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218</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350</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258</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5Ng/J+lw7V60ihpZJUYVJZ0Bu8enqzJFOtg9Nqjo5+UIBmDIC0dBa7OAHSWcfcEUlT4bpLC6N11qeQSND/MiXA==" saltValue="EvdMPXdXsUcmGFm30gOfgA=="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85" priority="8" stopIfTrue="1">
      <formula>$AF$12="Y"</formula>
    </cfRule>
  </conditionalFormatting>
  <conditionalFormatting sqref="Z12">
    <cfRule type="expression" dxfId="84" priority="6" stopIfTrue="1">
      <formula>$AF$12="N"</formula>
    </cfRule>
    <cfRule type="expression" dxfId="83" priority="7" stopIfTrue="1">
      <formula>$AF12="Y"</formula>
    </cfRule>
  </conditionalFormatting>
  <conditionalFormatting sqref="O18:O23">
    <cfRule type="expression" dxfId="82" priority="1">
      <formula>$O$18&lt;&gt;""</formula>
    </cfRule>
  </conditionalFormatting>
  <dataValidations count="12">
    <dataValidation type="list" allowBlank="1" showInputMessage="1" showErrorMessage="1" sqref="G20" xr:uid="{00000000-0002-0000-0F00-000000000000}">
      <formula1>$AL$18:$AL$19</formula1>
    </dataValidation>
    <dataValidation type="list" allowBlank="1" showInputMessage="1" showErrorMessage="1" sqref="G19" xr:uid="{00000000-0002-0000-0F00-000001000000}">
      <formula1>$AL14:$AL16</formula1>
    </dataValidation>
    <dataValidation type="textLength" operator="equal" allowBlank="1" showInputMessage="1" showErrorMessage="1" error="Engine Family name must be 12 characters long." prompt="Enter a 12-character engine family name." sqref="M11:N11" xr:uid="{00000000-0002-0000-0F00-000002000000}">
      <formula1>12</formula1>
    </dataValidation>
    <dataValidation type="list" allowBlank="1" showInputMessage="1" showErrorMessage="1" sqref="F36:F85" xr:uid="{00000000-0002-0000-0F00-000003000000}">
      <formula1>$AT$14:$AT$17</formula1>
    </dataValidation>
    <dataValidation type="list" showInputMessage="1" showErrorMessage="1" sqref="K36:K85" xr:uid="{00000000-0002-0000-0F00-000004000000}">
      <formula1>$AM$32:$AM$33</formula1>
    </dataValidation>
    <dataValidation type="list" allowBlank="1" showInputMessage="1" showErrorMessage="1" sqref="B36:B85 G17" xr:uid="{00000000-0002-0000-0F00-000005000000}">
      <formula1>$AT$32:$AT$33</formula1>
    </dataValidation>
    <dataValidation type="list" allowBlank="1" showInputMessage="1" showErrorMessage="1" sqref="N15" xr:uid="{00000000-0002-0000-0F00-000006000000}">
      <formula1>$AT$29:$AT$30</formula1>
    </dataValidation>
    <dataValidation type="list" allowBlank="1" showInputMessage="1" showErrorMessage="1" sqref="G23" xr:uid="{00000000-0002-0000-0F00-000007000000}">
      <formula1>$AM$5:$AM$6</formula1>
    </dataValidation>
    <dataValidation type="list" allowBlank="1" showInputMessage="1" showErrorMessage="1" sqref="G22" xr:uid="{00000000-0002-0000-0F00-000008000000}">
      <formula1>$AL$5:$AL$7</formula1>
    </dataValidation>
    <dataValidation type="list" allowBlank="1" showInputMessage="1" showErrorMessage="1" sqref="AI36:AI85" xr:uid="{00000000-0002-0000-0F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F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F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AECF5E59-DB11-4DA7-B6AE-287BA273855C}">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219</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351</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259</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MvSOh3cj+zkp8nzV8CHgEm4/bTHefCpZR6UTgiHGhfkFLYs//RQSMF8LXhPK82xP+I0oWfSNJ3JMxNKMg9ikdg==" saltValue="wnb5lymgtq9pirJ86S426Q=="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80" priority="9" stopIfTrue="1">
      <formula>$AF$12="Y"</formula>
    </cfRule>
  </conditionalFormatting>
  <conditionalFormatting sqref="Z12">
    <cfRule type="expression" dxfId="79" priority="7" stopIfTrue="1">
      <formula>$AF$12="N"</formula>
    </cfRule>
    <cfRule type="expression" dxfId="78" priority="8" stopIfTrue="1">
      <formula>$AF12="Y"</formula>
    </cfRule>
  </conditionalFormatting>
  <conditionalFormatting sqref="O18:O23">
    <cfRule type="expression" dxfId="77" priority="1">
      <formula>$O$18&lt;&gt;""</formula>
    </cfRule>
  </conditionalFormatting>
  <dataValidations count="12">
    <dataValidation type="list" allowBlank="1" showInputMessage="1" showErrorMessage="1" sqref="N15" xr:uid="{00000000-0002-0000-1000-000000000000}">
      <formula1>$AT$29:$AT$30</formula1>
    </dataValidation>
    <dataValidation type="list" allowBlank="1" showInputMessage="1" showErrorMessage="1" sqref="B36:B85 G17" xr:uid="{00000000-0002-0000-1000-000001000000}">
      <formula1>$AT$32:$AT$33</formula1>
    </dataValidation>
    <dataValidation type="list" showInputMessage="1" showErrorMessage="1" sqref="K36:K85" xr:uid="{00000000-0002-0000-1000-000002000000}">
      <formula1>$AM$32:$AM$33</formula1>
    </dataValidation>
    <dataValidation type="list" allowBlank="1" showInputMessage="1" showErrorMessage="1" sqref="F36:F85" xr:uid="{00000000-0002-0000-1000-000003000000}">
      <formula1>$AT$14:$AT$17</formula1>
    </dataValidation>
    <dataValidation type="textLength" operator="equal" allowBlank="1" showInputMessage="1" showErrorMessage="1" error="Engine Family name must be 12 characters long." prompt="Enter a 12-character engine family name." sqref="M11:N11" xr:uid="{00000000-0002-0000-1000-000004000000}">
      <formula1>12</formula1>
    </dataValidation>
    <dataValidation type="list" allowBlank="1" showInputMessage="1" showErrorMessage="1" sqref="G19" xr:uid="{00000000-0002-0000-1000-000005000000}">
      <formula1>$AL14:$AL16</formula1>
    </dataValidation>
    <dataValidation type="list" allowBlank="1" showInputMessage="1" showErrorMessage="1" sqref="G20" xr:uid="{00000000-0002-0000-1000-000006000000}">
      <formula1>$AL$18:$AL$19</formula1>
    </dataValidation>
    <dataValidation type="list" allowBlank="1" showInputMessage="1" showErrorMessage="1" sqref="G22" xr:uid="{00000000-0002-0000-1000-000007000000}">
      <formula1>$AL$5:$AL$7</formula1>
    </dataValidation>
    <dataValidation type="list" allowBlank="1" showInputMessage="1" showErrorMessage="1" sqref="G23" xr:uid="{00000000-0002-0000-1000-000008000000}">
      <formula1>$AM$5:$AM$6</formula1>
    </dataValidation>
    <dataValidation type="list" allowBlank="1" showInputMessage="1" showErrorMessage="1" sqref="AI36:AI85" xr:uid="{00000000-0002-0000-10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0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0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74DAA400-9A83-4F60-83F7-C6F528095A8F}">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352</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260</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PEseLAhosguWNf8tqZqlinUNhRHQIMB1E/FhE1zcq6dvNm49XMVkHgzB8WxYDOdDC9BIyO9EADZmo9ToPVHLUg==" saltValue="uv6iYsKHyaZtOYMkzwR0KQ=="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75" priority="8" stopIfTrue="1">
      <formula>$AF$12="Y"</formula>
    </cfRule>
  </conditionalFormatting>
  <conditionalFormatting sqref="Z12">
    <cfRule type="expression" dxfId="74" priority="6" stopIfTrue="1">
      <formula>$AF$12="N"</formula>
    </cfRule>
    <cfRule type="expression" dxfId="73" priority="7" stopIfTrue="1">
      <formula>$AF12="Y"</formula>
    </cfRule>
  </conditionalFormatting>
  <conditionalFormatting sqref="O18:O23">
    <cfRule type="expression" dxfId="72" priority="1">
      <formula>$O$18&lt;&gt;""</formula>
    </cfRule>
  </conditionalFormatting>
  <dataValidations count="12">
    <dataValidation type="list" allowBlank="1" showInputMessage="1" showErrorMessage="1" sqref="G20" xr:uid="{00000000-0002-0000-1100-000000000000}">
      <formula1>$AL$18:$AL$19</formula1>
    </dataValidation>
    <dataValidation type="list" allowBlank="1" showInputMessage="1" showErrorMessage="1" sqref="G19" xr:uid="{00000000-0002-0000-1100-000001000000}">
      <formula1>$AL14:$AL16</formula1>
    </dataValidation>
    <dataValidation type="textLength" operator="equal" allowBlank="1" showInputMessage="1" showErrorMessage="1" error="Engine Family name must be 12 characters long." prompt="Enter a 12-character engine family name." sqref="M11:N11" xr:uid="{00000000-0002-0000-1100-000002000000}">
      <formula1>12</formula1>
    </dataValidation>
    <dataValidation type="list" allowBlank="1" showInputMessage="1" showErrorMessage="1" sqref="F36:F85" xr:uid="{00000000-0002-0000-1100-000003000000}">
      <formula1>$AT$14:$AT$17</formula1>
    </dataValidation>
    <dataValidation type="list" showInputMessage="1" showErrorMessage="1" sqref="K36:K85" xr:uid="{00000000-0002-0000-1100-000004000000}">
      <formula1>$AM$32:$AM$33</formula1>
    </dataValidation>
    <dataValidation type="list" allowBlank="1" showInputMessage="1" showErrorMessage="1" sqref="B36:B85 G17" xr:uid="{00000000-0002-0000-1100-000005000000}">
      <formula1>$AT$32:$AT$33</formula1>
    </dataValidation>
    <dataValidation type="list" allowBlank="1" showInputMessage="1" showErrorMessage="1" sqref="N15" xr:uid="{00000000-0002-0000-1100-000006000000}">
      <formula1>$AT$29:$AT$30</formula1>
    </dataValidation>
    <dataValidation type="list" allowBlank="1" showInputMessage="1" showErrorMessage="1" sqref="G23" xr:uid="{00000000-0002-0000-1100-000007000000}">
      <formula1>$AM$5:$AM$6</formula1>
    </dataValidation>
    <dataValidation type="list" allowBlank="1" showInputMessage="1" showErrorMessage="1" sqref="G22" xr:uid="{00000000-0002-0000-1100-000008000000}">
      <formula1>$AL$5:$AL$7</formula1>
    </dataValidation>
    <dataValidation type="list" allowBlank="1" showInputMessage="1" showErrorMessage="1" sqref="AI36:AI85" xr:uid="{00000000-0002-0000-11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1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1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72E270AF-67FD-42A5-AF50-A8EA080E972B}">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221</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353</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261</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cRGgQaDIfABm0U/SwB17sQrsdfcNTiuQiO2a8vzGMU1FANPNm5cAyW5etkcxDtti5JjwWjglB4hqEyzMKrj2Iw==" saltValue="9OSL6eEKghb6bps3pvSs6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70" priority="8" stopIfTrue="1">
      <formula>$AF$12="Y"</formula>
    </cfRule>
  </conditionalFormatting>
  <conditionalFormatting sqref="Z12">
    <cfRule type="expression" dxfId="69" priority="6" stopIfTrue="1">
      <formula>$AF$12="N"</formula>
    </cfRule>
    <cfRule type="expression" dxfId="68" priority="7" stopIfTrue="1">
      <formula>$AF12="Y"</formula>
    </cfRule>
  </conditionalFormatting>
  <conditionalFormatting sqref="O18:O23">
    <cfRule type="expression" dxfId="67" priority="1">
      <formula>$O$18&lt;&gt;""</formula>
    </cfRule>
  </conditionalFormatting>
  <dataValidations count="12">
    <dataValidation type="list" allowBlank="1" showInputMessage="1" showErrorMessage="1" sqref="N15" xr:uid="{00000000-0002-0000-1200-000000000000}">
      <formula1>$AT$29:$AT$30</formula1>
    </dataValidation>
    <dataValidation type="list" allowBlank="1" showInputMessage="1" showErrorMessage="1" sqref="B36:B85 G17" xr:uid="{00000000-0002-0000-1200-000001000000}">
      <formula1>$AT$32:$AT$33</formula1>
    </dataValidation>
    <dataValidation type="list" showInputMessage="1" showErrorMessage="1" sqref="K36:K85" xr:uid="{00000000-0002-0000-1200-000002000000}">
      <formula1>$AM$32:$AM$33</formula1>
    </dataValidation>
    <dataValidation type="list" allowBlank="1" showInputMessage="1" showErrorMessage="1" sqref="F36:F85" xr:uid="{00000000-0002-0000-1200-000003000000}">
      <formula1>$AT$14:$AT$17</formula1>
    </dataValidation>
    <dataValidation type="textLength" operator="equal" allowBlank="1" showInputMessage="1" showErrorMessage="1" error="Engine Family name must be 12 characters long." prompt="Enter a 12-character engine family name." sqref="M11:N11" xr:uid="{00000000-0002-0000-1200-000004000000}">
      <formula1>12</formula1>
    </dataValidation>
    <dataValidation type="list" allowBlank="1" showInputMessage="1" showErrorMessage="1" sqref="G19" xr:uid="{00000000-0002-0000-1200-000005000000}">
      <formula1>$AL14:$AL16</formula1>
    </dataValidation>
    <dataValidation type="list" allowBlank="1" showInputMessage="1" showErrorMessage="1" sqref="G20" xr:uid="{00000000-0002-0000-1200-000006000000}">
      <formula1>$AL$18:$AL$19</formula1>
    </dataValidation>
    <dataValidation type="list" allowBlank="1" showInputMessage="1" showErrorMessage="1" sqref="G22" xr:uid="{00000000-0002-0000-1200-000007000000}">
      <formula1>$AL$5:$AL$7</formula1>
    </dataValidation>
    <dataValidation type="list" allowBlank="1" showInputMessage="1" showErrorMessage="1" sqref="G23" xr:uid="{00000000-0002-0000-1200-000008000000}">
      <formula1>$AM$5:$AM$6</formula1>
    </dataValidation>
    <dataValidation type="list" allowBlank="1" showInputMessage="1" showErrorMessage="1" sqref="AI36:AI85" xr:uid="{00000000-0002-0000-12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2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2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8A80F2A2-C3C4-47B6-89A2-D66CC3C308CC}">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T112"/>
  <sheetViews>
    <sheetView topLeftCell="A4" zoomScale="75" zoomScaleNormal="75" workbookViewId="0">
      <selection activeCell="D12" sqref="D12:F12"/>
    </sheetView>
  </sheetViews>
  <sheetFormatPr defaultColWidth="18.7265625" defaultRowHeight="13" customHeight="1" x14ac:dyDescent="0.25"/>
  <cols>
    <col min="1" max="1" width="3.26953125" style="5" customWidth="1"/>
    <col min="2" max="2" width="20.6328125" style="5" customWidth="1"/>
    <col min="3" max="3" width="13.7265625" style="5" customWidth="1"/>
    <col min="4" max="4" width="16.26953125" style="5" customWidth="1"/>
    <col min="5" max="6" width="13.7265625" style="5" customWidth="1"/>
    <col min="7" max="7" width="16.08984375" style="5" customWidth="1"/>
    <col min="8" max="9" width="13.7265625" style="5" customWidth="1"/>
    <col min="10" max="10" width="16.26953125" style="5" customWidth="1"/>
    <col min="11" max="12" width="13.7265625" style="5" customWidth="1"/>
    <col min="13" max="13" width="16.08984375" style="5" customWidth="1"/>
    <col min="14" max="14" width="13.7265625" style="5" customWidth="1"/>
    <col min="15" max="15" width="16.81640625" style="5" customWidth="1"/>
    <col min="16" max="16" width="18.26953125" style="5" customWidth="1"/>
    <col min="17" max="20" width="14.6328125" style="5" customWidth="1"/>
    <col min="21" max="21" width="14.36328125" style="5" customWidth="1"/>
    <col min="22" max="22" width="14.26953125" style="5" customWidth="1"/>
    <col min="23" max="23" width="14.7265625" style="5" customWidth="1"/>
    <col min="24" max="25" width="12.7265625" style="5" customWidth="1"/>
    <col min="26" max="34" width="12.7265625" style="5" hidden="1" customWidth="1"/>
    <col min="35" max="43" width="18.7265625" style="5" hidden="1" customWidth="1"/>
    <col min="44" max="44" width="23.08984375" style="5" hidden="1" customWidth="1"/>
    <col min="45" max="45" width="23.36328125" style="5" hidden="1" customWidth="1"/>
    <col min="46" max="46" width="18.7265625" style="5" hidden="1" customWidth="1"/>
    <col min="47" max="47" width="18.7265625" style="5" customWidth="1"/>
    <col min="48" max="16384" width="18.7265625" style="5"/>
  </cols>
  <sheetData>
    <row r="1" spans="1:34" s="57" customFormat="1" ht="10" x14ac:dyDescent="0.2">
      <c r="A1" s="118"/>
      <c r="B1" s="93"/>
      <c r="C1" s="93"/>
      <c r="D1" s="93"/>
      <c r="E1" s="93"/>
      <c r="F1" s="93"/>
      <c r="G1" s="93"/>
      <c r="H1" s="93"/>
      <c r="I1" s="93"/>
      <c r="J1" s="93"/>
      <c r="K1" s="93"/>
      <c r="L1" s="93"/>
      <c r="M1" s="93"/>
      <c r="N1" s="93"/>
      <c r="O1" s="93"/>
      <c r="P1" s="93"/>
      <c r="Q1" s="93"/>
      <c r="R1" s="93"/>
      <c r="S1" s="93"/>
      <c r="T1" s="93"/>
      <c r="U1" s="93"/>
      <c r="V1" s="93"/>
      <c r="W1" s="118"/>
      <c r="X1" s="118"/>
      <c r="Y1" s="118"/>
      <c r="Z1" s="153" t="s">
        <v>37</v>
      </c>
    </row>
    <row r="2" spans="1:34" s="57" customFormat="1" ht="17.25" customHeight="1" x14ac:dyDescent="0.35">
      <c r="A2" s="137"/>
      <c r="B2" s="338" t="s">
        <v>95</v>
      </c>
      <c r="C2" s="338"/>
      <c r="D2" s="338"/>
      <c r="E2" s="338"/>
      <c r="F2" s="338"/>
      <c r="G2" s="338"/>
      <c r="H2" s="338"/>
      <c r="I2" s="338"/>
      <c r="J2" s="338"/>
      <c r="K2" s="338"/>
      <c r="L2" s="338"/>
      <c r="M2" s="338"/>
      <c r="N2" s="338"/>
      <c r="O2" s="338"/>
      <c r="P2" s="338"/>
      <c r="Q2" s="338"/>
      <c r="R2" s="338"/>
      <c r="S2" s="338"/>
      <c r="T2" s="338"/>
      <c r="U2" s="338"/>
      <c r="V2" s="338"/>
      <c r="W2" s="115"/>
      <c r="X2" s="115"/>
      <c r="Y2" s="115"/>
    </row>
    <row r="3" spans="1:34" s="57" customFormat="1" ht="20" x14ac:dyDescent="0.4">
      <c r="A3" s="138"/>
      <c r="B3" s="339" t="s">
        <v>96</v>
      </c>
      <c r="C3" s="339"/>
      <c r="D3" s="339"/>
      <c r="E3" s="339"/>
      <c r="F3" s="339"/>
      <c r="G3" s="339"/>
      <c r="H3" s="339"/>
      <c r="I3" s="339"/>
      <c r="J3" s="339"/>
      <c r="K3" s="339"/>
      <c r="L3" s="339"/>
      <c r="M3" s="339"/>
      <c r="N3" s="339"/>
      <c r="O3" s="339"/>
      <c r="P3" s="339"/>
      <c r="Q3" s="339"/>
      <c r="R3" s="339"/>
      <c r="S3" s="339"/>
      <c r="T3" s="339"/>
      <c r="U3" s="339"/>
      <c r="V3" s="339"/>
      <c r="W3" s="116"/>
      <c r="X3" s="116"/>
      <c r="Y3" s="116"/>
    </row>
    <row r="4" spans="1:34" s="57" customFormat="1" ht="19.5" customHeight="1" x14ac:dyDescent="0.35">
      <c r="A4" s="137"/>
      <c r="B4" s="338" t="s">
        <v>333</v>
      </c>
      <c r="C4" s="338"/>
      <c r="D4" s="338"/>
      <c r="E4" s="338"/>
      <c r="F4" s="338"/>
      <c r="G4" s="338"/>
      <c r="H4" s="338"/>
      <c r="I4" s="338"/>
      <c r="J4" s="338"/>
      <c r="K4" s="338"/>
      <c r="L4" s="338"/>
      <c r="M4" s="338"/>
      <c r="N4" s="338"/>
      <c r="O4" s="338"/>
      <c r="P4" s="338"/>
      <c r="Q4" s="338"/>
      <c r="R4" s="338"/>
      <c r="S4" s="338"/>
      <c r="T4" s="338"/>
      <c r="U4" s="338"/>
      <c r="V4" s="338"/>
      <c r="W4" s="115"/>
      <c r="X4" s="115"/>
      <c r="Y4" s="115"/>
    </row>
    <row r="5" spans="1:34" s="57" customFormat="1" ht="10" customHeight="1" x14ac:dyDescent="0.2">
      <c r="A5" s="136"/>
      <c r="B5" s="340"/>
      <c r="C5" s="340"/>
      <c r="D5" s="340"/>
      <c r="E5" s="340"/>
      <c r="F5" s="340"/>
      <c r="G5" s="340"/>
      <c r="H5" s="340"/>
      <c r="I5" s="340"/>
      <c r="J5" s="340"/>
      <c r="K5" s="340"/>
      <c r="L5" s="340"/>
      <c r="M5" s="340"/>
      <c r="N5" s="340"/>
      <c r="O5" s="340"/>
      <c r="P5" s="340"/>
      <c r="Q5" s="340"/>
      <c r="R5" s="340"/>
      <c r="S5" s="340"/>
      <c r="T5" s="340"/>
      <c r="U5" s="340"/>
      <c r="V5" s="340"/>
      <c r="W5" s="114"/>
      <c r="X5" s="114"/>
      <c r="Y5" s="114"/>
    </row>
    <row r="6" spans="1:34" s="57" customFormat="1" ht="19.5" customHeight="1" x14ac:dyDescent="0.4">
      <c r="A6" s="139"/>
      <c r="B6" s="341" t="s">
        <v>99</v>
      </c>
      <c r="C6" s="341"/>
      <c r="D6" s="341"/>
      <c r="E6" s="341"/>
      <c r="F6" s="341"/>
      <c r="G6" s="341"/>
      <c r="H6" s="341"/>
      <c r="I6" s="341"/>
      <c r="J6" s="341"/>
      <c r="K6" s="341"/>
      <c r="L6" s="341"/>
      <c r="M6" s="341"/>
      <c r="N6" s="341"/>
      <c r="O6" s="341"/>
      <c r="P6" s="341"/>
      <c r="Q6" s="341"/>
      <c r="R6" s="341"/>
      <c r="S6" s="341"/>
      <c r="T6" s="341"/>
      <c r="U6" s="341"/>
      <c r="V6" s="341"/>
      <c r="W6" s="117"/>
      <c r="X6" s="117"/>
      <c r="Y6" s="117"/>
    </row>
    <row r="7" spans="1:34" s="57" customFormat="1" ht="19.5" customHeight="1" x14ac:dyDescent="0.2">
      <c r="A7" s="136"/>
      <c r="B7" s="340" t="s">
        <v>420</v>
      </c>
      <c r="C7" s="340"/>
      <c r="D7" s="340"/>
      <c r="E7" s="340"/>
      <c r="F7" s="340"/>
      <c r="G7" s="340"/>
      <c r="H7" s="340"/>
      <c r="I7" s="340"/>
      <c r="J7" s="340"/>
      <c r="K7" s="340"/>
      <c r="L7" s="340"/>
      <c r="M7" s="340"/>
      <c r="N7" s="340"/>
      <c r="O7" s="340"/>
      <c r="P7" s="340"/>
      <c r="Q7" s="340"/>
      <c r="R7" s="340"/>
      <c r="S7" s="340"/>
      <c r="T7" s="340"/>
      <c r="U7" s="340"/>
      <c r="V7" s="340"/>
      <c r="W7" s="114"/>
      <c r="X7" s="114"/>
      <c r="Y7" s="114"/>
    </row>
    <row r="8" spans="1:34" s="66" customFormat="1" ht="11.25" customHeight="1" x14ac:dyDescent="0.2">
      <c r="A8" s="67"/>
      <c r="B8" s="67"/>
      <c r="C8" s="67"/>
      <c r="D8" s="67"/>
      <c r="E8" s="67"/>
      <c r="F8" s="67"/>
      <c r="G8" s="67"/>
      <c r="H8" s="67"/>
      <c r="I8" s="67"/>
      <c r="J8" s="67"/>
      <c r="K8" s="67"/>
      <c r="L8" s="67"/>
      <c r="M8" s="67"/>
      <c r="N8" s="67"/>
      <c r="O8" s="67"/>
      <c r="P8" s="67"/>
      <c r="Q8" s="67"/>
      <c r="R8" s="67"/>
      <c r="S8" s="67"/>
      <c r="T8" s="67"/>
      <c r="U8" s="67"/>
      <c r="V8" s="67"/>
      <c r="W8" s="67"/>
      <c r="X8" s="67"/>
      <c r="Y8" s="67"/>
    </row>
    <row r="9" spans="1:34" s="57" customFormat="1" ht="18" x14ac:dyDescent="0.4">
      <c r="A9" s="68"/>
      <c r="B9" s="68" t="s">
        <v>289</v>
      </c>
      <c r="C9" s="68"/>
      <c r="D9" s="68"/>
      <c r="E9" s="68"/>
      <c r="F9" s="68"/>
      <c r="G9" s="68"/>
      <c r="H9" s="68"/>
      <c r="I9" s="68"/>
      <c r="J9" s="68"/>
      <c r="K9" s="69"/>
      <c r="L9" s="69"/>
      <c r="M9" s="69"/>
      <c r="N9" s="69"/>
      <c r="O9" s="78"/>
      <c r="P9" s="144" t="s">
        <v>102</v>
      </c>
      <c r="Q9" s="176"/>
      <c r="R9" s="144"/>
      <c r="S9" s="144"/>
      <c r="T9" s="144"/>
      <c r="U9" s="68"/>
      <c r="V9" s="68"/>
      <c r="W9" s="68"/>
      <c r="X9" s="68"/>
      <c r="Y9" s="68"/>
    </row>
    <row r="10" spans="1:34" ht="7.5" customHeight="1" x14ac:dyDescent="0.3">
      <c r="A10" s="81"/>
      <c r="B10" s="70"/>
      <c r="C10" s="81"/>
      <c r="D10" s="81"/>
      <c r="E10" s="81"/>
      <c r="F10" s="81"/>
      <c r="G10" s="81"/>
      <c r="H10" s="81"/>
      <c r="I10" s="81"/>
      <c r="J10" s="81"/>
      <c r="K10" s="81"/>
      <c r="L10" s="81"/>
      <c r="M10" s="81"/>
      <c r="N10" s="81"/>
      <c r="O10" s="81"/>
      <c r="P10" s="143"/>
      <c r="Q10" s="81"/>
      <c r="R10" s="81"/>
      <c r="S10" s="81"/>
      <c r="T10" s="81"/>
      <c r="U10" s="81"/>
      <c r="V10" s="81"/>
      <c r="W10" s="81"/>
      <c r="X10" s="81"/>
      <c r="Y10" s="81"/>
    </row>
    <row r="11" spans="1:34" ht="15" customHeight="1" x14ac:dyDescent="0.3">
      <c r="A11" s="81"/>
      <c r="B11" s="70"/>
      <c r="C11" s="81"/>
      <c r="D11" s="82"/>
      <c r="E11" s="82"/>
      <c r="F11" s="82"/>
      <c r="G11" s="81"/>
      <c r="H11" s="81"/>
      <c r="I11" s="81"/>
      <c r="J11" s="81"/>
      <c r="K11" s="81"/>
      <c r="L11" s="81"/>
      <c r="M11" s="81"/>
      <c r="N11" s="71" t="s">
        <v>300</v>
      </c>
      <c r="O11" s="159"/>
      <c r="P11" s="83"/>
      <c r="Q11" s="81"/>
      <c r="R11" s="81"/>
      <c r="S11" s="81"/>
      <c r="T11" s="81"/>
      <c r="U11" s="81"/>
      <c r="V11" s="81"/>
      <c r="W11" s="81"/>
      <c r="X11" s="81"/>
      <c r="Y11" s="81"/>
      <c r="AH11" s="5" t="s">
        <v>403</v>
      </c>
    </row>
    <row r="12" spans="1:34" ht="15" customHeight="1" x14ac:dyDescent="0.3">
      <c r="A12" s="4"/>
      <c r="B12" s="70" t="s">
        <v>0</v>
      </c>
      <c r="C12" s="4"/>
      <c r="D12" s="303"/>
      <c r="E12" s="304"/>
      <c r="F12" s="305"/>
      <c r="G12" s="4"/>
      <c r="H12" s="37"/>
      <c r="I12" s="37"/>
      <c r="J12" s="37"/>
      <c r="K12" s="4"/>
      <c r="L12" s="4"/>
      <c r="M12" s="98"/>
      <c r="N12" s="71" t="s">
        <v>52</v>
      </c>
      <c r="O12" s="159"/>
      <c r="P12" s="109"/>
      <c r="Q12" s="4"/>
      <c r="R12" s="4"/>
      <c r="S12" s="4"/>
      <c r="T12" s="4"/>
      <c r="U12" s="4"/>
      <c r="V12" s="4"/>
      <c r="W12" s="4"/>
      <c r="X12" s="4"/>
      <c r="Y12" s="4"/>
      <c r="AH12" s="125" t="s">
        <v>296</v>
      </c>
    </row>
    <row r="13" spans="1:34" x14ac:dyDescent="0.3">
      <c r="A13" s="4"/>
      <c r="B13" s="70" t="s">
        <v>2</v>
      </c>
      <c r="C13" s="4"/>
      <c r="D13" s="303"/>
      <c r="E13" s="304"/>
      <c r="F13" s="305"/>
      <c r="G13" s="4"/>
      <c r="H13" s="70" t="s">
        <v>60</v>
      </c>
      <c r="I13" s="35"/>
      <c r="J13" s="35"/>
      <c r="K13" s="35"/>
      <c r="L13" s="54"/>
      <c r="M13" s="99"/>
      <c r="N13" s="99"/>
      <c r="O13" s="103">
        <f>$L$13</f>
        <v>0</v>
      </c>
      <c r="P13" s="4"/>
      <c r="Q13" s="4"/>
      <c r="R13" s="4"/>
      <c r="S13" s="4"/>
      <c r="T13" s="4"/>
      <c r="U13" s="4"/>
      <c r="V13" s="4"/>
      <c r="W13" s="4"/>
      <c r="X13" s="4"/>
      <c r="Y13" s="4"/>
      <c r="Z13" s="5" t="str">
        <f>IF(AND(O13="Category 1",F21=94),"MIN0","MIN1")</f>
        <v>MIN1</v>
      </c>
      <c r="AH13" s="5" t="str">
        <f>IF(AND($L$13="Category 1",SUM(R77:R106)&lt;100),"Y","N")</f>
        <v>N</v>
      </c>
    </row>
    <row r="14" spans="1:34" x14ac:dyDescent="0.3">
      <c r="A14" s="4"/>
      <c r="B14" s="70" t="s">
        <v>3</v>
      </c>
      <c r="C14" s="4"/>
      <c r="D14" s="344"/>
      <c r="E14" s="345"/>
      <c r="F14" s="346"/>
      <c r="G14" s="4"/>
      <c r="H14" s="70" t="s">
        <v>133</v>
      </c>
      <c r="I14" s="35"/>
      <c r="J14" s="35"/>
      <c r="K14" s="35"/>
      <c r="L14" s="134" t="str">
        <f>IF(SUM(M77:M106)=0,"",SUM(M77:M106))</f>
        <v/>
      </c>
      <c r="M14" s="357" t="s">
        <v>388</v>
      </c>
      <c r="N14" s="358"/>
      <c r="O14" s="233" t="str">
        <f>IF(SUM(T77:T106)=0,"",SUM(T77:T106))</f>
        <v/>
      </c>
      <c r="P14" s="4"/>
      <c r="Q14" s="4"/>
      <c r="R14" s="4"/>
      <c r="S14" s="4"/>
      <c r="T14" s="4"/>
      <c r="U14" s="4"/>
      <c r="V14" s="4"/>
      <c r="W14" s="4"/>
      <c r="X14" s="4"/>
      <c r="Y14" s="4"/>
    </row>
    <row r="15" spans="1:34" x14ac:dyDescent="0.3">
      <c r="A15" s="32"/>
      <c r="B15" s="70" t="s">
        <v>4</v>
      </c>
      <c r="C15" s="4"/>
      <c r="D15" s="303"/>
      <c r="E15" s="304"/>
      <c r="F15" s="305"/>
      <c r="G15" s="4"/>
      <c r="H15" s="70" t="s">
        <v>134</v>
      </c>
      <c r="I15" s="35"/>
      <c r="J15" s="35"/>
      <c r="K15" s="36"/>
      <c r="L15" s="180" t="str">
        <f>IF($P$108&gt;0,SUM(F77:F106),"")</f>
        <v/>
      </c>
      <c r="M15" s="102"/>
      <c r="N15" s="100"/>
      <c r="O15" s="102"/>
      <c r="P15" s="71" t="str">
        <f>IF($O$12=" ","",IF($O$12&gt;0,"Actual Prod., Q1",""))</f>
        <v/>
      </c>
      <c r="Q15" s="133">
        <f>SUM(H77:H106)</f>
        <v>0</v>
      </c>
      <c r="R15" s="32"/>
      <c r="S15" s="32"/>
      <c r="T15" s="32"/>
      <c r="U15" s="32"/>
      <c r="V15" s="32"/>
      <c r="W15" s="32"/>
      <c r="X15" s="32"/>
      <c r="Y15" s="32"/>
      <c r="AA15" s="95">
        <f>MIN(COUNTIF($C29:$C58,"&gt;-1"),COUNTIF($F29:$F58,"&gt;-1"),COUNTIF($I29:$I58,"&gt;-1"))</f>
        <v>0</v>
      </c>
      <c r="AB15" s="95" t="s">
        <v>127</v>
      </c>
      <c r="AC15" s="5" t="str">
        <f>IF(AND($E$74=1,$E$72+$H$72+$K$72=0,$K$108=0),"PASS",IF($E$72+$H$72+$K$72&gt;0,"FAIL","OPEN"))</f>
        <v>OPEN</v>
      </c>
      <c r="AD15" s="95" t="s">
        <v>127</v>
      </c>
      <c r="AE15" s="95"/>
      <c r="AG15" s="187" t="s">
        <v>336</v>
      </c>
      <c r="AH15" s="151">
        <f>SUM(R77:R106)</f>
        <v>0</v>
      </c>
    </row>
    <row r="16" spans="1:34" ht="12.75" customHeight="1" x14ac:dyDescent="0.3">
      <c r="A16" s="4"/>
      <c r="B16" s="4"/>
      <c r="C16" s="4"/>
      <c r="D16" s="4"/>
      <c r="E16" s="4"/>
      <c r="F16" s="4"/>
      <c r="G16" s="4"/>
      <c r="H16" s="70" t="s">
        <v>135</v>
      </c>
      <c r="I16" s="4"/>
      <c r="J16" s="4"/>
      <c r="K16" s="4"/>
      <c r="L16" s="260">
        <f>IF($L$13="Category 3",$O$14,IF($AT$23&gt;30,30,$AT$23))</f>
        <v>0</v>
      </c>
      <c r="M16" s="356" t="str">
        <f>IF($L$13=$V$72,"The sample size and number of completed engine family tests reflect non-exempt engine families only.  Sample sizes and test results for Exempt families are displayed in the respective Engine Family tab(s).","")</f>
        <v/>
      </c>
      <c r="N16" s="356"/>
      <c r="O16" s="103">
        <f>$L$16</f>
        <v>0</v>
      </c>
      <c r="P16" s="71" t="str">
        <f>IF($O$12=" ","",IF($O$12&gt;1,"Actual Prod., Q2",""))</f>
        <v/>
      </c>
      <c r="Q16" s="133">
        <f>SUM(I77:I106)</f>
        <v>0</v>
      </c>
      <c r="R16" s="4"/>
      <c r="S16" s="4"/>
      <c r="T16" s="4"/>
      <c r="U16" s="32"/>
      <c r="V16" s="4"/>
      <c r="W16" s="4"/>
      <c r="X16" s="4"/>
      <c r="Y16" s="4"/>
      <c r="AA16" s="5">
        <f>MIN(COUNTIF($C29:$C58,"&gt;-1"),COUNTIF($F29:$F58,"&gt;-1"),COUNTIF($I29:$I58,"&gt;-1"),COUNTIF($L29:$L58,"&gt;-1"))</f>
        <v>0</v>
      </c>
      <c r="AB16" s="95" t="s">
        <v>128</v>
      </c>
      <c r="AC16" s="5" t="str">
        <f>IF(AND($E$74=1,$E$72+$H$72+$K$72+$N$72=0,$K$108=0),"PASS",IF($E$72+$H$72+$K$72+$N$72&gt;0,"FAIL","OPEN"))</f>
        <v>OPEN</v>
      </c>
      <c r="AD16" s="95" t="s">
        <v>128</v>
      </c>
      <c r="AE16" s="95"/>
    </row>
    <row r="17" spans="1:46" x14ac:dyDescent="0.3">
      <c r="A17" s="4"/>
      <c r="B17" s="4"/>
      <c r="C17" s="4"/>
      <c r="D17" s="4"/>
      <c r="E17" s="4"/>
      <c r="F17" s="4"/>
      <c r="G17" s="4"/>
      <c r="H17" s="70"/>
      <c r="I17" s="4"/>
      <c r="J17" s="4"/>
      <c r="K17" s="4"/>
      <c r="L17" s="4"/>
      <c r="M17" s="356"/>
      <c r="N17" s="356"/>
      <c r="O17" s="103">
        <f>$L$17</f>
        <v>0</v>
      </c>
      <c r="P17" s="71" t="str">
        <f>IF($O$12=" ","",IF($O$12&gt;2,"Actual Prod., Q3",""))</f>
        <v/>
      </c>
      <c r="Q17" s="133">
        <f>SUM(J77:J106)</f>
        <v>0</v>
      </c>
      <c r="R17" s="4"/>
      <c r="S17" s="4"/>
      <c r="T17" s="4"/>
      <c r="U17" s="32"/>
      <c r="V17" s="4"/>
      <c r="W17" s="4"/>
      <c r="X17" s="4"/>
      <c r="Y17" s="4"/>
      <c r="AA17" s="5">
        <f>COUNTIF($L29:$L58,"&gt;-1")</f>
        <v>0</v>
      </c>
      <c r="AB17" s="95" t="s">
        <v>129</v>
      </c>
      <c r="AC17" s="5" t="str">
        <f>IF(AND($E$74=1,$N$72=0,$K$108=0),"PASS",IF($N$72&gt;0,"FAIL","OPEN"))</f>
        <v>OPEN</v>
      </c>
      <c r="AD17" s="95" t="s">
        <v>129</v>
      </c>
      <c r="AE17" s="95"/>
    </row>
    <row r="18" spans="1:46" ht="22.5" customHeight="1" thickBot="1" x14ac:dyDescent="0.35">
      <c r="A18" s="4"/>
      <c r="B18" s="4"/>
      <c r="C18" s="4"/>
      <c r="D18" s="4"/>
      <c r="E18" s="4"/>
      <c r="F18" s="4"/>
      <c r="G18" s="4"/>
      <c r="H18" s="37"/>
      <c r="I18" s="37"/>
      <c r="J18" s="37"/>
      <c r="K18" s="4"/>
      <c r="L18" s="4"/>
      <c r="M18" s="356"/>
      <c r="N18" s="356"/>
      <c r="O18" s="104">
        <f>$L$18</f>
        <v>0</v>
      </c>
      <c r="P18" s="71" t="str">
        <f>IF($O$12=" ","",IF($O$12&gt;3,"Actual Prod., Q4",""))</f>
        <v/>
      </c>
      <c r="Q18" s="133">
        <f>SUM(K77:K106)</f>
        <v>0</v>
      </c>
      <c r="R18" s="4"/>
      <c r="S18" s="4"/>
      <c r="T18" s="4"/>
      <c r="U18" s="32"/>
      <c r="V18" s="4"/>
      <c r="W18" s="4"/>
      <c r="X18" s="4"/>
      <c r="Y18" s="4"/>
    </row>
    <row r="19" spans="1:46" ht="21" customHeight="1" x14ac:dyDescent="0.3">
      <c r="A19" s="4"/>
      <c r="B19" s="37"/>
      <c r="C19" s="32"/>
      <c r="D19" s="32"/>
      <c r="E19" s="32"/>
      <c r="F19" s="37"/>
      <c r="G19" s="4"/>
      <c r="H19" s="37"/>
      <c r="I19" s="36"/>
      <c r="J19" s="36"/>
      <c r="K19" s="36"/>
      <c r="L19" s="36"/>
      <c r="M19" s="356"/>
      <c r="N19" s="356"/>
      <c r="O19" s="103"/>
      <c r="P19" s="71"/>
      <c r="Q19" s="4"/>
      <c r="R19" s="4"/>
      <c r="S19" s="4"/>
      <c r="T19" s="4"/>
      <c r="U19" s="4"/>
      <c r="V19" s="4"/>
      <c r="W19" s="4"/>
      <c r="X19" s="4"/>
      <c r="Y19" s="4"/>
      <c r="AA19" s="199" t="s">
        <v>376</v>
      </c>
      <c r="AB19" s="200"/>
      <c r="AC19" s="201"/>
      <c r="AD19" s="201"/>
      <c r="AE19" s="202"/>
    </row>
    <row r="20" spans="1:46" ht="12.75" customHeight="1" thickBot="1" x14ac:dyDescent="0.4">
      <c r="A20" s="4"/>
      <c r="B20" s="70" t="s">
        <v>5</v>
      </c>
      <c r="C20" s="32"/>
      <c r="D20" s="347"/>
      <c r="E20" s="348"/>
      <c r="F20" s="348"/>
      <c r="G20" s="348"/>
      <c r="H20" s="348"/>
      <c r="I20" s="348"/>
      <c r="J20" s="348"/>
      <c r="K20" s="348"/>
      <c r="L20" s="349"/>
      <c r="M20" s="101"/>
      <c r="N20" s="101"/>
      <c r="O20" s="105"/>
      <c r="P20" s="70" t="s">
        <v>297</v>
      </c>
      <c r="Q20" s="177">
        <f>SUM($L$77:$L$106)</f>
        <v>0</v>
      </c>
      <c r="R20" s="70"/>
      <c r="S20" s="70"/>
      <c r="T20" s="70"/>
      <c r="U20" s="4"/>
      <c r="V20" s="4"/>
      <c r="W20" s="4"/>
      <c r="X20" s="4"/>
      <c r="Y20" s="4"/>
      <c r="AA20" s="203" t="str">
        <f>IF($L$13="Category 2",IF($P$108&gt;0,ROUND(SUM(Q77:Q106),0),""),IF($AH$13&lt;&gt;"Y",IF($P$108&gt;0,ROUND(SUM(C77:C106),0),""),IF($P$108&gt;0,ROUND(SUM(S77:S106),0),"")))</f>
        <v/>
      </c>
      <c r="AB20" s="204"/>
      <c r="AC20" s="205"/>
      <c r="AD20" s="205"/>
      <c r="AE20" s="206"/>
    </row>
    <row r="21" spans="1:46" ht="12.75" customHeight="1" thickBot="1" x14ac:dyDescent="0.35">
      <c r="A21" s="4"/>
      <c r="B21" s="4"/>
      <c r="C21" s="70"/>
      <c r="D21" s="350"/>
      <c r="E21" s="351"/>
      <c r="F21" s="351"/>
      <c r="G21" s="351"/>
      <c r="H21" s="351"/>
      <c r="I21" s="351"/>
      <c r="J21" s="351"/>
      <c r="K21" s="351"/>
      <c r="L21" s="352"/>
      <c r="M21" s="4"/>
      <c r="N21" s="4"/>
      <c r="O21" s="4"/>
      <c r="P21" s="4"/>
      <c r="Q21" s="4"/>
      <c r="R21" s="4"/>
      <c r="S21" s="4"/>
      <c r="T21" s="4"/>
      <c r="U21" s="4"/>
      <c r="V21" s="4"/>
      <c r="W21" s="4"/>
      <c r="X21" s="4"/>
      <c r="Y21" s="4"/>
      <c r="AA21" s="207" t="s">
        <v>371</v>
      </c>
      <c r="AB21" s="204"/>
      <c r="AC21" s="208" t="s">
        <v>372</v>
      </c>
      <c r="AD21" s="205"/>
      <c r="AE21" s="206"/>
      <c r="AH21" s="226" t="s">
        <v>381</v>
      </c>
    </row>
    <row r="22" spans="1:46" ht="12.75" customHeight="1" thickBot="1" x14ac:dyDescent="0.35">
      <c r="A22" s="4"/>
      <c r="B22" s="4"/>
      <c r="C22" s="37"/>
      <c r="D22" s="350"/>
      <c r="E22" s="351"/>
      <c r="F22" s="351"/>
      <c r="G22" s="351"/>
      <c r="H22" s="351"/>
      <c r="I22" s="351"/>
      <c r="J22" s="351"/>
      <c r="K22" s="351"/>
      <c r="L22" s="352"/>
      <c r="M22" s="4"/>
      <c r="N22" s="4"/>
      <c r="O22" s="111"/>
      <c r="P22" s="79"/>
      <c r="Q22" s="79"/>
      <c r="R22" s="79"/>
      <c r="S22" s="79"/>
      <c r="T22" s="79"/>
      <c r="U22" s="4"/>
      <c r="V22" s="4"/>
      <c r="W22" s="4"/>
      <c r="X22" s="4"/>
      <c r="Y22" s="4"/>
      <c r="AA22" s="209" t="e">
        <f>ROUND(0.01*$L$14,0)</f>
        <v>#VALUE!</v>
      </c>
      <c r="AB22" s="210"/>
      <c r="AC22" s="212" t="e">
        <f>IF($AA$20&lt;$AA$22,$AA$22,$AA$20)</f>
        <v>#VALUE!</v>
      </c>
      <c r="AD22" s="210"/>
      <c r="AE22" s="211"/>
      <c r="AH22" s="227">
        <f>ROUND(0.01*$AB$24,0)</f>
        <v>0</v>
      </c>
      <c r="AT22" s="5" t="s">
        <v>417</v>
      </c>
    </row>
    <row r="23" spans="1:46" thickBot="1" x14ac:dyDescent="0.3">
      <c r="A23" s="4"/>
      <c r="B23" s="4"/>
      <c r="C23" s="37"/>
      <c r="D23" s="353"/>
      <c r="E23" s="354"/>
      <c r="F23" s="354"/>
      <c r="G23" s="354"/>
      <c r="H23" s="354"/>
      <c r="I23" s="354"/>
      <c r="J23" s="354"/>
      <c r="K23" s="354"/>
      <c r="L23" s="355"/>
      <c r="M23" s="36"/>
      <c r="N23" s="36"/>
      <c r="O23" s="79"/>
      <c r="P23" s="79"/>
      <c r="Q23" s="79"/>
      <c r="R23" s="79"/>
      <c r="S23" s="79"/>
      <c r="T23" s="79"/>
      <c r="U23" s="4"/>
      <c r="V23" s="4"/>
      <c r="W23" s="4"/>
      <c r="X23" s="4"/>
      <c r="Y23" s="4"/>
      <c r="AA23" s="213" t="s">
        <v>373</v>
      </c>
      <c r="AB23" s="215" t="s">
        <v>374</v>
      </c>
      <c r="AC23" s="198"/>
      <c r="AD23" s="220" t="e">
        <f>IF(AA22&gt;30,30,IF($AA$20&lt;$AA$22,$AA$22,$AA$20))</f>
        <v>#VALUE!</v>
      </c>
      <c r="AE23" s="217" t="s">
        <v>379</v>
      </c>
      <c r="AH23" s="231">
        <f>AH22+AK59</f>
        <v>0</v>
      </c>
      <c r="AI23" s="125" t="s">
        <v>383</v>
      </c>
      <c r="AR23" s="250">
        <f>SUM($AR$29:$AR$58)</f>
        <v>0</v>
      </c>
      <c r="AS23" s="249">
        <f>SUM($AS$29:$AS$58)</f>
        <v>0</v>
      </c>
      <c r="AT23" s="249">
        <f>SUM($AT$29:$AT$58)</f>
        <v>0</v>
      </c>
    </row>
    <row r="24" spans="1:46" ht="22.5" customHeight="1" thickBot="1" x14ac:dyDescent="0.35">
      <c r="A24" s="4"/>
      <c r="B24" s="141"/>
      <c r="C24" s="80"/>
      <c r="D24" s="37"/>
      <c r="E24" s="37"/>
      <c r="F24" s="37"/>
      <c r="G24" s="4"/>
      <c r="H24" s="37"/>
      <c r="I24" s="36"/>
      <c r="J24" s="36"/>
      <c r="K24" s="36"/>
      <c r="L24" s="36"/>
      <c r="M24" s="36"/>
      <c r="N24" s="36"/>
      <c r="O24" s="36"/>
      <c r="P24" s="36"/>
      <c r="Q24" s="36"/>
      <c r="R24" s="4"/>
      <c r="S24" s="4"/>
      <c r="T24" s="4"/>
      <c r="U24" s="4"/>
      <c r="V24" s="4"/>
      <c r="W24" s="4"/>
      <c r="X24" s="4"/>
      <c r="Y24" s="4"/>
      <c r="AA24" s="214" t="str">
        <f>L14</f>
        <v/>
      </c>
      <c r="AB24" s="216">
        <f>SUM(T77:T106)</f>
        <v>0</v>
      </c>
      <c r="AC24" s="218"/>
      <c r="AD24" s="222" t="e">
        <f>IF(AD25="none",AA22,AC22)</f>
        <v>#VALUE!</v>
      </c>
      <c r="AE24" s="223" t="s">
        <v>378</v>
      </c>
      <c r="AH24" s="232" t="s">
        <v>384</v>
      </c>
      <c r="AR24" s="293" t="s">
        <v>408</v>
      </c>
      <c r="AT24" s="295" t="s">
        <v>416</v>
      </c>
    </row>
    <row r="25" spans="1:46" ht="18.5" thickBot="1" x14ac:dyDescent="0.45">
      <c r="A25" s="68"/>
      <c r="B25" s="68" t="s">
        <v>103</v>
      </c>
      <c r="C25" s="68"/>
      <c r="D25" s="68"/>
      <c r="E25" s="68"/>
      <c r="F25" s="68"/>
      <c r="G25" s="68"/>
      <c r="H25" s="68"/>
      <c r="I25" s="68"/>
      <c r="J25" s="68"/>
      <c r="K25" s="68"/>
      <c r="L25" s="68"/>
      <c r="M25" s="68"/>
      <c r="N25" s="68"/>
      <c r="O25" s="68"/>
      <c r="P25" s="68"/>
      <c r="Q25" s="68"/>
      <c r="R25" s="68"/>
      <c r="S25" s="68"/>
      <c r="T25" s="68"/>
      <c r="U25" s="68"/>
      <c r="V25" s="68"/>
      <c r="W25" s="68"/>
      <c r="X25" s="68"/>
      <c r="Y25" s="68"/>
      <c r="AB25" s="5" t="e">
        <f>IF(($L$16-$L$15)&gt;1,"tests","test")</f>
        <v>#VALUE!</v>
      </c>
      <c r="AC25" s="219" t="s">
        <v>377</v>
      </c>
      <c r="AD25" s="221" t="str">
        <f>IF(AI59=0,"none","failures")</f>
        <v>none</v>
      </c>
      <c r="AR25" s="294"/>
      <c r="AT25" s="296"/>
    </row>
    <row r="26" spans="1:46" ht="12.5" x14ac:dyDescent="0.25">
      <c r="A26" s="4"/>
      <c r="B26" s="4"/>
      <c r="C26" s="4"/>
      <c r="D26" s="4"/>
      <c r="E26" s="4"/>
      <c r="F26" s="4"/>
      <c r="G26" s="4"/>
      <c r="H26" s="4"/>
      <c r="I26" s="4"/>
      <c r="J26" s="4"/>
      <c r="K26" s="4"/>
      <c r="L26" s="4"/>
      <c r="M26" s="4"/>
      <c r="N26" s="4"/>
      <c r="O26" s="4"/>
      <c r="P26" s="4"/>
      <c r="Q26" s="4"/>
      <c r="R26" s="4"/>
      <c r="S26" s="4"/>
      <c r="T26" s="4"/>
      <c r="U26" s="4"/>
      <c r="V26" s="4"/>
      <c r="W26" s="4"/>
      <c r="X26" s="4"/>
      <c r="Y26" s="4"/>
      <c r="AN26" s="294" t="s">
        <v>413</v>
      </c>
    </row>
    <row r="27" spans="1:46" ht="13.5" thickBot="1" x14ac:dyDescent="0.35">
      <c r="A27" s="4"/>
      <c r="B27" s="142"/>
      <c r="C27" s="318" t="s">
        <v>78</v>
      </c>
      <c r="D27" s="319"/>
      <c r="E27" s="319"/>
      <c r="F27" s="318" t="s">
        <v>10</v>
      </c>
      <c r="G27" s="319"/>
      <c r="H27" s="320"/>
      <c r="I27" s="300" t="s">
        <v>318</v>
      </c>
      <c r="J27" s="300"/>
      <c r="K27" s="300"/>
      <c r="L27" s="300" t="s">
        <v>319</v>
      </c>
      <c r="M27" s="300"/>
      <c r="N27" s="300"/>
      <c r="O27" s="319" t="s">
        <v>287</v>
      </c>
      <c r="P27" s="319"/>
      <c r="Q27" s="337"/>
      <c r="R27" s="4"/>
      <c r="S27" s="70"/>
      <c r="T27" s="4"/>
      <c r="U27" s="4"/>
      <c r="V27" s="70"/>
      <c r="W27" s="4"/>
      <c r="X27" s="4"/>
      <c r="Y27" s="4"/>
      <c r="Z27" s="11"/>
      <c r="AA27" s="11"/>
      <c r="AB27" s="11"/>
      <c r="AN27" s="297"/>
    </row>
    <row r="28" spans="1:46" ht="41.25" customHeight="1" thickBot="1" x14ac:dyDescent="0.4">
      <c r="A28" s="4"/>
      <c r="B28" s="73" t="s">
        <v>132</v>
      </c>
      <c r="C28" s="74" t="s">
        <v>320</v>
      </c>
      <c r="D28" s="72" t="s">
        <v>334</v>
      </c>
      <c r="E28" s="87" t="s">
        <v>18</v>
      </c>
      <c r="F28" s="74" t="s">
        <v>320</v>
      </c>
      <c r="G28" s="72" t="s">
        <v>321</v>
      </c>
      <c r="H28" s="87" t="s">
        <v>18</v>
      </c>
      <c r="I28" s="74" t="s">
        <v>320</v>
      </c>
      <c r="J28" s="72" t="s">
        <v>321</v>
      </c>
      <c r="K28" s="87" t="s">
        <v>18</v>
      </c>
      <c r="L28" s="74" t="s">
        <v>320</v>
      </c>
      <c r="M28" s="72" t="s">
        <v>321</v>
      </c>
      <c r="N28" s="87" t="s">
        <v>18</v>
      </c>
      <c r="O28" s="74" t="s">
        <v>320</v>
      </c>
      <c r="P28" s="72" t="s">
        <v>321</v>
      </c>
      <c r="Q28" s="87" t="s">
        <v>18</v>
      </c>
      <c r="R28" s="119" t="s">
        <v>136</v>
      </c>
      <c r="S28" s="72" t="s">
        <v>137</v>
      </c>
      <c r="T28" s="72" t="s">
        <v>18</v>
      </c>
      <c r="U28" s="4"/>
      <c r="V28" s="147" t="s">
        <v>188</v>
      </c>
      <c r="W28" s="148"/>
      <c r="X28" s="149">
        <f>COUNTIF($T$29:$T$58,"PASS")</f>
        <v>0</v>
      </c>
      <c r="Y28" s="4"/>
      <c r="AA28" s="166" t="s">
        <v>322</v>
      </c>
      <c r="AB28" s="166" t="s">
        <v>323</v>
      </c>
      <c r="AC28" s="166" t="s">
        <v>324</v>
      </c>
      <c r="AD28" s="166" t="s">
        <v>325</v>
      </c>
      <c r="AE28" s="166" t="s">
        <v>326</v>
      </c>
      <c r="AJ28" s="230" t="s">
        <v>382</v>
      </c>
      <c r="AK28" s="234" t="s">
        <v>389</v>
      </c>
      <c r="AM28" s="237" t="s">
        <v>394</v>
      </c>
      <c r="AN28" s="212" t="s">
        <v>393</v>
      </c>
      <c r="AP28" s="247" t="s">
        <v>404</v>
      </c>
      <c r="AR28" s="255" t="s">
        <v>407</v>
      </c>
      <c r="AS28" s="256" t="s">
        <v>412</v>
      </c>
      <c r="AT28" s="258" t="s">
        <v>414</v>
      </c>
    </row>
    <row r="29" spans="1:46" ht="15" customHeight="1" x14ac:dyDescent="0.35">
      <c r="A29" s="4"/>
      <c r="B29" s="191" t="str">
        <f>IF('Engine Family #1'!$M$11&lt;&gt;"",'Engine Family #1'!$M$11,"")</f>
        <v/>
      </c>
      <c r="C29" s="76" t="str">
        <f>IF(AM29=1,"",IF('Engine Family #1'!$N$16="Y",'Engine Family #1'!$R$12,""))</f>
        <v/>
      </c>
      <c r="D29" s="186" t="str">
        <f>IF('Engine Family #1'!$R$16&lt;&gt;"",'Engine Family #1'!$R$16,"")</f>
        <v/>
      </c>
      <c r="E29" s="173" t="str">
        <f>IF(OR(C29="",D29=""),"",IF(AND(C29&lt;&gt;"",D29&lt;&gt;"",ROUND(C29,1)&lt;=D29),"PASS","FAIL"))</f>
        <v/>
      </c>
      <c r="F29" s="75" t="str">
        <f>IF(AM29=1,"",IF('Engine Family #1'!$N$16="Y",'Engine Family #1'!$V$12,""))</f>
        <v/>
      </c>
      <c r="G29" s="50" t="str">
        <f>IF('Engine Family #1'!$V$16&lt;&gt;"",'Engine Family #1'!$V$16,"")</f>
        <v/>
      </c>
      <c r="H29" s="173" t="str">
        <f>IF(OR(F29="",G29=""),"",IF(AND(F29&lt;&gt;"",G29&lt;&gt;"",ROUND(F29,2)&lt;=G29),"PASS","FAIL"))</f>
        <v/>
      </c>
      <c r="I29" s="76" t="str">
        <f>IF(AM29=1,"",IF('Engine Family #1'!$G$23="Y",(IF('Engine Family #1'!$N$16="Y",'Engine Family #1'!$Z$12,"")),""))</f>
        <v/>
      </c>
      <c r="J29" s="186" t="str">
        <f>IF('Engine Family #1'!$G$23="Y",(IF('Engine Family #1'!$Z$16&lt;&gt;"",'Engine Family #1'!$Z$16,"")),"")</f>
        <v/>
      </c>
      <c r="K29" s="174" t="str">
        <f>IF(OR(I29="",J29=""),"",IF(AND(I29&lt;&gt;"",J29&lt;&gt;"",ROUND(I29,1)&lt;=J29),"PASS","FAIL"))</f>
        <v/>
      </c>
      <c r="L29" s="76" t="str">
        <f>IF(AM29=1,"",IF('Engine Family #1'!$G$23="N",(IF('Engine Family #1'!$N$16="Y",'Engine Family #1'!$AD$12,"")),""))</f>
        <v/>
      </c>
      <c r="M29" s="186" t="str">
        <f>IF('Engine Family #1'!$G$23="N",(IF('Engine Family #1'!$AD$16&lt;&gt;"",'Engine Family #1'!$AD$16,"")),"")</f>
        <v/>
      </c>
      <c r="N29" s="175" t="str">
        <f>IF(OR(L29="",M29=""),"",IF(AND(L29&lt;&gt;"",M29&lt;&gt;"",ROUND(L29,1)&lt;=M29),"PASS","FAIL"))</f>
        <v/>
      </c>
      <c r="O29" s="75" t="str">
        <f>IF(AM29=1,"",IF('Engine Family #1'!$G$23="N",(IF('Engine Family #1'!$N$16="Y",'Engine Family #1'!$Z$12,"")),""))</f>
        <v/>
      </c>
      <c r="P29" s="50" t="str">
        <f>IF('Engine Family #1'!$G$23="N",(IF('Engine Family #1'!$Z$16&lt;&gt;"",'Engine Family #1'!$Z$16,"")),"")</f>
        <v/>
      </c>
      <c r="Q29" s="175" t="str">
        <f>IF(OR(O29="",P29=""),"",IF(AND(O29&lt;&gt;"",P29&lt;&gt;"",ROUND(O29,2)&lt;=P29),"PASS","FAIL"))</f>
        <v/>
      </c>
      <c r="R29" s="181" t="str">
        <f>IF(AM29=1,"",G77)</f>
        <v/>
      </c>
      <c r="S29" s="45" t="str">
        <f>$AG29</f>
        <v/>
      </c>
      <c r="T29" s="45" t="str">
        <f>IF(AN29=1,"EXEMPT",IF($S29="FAIL","FAIL",IF($R29="OPEN","OPEN",IF(AND($S29="PASS",$R29="PASS"),"PASS",""))))</f>
        <v/>
      </c>
      <c r="U29" s="4"/>
      <c r="V29" s="147" t="s">
        <v>189</v>
      </c>
      <c r="W29" s="148"/>
      <c r="X29" s="149">
        <f>COUNTIF($T$29:$T$58,"FAIL")</f>
        <v>0</v>
      </c>
      <c r="Y29" s="4"/>
      <c r="AA29" s="5">
        <f>IF($E29="FAIL",10,IF($E29="PASS",1,0))</f>
        <v>0</v>
      </c>
      <c r="AB29" s="5">
        <f>IF($H29="FAIL",10,IF($H29="PASS",1,0))</f>
        <v>0</v>
      </c>
      <c r="AC29" s="5">
        <f>IF($K29="FAIL",10,IF($K29="PASS",1,0))</f>
        <v>0</v>
      </c>
      <c r="AD29" s="5">
        <f>IF($N29="FAIL",10,IF($N29="PASS",1,0))</f>
        <v>0</v>
      </c>
      <c r="AE29" s="5">
        <f>IF($Q29="FAIL",10,IF($Q29="PASS",1,0))</f>
        <v>0</v>
      </c>
      <c r="AF29" s="167">
        <f>IF($L$13&lt;&gt;"Category 3",IF('Engine Family #1'!$G$23="Y",(AA29+AB29+AC29),(AA29+AB29+AD29+AE29)),AD29)</f>
        <v>0</v>
      </c>
      <c r="AG29" s="168" t="str">
        <f>IF($AF29&gt;9,"FAIL",IF($L$13&lt;&gt;"Category 3",IF('Engine Family #1'!$G$23="Y",IF($AF29=3,"PASS",""),IF($AF29=4,"PASS","")),IF($AF29=1,"PASS","")))</f>
        <v/>
      </c>
      <c r="AI29" s="167">
        <f>'Engine Family #1'!$FS$36</f>
        <v>0</v>
      </c>
      <c r="AJ29" s="229">
        <f t="shared" ref="AJ29:AJ59" si="0">AI29*2</f>
        <v>0</v>
      </c>
      <c r="AK29" s="5">
        <f>IF(OR('Engine Family #1'!$N$12&lt;100,'Engine Family #1'!$N$18="Y",'Engine Family #1'!$N$16="N"),0,AI29*2)</f>
        <v>0</v>
      </c>
      <c r="AM29" s="5">
        <f>IF(OR('Engine Family #1'!$N$16="N",AND($L$13="Category 1",'Engine Family #1'!$N$12&lt;100),'Engine Family #1'!$N$18="Y"),1,0)</f>
        <v>0</v>
      </c>
      <c r="AN29" s="5">
        <f>IF('Engine Family #1'!$N$12="",0,IF(OR(AND($L$13="Category 1",'Engine Family #1'!$N$12&lt;100),'Engine Family #1'!$N$18="Y"),1,0))</f>
        <v>0</v>
      </c>
      <c r="AP29" s="5">
        <f>'Engine Family #1'!$G$18</f>
        <v>0</v>
      </c>
      <c r="AR29" s="251" t="str">
        <f>'Engine Family #1'!$N$17</f>
        <v/>
      </c>
      <c r="AS29" s="252" t="str">
        <f>'Engine Family #1'!$FO$30</f>
        <v/>
      </c>
      <c r="AT29" s="252" t="str">
        <f>'Engine Family #1'!$FO$31</f>
        <v/>
      </c>
    </row>
    <row r="30" spans="1:46" ht="15" customHeight="1" x14ac:dyDescent="0.35">
      <c r="A30" s="4"/>
      <c r="B30" s="191" t="str">
        <f>IF('Engine Family #2'!$M$11&lt;&gt;"",'Engine Family #2'!$M$11,"")</f>
        <v/>
      </c>
      <c r="C30" s="76" t="str">
        <f>IF(AM30=1,"",IF('Engine Family #2'!$N$16="Y",'Engine Family #2'!$R$12,""))</f>
        <v/>
      </c>
      <c r="D30" s="186" t="str">
        <f>IF('Engine Family #2'!$R$16&lt;&gt;"",'Engine Family #2'!$R$16,"")</f>
        <v/>
      </c>
      <c r="E30" s="173" t="str">
        <f t="shared" ref="E30:E58" si="1">IF(OR(C30="",D30=""),"",IF(AND(C30&lt;&gt;"",D30&lt;&gt;"",ROUND(C30,1)&lt;=D30),"PASS","FAIL"))</f>
        <v/>
      </c>
      <c r="F30" s="75" t="str">
        <f>IF(AM30=1,"",IF('Engine Family #2'!$N$16="Y",'Engine Family #2'!$V$12,""))</f>
        <v/>
      </c>
      <c r="G30" s="50" t="str">
        <f>IF('Engine Family #2'!$V$16&lt;&gt;"",'Engine Family #2'!$V$16,"")</f>
        <v/>
      </c>
      <c r="H30" s="173" t="str">
        <f t="shared" ref="H30:H58" si="2">IF(OR(F30="",G30=""),"",IF(AND(F30&lt;&gt;"",G30&lt;&gt;"",ROUND(F30,2)&lt;=G30),"PASS","FAIL"))</f>
        <v/>
      </c>
      <c r="I30" s="76" t="str">
        <f>IF(AM30=1,"",IF('Engine Family #2'!$G$23="Y",(IF('Engine Family #2'!$N$16="Y",'Engine Family #2'!$Z$12,"")),""))</f>
        <v/>
      </c>
      <c r="J30" s="186" t="str">
        <f>IF('Engine Family #2'!$G$23="Y",(IF('Engine Family #2'!$Z$16&lt;&gt;"",'Engine Family #2'!$Z$16,"")),"")</f>
        <v/>
      </c>
      <c r="K30" s="174" t="str">
        <f t="shared" ref="K30:K58" si="3">IF(OR(I30="",J30=""),"",IF(AND(I30&lt;&gt;"",J30&lt;&gt;"",ROUND(I30,1)&lt;=J30),"PASS","FAIL"))</f>
        <v/>
      </c>
      <c r="L30" s="76" t="str">
        <f>IF(AM30=1,"",IF('Engine Family #2'!$G$23="N",(IF('Engine Family #2'!$N$16="Y",'Engine Family #2'!$AD$12,"")),""))</f>
        <v/>
      </c>
      <c r="M30" s="186" t="str">
        <f>IF('Engine Family #2'!$G$23="N",(IF('Engine Family #2'!$AD$16&lt;&gt;"",'Engine Family #2'!$AD$16,"")),"")</f>
        <v/>
      </c>
      <c r="N30" s="175" t="str">
        <f t="shared" ref="N30:N58" si="4">IF(OR(L30="",M30=""),"",IF(AND(L30&lt;&gt;"",M30&lt;&gt;"",ROUND(L30,1)&lt;=M30),"PASS","FAIL"))</f>
        <v/>
      </c>
      <c r="O30" s="75" t="str">
        <f>IF(AM30=1,"",IF('Engine Family #2'!$G$23="N",(IF('Engine Family #2'!$N$16="Y",'Engine Family #2'!$Z$12,"")),""))</f>
        <v/>
      </c>
      <c r="P30" s="50" t="str">
        <f>IF('Engine Family #2'!$G$23="N",(IF('Engine Family #2'!$Z$16&lt;&gt;"",'Engine Family #2'!$Z$16,"")),"")</f>
        <v/>
      </c>
      <c r="Q30" s="175" t="str">
        <f t="shared" ref="Q30:Q58" si="5">IF(OR(O30="",P30=""),"",IF(AND(O30&lt;&gt;"",P30&lt;&gt;"",ROUND(O30,2)&lt;=P30),"PASS","FAIL"))</f>
        <v/>
      </c>
      <c r="R30" s="181" t="str">
        <f t="shared" ref="R30:R58" si="6">IF(AM30=1,"",G78)</f>
        <v/>
      </c>
      <c r="S30" s="45" t="str">
        <f t="shared" ref="S30:S58" si="7">$AG30</f>
        <v/>
      </c>
      <c r="T30" s="45" t="str">
        <f t="shared" ref="T30:T58" si="8">IF(AN30=1,"EXEMPT",IF($S30="FAIL","FAIL",IF($R30="OPEN","OPEN",IF(AND($S30="PASS",$R30="PASS"),"PASS",""))))</f>
        <v/>
      </c>
      <c r="U30" s="4"/>
      <c r="V30" s="147" t="s">
        <v>190</v>
      </c>
      <c r="W30" s="148"/>
      <c r="X30" s="149">
        <f>COUNTIF($T$29:$T$58,"OPEN")</f>
        <v>0</v>
      </c>
      <c r="Y30" s="4"/>
      <c r="AA30" s="5">
        <f t="shared" ref="AA30:AA58" si="9">IF($E30="FAIL",10,IF($E30="PASS",1,0))</f>
        <v>0</v>
      </c>
      <c r="AB30" s="5">
        <f t="shared" ref="AB30:AB58" si="10">IF($H30="FAIL",10,IF($H30="PASS",1,0))</f>
        <v>0</v>
      </c>
      <c r="AC30" s="5">
        <f t="shared" ref="AC30:AC58" si="11">IF($K30="FAIL",10,IF($K30="PASS",1,0))</f>
        <v>0</v>
      </c>
      <c r="AD30" s="5">
        <f t="shared" ref="AD30:AD58" si="12">IF($N30="FAIL",10,IF($N30="PASS",1,0))</f>
        <v>0</v>
      </c>
      <c r="AE30" s="5">
        <f t="shared" ref="AE30:AE58" si="13">IF($Q30="FAIL",10,IF($Q30="PASS",1,0))</f>
        <v>0</v>
      </c>
      <c r="AF30" s="169">
        <f>IF($L$13&lt;&gt;"Category 3",IF('Engine Family #2'!$G$23="Y",(AA30+AB30+AC30),(AA30+AB30+AD30+AE30)),AD30)</f>
        <v>0</v>
      </c>
      <c r="AG30" s="170" t="str">
        <f>IF($AF30&gt;9,"FAIL",IF($L$13&lt;&gt;"Category 3",IF('Engine Family #2'!$G$23="Y",IF($AF30=3,"PASS",""),IF($AF30=4,"PASS","")),IF($AF30=1,"PASS","")))</f>
        <v/>
      </c>
      <c r="AI30" s="167">
        <f>'Engine Family #2'!$FS$36</f>
        <v>0</v>
      </c>
      <c r="AJ30" s="229">
        <f t="shared" si="0"/>
        <v>0</v>
      </c>
      <c r="AK30" s="5">
        <f>IF(OR('Engine Family #2'!$N$12&lt;100,'Engine Family #2'!$N$18="Y",'Engine Family #2'!$N$16="N"),0,AI30*2)</f>
        <v>0</v>
      </c>
      <c r="AM30" s="5">
        <f>IF(OR('Engine Family #2'!$N$16="N",AND($L$13="Category 1",'Engine Family #2'!$N$12&lt;100),'Engine Family #2'!$N$18="Y"),1,0)</f>
        <v>0</v>
      </c>
      <c r="AN30" s="5">
        <f>IF('Engine Family #2'!$N$12="",0,IF(OR(AND($L$13="Category 1",'Engine Family #2'!$N$12&lt;100),'Engine Family #2'!$N$18="Y"),1,0))</f>
        <v>0</v>
      </c>
      <c r="AP30" s="5">
        <f>'Engine Family #2'!$G$18</f>
        <v>0</v>
      </c>
      <c r="AR30" s="251" t="str">
        <f>'Engine Family #2'!$N$17</f>
        <v/>
      </c>
      <c r="AS30" s="252" t="str">
        <f>'Engine Family #2'!$FO$30</f>
        <v/>
      </c>
      <c r="AT30" s="252" t="str">
        <f>'Engine Family #2'!$FO$31</f>
        <v/>
      </c>
    </row>
    <row r="31" spans="1:46" ht="15" customHeight="1" x14ac:dyDescent="0.3">
      <c r="A31" s="4"/>
      <c r="B31" s="191" t="str">
        <f>IF('Engine Family #3'!$M$11&lt;&gt;"",'Engine Family #3'!$M$11,"")</f>
        <v/>
      </c>
      <c r="C31" s="76" t="str">
        <f>IF(AM31=1,"",IF('Engine Family #3'!$N$16="Y",'Engine Family #3'!$R$12,""))</f>
        <v/>
      </c>
      <c r="D31" s="186" t="str">
        <f>IF('Engine Family #3'!$R$16&lt;&gt;"",'Engine Family #3'!$R$16,"")</f>
        <v/>
      </c>
      <c r="E31" s="173" t="str">
        <f t="shared" si="1"/>
        <v/>
      </c>
      <c r="F31" s="75" t="str">
        <f>IF(AM31=1,"",IF('Engine Family #3'!$N$16="Y",'Engine Family #3'!$V$12,""))</f>
        <v/>
      </c>
      <c r="G31" s="50" t="str">
        <f>IF('Engine Family #3'!$V$16&lt;&gt;"",'Engine Family #3'!$V$16,"")</f>
        <v/>
      </c>
      <c r="H31" s="173" t="str">
        <f t="shared" si="2"/>
        <v/>
      </c>
      <c r="I31" s="76" t="str">
        <f>IF(AM31=1,"",IF('Engine Family #3'!$G$23="Y",(IF('Engine Family #3'!$N$16="Y",'Engine Family #3'!$Z$12,"")),""))</f>
        <v/>
      </c>
      <c r="J31" s="186" t="str">
        <f>IF('Engine Family #3'!$G$23="Y",(IF('Engine Family #3'!$Z$16&lt;&gt;"",'Engine Family #3'!$Z$16,"")),"")</f>
        <v/>
      </c>
      <c r="K31" s="174" t="str">
        <f t="shared" si="3"/>
        <v/>
      </c>
      <c r="L31" s="76" t="str">
        <f>IF(AM31=1,"",IF('Engine Family #3'!$G$23="N",(IF('Engine Family #3'!$N$16="Y",'Engine Family #3'!$AD$12,"")),""))</f>
        <v/>
      </c>
      <c r="M31" s="186" t="str">
        <f>IF('Engine Family #3'!$G$23="N",(IF('Engine Family #3'!$AD$16&lt;&gt;"",'Engine Family #3'!$AD$16,"")),"")</f>
        <v/>
      </c>
      <c r="N31" s="175" t="str">
        <f t="shared" si="4"/>
        <v/>
      </c>
      <c r="O31" s="75" t="str">
        <f>IF(AM31=1,"",IF('Engine Family #3'!$G$23="N",(IF('Engine Family #3'!$N$16="Y",'Engine Family #3'!$Z$12,"")),""))</f>
        <v/>
      </c>
      <c r="P31" s="50" t="str">
        <f>IF('Engine Family #3'!$G$23="N",(IF('Engine Family #3'!$Z$16&lt;&gt;"",'Engine Family #3'!$Z$16,"")),"")</f>
        <v/>
      </c>
      <c r="Q31" s="175" t="str">
        <f t="shared" si="5"/>
        <v/>
      </c>
      <c r="R31" s="181" t="str">
        <f t="shared" si="6"/>
        <v/>
      </c>
      <c r="S31" s="45" t="str">
        <f t="shared" si="7"/>
        <v/>
      </c>
      <c r="T31" s="45" t="str">
        <f t="shared" si="8"/>
        <v/>
      </c>
      <c r="U31" s="32"/>
      <c r="V31" s="148"/>
      <c r="W31" s="148"/>
      <c r="X31" s="148"/>
      <c r="Y31" s="4"/>
      <c r="AA31" s="5">
        <f t="shared" si="9"/>
        <v>0</v>
      </c>
      <c r="AB31" s="5">
        <f t="shared" si="10"/>
        <v>0</v>
      </c>
      <c r="AC31" s="5">
        <f t="shared" si="11"/>
        <v>0</v>
      </c>
      <c r="AD31" s="5">
        <f t="shared" si="12"/>
        <v>0</v>
      </c>
      <c r="AE31" s="5">
        <f t="shared" si="13"/>
        <v>0</v>
      </c>
      <c r="AF31" s="169">
        <f>IF($L$13&lt;&gt;"Category 3",IF('Engine Family #3'!$G$23="Y",(AA31+AB31+AC31),(AA31+AB31+AD31+AE31)),AD31)</f>
        <v>0</v>
      </c>
      <c r="AG31" s="170" t="str">
        <f>IF($AF31&gt;9,"FAIL",IF($L$13&lt;&gt;"Category 3",IF('Engine Family #3'!$G$23="Y",IF($AF31=3,"PASS",""),IF($AF31=4,"PASS","")),IF($AF31=1,"PASS","")))</f>
        <v/>
      </c>
      <c r="AH31" s="24"/>
      <c r="AI31" s="167">
        <f>'Engine Family #3'!$FS$36</f>
        <v>0</v>
      </c>
      <c r="AJ31" s="229">
        <f t="shared" si="0"/>
        <v>0</v>
      </c>
      <c r="AK31" s="5">
        <f>IF(OR('Engine Family #3'!$N$12&lt;100,'Engine Family #3'!$N$18="Y",'Engine Family #3'!$N$16="N"),0,AI31*2)</f>
        <v>0</v>
      </c>
      <c r="AM31" s="5">
        <f>IF(OR('Engine Family #3'!$N$16="N",AND($L$13="Category 1",'Engine Family #3'!$N$12&lt;100),'Engine Family #3'!$N$18="Y"),1,0)</f>
        <v>0</v>
      </c>
      <c r="AN31" s="5">
        <f>IF('Engine Family #3'!$N$12="",0,IF(OR(AND($L$13="Category 1",'Engine Family #3'!$N$12&lt;100),'Engine Family #3'!$N$18="Y"),1,0))</f>
        <v>0</v>
      </c>
      <c r="AP31" s="5">
        <f>'Engine Family #3'!$G$18</f>
        <v>0</v>
      </c>
      <c r="AR31" s="251" t="str">
        <f>'Engine Family #3'!$N$17</f>
        <v/>
      </c>
      <c r="AS31" s="252" t="str">
        <f>'Engine Family #3'!$FO$30</f>
        <v/>
      </c>
      <c r="AT31" s="252" t="str">
        <f>'Engine Family #3'!$FO$31</f>
        <v/>
      </c>
    </row>
    <row r="32" spans="1:46" ht="15" customHeight="1" x14ac:dyDescent="0.3">
      <c r="A32" s="4"/>
      <c r="B32" s="191" t="str">
        <f>IF('Engine Family #4'!$M$11&lt;&gt;"",'Engine Family #4'!$M$11,"")</f>
        <v/>
      </c>
      <c r="C32" s="76" t="str">
        <f>IF(AM32=1,"",IF('Engine Family #4'!$N$16="Y",'Engine Family #4'!$R$12,""))</f>
        <v/>
      </c>
      <c r="D32" s="186" t="str">
        <f>IF('Engine Family #4'!$R$16&lt;&gt;"",'Engine Family #4'!$R$16,"")</f>
        <v/>
      </c>
      <c r="E32" s="173" t="str">
        <f t="shared" si="1"/>
        <v/>
      </c>
      <c r="F32" s="75" t="str">
        <f>IF(AM32=1,"",IF('Engine Family #4'!$N$16="Y",'Engine Family #4'!$V$12,""))</f>
        <v/>
      </c>
      <c r="G32" s="50" t="str">
        <f>IF('Engine Family #4'!$V$16&lt;&gt;"",'Engine Family #4'!$V$16,"")</f>
        <v/>
      </c>
      <c r="H32" s="173" t="str">
        <f t="shared" si="2"/>
        <v/>
      </c>
      <c r="I32" s="76" t="str">
        <f>IF(AM32=1,"",IF('Engine Family #4'!$G$23="Y",(IF('Engine Family #4'!$N$16="Y",'Engine Family #4'!$Z$12,"")),""))</f>
        <v/>
      </c>
      <c r="J32" s="186" t="str">
        <f>IF('Engine Family #4'!$G$23="Y",(IF('Engine Family #4'!$Z$16&lt;&gt;"",'Engine Family #4'!$Z$16,"")),"")</f>
        <v/>
      </c>
      <c r="K32" s="174" t="str">
        <f t="shared" si="3"/>
        <v/>
      </c>
      <c r="L32" s="76" t="str">
        <f>IF(AM32=1,"",IF('Engine Family #4'!$G$23="N",(IF('Engine Family #4'!$N$16="Y",'Engine Family #4'!$AD$12,"")),""))</f>
        <v/>
      </c>
      <c r="M32" s="186" t="str">
        <f>IF('Engine Family #4'!$G$23="N",(IF('Engine Family #4'!$AD$16&lt;&gt;"",'Engine Family #4'!$AD$16,"")),"")</f>
        <v/>
      </c>
      <c r="N32" s="175" t="str">
        <f t="shared" si="4"/>
        <v/>
      </c>
      <c r="O32" s="75" t="str">
        <f>IF(AM32=1,"",IF('Engine Family #4'!$G$23="N",(IF('Engine Family #4'!$N$16="Y",'Engine Family #4'!$Z$12,"")),""))</f>
        <v/>
      </c>
      <c r="P32" s="50" t="str">
        <f>IF('Engine Family #4'!$G$23="N",(IF('Engine Family #4'!$Z$16&lt;&gt;"",'Engine Family #4'!$Z$16,"")),"")</f>
        <v/>
      </c>
      <c r="Q32" s="175" t="str">
        <f t="shared" si="5"/>
        <v/>
      </c>
      <c r="R32" s="181" t="str">
        <f t="shared" si="6"/>
        <v/>
      </c>
      <c r="S32" s="45" t="str">
        <f t="shared" si="7"/>
        <v/>
      </c>
      <c r="T32" s="45" t="str">
        <f t="shared" si="8"/>
        <v/>
      </c>
      <c r="U32" s="4"/>
      <c r="V32" s="148"/>
      <c r="W32" s="148"/>
      <c r="X32" s="148"/>
      <c r="Y32" s="4"/>
      <c r="AA32" s="5">
        <f t="shared" si="9"/>
        <v>0</v>
      </c>
      <c r="AB32" s="5">
        <f t="shared" si="10"/>
        <v>0</v>
      </c>
      <c r="AC32" s="5">
        <f t="shared" si="11"/>
        <v>0</v>
      </c>
      <c r="AD32" s="5">
        <f t="shared" si="12"/>
        <v>0</v>
      </c>
      <c r="AE32" s="5">
        <f t="shared" si="13"/>
        <v>0</v>
      </c>
      <c r="AF32" s="169">
        <f>IF($L$13&lt;&gt;"Category 3",IF('Engine Family #4'!$G$23="Y",(AA32+AB32+AC32),(AA32+AB32+AD32+AE32)),AD32)</f>
        <v>0</v>
      </c>
      <c r="AG32" s="170" t="str">
        <f>IF($AF32&gt;9,"FAIL",IF($L$13&lt;&gt;"Category 3",IF('Engine Family #4'!$G$23="Y",IF($AF32=3,"PASS",""),IF($AF32=4,"PASS","")),IF($AF32=1,"PASS","")))</f>
        <v/>
      </c>
      <c r="AH32" s="24"/>
      <c r="AI32" s="167">
        <f>'Engine Family #4'!$FS$36</f>
        <v>0</v>
      </c>
      <c r="AJ32" s="229">
        <f t="shared" si="0"/>
        <v>0</v>
      </c>
      <c r="AK32" s="5">
        <f>IF(OR('Engine Family #4'!$N$12&lt;100,'Engine Family #4'!$N$18="Y",'Engine Family #4'!$N$16="N"),0,AI32*2)</f>
        <v>0</v>
      </c>
      <c r="AM32" s="5">
        <f>IF(OR('Engine Family #4'!$N$16="N",AND($L$13="Category 1",'Engine Family #4'!$N$12&lt;100),'Engine Family #4'!$N$18="Y"),1,0)</f>
        <v>0</v>
      </c>
      <c r="AN32" s="5">
        <f>IF('Engine Family #4'!$N$12="",0,IF(OR(AND($L$13="Category 1",'Engine Family #4'!$N$12&lt;100),'Engine Family #4'!$N$18="Y"),1,0))</f>
        <v>0</v>
      </c>
      <c r="AP32" s="5">
        <f>'Engine Family #4'!$G$18</f>
        <v>0</v>
      </c>
      <c r="AR32" s="251" t="str">
        <f>'Engine Family #4'!$N$17</f>
        <v/>
      </c>
      <c r="AS32" s="252" t="str">
        <f>'Engine Family #4'!$FO$30</f>
        <v/>
      </c>
      <c r="AT32" s="252" t="str">
        <f>'Engine Family #4'!$FO$31</f>
        <v/>
      </c>
    </row>
    <row r="33" spans="1:46" ht="15" customHeight="1" x14ac:dyDescent="0.35">
      <c r="A33" s="4"/>
      <c r="B33" s="191" t="str">
        <f>IF('Engine Family #5'!$M$11&lt;&gt;"",'Engine Family #5'!$M$11,"")</f>
        <v/>
      </c>
      <c r="C33" s="76" t="str">
        <f>IF(AM33=1,"",IF('Engine Family #5'!$N$16="Y",'Engine Family #5'!$R$12,""))</f>
        <v/>
      </c>
      <c r="D33" s="186" t="str">
        <f>IF('Engine Family #5'!$R$16&lt;&gt;"",'Engine Family #5'!$R$16,"")</f>
        <v/>
      </c>
      <c r="E33" s="173" t="str">
        <f t="shared" si="1"/>
        <v/>
      </c>
      <c r="F33" s="75" t="str">
        <f>IF(AM33=1,"",IF('Engine Family #5'!$N$16="Y",'Engine Family #5'!$V$12,""))</f>
        <v/>
      </c>
      <c r="G33" s="50" t="str">
        <f>IF('Engine Family #5'!$V$16&lt;&gt;"",'Engine Family #5'!$V$16,"")</f>
        <v/>
      </c>
      <c r="H33" s="173" t="str">
        <f t="shared" si="2"/>
        <v/>
      </c>
      <c r="I33" s="76" t="str">
        <f>IF(AM33=1,"",IF('Engine Family #5'!$G$23="Y",(IF('Engine Family #5'!$N$16="Y",'Engine Family #5'!$Z$12,"")),""))</f>
        <v/>
      </c>
      <c r="J33" s="186" t="str">
        <f>IF('Engine Family #5'!$G$23="Y",(IF('Engine Family #5'!$Z$16&lt;&gt;"",'Engine Family #5'!$Z$16,"")),"")</f>
        <v/>
      </c>
      <c r="K33" s="174" t="str">
        <f t="shared" si="3"/>
        <v/>
      </c>
      <c r="L33" s="76" t="str">
        <f>IF(AM33=1,"",IF('Engine Family #5'!$G$23="N",(IF('Engine Family #5'!$N$16="Y",'Engine Family #5'!$AD$12,"")),""))</f>
        <v/>
      </c>
      <c r="M33" s="186" t="str">
        <f>IF('Engine Family #5'!$G$23="N",(IF('Engine Family #5'!$AD$16&lt;&gt;"",'Engine Family #5'!$AD$16,"")),"")</f>
        <v/>
      </c>
      <c r="N33" s="175" t="str">
        <f t="shared" si="4"/>
        <v/>
      </c>
      <c r="O33" s="75" t="str">
        <f>IF(AM33=1,"",IF('Engine Family #5'!$G$23="N",(IF('Engine Family #5'!$N$16="Y",'Engine Family #5'!$Z$12,"")),""))</f>
        <v/>
      </c>
      <c r="P33" s="50" t="str">
        <f>IF('Engine Family #5'!$G$23="N",(IF('Engine Family #5'!$Z$16&lt;&gt;"",'Engine Family #5'!$Z$16,"")),"")</f>
        <v/>
      </c>
      <c r="Q33" s="175" t="str">
        <f t="shared" si="5"/>
        <v/>
      </c>
      <c r="R33" s="181" t="str">
        <f t="shared" si="6"/>
        <v/>
      </c>
      <c r="S33" s="45" t="str">
        <f t="shared" si="7"/>
        <v/>
      </c>
      <c r="T33" s="45" t="str">
        <f t="shared" si="8"/>
        <v/>
      </c>
      <c r="U33" s="4"/>
      <c r="V33" s="147" t="s">
        <v>295</v>
      </c>
      <c r="W33" s="148"/>
      <c r="X33" s="343" t="str">
        <f>IF(AND($L$13=$V$73,$L$16=0),"",IF(AND($L$15&lt;&gt;"",$L$16&lt;&gt;""),IF($L$15&lt;$L$16,"OPEN","PASS"),""))</f>
        <v/>
      </c>
      <c r="Y33" s="4"/>
      <c r="AA33" s="5">
        <f t="shared" si="9"/>
        <v>0</v>
      </c>
      <c r="AB33" s="5">
        <f t="shared" si="10"/>
        <v>0</v>
      </c>
      <c r="AC33" s="5">
        <f t="shared" si="11"/>
        <v>0</v>
      </c>
      <c r="AD33" s="5">
        <f t="shared" si="12"/>
        <v>0</v>
      </c>
      <c r="AE33" s="5">
        <f t="shared" si="13"/>
        <v>0</v>
      </c>
      <c r="AF33" s="169">
        <f>IF($L$13&lt;&gt;"Category 3",IF('Engine Family #5'!$G$23="Y",(AA33+AB33+AC33),(AA33+AB33+AD33+AE33)),AD33)</f>
        <v>0</v>
      </c>
      <c r="AG33" s="170" t="str">
        <f>IF($AF33&gt;9,"FAIL",IF($L$13&lt;&gt;"Category 3",IF('Engine Family #5'!$G$23="Y",IF($AF33=3,"PASS",""),IF($AF33=4,"PASS","")),IF($AF33=1,"PASS","")))</f>
        <v/>
      </c>
      <c r="AI33" s="167">
        <f>'Engine Family #5'!$FS$36</f>
        <v>0</v>
      </c>
      <c r="AJ33" s="229">
        <f t="shared" si="0"/>
        <v>0</v>
      </c>
      <c r="AK33" s="5">
        <f>IF(OR('Engine Family #5'!$N$12&lt;100,'Engine Family #5'!$N$18="Y",'Engine Family #5'!$N$16="N"),0,AI33*2)</f>
        <v>0</v>
      </c>
      <c r="AM33" s="5">
        <f>IF(OR('Engine Family #5'!$N$16="N",AND($L$13="Category 1",'Engine Family #5'!$N$12&lt;100),'Engine Family #5'!$N$18="Y"),1,0)</f>
        <v>0</v>
      </c>
      <c r="AN33" s="5">
        <f>IF('Engine Family #5'!$N$12="",0,IF(OR(AND($L$13="Category 1",'Engine Family #5'!$N$12&lt;100),'Engine Family #5'!$N$18="Y"),1,0))</f>
        <v>0</v>
      </c>
      <c r="AP33" s="5">
        <f>'Engine Family #5'!$G$18</f>
        <v>0</v>
      </c>
      <c r="AR33" s="251" t="str">
        <f>'Engine Family #5'!$N$17</f>
        <v/>
      </c>
      <c r="AS33" s="252" t="str">
        <f>'Engine Family #5'!$FO$30</f>
        <v/>
      </c>
      <c r="AT33" s="252" t="str">
        <f>'Engine Family #5'!$FO$31</f>
        <v/>
      </c>
    </row>
    <row r="34" spans="1:46" ht="15" customHeight="1" x14ac:dyDescent="0.35">
      <c r="A34" s="4"/>
      <c r="B34" s="191" t="str">
        <f>IF('Engine Family #6'!$M$11&lt;&gt;"",'Engine Family #6'!$M$11,"")</f>
        <v/>
      </c>
      <c r="C34" s="76" t="str">
        <f>IF(AM34=1,"",IF('Engine Family #6'!$N$16="Y",'Engine Family #6'!$R$12,""))</f>
        <v/>
      </c>
      <c r="D34" s="186" t="str">
        <f>IF('Engine Family #6'!$R$16&lt;&gt;"",'Engine Family #6'!$R$16,"")</f>
        <v/>
      </c>
      <c r="E34" s="173" t="str">
        <f t="shared" si="1"/>
        <v/>
      </c>
      <c r="F34" s="75" t="str">
        <f>IF(AM34=1,"",IF('Engine Family #6'!$N$16="Y",'Engine Family #6'!$V$12,""))</f>
        <v/>
      </c>
      <c r="G34" s="50" t="str">
        <f>IF('Engine Family #6'!$V$16&lt;&gt;"",'Engine Family #6'!$V$16,"")</f>
        <v/>
      </c>
      <c r="H34" s="173" t="str">
        <f t="shared" si="2"/>
        <v/>
      </c>
      <c r="I34" s="76" t="str">
        <f>IF(AM34=1,"",IF('Engine Family #6'!$G$23="Y",(IF('Engine Family #6'!$N$16="Y",'Engine Family #6'!$Z$12,"")),""))</f>
        <v/>
      </c>
      <c r="J34" s="186" t="str">
        <f>IF('Engine Family #6'!$G$23="Y",(IF('Engine Family #6'!$Z$16&lt;&gt;"",'Engine Family #6'!$Z$16,"")),"")</f>
        <v/>
      </c>
      <c r="K34" s="174" t="str">
        <f t="shared" si="3"/>
        <v/>
      </c>
      <c r="L34" s="76" t="str">
        <f>IF(AM34=1,"",IF('Engine Family #6'!$G$23="N",(IF('Engine Family #6'!$N$16="Y",'Engine Family #6'!$AD$12,"")),""))</f>
        <v/>
      </c>
      <c r="M34" s="186" t="str">
        <f>IF('Engine Family #6'!$G$23="N",(IF('Engine Family #6'!$AD$16&lt;&gt;"",'Engine Family #6'!$AD$16,"")),"")</f>
        <v/>
      </c>
      <c r="N34" s="175" t="str">
        <f t="shared" si="4"/>
        <v/>
      </c>
      <c r="O34" s="75" t="str">
        <f>IF(AM34=1,"",IF('Engine Family #6'!$G$23="N",(IF('Engine Family #6'!$N$16="Y",'Engine Family #6'!$Z$12,"")),""))</f>
        <v/>
      </c>
      <c r="P34" s="50" t="str">
        <f>IF('Engine Family #6'!$G$23="N",(IF('Engine Family #6'!$Z$16&lt;&gt;"",'Engine Family #6'!$Z$16,"")),"")</f>
        <v/>
      </c>
      <c r="Q34" s="175" t="str">
        <f t="shared" si="5"/>
        <v/>
      </c>
      <c r="R34" s="181" t="str">
        <f t="shared" si="6"/>
        <v/>
      </c>
      <c r="S34" s="45" t="str">
        <f t="shared" si="7"/>
        <v/>
      </c>
      <c r="T34" s="45" t="str">
        <f t="shared" si="8"/>
        <v/>
      </c>
      <c r="U34" s="4"/>
      <c r="V34" s="147" t="s">
        <v>298</v>
      </c>
      <c r="W34" s="148"/>
      <c r="X34" s="343"/>
      <c r="Y34" s="4"/>
      <c r="AA34" s="5">
        <f t="shared" si="9"/>
        <v>0</v>
      </c>
      <c r="AB34" s="5">
        <f t="shared" si="10"/>
        <v>0</v>
      </c>
      <c r="AC34" s="5">
        <f t="shared" si="11"/>
        <v>0</v>
      </c>
      <c r="AD34" s="5">
        <f t="shared" si="12"/>
        <v>0</v>
      </c>
      <c r="AE34" s="5">
        <f t="shared" si="13"/>
        <v>0</v>
      </c>
      <c r="AF34" s="169">
        <f>IF($L$13&lt;&gt;"Category 3",IF('Engine Family #6'!$G$23="Y",(AA34+AB34+AC34),(AA34+AB34+AD34+AE34)),AD34)</f>
        <v>0</v>
      </c>
      <c r="AG34" s="170" t="str">
        <f>IF($AF34&gt;9,"FAIL",IF($L$13&lt;&gt;"Category 3",IF('Engine Family #6'!$G$23="Y",IF($AF34=3,"PASS",""),IF($AF34=4,"PASS","")),IF($AF34=1,"PASS","")))</f>
        <v/>
      </c>
      <c r="AI34" s="167">
        <f>'Engine Family #6'!$FS$36</f>
        <v>0</v>
      </c>
      <c r="AJ34" s="229">
        <f t="shared" si="0"/>
        <v>0</v>
      </c>
      <c r="AK34" s="5">
        <f>IF(OR('Engine Family #6'!$N$12&lt;100,'Engine Family #6'!$N$18="Y",'Engine Family #6'!$N$16="N"),0,AI34*2)</f>
        <v>0</v>
      </c>
      <c r="AM34" s="5">
        <f>IF(OR('Engine Family #6'!$N$16="N",AND($L$13="Category 1",'Engine Family #6'!$N$12&lt;100),'Engine Family #6'!$N$18="Y"),1,0)</f>
        <v>0</v>
      </c>
      <c r="AN34" s="5">
        <f>IF('Engine Family #6'!$N$12="",0,IF(OR(AND($L$13="Category 1",'Engine Family #6'!$N$12&lt;100),'Engine Family #6'!$N$18="Y"),1,0))</f>
        <v>0</v>
      </c>
      <c r="AP34" s="5">
        <f>'Engine Family #6'!$G$18</f>
        <v>0</v>
      </c>
      <c r="AR34" s="251" t="str">
        <f>'Engine Family #6'!$N$17</f>
        <v/>
      </c>
      <c r="AS34" s="252" t="str">
        <f>'Engine Family #6'!$FO$30</f>
        <v/>
      </c>
      <c r="AT34" s="252" t="str">
        <f>'Engine Family #6'!$FO$31</f>
        <v/>
      </c>
    </row>
    <row r="35" spans="1:46" ht="15" customHeight="1" x14ac:dyDescent="0.3">
      <c r="A35" s="4"/>
      <c r="B35" s="191" t="str">
        <f>IF('Engine Family #7'!$M$11&lt;&gt;"",'Engine Family #7'!$M$11,"")</f>
        <v/>
      </c>
      <c r="C35" s="76" t="str">
        <f>IF(AM35=1,"",IF('Engine Family #7'!$N$16="Y",'Engine Family #7'!$R$12,""))</f>
        <v/>
      </c>
      <c r="D35" s="186" t="str">
        <f>IF('Engine Family #7'!$R$16&lt;&gt;"",'Engine Family #7'!$R$16,"")</f>
        <v/>
      </c>
      <c r="E35" s="173" t="str">
        <f t="shared" si="1"/>
        <v/>
      </c>
      <c r="F35" s="75" t="str">
        <f>IF(AM35=1,"",IF('Engine Family #7'!$N$16="Y",'Engine Family #7'!$V$12,""))</f>
        <v/>
      </c>
      <c r="G35" s="50" t="str">
        <f>IF('Engine Family #7'!$V$16&lt;&gt;"",'Engine Family #7'!$V$16,"")</f>
        <v/>
      </c>
      <c r="H35" s="173" t="str">
        <f t="shared" si="2"/>
        <v/>
      </c>
      <c r="I35" s="76" t="str">
        <f>IF(AM35=1,"",IF('Engine Family #7'!$G$23="Y",(IF('Engine Family #7'!$N$16="Y",'Engine Family #7'!$Z$12,"")),""))</f>
        <v/>
      </c>
      <c r="J35" s="186" t="str">
        <f>IF('Engine Family #7'!$G$23="Y",(IF('Engine Family #7'!$Z$16&lt;&gt;"",'Engine Family #7'!$Z$16,"")),"")</f>
        <v/>
      </c>
      <c r="K35" s="174" t="str">
        <f t="shared" si="3"/>
        <v/>
      </c>
      <c r="L35" s="76" t="str">
        <f>IF(AM35=1,"",IF('Engine Family #7'!$G$23="N",(IF('Engine Family #7'!$N$16="Y",'Engine Family #7'!$AD$12,"")),""))</f>
        <v/>
      </c>
      <c r="M35" s="186" t="str">
        <f>IF('Engine Family #7'!$G$23="N",(IF('Engine Family #7'!$AD$16&lt;&gt;"",'Engine Family #7'!$AD$16,"")),"")</f>
        <v/>
      </c>
      <c r="N35" s="175" t="str">
        <f t="shared" si="4"/>
        <v/>
      </c>
      <c r="O35" s="75" t="str">
        <f>IF(AM35=1,"",IF('Engine Family #7'!$G$23="N",(IF('Engine Family #7'!$N$16="Y",'Engine Family #7'!$Z$12,"")),""))</f>
        <v/>
      </c>
      <c r="P35" s="50" t="str">
        <f>IF('Engine Family #7'!$G$23="N",(IF('Engine Family #7'!$Z$16&lt;&gt;"",'Engine Family #7'!$Z$16,"")),"")</f>
        <v/>
      </c>
      <c r="Q35" s="175" t="str">
        <f t="shared" si="5"/>
        <v/>
      </c>
      <c r="R35" s="181" t="str">
        <f t="shared" si="6"/>
        <v/>
      </c>
      <c r="S35" s="45" t="str">
        <f t="shared" si="7"/>
        <v/>
      </c>
      <c r="T35" s="45" t="str">
        <f t="shared" si="8"/>
        <v/>
      </c>
      <c r="U35" s="4"/>
      <c r="V35" s="4"/>
      <c r="W35" s="342"/>
      <c r="X35" s="342"/>
      <c r="Y35" s="342"/>
      <c r="AA35" s="5">
        <f>IF($E35="FAIL",10,IF($E35="PASS",1,0))</f>
        <v>0</v>
      </c>
      <c r="AB35" s="5">
        <f t="shared" si="10"/>
        <v>0</v>
      </c>
      <c r="AC35" s="5">
        <f t="shared" si="11"/>
        <v>0</v>
      </c>
      <c r="AD35" s="5">
        <f t="shared" si="12"/>
        <v>0</v>
      </c>
      <c r="AE35" s="5">
        <f t="shared" si="13"/>
        <v>0</v>
      </c>
      <c r="AF35" s="169">
        <f>IF($L$13&lt;&gt;"Category 3",IF('Engine Family #7'!$G$23="Y",(AA35+AB35+AC35),(AA35+AB35+AD35+AE35)),AD35)</f>
        <v>0</v>
      </c>
      <c r="AG35" s="170" t="str">
        <f>IF($AF35&gt;9,"FAIL",IF($L$13&lt;&gt;"Category 3",IF('Engine Family #7'!$G$23="Y",IF($AF35=3,"PASS",""),IF($AF35=4,"PASS","")),IF($AF35=1,"PASS","")))</f>
        <v/>
      </c>
      <c r="AI35" s="167">
        <f>'Engine Family #7'!$FS$36</f>
        <v>0</v>
      </c>
      <c r="AJ35" s="229">
        <f t="shared" si="0"/>
        <v>0</v>
      </c>
      <c r="AK35" s="5">
        <f>IF(OR('Engine Family #7'!$N$12&lt;100,'Engine Family #7'!$N$18="Y",'Engine Family #7'!$N$16="N"),0,AI35*2)</f>
        <v>0</v>
      </c>
      <c r="AM35" s="5">
        <f>IF(OR('Engine Family #7'!$N$16="N",AND($L$13="Category 1",'Engine Family #7'!$N$12&lt;100),'Engine Family #7'!$N$18="Y"),1,0)</f>
        <v>0</v>
      </c>
      <c r="AN35" s="5">
        <f>IF('Engine Family #7'!$N$12="",0,IF(OR(AND($L$13="Category 1",'Engine Family #7'!$N$12&lt;100),'Engine Family #7'!$N$18="Y"),1,0))</f>
        <v>0</v>
      </c>
      <c r="AP35" s="5">
        <f>'Engine Family #7'!$G$18</f>
        <v>0</v>
      </c>
      <c r="AR35" s="251" t="str">
        <f>'Engine Family #7'!$N$17</f>
        <v/>
      </c>
      <c r="AS35" s="252" t="str">
        <f>'Engine Family #7'!$FO$30</f>
        <v/>
      </c>
      <c r="AT35" s="252" t="str">
        <f>'Engine Family #7'!$FO$31</f>
        <v/>
      </c>
    </row>
    <row r="36" spans="1:46" ht="15" customHeight="1" x14ac:dyDescent="0.3">
      <c r="A36" s="4"/>
      <c r="B36" s="191" t="str">
        <f>IF('Engine Family #8'!$M$11&lt;&gt;"",'Engine Family #8'!$M$11,"")</f>
        <v/>
      </c>
      <c r="C36" s="76" t="str">
        <f>IF(AM36=1,"",IF('Engine Family #8'!$N$16="Y",'Engine Family #8'!$R$12,""))</f>
        <v/>
      </c>
      <c r="D36" s="186" t="str">
        <f>IF('Engine Family #8'!$R$16&lt;&gt;"",'Engine Family #8'!$R$16,"")</f>
        <v/>
      </c>
      <c r="E36" s="173" t="str">
        <f t="shared" si="1"/>
        <v/>
      </c>
      <c r="F36" s="75" t="str">
        <f>IF(AM36=1,"",IF('Engine Family #8'!$N$16="Y",'Engine Family #8'!$V$12,""))</f>
        <v/>
      </c>
      <c r="G36" s="50" t="str">
        <f>IF('Engine Family #8'!$V$16&lt;&gt;"",'Engine Family #8'!$V$16,"")</f>
        <v/>
      </c>
      <c r="H36" s="173" t="str">
        <f t="shared" si="2"/>
        <v/>
      </c>
      <c r="I36" s="76" t="str">
        <f>IF(AM36=1,"",IF('Engine Family #8'!$G$23="Y",(IF('Engine Family #8'!$N$16="Y",'Engine Family #8'!$Z$12,"")),""))</f>
        <v/>
      </c>
      <c r="J36" s="186" t="str">
        <f>IF('Engine Family #8'!$G$23="Y",(IF('Engine Family #8'!$Z$16&lt;&gt;"",'Engine Family #8'!$Z$16,"")),"")</f>
        <v/>
      </c>
      <c r="K36" s="174" t="str">
        <f t="shared" si="3"/>
        <v/>
      </c>
      <c r="L36" s="76" t="str">
        <f>IF(AM36=1,"",IF('Engine Family #8'!$G$23="N",(IF('Engine Family #8'!$N$16="Y",'Engine Family #8'!$AD$12,"")),""))</f>
        <v/>
      </c>
      <c r="M36" s="186" t="str">
        <f>IF('Engine Family #8'!$G$23="N",(IF('Engine Family #8'!$AD$16&lt;&gt;"",'Engine Family #8'!$AD$16,"")),"")</f>
        <v/>
      </c>
      <c r="N36" s="175" t="str">
        <f t="shared" si="4"/>
        <v/>
      </c>
      <c r="O36" s="75" t="str">
        <f>IF(AM36=1,"",IF('Engine Family #8'!$G$23="N",(IF('Engine Family #8'!$N$16="Y",'Engine Family #8'!$Z$12,"")),""))</f>
        <v/>
      </c>
      <c r="P36" s="50" t="str">
        <f>IF('Engine Family #8'!$G$23="N",(IF('Engine Family #8'!$Z$16&lt;&gt;"",'Engine Family #8'!$Z$16,"")),"")</f>
        <v/>
      </c>
      <c r="Q36" s="175" t="str">
        <f t="shared" si="5"/>
        <v/>
      </c>
      <c r="R36" s="181" t="str">
        <f t="shared" si="6"/>
        <v/>
      </c>
      <c r="S36" s="45" t="str">
        <f t="shared" si="7"/>
        <v/>
      </c>
      <c r="T36" s="45" t="str">
        <f t="shared" si="8"/>
        <v/>
      </c>
      <c r="U36" s="4"/>
      <c r="V36" s="342"/>
      <c r="W36" s="342"/>
      <c r="X36" s="342"/>
      <c r="Y36" s="342"/>
      <c r="AA36" s="5">
        <f t="shared" si="9"/>
        <v>0</v>
      </c>
      <c r="AB36" s="5">
        <f t="shared" si="10"/>
        <v>0</v>
      </c>
      <c r="AC36" s="5">
        <f t="shared" si="11"/>
        <v>0</v>
      </c>
      <c r="AD36" s="5">
        <f t="shared" si="12"/>
        <v>0</v>
      </c>
      <c r="AE36" s="5">
        <f t="shared" si="13"/>
        <v>0</v>
      </c>
      <c r="AF36" s="169">
        <f>IF($L$13&lt;&gt;"Category 3",IF('Engine Family #8'!$G$23="Y",(AA36+AB36+AC36),(AA36+AB36+AD36+AE36)),AD36)</f>
        <v>0</v>
      </c>
      <c r="AG36" s="170" t="str">
        <f>IF($AF36&gt;9,"FAIL",IF($L$13&lt;&gt;"Category 3",IF('Engine Family #8'!$G$23="Y",IF($AF36=3,"PASS",""),IF($AF36=4,"PASS","")),IF($AF36=1,"PASS","")))</f>
        <v/>
      </c>
      <c r="AI36" s="167">
        <f>'Engine Family #8'!$FS$36</f>
        <v>0</v>
      </c>
      <c r="AJ36" s="229">
        <f t="shared" si="0"/>
        <v>0</v>
      </c>
      <c r="AK36" s="5">
        <f>IF(OR('Engine Family #8'!$N$12&lt;100,'Engine Family #8'!$N$18="Y",'Engine Family #8'!$N$16="N"),0,AI36*2)</f>
        <v>0</v>
      </c>
      <c r="AM36" s="5">
        <f>IF(OR('Engine Family #8'!$N$16="N",AND($L$13="Category 1",'Engine Family #8'!$N$12&lt;100),'Engine Family #8'!$N$18="Y"),1,0)</f>
        <v>0</v>
      </c>
      <c r="AN36" s="5">
        <f>IF('Engine Family #8'!$N$12="",0,IF(OR(AND($L$13="Category 1",'Engine Family #8'!$N$12&lt;100),'Engine Family #8'!$N$18="Y"),1,0))</f>
        <v>0</v>
      </c>
      <c r="AP36" s="5">
        <f>'Engine Family #8'!$G$18</f>
        <v>0</v>
      </c>
      <c r="AR36" s="251" t="str">
        <f>'Engine Family #8'!$N$17</f>
        <v/>
      </c>
      <c r="AS36" s="252" t="str">
        <f>'Engine Family #8'!$FO$30</f>
        <v/>
      </c>
      <c r="AT36" s="252" t="str">
        <f>'Engine Family #8'!$FO$31</f>
        <v/>
      </c>
    </row>
    <row r="37" spans="1:46" ht="15" customHeight="1" x14ac:dyDescent="0.3">
      <c r="A37" s="4"/>
      <c r="B37" s="191" t="str">
        <f>IF('Engine Family #9'!$M$11&lt;&gt;"",'Engine Family #9'!$M$11,"")</f>
        <v/>
      </c>
      <c r="C37" s="76" t="str">
        <f>IF(AM37=1,"",IF('Engine Family #9'!$N$16="Y",'Engine Family #9'!$R$12,""))</f>
        <v/>
      </c>
      <c r="D37" s="186" t="str">
        <f>IF('Engine Family #9'!$R$16&lt;&gt;"",'Engine Family #9'!$R$16,"")</f>
        <v/>
      </c>
      <c r="E37" s="173" t="str">
        <f t="shared" si="1"/>
        <v/>
      </c>
      <c r="F37" s="75" t="str">
        <f>IF(AM37=1,"",IF('Engine Family #9'!$N$16="Y",'Engine Family #9'!$V$12,""))</f>
        <v/>
      </c>
      <c r="G37" s="50" t="str">
        <f>IF('Engine Family #9'!$V$16&lt;&gt;"",'Engine Family #9'!$V$16,"")</f>
        <v/>
      </c>
      <c r="H37" s="173" t="str">
        <f t="shared" si="2"/>
        <v/>
      </c>
      <c r="I37" s="76" t="str">
        <f>IF(AM37=1,"",IF('Engine Family #9'!$G$23="Y",(IF('Engine Family #9'!$N$16="Y",'Engine Family #9'!$Z$12,"")),""))</f>
        <v/>
      </c>
      <c r="J37" s="186" t="str">
        <f>IF('Engine Family #9'!$G$23="Y",(IF('Engine Family #9'!$Z$16&lt;&gt;"",'Engine Family #9'!$Z$16,"")),"")</f>
        <v/>
      </c>
      <c r="K37" s="174" t="str">
        <f t="shared" si="3"/>
        <v/>
      </c>
      <c r="L37" s="76" t="str">
        <f>IF(AM37=1,"",IF('Engine Family #9'!$G$23="N",(IF('Engine Family #9'!$N$16="Y",'Engine Family #9'!$AD$12,"")),""))</f>
        <v/>
      </c>
      <c r="M37" s="186" t="str">
        <f>IF('Engine Family #9'!$G$23="N",(IF('Engine Family #9'!$AD$16&lt;&gt;"",'Engine Family #9'!$AD$16,"")),"")</f>
        <v/>
      </c>
      <c r="N37" s="175" t="str">
        <f t="shared" si="4"/>
        <v/>
      </c>
      <c r="O37" s="75" t="str">
        <f>IF(AM37=1,"",IF('Engine Family #9'!$G$23="N",(IF('Engine Family #9'!$N$16="Y",'Engine Family #9'!$Z$12,"")),""))</f>
        <v/>
      </c>
      <c r="P37" s="50" t="str">
        <f>IF('Engine Family #9'!$G$23="N",(IF('Engine Family #9'!$Z$16&lt;&gt;"",'Engine Family #9'!$Z$16,"")),"")</f>
        <v/>
      </c>
      <c r="Q37" s="175" t="str">
        <f t="shared" si="5"/>
        <v/>
      </c>
      <c r="R37" s="181" t="str">
        <f t="shared" si="6"/>
        <v/>
      </c>
      <c r="S37" s="45" t="str">
        <f t="shared" si="7"/>
        <v/>
      </c>
      <c r="T37" s="45" t="str">
        <f t="shared" si="8"/>
        <v/>
      </c>
      <c r="U37" s="4"/>
      <c r="V37" s="342"/>
      <c r="W37" s="342"/>
      <c r="X37" s="342"/>
      <c r="Y37" s="342"/>
      <c r="AA37" s="5">
        <f t="shared" si="9"/>
        <v>0</v>
      </c>
      <c r="AB37" s="5">
        <f t="shared" si="10"/>
        <v>0</v>
      </c>
      <c r="AC37" s="5">
        <f t="shared" si="11"/>
        <v>0</v>
      </c>
      <c r="AD37" s="5">
        <f t="shared" si="12"/>
        <v>0</v>
      </c>
      <c r="AE37" s="5">
        <f t="shared" si="13"/>
        <v>0</v>
      </c>
      <c r="AF37" s="169">
        <f>IF($L$13&lt;&gt;"Category 3",IF('Engine Family #9'!$G$23="Y",(AA37+AB37+AC37),(AA37+AB37+AD37+AE37)),AD37)</f>
        <v>0</v>
      </c>
      <c r="AG37" s="170" t="str">
        <f>IF($AF37&gt;9,"FAIL",IF($L$13&lt;&gt;"Category 3",IF('Engine Family #9'!$G$23="Y",IF($AF37=3,"PASS",""),IF($AF37=4,"PASS","")),IF($AF37=1,"PASS","")))</f>
        <v/>
      </c>
      <c r="AI37" s="167">
        <f>'Engine Family #9'!$FS$36</f>
        <v>0</v>
      </c>
      <c r="AJ37" s="229">
        <f t="shared" si="0"/>
        <v>0</v>
      </c>
      <c r="AK37" s="5">
        <f>IF(OR('Engine Family #9'!$N$12&lt;100,'Engine Family #9'!$N$18="Y",'Engine Family #9'!$N$16="N"),0,AI37*2)</f>
        <v>0</v>
      </c>
      <c r="AM37" s="5">
        <f>IF(OR('Engine Family #9'!$N$16="N",AND($L$13="Category 1",'Engine Family #9'!$N$12&lt;100),'Engine Family #9'!$N$18="Y"),1,0)</f>
        <v>0</v>
      </c>
      <c r="AN37" s="5">
        <f>IF('Engine Family #9'!$N$12="",0,IF(OR(AND($L$13="Category 1",'Engine Family #9'!$N$12&lt;100),'Engine Family #9'!$N$18="Y"),1,0))</f>
        <v>0</v>
      </c>
      <c r="AP37" s="5">
        <f>'Engine Family #9'!$G$18</f>
        <v>0</v>
      </c>
      <c r="AR37" s="251" t="str">
        <f>'Engine Family #9'!$N$17</f>
        <v/>
      </c>
      <c r="AS37" s="252" t="str">
        <f>'Engine Family #9'!$FO$30</f>
        <v/>
      </c>
      <c r="AT37" s="252" t="str">
        <f>'Engine Family #9'!$FO$31</f>
        <v/>
      </c>
    </row>
    <row r="38" spans="1:46" ht="15" customHeight="1" x14ac:dyDescent="0.35">
      <c r="A38" s="4"/>
      <c r="B38" s="191" t="str">
        <f>IF('Engine Family #10'!$M$11&lt;&gt;"",'Engine Family #10'!$M$11,"")</f>
        <v/>
      </c>
      <c r="C38" s="76" t="str">
        <f>IF(AM38=1,"",IF('Engine Family #10'!$N$16="Y",'Engine Family #10'!$R$12,""))</f>
        <v/>
      </c>
      <c r="D38" s="186" t="str">
        <f>IF('Engine Family #10'!$R$16&lt;&gt;"",'Engine Family #10'!$R$16,"")</f>
        <v/>
      </c>
      <c r="E38" s="173" t="str">
        <f t="shared" si="1"/>
        <v/>
      </c>
      <c r="F38" s="75" t="str">
        <f>IF(AM38=1,"",IF('Engine Family #10'!$N$16="Y",'Engine Family #10'!$V$12,""))</f>
        <v/>
      </c>
      <c r="G38" s="50" t="str">
        <f>IF('Engine Family #10'!$V$16&lt;&gt;"",'Engine Family #10'!$V$16,"")</f>
        <v/>
      </c>
      <c r="H38" s="173" t="str">
        <f t="shared" si="2"/>
        <v/>
      </c>
      <c r="I38" s="76" t="str">
        <f>IF(AM38=1,"",IF('Engine Family #10'!$G$23="Y",(IF('Engine Family #10'!$N$16="Y",'Engine Family #10'!$Z$12,"")),""))</f>
        <v/>
      </c>
      <c r="J38" s="186" t="str">
        <f>IF('Engine Family #10'!$G$23="Y",(IF('Engine Family #10'!$Z$16&lt;&gt;"",'Engine Family #10'!$Z$16,"")),"")</f>
        <v/>
      </c>
      <c r="K38" s="174" t="str">
        <f t="shared" si="3"/>
        <v/>
      </c>
      <c r="L38" s="76" t="str">
        <f>IF(AM38=1,"",IF('Engine Family #10'!$G$23="N",(IF('Engine Family #10'!$N$16="Y",'Engine Family #10'!$AD$12,"")),""))</f>
        <v/>
      </c>
      <c r="M38" s="186" t="str">
        <f>IF('Engine Family #10'!$G$23="N",(IF('Engine Family #10'!$AD$16&lt;&gt;"",'Engine Family #10'!$AD$16,"")),"")</f>
        <v/>
      </c>
      <c r="N38" s="175" t="str">
        <f t="shared" si="4"/>
        <v/>
      </c>
      <c r="O38" s="75" t="str">
        <f>IF(AM38=1,"",IF('Engine Family #10'!$G$23="N",(IF('Engine Family #10'!$N$16="Y",'Engine Family #10'!$Z$12,"")),""))</f>
        <v/>
      </c>
      <c r="P38" s="50" t="str">
        <f>IF('Engine Family #10'!$G$23="N",(IF('Engine Family #10'!$Z$16&lt;&gt;"",'Engine Family #10'!$Z$16,"")),"")</f>
        <v/>
      </c>
      <c r="Q38" s="175" t="str">
        <f t="shared" si="5"/>
        <v/>
      </c>
      <c r="R38" s="181" t="str">
        <f t="shared" si="6"/>
        <v/>
      </c>
      <c r="S38" s="45" t="str">
        <f t="shared" si="7"/>
        <v/>
      </c>
      <c r="T38" s="45" t="str">
        <f t="shared" si="8"/>
        <v/>
      </c>
      <c r="U38" s="77"/>
      <c r="V38" s="342"/>
      <c r="W38" s="342"/>
      <c r="X38" s="342"/>
      <c r="Y38" s="342"/>
      <c r="AA38" s="5">
        <f t="shared" si="9"/>
        <v>0</v>
      </c>
      <c r="AB38" s="5">
        <f t="shared" si="10"/>
        <v>0</v>
      </c>
      <c r="AC38" s="5">
        <f t="shared" si="11"/>
        <v>0</v>
      </c>
      <c r="AD38" s="5">
        <f t="shared" si="12"/>
        <v>0</v>
      </c>
      <c r="AE38" s="5">
        <f t="shared" si="13"/>
        <v>0</v>
      </c>
      <c r="AF38" s="169">
        <f>IF($L$13&lt;&gt;"Category 3",IF('Engine Family #10'!$G$23="Y",(AA38+AB38+AC38),(AA38+AB38+AD38+AE38)),AD38)</f>
        <v>0</v>
      </c>
      <c r="AG38" s="170" t="str">
        <f>IF($AF38&gt;9,"FAIL",IF($L$13&lt;&gt;"Category 3",IF('Engine Family #10'!$G$23="Y",IF($AF38=3,"PASS",""),IF($AF38=4,"PASS","")),IF($AF38=1,"PASS","")))</f>
        <v/>
      </c>
      <c r="AI38" s="167">
        <f>'Engine Family #10'!$FS$36</f>
        <v>0</v>
      </c>
      <c r="AJ38" s="229">
        <f t="shared" si="0"/>
        <v>0</v>
      </c>
      <c r="AK38" s="5">
        <f>IF(OR('Engine Family #10'!$N$12&lt;100,'Engine Family #10'!$N$18="Y",'Engine Family #10'!$N$16="N"),0,AI38*2)</f>
        <v>0</v>
      </c>
      <c r="AM38" s="5">
        <f>IF(OR('Engine Family #10'!$N$16="N",AND($L$13="Category 1",'Engine Family #10'!$N$12&lt;100),'Engine Family #10'!$N$18="Y"),1,0)</f>
        <v>0</v>
      </c>
      <c r="AN38" s="5">
        <f>IF('Engine Family #10'!$N$12="",0,IF(OR(AND($L$13="Category 1",'Engine Family #10'!$N$12&lt;100),'Engine Family #10'!$N$18="Y"),1,0))</f>
        <v>0</v>
      </c>
      <c r="AP38" s="5">
        <f>'Engine Family #10'!$G$18</f>
        <v>0</v>
      </c>
      <c r="AR38" s="251" t="str">
        <f>'Engine Family #10'!$N$17</f>
        <v/>
      </c>
      <c r="AS38" s="252" t="str">
        <f>'Engine Family #10'!$FO$30</f>
        <v/>
      </c>
      <c r="AT38" s="252" t="str">
        <f>'Engine Family #10'!$FO$31</f>
        <v/>
      </c>
    </row>
    <row r="39" spans="1:46" ht="15" customHeight="1" x14ac:dyDescent="0.3">
      <c r="A39" s="4"/>
      <c r="B39" s="191" t="str">
        <f>IF('Engine Family #11'!$M$11&lt;&gt;"",'Engine Family #11'!$M$11,"")</f>
        <v/>
      </c>
      <c r="C39" s="76" t="str">
        <f>IF(AM39=1,"",IF('Engine Family #11'!$N$16="Y",'Engine Family #11'!$R$12,""))</f>
        <v/>
      </c>
      <c r="D39" s="186" t="str">
        <f>IF('Engine Family #11'!$R$16&lt;&gt;"",'Engine Family #11'!$R$16,"")</f>
        <v/>
      </c>
      <c r="E39" s="173" t="str">
        <f t="shared" si="1"/>
        <v/>
      </c>
      <c r="F39" s="75" t="str">
        <f>IF(AM39=1,"",IF('Engine Family #11'!$N$16="Y",'Engine Family #11'!$V$12,""))</f>
        <v/>
      </c>
      <c r="G39" s="50" t="str">
        <f>IF('Engine Family #11'!$V$16&lt;&gt;"",'Engine Family #11'!$V$16,"")</f>
        <v/>
      </c>
      <c r="H39" s="173" t="str">
        <f t="shared" si="2"/>
        <v/>
      </c>
      <c r="I39" s="76" t="str">
        <f>IF(AM39=1,"",IF('Engine Family #11'!$G$23="Y",(IF('Engine Family #11'!$N$16="Y",'Engine Family #11'!$Z$12,"")),""))</f>
        <v/>
      </c>
      <c r="J39" s="186" t="str">
        <f>IF('Engine Family #11'!$G$23="Y",(IF('Engine Family #11'!$Z$16&lt;&gt;"",'Engine Family #11'!$Z$16,"")),"")</f>
        <v/>
      </c>
      <c r="K39" s="174" t="str">
        <f t="shared" si="3"/>
        <v/>
      </c>
      <c r="L39" s="76" t="str">
        <f>IF(AM39=1,"",IF('Engine Family #11'!$G$23="N",(IF('Engine Family #11'!$N$16="Y",'Engine Family #11'!$AD$12,"")),""))</f>
        <v/>
      </c>
      <c r="M39" s="186" t="str">
        <f>IF('Engine Family #11'!$G$23="N",(IF('Engine Family #11'!$AD$16&lt;&gt;"",'Engine Family #11'!$AD$16,"")),"")</f>
        <v/>
      </c>
      <c r="N39" s="175" t="str">
        <f t="shared" si="4"/>
        <v/>
      </c>
      <c r="O39" s="75" t="str">
        <f>IF(AM39=1,"",IF('Engine Family #11'!$G$23="N",(IF('Engine Family #11'!$N$16="Y",'Engine Family #11'!$Z$12,"")),""))</f>
        <v/>
      </c>
      <c r="P39" s="50" t="str">
        <f>IF('Engine Family #11'!$G$23="N",(IF('Engine Family #11'!$Z$16&lt;&gt;"",'Engine Family #11'!$Z$16,"")),"")</f>
        <v/>
      </c>
      <c r="Q39" s="175" t="str">
        <f t="shared" si="5"/>
        <v/>
      </c>
      <c r="R39" s="181" t="str">
        <f t="shared" si="6"/>
        <v/>
      </c>
      <c r="S39" s="45" t="str">
        <f t="shared" si="7"/>
        <v/>
      </c>
      <c r="T39" s="45" t="str">
        <f t="shared" si="8"/>
        <v/>
      </c>
      <c r="U39" s="4"/>
      <c r="V39" s="342"/>
      <c r="W39" s="342"/>
      <c r="X39" s="342"/>
      <c r="Y39" s="342"/>
      <c r="AA39" s="5">
        <f t="shared" si="9"/>
        <v>0</v>
      </c>
      <c r="AB39" s="5">
        <f t="shared" si="10"/>
        <v>0</v>
      </c>
      <c r="AC39" s="5">
        <f t="shared" si="11"/>
        <v>0</v>
      </c>
      <c r="AD39" s="5">
        <f t="shared" si="12"/>
        <v>0</v>
      </c>
      <c r="AE39" s="5">
        <f t="shared" si="13"/>
        <v>0</v>
      </c>
      <c r="AF39" s="169">
        <f>IF($L$13&lt;&gt;"Category 3",IF('Engine Family #11'!$G$23="Y",(AA39+AB39+AC39),(AA39+AB39+AD39+AE39)),AD39)</f>
        <v>0</v>
      </c>
      <c r="AG39" s="170" t="str">
        <f>IF($AF39&gt;9,"FAIL",IF($L$13&lt;&gt;"Category 3",IF('Engine Family #11'!$G$23="Y",IF($AF39=3,"PASS",""),IF($AF39=4,"PASS","")),IF($AF39=1,"PASS","")))</f>
        <v/>
      </c>
      <c r="AI39" s="167">
        <f>'Engine Family #11'!$FS$36</f>
        <v>0</v>
      </c>
      <c r="AJ39" s="229">
        <f t="shared" si="0"/>
        <v>0</v>
      </c>
      <c r="AK39" s="5">
        <f>IF(OR('Engine Family #11'!$N$12&lt;100,'Engine Family #11'!$N$18="Y",'Engine Family #11'!$N$16="N"),0,AI39*2)</f>
        <v>0</v>
      </c>
      <c r="AM39" s="5">
        <f>IF(OR('Engine Family #11'!$N$16="N",AND($L$13="Category 1",'Engine Family #11'!$N$12&lt;100),'Engine Family #11'!$N$18="Y"),1,0)</f>
        <v>0</v>
      </c>
      <c r="AN39" s="5">
        <f>IF('Engine Family #11'!$N$12="",0,IF(OR(AND($L$13="Category 1",'Engine Family #11'!$N$12&lt;100),'Engine Family #11'!$N$18="Y"),1,0))</f>
        <v>0</v>
      </c>
      <c r="AP39" s="5">
        <f>'Engine Family #11'!$G$18</f>
        <v>0</v>
      </c>
      <c r="AR39" s="251" t="str">
        <f>'Engine Family #11'!$N$17</f>
        <v/>
      </c>
      <c r="AS39" s="252" t="str">
        <f>'Engine Family #11'!$FO$30</f>
        <v/>
      </c>
      <c r="AT39" s="252" t="str">
        <f>'Engine Family #11'!$FO$31</f>
        <v/>
      </c>
    </row>
    <row r="40" spans="1:46" ht="15" customHeight="1" x14ac:dyDescent="0.35">
      <c r="A40" s="4"/>
      <c r="B40" s="191" t="str">
        <f>IF('Engine Family #12'!$M$11&lt;&gt;"",'Engine Family #12'!$M$11,"")</f>
        <v/>
      </c>
      <c r="C40" s="76" t="str">
        <f>IF(AM40=1,"",IF('Engine Family #12'!$N$16="Y",'Engine Family #12'!$R$12,""))</f>
        <v/>
      </c>
      <c r="D40" s="186" t="str">
        <f>IF('Engine Family #12'!$R$16&lt;&gt;"",'Engine Family #12'!$R$16,"")</f>
        <v/>
      </c>
      <c r="E40" s="173" t="str">
        <f t="shared" si="1"/>
        <v/>
      </c>
      <c r="F40" s="75" t="str">
        <f>IF(AM40=1,"",IF('Engine Family #12'!$N$16="Y",'Engine Family #12'!$V$12,""))</f>
        <v/>
      </c>
      <c r="G40" s="50" t="str">
        <f>IF('Engine Family #12'!$V$16&lt;&gt;"",'Engine Family #12'!$V$16,"")</f>
        <v/>
      </c>
      <c r="H40" s="173" t="str">
        <f t="shared" si="2"/>
        <v/>
      </c>
      <c r="I40" s="76" t="str">
        <f>IF(AM40=1,"",IF('Engine Family #12'!$G$23="Y",(IF('Engine Family #12'!$N$16="Y",'Engine Family #12'!$Z$12,"")),""))</f>
        <v/>
      </c>
      <c r="J40" s="186" t="str">
        <f>IF('Engine Family #12'!$G$23="Y",(IF('Engine Family #12'!$Z$16&lt;&gt;"",'Engine Family #12'!$Z$16,"")),"")</f>
        <v/>
      </c>
      <c r="K40" s="174" t="str">
        <f t="shared" si="3"/>
        <v/>
      </c>
      <c r="L40" s="76" t="str">
        <f>IF(AM40=1,"",IF('Engine Family #12'!$G$23="N",(IF('Engine Family #12'!$N$16="Y",'Engine Family #12'!$AD$12,"")),""))</f>
        <v/>
      </c>
      <c r="M40" s="186" t="str">
        <f>IF('Engine Family #12'!$G$23="N",(IF('Engine Family #12'!$AD$16&lt;&gt;"",'Engine Family #12'!$AD$16,"")),"")</f>
        <v/>
      </c>
      <c r="N40" s="175" t="str">
        <f t="shared" si="4"/>
        <v/>
      </c>
      <c r="O40" s="75" t="str">
        <f>IF(AM40=1,"",IF('Engine Family #12'!$G$23="N",(IF('Engine Family #12'!$N$16="Y",'Engine Family #12'!$Z$12,"")),""))</f>
        <v/>
      </c>
      <c r="P40" s="50" t="str">
        <f>IF('Engine Family #12'!$G$23="N",(IF('Engine Family #12'!$Z$16&lt;&gt;"",'Engine Family #12'!$Z$16,"")),"")</f>
        <v/>
      </c>
      <c r="Q40" s="175" t="str">
        <f t="shared" si="5"/>
        <v/>
      </c>
      <c r="R40" s="181" t="str">
        <f t="shared" si="6"/>
        <v/>
      </c>
      <c r="S40" s="45" t="str">
        <f t="shared" si="7"/>
        <v/>
      </c>
      <c r="T40" s="45" t="str">
        <f t="shared" si="8"/>
        <v/>
      </c>
      <c r="U40" s="77"/>
      <c r="V40" s="342"/>
      <c r="W40" s="342" t="str">
        <f>IF($X$33="OPEN","Please perform " &amp; ROUND($L$16-$L$15,0) &amp; " additional " &amp; $AB$25 &amp; " with one or more of the existing engine families to meet the sample size requirement for " &amp; $L$13,"")</f>
        <v/>
      </c>
      <c r="X40" s="342"/>
      <c r="Y40" s="342"/>
      <c r="AA40" s="5">
        <f t="shared" si="9"/>
        <v>0</v>
      </c>
      <c r="AB40" s="5">
        <f t="shared" si="10"/>
        <v>0</v>
      </c>
      <c r="AC40" s="5">
        <f t="shared" si="11"/>
        <v>0</v>
      </c>
      <c r="AD40" s="5">
        <f t="shared" si="12"/>
        <v>0</v>
      </c>
      <c r="AE40" s="5">
        <f t="shared" si="13"/>
        <v>0</v>
      </c>
      <c r="AF40" s="169">
        <f>IF($L$13&lt;&gt;"Category 3",IF('Engine Family #12'!$G$23="Y",(AA40+AB40+AC40),(AA40+AB40+AD40+AE40)),AD40)</f>
        <v>0</v>
      </c>
      <c r="AG40" s="170" t="str">
        <f>IF($AF40&gt;9,"FAIL",IF($L$13&lt;&gt;"Category 3",IF('Engine Family #12'!$G$23="Y",IF($AF40=3,"PASS",""),IF($AF40=4,"PASS","")),IF($AF40=1,"PASS","")))</f>
        <v/>
      </c>
      <c r="AI40" s="167">
        <f>'Engine Family #12'!$FS$36</f>
        <v>0</v>
      </c>
      <c r="AJ40" s="229">
        <f t="shared" si="0"/>
        <v>0</v>
      </c>
      <c r="AK40" s="5">
        <f>IF(OR('Engine Family #12'!$N$12&lt;100,'Engine Family #12'!$N$18="Y",'Engine Family #12'!$N$16="N"),0,AI40*2)</f>
        <v>0</v>
      </c>
      <c r="AM40" s="5">
        <f>IF(OR('Engine Family #12'!$N$16="N",AND($L$13="Category 1",'Engine Family #12'!$N$12&lt;100),'Engine Family #12'!$N$18="Y"),1,0)</f>
        <v>0</v>
      </c>
      <c r="AN40" s="5">
        <f>IF('Engine Family #12'!$N$12="",0,IF(OR(AND($L$13="Category 1",'Engine Family #12'!$N$12&lt;100),'Engine Family #12'!$N$18="Y"),1,0))</f>
        <v>0</v>
      </c>
      <c r="AP40" s="5">
        <f>'Engine Family #12'!$G$18</f>
        <v>0</v>
      </c>
      <c r="AR40" s="251" t="str">
        <f>'Engine Family #12'!$N$17</f>
        <v/>
      </c>
      <c r="AS40" s="252" t="str">
        <f>'Engine Family #12'!$FO$30</f>
        <v/>
      </c>
      <c r="AT40" s="252" t="str">
        <f>'Engine Family #12'!$FO$31</f>
        <v/>
      </c>
    </row>
    <row r="41" spans="1:46" ht="15" customHeight="1" x14ac:dyDescent="0.3">
      <c r="A41" s="4"/>
      <c r="B41" s="191" t="str">
        <f>IF('Engine Family #13'!$M$11&lt;&gt;"",'Engine Family #13'!$M$11,"")</f>
        <v/>
      </c>
      <c r="C41" s="76" t="str">
        <f>IF(AM41=1,"",IF('Engine Family #13'!$N$16="Y",'Engine Family #13'!$R$12,""))</f>
        <v/>
      </c>
      <c r="D41" s="186" t="str">
        <f>IF('Engine Family #13'!$R$16&lt;&gt;"",'Engine Family #13'!$R$16,"")</f>
        <v/>
      </c>
      <c r="E41" s="173" t="str">
        <f t="shared" si="1"/>
        <v/>
      </c>
      <c r="F41" s="75" t="str">
        <f>IF(AM41=1,"",IF('Engine Family #13'!$N$16="Y",'Engine Family #13'!$V$12,""))</f>
        <v/>
      </c>
      <c r="G41" s="50" t="str">
        <f>IF('Engine Family #13'!$V$16&lt;&gt;"",'Engine Family #13'!$V$16,"")</f>
        <v/>
      </c>
      <c r="H41" s="173" t="str">
        <f t="shared" si="2"/>
        <v/>
      </c>
      <c r="I41" s="76" t="str">
        <f>IF(AM41=1,"",IF('Engine Family #13'!$G$23="Y",(IF('Engine Family #13'!$N$16="Y",'Engine Family #13'!$Z$12,"")),""))</f>
        <v/>
      </c>
      <c r="J41" s="186" t="str">
        <f>IF('Engine Family #13'!$G$23="Y",(IF('Engine Family #13'!$Z$16&lt;&gt;"",'Engine Family #13'!$Z$16,"")),"")</f>
        <v/>
      </c>
      <c r="K41" s="174" t="str">
        <f t="shared" si="3"/>
        <v/>
      </c>
      <c r="L41" s="76" t="str">
        <f>IF(AM41=1,"",IF('Engine Family #13'!$G$23="N",(IF('Engine Family #13'!$N$16="Y",'Engine Family #13'!$AD$12,"")),""))</f>
        <v/>
      </c>
      <c r="M41" s="186" t="str">
        <f>IF('Engine Family #13'!$G$23="N",(IF('Engine Family #13'!$AD$16&lt;&gt;"",'Engine Family #13'!$AD$16,"")),"")</f>
        <v/>
      </c>
      <c r="N41" s="175" t="str">
        <f t="shared" si="4"/>
        <v/>
      </c>
      <c r="O41" s="75" t="str">
        <f>IF(AM41=1,"",IF('Engine Family #13'!$G$23="N",(IF('Engine Family #13'!$N$16="Y",'Engine Family #13'!$Z$12,"")),""))</f>
        <v/>
      </c>
      <c r="P41" s="50" t="str">
        <f>IF('Engine Family #13'!$G$23="N",(IF('Engine Family #13'!$Z$16&lt;&gt;"",'Engine Family #13'!$Z$16,"")),"")</f>
        <v/>
      </c>
      <c r="Q41" s="175" t="str">
        <f t="shared" si="5"/>
        <v/>
      </c>
      <c r="R41" s="181" t="str">
        <f t="shared" si="6"/>
        <v/>
      </c>
      <c r="S41" s="45" t="str">
        <f t="shared" si="7"/>
        <v/>
      </c>
      <c r="T41" s="45" t="str">
        <f t="shared" si="8"/>
        <v/>
      </c>
      <c r="U41" s="4"/>
      <c r="V41" s="4"/>
      <c r="W41" s="342"/>
      <c r="X41" s="342"/>
      <c r="Y41" s="342"/>
      <c r="AA41" s="5">
        <f t="shared" si="9"/>
        <v>0</v>
      </c>
      <c r="AB41" s="5">
        <f t="shared" si="10"/>
        <v>0</v>
      </c>
      <c r="AC41" s="5">
        <f t="shared" si="11"/>
        <v>0</v>
      </c>
      <c r="AD41" s="5">
        <f t="shared" si="12"/>
        <v>0</v>
      </c>
      <c r="AE41" s="5">
        <f t="shared" si="13"/>
        <v>0</v>
      </c>
      <c r="AF41" s="169">
        <f>IF($L$13&lt;&gt;"Category 3",IF('Engine Family #13'!$G$23="Y",(AA41+AB41+AC41),(AA41+AB41+AD41+AE41)),AD41)</f>
        <v>0</v>
      </c>
      <c r="AG41" s="170" t="str">
        <f>IF($AF41&gt;9,"FAIL",IF($L$13&lt;&gt;"Category 3",IF('Engine Family #13'!$G$23="Y",IF($AF41=3,"PASS",""),IF($AF41=4,"PASS","")),IF($AF41=1,"PASS","")))</f>
        <v/>
      </c>
      <c r="AI41" s="167">
        <f>'Engine Family #13'!$FS$36</f>
        <v>0</v>
      </c>
      <c r="AJ41" s="229">
        <f t="shared" si="0"/>
        <v>0</v>
      </c>
      <c r="AK41" s="5">
        <f>IF(OR('Engine Family #13'!$N$12&lt;100,'Engine Family #13'!$N$18="Y",'Engine Family #13'!$N$16="N"),0,AI41*2)</f>
        <v>0</v>
      </c>
      <c r="AM41" s="5">
        <f>IF(OR('Engine Family #13'!$N$16="N",AND($L$13="Category 1",'Engine Family #13'!$N$12&lt;100),'Engine Family #13'!$N$18="Y"),1,0)</f>
        <v>0</v>
      </c>
      <c r="AN41" s="5">
        <f>IF('Engine Family #13'!$N$12="",0,IF(OR(AND($L$13="Category 1",'Engine Family #13'!$N$12&lt;100),'Engine Family #13'!$N$18="Y"),1,0))</f>
        <v>0</v>
      </c>
      <c r="AP41" s="5">
        <f>'Engine Family #13'!$G$18</f>
        <v>0</v>
      </c>
      <c r="AR41" s="251" t="str">
        <f>'Engine Family #13'!$N$17</f>
        <v/>
      </c>
      <c r="AS41" s="252" t="str">
        <f>'Engine Family #13'!$FO$30</f>
        <v/>
      </c>
      <c r="AT41" s="252" t="str">
        <f>'Engine Family #13'!$FO$31</f>
        <v/>
      </c>
    </row>
    <row r="42" spans="1:46" ht="15" customHeight="1" x14ac:dyDescent="0.3">
      <c r="A42" s="4"/>
      <c r="B42" s="191" t="str">
        <f>IF('Engine Family #14'!$M$11&lt;&gt;"",'Engine Family #14'!$M$11,"")</f>
        <v/>
      </c>
      <c r="C42" s="76" t="str">
        <f>IF(AM42=1,"",IF('Engine Family #14'!$N$16="Y",'Engine Family #14'!$R$12,""))</f>
        <v/>
      </c>
      <c r="D42" s="186" t="str">
        <f>IF('Engine Family #14'!$R$16&lt;&gt;"",'Engine Family #14'!$R$16,"")</f>
        <v/>
      </c>
      <c r="E42" s="173" t="str">
        <f t="shared" si="1"/>
        <v/>
      </c>
      <c r="F42" s="75" t="str">
        <f>IF(AM42=1,"",IF('Engine Family #14'!$N$16="Y",'Engine Family #14'!$V$12,""))</f>
        <v/>
      </c>
      <c r="G42" s="50" t="str">
        <f>IF('Engine Family #14'!$V$16&lt;&gt;"",'Engine Family #14'!$V$16,"")</f>
        <v/>
      </c>
      <c r="H42" s="173" t="str">
        <f t="shared" si="2"/>
        <v/>
      </c>
      <c r="I42" s="76" t="str">
        <f>IF(AM42=1,"",IF('Engine Family #14'!$G$23="Y",(IF('Engine Family #14'!$N$16="Y",'Engine Family #14'!$Z$12,"")),""))</f>
        <v/>
      </c>
      <c r="J42" s="186" t="str">
        <f>IF('Engine Family #14'!$G$23="Y",(IF('Engine Family #14'!$Z$16&lt;&gt;"",'Engine Family #14'!$Z$16,"")),"")</f>
        <v/>
      </c>
      <c r="K42" s="174" t="str">
        <f t="shared" si="3"/>
        <v/>
      </c>
      <c r="L42" s="76" t="str">
        <f>IF(AM42=1,"",IF('Engine Family #14'!$G$23="N",(IF('Engine Family #14'!$N$16="Y",'Engine Family #14'!$AD$12,"")),""))</f>
        <v/>
      </c>
      <c r="M42" s="186" t="str">
        <f>IF('Engine Family #14'!$G$23="N",(IF('Engine Family #14'!$AD$16&lt;&gt;"",'Engine Family #14'!$AD$16,"")),"")</f>
        <v/>
      </c>
      <c r="N42" s="175" t="str">
        <f t="shared" si="4"/>
        <v/>
      </c>
      <c r="O42" s="75" t="str">
        <f>IF(AM42=1,"",IF('Engine Family #14'!$G$23="N",(IF('Engine Family #14'!$N$16="Y",'Engine Family #14'!$Z$12,"")),""))</f>
        <v/>
      </c>
      <c r="P42" s="50" t="str">
        <f>IF('Engine Family #14'!$G$23="N",(IF('Engine Family #14'!$Z$16&lt;&gt;"",'Engine Family #14'!$Z$16,"")),"")</f>
        <v/>
      </c>
      <c r="Q42" s="175" t="str">
        <f t="shared" si="5"/>
        <v/>
      </c>
      <c r="R42" s="181" t="str">
        <f t="shared" si="6"/>
        <v/>
      </c>
      <c r="S42" s="45" t="str">
        <f t="shared" si="7"/>
        <v/>
      </c>
      <c r="T42" s="45" t="str">
        <f t="shared" si="8"/>
        <v/>
      </c>
      <c r="U42" s="4"/>
      <c r="V42" s="4"/>
      <c r="W42" s="342"/>
      <c r="X42" s="342"/>
      <c r="Y42" s="342"/>
      <c r="AA42" s="5">
        <f t="shared" si="9"/>
        <v>0</v>
      </c>
      <c r="AB42" s="5">
        <f t="shared" si="10"/>
        <v>0</v>
      </c>
      <c r="AC42" s="5">
        <f t="shared" si="11"/>
        <v>0</v>
      </c>
      <c r="AD42" s="5">
        <f t="shared" si="12"/>
        <v>0</v>
      </c>
      <c r="AE42" s="5">
        <f t="shared" si="13"/>
        <v>0</v>
      </c>
      <c r="AF42" s="169">
        <f>IF($L$13&lt;&gt;"Category 3",IF('Engine Family #14'!$G$23="Y",(AA42+AB42+AC42),(AA42+AB42+AD42+AE42)),AD42)</f>
        <v>0</v>
      </c>
      <c r="AG42" s="170" t="str">
        <f>IF($AF42&gt;9,"FAIL",IF($L$13&lt;&gt;"Category 3",IF('Engine Family #14'!$G$23="Y",IF($AF42=3,"PASS",""),IF($AF42=4,"PASS","")),IF($AF42=1,"PASS","")))</f>
        <v/>
      </c>
      <c r="AI42" s="167">
        <f>'Engine Family #14'!$FS$36</f>
        <v>0</v>
      </c>
      <c r="AJ42" s="229">
        <f t="shared" si="0"/>
        <v>0</v>
      </c>
      <c r="AK42" s="5">
        <f>IF(OR('Engine Family #14'!$N$12&lt;100,'Engine Family #14'!$N$18="Y",'Engine Family #14'!$N$16="N"),0,AI42*2)</f>
        <v>0</v>
      </c>
      <c r="AM42" s="5">
        <f>IF(OR('Engine Family #14'!$N$16="N",AND($L$13="Category 1",'Engine Family #14'!$N$12&lt;100),'Engine Family #14'!$N$18="Y"),1,0)</f>
        <v>0</v>
      </c>
      <c r="AN42" s="5">
        <f>IF('Engine Family #14'!$N$12="",0,IF(OR(AND($L$13="Category 1",'Engine Family #14'!$N$12&lt;100),'Engine Family #14'!$N$18="Y"),1,0))</f>
        <v>0</v>
      </c>
      <c r="AP42" s="5">
        <f>'Engine Family #14'!$G$18</f>
        <v>0</v>
      </c>
      <c r="AR42" s="251" t="str">
        <f>'Engine Family #14'!$N$17</f>
        <v/>
      </c>
      <c r="AS42" s="252" t="str">
        <f>'Engine Family #14'!$FO$30</f>
        <v/>
      </c>
      <c r="AT42" s="252" t="str">
        <f>'Engine Family #14'!$FO$31</f>
        <v/>
      </c>
    </row>
    <row r="43" spans="1:46" ht="15" customHeight="1" x14ac:dyDescent="0.3">
      <c r="A43" s="4"/>
      <c r="B43" s="191" t="str">
        <f>IF('Engine Family #15'!$M$11&lt;&gt;"",'Engine Family #15'!$M$11,"")</f>
        <v/>
      </c>
      <c r="C43" s="76" t="str">
        <f>IF(AM43=1,"",IF('Engine Family #15'!$N$16="Y",'Engine Family #15'!$R$12,""))</f>
        <v/>
      </c>
      <c r="D43" s="186" t="str">
        <f>IF('Engine Family #15'!$R$16&lt;&gt;"",'Engine Family #15'!$R$16,"")</f>
        <v/>
      </c>
      <c r="E43" s="173" t="str">
        <f t="shared" si="1"/>
        <v/>
      </c>
      <c r="F43" s="75" t="str">
        <f>IF(AM43=1,"",IF('Engine Family #15'!$N$16="Y",'Engine Family #15'!$V$12,""))</f>
        <v/>
      </c>
      <c r="G43" s="50" t="str">
        <f>IF('Engine Family #15'!$V$16&lt;&gt;"",'Engine Family #15'!$V$16,"")</f>
        <v/>
      </c>
      <c r="H43" s="173" t="str">
        <f t="shared" si="2"/>
        <v/>
      </c>
      <c r="I43" s="76" t="str">
        <f>IF(AM43=1,"",IF('Engine Family #15'!$G$23="Y",(IF('Engine Family #15'!$N$16="Y",'Engine Family #15'!$Z$12,"")),""))</f>
        <v/>
      </c>
      <c r="J43" s="186" t="str">
        <f>IF('Engine Family #15'!$G$23="Y",(IF('Engine Family #15'!$Z$16&lt;&gt;"",'Engine Family #15'!$Z$16,"")),"")</f>
        <v/>
      </c>
      <c r="K43" s="174" t="str">
        <f t="shared" si="3"/>
        <v/>
      </c>
      <c r="L43" s="76" t="str">
        <f>IF(AM43=1,"",IF('Engine Family #15'!$G$23="N",(IF('Engine Family #15'!$N$16="Y",'Engine Family #15'!$AD$12,"")),""))</f>
        <v/>
      </c>
      <c r="M43" s="186" t="str">
        <f>IF('Engine Family #15'!$G$23="N",(IF('Engine Family #15'!$AD$16&lt;&gt;"",'Engine Family #15'!$AD$16,"")),"")</f>
        <v/>
      </c>
      <c r="N43" s="175" t="str">
        <f t="shared" si="4"/>
        <v/>
      </c>
      <c r="O43" s="75" t="str">
        <f>IF(AM43=1,"",IF('Engine Family #15'!$G$23="N",(IF('Engine Family #15'!$N$16="Y",'Engine Family #15'!$Z$12,"")),""))</f>
        <v/>
      </c>
      <c r="P43" s="50" t="str">
        <f>IF('Engine Family #15'!$G$23="N",(IF('Engine Family #15'!$Z$16&lt;&gt;"",'Engine Family #15'!$Z$16,"")),"")</f>
        <v/>
      </c>
      <c r="Q43" s="175" t="str">
        <f t="shared" si="5"/>
        <v/>
      </c>
      <c r="R43" s="181" t="str">
        <f t="shared" si="6"/>
        <v/>
      </c>
      <c r="S43" s="45" t="str">
        <f t="shared" si="7"/>
        <v/>
      </c>
      <c r="T43" s="45" t="str">
        <f t="shared" si="8"/>
        <v/>
      </c>
      <c r="U43" s="4"/>
      <c r="V43" s="4"/>
      <c r="W43" s="342"/>
      <c r="X43" s="342"/>
      <c r="Y43" s="342"/>
      <c r="AA43" s="5">
        <f t="shared" si="9"/>
        <v>0</v>
      </c>
      <c r="AB43" s="5">
        <f t="shared" si="10"/>
        <v>0</v>
      </c>
      <c r="AC43" s="5">
        <f t="shared" si="11"/>
        <v>0</v>
      </c>
      <c r="AD43" s="5">
        <f t="shared" si="12"/>
        <v>0</v>
      </c>
      <c r="AE43" s="5">
        <f t="shared" si="13"/>
        <v>0</v>
      </c>
      <c r="AF43" s="169">
        <f>IF($L$13&lt;&gt;"Category 3",IF('Engine Family #15'!$G$23="Y",(AA43+AB43+AC43),(AA43+AB43+AD43+AE43)),AD43)</f>
        <v>0</v>
      </c>
      <c r="AG43" s="170" t="str">
        <f>IF($AF43&gt;9,"FAIL",IF($L$13&lt;&gt;"Category 3",IF('Engine Family #15'!$G$23="Y",IF($AF43=3,"PASS",""),IF($AF43=4,"PASS","")),IF($AF43=1,"PASS","")))</f>
        <v/>
      </c>
      <c r="AI43" s="167">
        <f>'Engine Family #15'!$FS$36</f>
        <v>0</v>
      </c>
      <c r="AJ43" s="229">
        <f t="shared" si="0"/>
        <v>0</v>
      </c>
      <c r="AK43" s="5">
        <f>IF(OR('Engine Family #15'!$N$12&lt;100,'Engine Family #15'!$N$18="Y",'Engine Family #15'!$N$16="N"),0,AI43*2)</f>
        <v>0</v>
      </c>
      <c r="AM43" s="5">
        <f>IF(OR('Engine Family #15'!$N$16="N",AND($L$13="Category 1",'Engine Family #15'!$N$12&lt;100),'Engine Family #15'!$N$18="Y"),1,0)</f>
        <v>0</v>
      </c>
      <c r="AN43" s="5">
        <f>IF('Engine Family #15'!$N$12="",0,IF(OR(AND($L$13="Category 1",'Engine Family #15'!$N$12&lt;100),'Engine Family #15'!$N$18="Y"),1,0))</f>
        <v>0</v>
      </c>
      <c r="AP43" s="5">
        <f>'Engine Family #15'!$G$18</f>
        <v>0</v>
      </c>
      <c r="AR43" s="251" t="str">
        <f>'Engine Family #15'!$N$17</f>
        <v/>
      </c>
      <c r="AS43" s="252" t="str">
        <f>'Engine Family #15'!$FO$30</f>
        <v/>
      </c>
      <c r="AT43" s="252" t="str">
        <f>'Engine Family #15'!$FO$31</f>
        <v/>
      </c>
    </row>
    <row r="44" spans="1:46" ht="15" customHeight="1" x14ac:dyDescent="0.3">
      <c r="A44" s="4"/>
      <c r="B44" s="191" t="str">
        <f>IF('Engine Family #16'!$M$11&lt;&gt;"",'Engine Family #16'!$M$11,"")</f>
        <v/>
      </c>
      <c r="C44" s="76" t="str">
        <f>IF(AM44=1,"",IF('Engine Family #16'!$N$16="Y",'Engine Family #16'!$R$12,""))</f>
        <v/>
      </c>
      <c r="D44" s="186" t="str">
        <f>IF('Engine Family #16'!$R$16&lt;&gt;"",'Engine Family #16'!$R$16,"")</f>
        <v/>
      </c>
      <c r="E44" s="173" t="str">
        <f t="shared" si="1"/>
        <v/>
      </c>
      <c r="F44" s="75" t="str">
        <f>IF(AM44=1,"",IF('Engine Family #16'!$N$16="Y",'Engine Family #16'!$V$12,""))</f>
        <v/>
      </c>
      <c r="G44" s="50" t="str">
        <f>IF('Engine Family #16'!$V$16&lt;&gt;"",'Engine Family #16'!$V$16,"")</f>
        <v/>
      </c>
      <c r="H44" s="173" t="str">
        <f t="shared" si="2"/>
        <v/>
      </c>
      <c r="I44" s="76" t="str">
        <f>IF(AM44=1,"",IF('Engine Family #16'!$G$23="Y",(IF('Engine Family #16'!$N$16="Y",'Engine Family #16'!$Z$12,"")),""))</f>
        <v/>
      </c>
      <c r="J44" s="186" t="str">
        <f>IF('Engine Family #16'!$G$23="Y",(IF('Engine Family #16'!$Z$16&lt;&gt;"",'Engine Family #16'!$Z$16,"")),"")</f>
        <v/>
      </c>
      <c r="K44" s="174" t="str">
        <f t="shared" si="3"/>
        <v/>
      </c>
      <c r="L44" s="76" t="str">
        <f>IF(AM44=1,"",IF('Engine Family #16'!$G$23="N",(IF('Engine Family #16'!$N$16="Y",'Engine Family #16'!$AD$12,"")),""))</f>
        <v/>
      </c>
      <c r="M44" s="186" t="str">
        <f>IF('Engine Family #16'!$G$23="N",(IF('Engine Family #16'!$AD$16&lt;&gt;"",'Engine Family #16'!$AD$16,"")),"")</f>
        <v/>
      </c>
      <c r="N44" s="175" t="str">
        <f t="shared" si="4"/>
        <v/>
      </c>
      <c r="O44" s="75" t="str">
        <f>IF(AM44=1,"",IF('Engine Family #16'!$G$23="N",(IF('Engine Family #16'!$N$16="Y",'Engine Family #16'!$Z$12,"")),""))</f>
        <v/>
      </c>
      <c r="P44" s="50" t="str">
        <f>IF('Engine Family #16'!$G$23="N",(IF('Engine Family #16'!$Z$16&lt;&gt;"",'Engine Family #16'!$Z$16,"")),"")</f>
        <v/>
      </c>
      <c r="Q44" s="175" t="str">
        <f t="shared" si="5"/>
        <v/>
      </c>
      <c r="R44" s="181" t="str">
        <f t="shared" si="6"/>
        <v/>
      </c>
      <c r="S44" s="45" t="str">
        <f t="shared" si="7"/>
        <v/>
      </c>
      <c r="T44" s="45" t="str">
        <f t="shared" si="8"/>
        <v/>
      </c>
      <c r="U44" s="4"/>
      <c r="V44" s="4"/>
      <c r="W44" s="342"/>
      <c r="X44" s="342"/>
      <c r="Y44" s="342"/>
      <c r="AA44" s="5">
        <f t="shared" si="9"/>
        <v>0</v>
      </c>
      <c r="AB44" s="5">
        <f t="shared" si="10"/>
        <v>0</v>
      </c>
      <c r="AC44" s="5">
        <f t="shared" si="11"/>
        <v>0</v>
      </c>
      <c r="AD44" s="5">
        <f t="shared" si="12"/>
        <v>0</v>
      </c>
      <c r="AE44" s="5">
        <f t="shared" si="13"/>
        <v>0</v>
      </c>
      <c r="AF44" s="169">
        <f>IF($L$13&lt;&gt;"Category 3",IF('Engine Family #16'!$G$23="Y",(AA44+AB44+AC44),(AA44+AB44+AD44+AE44)),AD44)</f>
        <v>0</v>
      </c>
      <c r="AG44" s="170" t="str">
        <f>IF($AF44&gt;9,"FAIL",IF($L$13&lt;&gt;"Category 3",IF('Engine Family #16'!$G$23="Y",IF($AF44=3,"PASS",""),IF($AF44=4,"PASS","")),IF($AF44=1,"PASS","")))</f>
        <v/>
      </c>
      <c r="AI44" s="167">
        <f>'Engine Family #16'!$FS$36</f>
        <v>0</v>
      </c>
      <c r="AJ44" s="229">
        <f t="shared" si="0"/>
        <v>0</v>
      </c>
      <c r="AK44" s="5">
        <f>IF(OR('Engine Family #16'!$N$12&lt;100,'Engine Family #16'!$N$18="Y",'Engine Family #16'!$N$16="N"),0,AI44*2)</f>
        <v>0</v>
      </c>
      <c r="AM44" s="5">
        <f>IF(OR('Engine Family #16'!$N$16="N",AND($L$13="Category 1",'Engine Family #16'!$N$12&lt;100),'Engine Family #16'!$N$18="Y"),1,0)</f>
        <v>0</v>
      </c>
      <c r="AN44" s="5">
        <f>IF('Engine Family #16'!$N$12="",0,IF(OR(AND($L$13="Category 1",'Engine Family #16'!$N$12&lt;100),'Engine Family #16'!$N$18="Y"),1,0))</f>
        <v>0</v>
      </c>
      <c r="AP44" s="5">
        <f>'Engine Family #16'!$G$18</f>
        <v>0</v>
      </c>
      <c r="AR44" s="251" t="str">
        <f>'Engine Family #16'!$N$17</f>
        <v/>
      </c>
      <c r="AS44" s="252" t="str">
        <f>'Engine Family #16'!$FO$30</f>
        <v/>
      </c>
      <c r="AT44" s="252" t="str">
        <f>'Engine Family #16'!$FO$31</f>
        <v/>
      </c>
    </row>
    <row r="45" spans="1:46" ht="15" customHeight="1" x14ac:dyDescent="0.3">
      <c r="A45" s="4"/>
      <c r="B45" s="191" t="str">
        <f>IF('Engine Family #17'!$M$11&lt;&gt;"",'Engine Family #17'!$M$11,"")</f>
        <v/>
      </c>
      <c r="C45" s="76" t="str">
        <f>IF(AM45=1,"",IF('Engine Family #17'!$N$16="Y",'Engine Family #17'!$R$12,""))</f>
        <v/>
      </c>
      <c r="D45" s="186" t="str">
        <f>IF('Engine Family #17'!$R$16&lt;&gt;"",'Engine Family #17'!$R$16,"")</f>
        <v/>
      </c>
      <c r="E45" s="173" t="str">
        <f t="shared" si="1"/>
        <v/>
      </c>
      <c r="F45" s="75" t="str">
        <f>IF(AM45=1,"",IF('Engine Family #17'!$N$16="Y",'Engine Family #17'!$V$12,""))</f>
        <v/>
      </c>
      <c r="G45" s="50" t="str">
        <f>IF('Engine Family #17'!$V$16&lt;&gt;"",'Engine Family #17'!$V$16,"")</f>
        <v/>
      </c>
      <c r="H45" s="173" t="str">
        <f t="shared" si="2"/>
        <v/>
      </c>
      <c r="I45" s="76" t="str">
        <f>IF(AM45=1,"",IF('Engine Family #17'!$G$23="Y",(IF('Engine Family #17'!$N$16="Y",'Engine Family #17'!$Z$12,"")),""))</f>
        <v/>
      </c>
      <c r="J45" s="186" t="str">
        <f>IF('Engine Family #17'!$G$23="Y",(IF('Engine Family #17'!$Z$16&lt;&gt;"",'Engine Family #17'!$Z$16,"")),"")</f>
        <v/>
      </c>
      <c r="K45" s="174" t="str">
        <f t="shared" si="3"/>
        <v/>
      </c>
      <c r="L45" s="76" t="str">
        <f>IF(AM45=1,"",IF('Engine Family #17'!$G$23="N",(IF('Engine Family #17'!$N$16="Y",'Engine Family #17'!$AD$12,"")),""))</f>
        <v/>
      </c>
      <c r="M45" s="186" t="str">
        <f>IF('Engine Family #17'!$G$23="N",(IF('Engine Family #17'!$AD$16&lt;&gt;"",'Engine Family #17'!$AD$16,"")),"")</f>
        <v/>
      </c>
      <c r="N45" s="175" t="str">
        <f t="shared" si="4"/>
        <v/>
      </c>
      <c r="O45" s="75" t="str">
        <f>IF(AM45=1,"",IF('Engine Family #17'!$G$23="N",(IF('Engine Family #17'!$N$16="Y",'Engine Family #17'!$Z$12,"")),""))</f>
        <v/>
      </c>
      <c r="P45" s="50" t="str">
        <f>IF('Engine Family #17'!$G$23="N",(IF('Engine Family #17'!$Z$16&lt;&gt;"",'Engine Family #17'!$Z$16,"")),"")</f>
        <v/>
      </c>
      <c r="Q45" s="175" t="str">
        <f t="shared" si="5"/>
        <v/>
      </c>
      <c r="R45" s="181" t="str">
        <f t="shared" si="6"/>
        <v/>
      </c>
      <c r="S45" s="45" t="str">
        <f t="shared" si="7"/>
        <v/>
      </c>
      <c r="T45" s="45" t="str">
        <f t="shared" si="8"/>
        <v/>
      </c>
      <c r="U45" s="4"/>
      <c r="V45" s="4"/>
      <c r="W45" s="4"/>
      <c r="X45" s="4"/>
      <c r="Y45" s="4"/>
      <c r="AA45" s="5">
        <f t="shared" si="9"/>
        <v>0</v>
      </c>
      <c r="AB45" s="5">
        <f t="shared" si="10"/>
        <v>0</v>
      </c>
      <c r="AC45" s="5">
        <f t="shared" si="11"/>
        <v>0</v>
      </c>
      <c r="AD45" s="5">
        <f t="shared" si="12"/>
        <v>0</v>
      </c>
      <c r="AE45" s="5">
        <f t="shared" si="13"/>
        <v>0</v>
      </c>
      <c r="AF45" s="169">
        <f>IF($L$13&lt;&gt;"Category 3",IF('Engine Family #17'!$G$23="Y",(AA45+AB45+AC45),(AA45+AB45+AD45+AE45)),AD45)</f>
        <v>0</v>
      </c>
      <c r="AG45" s="170" t="str">
        <f>IF($AF45&gt;9,"FAIL",IF($L$13&lt;&gt;"Category 3",IF('Engine Family #17'!$G$23="Y",IF($AF45=3,"PASS",""),IF($AF45=4,"PASS","")),IF($AF45=1,"PASS","")))</f>
        <v/>
      </c>
      <c r="AI45" s="167">
        <f>'Engine Family #17'!$FS$36</f>
        <v>0</v>
      </c>
      <c r="AJ45" s="229">
        <f t="shared" si="0"/>
        <v>0</v>
      </c>
      <c r="AK45" s="5">
        <f>IF(OR('Engine Family #17'!$N$12&lt;100,'Engine Family #17'!$N$18="Y",'Engine Family #17'!$N$16="N"),0,AI45*2)</f>
        <v>0</v>
      </c>
      <c r="AM45" s="5">
        <f>IF(OR('Engine Family #17'!$N$16="N",AND($L$13="Category 1",'Engine Family #17'!$N$12&lt;100),'Engine Family #17'!$N$18="Y"),1,0)</f>
        <v>0</v>
      </c>
      <c r="AN45" s="5">
        <f>IF('Engine Family #17'!$N$12="",0,IF(OR(AND($L$13="Category 1",'Engine Family #17'!$N$12&lt;100),'Engine Family #17'!$N$18="Y"),1,0))</f>
        <v>0</v>
      </c>
      <c r="AP45" s="5">
        <f>'Engine Family #17'!$G$18</f>
        <v>0</v>
      </c>
      <c r="AR45" s="251" t="str">
        <f>'Engine Family #17'!$N$17</f>
        <v/>
      </c>
      <c r="AS45" s="252" t="str">
        <f>'Engine Family #17'!$FO$30</f>
        <v/>
      </c>
      <c r="AT45" s="252" t="str">
        <f>'Engine Family #17'!$FO$31</f>
        <v/>
      </c>
    </row>
    <row r="46" spans="1:46" ht="15" customHeight="1" x14ac:dyDescent="0.3">
      <c r="A46" s="4"/>
      <c r="B46" s="191" t="str">
        <f>IF('Engine Family #18'!$M$11&lt;&gt;"",'Engine Family #18'!$M$11,"")</f>
        <v/>
      </c>
      <c r="C46" s="76" t="str">
        <f>IF(AM46=1,"",IF('Engine Family #18'!$N$16="Y",'Engine Family #18'!$R$12,""))</f>
        <v/>
      </c>
      <c r="D46" s="186" t="str">
        <f>IF('Engine Family #18'!$R$16&lt;&gt;"",'Engine Family #18'!$R$16,"")</f>
        <v/>
      </c>
      <c r="E46" s="173" t="str">
        <f t="shared" si="1"/>
        <v/>
      </c>
      <c r="F46" s="75" t="str">
        <f>IF(AM46=1,"",IF('Engine Family #18'!$N$16="Y",'Engine Family #18'!$V$12,""))</f>
        <v/>
      </c>
      <c r="G46" s="50" t="str">
        <f>IF('Engine Family #18'!$V$16&lt;&gt;"",'Engine Family #18'!$V$16,"")</f>
        <v/>
      </c>
      <c r="H46" s="173" t="str">
        <f t="shared" si="2"/>
        <v/>
      </c>
      <c r="I46" s="76" t="str">
        <f>IF(AM46=1,"",IF('Engine Family #18'!$G$23="Y",(IF('Engine Family #18'!$N$16="Y",'Engine Family #18'!$Z$12,"")),""))</f>
        <v/>
      </c>
      <c r="J46" s="186" t="str">
        <f>IF('Engine Family #18'!$G$23="Y",(IF('Engine Family #18'!$Z$16&lt;&gt;"",'Engine Family #18'!$Z$16,"")),"")</f>
        <v/>
      </c>
      <c r="K46" s="174" t="str">
        <f t="shared" si="3"/>
        <v/>
      </c>
      <c r="L46" s="76" t="str">
        <f>IF(AM46=1,"",IF('Engine Family #18'!$G$23="N",(IF('Engine Family #18'!$N$16="Y",'Engine Family #18'!$AD$12,"")),""))</f>
        <v/>
      </c>
      <c r="M46" s="186" t="str">
        <f>IF('Engine Family #18'!$G$23="N",(IF('Engine Family #18'!$AD$16&lt;&gt;"",'Engine Family #18'!$AD$16,"")),"")</f>
        <v/>
      </c>
      <c r="N46" s="175" t="str">
        <f t="shared" si="4"/>
        <v/>
      </c>
      <c r="O46" s="75" t="str">
        <f>IF(AM46=1,"",IF('Engine Family #18'!$G$23="N",(IF('Engine Family #18'!$N$16="Y",'Engine Family #18'!$Z$12,"")),""))</f>
        <v/>
      </c>
      <c r="P46" s="50" t="str">
        <f>IF('Engine Family #18'!$G$23="N",(IF('Engine Family #18'!$Z$16&lt;&gt;"",'Engine Family #18'!$Z$16,"")),"")</f>
        <v/>
      </c>
      <c r="Q46" s="175" t="str">
        <f t="shared" si="5"/>
        <v/>
      </c>
      <c r="R46" s="181" t="str">
        <f t="shared" si="6"/>
        <v/>
      </c>
      <c r="S46" s="45" t="str">
        <f t="shared" si="7"/>
        <v/>
      </c>
      <c r="T46" s="45" t="str">
        <f t="shared" si="8"/>
        <v/>
      </c>
      <c r="U46" s="4"/>
      <c r="V46" s="4"/>
      <c r="W46" s="4"/>
      <c r="X46" s="4"/>
      <c r="Y46" s="4"/>
      <c r="AA46" s="5">
        <f t="shared" si="9"/>
        <v>0</v>
      </c>
      <c r="AB46" s="5">
        <f t="shared" si="10"/>
        <v>0</v>
      </c>
      <c r="AC46" s="5">
        <f t="shared" si="11"/>
        <v>0</v>
      </c>
      <c r="AD46" s="5">
        <f t="shared" si="12"/>
        <v>0</v>
      </c>
      <c r="AE46" s="5">
        <f t="shared" si="13"/>
        <v>0</v>
      </c>
      <c r="AF46" s="169">
        <f>IF($L$13&lt;&gt;"Category 3",IF('Engine Family #18'!$G$23="Y",(AA46+AB46+AC46),(AA46+AB46+AD46+AE46)),AD46)</f>
        <v>0</v>
      </c>
      <c r="AG46" s="170" t="str">
        <f>IF($AF46&gt;9,"FAIL",IF($L$13&lt;&gt;"Category 3",IF('Engine Family #18'!$G$23="Y",IF($AF46=3,"PASS",""),IF($AF46=4,"PASS","")),IF($AF46=1,"PASS","")))</f>
        <v/>
      </c>
      <c r="AI46" s="167">
        <f>'Engine Family #18'!$FS$36</f>
        <v>0</v>
      </c>
      <c r="AJ46" s="229">
        <f t="shared" si="0"/>
        <v>0</v>
      </c>
      <c r="AK46" s="5">
        <f>IF(OR('Engine Family #18'!$N$12&lt;100,'Engine Family #18'!$N$18="Y",'Engine Family #18'!$N$16="N"),0,AI46*2)</f>
        <v>0</v>
      </c>
      <c r="AM46" s="5">
        <f>IF(OR('Engine Family #18'!$N$16="N",AND($L$13="Category 1",'Engine Family #18'!$N$12&lt;100),'Engine Family #18'!$N$18="Y"),1,0)</f>
        <v>0</v>
      </c>
      <c r="AN46" s="5">
        <f>IF('Engine Family #18'!$N$12="",0,IF(OR(AND($L$13="Category 1",'Engine Family #18'!$N$12&lt;100),'Engine Family #18'!$N$18="Y"),1,0))</f>
        <v>0</v>
      </c>
      <c r="AP46" s="5">
        <f>'Engine Family #18'!$G$18</f>
        <v>0</v>
      </c>
      <c r="AR46" s="251" t="str">
        <f>'Engine Family #18'!$N$17</f>
        <v/>
      </c>
      <c r="AS46" s="252" t="str">
        <f>'Engine Family #18'!$FO$30</f>
        <v/>
      </c>
      <c r="AT46" s="252" t="str">
        <f>'Engine Family #18'!$FO$31</f>
        <v/>
      </c>
    </row>
    <row r="47" spans="1:46" ht="15" customHeight="1" x14ac:dyDescent="0.3">
      <c r="A47" s="4"/>
      <c r="B47" s="191" t="str">
        <f>IF('Engine Family #19'!$M$11&lt;&gt;"",'Engine Family #19'!$M$11,"")</f>
        <v/>
      </c>
      <c r="C47" s="76" t="str">
        <f>IF(AM47=1,"",IF('Engine Family #19'!$N$16="Y",'Engine Family #19'!$R$12,""))</f>
        <v/>
      </c>
      <c r="D47" s="186" t="str">
        <f>IF('Engine Family #19'!$R$16&lt;&gt;"",'Engine Family #19'!$R$16,"")</f>
        <v/>
      </c>
      <c r="E47" s="173" t="str">
        <f t="shared" si="1"/>
        <v/>
      </c>
      <c r="F47" s="75" t="str">
        <f>IF(AM47=1,"",IF('Engine Family #19'!$N$16="Y",'Engine Family #19'!$V$12,""))</f>
        <v/>
      </c>
      <c r="G47" s="50" t="str">
        <f>IF('Engine Family #19'!$V$16&lt;&gt;"",'Engine Family #19'!$V$16,"")</f>
        <v/>
      </c>
      <c r="H47" s="173" t="str">
        <f t="shared" si="2"/>
        <v/>
      </c>
      <c r="I47" s="76" t="str">
        <f>IF(AM47=1,"",IF('Engine Family #19'!$G$23="Y",(IF('Engine Family #19'!$N$16="Y",'Engine Family #19'!$Z$12,"")),""))</f>
        <v/>
      </c>
      <c r="J47" s="186" t="str">
        <f>IF('Engine Family #19'!$G$23="Y",(IF('Engine Family #19'!$Z$16&lt;&gt;"",'Engine Family #19'!$Z$16,"")),"")</f>
        <v/>
      </c>
      <c r="K47" s="174" t="str">
        <f t="shared" si="3"/>
        <v/>
      </c>
      <c r="L47" s="76" t="str">
        <f>IF(AM47=1,"",IF('Engine Family #19'!$G$23="N",(IF('Engine Family #19'!$N$16="Y",'Engine Family #19'!$AD$12,"")),""))</f>
        <v/>
      </c>
      <c r="M47" s="186" t="str">
        <f>IF('Engine Family #19'!$G$23="N",(IF('Engine Family #19'!$AD$16&lt;&gt;"",'Engine Family #19'!$AD$16,"")),"")</f>
        <v/>
      </c>
      <c r="N47" s="175" t="str">
        <f t="shared" si="4"/>
        <v/>
      </c>
      <c r="O47" s="75" t="str">
        <f>IF(AM47=1,"",IF('Engine Family #19'!$G$23="N",(IF('Engine Family #19'!$N$16="Y",'Engine Family #19'!$Z$12,"")),""))</f>
        <v/>
      </c>
      <c r="P47" s="50" t="str">
        <f>IF('Engine Family #19'!$G$23="N",(IF('Engine Family #19'!$Z$16&lt;&gt;"",'Engine Family #19'!$Z$16,"")),"")</f>
        <v/>
      </c>
      <c r="Q47" s="175" t="str">
        <f t="shared" si="5"/>
        <v/>
      </c>
      <c r="R47" s="181" t="str">
        <f t="shared" si="6"/>
        <v/>
      </c>
      <c r="S47" s="45" t="str">
        <f t="shared" si="7"/>
        <v/>
      </c>
      <c r="T47" s="45" t="str">
        <f t="shared" si="8"/>
        <v/>
      </c>
      <c r="U47" s="4"/>
      <c r="V47" s="4"/>
      <c r="W47" s="4"/>
      <c r="X47" s="4"/>
      <c r="Y47" s="4"/>
      <c r="AA47" s="5">
        <f t="shared" si="9"/>
        <v>0</v>
      </c>
      <c r="AB47" s="5">
        <f t="shared" si="10"/>
        <v>0</v>
      </c>
      <c r="AC47" s="5">
        <f t="shared" si="11"/>
        <v>0</v>
      </c>
      <c r="AD47" s="5">
        <f t="shared" si="12"/>
        <v>0</v>
      </c>
      <c r="AE47" s="5">
        <f t="shared" si="13"/>
        <v>0</v>
      </c>
      <c r="AF47" s="169">
        <f>IF($L$13&lt;&gt;"Category 3",IF('Engine Family #19'!$G$23="Y",(AA47+AB47+AC47),(AA47+AB47+AD47+AE47)),AD47)</f>
        <v>0</v>
      </c>
      <c r="AG47" s="170" t="str">
        <f>IF($AF47&gt;9,"FAIL",IF($L$13&lt;&gt;"Category 3",IF('Engine Family #19'!$G$23="Y",IF($AF47=3,"PASS",""),IF($AF47=4,"PASS","")),IF($AF47=1,"PASS","")))</f>
        <v/>
      </c>
      <c r="AI47" s="167">
        <f>'Engine Family #19'!$FS$36</f>
        <v>0</v>
      </c>
      <c r="AJ47" s="229">
        <f t="shared" si="0"/>
        <v>0</v>
      </c>
      <c r="AK47" s="5">
        <f>IF(OR('Engine Family #19'!$N$12&lt;100,'Engine Family #19'!$N$18="Y",'Engine Family #19'!$N$16="N"),0,AI47*2)</f>
        <v>0</v>
      </c>
      <c r="AM47" s="5">
        <f>IF(OR('Engine Family #19'!$N$16="N",AND($L$13="Category 1",'Engine Family #19'!$N$12&lt;100),'Engine Family #19'!$N$18="Y"),1,0)</f>
        <v>0</v>
      </c>
      <c r="AN47" s="5">
        <f>IF('Engine Family #19'!$N$12="",0,IF(OR(AND($L$13="Category 1",'Engine Family #19'!$N$12&lt;100),'Engine Family #19'!$N$18="Y"),1,0))</f>
        <v>0</v>
      </c>
      <c r="AP47" s="5">
        <f>'Engine Family #19'!$G$18</f>
        <v>0</v>
      </c>
      <c r="AR47" s="251" t="str">
        <f>'Engine Family #19'!$N$17</f>
        <v/>
      </c>
      <c r="AS47" s="252" t="str">
        <f>'Engine Family #19'!$FO$30</f>
        <v/>
      </c>
      <c r="AT47" s="252" t="str">
        <f>'Engine Family #19'!$FO$31</f>
        <v/>
      </c>
    </row>
    <row r="48" spans="1:46" ht="15" customHeight="1" x14ac:dyDescent="0.3">
      <c r="A48" s="4"/>
      <c r="B48" s="191" t="str">
        <f>IF('Engine Family #20'!$M$11&lt;&gt;"",'Engine Family #20'!$M$11,"")</f>
        <v/>
      </c>
      <c r="C48" s="76" t="str">
        <f>IF(AM48=1,"",IF('Engine Family #20'!$N$16="Y",'Engine Family #20'!$R$12,""))</f>
        <v/>
      </c>
      <c r="D48" s="186" t="str">
        <f>IF('Engine Family #20'!$R$16&lt;&gt;"",'Engine Family #20'!$R$16,"")</f>
        <v/>
      </c>
      <c r="E48" s="173" t="str">
        <f t="shared" si="1"/>
        <v/>
      </c>
      <c r="F48" s="75" t="str">
        <f>IF(AM48=1,"",IF('Engine Family #20'!$N$16="Y",'Engine Family #20'!$V$12,""))</f>
        <v/>
      </c>
      <c r="G48" s="50" t="str">
        <f>IF('Engine Family #20'!$V$16&lt;&gt;"",'Engine Family #20'!$V$16,"")</f>
        <v/>
      </c>
      <c r="H48" s="173" t="str">
        <f t="shared" si="2"/>
        <v/>
      </c>
      <c r="I48" s="76" t="str">
        <f>IF(AM48=1,"",IF('Engine Family #20'!$G$23="Y",(IF('Engine Family #20'!$N$16="Y",'Engine Family #20'!$Z$12,"")),""))</f>
        <v/>
      </c>
      <c r="J48" s="186" t="str">
        <f>IF('Engine Family #20'!$G$23="Y",(IF('Engine Family #20'!$Z$16&lt;&gt;"",'Engine Family #20'!$Z$16,"")),"")</f>
        <v/>
      </c>
      <c r="K48" s="174" t="str">
        <f t="shared" si="3"/>
        <v/>
      </c>
      <c r="L48" s="76" t="str">
        <f>IF(AM48=1,"",IF('Engine Family #20'!$G$23="N",(IF('Engine Family #20'!$N$16="Y",'Engine Family #20'!$AD$12,"")),""))</f>
        <v/>
      </c>
      <c r="M48" s="186" t="str">
        <f>IF('Engine Family #20'!$G$23="N",(IF('Engine Family #20'!$AD$16&lt;&gt;"",'Engine Family #20'!$AD$16,"")),"")</f>
        <v/>
      </c>
      <c r="N48" s="175" t="str">
        <f t="shared" si="4"/>
        <v/>
      </c>
      <c r="O48" s="75" t="str">
        <f>IF(AM48=1,"",IF('Engine Family #20'!$G$23="N",(IF('Engine Family #20'!$N$16="Y",'Engine Family #20'!$Z$12,"")),""))</f>
        <v/>
      </c>
      <c r="P48" s="50" t="str">
        <f>IF('Engine Family #20'!$G$23="N",(IF('Engine Family #20'!$Z$16&lt;&gt;"",'Engine Family #20'!$Z$16,"")),"")</f>
        <v/>
      </c>
      <c r="Q48" s="175" t="str">
        <f t="shared" si="5"/>
        <v/>
      </c>
      <c r="R48" s="181" t="str">
        <f t="shared" si="6"/>
        <v/>
      </c>
      <c r="S48" s="45" t="str">
        <f t="shared" si="7"/>
        <v/>
      </c>
      <c r="T48" s="45" t="str">
        <f t="shared" si="8"/>
        <v/>
      </c>
      <c r="U48" s="4"/>
      <c r="V48" s="4"/>
      <c r="W48" s="4"/>
      <c r="X48" s="4"/>
      <c r="Y48" s="4"/>
      <c r="AA48" s="5">
        <f t="shared" si="9"/>
        <v>0</v>
      </c>
      <c r="AB48" s="5">
        <f t="shared" si="10"/>
        <v>0</v>
      </c>
      <c r="AC48" s="5">
        <f t="shared" si="11"/>
        <v>0</v>
      </c>
      <c r="AD48" s="5">
        <f t="shared" si="12"/>
        <v>0</v>
      </c>
      <c r="AE48" s="5">
        <f t="shared" si="13"/>
        <v>0</v>
      </c>
      <c r="AF48" s="169">
        <f>IF($L$13&lt;&gt;"Category 3",IF('Engine Family #20'!$G$23="Y",(AA48+AB48+AC48),(AA48+AB48+AD48+AE48)),AD48)</f>
        <v>0</v>
      </c>
      <c r="AG48" s="170" t="str">
        <f>IF($AF48&gt;9,"FAIL",IF($L$13&lt;&gt;"Category 3",IF('Engine Family #20'!$G$23="Y",IF($AF48=3,"PASS",""),IF($AF48=4,"PASS","")),IF($AF48=1,"PASS","")))</f>
        <v/>
      </c>
      <c r="AI48" s="167">
        <f>'Engine Family #20'!$FS$36</f>
        <v>0</v>
      </c>
      <c r="AJ48" s="229">
        <f t="shared" si="0"/>
        <v>0</v>
      </c>
      <c r="AK48" s="5">
        <f>IF(OR('Engine Family #20'!$N$12&lt;100,'Engine Family #20'!$N$18="Y",'Engine Family #20'!$N$16="N"),0,AI48*2)</f>
        <v>0</v>
      </c>
      <c r="AM48" s="5">
        <f>IF(OR('Engine Family #20'!$N$16="N",AND($L$13="Category 1",'Engine Family #20'!$N$12&lt;100),'Engine Family #20'!$N$18="Y"),1,0)</f>
        <v>0</v>
      </c>
      <c r="AN48" s="5">
        <f>IF('Engine Family #20'!$N$12="",0,IF(OR(AND($L$13="Category 1",'Engine Family #20'!$N$12&lt;100),'Engine Family #20'!$N$18="Y"),1,0))</f>
        <v>0</v>
      </c>
      <c r="AP48" s="5">
        <f>'Engine Family #20'!$G$18</f>
        <v>0</v>
      </c>
      <c r="AR48" s="251" t="str">
        <f>'Engine Family #20'!$N$17</f>
        <v/>
      </c>
      <c r="AS48" s="252" t="str">
        <f>'Engine Family #20'!$FO$30</f>
        <v/>
      </c>
      <c r="AT48" s="252" t="str">
        <f>'Engine Family #20'!$FO$31</f>
        <v/>
      </c>
    </row>
    <row r="49" spans="1:46" ht="15" customHeight="1" x14ac:dyDescent="0.3">
      <c r="A49" s="4"/>
      <c r="B49" s="191" t="str">
        <f>IF('Engine Family #21'!$M$11&lt;&gt;"",'Engine Family #21'!$M$11,"")</f>
        <v/>
      </c>
      <c r="C49" s="76" t="str">
        <f>IF(AM49=1,"",IF('Engine Family #21'!$N$16="Y",'Engine Family #21'!$R$12,""))</f>
        <v/>
      </c>
      <c r="D49" s="186" t="str">
        <f>IF('Engine Family #21'!$R$16&lt;&gt;"",'Engine Family #21'!$R$16,"")</f>
        <v/>
      </c>
      <c r="E49" s="173" t="str">
        <f t="shared" si="1"/>
        <v/>
      </c>
      <c r="F49" s="75" t="str">
        <f>IF(AM49=1,"",IF('Engine Family #21'!$N$16="Y",'Engine Family #21'!$V$12,""))</f>
        <v/>
      </c>
      <c r="G49" s="50" t="str">
        <f>IF('Engine Family #21'!$V$16&lt;&gt;"",'Engine Family #21'!$V$16,"")</f>
        <v/>
      </c>
      <c r="H49" s="173" t="str">
        <f t="shared" si="2"/>
        <v/>
      </c>
      <c r="I49" s="76" t="str">
        <f>IF(AM49=1,"",IF('Engine Family #21'!$G$23="Y",(IF('Engine Family #21'!$N$16="Y",'Engine Family #21'!$Z$12,"")),""))</f>
        <v/>
      </c>
      <c r="J49" s="186" t="str">
        <f>IF('Engine Family #21'!$G$23="Y",(IF('Engine Family #21'!$Z$16&lt;&gt;"",'Engine Family #21'!$Z$16,"")),"")</f>
        <v/>
      </c>
      <c r="K49" s="174" t="str">
        <f t="shared" si="3"/>
        <v/>
      </c>
      <c r="L49" s="76" t="str">
        <f>IF(AM49=1,"",IF('Engine Family #21'!$G$23="N",(IF('Engine Family #21'!$N$16="Y",'Engine Family #21'!$AD$12,"")),""))</f>
        <v/>
      </c>
      <c r="M49" s="186" t="str">
        <f>IF('Engine Family #21'!$G$23="N",(IF('Engine Family #21'!$AD$16&lt;&gt;"",'Engine Family #21'!$AD$16,"")),"")</f>
        <v/>
      </c>
      <c r="N49" s="175" t="str">
        <f t="shared" si="4"/>
        <v/>
      </c>
      <c r="O49" s="75" t="str">
        <f>IF(AM49=1,"",IF('Engine Family #21'!$G$23="N",(IF('Engine Family #21'!$N$16="Y",'Engine Family #21'!$Z$12,"")),""))</f>
        <v/>
      </c>
      <c r="P49" s="50" t="str">
        <f>IF('Engine Family #21'!$G$23="N",(IF('Engine Family #21'!$Z$16&lt;&gt;"",'Engine Family #21'!$Z$16,"")),"")</f>
        <v/>
      </c>
      <c r="Q49" s="175" t="str">
        <f t="shared" si="5"/>
        <v/>
      </c>
      <c r="R49" s="181" t="str">
        <f t="shared" si="6"/>
        <v/>
      </c>
      <c r="S49" s="45" t="str">
        <f t="shared" si="7"/>
        <v/>
      </c>
      <c r="T49" s="45" t="str">
        <f t="shared" si="8"/>
        <v/>
      </c>
      <c r="U49" s="4"/>
      <c r="V49" s="4"/>
      <c r="W49" s="4"/>
      <c r="X49" s="4"/>
      <c r="Y49" s="4"/>
      <c r="AA49" s="5">
        <f t="shared" si="9"/>
        <v>0</v>
      </c>
      <c r="AB49" s="5">
        <f t="shared" si="10"/>
        <v>0</v>
      </c>
      <c r="AC49" s="5">
        <f t="shared" si="11"/>
        <v>0</v>
      </c>
      <c r="AD49" s="5">
        <f t="shared" si="12"/>
        <v>0</v>
      </c>
      <c r="AE49" s="5">
        <f t="shared" si="13"/>
        <v>0</v>
      </c>
      <c r="AF49" s="169">
        <f>IF($L$13&lt;&gt;"Category 3",IF('Engine Family #21'!$G$23="Y",(AA49+AB49+AC49),(AA49+AB49+AD49+AE49)),AD49)</f>
        <v>0</v>
      </c>
      <c r="AG49" s="170" t="str">
        <f>IF($AF49&gt;9,"FAIL",IF($L$13&lt;&gt;"Category 3",IF('Engine Family #21'!$G$23="Y",IF($AF49=3,"PASS",""),IF($AF49=4,"PASS","")),IF($AF49=1,"PASS","")))</f>
        <v/>
      </c>
      <c r="AI49" s="167">
        <f>'Engine Family #21'!$FS$36</f>
        <v>0</v>
      </c>
      <c r="AJ49" s="229">
        <f t="shared" si="0"/>
        <v>0</v>
      </c>
      <c r="AK49" s="5">
        <f>IF(OR('Engine Family #21'!$N$12&lt;100,'Engine Family #21'!$N$18="Y",'Engine Family #21'!$N$16="N"),0,AI49*2)</f>
        <v>0</v>
      </c>
      <c r="AM49" s="5">
        <f>IF(OR('Engine Family #21'!$N$16="N",AND($L$13="Category 1",'Engine Family #21'!$N$12&lt;100),'Engine Family #21'!$N$18="Y"),1,0)</f>
        <v>0</v>
      </c>
      <c r="AN49" s="5">
        <f>IF('Engine Family #21'!$N$12="",0,IF(OR(AND($L$13="Category 1",'Engine Family #21'!$N$12&lt;100),'Engine Family #21'!$N$18="Y"),1,0))</f>
        <v>0</v>
      </c>
      <c r="AP49" s="5">
        <f>'Engine Family #21'!$G$18</f>
        <v>0</v>
      </c>
      <c r="AR49" s="251" t="str">
        <f>'Engine Family #21'!$N$17</f>
        <v/>
      </c>
      <c r="AS49" s="252" t="str">
        <f>'Engine Family #21'!$FO$30</f>
        <v/>
      </c>
      <c r="AT49" s="252" t="str">
        <f>'Engine Family #21'!$FO$31</f>
        <v/>
      </c>
    </row>
    <row r="50" spans="1:46" ht="15" customHeight="1" x14ac:dyDescent="0.3">
      <c r="A50" s="4"/>
      <c r="B50" s="191" t="str">
        <f>IF('Engine Family #22'!$M$11&lt;&gt;"",'Engine Family #22'!$M$11,"")</f>
        <v/>
      </c>
      <c r="C50" s="76" t="str">
        <f>IF(AM50=1,"",IF('Engine Family #22'!$N$16="Y",'Engine Family #22'!$R$12,""))</f>
        <v/>
      </c>
      <c r="D50" s="186" t="str">
        <f>IF('Engine Family #22'!$R$16&lt;&gt;"",'Engine Family #22'!$R$16,"")</f>
        <v/>
      </c>
      <c r="E50" s="173" t="str">
        <f t="shared" si="1"/>
        <v/>
      </c>
      <c r="F50" s="75" t="str">
        <f>IF(AM50=1,"",IF('Engine Family #22'!$N$16="Y",'Engine Family #22'!$V$12,""))</f>
        <v/>
      </c>
      <c r="G50" s="50" t="str">
        <f>IF('Engine Family #22'!$V$16&lt;&gt;"",'Engine Family #22'!$V$16,"")</f>
        <v/>
      </c>
      <c r="H50" s="173" t="str">
        <f t="shared" si="2"/>
        <v/>
      </c>
      <c r="I50" s="76" t="str">
        <f>IF(AM50=1,"",IF('Engine Family #22'!$G$23="Y",(IF('Engine Family #22'!$N$16="Y",'Engine Family #22'!$Z$12,"")),""))</f>
        <v/>
      </c>
      <c r="J50" s="186" t="str">
        <f>IF('Engine Family #22'!$G$23="Y",(IF('Engine Family #22'!$Z$16&lt;&gt;"",'Engine Family #22'!$Z$16,"")),"")</f>
        <v/>
      </c>
      <c r="K50" s="174" t="str">
        <f t="shared" si="3"/>
        <v/>
      </c>
      <c r="L50" s="76" t="str">
        <f>IF(AM50=1,"",IF('Engine Family #22'!$G$23="N",(IF('Engine Family #22'!$N$16="Y",'Engine Family #22'!$AD$12,"")),""))</f>
        <v/>
      </c>
      <c r="M50" s="186" t="str">
        <f>IF('Engine Family #22'!$G$23="N",(IF('Engine Family #22'!$AD$16&lt;&gt;"",'Engine Family #22'!$AD$16,"")),"")</f>
        <v/>
      </c>
      <c r="N50" s="175" t="str">
        <f t="shared" si="4"/>
        <v/>
      </c>
      <c r="O50" s="75" t="str">
        <f>IF(AM50=1,"",IF('Engine Family #22'!$G$23="N",(IF('Engine Family #22'!$N$16="Y",'Engine Family #22'!$Z$12,"")),""))</f>
        <v/>
      </c>
      <c r="P50" s="50" t="str">
        <f>IF('Engine Family #22'!$G$23="N",(IF('Engine Family #22'!$Z$16&lt;&gt;"",'Engine Family #22'!$Z$16,"")),"")</f>
        <v/>
      </c>
      <c r="Q50" s="175" t="str">
        <f t="shared" si="5"/>
        <v/>
      </c>
      <c r="R50" s="181" t="str">
        <f t="shared" si="6"/>
        <v/>
      </c>
      <c r="S50" s="45" t="str">
        <f t="shared" si="7"/>
        <v/>
      </c>
      <c r="T50" s="45" t="str">
        <f t="shared" si="8"/>
        <v/>
      </c>
      <c r="U50" s="4"/>
      <c r="V50" s="4"/>
      <c r="W50" s="4"/>
      <c r="X50" s="4"/>
      <c r="Y50" s="4"/>
      <c r="AA50" s="5">
        <f t="shared" si="9"/>
        <v>0</v>
      </c>
      <c r="AB50" s="5">
        <f t="shared" si="10"/>
        <v>0</v>
      </c>
      <c r="AC50" s="5">
        <f t="shared" si="11"/>
        <v>0</v>
      </c>
      <c r="AD50" s="5">
        <f t="shared" si="12"/>
        <v>0</v>
      </c>
      <c r="AE50" s="5">
        <f t="shared" si="13"/>
        <v>0</v>
      </c>
      <c r="AF50" s="169">
        <f>IF($L$13&lt;&gt;"Category 3",IF('Engine Family #22'!$G$23="Y",(AA50+AB50+AC50),(AA50+AB50+AD50+AE50)),AD50)</f>
        <v>0</v>
      </c>
      <c r="AG50" s="170" t="str">
        <f>IF($AF50&gt;9,"FAIL",IF($L$13&lt;&gt;"Category 3",IF('Engine Family #22'!$G$23="Y",IF($AF50=3,"PASS",""),IF($AF50=4,"PASS","")),IF($AF50=1,"PASS","")))</f>
        <v/>
      </c>
      <c r="AI50" s="167">
        <f>'Engine Family #22'!$FS$36</f>
        <v>0</v>
      </c>
      <c r="AJ50" s="229">
        <f t="shared" si="0"/>
        <v>0</v>
      </c>
      <c r="AK50" s="5">
        <f>IF(OR('Engine Family #22'!$N$12&lt;100,'Engine Family #22'!$N$18="Y",'Engine Family #22'!$N$16="N"),0,AI50*2)</f>
        <v>0</v>
      </c>
      <c r="AM50" s="5">
        <f>IF(OR('Engine Family #22'!$N$16="N",AND($L$13="Category 1",'Engine Family #22'!$N$12&lt;100),'Engine Family #22'!$N$18="Y"),1,0)</f>
        <v>0</v>
      </c>
      <c r="AN50" s="5">
        <f>IF('Engine Family #22'!$N$12="",0,IF(OR(AND($L$13="Category 1",'Engine Family #22'!$N$12&lt;100),'Engine Family #22'!$N$18="Y"),1,0))</f>
        <v>0</v>
      </c>
      <c r="AP50" s="5">
        <f>'Engine Family #22'!$G$18</f>
        <v>0</v>
      </c>
      <c r="AR50" s="251" t="str">
        <f>'Engine Family #22'!$N$17</f>
        <v/>
      </c>
      <c r="AS50" s="252" t="str">
        <f>'Engine Family #22'!$FO$30</f>
        <v/>
      </c>
      <c r="AT50" s="252" t="str">
        <f>'Engine Family #22'!$FO$31</f>
        <v/>
      </c>
    </row>
    <row r="51" spans="1:46" ht="15" customHeight="1" x14ac:dyDescent="0.3">
      <c r="A51" s="4"/>
      <c r="B51" s="191" t="str">
        <f>IF('Engine Family #23'!$M$11&lt;&gt;"",'Engine Family #23'!$M$11,"")</f>
        <v/>
      </c>
      <c r="C51" s="76" t="str">
        <f>IF(AM51=1,"",IF('Engine Family #23'!$N$16="Y",'Engine Family #23'!$R$12,""))</f>
        <v/>
      </c>
      <c r="D51" s="186" t="str">
        <f>IF('Engine Family #23'!$R$16&lt;&gt;"",'Engine Family #23'!$R$16,"")</f>
        <v/>
      </c>
      <c r="E51" s="173" t="str">
        <f t="shared" si="1"/>
        <v/>
      </c>
      <c r="F51" s="75" t="str">
        <f>IF(AM51=1,"",IF('Engine Family #23'!$N$16="Y",'Engine Family #23'!$V$12,""))</f>
        <v/>
      </c>
      <c r="G51" s="50" t="str">
        <f>IF('Engine Family #23'!$V$16&lt;&gt;"",'Engine Family #23'!$V$16,"")</f>
        <v/>
      </c>
      <c r="H51" s="173" t="str">
        <f t="shared" si="2"/>
        <v/>
      </c>
      <c r="I51" s="76" t="str">
        <f>IF(AM51=1,"",IF('Engine Family #23'!$G$23="Y",(IF('Engine Family #23'!$N$16="Y",'Engine Family #23'!$Z$12,"")),""))</f>
        <v/>
      </c>
      <c r="J51" s="186" t="str">
        <f>IF('Engine Family #23'!$G$23="Y",(IF('Engine Family #23'!$Z$16&lt;&gt;"",'Engine Family #23'!$Z$16,"")),"")</f>
        <v/>
      </c>
      <c r="K51" s="174" t="str">
        <f t="shared" si="3"/>
        <v/>
      </c>
      <c r="L51" s="76" t="str">
        <f>IF(AM51=1,"",IF('Engine Family #23'!$G$23="N",(IF('Engine Family #23'!$N$16="Y",'Engine Family #23'!$AD$12,"")),""))</f>
        <v/>
      </c>
      <c r="M51" s="186" t="str">
        <f>IF('Engine Family #23'!$G$23="N",(IF('Engine Family #23'!$AD$16&lt;&gt;"",'Engine Family #23'!$AD$16,"")),"")</f>
        <v/>
      </c>
      <c r="N51" s="175" t="str">
        <f t="shared" si="4"/>
        <v/>
      </c>
      <c r="O51" s="75" t="str">
        <f>IF(AM51=1,"",IF('Engine Family #23'!$G$23="N",(IF('Engine Family #23'!$N$16="Y",'Engine Family #23'!$Z$12,"")),""))</f>
        <v/>
      </c>
      <c r="P51" s="50" t="str">
        <f>IF('Engine Family #23'!$G$23="N",(IF('Engine Family #23'!$Z$16&lt;&gt;"",'Engine Family #23'!$Z$16,"")),"")</f>
        <v/>
      </c>
      <c r="Q51" s="175" t="str">
        <f t="shared" si="5"/>
        <v/>
      </c>
      <c r="R51" s="181" t="str">
        <f t="shared" si="6"/>
        <v/>
      </c>
      <c r="S51" s="45" t="str">
        <f t="shared" si="7"/>
        <v/>
      </c>
      <c r="T51" s="45" t="str">
        <f t="shared" si="8"/>
        <v/>
      </c>
      <c r="U51" s="4"/>
      <c r="V51" s="4"/>
      <c r="W51" s="4"/>
      <c r="X51" s="4"/>
      <c r="Y51" s="4"/>
      <c r="AA51" s="5">
        <f t="shared" si="9"/>
        <v>0</v>
      </c>
      <c r="AB51" s="5">
        <f t="shared" si="10"/>
        <v>0</v>
      </c>
      <c r="AC51" s="5">
        <f t="shared" si="11"/>
        <v>0</v>
      </c>
      <c r="AD51" s="5">
        <f t="shared" si="12"/>
        <v>0</v>
      </c>
      <c r="AE51" s="5">
        <f t="shared" si="13"/>
        <v>0</v>
      </c>
      <c r="AF51" s="169">
        <f>IF($L$13&lt;&gt;"Category 3",IF('Engine Family #23'!$G$23="Y",(AA51+AB51+AC51),(AA51+AB51+AD51+AE51)),AD51)</f>
        <v>0</v>
      </c>
      <c r="AG51" s="170" t="str">
        <f>IF($AF51&gt;9,"FAIL",IF($L$13&lt;&gt;"Category 3",IF('Engine Family #23'!$G$23="Y",IF($AF51=3,"PASS",""),IF($AF51=4,"PASS","")),IF($AF51=1,"PASS","")))</f>
        <v/>
      </c>
      <c r="AI51" s="167">
        <f>'Engine Family #23'!$FS$36</f>
        <v>0</v>
      </c>
      <c r="AJ51" s="229">
        <f t="shared" si="0"/>
        <v>0</v>
      </c>
      <c r="AK51" s="5">
        <f>IF(OR('Engine Family #23'!$N$12&lt;100,'Engine Family #23'!$N$18="Y",'Engine Family #23'!$N$16="N"),0,AI51*2)</f>
        <v>0</v>
      </c>
      <c r="AM51" s="5">
        <f>IF(OR('Engine Family #23'!$N$16="N",AND($L$13="Category 1",'Engine Family #23'!$N$12&lt;100),'Engine Family #23'!$N$18="Y"),1,0)</f>
        <v>0</v>
      </c>
      <c r="AN51" s="5">
        <f>IF('Engine Family #23'!$N$12="",0,IF(OR(AND($L$13="Category 1",'Engine Family #23'!$N$12&lt;100),'Engine Family #23'!$N$18="Y"),1,0))</f>
        <v>0</v>
      </c>
      <c r="AP51" s="5">
        <f>'Engine Family #23'!$G$18</f>
        <v>0</v>
      </c>
      <c r="AR51" s="251" t="str">
        <f>'Engine Family #23'!$N$17</f>
        <v/>
      </c>
      <c r="AS51" s="252" t="str">
        <f>'Engine Family #23'!$FO$30</f>
        <v/>
      </c>
      <c r="AT51" s="252" t="str">
        <f>'Engine Family #23'!$FO$31</f>
        <v/>
      </c>
    </row>
    <row r="52" spans="1:46" ht="15" customHeight="1" x14ac:dyDescent="0.3">
      <c r="A52" s="4"/>
      <c r="B52" s="191" t="str">
        <f>IF('Engine Family #24'!$M$11&lt;&gt;"",'Engine Family #24'!$M$11,"")</f>
        <v/>
      </c>
      <c r="C52" s="76" t="str">
        <f>IF(AM52=1,"",IF('Engine Family #24'!$N$16="Y",'Engine Family #24'!$R$12,""))</f>
        <v/>
      </c>
      <c r="D52" s="186" t="str">
        <f>IF('Engine Family #24'!$R$16&lt;&gt;"",'Engine Family #24'!$R$16,"")</f>
        <v/>
      </c>
      <c r="E52" s="173" t="str">
        <f t="shared" si="1"/>
        <v/>
      </c>
      <c r="F52" s="75" t="str">
        <f>IF(AM52=1,"",IF('Engine Family #24'!$N$16="Y",'Engine Family #24'!$V$12,""))</f>
        <v/>
      </c>
      <c r="G52" s="50" t="str">
        <f>IF('Engine Family #24'!$V$16&lt;&gt;"",'Engine Family #24'!$V$16,"")</f>
        <v/>
      </c>
      <c r="H52" s="173" t="str">
        <f t="shared" si="2"/>
        <v/>
      </c>
      <c r="I52" s="76" t="str">
        <f>IF(AM52=1,"",IF('Engine Family #24'!$G$23="Y",(IF('Engine Family #24'!$N$16="Y",'Engine Family #24'!$Z$12,"")),""))</f>
        <v/>
      </c>
      <c r="J52" s="186" t="str">
        <f>IF('Engine Family #24'!$G$23="Y",(IF('Engine Family #24'!$Z$16&lt;&gt;"",'Engine Family #24'!$Z$16,"")),"")</f>
        <v/>
      </c>
      <c r="K52" s="174" t="str">
        <f t="shared" si="3"/>
        <v/>
      </c>
      <c r="L52" s="76" t="str">
        <f>IF(AM52=1,"",IF('Engine Family #24'!$G$23="N",(IF('Engine Family #24'!$N$16="Y",'Engine Family #24'!$AD$12,"")),""))</f>
        <v/>
      </c>
      <c r="M52" s="186" t="str">
        <f>IF('Engine Family #24'!$G$23="N",(IF('Engine Family #24'!$AD$16&lt;&gt;"",'Engine Family #24'!$AD$16,"")),"")</f>
        <v/>
      </c>
      <c r="N52" s="175" t="str">
        <f t="shared" si="4"/>
        <v/>
      </c>
      <c r="O52" s="75" t="str">
        <f>IF(AM52=1,"",IF('Engine Family #24'!$G$23="N",(IF('Engine Family #24'!$N$16="Y",'Engine Family #24'!$Z$12,"")),""))</f>
        <v/>
      </c>
      <c r="P52" s="50" t="str">
        <f>IF('Engine Family #24'!$G$23="N",(IF('Engine Family #24'!$Z$16&lt;&gt;"",'Engine Family #24'!$Z$16,"")),"")</f>
        <v/>
      </c>
      <c r="Q52" s="175" t="str">
        <f t="shared" si="5"/>
        <v/>
      </c>
      <c r="R52" s="181" t="str">
        <f t="shared" si="6"/>
        <v/>
      </c>
      <c r="S52" s="45" t="str">
        <f t="shared" si="7"/>
        <v/>
      </c>
      <c r="T52" s="45" t="str">
        <f t="shared" si="8"/>
        <v/>
      </c>
      <c r="U52" s="4"/>
      <c r="V52" s="4"/>
      <c r="W52" s="4"/>
      <c r="X52" s="4"/>
      <c r="Y52" s="4"/>
      <c r="AA52" s="5">
        <f t="shared" si="9"/>
        <v>0</v>
      </c>
      <c r="AB52" s="5">
        <f t="shared" si="10"/>
        <v>0</v>
      </c>
      <c r="AC52" s="5">
        <f t="shared" si="11"/>
        <v>0</v>
      </c>
      <c r="AD52" s="5">
        <f t="shared" si="12"/>
        <v>0</v>
      </c>
      <c r="AE52" s="5">
        <f t="shared" si="13"/>
        <v>0</v>
      </c>
      <c r="AF52" s="169">
        <f>IF($L$13&lt;&gt;"Category 3",IF('Engine Family #24'!$G$23="Y",(AA52+AB52+AC52),(AA52+AB52+AD52+AE52)),AD52)</f>
        <v>0</v>
      </c>
      <c r="AG52" s="170" t="str">
        <f>IF($AF52&gt;9,"FAIL",IF($L$13&lt;&gt;"Category 3",IF('Engine Family #24'!$G$23="Y",IF($AF52=3,"PASS",""),IF($AF52=4,"PASS","")),IF($AF52=1,"PASS","")))</f>
        <v/>
      </c>
      <c r="AI52" s="167">
        <f>'Engine Family #24'!$FS$36</f>
        <v>0</v>
      </c>
      <c r="AJ52" s="229">
        <f t="shared" si="0"/>
        <v>0</v>
      </c>
      <c r="AK52" s="5">
        <f>IF(OR('Engine Family #24'!$N$12&lt;100,'Engine Family #24'!$N$18="Y",'Engine Family #24'!$N$16="N"),0,AI52*2)</f>
        <v>0</v>
      </c>
      <c r="AM52" s="5">
        <f>IF(OR('Engine Family #24'!$N$16="N",AND($L$13="Category 1",'Engine Family #24'!$N$12&lt;100),'Engine Family #24'!$N$18="Y"),1,0)</f>
        <v>0</v>
      </c>
      <c r="AN52" s="5">
        <f>IF('Engine Family #24'!$N$12="",0,IF(OR(AND($L$13="Category 1",'Engine Family #24'!$N$12&lt;100),'Engine Family #24'!$N$18="Y"),1,0))</f>
        <v>0</v>
      </c>
      <c r="AP52" s="5">
        <f>'Engine Family #24'!$G$18</f>
        <v>0</v>
      </c>
      <c r="AR52" s="251" t="str">
        <f>'Engine Family #24'!$N$17</f>
        <v/>
      </c>
      <c r="AS52" s="252" t="str">
        <f>'Engine Family #24'!$FO$30</f>
        <v/>
      </c>
      <c r="AT52" s="252" t="str">
        <f>'Engine Family #24'!$FO$31</f>
        <v/>
      </c>
    </row>
    <row r="53" spans="1:46" ht="15" customHeight="1" x14ac:dyDescent="0.3">
      <c r="A53" s="4"/>
      <c r="B53" s="191" t="str">
        <f>IF('Engine Family #25'!$M$11&lt;&gt;"",'Engine Family #25'!$M$11,"")</f>
        <v/>
      </c>
      <c r="C53" s="76" t="str">
        <f>IF(AM53=1,"",IF('Engine Family #25'!$N$16="Y",'Engine Family #25'!$R$12,""))</f>
        <v/>
      </c>
      <c r="D53" s="186" t="str">
        <f>IF('Engine Family #25'!$R$16&lt;&gt;"",'Engine Family #25'!$R$16,"")</f>
        <v/>
      </c>
      <c r="E53" s="173" t="str">
        <f t="shared" si="1"/>
        <v/>
      </c>
      <c r="F53" s="75" t="str">
        <f>IF(AM53=1,"",IF('Engine Family #25'!$N$16="Y",'Engine Family #25'!$V$12,""))</f>
        <v/>
      </c>
      <c r="G53" s="50" t="str">
        <f>IF('Engine Family #25'!$V$16&lt;&gt;"",'Engine Family #25'!$V$16,"")</f>
        <v/>
      </c>
      <c r="H53" s="173" t="str">
        <f t="shared" si="2"/>
        <v/>
      </c>
      <c r="I53" s="76" t="str">
        <f>IF(AM53=1,"",IF('Engine Family #25'!$G$23="Y",(IF('Engine Family #25'!$N$16="Y",'Engine Family #25'!$Z$12,"")),""))</f>
        <v/>
      </c>
      <c r="J53" s="186" t="str">
        <f>IF('Engine Family #25'!$G$23="Y",(IF('Engine Family #25'!$Z$16&lt;&gt;"",'Engine Family #25'!$Z$16,"")),"")</f>
        <v/>
      </c>
      <c r="K53" s="174" t="str">
        <f t="shared" si="3"/>
        <v/>
      </c>
      <c r="L53" s="76" t="str">
        <f>IF(AM53=1,"",IF('Engine Family #25'!$G$23="N",(IF('Engine Family #25'!$N$16="Y",'Engine Family #25'!$AD$12,"")),""))</f>
        <v/>
      </c>
      <c r="M53" s="186" t="str">
        <f>IF('Engine Family #25'!$G$23="N",(IF('Engine Family #25'!$AD$16&lt;&gt;"",'Engine Family #25'!$AD$16,"")),"")</f>
        <v/>
      </c>
      <c r="N53" s="175" t="str">
        <f t="shared" si="4"/>
        <v/>
      </c>
      <c r="O53" s="75" t="str">
        <f>IF(AM53=1,"",IF('Engine Family #25'!$G$23="N",(IF('Engine Family #25'!$N$16="Y",'Engine Family #25'!$Z$12,"")),""))</f>
        <v/>
      </c>
      <c r="P53" s="50" t="str">
        <f>IF('Engine Family #25'!$G$23="N",(IF('Engine Family #25'!$Z$16&lt;&gt;"",'Engine Family #25'!$Z$16,"")),"")</f>
        <v/>
      </c>
      <c r="Q53" s="175" t="str">
        <f t="shared" si="5"/>
        <v/>
      </c>
      <c r="R53" s="181" t="str">
        <f t="shared" si="6"/>
        <v/>
      </c>
      <c r="S53" s="45" t="str">
        <f t="shared" si="7"/>
        <v/>
      </c>
      <c r="T53" s="45" t="str">
        <f t="shared" si="8"/>
        <v/>
      </c>
      <c r="U53" s="4"/>
      <c r="V53" s="4"/>
      <c r="W53" s="4"/>
      <c r="X53" s="4"/>
      <c r="Y53" s="4"/>
      <c r="AA53" s="5">
        <f t="shared" si="9"/>
        <v>0</v>
      </c>
      <c r="AB53" s="5">
        <f t="shared" si="10"/>
        <v>0</v>
      </c>
      <c r="AC53" s="5">
        <f t="shared" si="11"/>
        <v>0</v>
      </c>
      <c r="AD53" s="5">
        <f t="shared" si="12"/>
        <v>0</v>
      </c>
      <c r="AE53" s="5">
        <f t="shared" si="13"/>
        <v>0</v>
      </c>
      <c r="AF53" s="169">
        <f>IF($L$13&lt;&gt;"Category 3",IF('Engine Family #25'!$G$23="Y",(AA53+AB53+AC53),(AA53+AB53+AD53+AE53)),AD53)</f>
        <v>0</v>
      </c>
      <c r="AG53" s="170" t="str">
        <f>IF($AF53&gt;9,"FAIL",IF($L$13&lt;&gt;"Category 3",IF('Engine Family #25'!$G$23="Y",IF($AF53=3,"PASS",""),IF($AF53=4,"PASS","")),IF($AF53=1,"PASS","")))</f>
        <v/>
      </c>
      <c r="AI53" s="167">
        <f>'Engine Family #25'!$FS$36</f>
        <v>0</v>
      </c>
      <c r="AJ53" s="229">
        <f t="shared" si="0"/>
        <v>0</v>
      </c>
      <c r="AK53" s="5">
        <f>IF(OR('Engine Family #25'!$N$12&lt;100,'Engine Family #25'!$N$18="Y",'Engine Family #25'!$N$16="N"),0,AI53*2)</f>
        <v>0</v>
      </c>
      <c r="AM53" s="5">
        <f>IF(OR('Engine Family #25'!$N$16="N",AND($L$13="Category 1",'Engine Family #25'!$N$12&lt;100),'Engine Family #25'!$N$18="Y"),1,0)</f>
        <v>0</v>
      </c>
      <c r="AN53" s="5">
        <f>IF('Engine Family #25'!$N$12="",0,IF(OR(AND($L$13="Category 1",'Engine Family #25'!$N$12&lt;100),'Engine Family #25'!$N$18="Y"),1,0))</f>
        <v>0</v>
      </c>
      <c r="AP53" s="5">
        <f>'Engine Family #25'!$G$18</f>
        <v>0</v>
      </c>
      <c r="AR53" s="251" t="str">
        <f>'Engine Family #25'!$N$17</f>
        <v/>
      </c>
      <c r="AS53" s="252" t="str">
        <f>'Engine Family #25'!$FO$30</f>
        <v/>
      </c>
      <c r="AT53" s="252" t="str">
        <f>'Engine Family #25'!$FO$31</f>
        <v/>
      </c>
    </row>
    <row r="54" spans="1:46" ht="15" customHeight="1" x14ac:dyDescent="0.3">
      <c r="A54" s="4"/>
      <c r="B54" s="191" t="str">
        <f>IF('Engine Family #26'!$M$11&lt;&gt;"",'Engine Family #26'!$M$11,"")</f>
        <v/>
      </c>
      <c r="C54" s="76" t="str">
        <f>IF(AM54=1,"",IF('Engine Family #26'!$N$16="Y",'Engine Family #26'!$R$12,""))</f>
        <v/>
      </c>
      <c r="D54" s="186" t="str">
        <f>IF('Engine Family #26'!$R$16&lt;&gt;"",'Engine Family #26'!$R$16,"")</f>
        <v/>
      </c>
      <c r="E54" s="173" t="str">
        <f t="shared" si="1"/>
        <v/>
      </c>
      <c r="F54" s="75" t="str">
        <f>IF(AM54=1,"",IF('Engine Family #26'!$N$16="Y",'Engine Family #26'!$V$12,""))</f>
        <v/>
      </c>
      <c r="G54" s="50" t="str">
        <f>IF('Engine Family #26'!$V$16&lt;&gt;"",'Engine Family #26'!$V$16,"")</f>
        <v/>
      </c>
      <c r="H54" s="173" t="str">
        <f t="shared" si="2"/>
        <v/>
      </c>
      <c r="I54" s="76" t="str">
        <f>IF(AM54=1,"",IF('Engine Family #26'!$G$23="Y",(IF('Engine Family #26'!$N$16="Y",'Engine Family #26'!$Z$12,"")),""))</f>
        <v/>
      </c>
      <c r="J54" s="186" t="str">
        <f>IF('Engine Family #26'!$G$23="Y",(IF('Engine Family #26'!$Z$16&lt;&gt;"",'Engine Family #26'!$Z$16,"")),"")</f>
        <v/>
      </c>
      <c r="K54" s="174" t="str">
        <f t="shared" si="3"/>
        <v/>
      </c>
      <c r="L54" s="76" t="str">
        <f>IF(AM54,"",IF('Engine Family #26'!$G$23="N",(IF('Engine Family #26'!$N$16="Y",'Engine Family #26'!$AD$12,"")),""))</f>
        <v/>
      </c>
      <c r="M54" s="186" t="str">
        <f>IF('Engine Family #26'!$G$23="N",(IF('Engine Family #26'!$AD$16&lt;&gt;"",'Engine Family #26'!$AD$16,"")),"")</f>
        <v/>
      </c>
      <c r="N54" s="175" t="str">
        <f t="shared" si="4"/>
        <v/>
      </c>
      <c r="O54" s="75" t="str">
        <f>IF(AM54=1,"",IF('Engine Family #26'!$G$23="N",(IF('Engine Family #26'!$N$16="Y",'Engine Family #26'!$Z$12,"")),""))</f>
        <v/>
      </c>
      <c r="P54" s="50" t="str">
        <f>IF('Engine Family #26'!$G$23="N",(IF('Engine Family #26'!$Z$16&lt;&gt;"",'Engine Family #26'!$Z$16,"")),"")</f>
        <v/>
      </c>
      <c r="Q54" s="175" t="str">
        <f t="shared" si="5"/>
        <v/>
      </c>
      <c r="R54" s="181" t="str">
        <f t="shared" si="6"/>
        <v/>
      </c>
      <c r="S54" s="45" t="str">
        <f t="shared" si="7"/>
        <v/>
      </c>
      <c r="T54" s="45" t="str">
        <f t="shared" si="8"/>
        <v/>
      </c>
      <c r="U54" s="4"/>
      <c r="V54" s="4"/>
      <c r="W54" s="4"/>
      <c r="X54" s="4"/>
      <c r="Y54" s="4"/>
      <c r="AA54" s="5">
        <f t="shared" si="9"/>
        <v>0</v>
      </c>
      <c r="AB54" s="5">
        <f t="shared" si="10"/>
        <v>0</v>
      </c>
      <c r="AC54" s="5">
        <f t="shared" si="11"/>
        <v>0</v>
      </c>
      <c r="AD54" s="5">
        <f t="shared" si="12"/>
        <v>0</v>
      </c>
      <c r="AE54" s="5">
        <f t="shared" si="13"/>
        <v>0</v>
      </c>
      <c r="AF54" s="169">
        <f>IF($L$13&lt;&gt;"Category 3",IF('Engine Family #26'!$G$23="Y",(AA54+AB54+AC54),(AA54+AB54+AD54+AE54)),AD54)</f>
        <v>0</v>
      </c>
      <c r="AG54" s="170" t="str">
        <f>IF($AF54&gt;9,"FAIL",IF($L$13&lt;&gt;"Category 3",IF('Engine Family #26'!$G$23="Y",IF($AF54=3,"PASS",""),IF($AF54=4,"PASS","")),IF($AF54=1,"PASS","")))</f>
        <v/>
      </c>
      <c r="AI54" s="167">
        <f>'Engine Family #26'!$FS$36</f>
        <v>0</v>
      </c>
      <c r="AJ54" s="229">
        <f t="shared" si="0"/>
        <v>0</v>
      </c>
      <c r="AK54" s="5">
        <f>IF(OR('Engine Family #26'!$N$12&lt;100,'Engine Family #26'!$N$18="Y",'Engine Family #26'!$N$16="N"),0,AI54*2)</f>
        <v>0</v>
      </c>
      <c r="AM54" s="5">
        <f>IF(OR('Engine Family #26'!$N$16="N",AND($L$13="Category 1",'Engine Family #26'!$N$12&lt;100),'Engine Family #26'!$N$18="Y"),1,0)</f>
        <v>0</v>
      </c>
      <c r="AN54" s="5">
        <f>IF('Engine Family #26'!$N$12="",0,IF(OR(AND($L$13="Category 1",'Engine Family #26'!$N$12&lt;100),'Engine Family #26'!$N$18="Y"),1,0))</f>
        <v>0</v>
      </c>
      <c r="AP54" s="5">
        <f>'Engine Family #26'!$G$18</f>
        <v>0</v>
      </c>
      <c r="AR54" s="251" t="str">
        <f>'Engine Family #26'!$N$17</f>
        <v/>
      </c>
      <c r="AS54" s="252" t="str">
        <f>'Engine Family #26'!$FO$30</f>
        <v/>
      </c>
      <c r="AT54" s="252" t="str">
        <f>'Engine Family #26'!$FO$31</f>
        <v/>
      </c>
    </row>
    <row r="55" spans="1:46" ht="15" customHeight="1" x14ac:dyDescent="0.3">
      <c r="A55" s="4"/>
      <c r="B55" s="191" t="str">
        <f>IF('Engine Family #27'!$M$11&lt;&gt;"",'Engine Family #27'!$M$11,"")</f>
        <v/>
      </c>
      <c r="C55" s="76" t="str">
        <f>IF(AM55=1,"",IF('Engine Family #27'!$N$16="Y",'Engine Family #27'!$R$12,""))</f>
        <v/>
      </c>
      <c r="D55" s="186" t="str">
        <f>IF('Engine Family #27'!$R$16&lt;&gt;"",'Engine Family #27'!$R$16,"")</f>
        <v/>
      </c>
      <c r="E55" s="173" t="str">
        <f t="shared" si="1"/>
        <v/>
      </c>
      <c r="F55" s="75" t="str">
        <f>IF(AM55=1,"",IF('Engine Family #27'!$N$16="Y",'Engine Family #27'!$V$12,""))</f>
        <v/>
      </c>
      <c r="G55" s="50" t="str">
        <f>IF('Engine Family #27'!$V$16&lt;&gt;"",'Engine Family #27'!$V$16,"")</f>
        <v/>
      </c>
      <c r="H55" s="173" t="str">
        <f t="shared" si="2"/>
        <v/>
      </c>
      <c r="I55" s="76" t="str">
        <f>IF(AM55=1,"",IF('Engine Family #27'!$G$23="Y",(IF('Engine Family #27'!$N$16="Y",'Engine Family #27'!$Z$12,"")),""))</f>
        <v/>
      </c>
      <c r="J55" s="186" t="str">
        <f>IF('Engine Family #27'!$G$23="Y",(IF('Engine Family #27'!$Z$16&lt;&gt;"",'Engine Family #27'!$Z$16,"")),"")</f>
        <v/>
      </c>
      <c r="K55" s="174" t="str">
        <f t="shared" si="3"/>
        <v/>
      </c>
      <c r="L55" s="76" t="str">
        <f>IF(AM55=1,"",IF('Engine Family #27'!$G$23="N",(IF('Engine Family #27'!$N$16="Y",'Engine Family #27'!$AD$12,"")),""))</f>
        <v/>
      </c>
      <c r="M55" s="186" t="str">
        <f>IF('Engine Family #27'!$G$23="N",(IF('Engine Family #27'!$AD$16&lt;&gt;"",'Engine Family #27'!$AD$16,"")),"")</f>
        <v/>
      </c>
      <c r="N55" s="175" t="str">
        <f t="shared" si="4"/>
        <v/>
      </c>
      <c r="O55" s="75" t="str">
        <f>IF(AM55=1,"",IF('Engine Family #27'!$G$23="N",(IF('Engine Family #27'!$N$16="Y",'Engine Family #27'!$Z$12,"")),""))</f>
        <v/>
      </c>
      <c r="P55" s="50" t="str">
        <f>IF('Engine Family #27'!$G$23="N",(IF('Engine Family #27'!$Z$16&lt;&gt;"",'Engine Family #27'!$Z$16,"")),"")</f>
        <v/>
      </c>
      <c r="Q55" s="175" t="str">
        <f t="shared" si="5"/>
        <v/>
      </c>
      <c r="R55" s="181" t="str">
        <f t="shared" si="6"/>
        <v/>
      </c>
      <c r="S55" s="45" t="str">
        <f t="shared" si="7"/>
        <v/>
      </c>
      <c r="T55" s="45" t="str">
        <f t="shared" si="8"/>
        <v/>
      </c>
      <c r="U55" s="4"/>
      <c r="V55" s="4"/>
      <c r="W55" s="4"/>
      <c r="X55" s="4"/>
      <c r="Y55" s="4"/>
      <c r="AA55" s="5">
        <f t="shared" si="9"/>
        <v>0</v>
      </c>
      <c r="AB55" s="5">
        <f t="shared" si="10"/>
        <v>0</v>
      </c>
      <c r="AC55" s="5">
        <f t="shared" si="11"/>
        <v>0</v>
      </c>
      <c r="AD55" s="5">
        <f t="shared" si="12"/>
        <v>0</v>
      </c>
      <c r="AE55" s="5">
        <f t="shared" si="13"/>
        <v>0</v>
      </c>
      <c r="AF55" s="169">
        <f>IF($L$13&lt;&gt;"Category 3",IF('Engine Family #27'!$G$23="Y",(AA55+AB55+AC55),(AA55+AB55+AD55+AE55)),AD55)</f>
        <v>0</v>
      </c>
      <c r="AG55" s="170" t="str">
        <f>IF($AF55&gt;9,"FAIL",IF($L$13&lt;&gt;"Category 3",IF('Engine Family #27'!$G$23="Y",IF($AF55=3,"PASS",""),IF($AF55=4,"PASS","")),IF($AF55=1,"PASS","")))</f>
        <v/>
      </c>
      <c r="AI55" s="167">
        <f>'Engine Family #27'!$FS$36</f>
        <v>0</v>
      </c>
      <c r="AJ55" s="229">
        <f t="shared" si="0"/>
        <v>0</v>
      </c>
      <c r="AK55" s="5">
        <f>IF(OR('Engine Family #27'!$N$12&lt;100,'Engine Family #27'!$N$18="Y",'Engine Family #27'!$N$16="N"),0,AI55*2)</f>
        <v>0</v>
      </c>
      <c r="AM55" s="5">
        <f>IF(OR('Engine Family #27'!$N$16="N",AND($L$13="Category 1",'Engine Family #27'!$N$12&lt;100),'Engine Family #27'!$N$18="Y"),1,0)</f>
        <v>0</v>
      </c>
      <c r="AN55" s="5">
        <f>IF('Engine Family #27'!$N$12="",0,IF(OR(AND($L$13="Category 1",'Engine Family #27'!$N$12&lt;100),'Engine Family #27'!$N$18="Y"),1,0))</f>
        <v>0</v>
      </c>
      <c r="AP55" s="5">
        <f>'Engine Family #27'!$G$18</f>
        <v>0</v>
      </c>
      <c r="AR55" s="251" t="str">
        <f>'Engine Family #27'!$N$17</f>
        <v/>
      </c>
      <c r="AS55" s="252" t="str">
        <f>'Engine Family #27'!$FO$30</f>
        <v/>
      </c>
      <c r="AT55" s="252" t="str">
        <f>'Engine Family #27'!$FO$31</f>
        <v/>
      </c>
    </row>
    <row r="56" spans="1:46" ht="15" customHeight="1" x14ac:dyDescent="0.3">
      <c r="A56" s="4"/>
      <c r="B56" s="191" t="str">
        <f>IF('Engine Family #28'!$M$11&lt;&gt;"",'Engine Family #28'!$M$11,"")</f>
        <v/>
      </c>
      <c r="C56" s="76" t="str">
        <f>IF(AM56=1,"",IF('Engine Family #28'!$N$16="Y",'Engine Family #28'!$R$12,""))</f>
        <v/>
      </c>
      <c r="D56" s="186" t="str">
        <f>IF('Engine Family #28'!$R$16&lt;&gt;"",'Engine Family #28'!$R$16,"")</f>
        <v/>
      </c>
      <c r="E56" s="173" t="str">
        <f t="shared" si="1"/>
        <v/>
      </c>
      <c r="F56" s="75" t="str">
        <f>IF(AM56=1,"",IF('Engine Family #28'!$N$16="Y",'Engine Family #28'!$V$12,""))</f>
        <v/>
      </c>
      <c r="G56" s="50" t="str">
        <f>IF('Engine Family #28'!$V$16&lt;&gt;"",'Engine Family #28'!$V$16,"")</f>
        <v/>
      </c>
      <c r="H56" s="173" t="str">
        <f t="shared" si="2"/>
        <v/>
      </c>
      <c r="I56" s="76" t="str">
        <f>IF(AM56=1,"",IF('Engine Family #28'!$G$23="Y",(IF('Engine Family #28'!$N$16="Y",'Engine Family #28'!$Z$12,"")),""))</f>
        <v/>
      </c>
      <c r="J56" s="186" t="str">
        <f>IF('Engine Family #28'!$G$23="Y",(IF('Engine Family #28'!$Z$16&lt;&gt;"",'Engine Family #28'!$Z$16,"")),"")</f>
        <v/>
      </c>
      <c r="K56" s="174" t="str">
        <f t="shared" si="3"/>
        <v/>
      </c>
      <c r="L56" s="76" t="str">
        <f>IF(AM56=1,"",IF('Engine Family #28'!$G$23="N",(IF('Engine Family #28'!$N$16="Y",'Engine Family #28'!$AD$12,"")),""))</f>
        <v/>
      </c>
      <c r="M56" s="186" t="str">
        <f>IF('Engine Family #28'!$G$23="N",(IF('Engine Family #28'!$AD$16&lt;&gt;"",'Engine Family #28'!$AD$16,"")),"")</f>
        <v/>
      </c>
      <c r="N56" s="175" t="str">
        <f t="shared" si="4"/>
        <v/>
      </c>
      <c r="O56" s="75" t="str">
        <f>IF(AM56=1,"",IF('Engine Family #28'!$G$23="N",(IF('Engine Family #28'!$N$16="Y",'Engine Family #28'!$Z$12,"")),""))</f>
        <v/>
      </c>
      <c r="P56" s="50" t="str">
        <f>IF('Engine Family #28'!$G$23="N",(IF('Engine Family #28'!$Z$16&lt;&gt;"",'Engine Family #28'!$Z$16,"")),"")</f>
        <v/>
      </c>
      <c r="Q56" s="175" t="str">
        <f t="shared" si="5"/>
        <v/>
      </c>
      <c r="R56" s="181" t="str">
        <f t="shared" si="6"/>
        <v/>
      </c>
      <c r="S56" s="45" t="str">
        <f t="shared" si="7"/>
        <v/>
      </c>
      <c r="T56" s="45" t="str">
        <f t="shared" si="8"/>
        <v/>
      </c>
      <c r="U56" s="4"/>
      <c r="V56" s="4"/>
      <c r="W56" s="4"/>
      <c r="X56" s="4"/>
      <c r="Y56" s="4"/>
      <c r="AA56" s="5">
        <f t="shared" si="9"/>
        <v>0</v>
      </c>
      <c r="AB56" s="5">
        <f t="shared" si="10"/>
        <v>0</v>
      </c>
      <c r="AC56" s="5">
        <f t="shared" si="11"/>
        <v>0</v>
      </c>
      <c r="AD56" s="5">
        <f t="shared" si="12"/>
        <v>0</v>
      </c>
      <c r="AE56" s="5">
        <f t="shared" si="13"/>
        <v>0</v>
      </c>
      <c r="AF56" s="169">
        <f>IF($L$13&lt;&gt;"Category 3",IF('Engine Family #28'!$G$23="Y",(AA56+AB56+AC56),(AA56+AB56+AD56+AE56)),AD56)</f>
        <v>0</v>
      </c>
      <c r="AG56" s="170" t="str">
        <f>IF($AF56&gt;9,"FAIL",IF($L$13&lt;&gt;"Category 3",IF('Engine Family #28'!$G$23="Y",IF($AF56=3,"PASS",""),IF($AF56=4,"PASS","")),IF($AF56=1,"PASS","")))</f>
        <v/>
      </c>
      <c r="AI56" s="167">
        <f>'Engine Family #28'!$FS$36</f>
        <v>0</v>
      </c>
      <c r="AJ56" s="229">
        <f t="shared" si="0"/>
        <v>0</v>
      </c>
      <c r="AK56" s="5">
        <f>IF(OR('Engine Family #28'!$N$12&lt;100,'Engine Family #28'!$N$18="Y",'Engine Family #28'!$N$16="N"),0,AI56*2)</f>
        <v>0</v>
      </c>
      <c r="AM56" s="5">
        <f>IF(OR('Engine Family #28'!$N$16="N",AND($L$13="Category 1",'Engine Family #28'!$N$12&lt;100),'Engine Family #28'!$N$18="Y"),1,0)</f>
        <v>0</v>
      </c>
      <c r="AN56" s="5">
        <f>IF('Engine Family #28'!$N$12="",0,IF(OR(AND($L$13="Category 1",'Engine Family #28'!$N$12&lt;100),'Engine Family #28'!$N$18="Y"),1,0))</f>
        <v>0</v>
      </c>
      <c r="AP56" s="5">
        <f>'Engine Family #28'!$G$18</f>
        <v>0</v>
      </c>
      <c r="AR56" s="251" t="str">
        <f>'Engine Family #28'!$N$17</f>
        <v/>
      </c>
      <c r="AS56" s="252" t="str">
        <f>'Engine Family #28'!$FO$30</f>
        <v/>
      </c>
      <c r="AT56" s="252" t="str">
        <f>'Engine Family #28'!$FO$31</f>
        <v/>
      </c>
    </row>
    <row r="57" spans="1:46" ht="15" customHeight="1" x14ac:dyDescent="0.3">
      <c r="A57" s="4"/>
      <c r="B57" s="191" t="str">
        <f>IF('Engine Family #29'!$M$11&lt;&gt;"",'Engine Family #29'!$M$11,"")</f>
        <v/>
      </c>
      <c r="C57" s="76" t="str">
        <f>IF(AM57=1,"",IF('Engine Family #29'!$N$16="Y",'Engine Family #29'!$R$12,""))</f>
        <v/>
      </c>
      <c r="D57" s="186" t="str">
        <f>IF('Engine Family #29'!$R$16&lt;&gt;"",'Engine Family #29'!$R$16,"")</f>
        <v/>
      </c>
      <c r="E57" s="173" t="str">
        <f t="shared" si="1"/>
        <v/>
      </c>
      <c r="F57" s="75" t="str">
        <f>IF(AM57=1,"",IF('Engine Family #29'!$N$16="Y",'Engine Family #29'!$V$12,""))</f>
        <v/>
      </c>
      <c r="G57" s="50" t="str">
        <f>IF('Engine Family #29'!$V$16&lt;&gt;"",'Engine Family #29'!$V$16,"")</f>
        <v/>
      </c>
      <c r="H57" s="173" t="str">
        <f t="shared" si="2"/>
        <v/>
      </c>
      <c r="I57" s="76" t="str">
        <f>IF(AM57=1,"",IF('Engine Family #29'!$G$23="Y",(IF('Engine Family #29'!$N$16="Y",'Engine Family #29'!$Z$12,"")),""))</f>
        <v/>
      </c>
      <c r="J57" s="186" t="str">
        <f>IF('Engine Family #29'!$G$23="Y",(IF('Engine Family #29'!$Z$16&lt;&gt;"",'Engine Family #29'!$Z$16,"")),"")</f>
        <v/>
      </c>
      <c r="K57" s="174" t="str">
        <f t="shared" si="3"/>
        <v/>
      </c>
      <c r="L57" s="76" t="str">
        <f>IF(AM57=1,"",IF('Engine Family #29'!$G$23="N",(IF('Engine Family #29'!$N$16="Y",'Engine Family #29'!$AD$12,"")),""))</f>
        <v/>
      </c>
      <c r="M57" s="186" t="str">
        <f>IF('Engine Family #29'!$G$23="N",(IF('Engine Family #29'!$AD$16&lt;&gt;"",'Engine Family #29'!$AD$16,"")),"")</f>
        <v/>
      </c>
      <c r="N57" s="175" t="str">
        <f t="shared" si="4"/>
        <v/>
      </c>
      <c r="O57" s="75" t="str">
        <f>IF(AM57=1,"",IF('Engine Family #29'!$G$23="N",(IF('Engine Family #29'!$N$16="Y",'Engine Family #29'!$Z$12,"")),""))</f>
        <v/>
      </c>
      <c r="P57" s="50" t="str">
        <f>IF('Engine Family #29'!$G$23="N",(IF('Engine Family #29'!$Z$16&lt;&gt;"",'Engine Family #29'!$Z$16,"")),"")</f>
        <v/>
      </c>
      <c r="Q57" s="175" t="str">
        <f t="shared" si="5"/>
        <v/>
      </c>
      <c r="R57" s="181" t="str">
        <f t="shared" si="6"/>
        <v/>
      </c>
      <c r="S57" s="45" t="str">
        <f t="shared" si="7"/>
        <v/>
      </c>
      <c r="T57" s="45" t="str">
        <f t="shared" si="8"/>
        <v/>
      </c>
      <c r="U57" s="4"/>
      <c r="V57" s="4"/>
      <c r="W57" s="4"/>
      <c r="X57" s="4"/>
      <c r="Y57" s="4"/>
      <c r="AA57" s="5">
        <f t="shared" si="9"/>
        <v>0</v>
      </c>
      <c r="AB57" s="5">
        <f t="shared" si="10"/>
        <v>0</v>
      </c>
      <c r="AC57" s="5">
        <f t="shared" si="11"/>
        <v>0</v>
      </c>
      <c r="AD57" s="5">
        <f t="shared" si="12"/>
        <v>0</v>
      </c>
      <c r="AE57" s="5">
        <f t="shared" si="13"/>
        <v>0</v>
      </c>
      <c r="AF57" s="169">
        <f>IF($L$13&lt;&gt;"Category 3",IF('Engine Family #29'!$G$23="Y",(AA57+AB57+AC57),(AA57+AB57+AD57+AE57)),AD57)</f>
        <v>0</v>
      </c>
      <c r="AG57" s="170" t="str">
        <f>IF($AF57&gt;9,"FAIL",IF($L$13&lt;&gt;"Category 3",IF('Engine Family #29'!$G$23="Y",IF($AF57=3,"PASS",""),IF($AF57=4,"PASS","")),IF($AF57=1,"PASS","")))</f>
        <v/>
      </c>
      <c r="AI57" s="167">
        <f>'Engine Family #29'!$FS$36</f>
        <v>0</v>
      </c>
      <c r="AJ57" s="229">
        <f t="shared" si="0"/>
        <v>0</v>
      </c>
      <c r="AK57" s="5">
        <f>IF(OR('Engine Family #29'!$N$12&lt;100,'Engine Family #29'!$N$18="Y",'Engine Family #29'!$N$16="N"),0,AI57*2)</f>
        <v>0</v>
      </c>
      <c r="AM57" s="5">
        <f>IF(OR('Engine Family #29'!$N$16="N",AND($L$13="Category 1",'Engine Family #29'!$N$12&lt;100),'Engine Family #29'!$N$18="Y"),1,0)</f>
        <v>0</v>
      </c>
      <c r="AN57" s="5">
        <f>IF('Engine Family #29'!$N$12="",0,IF(OR(AND($L$13="Category 1",'Engine Family #29'!$N$12&lt;100),'Engine Family #29'!$N$18="Y"),1,0))</f>
        <v>0</v>
      </c>
      <c r="AP57" s="5">
        <f>'Engine Family #29'!$G$18</f>
        <v>0</v>
      </c>
      <c r="AR57" s="251" t="str">
        <f>'Engine Family #29'!$N$17</f>
        <v/>
      </c>
      <c r="AS57" s="252" t="str">
        <f>'Engine Family #29'!$FO$30</f>
        <v/>
      </c>
      <c r="AT57" s="252" t="str">
        <f>'Engine Family #29'!$FO$31</f>
        <v/>
      </c>
    </row>
    <row r="58" spans="1:46" ht="15" customHeight="1" thickBot="1" x14ac:dyDescent="0.35">
      <c r="A58" s="4"/>
      <c r="B58" s="192" t="str">
        <f>IF('Engine Family #30'!$M$11&lt;&gt;"",'Engine Family #30'!$M$11,"")</f>
        <v/>
      </c>
      <c r="C58" s="182" t="str">
        <f>IF(AM58=1,"",IF('Engine Family #30'!$N$16="Y",'Engine Family #30'!$R$12,""))</f>
        <v/>
      </c>
      <c r="D58" s="186" t="str">
        <f>IF('Engine Family #30'!$R$16&lt;&gt;"",'Engine Family #30'!$R$16,"")</f>
        <v/>
      </c>
      <c r="E58" s="173" t="str">
        <f t="shared" si="1"/>
        <v/>
      </c>
      <c r="F58" s="75" t="str">
        <f>IF(AM58=1,"",IF('Engine Family #30'!$N$16="Y",'Engine Family #30'!$V$12,""))</f>
        <v/>
      </c>
      <c r="G58" s="50" t="str">
        <f>IF('Engine Family #30'!$V$16&lt;&gt;"",'Engine Family #30'!$V$16,"")</f>
        <v/>
      </c>
      <c r="H58" s="173" t="str">
        <f t="shared" si="2"/>
        <v/>
      </c>
      <c r="I58" s="76" t="str">
        <f>IF(AM58=1,"",IF('Engine Family #30'!$G$23="Y",(IF('Engine Family #30'!$N$16="Y",'Engine Family #30'!$Z$12,"")),""))</f>
        <v/>
      </c>
      <c r="J58" s="186" t="str">
        <f>IF('Engine Family #30'!$G$23="Y",(IF('Engine Family #30'!$Z$16&lt;&gt;"",'Engine Family #30'!$Z$16,"")),"")</f>
        <v/>
      </c>
      <c r="K58" s="174" t="str">
        <f t="shared" si="3"/>
        <v/>
      </c>
      <c r="L58" s="76" t="str">
        <f>IF(AM58=1,"",IF('Engine Family #30'!$G$23="N",(IF('Engine Family #30'!$N$16="Y",'Engine Family #30'!$AD$12,"")),""))</f>
        <v/>
      </c>
      <c r="M58" s="186" t="str">
        <f>IF('Engine Family #30'!$G$23="N",(IF('Engine Family #30'!$AD$16&lt;&gt;"",'Engine Family #30'!$AD$16,"")),"")</f>
        <v/>
      </c>
      <c r="N58" s="175" t="str">
        <f t="shared" si="4"/>
        <v/>
      </c>
      <c r="O58" s="75" t="str">
        <f>IF(AM58=1,"",IF('Engine Family #30'!$G$23="N",(IF('Engine Family #30'!$N$16="Y",'Engine Family #30'!$Z$12,"")),""))</f>
        <v/>
      </c>
      <c r="P58" s="50" t="str">
        <f>IF('Engine Family #30'!$G$23="N",(IF('Engine Family #30'!$Z$16&lt;&gt;"",'Engine Family #30'!$Z$16,"")),"")</f>
        <v/>
      </c>
      <c r="Q58" s="175" t="str">
        <f t="shared" si="5"/>
        <v/>
      </c>
      <c r="R58" s="181" t="str">
        <f t="shared" si="6"/>
        <v/>
      </c>
      <c r="S58" s="45" t="str">
        <f t="shared" si="7"/>
        <v/>
      </c>
      <c r="T58" s="45" t="str">
        <f t="shared" si="8"/>
        <v/>
      </c>
      <c r="U58" s="4"/>
      <c r="V58" s="4"/>
      <c r="W58" s="4"/>
      <c r="X58" s="4"/>
      <c r="Y58" s="4"/>
      <c r="AA58" s="5">
        <f t="shared" si="9"/>
        <v>0</v>
      </c>
      <c r="AB58" s="5">
        <f t="shared" si="10"/>
        <v>0</v>
      </c>
      <c r="AC58" s="5">
        <f t="shared" si="11"/>
        <v>0</v>
      </c>
      <c r="AD58" s="5">
        <f t="shared" si="12"/>
        <v>0</v>
      </c>
      <c r="AE58" s="5">
        <f t="shared" si="13"/>
        <v>0</v>
      </c>
      <c r="AF58" s="171">
        <f>IF($L$13&lt;&gt;"Category 3",IF('Engine Family #30'!$G$23="Y",(AA58+AB58+AC58),(AA58+AB58+AD58+AE58)),AD58)</f>
        <v>0</v>
      </c>
      <c r="AG58" s="172" t="str">
        <f>IF($AF58&gt;9,"FAIL",IF($L$13&lt;&gt;"Category 3",IF('Engine Family #30'!$G$23="Y",IF($AF58=3,"PASS",""),IF($AF58=4,"PASS","")),IF($AF58=1,"PASS","")))</f>
        <v/>
      </c>
      <c r="AI58" s="167">
        <f>'Engine Family #30'!$FS$36</f>
        <v>0</v>
      </c>
      <c r="AJ58" s="224">
        <f t="shared" si="0"/>
        <v>0</v>
      </c>
      <c r="AK58" s="5">
        <f>IF(OR('Engine Family #30'!$N$12&lt;100,'Engine Family #30'!$N$18="Y",'Engine Family #30'!$N$16="N"),0,AI58*2)</f>
        <v>0</v>
      </c>
      <c r="AM58" s="5">
        <f>IF(OR('Engine Family #30'!$N$16="N",AND($L$13="Category 1",'Engine Family #30'!$N$12&lt;100),'Engine Family #30'!$N$18="Y"),1,0)</f>
        <v>0</v>
      </c>
      <c r="AN58" s="5">
        <f>IF('Engine Family #30'!$N$12="",0,IF(OR(AND($L$13="Category 1",'Engine Family #30'!$N$12&lt;100),'Engine Family #30'!$N$18="Y"),1,0))</f>
        <v>0</v>
      </c>
      <c r="AP58" s="5">
        <f>'Engine Family #30'!$G$18</f>
        <v>0</v>
      </c>
      <c r="AR58" s="251" t="str">
        <f>'Engine Family #30'!$N$17</f>
        <v/>
      </c>
      <c r="AS58" s="252" t="str">
        <f>'Engine Family #30'!$FO$30</f>
        <v/>
      </c>
      <c r="AT58" s="252" t="str">
        <f>'Engine Family #30'!$FO$31</f>
        <v/>
      </c>
    </row>
    <row r="59" spans="1:46" thickBot="1" x14ac:dyDescent="0.3">
      <c r="A59" s="4"/>
      <c r="B59" s="4"/>
      <c r="C59" s="4"/>
      <c r="D59" s="4"/>
      <c r="E59" s="4"/>
      <c r="F59" s="4"/>
      <c r="G59" s="4"/>
      <c r="H59" s="4"/>
      <c r="I59" s="4"/>
      <c r="J59" s="4"/>
      <c r="K59" s="4"/>
      <c r="L59" s="4"/>
      <c r="M59" s="4"/>
      <c r="N59" s="4"/>
      <c r="O59" s="4"/>
      <c r="P59" s="4"/>
      <c r="Q59" s="4"/>
      <c r="R59" s="4"/>
      <c r="S59" s="4"/>
      <c r="T59" s="4"/>
      <c r="U59" s="4"/>
      <c r="V59" s="4"/>
      <c r="W59" s="4"/>
      <c r="X59" s="4"/>
      <c r="Y59" s="4"/>
      <c r="AI59" s="228">
        <f>SUM(AI29:AI58)</f>
        <v>0</v>
      </c>
      <c r="AJ59" s="235">
        <f t="shared" si="0"/>
        <v>0</v>
      </c>
      <c r="AK59" s="236">
        <f>SUM(AK29:AK58)</f>
        <v>0</v>
      </c>
      <c r="AL59" s="125" t="s">
        <v>391</v>
      </c>
      <c r="AR59" s="253"/>
      <c r="AS59" s="254"/>
      <c r="AT59" s="254"/>
    </row>
    <row r="60" spans="1:46" thickBot="1" x14ac:dyDescent="0.3">
      <c r="A60" s="4"/>
      <c r="B60" s="4"/>
      <c r="C60" s="4"/>
      <c r="D60" s="4"/>
      <c r="E60" s="4"/>
      <c r="F60" s="4"/>
      <c r="G60" s="4"/>
      <c r="H60" s="4"/>
      <c r="I60" s="4"/>
      <c r="J60" s="4"/>
      <c r="K60" s="4"/>
      <c r="L60" s="4"/>
      <c r="M60" s="4"/>
      <c r="N60" s="4"/>
      <c r="O60" s="4"/>
      <c r="P60" s="4"/>
      <c r="Q60" s="4"/>
      <c r="R60" s="4"/>
      <c r="S60" s="4"/>
      <c r="T60" s="4"/>
      <c r="U60" s="4"/>
      <c r="V60" s="4"/>
      <c r="W60" s="4"/>
      <c r="X60" s="4"/>
      <c r="Y60" s="4"/>
      <c r="AJ60" s="125" t="s">
        <v>390</v>
      </c>
      <c r="AR60" s="250">
        <f>SUM($AR$29:$AR$58)</f>
        <v>0</v>
      </c>
      <c r="AS60" s="249">
        <f>SUM($AS$29:$AS$58)</f>
        <v>0</v>
      </c>
      <c r="AT60" s="249">
        <f>SUM($AT$29:$AT$58)</f>
        <v>0</v>
      </c>
    </row>
    <row r="61" spans="1:46" thickBot="1" x14ac:dyDescent="0.3">
      <c r="A61" s="4"/>
      <c r="B61" s="4"/>
      <c r="C61" s="4"/>
      <c r="D61" s="4"/>
      <c r="E61" s="4"/>
      <c r="F61" s="4"/>
      <c r="G61" s="4"/>
      <c r="H61" s="4"/>
      <c r="I61" s="4"/>
      <c r="J61" s="4"/>
      <c r="K61" s="4"/>
      <c r="L61" s="4"/>
      <c r="M61" s="4"/>
      <c r="N61" s="4"/>
      <c r="O61" s="4"/>
      <c r="P61" s="4"/>
      <c r="Q61" s="4"/>
      <c r="R61" s="4"/>
      <c r="S61" s="4"/>
      <c r="T61" s="4"/>
      <c r="U61" s="4"/>
      <c r="V61" s="4"/>
      <c r="W61" s="4"/>
      <c r="X61" s="4"/>
      <c r="Y61" s="4"/>
      <c r="AR61" s="293" t="s">
        <v>408</v>
      </c>
      <c r="AS61" s="295" t="s">
        <v>409</v>
      </c>
    </row>
    <row r="62" spans="1:46" ht="16" thickBot="1" x14ac:dyDescent="0.4">
      <c r="A62" s="4"/>
      <c r="B62" s="4"/>
      <c r="C62" s="325" t="s">
        <v>94</v>
      </c>
      <c r="D62" s="326"/>
      <c r="E62" s="326"/>
      <c r="F62" s="326"/>
      <c r="G62" s="326"/>
      <c r="H62" s="326"/>
      <c r="I62" s="326"/>
      <c r="J62" s="326"/>
      <c r="K62" s="326"/>
      <c r="L62" s="326"/>
      <c r="M62" s="326"/>
      <c r="N62" s="326"/>
      <c r="O62" s="326"/>
      <c r="P62" s="326"/>
      <c r="Q62" s="327"/>
      <c r="R62" s="4"/>
      <c r="S62" s="4"/>
      <c r="T62" s="4"/>
      <c r="U62" s="4"/>
      <c r="V62" s="4"/>
      <c r="W62" s="4"/>
      <c r="X62" s="4"/>
      <c r="Y62" s="4"/>
      <c r="AR62" s="294"/>
      <c r="AS62" s="296"/>
    </row>
    <row r="63" spans="1:46" ht="12.75" customHeight="1" x14ac:dyDescent="0.25">
      <c r="A63" s="4"/>
      <c r="B63" s="4"/>
      <c r="C63" s="328" t="s">
        <v>105</v>
      </c>
      <c r="D63" s="329"/>
      <c r="E63" s="329"/>
      <c r="F63" s="329"/>
      <c r="G63" s="329"/>
      <c r="H63" s="329"/>
      <c r="I63" s="329"/>
      <c r="J63" s="329"/>
      <c r="K63" s="329"/>
      <c r="L63" s="329"/>
      <c r="M63" s="329"/>
      <c r="N63" s="329"/>
      <c r="O63" s="329"/>
      <c r="P63" s="329"/>
      <c r="Q63" s="330"/>
      <c r="R63" s="4"/>
      <c r="S63" s="4"/>
      <c r="T63" s="4"/>
      <c r="U63" s="4"/>
      <c r="V63" s="4"/>
      <c r="W63" s="4"/>
      <c r="X63" s="4"/>
      <c r="Y63" s="4"/>
    </row>
    <row r="64" spans="1:46" ht="12.5" x14ac:dyDescent="0.25">
      <c r="A64" s="4"/>
      <c r="B64" s="4"/>
      <c r="C64" s="331"/>
      <c r="D64" s="332"/>
      <c r="E64" s="332"/>
      <c r="F64" s="332"/>
      <c r="G64" s="332"/>
      <c r="H64" s="332"/>
      <c r="I64" s="332"/>
      <c r="J64" s="332"/>
      <c r="K64" s="332"/>
      <c r="L64" s="332"/>
      <c r="M64" s="332"/>
      <c r="N64" s="332"/>
      <c r="O64" s="332"/>
      <c r="P64" s="332"/>
      <c r="Q64" s="333"/>
      <c r="R64" s="4"/>
      <c r="S64" s="4"/>
      <c r="T64" s="4"/>
      <c r="U64" s="4"/>
      <c r="V64" s="4"/>
      <c r="W64" s="4"/>
      <c r="X64" s="4"/>
      <c r="Y64" s="4"/>
      <c r="AS64" s="125" t="s">
        <v>411</v>
      </c>
    </row>
    <row r="65" spans="1:27" thickBot="1" x14ac:dyDescent="0.3">
      <c r="A65" s="4"/>
      <c r="B65" s="4"/>
      <c r="C65" s="334"/>
      <c r="D65" s="335"/>
      <c r="E65" s="335"/>
      <c r="F65" s="335"/>
      <c r="G65" s="335"/>
      <c r="H65" s="335"/>
      <c r="I65" s="335"/>
      <c r="J65" s="335"/>
      <c r="K65" s="335"/>
      <c r="L65" s="335"/>
      <c r="M65" s="335"/>
      <c r="N65" s="335"/>
      <c r="O65" s="335"/>
      <c r="P65" s="335"/>
      <c r="Q65" s="336"/>
      <c r="R65" s="4"/>
      <c r="S65" s="4"/>
      <c r="T65" s="4"/>
      <c r="U65" s="4"/>
      <c r="V65" s="4"/>
      <c r="W65" s="4"/>
      <c r="X65" s="4"/>
      <c r="Y65" s="4"/>
    </row>
    <row r="66" spans="1:27" ht="12.5" x14ac:dyDescent="0.25">
      <c r="A66" s="4"/>
      <c r="B66" s="4"/>
      <c r="C66" s="4"/>
      <c r="D66" s="4"/>
      <c r="E66" s="4"/>
      <c r="F66" s="4"/>
      <c r="G66" s="4"/>
      <c r="H66" s="4"/>
      <c r="I66" s="4"/>
      <c r="J66" s="4"/>
      <c r="K66" s="4"/>
      <c r="L66" s="4"/>
      <c r="M66" s="4"/>
      <c r="N66" s="4"/>
      <c r="O66" s="4"/>
      <c r="P66" s="4"/>
      <c r="Q66" s="4"/>
      <c r="R66" s="4"/>
      <c r="S66" s="4"/>
      <c r="T66" s="4"/>
      <c r="U66" s="4"/>
      <c r="V66" s="4"/>
      <c r="W66" s="4"/>
      <c r="X66" s="4"/>
      <c r="Y66" s="4"/>
    </row>
    <row r="67" spans="1:27" ht="12.5" x14ac:dyDescent="0.25">
      <c r="A67" s="4"/>
      <c r="B67" s="4"/>
      <c r="C67" s="4"/>
      <c r="D67" s="4"/>
      <c r="E67" s="4"/>
      <c r="F67" s="4"/>
      <c r="G67" s="4"/>
      <c r="H67" s="4"/>
      <c r="I67" s="4"/>
      <c r="J67" s="4"/>
      <c r="K67" s="4"/>
      <c r="L67" s="4"/>
      <c r="M67" s="4"/>
      <c r="N67" s="4"/>
      <c r="O67" s="4"/>
      <c r="P67" s="4"/>
      <c r="Q67" s="4"/>
      <c r="R67" s="4"/>
      <c r="S67" s="4"/>
      <c r="T67" s="4"/>
      <c r="U67" s="4"/>
      <c r="V67" s="4"/>
      <c r="W67" s="4"/>
      <c r="X67" s="4"/>
      <c r="Y67" s="4"/>
    </row>
    <row r="68" spans="1:27" ht="12.5" x14ac:dyDescent="0.25">
      <c r="A68" s="4"/>
      <c r="B68" s="4"/>
      <c r="C68" s="4"/>
      <c r="D68" s="4"/>
      <c r="E68" s="4"/>
      <c r="F68" s="4"/>
      <c r="G68" s="4"/>
      <c r="H68" s="4"/>
      <c r="I68" s="4"/>
      <c r="J68" s="4"/>
      <c r="K68" s="4"/>
      <c r="L68" s="4"/>
      <c r="M68" s="4"/>
      <c r="N68" s="4"/>
      <c r="O68" s="4"/>
      <c r="P68" s="4"/>
      <c r="Q68" s="4"/>
      <c r="R68" s="4"/>
      <c r="S68" s="4"/>
      <c r="T68" s="4"/>
      <c r="U68" s="4"/>
      <c r="V68" s="4"/>
      <c r="W68" s="4"/>
      <c r="X68" s="4"/>
      <c r="Y68" s="4"/>
    </row>
    <row r="69" spans="1:27" ht="12.5" x14ac:dyDescent="0.25">
      <c r="A69" s="4"/>
      <c r="B69" s="4"/>
      <c r="C69" s="4"/>
      <c r="D69" s="4"/>
      <c r="E69" s="4"/>
      <c r="F69" s="4"/>
      <c r="G69" s="4"/>
      <c r="H69" s="4"/>
      <c r="I69" s="4"/>
      <c r="J69" s="4"/>
      <c r="K69" s="4"/>
      <c r="L69" s="4"/>
      <c r="M69" s="4"/>
      <c r="N69" s="4"/>
      <c r="O69" s="4"/>
      <c r="P69" s="4"/>
      <c r="Q69" s="4"/>
      <c r="R69" s="4"/>
      <c r="S69" s="4"/>
      <c r="T69" s="4"/>
      <c r="U69" s="4"/>
      <c r="V69" s="4"/>
      <c r="W69" s="4"/>
      <c r="X69" s="4"/>
      <c r="Y69" s="4"/>
    </row>
    <row r="70" spans="1:27" ht="12" customHeight="1" x14ac:dyDescent="0.25">
      <c r="A70" s="4"/>
      <c r="B70" s="4"/>
      <c r="C70" s="4"/>
      <c r="D70" s="4"/>
      <c r="E70" s="4"/>
      <c r="F70" s="4"/>
      <c r="G70" s="4"/>
      <c r="H70" s="4"/>
      <c r="I70" s="4"/>
      <c r="J70" s="4"/>
      <c r="K70" s="4"/>
      <c r="L70" s="4"/>
      <c r="M70" s="4"/>
      <c r="N70" s="4"/>
      <c r="O70" s="4"/>
      <c r="P70" s="4"/>
      <c r="Q70" s="4"/>
      <c r="R70" s="4"/>
      <c r="S70" s="4"/>
      <c r="T70" s="4"/>
      <c r="U70" s="4"/>
      <c r="V70" s="4"/>
      <c r="W70" s="4"/>
      <c r="X70" s="4"/>
      <c r="Y70" s="4"/>
    </row>
    <row r="71" spans="1:27" ht="12" hidden="1" customHeight="1" x14ac:dyDescent="0.25"/>
    <row r="72" spans="1:27" ht="12" hidden="1" customHeight="1" x14ac:dyDescent="0.25">
      <c r="E72" s="1">
        <f>COUNTIF(E29:E58,"FAIL")</f>
        <v>0</v>
      </c>
      <c r="F72" s="1"/>
      <c r="G72" s="1"/>
      <c r="H72" s="1">
        <f>COUNTIF(H29:H58,"FAIL")</f>
        <v>0</v>
      </c>
      <c r="I72" s="1"/>
      <c r="J72" s="1"/>
      <c r="K72" s="1">
        <f>COUNTIF(K29:K58,"FAIL")</f>
        <v>0</v>
      </c>
      <c r="L72" s="1"/>
      <c r="M72" s="1"/>
      <c r="N72" s="1">
        <f>COUNTIF(N29:N58,"FAIL")</f>
        <v>0</v>
      </c>
      <c r="O72" s="33"/>
      <c r="Q72" s="33">
        <v>1</v>
      </c>
      <c r="R72" s="33"/>
      <c r="S72" s="33"/>
      <c r="T72" s="33"/>
      <c r="U72" s="38" t="s">
        <v>14</v>
      </c>
      <c r="V72" s="33" t="s">
        <v>62</v>
      </c>
      <c r="W72" s="33"/>
      <c r="X72" s="33"/>
      <c r="Y72" s="33"/>
      <c r="Z72" s="33" t="s">
        <v>70</v>
      </c>
      <c r="AA72" s="33" t="s">
        <v>74</v>
      </c>
    </row>
    <row r="73" spans="1:27" ht="12" hidden="1" customHeight="1" x14ac:dyDescent="0.25">
      <c r="E73" s="11"/>
      <c r="J73" s="33"/>
      <c r="K73" s="38"/>
      <c r="L73" s="38"/>
      <c r="M73" s="38"/>
      <c r="N73" s="38"/>
      <c r="O73" s="33"/>
      <c r="Q73" s="33">
        <v>2</v>
      </c>
      <c r="R73" s="33"/>
      <c r="S73" s="33"/>
      <c r="T73" s="33"/>
      <c r="U73" s="38" t="s">
        <v>15</v>
      </c>
      <c r="V73" s="33" t="s">
        <v>63</v>
      </c>
      <c r="W73" s="33"/>
      <c r="X73" s="33"/>
      <c r="Y73" s="33"/>
      <c r="Z73" s="33" t="s">
        <v>71</v>
      </c>
      <c r="AA73" s="33" t="s">
        <v>75</v>
      </c>
    </row>
    <row r="74" spans="1:27" ht="12" hidden="1" customHeight="1" x14ac:dyDescent="0.25">
      <c r="J74" s="33"/>
      <c r="Q74" s="33">
        <v>3</v>
      </c>
      <c r="R74" s="33"/>
      <c r="S74" s="33"/>
      <c r="T74" s="33" t="s">
        <v>387</v>
      </c>
      <c r="V74" s="96" t="s">
        <v>110</v>
      </c>
      <c r="W74" s="33"/>
      <c r="X74" s="96"/>
      <c r="Y74" s="96"/>
      <c r="AA74" s="33" t="s">
        <v>76</v>
      </c>
    </row>
    <row r="75" spans="1:27" ht="12" hidden="1" customHeight="1" x14ac:dyDescent="0.25">
      <c r="E75" s="1"/>
      <c r="H75" s="1"/>
      <c r="J75" s="33"/>
      <c r="K75" s="1"/>
      <c r="L75" s="1"/>
      <c r="M75" s="1"/>
      <c r="N75" s="1"/>
      <c r="Q75" s="33">
        <v>4</v>
      </c>
      <c r="R75" s="33"/>
      <c r="S75" s="33"/>
      <c r="T75" s="125" t="s">
        <v>386</v>
      </c>
      <c r="U75" s="5">
        <v>94</v>
      </c>
      <c r="W75" s="125" t="s">
        <v>392</v>
      </c>
    </row>
    <row r="76" spans="1:27" ht="12" hidden="1" customHeight="1" x14ac:dyDescent="0.25">
      <c r="G76" s="125" t="s">
        <v>294</v>
      </c>
      <c r="H76" s="145" t="s">
        <v>281</v>
      </c>
      <c r="I76" s="145" t="s">
        <v>282</v>
      </c>
      <c r="J76" s="145" t="s">
        <v>283</v>
      </c>
      <c r="K76" s="145" t="s">
        <v>284</v>
      </c>
      <c r="L76" s="145" t="s">
        <v>285</v>
      </c>
      <c r="M76" s="145" t="s">
        <v>286</v>
      </c>
      <c r="N76" s="145" t="s">
        <v>290</v>
      </c>
      <c r="O76" s="145" t="s">
        <v>291</v>
      </c>
      <c r="P76" s="14" t="s">
        <v>292</v>
      </c>
      <c r="Q76" s="5" t="s">
        <v>332</v>
      </c>
      <c r="R76" s="5" t="s">
        <v>402</v>
      </c>
      <c r="T76" s="125" t="s">
        <v>375</v>
      </c>
      <c r="U76" s="5">
        <v>1042</v>
      </c>
      <c r="W76" s="125"/>
    </row>
    <row r="77" spans="1:27" ht="12" hidden="1" customHeight="1" x14ac:dyDescent="0.25">
      <c r="B77" s="95" t="s">
        <v>138</v>
      </c>
      <c r="C77" s="5" t="str">
        <f>IF($N77="Y",'Engine Family #1'!$FO$36,"")</f>
        <v/>
      </c>
      <c r="D77" s="95" t="s">
        <v>139</v>
      </c>
      <c r="E77" s="5" t="str">
        <f>IF(AND($N77="Y",OR('Engine Family #1'!$G$24='Engine Family #1'!$AN$6,AND('Engine Family #1'!$G$24='Engine Family #1'!$AN$5, $L$13&lt;&gt;"Category 2",$AH$13&lt;&gt;"Y"))),'Engine Family #1'!$FP$36,"")</f>
        <v/>
      </c>
      <c r="F77" s="5" t="str">
        <f>IF(AND($N77="Y",OR('Engine Family #1'!$G$24&lt;&gt;'Engine Family #1'!$AN$5,AND('Engine Family #1'!$G$24='Engine Family #1'!$AN$5, $L$13&lt;&gt;"Category 2",$AH$13&lt;&gt;"Y"))),'Engine Family #1'!$FP$36,"")</f>
        <v/>
      </c>
      <c r="G77" s="5" t="str">
        <f>IF(AND(O77&lt;&gt;"",N77="Y"),IF(E77&lt;O77,"OPEN","PASS"),"")</f>
        <v/>
      </c>
      <c r="H77" s="5">
        <f>'Engine Family #1'!I$26</f>
        <v>0</v>
      </c>
      <c r="I77" s="5">
        <f>'Engine Family #1'!J$26</f>
        <v>0</v>
      </c>
      <c r="J77" s="5">
        <f>'Engine Family #1'!K$26</f>
        <v>0</v>
      </c>
      <c r="K77" s="5">
        <f>'Engine Family #1'!L$26</f>
        <v>0</v>
      </c>
      <c r="L77" s="5">
        <f>'Engine Family #1'!M$26</f>
        <v>0</v>
      </c>
      <c r="M77" s="13">
        <f>IF('Engine Family #1'!N$12="",0,'Engine Family #1'!N$12)</f>
        <v>0</v>
      </c>
      <c r="N77" s="146">
        <f>'Engine Family #1'!N$16</f>
        <v>0</v>
      </c>
      <c r="O77" s="34">
        <f>ROUND('Engine Family #1'!$FO$36,0)</f>
        <v>0</v>
      </c>
      <c r="P77" s="5">
        <f>IF($N77="Y",1,0)</f>
        <v>0</v>
      </c>
      <c r="Q77" s="5" t="str">
        <f>IF(AND($L$13=$V$73,'Engine Family #1'!$G$24='Engine Family #1'!$AN$6),IF($N77="Y",'Engine Family #1'!$FO$36,""),"")</f>
        <v/>
      </c>
      <c r="R77" s="167">
        <f>IF('Engine Family #1'!$G$24='Engine Family #1'!$AN$5, 'Engine Family #1'!N$12,0)</f>
        <v>0</v>
      </c>
      <c r="S77" s="168" t="str">
        <f>IF('Engine Family #1'!$G$24='Engine Family #1'!$AN$6,IF($N77="Y",'Engine Family #1'!$FO$36,""),"")</f>
        <v/>
      </c>
      <c r="T77" s="246">
        <f>IF(OR(AND($L$13="Category 1", 'Engine Family #1'!$N$12&gt;=100,'Engine Family #1'!$N$18&lt;&gt;"Y"),AND(OR($L$13="Category 2",$L$13="Category 3"),'Engine Family #1'!$N$18&lt;&gt;"Y")),'Engine Family #1'!$N$12,0)</f>
        <v>0</v>
      </c>
      <c r="V77" s="95" t="s">
        <v>112</v>
      </c>
      <c r="W77" s="13">
        <f>IF(OR('Engine Family #1'!$N$12&gt;=100,,'Engine Family #1'!$N$18="N"),'Engine Family #1'!$N$12,0)</f>
        <v>0</v>
      </c>
      <c r="X77" s="95"/>
      <c r="Y77" s="95"/>
    </row>
    <row r="78" spans="1:27" ht="12" hidden="1" customHeight="1" x14ac:dyDescent="0.25">
      <c r="B78" s="95" t="s">
        <v>140</v>
      </c>
      <c r="C78" s="5" t="str">
        <f>IF($N78="Y",'Engine Family #2'!$FO$36,"")</f>
        <v/>
      </c>
      <c r="D78" s="95" t="s">
        <v>169</v>
      </c>
      <c r="E78" s="5" t="str">
        <f>IF(AND($N78="Y",OR('Engine Family #2'!$G$24='Engine Family #2'!$AN$6,AND('Engine Family #2'!$G$24='Engine Family #2'!$AN$5, $L$13&lt;&gt;"Category 2",$AH$13&lt;&gt;"Y"))),'Engine Family #2'!$FP$36,"")</f>
        <v/>
      </c>
      <c r="F78" s="5" t="str">
        <f>IF(AND($N78="Y",OR('Engine Family #2'!$G$24&lt;&gt;'Engine Family #2'!$AN$5,AND('Engine Family #2'!$G$24='Engine Family #2'!$AN$5, $L$13&lt;&gt;"Category 2",$AH$13&lt;&gt;"Y"))),'Engine Family #2'!$FP$36,"")</f>
        <v/>
      </c>
      <c r="G78" s="5" t="str">
        <f t="shared" ref="G78:G105" si="14">IF(AND(O78&lt;&gt;"",N78="Y"),IF(E78&lt;O78,"OPEN","PASS"),"")</f>
        <v/>
      </c>
      <c r="H78" s="5">
        <f>'Engine Family #2'!I$26</f>
        <v>0</v>
      </c>
      <c r="I78" s="5">
        <f>'Engine Family #2'!J$26</f>
        <v>0</v>
      </c>
      <c r="J78" s="5">
        <f>'Engine Family #2'!K$26</f>
        <v>0</v>
      </c>
      <c r="K78" s="5">
        <f>'Engine Family #2'!L$26</f>
        <v>0</v>
      </c>
      <c r="L78" s="5">
        <f>'Engine Family #2'!M$26</f>
        <v>0</v>
      </c>
      <c r="M78" s="13">
        <f>IF('Engine Family #2'!N$12="",0,'Engine Family #2'!N$12)</f>
        <v>0</v>
      </c>
      <c r="N78" s="146">
        <f>'Engine Family #2'!N$16</f>
        <v>0</v>
      </c>
      <c r="O78" s="5">
        <f>ROUND('Engine Family #2'!$FO$36,0)</f>
        <v>0</v>
      </c>
      <c r="P78" s="5">
        <f t="shared" ref="P78:P106" si="15">IF($N78="Y",1,0)</f>
        <v>0</v>
      </c>
      <c r="Q78" s="5" t="str">
        <f>IF(AND($L$13=$V$73,'Engine Family #2'!$G$24='Engine Family #2'!$AN$6),IF($N78="Y",'Engine Family #2'!$FO$36,""),"")</f>
        <v/>
      </c>
      <c r="R78" s="169">
        <f>IF('Engine Family #2'!$G$24='Engine Family #2'!$AN$5, 'Engine Family #2'!N$12,0)</f>
        <v>0</v>
      </c>
      <c r="S78" s="170" t="str">
        <f>IF('Engine Family #2'!$G$24='Engine Family #2'!$AN$6,IF($N78="Y",'Engine Family #2'!$FO$36,""),"")</f>
        <v/>
      </c>
      <c r="T78" s="246">
        <f>IF(OR(AND($L$13="Category 1", 'Engine Family #2'!$N$12&gt;=100,'Engine Family #2'!$N$18&lt;&gt;"Y"),AND(OR($L$13="Category 2",$L$13="Category 3"),'Engine Family #2'!$N$18&lt;&gt;"Y")),'Engine Family #2'!$N$12,0)</f>
        <v>0</v>
      </c>
      <c r="V78" s="95" t="s">
        <v>113</v>
      </c>
      <c r="W78" s="13">
        <f>IF(OR('Engine Family #2'!$N$12&gt;=100,,'Engine Family #2'!$N$18="N",'Engine Family #2'!$N$16&lt;&gt;"N"),'Engine Family #2'!$N$12,0)</f>
        <v>0</v>
      </c>
      <c r="X78" s="95"/>
      <c r="Y78" s="95"/>
    </row>
    <row r="79" spans="1:27" ht="12" hidden="1" customHeight="1" x14ac:dyDescent="0.25">
      <c r="B79" s="95" t="s">
        <v>141</v>
      </c>
      <c r="C79" s="5" t="str">
        <f>IF($N79="Y",'Engine Family #3'!$FO$36,"")</f>
        <v/>
      </c>
      <c r="D79" s="95" t="s">
        <v>170</v>
      </c>
      <c r="E79" s="5" t="str">
        <f>IF(AND($N79="Y",OR('Engine Family #3'!$G$24='Engine Family #3'!$AN$6,AND('Engine Family #3'!$G$24='Engine Family #3'!$AN$5, $L$13&lt;&gt;"Category 2",$AH$13&lt;&gt;"Y"))),'Engine Family #3'!$FP$36,"")</f>
        <v/>
      </c>
      <c r="F79" s="5" t="str">
        <f>IF(AND($N79="Y",OR('Engine Family #3'!$G$24&lt;&gt;'Engine Family #3'!$AN$5,AND('Engine Family #3'!$G$24='Engine Family #3'!$AN$5, $L$13&lt;&gt;"Category 2",$AH$13&lt;&gt;"Y"))),'Engine Family #3'!$FP$36,"")</f>
        <v/>
      </c>
      <c r="G79" s="5" t="str">
        <f t="shared" si="14"/>
        <v/>
      </c>
      <c r="H79" s="5">
        <f>'Engine Family #3'!I$26</f>
        <v>0</v>
      </c>
      <c r="I79" s="5">
        <f>'Engine Family #3'!J$26</f>
        <v>0</v>
      </c>
      <c r="J79" s="5">
        <f>'Engine Family #3'!K$26</f>
        <v>0</v>
      </c>
      <c r="K79" s="5">
        <f>'Engine Family #3'!L$26</f>
        <v>0</v>
      </c>
      <c r="L79" s="5">
        <f>'Engine Family #3'!M$26</f>
        <v>0</v>
      </c>
      <c r="M79" s="13">
        <f>IF('Engine Family #3'!N$12="",0,'Engine Family #3'!N$12)</f>
        <v>0</v>
      </c>
      <c r="N79" s="146">
        <f>'Engine Family #3'!N$16</f>
        <v>0</v>
      </c>
      <c r="O79" s="5">
        <f>ROUND('Engine Family #3'!$FO$36,0)</f>
        <v>0</v>
      </c>
      <c r="P79" s="5">
        <f t="shared" si="15"/>
        <v>0</v>
      </c>
      <c r="Q79" s="5" t="str">
        <f>IF(AND($L$13=$V$73,'Engine Family #3'!$G$24='Engine Family #3'!$AN$6),IF($N79="Y",'Engine Family #3'!$FO$36,""),"")</f>
        <v/>
      </c>
      <c r="R79" s="169">
        <f>IF('Engine Family #3'!$G$24='Engine Family #3'!$AN$5, 'Engine Family #3'!N$12,0)</f>
        <v>0</v>
      </c>
      <c r="S79" s="170" t="str">
        <f>IF('Engine Family #3'!$G$24='Engine Family #3'!$AN$6,IF($N79="Y",'Engine Family #3'!$FO$36,""),"")</f>
        <v/>
      </c>
      <c r="T79" s="246">
        <f>IF(OR(AND($L$13="Category 1", 'Engine Family #3'!$N$12&gt;=100,'Engine Family #3'!$N$18&lt;&gt;"Y"),AND(OR($L$13="Category 2",$L$13="Category 3"),'Engine Family #3'!$N$18&lt;&gt;"Y")),'Engine Family #3'!$N$12,0)</f>
        <v>0</v>
      </c>
      <c r="V79" s="95" t="s">
        <v>114</v>
      </c>
      <c r="W79" s="13">
        <f>IF(OR('Engine Family #3'!$N$12&gt;=100,,'Engine Family #3'!$N$18="N",'Engine Family #3'!$N$16&lt;&gt;"N"),'Engine Family #3'!$N$12,0)</f>
        <v>0</v>
      </c>
      <c r="X79" s="95"/>
      <c r="Y79" s="95"/>
    </row>
    <row r="80" spans="1:27" ht="12" hidden="1" customHeight="1" x14ac:dyDescent="0.25">
      <c r="B80" s="95" t="s">
        <v>142</v>
      </c>
      <c r="C80" s="5" t="str">
        <f>IF($N80="Y",'Engine Family #4'!$FO$36,"")</f>
        <v/>
      </c>
      <c r="D80" s="95" t="s">
        <v>171</v>
      </c>
      <c r="E80" s="5" t="str">
        <f>IF(AND($N80="Y",OR('Engine Family #4'!$G$24='Engine Family #4'!$AN$6,AND('Engine Family #4'!$G$24='Engine Family #4'!$AN$5, $L$13&lt;&gt;"Category 2",$AH$13&lt;&gt;"Y"))),'Engine Family #4'!$FP$36,"")</f>
        <v/>
      </c>
      <c r="F80" s="5" t="str">
        <f>IF(AND($N80="Y",OR('Engine Family #4'!$G$24&lt;&gt;'Engine Family #4'!$AN$5,AND('Engine Family #4'!$G$24='Engine Family #4'!$AN$5, $L$13&lt;&gt;"Category 2",$AH$13&lt;&gt;"Y"))),'Engine Family #4'!$FP$36,"")</f>
        <v/>
      </c>
      <c r="G80" s="5" t="str">
        <f t="shared" si="14"/>
        <v/>
      </c>
      <c r="H80" s="5">
        <f>'Engine Family #4'!I$26</f>
        <v>0</v>
      </c>
      <c r="I80" s="5">
        <f>'Engine Family #4'!J$26</f>
        <v>0</v>
      </c>
      <c r="J80" s="5">
        <f>'Engine Family #4'!K$26</f>
        <v>0</v>
      </c>
      <c r="K80" s="5">
        <f>'Engine Family #4'!L$26</f>
        <v>0</v>
      </c>
      <c r="L80" s="5">
        <f>'Engine Family #4'!M$26</f>
        <v>0</v>
      </c>
      <c r="M80" s="13">
        <f>IF('Engine Family #4'!N$12="",0,'Engine Family #4'!N$12)</f>
        <v>0</v>
      </c>
      <c r="N80" s="146">
        <f>'Engine Family #4'!N$16</f>
        <v>0</v>
      </c>
      <c r="O80" s="5">
        <f>ROUND('Engine Family #4'!$FO$36,0)</f>
        <v>0</v>
      </c>
      <c r="P80" s="5">
        <f t="shared" si="15"/>
        <v>0</v>
      </c>
      <c r="Q80" s="5" t="str">
        <f>IF(AND($L$13=$V$73,'Engine Family #4'!$G$24='Engine Family #4'!$AN$6),IF($N80="Y",'Engine Family #4'!$FO$36,""),"")</f>
        <v/>
      </c>
      <c r="R80" s="169">
        <f>IF('Engine Family #4'!$G$24='Engine Family #4'!$AN$5, 'Engine Family #4'!N$12,0)</f>
        <v>0</v>
      </c>
      <c r="S80" s="170" t="str">
        <f>IF('Engine Family #4'!$G$24='Engine Family #4'!$AN$6,IF($N80="Y",'Engine Family #4'!$FO$36,""),"")</f>
        <v/>
      </c>
      <c r="T80" s="246">
        <f>IF(OR(AND($L$13="Category 1", 'Engine Family #4'!$N$12&gt;=100,'Engine Family #4'!$N$18&lt;&gt;"Y"),AND(OR($L$13="Category 2",$L$13="Category 3"),'Engine Family #4'!$N$18&lt;&gt;"Y")),'Engine Family #4'!$N$12,0)</f>
        <v>0</v>
      </c>
      <c r="W80" s="13">
        <f>IF(OR('Engine Family #4'!$N$12&gt;=100,,'Engine Family #4'!$N$18="N",'Engine Family #4'!$N$16&lt;&gt;"N"),'Engine Family #4'!$N$12,0)</f>
        <v>0</v>
      </c>
    </row>
    <row r="81" spans="2:23" ht="12" hidden="1" customHeight="1" x14ac:dyDescent="0.25">
      <c r="B81" s="95" t="s">
        <v>143</v>
      </c>
      <c r="C81" s="5" t="str">
        <f>IF($N81="Y",'Engine Family #5'!$FO$36,"")</f>
        <v/>
      </c>
      <c r="D81" s="95" t="s">
        <v>172</v>
      </c>
      <c r="E81" s="5" t="str">
        <f>IF(AND($N81="Y",OR('Engine Family #5'!$G$24='Engine Family #5'!$AN$6,AND('Engine Family #5'!$G$24='Engine Family #5'!$AN$5, $L$13&lt;&gt;"Category 2",$AH$13&lt;&gt;"Y"))),'Engine Family #5'!$FP$36,"")</f>
        <v/>
      </c>
      <c r="F81" s="5" t="str">
        <f>IF(AND($N81="Y",OR('Engine Family #5'!$G$24&lt;&gt;'Engine Family #5'!$AN$5,AND('Engine Family #5'!$G$24='Engine Family #5'!$AN$5, $L$13&lt;&gt;"Category 2",$AH$13&lt;&gt;"Y"))),'Engine Family #5'!$FP$36,"")</f>
        <v/>
      </c>
      <c r="G81" s="5" t="str">
        <f t="shared" si="14"/>
        <v/>
      </c>
      <c r="H81" s="5">
        <f>'Engine Family #5'!I$26</f>
        <v>0</v>
      </c>
      <c r="I81" s="5">
        <f>'Engine Family #5'!J$26</f>
        <v>0</v>
      </c>
      <c r="J81" s="5">
        <f>'Engine Family #5'!K$26</f>
        <v>0</v>
      </c>
      <c r="K81" s="5">
        <f>'Engine Family #5'!L$26</f>
        <v>0</v>
      </c>
      <c r="L81" s="5">
        <f>'Engine Family #5'!M$26</f>
        <v>0</v>
      </c>
      <c r="M81" s="13">
        <f>IF('Engine Family #5'!N$12="",0,'Engine Family #5'!N$12)</f>
        <v>0</v>
      </c>
      <c r="N81" s="146">
        <f>'Engine Family #5'!N$16</f>
        <v>0</v>
      </c>
      <c r="O81" s="5">
        <f>ROUND('Engine Family #5'!$FO$36,0)</f>
        <v>0</v>
      </c>
      <c r="P81" s="5">
        <f t="shared" si="15"/>
        <v>0</v>
      </c>
      <c r="Q81" s="5" t="str">
        <f>IF(AND($L$13=$V$73,'Engine Family #5'!$G$24='Engine Family #5'!$AN$6),IF($N81="Y",'Engine Family #5'!$FO$36,""),"")</f>
        <v/>
      </c>
      <c r="R81" s="169">
        <f>IF('Engine Family #5'!$G$24='Engine Family #5'!$AN$5, 'Engine Family #5'!N$12,0)</f>
        <v>0</v>
      </c>
      <c r="S81" s="170" t="str">
        <f>IF('Engine Family #5'!$G$24='Engine Family #5'!$AN$6,IF($N81="Y",'Engine Family #5'!$FO$36,""),"")</f>
        <v/>
      </c>
      <c r="T81" s="246">
        <f>IF(OR(AND($L$13="Category 1", 'Engine Family #5'!$N$12&gt;=100,'Engine Family #5'!$N$18&lt;&gt;"Y"),AND(OR($L$13="Category 2",$L$13="Category 3"),'Engine Family #5'!$N$18&lt;&gt;"Y")),'Engine Family #5'!$N$12,0)</f>
        <v>0</v>
      </c>
      <c r="W81" s="13">
        <f>IF(OR('Engine Family #5'!$N$12&gt;=100,,'Engine Family #5'!$N$18="N",'Engine Family #5'!$N$16&lt;&gt;"N"),'Engine Family #5'!$N$12,0)</f>
        <v>0</v>
      </c>
    </row>
    <row r="82" spans="2:23" ht="12" hidden="1" customHeight="1" x14ac:dyDescent="0.25">
      <c r="B82" s="95" t="s">
        <v>144</v>
      </c>
      <c r="C82" s="5" t="str">
        <f>IF($N82="Y",'Engine Family #6'!$FO$36,"")</f>
        <v/>
      </c>
      <c r="D82" s="95" t="s">
        <v>173</v>
      </c>
      <c r="E82" s="5" t="str">
        <f>IF(AND($N82="Y",OR('Engine Family #6'!$G$24='Engine Family #6'!$AN$6,AND('Engine Family #6'!$G$24='Engine Family #6'!$AN$5, $L$13&lt;&gt;"Category 2",$AH$13&lt;&gt;"Y"))),'Engine Family #6'!$FP$36,"")</f>
        <v/>
      </c>
      <c r="F82" s="5" t="str">
        <f>IF(AND($N82="Y",OR('Engine Family #6'!$G$24&lt;&gt;'Engine Family #6'!$AN$5,AND('Engine Family #6'!$G$24='Engine Family #6'!$AN$5, $L$13&lt;&gt;"Category 2",$AH$13&lt;&gt;"Y"))),'Engine Family #6'!$FP$36,"")</f>
        <v/>
      </c>
      <c r="G82" s="5" t="str">
        <f t="shared" si="14"/>
        <v/>
      </c>
      <c r="H82" s="5">
        <f>'Engine Family #6'!I$26</f>
        <v>0</v>
      </c>
      <c r="I82" s="5">
        <f>'Engine Family #6'!J$26</f>
        <v>0</v>
      </c>
      <c r="J82" s="5">
        <f>'Engine Family #6'!K$26</f>
        <v>0</v>
      </c>
      <c r="K82" s="5">
        <f>'Engine Family #6'!L$26</f>
        <v>0</v>
      </c>
      <c r="L82" s="5">
        <f>'Engine Family #6'!M$26</f>
        <v>0</v>
      </c>
      <c r="M82" s="13">
        <f>IF('Engine Family #6'!N$12="",0,'Engine Family #6'!N$12)</f>
        <v>0</v>
      </c>
      <c r="N82" s="146">
        <f>'Engine Family #6'!N$16</f>
        <v>0</v>
      </c>
      <c r="O82" s="5">
        <f>ROUND('Engine Family #6'!$FO$36,0)</f>
        <v>0</v>
      </c>
      <c r="P82" s="5">
        <f t="shared" si="15"/>
        <v>0</v>
      </c>
      <c r="Q82" s="5" t="str">
        <f>IF(AND($L$13=$V$73,'Engine Family #6'!$G$24='Engine Family #6'!$AN$6),IF($N82="Y",'Engine Family #6'!$FO$36,""),"")</f>
        <v/>
      </c>
      <c r="R82" s="169">
        <f>IF('Engine Family #6'!$G$24='Engine Family #6'!$AN$5, 'Engine Family #6'!N$12,0)</f>
        <v>0</v>
      </c>
      <c r="S82" s="170" t="str">
        <f>IF('Engine Family #6'!$G$24='Engine Family #6'!$AN$6,IF($N82="Y",'Engine Family #6'!$FO$36,""),"")</f>
        <v/>
      </c>
      <c r="T82" s="246">
        <f>IF(OR(AND($L$13="Category 1", 'Engine Family #6'!$N$12&gt;=100,'Engine Family #6'!$N$18&lt;&gt;"Y"),AND(OR($L$13="Category 2",$L$13="Category 3"),'Engine Family #6'!$N$18&lt;&gt;"Y")),'Engine Family #6'!$N$12,0)</f>
        <v>0</v>
      </c>
      <c r="W82" s="13">
        <f>IF(OR('Engine Family #6'!$N$12&gt;=100,,'Engine Family #6'!$N$18="N",'Engine Family #6'!$N$16&lt;&gt;"N"),'Engine Family #6'!$N$12,0)</f>
        <v>0</v>
      </c>
    </row>
    <row r="83" spans="2:23" ht="12" hidden="1" customHeight="1" x14ac:dyDescent="0.25">
      <c r="B83" s="95" t="s">
        <v>145</v>
      </c>
      <c r="C83" s="5" t="str">
        <f>IF($N83="Y",'Engine Family #7'!$FO$36,"")</f>
        <v/>
      </c>
      <c r="D83" s="95" t="s">
        <v>174</v>
      </c>
      <c r="E83" s="5" t="str">
        <f>IF(AND($N83="Y",OR('Engine Family #7'!$G$24='Engine Family #7'!$AN$6,AND('Engine Family #7'!$G$24='Engine Family #7'!$AN$5, $L$13&lt;&gt;"Category 2",$AH$13&lt;&gt;"Y"))),'Engine Family #7'!$FP$36,"")</f>
        <v/>
      </c>
      <c r="F83" s="5" t="str">
        <f>IF(AND($N83="Y",OR('Engine Family #7'!$G$24&lt;&gt;'Engine Family #7'!$AN$5,AND('Engine Family #7'!$G$24='Engine Family #7'!$AN$5, $L$13&lt;&gt;"Category 2",$AH$13&lt;&gt;"Y"))),'Engine Family #7'!$FP$36,"")</f>
        <v/>
      </c>
      <c r="G83" s="5" t="str">
        <f t="shared" si="14"/>
        <v/>
      </c>
      <c r="H83" s="5">
        <f>'Engine Family #7'!I$26</f>
        <v>0</v>
      </c>
      <c r="I83" s="5">
        <f>'Engine Family #7'!J$26</f>
        <v>0</v>
      </c>
      <c r="J83" s="5">
        <f>'Engine Family #7'!K$26</f>
        <v>0</v>
      </c>
      <c r="K83" s="5">
        <f>'Engine Family #7'!L$26</f>
        <v>0</v>
      </c>
      <c r="L83" s="5">
        <f>'Engine Family #7'!M$26</f>
        <v>0</v>
      </c>
      <c r="M83" s="13">
        <f>IF('Engine Family #7'!N$12="",0,'Engine Family #7'!N$12)</f>
        <v>0</v>
      </c>
      <c r="N83" s="146">
        <f>'Engine Family #7'!N$16</f>
        <v>0</v>
      </c>
      <c r="O83" s="5">
        <f>ROUND('Engine Family #7'!$FO$36,0)</f>
        <v>0</v>
      </c>
      <c r="P83" s="5">
        <f t="shared" si="15"/>
        <v>0</v>
      </c>
      <c r="Q83" s="5" t="str">
        <f>IF(AND($L$13=$V$73,'Engine Family #7'!$G$24='Engine Family #7'!$AN$6),IF($N83="Y",'Engine Family #7'!$FO$36,""),"")</f>
        <v/>
      </c>
      <c r="R83" s="169">
        <f>IF('Engine Family #7'!$G$24='Engine Family #7'!$AN$5, 'Engine Family #7'!N$12,0)</f>
        <v>0</v>
      </c>
      <c r="S83" s="170" t="str">
        <f>IF('Engine Family #7'!$G$24='Engine Family #7'!$AN$6,IF($N83="Y",'Engine Family #7'!$FO$36,""),"")</f>
        <v/>
      </c>
      <c r="T83" s="246">
        <f>IF(OR(AND($L$13="Category 1", 'Engine Family #7'!$N$12&gt;=100,'Engine Family #7'!$N$18&lt;&gt;"Y"),AND(OR($L$13="Category 2",$L$13="Category 3"),'Engine Family #7'!$N$18&lt;&gt;"Y")),'Engine Family #7'!$N$12,0)</f>
        <v>0</v>
      </c>
      <c r="W83" s="13">
        <f>IF(OR('Engine Family #7'!$N$12&gt;=100,,'Engine Family #7'!$N$18="N",'Engine Family #7'!$N$16&lt;&gt;"N"),'Engine Family #7'!$N$12,0)</f>
        <v>0</v>
      </c>
    </row>
    <row r="84" spans="2:23" ht="12" hidden="1" customHeight="1" x14ac:dyDescent="0.25">
      <c r="B84" s="95" t="s">
        <v>146</v>
      </c>
      <c r="C84" s="5" t="str">
        <f>IF($N84="Y",'Engine Family #8'!$FO$36,"")</f>
        <v/>
      </c>
      <c r="D84" s="95" t="s">
        <v>175</v>
      </c>
      <c r="E84" s="5" t="str">
        <f>IF(AND($N84="Y",OR('Engine Family #8'!$G$24='Engine Family #8'!$AN$6,AND('Engine Family #8'!$G$24='Engine Family #8'!$AN$5, $L$13&lt;&gt;"Category 2",$AH$13&lt;&gt;"Y"))),'Engine Family #8'!$FP$36,"")</f>
        <v/>
      </c>
      <c r="F84" s="5" t="str">
        <f>IF(AND($N84="Y",OR('Engine Family #8'!$G$24&lt;&gt;'Engine Family #8'!$AN$5,AND('Engine Family #8'!$G$24='Engine Family #8'!$AN$5, $L$13&lt;&gt;"Category 2",$AH$13&lt;&gt;"Y"))),'Engine Family #8'!$FP$36,"")</f>
        <v/>
      </c>
      <c r="G84" s="5" t="str">
        <f t="shared" si="14"/>
        <v/>
      </c>
      <c r="H84" s="5">
        <f>'Engine Family #8'!I$26</f>
        <v>0</v>
      </c>
      <c r="I84" s="5">
        <f>'Engine Family #8'!J$26</f>
        <v>0</v>
      </c>
      <c r="J84" s="5">
        <f>'Engine Family #8'!K$26</f>
        <v>0</v>
      </c>
      <c r="K84" s="5">
        <f>'Engine Family #8'!L$26</f>
        <v>0</v>
      </c>
      <c r="L84" s="5">
        <f>'Engine Family #8'!M$26</f>
        <v>0</v>
      </c>
      <c r="M84" s="13">
        <f>IF('Engine Family #8'!N$12="",0,'Engine Family #8'!N$12)</f>
        <v>0</v>
      </c>
      <c r="N84" s="146">
        <f>'Engine Family #8'!N$16</f>
        <v>0</v>
      </c>
      <c r="O84" s="5">
        <f>ROUND('Engine Family #8'!$FO$36,0)</f>
        <v>0</v>
      </c>
      <c r="P84" s="5">
        <f t="shared" si="15"/>
        <v>0</v>
      </c>
      <c r="Q84" s="5" t="str">
        <f>IF(AND($L$13=$V$73,'Engine Family #8'!$G$24='Engine Family #8'!$AN$6),IF($N84="Y",'Engine Family #8'!$FO$36,""),"")</f>
        <v/>
      </c>
      <c r="R84" s="169">
        <f>IF('Engine Family #8'!$G$24='Engine Family #8'!$AN$5, 'Engine Family #8'!N$12,0)</f>
        <v>0</v>
      </c>
      <c r="S84" s="170" t="str">
        <f>IF('Engine Family #8'!$G$24='Engine Family #8'!$AN$6,IF($N84="Y",'Engine Family #8'!$FO$36,""),"")</f>
        <v/>
      </c>
      <c r="T84" s="246">
        <f>IF(OR(AND($L$13="Category 1", 'Engine Family #8'!$N$12&gt;=100,'Engine Family #8'!$N$18&lt;&gt;"Y"),AND(OR($L$13="Category 2",$L$13="Category 3"),'Engine Family #8'!$N$18&lt;&gt;"Y")),'Engine Family #8'!$N$12,0)</f>
        <v>0</v>
      </c>
      <c r="W84" s="13">
        <f>IF(OR('Engine Family #8'!$N$12&gt;=100,,'Engine Family #8'!$N$18="N",'Engine Family #8'!$N$16&lt;&gt;"N"),'Engine Family #8'!$N$12,0)</f>
        <v>0</v>
      </c>
    </row>
    <row r="85" spans="2:23" ht="12" hidden="1" customHeight="1" x14ac:dyDescent="0.25">
      <c r="B85" s="95" t="s">
        <v>147</v>
      </c>
      <c r="C85" s="5" t="str">
        <f>IF($N85="Y",'Engine Family #9'!$FO$36,"")</f>
        <v/>
      </c>
      <c r="D85" s="95" t="s">
        <v>176</v>
      </c>
      <c r="E85" s="5" t="str">
        <f>IF(AND($N85="Y",OR('Engine Family #9'!$G$24='Engine Family #9'!$AN$6,AND('Engine Family #9'!$G$24='Engine Family #9'!$AN$5, $L$13&lt;&gt;"Category 2",$AH$13&lt;&gt;"Y"))),'Engine Family #9'!$FP$36,"")</f>
        <v/>
      </c>
      <c r="F85" s="5" t="str">
        <f>IF(AND($N85="Y",OR('Engine Family #9'!$G$24&lt;&gt;'Engine Family #9'!$AN$5,AND('Engine Family #9'!$G$24='Engine Family #9'!$AN$5, $L$13&lt;&gt;"Category 2",$AH$13&lt;&gt;"Y"))),'Engine Family #9'!$FP$36,"")</f>
        <v/>
      </c>
      <c r="G85" s="5" t="str">
        <f t="shared" si="14"/>
        <v/>
      </c>
      <c r="H85" s="5">
        <f>'Engine Family #9'!I$26</f>
        <v>0</v>
      </c>
      <c r="I85" s="5">
        <f>'Engine Family #9'!J$26</f>
        <v>0</v>
      </c>
      <c r="J85" s="5">
        <f>'Engine Family #9'!K$26</f>
        <v>0</v>
      </c>
      <c r="K85" s="5">
        <f>'Engine Family #9'!L$26</f>
        <v>0</v>
      </c>
      <c r="L85" s="5">
        <f>'Engine Family #9'!M$26</f>
        <v>0</v>
      </c>
      <c r="M85" s="13">
        <f>IF('Engine Family #9'!N$12="",0,'Engine Family #9'!N$12)</f>
        <v>0</v>
      </c>
      <c r="N85" s="146">
        <f>'Engine Family #9'!N$16</f>
        <v>0</v>
      </c>
      <c r="O85" s="5">
        <f>ROUND('Engine Family #9'!$FO$36,0)</f>
        <v>0</v>
      </c>
      <c r="P85" s="5">
        <f t="shared" si="15"/>
        <v>0</v>
      </c>
      <c r="Q85" s="5" t="str">
        <f>IF(AND($L$13=$V$73,'Engine Family #9'!$G$24='Engine Family #9'!$AN$6),IF($N85="Y",'Engine Family #9'!$FO$36,""),"")</f>
        <v/>
      </c>
      <c r="R85" s="169">
        <f>IF('Engine Family #9'!$G$24='Engine Family #9'!$AN$5, 'Engine Family #9'!N$12,0)</f>
        <v>0</v>
      </c>
      <c r="S85" s="170" t="str">
        <f>IF('Engine Family #9'!$G$24='Engine Family #9'!$AN$6,IF($N85="Y",'Engine Family #9'!$FO$36,""),"")</f>
        <v/>
      </c>
      <c r="T85" s="246">
        <f>IF(OR(AND($L$13="Category 1", 'Engine Family #9'!$N$12&gt;=100,'Engine Family #9'!$N$18&lt;&gt;"Y"),AND(OR($L$13="Category 2",$L$13="Category 3"),'Engine Family #9'!$N$18&lt;&gt;"Y")),'Engine Family #9'!$N$12,0)</f>
        <v>0</v>
      </c>
      <c r="W85" s="13">
        <f>IF(OR('Engine Family #9'!$N$12&gt;=100,,'Engine Family #9'!$N$18="N",'Engine Family #9'!$N$16&lt;&gt;"N"),'Engine Family #9'!$N$12,0)</f>
        <v>0</v>
      </c>
    </row>
    <row r="86" spans="2:23" ht="12" hidden="1" customHeight="1" x14ac:dyDescent="0.25">
      <c r="B86" s="95" t="s">
        <v>148</v>
      </c>
      <c r="C86" s="5" t="str">
        <f>IF($N86="Y",'Engine Family #10'!$FO$36,"")</f>
        <v/>
      </c>
      <c r="D86" s="95" t="s">
        <v>177</v>
      </c>
      <c r="E86" s="5" t="str">
        <f>IF(AND($N86="Y",OR('Engine Family #10'!$G$24='Engine Family #10'!$AN$6,AND('Engine Family #10'!$G$24='Engine Family #10'!$AN$5, $L$13&lt;&gt;"Category 2",$AH$13&lt;&gt;"Y"))),'Engine Family #10'!$FP$36,"")</f>
        <v/>
      </c>
      <c r="F86" s="5" t="str">
        <f>IF(AND($N86="Y",OR('Engine Family #10'!$G$24&lt;&gt;'Engine Family #10'!$AN$5,AND('Engine Family #10'!$G$24='Engine Family #10'!$AN$5, $L$13&lt;&gt;"Category 2",$AH$13&lt;&gt;"Y"))),'Engine Family #10'!$FP$36,"")</f>
        <v/>
      </c>
      <c r="G86" s="5" t="str">
        <f t="shared" si="14"/>
        <v/>
      </c>
      <c r="H86" s="5">
        <f>'Engine Family #10'!I$26</f>
        <v>0</v>
      </c>
      <c r="I86" s="5">
        <f>'Engine Family #10'!J$26</f>
        <v>0</v>
      </c>
      <c r="J86" s="5">
        <f>'Engine Family #10'!K$26</f>
        <v>0</v>
      </c>
      <c r="K86" s="5">
        <f>'Engine Family #10'!L$26</f>
        <v>0</v>
      </c>
      <c r="L86" s="5">
        <f>'Engine Family #10'!M$26</f>
        <v>0</v>
      </c>
      <c r="M86" s="13">
        <f>IF('Engine Family #10'!N$12="",0,'Engine Family #10'!N$12)</f>
        <v>0</v>
      </c>
      <c r="N86" s="146">
        <f>'Engine Family #10'!N$16</f>
        <v>0</v>
      </c>
      <c r="O86" s="5">
        <f>ROUND('Engine Family #10'!$FO$36,0)</f>
        <v>0</v>
      </c>
      <c r="P86" s="5">
        <f t="shared" si="15"/>
        <v>0</v>
      </c>
      <c r="Q86" s="5" t="str">
        <f>IF(AND($L$13=$V$73,'Engine Family #10'!$G$24='Engine Family #10'!$AN$6),IF($N86="Y",'Engine Family #10'!$FO$36,""),"")</f>
        <v/>
      </c>
      <c r="R86" s="169">
        <f>IF('Engine Family #10'!$G$24='Engine Family #10'!$AN$5, 'Engine Family #10'!N$12,0)</f>
        <v>0</v>
      </c>
      <c r="S86" s="170" t="str">
        <f>IF('Engine Family #10'!$G$24='Engine Family #10'!$AN$6,IF($N86="Y",'Engine Family #10'!$FO$36,""),"")</f>
        <v/>
      </c>
      <c r="T86" s="246">
        <f>IF(OR(AND($L$13="Category 1", 'Engine Family #10'!$N$12&gt;=100,'Engine Family #10'!$N$18&lt;&gt;"Y"),AND(OR($L$13="Category 2",$L$13="Category 3"),'Engine Family #10'!$N$18&lt;&gt;"Y")),'Engine Family #10'!$N$12,0)</f>
        <v>0</v>
      </c>
      <c r="W86" s="13">
        <f>IF(OR('Engine Family #10'!$N$12&gt;=100,,'Engine Family #10'!$N$18="N",'Engine Family #10'!$N$16&lt;&gt;"N"),'Engine Family #10'!$N$12,0)</f>
        <v>0</v>
      </c>
    </row>
    <row r="87" spans="2:23" ht="12" hidden="1" customHeight="1" x14ac:dyDescent="0.25">
      <c r="B87" s="95" t="s">
        <v>149</v>
      </c>
      <c r="C87" s="5" t="str">
        <f>IF($N87="Y",'Engine Family #11'!$FO$36,"")</f>
        <v/>
      </c>
      <c r="D87" s="95" t="s">
        <v>178</v>
      </c>
      <c r="E87" s="5" t="str">
        <f>IF(AND($N87="Y",OR('Engine Family #11'!$G$24='Engine Family #11'!$AN$6,AND('Engine Family #11'!$G$24='Engine Family #11'!$AN$5, $L$13&lt;&gt;"Category 2",$AH$13&lt;&gt;"Y"))),'Engine Family #11'!$FP$36,"")</f>
        <v/>
      </c>
      <c r="F87" s="5" t="str">
        <f>IF(AND($N87="Y",OR('Engine Family #11'!$G$24&lt;&gt;'Engine Family #11'!$AN$5,AND('Engine Family #11'!$G$24='Engine Family #11'!$AN$5, $L$13&lt;&gt;"Category 2",$AH$13&lt;&gt;"Y"))),'Engine Family #11'!$FP$36,"")</f>
        <v/>
      </c>
      <c r="G87" s="5" t="str">
        <f t="shared" si="14"/>
        <v/>
      </c>
      <c r="H87" s="5">
        <f>'Engine Family #11'!I$26</f>
        <v>0</v>
      </c>
      <c r="I87" s="5">
        <f>'Engine Family #11'!J$26</f>
        <v>0</v>
      </c>
      <c r="J87" s="5">
        <f>'Engine Family #11'!K$26</f>
        <v>0</v>
      </c>
      <c r="K87" s="5">
        <f>'Engine Family #11'!L$26</f>
        <v>0</v>
      </c>
      <c r="L87" s="5">
        <f>'Engine Family #11'!M$26</f>
        <v>0</v>
      </c>
      <c r="M87" s="13">
        <f>IF('Engine Family #11'!N$12="",0,'Engine Family #11'!N$12)</f>
        <v>0</v>
      </c>
      <c r="N87" s="146">
        <f>'Engine Family #11'!N$16</f>
        <v>0</v>
      </c>
      <c r="O87" s="5">
        <f>ROUND('Engine Family #11'!$FO$36,0)</f>
        <v>0</v>
      </c>
      <c r="P87" s="5">
        <f t="shared" si="15"/>
        <v>0</v>
      </c>
      <c r="Q87" s="5" t="str">
        <f>IF(AND($L$13=$V$73,'Engine Family #11'!$G$24='Engine Family #11'!$AN$6),IF($N87="Y",'Engine Family #11'!$FO$36,""),"")</f>
        <v/>
      </c>
      <c r="R87" s="169">
        <f>IF('Engine Family #11'!$G$24='Engine Family #11'!$AN$5, 'Engine Family #11'!N$12,0)</f>
        <v>0</v>
      </c>
      <c r="S87" s="170" t="str">
        <f>IF('Engine Family #11'!$G$24='Engine Family #11'!$AN$6,IF($N87="Y",'Engine Family #11'!$FO$36,""),"")</f>
        <v/>
      </c>
      <c r="T87" s="246">
        <f>IF(OR(AND($L$13="Category 1", 'Engine Family #11'!$N$12&gt;=100,'Engine Family #11'!$N$18&lt;&gt;"Y"),AND(OR($L$13="Category 2",$L$13="Category 3"),'Engine Family #11'!$N$18&lt;&gt;"Y")),'Engine Family #11'!$N$12,0)</f>
        <v>0</v>
      </c>
      <c r="W87" s="13">
        <f>IF(OR('Engine Family #11'!$N$12&gt;=100,,'Engine Family #11'!$N$18="N",'Engine Family #11'!$N$16&lt;&gt;"N"),'Engine Family #11'!$N$12,0)</f>
        <v>0</v>
      </c>
    </row>
    <row r="88" spans="2:23" ht="12" hidden="1" customHeight="1" x14ac:dyDescent="0.25">
      <c r="B88" s="95" t="s">
        <v>150</v>
      </c>
      <c r="C88" s="5" t="str">
        <f>IF($N88="Y",'Engine Family #12'!$FO$36,"")</f>
        <v/>
      </c>
      <c r="D88" s="95" t="s">
        <v>179</v>
      </c>
      <c r="E88" s="5" t="str">
        <f>IF(AND($N88="Y",OR('Engine Family #12'!$G$24='Engine Family #12'!$AN$6,AND('Engine Family #12'!$G$24='Engine Family #12'!$AN$5, $L$13&lt;&gt;"Category 2",$AH$13&lt;&gt;"Y"))),'Engine Family #12'!$FP$36,"")</f>
        <v/>
      </c>
      <c r="F88" s="5" t="str">
        <f>IF(AND($N88="Y",OR('Engine Family #12'!$G$24&lt;&gt;'Engine Family #12'!$AN$5,AND('Engine Family #12'!$G$24='Engine Family #12'!$AN$5, $L$13&lt;&gt;"Category 2",$AH$13&lt;&gt;"Y"))),'Engine Family #12'!$FP$36,"")</f>
        <v/>
      </c>
      <c r="G88" s="5" t="str">
        <f t="shared" si="14"/>
        <v/>
      </c>
      <c r="H88" s="5">
        <f>'Engine Family #12'!I$26</f>
        <v>0</v>
      </c>
      <c r="I88" s="5">
        <f>'Engine Family #12'!J$26</f>
        <v>0</v>
      </c>
      <c r="J88" s="5">
        <f>'Engine Family #12'!K$26</f>
        <v>0</v>
      </c>
      <c r="K88" s="5">
        <f>'Engine Family #12'!L$26</f>
        <v>0</v>
      </c>
      <c r="L88" s="5">
        <f>'Engine Family #12'!M$26</f>
        <v>0</v>
      </c>
      <c r="M88" s="13">
        <f>IF('Engine Family #12'!N$12="",0,'Engine Family #12'!N$12)</f>
        <v>0</v>
      </c>
      <c r="N88" s="146">
        <f>'Engine Family #12'!N$16</f>
        <v>0</v>
      </c>
      <c r="O88" s="5">
        <f>ROUND('Engine Family #12'!$FO$36,0)</f>
        <v>0</v>
      </c>
      <c r="P88" s="5">
        <f t="shared" si="15"/>
        <v>0</v>
      </c>
      <c r="Q88" s="5" t="str">
        <f>IF(AND($L$13=$V$73,'Engine Family #12'!$G$24='Engine Family #12'!$AN$6),IF($N88="Y",'Engine Family #12'!$FO$36,""),"")</f>
        <v/>
      </c>
      <c r="R88" s="169">
        <f>IF('Engine Family #12'!$G$24='Engine Family #12'!$AN$5, 'Engine Family #12'!N$12,0)</f>
        <v>0</v>
      </c>
      <c r="S88" s="170" t="str">
        <f>IF('Engine Family #12'!$G$24='Engine Family #12'!$AN$6,IF($N88="Y",'Engine Family #12'!$FO$36,""),"")</f>
        <v/>
      </c>
      <c r="T88" s="246">
        <f>IF(OR(AND($L$13="Category 1", 'Engine Family #12'!$N$12&gt;=100,'Engine Family #12'!$N$18&lt;&gt;"Y"),AND(OR($L$13="Category 2",$L$13="Category 3"),'Engine Family #12'!$N$18&lt;&gt;"Y")),'Engine Family #12'!$N$12,0)</f>
        <v>0</v>
      </c>
      <c r="W88" s="13">
        <f>IF(OR('Engine Family #12'!$N$12&gt;=100,,'Engine Family #12'!$N$18="N",'Engine Family #12'!$N$16&lt;&gt;"N"),'Engine Family #12'!$N$12,0)</f>
        <v>0</v>
      </c>
    </row>
    <row r="89" spans="2:23" ht="12" hidden="1" customHeight="1" x14ac:dyDescent="0.25">
      <c r="B89" s="95" t="s">
        <v>151</v>
      </c>
      <c r="C89" s="5" t="str">
        <f>IF($N89="Y",'Engine Family #13'!$FO$36,"")</f>
        <v/>
      </c>
      <c r="D89" s="95" t="s">
        <v>180</v>
      </c>
      <c r="E89" s="5" t="str">
        <f>IF(AND($N89="Y",OR('Engine Family #13'!$G$24='Engine Family #13'!$AN$6,AND('Engine Family #13'!$G$24='Engine Family #13'!$AN$5, $L$13&lt;&gt;"Category 2",$AH$13&lt;&gt;"Y"))),'Engine Family #13'!$FP$36,"")</f>
        <v/>
      </c>
      <c r="F89" s="5" t="str">
        <f>IF(AND($N89="Y",OR('Engine Family #13'!$G$24&lt;&gt;'Engine Family #13'!$AN$5,AND('Engine Family #13'!$G$24='Engine Family #13'!$AN$5, $L$13&lt;&gt;"Category 2",$AH$13&lt;&gt;"Y"))),'Engine Family #13'!$FP$36,"")</f>
        <v/>
      </c>
      <c r="G89" s="5" t="str">
        <f t="shared" si="14"/>
        <v/>
      </c>
      <c r="H89" s="5">
        <f>'Engine Family #13'!I$26</f>
        <v>0</v>
      </c>
      <c r="I89" s="5">
        <f>'Engine Family #13'!J$26</f>
        <v>0</v>
      </c>
      <c r="J89" s="5">
        <f>'Engine Family #13'!K$26</f>
        <v>0</v>
      </c>
      <c r="K89" s="5">
        <f>'Engine Family #13'!L$26</f>
        <v>0</v>
      </c>
      <c r="L89" s="5">
        <f>'Engine Family #13'!M$26</f>
        <v>0</v>
      </c>
      <c r="M89" s="13">
        <f>IF('Engine Family #13'!N$12="",0,'Engine Family #13'!N$12)</f>
        <v>0</v>
      </c>
      <c r="N89" s="146">
        <f>'Engine Family #13'!N$16</f>
        <v>0</v>
      </c>
      <c r="O89" s="5">
        <f>ROUND('Engine Family #13'!$FO$36,0)</f>
        <v>0</v>
      </c>
      <c r="P89" s="5">
        <f t="shared" si="15"/>
        <v>0</v>
      </c>
      <c r="Q89" s="5" t="str">
        <f>IF(AND($L$13=$V$73,'Engine Family #13'!$G$24='Engine Family #13'!$AN$6),IF($N89="Y",'Engine Family #13'!$FO$36,""),"")</f>
        <v/>
      </c>
      <c r="R89" s="169">
        <f>IF('Engine Family #13'!$G$24='Engine Family #13'!$AN$5, 'Engine Family #13'!N$12,0)</f>
        <v>0</v>
      </c>
      <c r="S89" s="170" t="str">
        <f>IF('Engine Family #13'!$G$24='Engine Family #13'!$AN$6,IF($N89="Y",'Engine Family #13'!$FO$36,""),"")</f>
        <v/>
      </c>
      <c r="T89" s="246">
        <f>IF(OR(AND($L$13="Category 1", 'Engine Family #13'!$N$12&gt;=100,'Engine Family #13'!$N$18&lt;&gt;"Y"),AND(OR($L$13="Category 2",$L$13="Category 3"),'Engine Family #13'!$N$18&lt;&gt;"Y")),'Engine Family #13'!$N$12,0)</f>
        <v>0</v>
      </c>
      <c r="W89" s="13">
        <f>IF(OR('Engine Family #13'!$N$12&gt;=100,,'Engine Family #13'!$N$18="N",'Engine Family #13'!$N$16&lt;&gt;"N"),'Engine Family #13'!$N$12,0)</f>
        <v>0</v>
      </c>
    </row>
    <row r="90" spans="2:23" ht="12" hidden="1" customHeight="1" x14ac:dyDescent="0.25">
      <c r="B90" s="95" t="s">
        <v>152</v>
      </c>
      <c r="C90" s="5" t="str">
        <f>IF($N90="Y",'Engine Family #14'!$FO$36,"")</f>
        <v/>
      </c>
      <c r="D90" s="95" t="s">
        <v>181</v>
      </c>
      <c r="E90" s="5" t="str">
        <f>IF(AND($N90="Y",OR('Engine Family #14'!$G$24='Engine Family #14'!$AN$6,AND('Engine Family #14'!$G$24='Engine Family #14'!$AN$5, $L$13&lt;&gt;"Category 2",$AH$13&lt;&gt;"Y"))),'Engine Family #14'!$FP$36,"")</f>
        <v/>
      </c>
      <c r="F90" s="5" t="str">
        <f>IF(AND($N90="Y",OR('Engine Family #14'!$G$24&lt;&gt;'Engine Family #14'!$AN$5,AND('Engine Family #14'!$G$24='Engine Family #14'!$AN$5, $L$13&lt;&gt;"Category 2",$AH$13&lt;&gt;"Y"))),'Engine Family #14'!$FP$36,"")</f>
        <v/>
      </c>
      <c r="G90" s="5" t="str">
        <f t="shared" si="14"/>
        <v/>
      </c>
      <c r="H90" s="5">
        <f>'Engine Family #14'!I$26</f>
        <v>0</v>
      </c>
      <c r="I90" s="5">
        <f>'Engine Family #14'!J$26</f>
        <v>0</v>
      </c>
      <c r="J90" s="5">
        <f>'Engine Family #14'!K$26</f>
        <v>0</v>
      </c>
      <c r="K90" s="5">
        <f>'Engine Family #14'!L$26</f>
        <v>0</v>
      </c>
      <c r="L90" s="5">
        <f>'Engine Family #14'!M$26</f>
        <v>0</v>
      </c>
      <c r="M90" s="13">
        <f>IF('Engine Family #14'!N$12="",0,'Engine Family #14'!N$12)</f>
        <v>0</v>
      </c>
      <c r="N90" s="146">
        <f>'Engine Family #14'!N$16</f>
        <v>0</v>
      </c>
      <c r="O90" s="5">
        <f>ROUND('Engine Family #14'!$FO$36,0)</f>
        <v>0</v>
      </c>
      <c r="P90" s="5">
        <f t="shared" si="15"/>
        <v>0</v>
      </c>
      <c r="Q90" s="5" t="str">
        <f>IF(AND($L$13=$V$73,'Engine Family #14'!$G$24='Engine Family #14'!$AN$6),IF($N90="Y",'Engine Family #14'!$FO$36,""),"")</f>
        <v/>
      </c>
      <c r="R90" s="169">
        <f>IF('Engine Family #14'!$G$24='Engine Family #14'!$AN$5, 'Engine Family #14'!N$12,0)</f>
        <v>0</v>
      </c>
      <c r="S90" s="170" t="str">
        <f>IF('Engine Family #14'!$G$24='Engine Family #14'!$AN$6,IF($N90="Y",'Engine Family #14'!$FO$36,""),"")</f>
        <v/>
      </c>
      <c r="T90" s="246">
        <f>IF(OR(AND($L$13="Category 1", 'Engine Family #14'!$N$12&gt;=100,'Engine Family #14'!$N$18&lt;&gt;"Y"),AND(OR($L$13="Category 2",$L$13="Category 3"),'Engine Family #14'!$N$18&lt;&gt;"Y")),'Engine Family #14'!$N$12,0)</f>
        <v>0</v>
      </c>
      <c r="W90" s="13">
        <f>IF(OR('Engine Family #14'!$N$12&gt;=100,,'Engine Family #14'!$N$18="N",'Engine Family #14'!$N$16&lt;&gt;"N"),'Engine Family #14'!$N$12,0)</f>
        <v>0</v>
      </c>
    </row>
    <row r="91" spans="2:23" ht="12" hidden="1" customHeight="1" x14ac:dyDescent="0.25">
      <c r="B91" s="95" t="s">
        <v>153</v>
      </c>
      <c r="C91" s="5" t="str">
        <f>IF($N91="Y",'Engine Family #15'!$FO$36,"")</f>
        <v/>
      </c>
      <c r="D91" s="95" t="s">
        <v>182</v>
      </c>
      <c r="E91" s="5" t="str">
        <f>IF(AND($N91="Y",OR('Engine Family #15'!$G$24='Engine Family #15'!$AN$6,AND('Engine Family #15'!$G$24='Engine Family #15'!$AN$5, $L$13&lt;&gt;"Category 2",$AH$13&lt;&gt;"Y"))),'Engine Family #15'!$FP$36,"")</f>
        <v/>
      </c>
      <c r="F91" s="5" t="str">
        <f>IF(AND($N91="Y",OR('Engine Family #15'!$G$24&lt;&gt;'Engine Family #15'!$AN$5,AND('Engine Family #15'!$G$24='Engine Family #15'!$AN$5, $L$13&lt;&gt;"Category 2",$AH$13&lt;&gt;"Y"))),'Engine Family #15'!$FP$36,"")</f>
        <v/>
      </c>
      <c r="G91" s="5" t="str">
        <f t="shared" si="14"/>
        <v/>
      </c>
      <c r="H91" s="5">
        <f>'Engine Family #15'!I$26</f>
        <v>0</v>
      </c>
      <c r="I91" s="5">
        <f>'Engine Family #15'!J$26</f>
        <v>0</v>
      </c>
      <c r="J91" s="5">
        <f>'Engine Family #15'!K$26</f>
        <v>0</v>
      </c>
      <c r="K91" s="5">
        <f>'Engine Family #15'!L$26</f>
        <v>0</v>
      </c>
      <c r="L91" s="5">
        <f>'Engine Family #15'!M$26</f>
        <v>0</v>
      </c>
      <c r="M91" s="13">
        <f>IF('Engine Family #15'!N$12="",0,'Engine Family #15'!N$12)</f>
        <v>0</v>
      </c>
      <c r="N91" s="146">
        <f>'Engine Family #15'!N$16</f>
        <v>0</v>
      </c>
      <c r="O91" s="5">
        <f>ROUND('Engine Family #15'!$FO$36,0)</f>
        <v>0</v>
      </c>
      <c r="P91" s="5">
        <f t="shared" si="15"/>
        <v>0</v>
      </c>
      <c r="Q91" s="5" t="str">
        <f>IF(AND($L$13=$V$73,'Engine Family #15'!$G$24='Engine Family #15'!$AN$6),IF($N91="Y",'Engine Family #15'!$FO$36,""),"")</f>
        <v/>
      </c>
      <c r="R91" s="169">
        <f>IF('Engine Family #15'!$G$24='Engine Family #15'!$AN$5, 'Engine Family #15'!N$12,0)</f>
        <v>0</v>
      </c>
      <c r="S91" s="170" t="str">
        <f>IF('Engine Family #15'!$G$24='Engine Family #15'!$AN$6,IF($N91="Y",'Engine Family #15'!$FO$36,""),"")</f>
        <v/>
      </c>
      <c r="T91" s="246">
        <f>IF(OR(AND($L$13="Category 1", 'Engine Family #15'!$N$12&gt;=100,'Engine Family #15'!$N$18&lt;&gt;"Y"),AND(OR($L$13="Category 2",$L$13="Category 3"),'Engine Family #15'!$N$18&lt;&gt;"Y")),'Engine Family #15'!$N$12,0)</f>
        <v>0</v>
      </c>
      <c r="W91" s="13">
        <f>IF(OR('Engine Family #15'!$N$12&gt;=100,,'Engine Family #15'!$N$18="N",'Engine Family #15'!$N$16&lt;&gt;"N"),'Engine Family #15'!$N$12,0)</f>
        <v>0</v>
      </c>
    </row>
    <row r="92" spans="2:23" ht="12" hidden="1" customHeight="1" x14ac:dyDescent="0.25">
      <c r="B92" s="95" t="s">
        <v>154</v>
      </c>
      <c r="C92" s="5" t="str">
        <f>IF($N92="Y",'Engine Family #16'!$FO$36,"")</f>
        <v/>
      </c>
      <c r="D92" s="95" t="s">
        <v>183</v>
      </c>
      <c r="E92" s="5" t="str">
        <f>IF(AND($N92="Y",OR('Engine Family #16'!$G$24='Engine Family #16'!$AN$6,AND('Engine Family #16'!$G$24='Engine Family #16'!$AN$5, $L$13&lt;&gt;"Category 2",$AH$13&lt;&gt;"Y"))),'Engine Family #16'!$FP$36,"")</f>
        <v/>
      </c>
      <c r="F92" s="5" t="str">
        <f>IF(AND($N92="Y",OR('Engine Family #16'!$G$24&lt;&gt;'Engine Family #16'!$AN$5,AND('Engine Family #16'!$G$24='Engine Family #16'!$AN$5, $L$13&lt;&gt;"Category 2",$AH$13&lt;&gt;"Y"))),'Engine Family #16'!$FP$36,"")</f>
        <v/>
      </c>
      <c r="G92" s="5" t="str">
        <f t="shared" si="14"/>
        <v/>
      </c>
      <c r="H92" s="5">
        <f>'Engine Family #16'!I$26</f>
        <v>0</v>
      </c>
      <c r="I92" s="5">
        <f>'Engine Family #16'!J$26</f>
        <v>0</v>
      </c>
      <c r="J92" s="5">
        <f>'Engine Family #16'!K$26</f>
        <v>0</v>
      </c>
      <c r="K92" s="5">
        <f>'Engine Family #16'!L$26</f>
        <v>0</v>
      </c>
      <c r="L92" s="5">
        <f>'Engine Family #16'!M$26</f>
        <v>0</v>
      </c>
      <c r="M92" s="13">
        <f>IF('Engine Family #16'!N$12="",0,'Engine Family #16'!N$12)</f>
        <v>0</v>
      </c>
      <c r="N92" s="146">
        <f>'Engine Family #16'!N$16</f>
        <v>0</v>
      </c>
      <c r="O92" s="5">
        <f>ROUND('Engine Family #16'!$FO$36,0)</f>
        <v>0</v>
      </c>
      <c r="P92" s="5">
        <f t="shared" si="15"/>
        <v>0</v>
      </c>
      <c r="Q92" s="5" t="str">
        <f>IF(AND($L$13=$V$73,'Engine Family #16'!$G$24='Engine Family #16'!$AN$6),IF($N92="Y",'Engine Family #16'!$FO$36,""),"")</f>
        <v/>
      </c>
      <c r="R92" s="169">
        <f>IF('Engine Family #16'!$G$24='Engine Family #16'!$AN$5, 'Engine Family #16'!N$12,0)</f>
        <v>0</v>
      </c>
      <c r="S92" s="170" t="str">
        <f>IF('Engine Family #16'!$G$24='Engine Family #16'!$AN$6,IF($N92="Y",'Engine Family #16'!$FO$36,""),"")</f>
        <v/>
      </c>
      <c r="T92" s="246">
        <f>IF(OR(AND($L$13="Category 1", 'Engine Family #16'!$N$12&gt;=100,'Engine Family #16'!$N$18&lt;&gt;"Y"),AND(OR($L$13="Category 2",$L$13="Category 3"),'Engine Family #16'!$N$18&lt;&gt;"Y")),'Engine Family #16'!$N$12,0)</f>
        <v>0</v>
      </c>
      <c r="W92" s="13">
        <f>IF(OR('Engine Family #16'!$N$12&gt;=100,,'Engine Family #16'!$N$18="N",'Engine Family #16'!$N$16&lt;&gt;"N"),'Engine Family #16'!$N$12,0)</f>
        <v>0</v>
      </c>
    </row>
    <row r="93" spans="2:23" ht="12" hidden="1" customHeight="1" x14ac:dyDescent="0.25">
      <c r="B93" s="95" t="s">
        <v>155</v>
      </c>
      <c r="C93" s="5" t="str">
        <f>IF($N93="Y",'Engine Family #17'!$FO$36,"")</f>
        <v/>
      </c>
      <c r="D93" s="95" t="s">
        <v>184</v>
      </c>
      <c r="E93" s="5" t="str">
        <f>IF(AND($N93="Y",OR('Engine Family #17'!$G$24='Engine Family #17'!$AN$6,AND('Engine Family #17'!$G$24='Engine Family #17'!$AN$5, $L$13&lt;&gt;"Category 2",$AH$13&lt;&gt;"Y"))),'Engine Family #17'!$FP$36,"")</f>
        <v/>
      </c>
      <c r="F93" s="5" t="str">
        <f>IF(AND($N93="Y",OR('Engine Family #17'!$G$24&lt;&gt;'Engine Family #17'!$AN$5,AND('Engine Family #17'!$G$24='Engine Family #17'!$AN$5, $L$13&lt;&gt;"Category 2",$AH$13&lt;&gt;"Y"))),'Engine Family #17'!$FP$36,"")</f>
        <v/>
      </c>
      <c r="G93" s="5" t="str">
        <f t="shared" si="14"/>
        <v/>
      </c>
      <c r="H93" s="5">
        <f>'Engine Family #17'!I$26</f>
        <v>0</v>
      </c>
      <c r="I93" s="5">
        <f>'Engine Family #17'!J$26</f>
        <v>0</v>
      </c>
      <c r="J93" s="5">
        <f>'Engine Family #17'!K$26</f>
        <v>0</v>
      </c>
      <c r="K93" s="5">
        <f>'Engine Family #17'!L$26</f>
        <v>0</v>
      </c>
      <c r="L93" s="5">
        <f>'Engine Family #17'!M$26</f>
        <v>0</v>
      </c>
      <c r="M93" s="13">
        <f>IF('Engine Family #17'!N$12="",0,'Engine Family #17'!N$12)</f>
        <v>0</v>
      </c>
      <c r="N93" s="146">
        <f>'Engine Family #17'!N$16</f>
        <v>0</v>
      </c>
      <c r="O93" s="5">
        <f>ROUND('Engine Family #17'!$FO$36,0)</f>
        <v>0</v>
      </c>
      <c r="P93" s="5">
        <f t="shared" si="15"/>
        <v>0</v>
      </c>
      <c r="Q93" s="5" t="str">
        <f>IF(AND($L$13=$V$73,'Engine Family #17'!$G$24='Engine Family #17'!$AN$6),IF($N93="Y",'Engine Family #17'!$FO$36,""),"")</f>
        <v/>
      </c>
      <c r="R93" s="169">
        <f>IF('Engine Family #17'!$G$24='Engine Family #17'!$AN$5, 'Engine Family #17'!N$12,0)</f>
        <v>0</v>
      </c>
      <c r="S93" s="170" t="str">
        <f>IF('Engine Family #17'!$G$24='Engine Family #17'!$AN$6,IF($N93="Y",'Engine Family #17'!$FO$36,""),"")</f>
        <v/>
      </c>
      <c r="T93" s="246">
        <f>IF(OR(AND($L$13="Category 1", 'Engine Family #17'!$N$12&gt;=100,'Engine Family #17'!$N$18&lt;&gt;"Y"),AND(OR($L$13="Category 2",$L$13="Category 3"),'Engine Family #17'!$N$18&lt;&gt;"Y")),'Engine Family #17'!$N$12,0)</f>
        <v>0</v>
      </c>
      <c r="W93" s="13">
        <f>IF(OR('Engine Family #17'!$N$12&gt;=100,,'Engine Family #17'!$N$18="N",'Engine Family #17'!$N$16&lt;&gt;"N"),'Engine Family #17'!$N$12,0)</f>
        <v>0</v>
      </c>
    </row>
    <row r="94" spans="2:23" ht="12" hidden="1" customHeight="1" x14ac:dyDescent="0.25">
      <c r="B94" s="95" t="s">
        <v>156</v>
      </c>
      <c r="C94" s="5" t="str">
        <f>IF($N94="Y",'Engine Family #18'!$FO$36,"")</f>
        <v/>
      </c>
      <c r="D94" s="95" t="s">
        <v>185</v>
      </c>
      <c r="E94" s="5" t="str">
        <f>IF(AND($N94="Y",OR('Engine Family #18'!$G$24='Engine Family #18'!$AN$6,AND('Engine Family #18'!$G$24='Engine Family #18'!$AN$5, $L$13&lt;&gt;"Category 2",$AH$13&lt;&gt;"Y"))),'Engine Family #18'!$FP$36,"")</f>
        <v/>
      </c>
      <c r="F94" s="5" t="str">
        <f>IF(AND($N94="Y",OR('Engine Family #18'!$G$24&lt;&gt;'Engine Family #18'!$AN$5,AND('Engine Family #18'!$G$24='Engine Family #18'!$AN$5, $L$13&lt;&gt;"Category 2",$AH$13&lt;&gt;"Y"))),'Engine Family #18'!$FP$36,"")</f>
        <v/>
      </c>
      <c r="G94" s="5" t="str">
        <f t="shared" si="14"/>
        <v/>
      </c>
      <c r="H94" s="5">
        <f>'Engine Family #18'!I$26</f>
        <v>0</v>
      </c>
      <c r="I94" s="5">
        <f>'Engine Family #18'!J$26</f>
        <v>0</v>
      </c>
      <c r="J94" s="5">
        <f>'Engine Family #18'!K$26</f>
        <v>0</v>
      </c>
      <c r="K94" s="5">
        <f>'Engine Family #18'!L$26</f>
        <v>0</v>
      </c>
      <c r="L94" s="5">
        <f>'Engine Family #18'!M$26</f>
        <v>0</v>
      </c>
      <c r="M94" s="13">
        <f>IF('Engine Family #18'!N$12="",0,'Engine Family #18'!N$12)</f>
        <v>0</v>
      </c>
      <c r="N94" s="146">
        <f>'Engine Family #18'!N$16</f>
        <v>0</v>
      </c>
      <c r="O94" s="5">
        <f>ROUND('Engine Family #18'!$FO$36,0)</f>
        <v>0</v>
      </c>
      <c r="P94" s="5">
        <f t="shared" si="15"/>
        <v>0</v>
      </c>
      <c r="Q94" s="5" t="str">
        <f>IF(AND($L$13=$V$73,'Engine Family #18'!$G$24='Engine Family #18'!$AN$6),IF($N94="Y",'Engine Family #18'!$FO$36,""),"")</f>
        <v/>
      </c>
      <c r="R94" s="169">
        <f>IF('Engine Family #18'!$G$24='Engine Family #18'!$AN$5, 'Engine Family #18'!N$12,0)</f>
        <v>0</v>
      </c>
      <c r="S94" s="170" t="str">
        <f>IF('Engine Family #18'!$G$24='Engine Family #18'!$AN$6,IF($N94="Y",'Engine Family #18'!$FO$36,""),"")</f>
        <v/>
      </c>
      <c r="T94" s="246">
        <f>IF(OR(AND($L$13="Category 1", 'Engine Family #18'!$N$12&gt;=100,'Engine Family #18'!$N$18&lt;&gt;"Y"),AND(OR($L$13="Category 2",$L$13="Category 3"),'Engine Family #18'!$N$18&lt;&gt;"Y")),'Engine Family #18'!$N$12,0)</f>
        <v>0</v>
      </c>
      <c r="W94" s="13">
        <f>IF(OR('Engine Family #18'!$N$12&gt;=100,,'Engine Family #18'!$N$18="N",'Engine Family #18'!$N$16&lt;&gt;"N"),'Engine Family #18'!$N$12,0)</f>
        <v>0</v>
      </c>
    </row>
    <row r="95" spans="2:23" ht="12" hidden="1" customHeight="1" x14ac:dyDescent="0.25">
      <c r="B95" s="95" t="s">
        <v>157</v>
      </c>
      <c r="C95" s="5" t="str">
        <f>IF($N95="Y",'Engine Family #19'!$FO$36,"")</f>
        <v/>
      </c>
      <c r="D95" s="95" t="s">
        <v>186</v>
      </c>
      <c r="E95" s="5" t="str">
        <f>IF(AND($N95="Y",OR('Engine Family #19'!$G$24='Engine Family #19'!$AN$6,AND('Engine Family #19'!$G$24='Engine Family #19'!$AN$5, $L$13&lt;&gt;"Category 2",$AH$13&lt;&gt;"Y"))),'Engine Family #19'!$FP$36,"")</f>
        <v/>
      </c>
      <c r="F95" s="5" t="str">
        <f>IF(AND($N95="Y",OR('Engine Family #19'!$G$24&lt;&gt;'Engine Family #19'!$AN$5,AND('Engine Family #19'!$G$24='Engine Family #19'!$AN$5, $L$13&lt;&gt;"Category 2",$AH$13&lt;&gt;"Y"))),'Engine Family #19'!$FP$36,"")</f>
        <v/>
      </c>
      <c r="G95" s="5" t="str">
        <f t="shared" si="14"/>
        <v/>
      </c>
      <c r="H95" s="5">
        <f>'Engine Family #19'!I$26</f>
        <v>0</v>
      </c>
      <c r="I95" s="5">
        <f>'Engine Family #19'!J$26</f>
        <v>0</v>
      </c>
      <c r="J95" s="5">
        <f>'Engine Family #19'!K$26</f>
        <v>0</v>
      </c>
      <c r="K95" s="5">
        <f>'Engine Family #19'!L$26</f>
        <v>0</v>
      </c>
      <c r="L95" s="5">
        <f>'Engine Family #19'!M$26</f>
        <v>0</v>
      </c>
      <c r="M95" s="13">
        <f>IF('Engine Family #19'!N$12="",0,'Engine Family #19'!N$12)</f>
        <v>0</v>
      </c>
      <c r="N95" s="146">
        <f>'Engine Family #19'!N$16</f>
        <v>0</v>
      </c>
      <c r="O95" s="5">
        <f>ROUND('Engine Family #19'!$FO$36,0)</f>
        <v>0</v>
      </c>
      <c r="P95" s="5">
        <f t="shared" si="15"/>
        <v>0</v>
      </c>
      <c r="Q95" s="5" t="str">
        <f>IF(AND($L$13=$V$73,'Engine Family #19'!$G$24='Engine Family #19'!$AN$6),IF($N95="Y",'Engine Family #19'!$FO$36,""),"")</f>
        <v/>
      </c>
      <c r="R95" s="169">
        <f>IF('Engine Family #19'!$G$24='Engine Family #19'!$AN$5, 'Engine Family #19'!N$12,0)</f>
        <v>0</v>
      </c>
      <c r="S95" s="170" t="str">
        <f>IF('Engine Family #19'!$G$24='Engine Family #19'!$AN$6,IF($N95="Y",'Engine Family #19'!$FO$36,""),"")</f>
        <v/>
      </c>
      <c r="T95" s="246">
        <f>IF(OR(AND($L$13="Category 1", 'Engine Family #19'!$N$12&gt;=100,'Engine Family #19'!$N$18&lt;&gt;"Y"),AND(OR($L$13="Category 2",$L$13="Category 3"),'Engine Family #19'!$N$18&lt;&gt;"Y")),'Engine Family #19'!$N$12,0)</f>
        <v>0</v>
      </c>
      <c r="W95" s="13">
        <f>IF(OR('Engine Family #19'!$N$12&gt;=100,,'Engine Family #19'!$N$18="N",'Engine Family #19'!$N$16&lt;&gt;"N"),'Engine Family #19'!$N$12,0)</f>
        <v>0</v>
      </c>
    </row>
    <row r="96" spans="2:23" ht="12" hidden="1" customHeight="1" x14ac:dyDescent="0.25">
      <c r="B96" s="95" t="s">
        <v>158</v>
      </c>
      <c r="C96" s="5" t="str">
        <f>IF($N96="Y",'Engine Family #20'!$FO$36,"")</f>
        <v/>
      </c>
      <c r="D96" s="95" t="s">
        <v>187</v>
      </c>
      <c r="E96" s="5" t="str">
        <f>IF(AND($N96="Y",OR('Engine Family #20'!$G$24='Engine Family #20'!$AN$6,AND('Engine Family #20'!$G$24='Engine Family #20'!$AN$5, $L$13&lt;&gt;"Category 2",$AH$13&lt;&gt;"Y"))),'Engine Family #20'!$FP$36,"")</f>
        <v/>
      </c>
      <c r="F96" s="5" t="str">
        <f>IF(AND($N96="Y",OR('Engine Family #20'!$G$24&lt;&gt;'Engine Family #20'!$AN$5,AND('Engine Family #20'!$G$24='Engine Family #20'!$AN$5, $L$13&lt;&gt;"Category 2",$AH$13&lt;&gt;"Y"))),'Engine Family #20'!$FP$36,"")</f>
        <v/>
      </c>
      <c r="G96" s="5" t="str">
        <f t="shared" si="14"/>
        <v/>
      </c>
      <c r="H96" s="5">
        <f>'Engine Family #20'!I$26</f>
        <v>0</v>
      </c>
      <c r="I96" s="5">
        <f>'Engine Family #20'!J$26</f>
        <v>0</v>
      </c>
      <c r="J96" s="5">
        <f>'Engine Family #20'!K$26</f>
        <v>0</v>
      </c>
      <c r="K96" s="5">
        <f>'Engine Family #20'!L$26</f>
        <v>0</v>
      </c>
      <c r="L96" s="5">
        <f>'Engine Family #20'!M$26</f>
        <v>0</v>
      </c>
      <c r="M96" s="13">
        <f>IF('Engine Family #20'!N$12="",0,'Engine Family #20'!N$12)</f>
        <v>0</v>
      </c>
      <c r="N96" s="146">
        <f>'Engine Family #20'!N$16</f>
        <v>0</v>
      </c>
      <c r="O96" s="5">
        <f>ROUND('Engine Family #20'!$FO$36,0)</f>
        <v>0</v>
      </c>
      <c r="P96" s="5">
        <f t="shared" si="15"/>
        <v>0</v>
      </c>
      <c r="Q96" s="5" t="str">
        <f>IF(AND($L$13=$V$73,'Engine Family #20'!$G$24='Engine Family #20'!$AN$6),IF($N96="Y",'Engine Family #20'!$FO$36,""),"")</f>
        <v/>
      </c>
      <c r="R96" s="169">
        <f>IF('Engine Family #20'!$G$24='Engine Family #20'!$AN$5, 'Engine Family #20'!N$12,0)</f>
        <v>0</v>
      </c>
      <c r="S96" s="170" t="str">
        <f>IF('Engine Family #20'!$G$24='Engine Family #20'!$AN$6,IF($N96="Y",'Engine Family #20'!$FO$36,""),"")</f>
        <v/>
      </c>
      <c r="T96" s="246">
        <f>IF(OR(AND($L$13="Category 1", 'Engine Family #20'!$N$12&gt;=100,'Engine Family #20'!$N$18&lt;&gt;"Y"),AND(OR($L$13="Category 2",$L$13="Category 3"),'Engine Family #20'!$N$18&lt;&gt;"Y")),'Engine Family #20'!$N$12,0)</f>
        <v>0</v>
      </c>
      <c r="W96" s="13">
        <f>IF(OR('Engine Family #20'!$N$12&gt;=100,,'Engine Family #20'!$N$18="N",'Engine Family #20'!$N$16&lt;&gt;"N"),'Engine Family #20'!$N$12,0)</f>
        <v>0</v>
      </c>
    </row>
    <row r="97" spans="1:25" ht="12" hidden="1" customHeight="1" x14ac:dyDescent="0.25">
      <c r="B97" s="95" t="s">
        <v>159</v>
      </c>
      <c r="C97" s="5" t="str">
        <f>IF($N97="Y",'Engine Family #21'!$FO$36,"")</f>
        <v/>
      </c>
      <c r="D97" s="125" t="s">
        <v>235</v>
      </c>
      <c r="E97" s="5" t="str">
        <f>IF(AND($N97="Y",OR('Engine Family #21'!$G$24='Engine Family #21'!$AN$6,AND('Engine Family #21'!$G$24='Engine Family #21'!$AN$5, $L$13&lt;&gt;"Category 2",$AH$13&lt;&gt;"Y"))),'Engine Family #21'!$FP$36,"")</f>
        <v/>
      </c>
      <c r="F97" s="5" t="str">
        <f>IF(AND($N97="Y",OR('Engine Family #21'!$G$24&lt;&gt;'Engine Family #21'!$AN$5,AND('Engine Family #21'!$G$24='Engine Family #21'!$AN$5, $L$13&lt;&gt;"Category 2",$AH$13&lt;&gt;"Y"))),'Engine Family #21'!$FP$36,"")</f>
        <v/>
      </c>
      <c r="G97" s="5" t="str">
        <f t="shared" si="14"/>
        <v/>
      </c>
      <c r="H97" s="5">
        <f>'Engine Family #21'!I$26</f>
        <v>0</v>
      </c>
      <c r="I97" s="5">
        <f>'Engine Family #21'!J$26</f>
        <v>0</v>
      </c>
      <c r="J97" s="5">
        <f>'Engine Family #21'!K$26</f>
        <v>0</v>
      </c>
      <c r="K97" s="5">
        <f>'Engine Family #21'!L$26</f>
        <v>0</v>
      </c>
      <c r="L97" s="5">
        <f>'Engine Family #21'!M$26</f>
        <v>0</v>
      </c>
      <c r="M97" s="13">
        <f>IF('Engine Family #21'!N$12="",0,'Engine Family #21'!N$12)</f>
        <v>0</v>
      </c>
      <c r="N97" s="146">
        <f>'Engine Family #21'!N$16</f>
        <v>0</v>
      </c>
      <c r="O97" s="5">
        <f>ROUND('Engine Family #21'!$FO$36,0)</f>
        <v>0</v>
      </c>
      <c r="P97" s="5">
        <f t="shared" si="15"/>
        <v>0</v>
      </c>
      <c r="Q97" s="5" t="str">
        <f>IF(AND($L$13=$V$73,'Engine Family #21'!$G$24='Engine Family #21'!$AN$6),IF($N97="Y",'Engine Family #21'!$FO$36,""),"")</f>
        <v/>
      </c>
      <c r="R97" s="169">
        <f>IF('Engine Family #21'!$G$24='Engine Family #21'!$AN$5, 'Engine Family #21'!N$12,0)</f>
        <v>0</v>
      </c>
      <c r="S97" s="170" t="str">
        <f>IF('Engine Family #21'!$G$24='Engine Family #21'!$AN$6,IF($N97="Y",'Engine Family #21'!$FO$36,""),"")</f>
        <v/>
      </c>
      <c r="T97" s="246">
        <f>IF(OR(AND($L$13="Category 1", 'Engine Family #21'!$N$12&gt;=100,'Engine Family #21'!$N$18&lt;&gt;"Y"),AND(OR($L$13="Category 2",$L$13="Category 3"),'Engine Family #21'!$N$18&lt;&gt;"Y")),'Engine Family #21'!$N$12,0)</f>
        <v>0</v>
      </c>
      <c r="W97" s="13">
        <f>IF(OR('Engine Family #21'!$N$12&gt;=100,,'Engine Family #21'!$N$18="N",'Engine Family #21'!$N$16&lt;&gt;"N"),'Engine Family #21'!$N$12,0)</f>
        <v>0</v>
      </c>
    </row>
    <row r="98" spans="1:25" ht="12" hidden="1" customHeight="1" x14ac:dyDescent="0.25">
      <c r="B98" s="95" t="s">
        <v>160</v>
      </c>
      <c r="C98" s="5" t="str">
        <f>IF($N98="Y",'Engine Family #22'!$FO$36,"")</f>
        <v/>
      </c>
      <c r="D98" s="125" t="s">
        <v>236</v>
      </c>
      <c r="E98" s="5" t="str">
        <f>IF(AND($N98="Y",OR('Engine Family #22'!$G$24='Engine Family #22'!$AN$6,AND('Engine Family #22'!$G$24='Engine Family #22'!$AN$5, $L$13&lt;&gt;"Category 2",$AH$13&lt;&gt;"Y"))),'Engine Family #22'!$FP$36,"")</f>
        <v/>
      </c>
      <c r="F98" s="5" t="str">
        <f>IF(AND($N98="Y",OR('Engine Family #22'!$G$24&lt;&gt;'Engine Family #22'!$AN$5,AND('Engine Family #22'!$G$24='Engine Family #22'!$AN$5, $L$13&lt;&gt;"Category 2",$AH$13&lt;&gt;"Y"))),'Engine Family #22'!$FP$36,"")</f>
        <v/>
      </c>
      <c r="G98" s="5" t="str">
        <f t="shared" si="14"/>
        <v/>
      </c>
      <c r="H98" s="5">
        <f>'Engine Family #22'!I$26</f>
        <v>0</v>
      </c>
      <c r="I98" s="5">
        <f>'Engine Family #22'!J$26</f>
        <v>0</v>
      </c>
      <c r="J98" s="5">
        <f>'Engine Family #22'!K$26</f>
        <v>0</v>
      </c>
      <c r="K98" s="5">
        <f>'Engine Family #22'!L$26</f>
        <v>0</v>
      </c>
      <c r="L98" s="5">
        <f>'Engine Family #22'!M$26</f>
        <v>0</v>
      </c>
      <c r="M98" s="13">
        <f>IF('Engine Family #22'!N$12="",0,'Engine Family #22'!N$12)</f>
        <v>0</v>
      </c>
      <c r="N98" s="146">
        <f>'Engine Family #22'!N$16</f>
        <v>0</v>
      </c>
      <c r="O98" s="5">
        <f>ROUND('Engine Family #22'!$FO$36,0)</f>
        <v>0</v>
      </c>
      <c r="P98" s="5">
        <f t="shared" si="15"/>
        <v>0</v>
      </c>
      <c r="Q98" s="5" t="str">
        <f>IF(AND($L$13=$V$73,'Engine Family #22'!$G$24='Engine Family #22'!$AN$6),IF($N98="Y",'Engine Family #22'!$FO$36,""),"")</f>
        <v/>
      </c>
      <c r="R98" s="169">
        <f>IF('Engine Family #22'!$G$24='Engine Family #22'!$AN$5, 'Engine Family #22'!N$12,0)</f>
        <v>0</v>
      </c>
      <c r="S98" s="170" t="str">
        <f>IF('Engine Family #22'!$G$24='Engine Family #22'!$AN$6,IF($N98="Y",'Engine Family #22'!$FO$36,""),"")</f>
        <v/>
      </c>
      <c r="T98" s="246">
        <f>IF(OR(AND($L$13="Category 1", 'Engine Family #22'!$N$12&gt;=100,'Engine Family #22'!$N$18&lt;&gt;"Y"),AND(OR($L$13="Category 2",$L$13="Category 3"),'Engine Family #22'!$N$18&lt;&gt;"Y")),'Engine Family #22'!$N$12,0)</f>
        <v>0</v>
      </c>
      <c r="W98" s="13">
        <f>IF(OR('Engine Family #22'!$N$12&gt;=100,,'Engine Family #22'!$N$18="N",'Engine Family #22'!$N$16&lt;&gt;"N"),'Engine Family #22'!$N$12,0)</f>
        <v>0</v>
      </c>
    </row>
    <row r="99" spans="1:25" ht="12" hidden="1" customHeight="1" x14ac:dyDescent="0.25">
      <c r="B99" s="95" t="s">
        <v>161</v>
      </c>
      <c r="C99" s="5" t="str">
        <f>IF($N99="Y",'Engine Family #23'!$FO$36,"")</f>
        <v/>
      </c>
      <c r="D99" s="125" t="s">
        <v>237</v>
      </c>
      <c r="E99" s="5" t="str">
        <f>IF(AND($N99="Y",OR('Engine Family #23'!$G$24='Engine Family #23'!$AN$6,AND('Engine Family #23'!$G$24='Engine Family #23'!$AN$5, $L$13&lt;&gt;"Category 2",$AH$13&lt;&gt;"Y"))),'Engine Family #23'!$FP$36,"")</f>
        <v/>
      </c>
      <c r="F99" s="5" t="str">
        <f>IF(AND($N99="Y",OR('Engine Family #23'!$G$24&lt;&gt;'Engine Family #23'!$AN$5,AND('Engine Family #23'!$G$24='Engine Family #23'!$AN$5, $L$13&lt;&gt;"Category 2",$AH$13&lt;&gt;"Y"))),'Engine Family #23'!$FP$36,"")</f>
        <v/>
      </c>
      <c r="G99" s="5" t="str">
        <f t="shared" si="14"/>
        <v/>
      </c>
      <c r="H99" s="5">
        <f>'Engine Family #23'!I$26</f>
        <v>0</v>
      </c>
      <c r="I99" s="5">
        <f>'Engine Family #23'!J$26</f>
        <v>0</v>
      </c>
      <c r="J99" s="5">
        <f>'Engine Family #23'!K$26</f>
        <v>0</v>
      </c>
      <c r="K99" s="5">
        <f>'Engine Family #23'!L$26</f>
        <v>0</v>
      </c>
      <c r="L99" s="5">
        <f>'Engine Family #23'!M$26</f>
        <v>0</v>
      </c>
      <c r="M99" s="13">
        <f>IF('Engine Family #23'!N$12="",0,'Engine Family #23'!N$12)</f>
        <v>0</v>
      </c>
      <c r="N99" s="146">
        <f>'Engine Family #23'!N$16</f>
        <v>0</v>
      </c>
      <c r="O99" s="5">
        <f>ROUND('Engine Family #23'!$FO$36,0)</f>
        <v>0</v>
      </c>
      <c r="P99" s="5">
        <f t="shared" si="15"/>
        <v>0</v>
      </c>
      <c r="Q99" s="5" t="str">
        <f>IF(AND($L$13=$V$73,'Engine Family #23'!$G$24='Engine Family #23'!$AN$6),IF($N99="Y",'Engine Family #23'!$FO$36,""),"")</f>
        <v/>
      </c>
      <c r="R99" s="169">
        <f>IF('Engine Family #23'!$G$24='Engine Family #23'!$AN$5, 'Engine Family #23'!N$12,0)</f>
        <v>0</v>
      </c>
      <c r="S99" s="170" t="str">
        <f>IF('Engine Family #23'!$G$24='Engine Family #23'!$AN$6,IF($N99="Y",'Engine Family #23'!$FO$36,""),"")</f>
        <v/>
      </c>
      <c r="T99" s="246">
        <f>IF(OR(AND($L$13="Category 1", 'Engine Family #23'!$N$12&gt;=100,'Engine Family #23'!$N$18&lt;&gt;"Y"),AND(OR($L$13="Category 2",$L$13="Category 3"),'Engine Family #23'!$N$18&lt;&gt;"Y")),'Engine Family #23'!$N$12,0)</f>
        <v>0</v>
      </c>
      <c r="W99" s="13">
        <f>IF(OR('Engine Family #23'!$N$12&gt;=100,,'Engine Family #23'!$N$18="N",'Engine Family #23'!$N$16&lt;&gt;"N"),'Engine Family #23'!$N$12,0)</f>
        <v>0</v>
      </c>
    </row>
    <row r="100" spans="1:25" ht="12" hidden="1" customHeight="1" x14ac:dyDescent="0.25">
      <c r="B100" s="95" t="s">
        <v>162</v>
      </c>
      <c r="C100" s="5" t="str">
        <f>IF($N100="Y",'Engine Family #24'!$FO$36,"")</f>
        <v/>
      </c>
      <c r="D100" s="125" t="s">
        <v>238</v>
      </c>
      <c r="E100" s="5" t="str">
        <f>IF(AND($N100="Y",OR('Engine Family #24'!$G$24='Engine Family #24'!$AN$6,AND('Engine Family #24'!$G$24='Engine Family #24'!$AN$5, $L$13&lt;&gt;"Category 2",$AH$13&lt;&gt;"Y"))),'Engine Family #24'!$FP$36,"")</f>
        <v/>
      </c>
      <c r="F100" s="5" t="str">
        <f>IF(AND($N100="Y",OR('Engine Family #24'!$G$24&lt;&gt;'Engine Family #24'!$AN$5,AND('Engine Family #24'!$G$24='Engine Family #24'!$AN$5, $L$13&lt;&gt;"Category 2",$AH$13&lt;&gt;"Y"))),'Engine Family #24'!$FP$36,"")</f>
        <v/>
      </c>
      <c r="G100" s="5" t="str">
        <f t="shared" si="14"/>
        <v/>
      </c>
      <c r="H100" s="5">
        <f>'Engine Family #24'!I$26</f>
        <v>0</v>
      </c>
      <c r="I100" s="5">
        <f>'Engine Family #24'!J$26</f>
        <v>0</v>
      </c>
      <c r="J100" s="5">
        <f>'Engine Family #24'!K$26</f>
        <v>0</v>
      </c>
      <c r="K100" s="5">
        <f>'Engine Family #24'!L$26</f>
        <v>0</v>
      </c>
      <c r="L100" s="5">
        <f>'Engine Family #24'!M$26</f>
        <v>0</v>
      </c>
      <c r="M100" s="13">
        <f>IF('Engine Family #24'!N$12="",0,'Engine Family #24'!N$12)</f>
        <v>0</v>
      </c>
      <c r="N100" s="146">
        <f>'Engine Family #24'!N$16</f>
        <v>0</v>
      </c>
      <c r="O100" s="5">
        <f>ROUND('Engine Family #24'!$FO$36,0)</f>
        <v>0</v>
      </c>
      <c r="P100" s="5">
        <f t="shared" si="15"/>
        <v>0</v>
      </c>
      <c r="Q100" s="5" t="str">
        <f>IF(AND($L$13=$V$73,'Engine Family #24'!$G$24='Engine Family #24'!$AN$6),IF($N100="Y",'Engine Family #24'!$FO$36,""),"")</f>
        <v/>
      </c>
      <c r="R100" s="169">
        <f>IF('Engine Family #24'!$G$24='Engine Family #24'!$AN$5, 'Engine Family #24'!N$12,0)</f>
        <v>0</v>
      </c>
      <c r="S100" s="170" t="str">
        <f>IF('Engine Family #24'!$G$24='Engine Family #24'!$AN$6,IF($N100="Y",'Engine Family #24'!$FO$36,""),"")</f>
        <v/>
      </c>
      <c r="T100" s="246">
        <f>IF(OR(AND($L$13="Category 1", 'Engine Family #24'!$N$12&gt;=100,'Engine Family #24'!$N$18&lt;&gt;"Y"),AND(OR($L$13="Category 2",$L$13="Category 3"),'Engine Family #24'!$N$18&lt;&gt;"Y")),'Engine Family #24'!$N$12,0)</f>
        <v>0</v>
      </c>
      <c r="W100" s="13">
        <f>IF(OR('Engine Family #24'!$N$12&gt;=100,,'Engine Family #24'!$N$18="N",'Engine Family #24'!$N$16&lt;&gt;"N"),'Engine Family #24'!$N$12,0)</f>
        <v>0</v>
      </c>
    </row>
    <row r="101" spans="1:25" ht="12" hidden="1" customHeight="1" x14ac:dyDescent="0.25">
      <c r="B101" s="95" t="s">
        <v>163</v>
      </c>
      <c r="C101" s="5" t="str">
        <f>IF($N101="Y",'Engine Family #25'!$FO$36,"")</f>
        <v/>
      </c>
      <c r="D101" s="125" t="s">
        <v>239</v>
      </c>
      <c r="E101" s="5" t="str">
        <f>IF(AND($N101="Y",OR('Engine Family #25'!$G$24='Engine Family #25'!$AN$6,AND('Engine Family #25'!$G$24='Engine Family #25'!$AN$5, $L$13&lt;&gt;"Category 2",$AH$13&lt;&gt;"Y"))),'Engine Family #25'!$FP$36,"")</f>
        <v/>
      </c>
      <c r="F101" s="5" t="str">
        <f>IF(AND($N101="Y",OR('Engine Family #25'!$G$24&lt;&gt;'Engine Family #25'!$AN$5,AND('Engine Family #25'!$G$24='Engine Family #25'!$AN$5, $L$13&lt;&gt;"Category 2",$AH$13&lt;&gt;"Y"))),'Engine Family #25'!$FP$36,"")</f>
        <v/>
      </c>
      <c r="G101" s="5" t="str">
        <f t="shared" si="14"/>
        <v/>
      </c>
      <c r="H101" s="5">
        <f>'Engine Family #25'!I$26</f>
        <v>0</v>
      </c>
      <c r="I101" s="5">
        <f>'Engine Family #25'!J$26</f>
        <v>0</v>
      </c>
      <c r="J101" s="5">
        <f>'Engine Family #25'!K$26</f>
        <v>0</v>
      </c>
      <c r="K101" s="5">
        <f>'Engine Family #25'!L$26</f>
        <v>0</v>
      </c>
      <c r="L101" s="5">
        <f>'Engine Family #25'!M$26</f>
        <v>0</v>
      </c>
      <c r="M101" s="13">
        <f>IF('Engine Family #25'!N$12="",0,'Engine Family #25'!N$12)</f>
        <v>0</v>
      </c>
      <c r="N101" s="146">
        <f>'Engine Family #25'!N$16</f>
        <v>0</v>
      </c>
      <c r="O101" s="5">
        <f>ROUND('Engine Family #25'!$FO$36,0)</f>
        <v>0</v>
      </c>
      <c r="P101" s="5">
        <f t="shared" si="15"/>
        <v>0</v>
      </c>
      <c r="Q101" s="5" t="str">
        <f>IF(AND($L$13=$V$73,'Engine Family #25'!$G$24='Engine Family #25'!$AN$6),IF($N101="Y",'Engine Family #25'!$FO$36,""),"")</f>
        <v/>
      </c>
      <c r="R101" s="169">
        <f>IF('Engine Family #25'!$G$24='Engine Family #25'!$AN$5, 'Engine Family #25'!N$12,0)</f>
        <v>0</v>
      </c>
      <c r="S101" s="170" t="str">
        <f>IF('Engine Family #25'!$G$24='Engine Family #25'!$AN$6,IF($N101="Y",'Engine Family #25'!$FO$36,""),"")</f>
        <v/>
      </c>
      <c r="T101" s="246">
        <f>IF(OR(AND($L$13="Category 1", 'Engine Family #25'!$N$12&gt;=100,'Engine Family #25'!$N$18&lt;&gt;"Y"),AND(OR($L$13="Category 2",$L$13="Category 3"),'Engine Family #25'!$N$18&lt;&gt;"Y")),'Engine Family #25'!$N$12,0)</f>
        <v>0</v>
      </c>
      <c r="W101" s="13">
        <f>IF(OR('Engine Family #25'!$N$12&gt;=100,,'Engine Family #25'!$N$18="N",'Engine Family #25'!$N$16&lt;&gt;"N"),'Engine Family #25'!$N$12,0)</f>
        <v>0</v>
      </c>
    </row>
    <row r="102" spans="1:25" ht="12" hidden="1" customHeight="1" x14ac:dyDescent="0.25">
      <c r="B102" s="95" t="s">
        <v>164</v>
      </c>
      <c r="C102" s="5" t="str">
        <f>IF($N102="Y",'Engine Family #26'!$FO$36,"")</f>
        <v/>
      </c>
      <c r="D102" s="125" t="s">
        <v>240</v>
      </c>
      <c r="E102" s="5" t="str">
        <f>IF(AND($N102="Y",OR('Engine Family #26'!$G$24='Engine Family #26'!$AN$6,AND('Engine Family #26'!$G$24='Engine Family #26'!$AN$5, $L$13&lt;&gt;"Category 2",$AH$13&lt;&gt;"Y"))),'Engine Family #26'!$FP$36,"")</f>
        <v/>
      </c>
      <c r="F102" s="5" t="str">
        <f>IF(AND($N102="Y",OR('Engine Family #26'!$G$24&lt;&gt;'Engine Family #26'!$AN$5,AND('Engine Family #26'!$G$24='Engine Family #26'!$AN$5, $L$13&lt;&gt;"Category 2",$AH$13&lt;&gt;"Y"))),'Engine Family #26'!$FP$36,"")</f>
        <v/>
      </c>
      <c r="G102" s="5" t="str">
        <f t="shared" si="14"/>
        <v/>
      </c>
      <c r="H102" s="5">
        <f>'Engine Family #26'!I$26</f>
        <v>0</v>
      </c>
      <c r="I102" s="5">
        <f>'Engine Family #26'!J$26</f>
        <v>0</v>
      </c>
      <c r="J102" s="5">
        <f>'Engine Family #26'!K$26</f>
        <v>0</v>
      </c>
      <c r="K102" s="5">
        <f>'Engine Family #26'!L$26</f>
        <v>0</v>
      </c>
      <c r="L102" s="5">
        <f>'Engine Family #26'!M$26</f>
        <v>0</v>
      </c>
      <c r="M102" s="13">
        <f>IF('Engine Family #26'!N$12="",0,'Engine Family #26'!N$12)</f>
        <v>0</v>
      </c>
      <c r="N102" s="146">
        <f>'Engine Family #26'!N$16</f>
        <v>0</v>
      </c>
      <c r="O102" s="5">
        <f>ROUND('Engine Family #26'!$FO$36,0)</f>
        <v>0</v>
      </c>
      <c r="P102" s="5">
        <f t="shared" si="15"/>
        <v>0</v>
      </c>
      <c r="Q102" s="5" t="str">
        <f>IF(AND($L$13=$V$73,'Engine Family #26'!$G$24='Engine Family #26'!$AN$6),IF($N102="Y",'Engine Family #26'!$FO$36,""),"")</f>
        <v/>
      </c>
      <c r="R102" s="169">
        <f>IF('Engine Family #26'!$G$24='Engine Family #26'!$AN$5, 'Engine Family #26'!N$12,0)</f>
        <v>0</v>
      </c>
      <c r="S102" s="170" t="str">
        <f>IF('Engine Family #26'!$G$24='Engine Family #26'!$AN$6,IF($N102="Y",'Engine Family #26'!$FO$36,""),"")</f>
        <v/>
      </c>
      <c r="T102" s="246">
        <f>IF(OR(AND($L$13="Category 1", 'Engine Family #26'!$N$12&gt;=100,'Engine Family #26'!$N$18&lt;&gt;"Y"),AND(OR($L$13="Category 2",$L$13="Category 3"),'Engine Family #26'!$N$18&lt;&gt;"Y")),'Engine Family #26'!$N$12,0)</f>
        <v>0</v>
      </c>
      <c r="W102" s="13">
        <f>IF(OR('Engine Family #26'!$N$12&gt;=100,,'Engine Family #26'!$N$18="N",'Engine Family #26'!$N$16&lt;&gt;"N"),'Engine Family #26'!$N$12,0)</f>
        <v>0</v>
      </c>
    </row>
    <row r="103" spans="1:25" ht="12" hidden="1" customHeight="1" x14ac:dyDescent="0.25">
      <c r="B103" s="95" t="s">
        <v>165</v>
      </c>
      <c r="C103" s="5" t="str">
        <f>IF($N103="Y",'Engine Family #27'!$FO$36,"")</f>
        <v/>
      </c>
      <c r="D103" s="125" t="s">
        <v>241</v>
      </c>
      <c r="E103" s="5" t="str">
        <f>IF(AND($N103="Y",OR('Engine Family #27'!$G$24='Engine Family #27'!$AN$6,AND('Engine Family #27'!$G$24='Engine Family #27'!$AN$5, $L$13&lt;&gt;"Category 2",$AH$13&lt;&gt;"Y"))),'Engine Family #27'!$FP$36,"")</f>
        <v/>
      </c>
      <c r="F103" s="5" t="str">
        <f>IF(AND($N103="Y",OR('Engine Family #27'!$G$24&lt;&gt;'Engine Family #27'!$AN$5,AND('Engine Family #27'!$G$24='Engine Family #27'!$AN$5, $L$13&lt;&gt;"Category 2",$AH$13&lt;&gt;"Y"))),'Engine Family #27'!$FP$36,"")</f>
        <v/>
      </c>
      <c r="G103" s="5" t="str">
        <f t="shared" si="14"/>
        <v/>
      </c>
      <c r="H103" s="5">
        <f>'Engine Family #27'!I$26</f>
        <v>0</v>
      </c>
      <c r="I103" s="5">
        <f>'Engine Family #27'!J$26</f>
        <v>0</v>
      </c>
      <c r="J103" s="5">
        <f>'Engine Family #27'!K$26</f>
        <v>0</v>
      </c>
      <c r="K103" s="5">
        <f>'Engine Family #27'!L$26</f>
        <v>0</v>
      </c>
      <c r="L103" s="5">
        <f>'Engine Family #27'!M$26</f>
        <v>0</v>
      </c>
      <c r="M103" s="13">
        <f>IF('Engine Family #27'!N$12="",0,'Engine Family #27'!N$12)</f>
        <v>0</v>
      </c>
      <c r="N103" s="146">
        <f>'Engine Family #27'!N$16</f>
        <v>0</v>
      </c>
      <c r="O103" s="5">
        <f>ROUND('Engine Family #27'!$FO$36,0)</f>
        <v>0</v>
      </c>
      <c r="P103" s="5">
        <f t="shared" si="15"/>
        <v>0</v>
      </c>
      <c r="Q103" s="5" t="str">
        <f>IF(AND($L$13=$V$73,'Engine Family #27'!$G$24='Engine Family #27'!$AN$6),IF($N103="Y",'Engine Family #27'!$FO$36,""),"")</f>
        <v/>
      </c>
      <c r="R103" s="169">
        <f>IF('Engine Family #27'!$G$24='Engine Family #27'!$AN$5, 'Engine Family #27'!N$12,0)</f>
        <v>0</v>
      </c>
      <c r="S103" s="170" t="str">
        <f>IF('Engine Family #27'!$G$24='Engine Family #27'!$AN$6,IF($N103="Y",'Engine Family #27'!$FO$36,""),"")</f>
        <v/>
      </c>
      <c r="T103" s="246">
        <f>IF(OR(AND($L$13="Category 1", 'Engine Family #27'!$N$12&gt;=100,'Engine Family #27'!$N$18&lt;&gt;"Y"),AND(OR($L$13="Category 2",$L$13="Category 3"),'Engine Family #27'!$N$18&lt;&gt;"Y")),'Engine Family #27'!$N$12,0)</f>
        <v>0</v>
      </c>
      <c r="W103" s="13">
        <f>IF(OR('Engine Family #27'!$N$12&gt;=100,,'Engine Family #27'!$N$18="N",'Engine Family #27'!$N$16&lt;&gt;"N"),'Engine Family #27'!$N$12,0)</f>
        <v>0</v>
      </c>
    </row>
    <row r="104" spans="1:25" ht="12" hidden="1" customHeight="1" x14ac:dyDescent="0.25">
      <c r="B104" s="95" t="s">
        <v>166</v>
      </c>
      <c r="C104" s="5" t="str">
        <f>IF($N104="Y",'Engine Family #28'!$FO$36,"")</f>
        <v/>
      </c>
      <c r="D104" s="125" t="s">
        <v>242</v>
      </c>
      <c r="E104" s="5" t="str">
        <f>IF(AND($N104="Y",OR('Engine Family #28'!$G$24='Engine Family #28'!$AN$6,AND('Engine Family #28'!$G$24='Engine Family #28'!$AN$5, $L$13&lt;&gt;"Category 2",$AH$13&lt;&gt;"Y"))),'Engine Family #28'!$FP$36,"")</f>
        <v/>
      </c>
      <c r="F104" s="5" t="str">
        <f>IF(AND($N104="Y",OR('Engine Family #28'!$G$24&lt;&gt;'Engine Family #28'!$AN$5,AND('Engine Family #28'!$G$24='Engine Family #28'!$AN$5, $L$13&lt;&gt;"Category 2",$AH$13&lt;&gt;"Y"))),'Engine Family #28'!$FP$36,"")</f>
        <v/>
      </c>
      <c r="G104" s="5" t="str">
        <f t="shared" si="14"/>
        <v/>
      </c>
      <c r="H104" s="5">
        <f>'Engine Family #28'!I$26</f>
        <v>0</v>
      </c>
      <c r="I104" s="5">
        <f>'Engine Family #28'!J$26</f>
        <v>0</v>
      </c>
      <c r="J104" s="5">
        <f>'Engine Family #28'!K$26</f>
        <v>0</v>
      </c>
      <c r="K104" s="5">
        <f>'Engine Family #28'!L$26</f>
        <v>0</v>
      </c>
      <c r="L104" s="5">
        <f>'Engine Family #28'!M$26</f>
        <v>0</v>
      </c>
      <c r="M104" s="13">
        <f>IF('Engine Family #28'!N$12="",0,'Engine Family #28'!N$12)</f>
        <v>0</v>
      </c>
      <c r="N104" s="146">
        <f>'Engine Family #28'!N$16</f>
        <v>0</v>
      </c>
      <c r="O104" s="5">
        <f>ROUND('Engine Family #28'!$FO$36,0)</f>
        <v>0</v>
      </c>
      <c r="P104" s="5">
        <f t="shared" si="15"/>
        <v>0</v>
      </c>
      <c r="Q104" s="5" t="str">
        <f>IF(AND($L$13=$V$73,'Engine Family #28'!$G$24='Engine Family #28'!$AN$6),IF($N104="Y",'Engine Family #28'!$FO$36,""),"")</f>
        <v/>
      </c>
      <c r="R104" s="169">
        <f>IF('Engine Family #28'!$G$24='Engine Family #28'!$AN$5, 'Engine Family #28'!N$12,0)</f>
        <v>0</v>
      </c>
      <c r="S104" s="170" t="str">
        <f>IF('Engine Family #28'!$G$24='Engine Family #28'!$AN$6,IF($N104="Y",'Engine Family #28'!$FO$36,""),"")</f>
        <v/>
      </c>
      <c r="T104" s="246">
        <f>IF(OR(AND($L$13="Category 1", 'Engine Family #28'!$N$12&gt;=100,'Engine Family #28'!$N$18&lt;&gt;"Y"),AND(OR($L$13="Category 2",$L$13="Category 3"),'Engine Family #28'!$N$18&lt;&gt;"Y")),'Engine Family #28'!$N$12,0)</f>
        <v>0</v>
      </c>
      <c r="W104" s="13">
        <f>IF(OR('Engine Family #28'!$N$12&gt;=100,,'Engine Family #28'!$N$18="N",'Engine Family #28'!$N$16&lt;&gt;"N"),'Engine Family #28'!$N$12,0)</f>
        <v>0</v>
      </c>
    </row>
    <row r="105" spans="1:25" ht="12" hidden="1" customHeight="1" x14ac:dyDescent="0.25">
      <c r="B105" s="95" t="s">
        <v>167</v>
      </c>
      <c r="C105" s="5" t="str">
        <f>IF($N105="Y",'Engine Family #29'!$FO$36,"")</f>
        <v/>
      </c>
      <c r="D105" s="125" t="s">
        <v>243</v>
      </c>
      <c r="E105" s="5" t="str">
        <f>IF(AND($N105="Y",OR('Engine Family #29'!$G$24='Engine Family #29'!$AN$6,AND('Engine Family #29'!$G$24='Engine Family #29'!$AN$5, $L$13&lt;&gt;"Category 2",$AH$13&lt;&gt;"Y"))),'Engine Family #29'!$FP$36,"")</f>
        <v/>
      </c>
      <c r="F105" s="5" t="str">
        <f>IF(AND($N105="Y",OR('Engine Family #29'!$G$24&lt;&gt;'Engine Family #29'!$AN$5,AND('Engine Family #29'!$G$24='Engine Family #29'!$AN$5, $L$13&lt;&gt;"Category 2",$AH$13&lt;&gt;"Y"))),'Engine Family #29'!$FP$36,"")</f>
        <v/>
      </c>
      <c r="G105" s="5" t="str">
        <f t="shared" si="14"/>
        <v/>
      </c>
      <c r="H105" s="5">
        <f>'Engine Family #29'!I$26</f>
        <v>0</v>
      </c>
      <c r="I105" s="5">
        <f>'Engine Family #29'!J$26</f>
        <v>0</v>
      </c>
      <c r="J105" s="5">
        <f>'Engine Family #29'!K$26</f>
        <v>0</v>
      </c>
      <c r="K105" s="5">
        <f>'Engine Family #29'!L$26</f>
        <v>0</v>
      </c>
      <c r="L105" s="5">
        <f>'Engine Family #29'!M$26</f>
        <v>0</v>
      </c>
      <c r="M105" s="13">
        <f>IF('Engine Family #29'!N$12="",0,'Engine Family #29'!N$12)</f>
        <v>0</v>
      </c>
      <c r="N105" s="146">
        <f>'Engine Family #29'!N$16</f>
        <v>0</v>
      </c>
      <c r="O105" s="5">
        <f>ROUND('Engine Family #29'!$FO$36,0)</f>
        <v>0</v>
      </c>
      <c r="P105" s="5">
        <f t="shared" si="15"/>
        <v>0</v>
      </c>
      <c r="Q105" s="5" t="str">
        <f>IF(AND($L$13=$V$73,'Engine Family #29'!$G$24='Engine Family #29'!$AN$6),IF($N105="Y",'Engine Family #29'!$FO$36,""),"")</f>
        <v/>
      </c>
      <c r="R105" s="169">
        <f>IF('Engine Family #29'!$G$24='Engine Family #29'!$AN$5, 'Engine Family #29'!N$12,0)</f>
        <v>0</v>
      </c>
      <c r="S105" s="170" t="str">
        <f>IF('Engine Family #29'!$G$24='Engine Family #29'!$AN$6,IF($N105="Y",'Engine Family #29'!$FO$36,""),"")</f>
        <v/>
      </c>
      <c r="T105" s="246">
        <f>IF(OR(AND($L$13="Category 1", 'Engine Family #29'!$N$12&gt;=100,'Engine Family #29'!$N$18&lt;&gt;"Y"),AND(OR($L$13="Category 2",$L$13="Category 3"),'Engine Family #29'!$N$18&lt;&gt;"Y")),'Engine Family #29'!$N$12,0)</f>
        <v>0</v>
      </c>
      <c r="W105" s="13">
        <f>IF(OR('Engine Family #29'!$N$12&gt;=100,,'Engine Family #29'!$N$18="N",'Engine Family #29'!$N$16&lt;&gt;"N"),'Engine Family #29'!$N$12,0)</f>
        <v>0</v>
      </c>
    </row>
    <row r="106" spans="1:25" ht="12" hidden="1" customHeight="1" x14ac:dyDescent="0.25">
      <c r="B106" s="95" t="s">
        <v>168</v>
      </c>
      <c r="C106" s="5" t="str">
        <f>IF($N106="Y",'Engine Family #30'!$FO$36,"")</f>
        <v/>
      </c>
      <c r="D106" s="125" t="s">
        <v>244</v>
      </c>
      <c r="E106" s="5" t="str">
        <f>IF(AND($N106="Y",OR('Engine Family #30'!$G$24='Engine Family #30'!$AN$6,AND('Engine Family #30'!$G$24='Engine Family #30'!$AN$5, $L$13&lt;&gt;"Category 2",$AH$13&lt;&gt;"Y"))),'Engine Family #30'!$FP$36,"")</f>
        <v/>
      </c>
      <c r="F106" s="5" t="str">
        <f>IF(AND($N106="Y",OR('Engine Family #30'!$G$24&lt;&gt;'Engine Family #30'!$AN$5,AND('Engine Family #30'!$G$24='Engine Family #30'!$AN$5, $L$13&lt;&gt;"Category 2",$AH$13&lt;&gt;"Y"))),'Engine Family #30'!$FP$36,"")</f>
        <v/>
      </c>
      <c r="G106" s="5" t="str">
        <f>IF(AND(O106&lt;&gt;"",N106="Y"),IF(E106&lt;O106,"OPEN","PASS"),"")</f>
        <v/>
      </c>
      <c r="H106" s="5">
        <f>'Engine Family #30'!I$26</f>
        <v>0</v>
      </c>
      <c r="I106" s="5">
        <f>'Engine Family #30'!J$26</f>
        <v>0</v>
      </c>
      <c r="J106" s="5">
        <f>'Engine Family #30'!K$26</f>
        <v>0</v>
      </c>
      <c r="K106" s="5">
        <f>'Engine Family #30'!L$26</f>
        <v>0</v>
      </c>
      <c r="L106" s="5">
        <f>'Engine Family #30'!M$26</f>
        <v>0</v>
      </c>
      <c r="M106" s="13">
        <f>IF('Engine Family #30'!N$12="",0,'Engine Family #30'!N$12)</f>
        <v>0</v>
      </c>
      <c r="N106" s="146">
        <f>'Engine Family #30'!N$16</f>
        <v>0</v>
      </c>
      <c r="O106" s="5">
        <f>ROUND('Engine Family #30'!$FO$36,0)</f>
        <v>0</v>
      </c>
      <c r="P106" s="5">
        <f t="shared" si="15"/>
        <v>0</v>
      </c>
      <c r="Q106" s="5" t="str">
        <f>IF(AND($L$13=$V$73,'Engine Family #30'!$G$24='Engine Family #30'!$AN$6),IF($N106="Y",'Engine Family #30'!$FO$36,""),"")</f>
        <v/>
      </c>
      <c r="R106" s="171">
        <f>IF('Engine Family #30'!$G$24='Engine Family #30'!$AN$5, 'Engine Family #30'!N$12,0)</f>
        <v>0</v>
      </c>
      <c r="S106" s="172" t="str">
        <f>IF('Engine Family #30'!$G$24='Engine Family #30'!$AN$6,IF($N106="Y",'Engine Family #30'!$FO$36,""),"")</f>
        <v/>
      </c>
      <c r="T106" s="246">
        <f>IF(OR(AND($L$13="Category 1", 'Engine Family #30'!$N$12&gt;=100,'Engine Family #30'!$N$18&lt;&gt;"Y"),AND(OR($L$13="Category 2",$L$13="Category 3"),'Engine Family #30'!$N$18&lt;&gt;"Y")),'Engine Family #30'!$N$12,0)</f>
        <v>0</v>
      </c>
      <c r="W106" s="13">
        <f>IF(OR('Engine Family #30'!$N$12&gt;=100,,'Engine Family #30'!$N$18="N",'Engine Family #30'!$N$16&lt;&gt;"N"),'Engine Family #30'!$N$12,0)</f>
        <v>0</v>
      </c>
    </row>
    <row r="107" spans="1:25" ht="12" hidden="1" customHeight="1" x14ac:dyDescent="0.25">
      <c r="C107" s="5">
        <f>'Engine Family #1'!$FO$36</f>
        <v>0</v>
      </c>
    </row>
    <row r="108" spans="1:25" ht="12" hidden="1" customHeight="1" thickBot="1" x14ac:dyDescent="0.3">
      <c r="B108" s="5" t="s">
        <v>55</v>
      </c>
      <c r="C108" s="5" t="str">
        <f>IF(SUM(C77:C106)&gt;0,SUM(C77:C106),"")</f>
        <v/>
      </c>
      <c r="D108" s="5" t="s">
        <v>56</v>
      </c>
      <c r="E108" s="5">
        <f>SUM(E77:E106)</f>
        <v>0</v>
      </c>
      <c r="G108" s="5" t="s">
        <v>57</v>
      </c>
      <c r="H108" s="13">
        <f>'Invalid Tests'!$X$26</f>
        <v>0</v>
      </c>
      <c r="J108" s="95" t="s">
        <v>111</v>
      </c>
      <c r="K108" s="5">
        <f>SUM(G77:G106)</f>
        <v>0</v>
      </c>
      <c r="O108" s="145" t="s">
        <v>293</v>
      </c>
      <c r="P108" s="13">
        <f>SUM($P77:$P106)</f>
        <v>0</v>
      </c>
    </row>
    <row r="109" spans="1:25" ht="18" hidden="1" customHeight="1" thickBot="1" x14ac:dyDescent="0.4">
      <c r="A109" s="4"/>
      <c r="B109" s="315" t="s">
        <v>94</v>
      </c>
      <c r="C109" s="316"/>
      <c r="D109" s="316"/>
      <c r="E109" s="316"/>
      <c r="F109" s="316"/>
      <c r="G109" s="316"/>
      <c r="H109" s="316"/>
      <c r="I109" s="316"/>
      <c r="J109" s="316"/>
      <c r="K109" s="316"/>
      <c r="L109" s="316"/>
      <c r="M109" s="316"/>
      <c r="N109" s="316"/>
      <c r="O109" s="316"/>
      <c r="P109" s="316"/>
      <c r="Q109" s="317"/>
      <c r="R109" s="165"/>
      <c r="S109" s="165"/>
      <c r="T109" s="165"/>
      <c r="U109" s="323" t="s">
        <v>100</v>
      </c>
      <c r="V109" s="324"/>
      <c r="W109" s="113"/>
      <c r="X109" s="113"/>
      <c r="Y109" s="113"/>
    </row>
    <row r="110" spans="1:25" ht="12.75" hidden="1" customHeight="1" x14ac:dyDescent="0.25">
      <c r="A110" s="4"/>
      <c r="B110" s="306" t="s">
        <v>105</v>
      </c>
      <c r="C110" s="307"/>
      <c r="D110" s="307"/>
      <c r="E110" s="307"/>
      <c r="F110" s="307"/>
      <c r="G110" s="307"/>
      <c r="H110" s="307"/>
      <c r="I110" s="307"/>
      <c r="J110" s="307"/>
      <c r="K110" s="307"/>
      <c r="L110" s="307"/>
      <c r="M110" s="307"/>
      <c r="N110" s="307"/>
      <c r="O110" s="307"/>
      <c r="P110" s="307"/>
      <c r="Q110" s="308"/>
      <c r="R110" s="163"/>
      <c r="S110" s="163"/>
      <c r="T110" s="163"/>
      <c r="U110" s="321" t="s">
        <v>98</v>
      </c>
      <c r="V110" s="322"/>
      <c r="W110" s="113"/>
      <c r="X110" s="113"/>
      <c r="Y110" s="113"/>
    </row>
    <row r="111" spans="1:25" ht="12.5" hidden="1" x14ac:dyDescent="0.25">
      <c r="A111" s="4"/>
      <c r="B111" s="309"/>
      <c r="C111" s="310"/>
      <c r="D111" s="310"/>
      <c r="E111" s="310"/>
      <c r="F111" s="310"/>
      <c r="G111" s="310"/>
      <c r="H111" s="310"/>
      <c r="I111" s="310"/>
      <c r="J111" s="310"/>
      <c r="K111" s="310"/>
      <c r="L111" s="310"/>
      <c r="M111" s="310"/>
      <c r="N111" s="310"/>
      <c r="O111" s="310"/>
      <c r="P111" s="310"/>
      <c r="Q111" s="311"/>
      <c r="R111" s="163"/>
      <c r="S111" s="163"/>
      <c r="T111" s="163"/>
      <c r="U111" s="298">
        <v>40633</v>
      </c>
      <c r="V111" s="299"/>
      <c r="W111" s="112"/>
      <c r="X111" s="112"/>
      <c r="Y111" s="112"/>
    </row>
    <row r="112" spans="1:25" hidden="1" thickBot="1" x14ac:dyDescent="0.3">
      <c r="A112" s="4"/>
      <c r="B112" s="312"/>
      <c r="C112" s="313"/>
      <c r="D112" s="313"/>
      <c r="E112" s="313"/>
      <c r="F112" s="313"/>
      <c r="G112" s="313"/>
      <c r="H112" s="313"/>
      <c r="I112" s="313"/>
      <c r="J112" s="313"/>
      <c r="K112" s="313"/>
      <c r="L112" s="313"/>
      <c r="M112" s="313"/>
      <c r="N112" s="313"/>
      <c r="O112" s="313"/>
      <c r="P112" s="313"/>
      <c r="Q112" s="314"/>
      <c r="R112" s="164"/>
      <c r="S112" s="164"/>
      <c r="T112" s="164"/>
      <c r="U112" s="301" t="s">
        <v>109</v>
      </c>
      <c r="V112" s="302"/>
      <c r="W112" s="113"/>
      <c r="X112" s="113"/>
      <c r="Y112" s="113"/>
    </row>
  </sheetData>
  <sheetProtection algorithmName="SHA-512" hashValue="tyqXP/7evNndAf+9JduIWONu1sQezJPkVDuela5dfTT5XBa4iOYf5L3oM7UCFhUGvVOWbL6O48CxbrBBYQAo/w==" saltValue="k+Kln+4J2qyh3eBmJHnBfQ==" spinCount="100000" sheet="1" objects="1" scenarios="1"/>
  <mergeCells count="35">
    <mergeCell ref="W35:Y39"/>
    <mergeCell ref="V36:V40"/>
    <mergeCell ref="W40:Y44"/>
    <mergeCell ref="B7:V7"/>
    <mergeCell ref="X33:X34"/>
    <mergeCell ref="D12:F12"/>
    <mergeCell ref="D13:F13"/>
    <mergeCell ref="D14:F14"/>
    <mergeCell ref="L27:N27"/>
    <mergeCell ref="D20:L23"/>
    <mergeCell ref="M16:N19"/>
    <mergeCell ref="M14:N14"/>
    <mergeCell ref="B2:V2"/>
    <mergeCell ref="B3:V3"/>
    <mergeCell ref="B4:V4"/>
    <mergeCell ref="B5:V5"/>
    <mergeCell ref="B6:V6"/>
    <mergeCell ref="U111:V111"/>
    <mergeCell ref="I27:K27"/>
    <mergeCell ref="U112:V112"/>
    <mergeCell ref="D15:F15"/>
    <mergeCell ref="B110:Q112"/>
    <mergeCell ref="B109:Q109"/>
    <mergeCell ref="C27:E27"/>
    <mergeCell ref="F27:H27"/>
    <mergeCell ref="U110:V110"/>
    <mergeCell ref="U109:V109"/>
    <mergeCell ref="C62:Q62"/>
    <mergeCell ref="C63:Q65"/>
    <mergeCell ref="O27:Q27"/>
    <mergeCell ref="AR61:AR62"/>
    <mergeCell ref="AS61:AS62"/>
    <mergeCell ref="AR24:AR25"/>
    <mergeCell ref="AT24:AT25"/>
    <mergeCell ref="AN26:AN27"/>
  </mergeCells>
  <phoneticPr fontId="2" type="noConversion"/>
  <conditionalFormatting sqref="Q18">
    <cfRule type="expression" dxfId="158" priority="57" stopIfTrue="1">
      <formula>$P$18=""</formula>
    </cfRule>
  </conditionalFormatting>
  <conditionalFormatting sqref="Q16">
    <cfRule type="expression" dxfId="157" priority="58" stopIfTrue="1">
      <formula>$P$16=""</formula>
    </cfRule>
  </conditionalFormatting>
  <conditionalFormatting sqref="Q17">
    <cfRule type="expression" dxfId="156" priority="59" stopIfTrue="1">
      <formula>$P$17=""</formula>
    </cfRule>
  </conditionalFormatting>
  <conditionalFormatting sqref="Q15">
    <cfRule type="expression" dxfId="155" priority="60" stopIfTrue="1">
      <formula>$P$15=""</formula>
    </cfRule>
  </conditionalFormatting>
  <conditionalFormatting sqref="C29:K58">
    <cfRule type="expression" dxfId="154" priority="8">
      <formula>$L$13="Category 3"</formula>
    </cfRule>
  </conditionalFormatting>
  <conditionalFormatting sqref="Q16:Q18">
    <cfRule type="expression" dxfId="153" priority="5" stopIfTrue="1">
      <formula>$P$15=""</formula>
    </cfRule>
  </conditionalFormatting>
  <conditionalFormatting sqref="O29:Q58">
    <cfRule type="expression" dxfId="152" priority="3">
      <formula>$L$13="Category 3"</formula>
    </cfRule>
  </conditionalFormatting>
  <dataValidations count="2">
    <dataValidation type="list" allowBlank="1" showInputMessage="1" showErrorMessage="1" sqref="L13" xr:uid="{00000000-0002-0000-0100-000000000000}">
      <formula1>$V72:$V74</formula1>
    </dataValidation>
    <dataValidation type="list" allowBlank="1" showInputMessage="1" showErrorMessage="1" sqref="O12" xr:uid="{00000000-0002-0000-0100-000001000000}">
      <formula1>$Q$72:$Q$75</formula1>
    </dataValidation>
  </dataValidations>
  <printOptions horizontalCentered="1"/>
  <pageMargins left="0.7" right="0.7" top="0.75" bottom="0.75" header="0.3" footer="0.3"/>
  <pageSetup paperSize="5" scale="45" orientation="landscape" horizontalDpi="300" verticalDpi="300" r:id="rId1"/>
  <headerFooter alignWithMargins="0">
    <oddFooter>&amp;R&amp;P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222</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354</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262</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zE4uxmoD+N1hxPfSWoPloyKoEiX38Nr0hiZueACOOWEScHft4ggaPOWplcNUnlS3cHe6QRrvZzRy9j6iNuL52g==" saltValue="zNITBfpUgT5G0csquirMIA=="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65" priority="8" stopIfTrue="1">
      <formula>$AF$12="Y"</formula>
    </cfRule>
  </conditionalFormatting>
  <conditionalFormatting sqref="Z12">
    <cfRule type="expression" dxfId="64" priority="6" stopIfTrue="1">
      <formula>$AF$12="N"</formula>
    </cfRule>
    <cfRule type="expression" dxfId="63" priority="7" stopIfTrue="1">
      <formula>$AF12="Y"</formula>
    </cfRule>
  </conditionalFormatting>
  <conditionalFormatting sqref="O18:O23">
    <cfRule type="expression" dxfId="62" priority="1">
      <formula>$O$18&lt;&gt;""</formula>
    </cfRule>
  </conditionalFormatting>
  <dataValidations count="12">
    <dataValidation type="list" allowBlank="1" showInputMessage="1" showErrorMessage="1" sqref="G20" xr:uid="{00000000-0002-0000-1300-000000000000}">
      <formula1>$AL$18:$AL$19</formula1>
    </dataValidation>
    <dataValidation type="list" allowBlank="1" showInputMessage="1" showErrorMessage="1" sqref="G19" xr:uid="{00000000-0002-0000-1300-000001000000}">
      <formula1>$AL14:$AL16</formula1>
    </dataValidation>
    <dataValidation type="textLength" operator="equal" allowBlank="1" showInputMessage="1" showErrorMessage="1" error="Engine Family name must be 12 characters long." prompt="Enter a 12-character engine family name." sqref="M11:N11" xr:uid="{00000000-0002-0000-1300-000002000000}">
      <formula1>12</formula1>
    </dataValidation>
    <dataValidation type="list" allowBlank="1" showInputMessage="1" showErrorMessage="1" sqref="F36:F85" xr:uid="{00000000-0002-0000-1300-000003000000}">
      <formula1>$AT$14:$AT$17</formula1>
    </dataValidation>
    <dataValidation type="list" showInputMessage="1" showErrorMessage="1" sqref="K36:K85" xr:uid="{00000000-0002-0000-1300-000004000000}">
      <formula1>$AM$32:$AM$33</formula1>
    </dataValidation>
    <dataValidation type="list" allowBlank="1" showInputMessage="1" showErrorMessage="1" sqref="B36:B85 G17" xr:uid="{00000000-0002-0000-1300-000005000000}">
      <formula1>$AT$32:$AT$33</formula1>
    </dataValidation>
    <dataValidation type="list" allowBlank="1" showInputMessage="1" showErrorMessage="1" sqref="N15" xr:uid="{00000000-0002-0000-1300-000006000000}">
      <formula1>$AT$29:$AT$30</formula1>
    </dataValidation>
    <dataValidation type="list" allowBlank="1" showInputMessage="1" showErrorMessage="1" sqref="G23" xr:uid="{00000000-0002-0000-1300-000007000000}">
      <formula1>$AM$5:$AM$6</formula1>
    </dataValidation>
    <dataValidation type="list" allowBlank="1" showInputMessage="1" showErrorMessage="1" sqref="G22" xr:uid="{00000000-0002-0000-1300-000008000000}">
      <formula1>$AL$5:$AL$7</formula1>
    </dataValidation>
    <dataValidation type="list" allowBlank="1" showInputMessage="1" showErrorMessage="1" sqref="AI36:AI85" xr:uid="{00000000-0002-0000-13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3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3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7BF9ABBA-69E6-43F6-B8D8-2476E084FFB1}">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223</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355</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263</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PjliPv3ErZP+umPvn+5bmRCi2NceoQXWZixxMRYHkyGumRwNsE6I9rtciXPLGdywzGMKwIQqwYIqY00w7Df/kg==" saltValue="ZLD7RxKGQdEAzTxmbdH3N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60" priority="8" stopIfTrue="1">
      <formula>$AF$12="Y"</formula>
    </cfRule>
  </conditionalFormatting>
  <conditionalFormatting sqref="Z12">
    <cfRule type="expression" dxfId="59" priority="6" stopIfTrue="1">
      <formula>$AF$12="N"</formula>
    </cfRule>
    <cfRule type="expression" dxfId="58" priority="7" stopIfTrue="1">
      <formula>$AF12="Y"</formula>
    </cfRule>
  </conditionalFormatting>
  <conditionalFormatting sqref="O18:O23">
    <cfRule type="expression" dxfId="57" priority="1">
      <formula>$O$18&lt;&gt;""</formula>
    </cfRule>
  </conditionalFormatting>
  <dataValidations count="12">
    <dataValidation type="list" allowBlank="1" showInputMessage="1" showErrorMessage="1" sqref="N15" xr:uid="{00000000-0002-0000-1400-000000000000}">
      <formula1>$AT$29:$AT$30</formula1>
    </dataValidation>
    <dataValidation type="list" allowBlank="1" showInputMessage="1" showErrorMessage="1" sqref="B36:B85 G17" xr:uid="{00000000-0002-0000-1400-000001000000}">
      <formula1>$AT$32:$AT$33</formula1>
    </dataValidation>
    <dataValidation type="list" showInputMessage="1" showErrorMessage="1" sqref="K36:K85" xr:uid="{00000000-0002-0000-1400-000002000000}">
      <formula1>$AM$32:$AM$33</formula1>
    </dataValidation>
    <dataValidation type="list" allowBlank="1" showInputMessage="1" showErrorMessage="1" sqref="F36:F85" xr:uid="{00000000-0002-0000-1400-000003000000}">
      <formula1>$AT$14:$AT$17</formula1>
    </dataValidation>
    <dataValidation type="textLength" operator="equal" allowBlank="1" showInputMessage="1" showErrorMessage="1" error="Engine Family name must be 12 characters long." prompt="Enter a 12-character engine family name." sqref="M11:N11" xr:uid="{00000000-0002-0000-1400-000004000000}">
      <formula1>12</formula1>
    </dataValidation>
    <dataValidation type="list" allowBlank="1" showInputMessage="1" showErrorMessage="1" sqref="G19" xr:uid="{00000000-0002-0000-1400-000005000000}">
      <formula1>$AL14:$AL16</formula1>
    </dataValidation>
    <dataValidation type="list" allowBlank="1" showInputMessage="1" showErrorMessage="1" sqref="G20" xr:uid="{00000000-0002-0000-1400-000006000000}">
      <formula1>$AL$18:$AL$19</formula1>
    </dataValidation>
    <dataValidation type="list" allowBlank="1" showInputMessage="1" showErrorMessage="1" sqref="G22" xr:uid="{00000000-0002-0000-1400-000007000000}">
      <formula1>$AL$5:$AL$7</formula1>
    </dataValidation>
    <dataValidation type="list" allowBlank="1" showInputMessage="1" showErrorMessage="1" sqref="G23" xr:uid="{00000000-0002-0000-1400-000008000000}">
      <formula1>$AM$5:$AM$6</formula1>
    </dataValidation>
    <dataValidation type="list" allowBlank="1" showInputMessage="1" showErrorMessage="1" sqref="AI36:AI85" xr:uid="{00000000-0002-0000-14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4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4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2EC72AA-891F-4D8C-9E05-3F0E63C8C469}">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224</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356</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264</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I6ZALSELW0suqIifIghoO+K3fWEbcsGpq14SkxxEWUBK+Wzzz0fl1pTi2nJ+YaJy7C5j6dT0TJ42sGxGxzUglw==" saltValue="9r5yLUPiOzALVVnDZmMGD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55" priority="8" stopIfTrue="1">
      <formula>$AF$12="Y"</formula>
    </cfRule>
  </conditionalFormatting>
  <conditionalFormatting sqref="Z12">
    <cfRule type="expression" dxfId="54" priority="6" stopIfTrue="1">
      <formula>$AF$12="N"</formula>
    </cfRule>
    <cfRule type="expression" dxfId="53" priority="7" stopIfTrue="1">
      <formula>$AF12="Y"</formula>
    </cfRule>
  </conditionalFormatting>
  <conditionalFormatting sqref="O18:O23">
    <cfRule type="expression" dxfId="52" priority="1">
      <formula>$O$18&lt;&gt;""</formula>
    </cfRule>
  </conditionalFormatting>
  <dataValidations count="12">
    <dataValidation type="list" allowBlank="1" showInputMessage="1" showErrorMessage="1" sqref="G20" xr:uid="{00000000-0002-0000-1500-000000000000}">
      <formula1>$AL$18:$AL$19</formula1>
    </dataValidation>
    <dataValidation type="list" allowBlank="1" showInputMessage="1" showErrorMessage="1" sqref="G19" xr:uid="{00000000-0002-0000-1500-000001000000}">
      <formula1>$AL14:$AL16</formula1>
    </dataValidation>
    <dataValidation type="textLength" operator="equal" allowBlank="1" showInputMessage="1" showErrorMessage="1" error="Engine Family name must be 12 characters long." prompt="Enter a 12-character engine family name." sqref="M11:N11" xr:uid="{00000000-0002-0000-1500-000002000000}">
      <formula1>12</formula1>
    </dataValidation>
    <dataValidation type="list" allowBlank="1" showInputMessage="1" showErrorMessage="1" sqref="F36:F85" xr:uid="{00000000-0002-0000-1500-000003000000}">
      <formula1>$AT$14:$AT$17</formula1>
    </dataValidation>
    <dataValidation type="list" showInputMessage="1" showErrorMessage="1" sqref="K36:K85" xr:uid="{00000000-0002-0000-1500-000004000000}">
      <formula1>$AM$32:$AM$33</formula1>
    </dataValidation>
    <dataValidation type="list" allowBlank="1" showInputMessage="1" showErrorMessage="1" sqref="B36:B85 G17" xr:uid="{00000000-0002-0000-1500-000005000000}">
      <formula1>$AT$32:$AT$33</formula1>
    </dataValidation>
    <dataValidation type="list" allowBlank="1" showInputMessage="1" showErrorMessage="1" sqref="N15" xr:uid="{00000000-0002-0000-1500-000006000000}">
      <formula1>$AT$29:$AT$30</formula1>
    </dataValidation>
    <dataValidation type="list" allowBlank="1" showInputMessage="1" showErrorMessage="1" sqref="G23" xr:uid="{00000000-0002-0000-1500-000007000000}">
      <formula1>$AM$5:$AM$6</formula1>
    </dataValidation>
    <dataValidation type="list" allowBlank="1" showInputMessage="1" showErrorMessage="1" sqref="G22" xr:uid="{00000000-0002-0000-1500-000008000000}">
      <formula1>$AL$5:$AL$7</formula1>
    </dataValidation>
    <dataValidation type="list" allowBlank="1" showInputMessage="1" showErrorMessage="1" sqref="AI36:AI85" xr:uid="{00000000-0002-0000-15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5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5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C6EECA5-64C6-42BE-94E8-8E5F3CFCDD82}">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357</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265</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1Y/xHywefcIKr0DoUyiwxwIidbzjLoMGx8ObJUHSqUJ02gbEFsvo39Do2OhAF9NZCcLVVyz3bc4/iFugP8kQkQ==" saltValue="m5B4ALxB6JCexhhFS/oJjA=="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50" priority="8" stopIfTrue="1">
      <formula>$AF$12="Y"</formula>
    </cfRule>
  </conditionalFormatting>
  <conditionalFormatting sqref="Z12">
    <cfRule type="expression" dxfId="49" priority="6" stopIfTrue="1">
      <formula>$AF$12="N"</formula>
    </cfRule>
    <cfRule type="expression" dxfId="48" priority="7" stopIfTrue="1">
      <formula>$AF12="Y"</formula>
    </cfRule>
  </conditionalFormatting>
  <conditionalFormatting sqref="O18:O23">
    <cfRule type="expression" dxfId="47" priority="1">
      <formula>$O$18&lt;&gt;""</formula>
    </cfRule>
  </conditionalFormatting>
  <dataValidations count="12">
    <dataValidation type="list" allowBlank="1" showInputMessage="1" showErrorMessage="1" sqref="N15" xr:uid="{00000000-0002-0000-1600-000000000000}">
      <formula1>$AT$29:$AT$30</formula1>
    </dataValidation>
    <dataValidation type="list" allowBlank="1" showInputMessage="1" showErrorMessage="1" sqref="B36:B85 G17" xr:uid="{00000000-0002-0000-1600-000001000000}">
      <formula1>$AT$32:$AT$33</formula1>
    </dataValidation>
    <dataValidation type="list" showInputMessage="1" showErrorMessage="1" sqref="K36:K85" xr:uid="{00000000-0002-0000-1600-000002000000}">
      <formula1>$AM$32:$AM$33</formula1>
    </dataValidation>
    <dataValidation type="list" allowBlank="1" showInputMessage="1" showErrorMessage="1" sqref="F36:F85" xr:uid="{00000000-0002-0000-1600-000003000000}">
      <formula1>$AT$14:$AT$17</formula1>
    </dataValidation>
    <dataValidation type="textLength" operator="equal" allowBlank="1" showInputMessage="1" showErrorMessage="1" error="Engine Family name must be 12 characters long." prompt="Enter a 12-character engine family name." sqref="M11:N11" xr:uid="{00000000-0002-0000-1600-000004000000}">
      <formula1>12</formula1>
    </dataValidation>
    <dataValidation type="list" allowBlank="1" showInputMessage="1" showErrorMessage="1" sqref="G19" xr:uid="{00000000-0002-0000-1600-000005000000}">
      <formula1>$AL14:$AL16</formula1>
    </dataValidation>
    <dataValidation type="list" allowBlank="1" showInputMessage="1" showErrorMessage="1" sqref="G20" xr:uid="{00000000-0002-0000-1600-000006000000}">
      <formula1>$AL$18:$AL$19</formula1>
    </dataValidation>
    <dataValidation type="list" allowBlank="1" showInputMessage="1" showErrorMessage="1" sqref="G22" xr:uid="{00000000-0002-0000-1600-000007000000}">
      <formula1>$AL$5:$AL$7</formula1>
    </dataValidation>
    <dataValidation type="list" allowBlank="1" showInputMessage="1" showErrorMessage="1" sqref="G23" xr:uid="{00000000-0002-0000-1600-000008000000}">
      <formula1>$AM$5:$AM$6</formula1>
    </dataValidation>
    <dataValidation type="list" allowBlank="1" showInputMessage="1" showErrorMessage="1" sqref="AI36:AI85" xr:uid="{00000000-0002-0000-16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6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6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87E38B87-985D-4E80-A806-22E0C165E364}">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226</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358</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266</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tT/qwTiXCoRVGMWcZxNZ+q8fH+f8s80zlcOAOteTq62F9vpcQZftXw4pgu6K53KbW62iW7PasvDDFkoY0G73ng==" saltValue="lyLyOcnPXZ/44eP8XzCk7Q=="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45" priority="8" stopIfTrue="1">
      <formula>$AF$12="Y"</formula>
    </cfRule>
  </conditionalFormatting>
  <conditionalFormatting sqref="Z12">
    <cfRule type="expression" dxfId="44" priority="6" stopIfTrue="1">
      <formula>$AF$12="N"</formula>
    </cfRule>
    <cfRule type="expression" dxfId="43" priority="7" stopIfTrue="1">
      <formula>$AF12="Y"</formula>
    </cfRule>
  </conditionalFormatting>
  <conditionalFormatting sqref="O18:O23">
    <cfRule type="expression" dxfId="42" priority="1">
      <formula>$O$18&lt;&gt;""</formula>
    </cfRule>
  </conditionalFormatting>
  <dataValidations count="12">
    <dataValidation type="list" allowBlank="1" showInputMessage="1" showErrorMessage="1" sqref="G20" xr:uid="{00000000-0002-0000-1700-000000000000}">
      <formula1>$AL$18:$AL$19</formula1>
    </dataValidation>
    <dataValidation type="list" allowBlank="1" showInputMessage="1" showErrorMessage="1" sqref="G19" xr:uid="{00000000-0002-0000-1700-000001000000}">
      <formula1>$AL14:$AL16</formula1>
    </dataValidation>
    <dataValidation type="textLength" operator="equal" allowBlank="1" showInputMessage="1" showErrorMessage="1" error="Engine Family name must be 12 characters long." prompt="Enter a 12-character engine family name." sqref="M11:N11" xr:uid="{00000000-0002-0000-1700-000002000000}">
      <formula1>12</formula1>
    </dataValidation>
    <dataValidation type="list" allowBlank="1" showInputMessage="1" showErrorMessage="1" sqref="F36:F85" xr:uid="{00000000-0002-0000-1700-000003000000}">
      <formula1>$AT$14:$AT$17</formula1>
    </dataValidation>
    <dataValidation type="list" showInputMessage="1" showErrorMessage="1" sqref="K36:K85" xr:uid="{00000000-0002-0000-1700-000004000000}">
      <formula1>$AM$32:$AM$33</formula1>
    </dataValidation>
    <dataValidation type="list" allowBlank="1" showInputMessage="1" showErrorMessage="1" sqref="B36:B85 G17" xr:uid="{00000000-0002-0000-1700-000005000000}">
      <formula1>$AT$32:$AT$33</formula1>
    </dataValidation>
    <dataValidation type="list" allowBlank="1" showInputMessage="1" showErrorMessage="1" sqref="N15" xr:uid="{00000000-0002-0000-1700-000006000000}">
      <formula1>$AT$29:$AT$30</formula1>
    </dataValidation>
    <dataValidation type="list" allowBlank="1" showInputMessage="1" showErrorMessage="1" sqref="G23" xr:uid="{00000000-0002-0000-1700-000007000000}">
      <formula1>$AM$5:$AM$6</formula1>
    </dataValidation>
    <dataValidation type="list" allowBlank="1" showInputMessage="1" showErrorMessage="1" sqref="G22" xr:uid="{00000000-0002-0000-1700-000008000000}">
      <formula1>$AL$5:$AL$7</formula1>
    </dataValidation>
    <dataValidation type="list" allowBlank="1" showInputMessage="1" showErrorMessage="1" sqref="AI36:AI85" xr:uid="{00000000-0002-0000-17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7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7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DDABA821-6F64-4015-B38B-3BD024442447}">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359</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267</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g/yx2sZ+Q94EA+I88VxJJyCXCLLTxB0djkUqGrC1W0/WJpw+iI25XK3z9sVn4mTMaV2DsRWC/RBOc3niwFlh0g==" saltValue="A/8L8P1CEW5q32uoP8hlUw=="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40" priority="8" stopIfTrue="1">
      <formula>$AF$12="Y"</formula>
    </cfRule>
  </conditionalFormatting>
  <conditionalFormatting sqref="Z12">
    <cfRule type="expression" dxfId="39" priority="6" stopIfTrue="1">
      <formula>$AF$12="N"</formula>
    </cfRule>
    <cfRule type="expression" dxfId="38" priority="7" stopIfTrue="1">
      <formula>$AF12="Y"</formula>
    </cfRule>
  </conditionalFormatting>
  <conditionalFormatting sqref="O18:O23">
    <cfRule type="expression" dxfId="37" priority="1">
      <formula>$O$18&lt;&gt;""</formula>
    </cfRule>
  </conditionalFormatting>
  <dataValidations count="12">
    <dataValidation type="list" allowBlank="1" showInputMessage="1" showErrorMessage="1" sqref="N15" xr:uid="{00000000-0002-0000-1800-000000000000}">
      <formula1>$AT$29:$AT$30</formula1>
    </dataValidation>
    <dataValidation type="list" allowBlank="1" showInputMessage="1" showErrorMessage="1" sqref="B36:B85 G17" xr:uid="{00000000-0002-0000-1800-000001000000}">
      <formula1>$AT$32:$AT$33</formula1>
    </dataValidation>
    <dataValidation type="list" showInputMessage="1" showErrorMessage="1" sqref="K36:K85" xr:uid="{00000000-0002-0000-1800-000002000000}">
      <formula1>$AM$32:$AM$33</formula1>
    </dataValidation>
    <dataValidation type="list" allowBlank="1" showInputMessage="1" showErrorMessage="1" sqref="F36:F85" xr:uid="{00000000-0002-0000-1800-000003000000}">
      <formula1>$AT$14:$AT$17</formula1>
    </dataValidation>
    <dataValidation type="textLength" operator="equal" allowBlank="1" showInputMessage="1" showErrorMessage="1" error="Engine Family name must be 12 characters long." prompt="Enter a 12-character engine family name." sqref="M11:N11" xr:uid="{00000000-0002-0000-1800-000004000000}">
      <formula1>12</formula1>
    </dataValidation>
    <dataValidation type="list" allowBlank="1" showInputMessage="1" showErrorMessage="1" sqref="G19" xr:uid="{00000000-0002-0000-1800-000005000000}">
      <formula1>$AL14:$AL16</formula1>
    </dataValidation>
    <dataValidation type="list" allowBlank="1" showInputMessage="1" showErrorMessage="1" sqref="G20" xr:uid="{00000000-0002-0000-1800-000006000000}">
      <formula1>$AL$18:$AL$19</formula1>
    </dataValidation>
    <dataValidation type="list" allowBlank="1" showInputMessage="1" showErrorMessage="1" sqref="G22" xr:uid="{00000000-0002-0000-1800-000007000000}">
      <formula1>$AL$5:$AL$7</formula1>
    </dataValidation>
    <dataValidation type="list" allowBlank="1" showInputMessage="1" showErrorMessage="1" sqref="G23" xr:uid="{00000000-0002-0000-1800-000008000000}">
      <formula1>$AM$5:$AM$6</formula1>
    </dataValidation>
    <dataValidation type="list" allowBlank="1" showInputMessage="1" showErrorMessage="1" sqref="AI36:AI85" xr:uid="{00000000-0002-0000-18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8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8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3C78D75B-9127-4F6A-BAE3-851B172DBA5B}">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228</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c r="AK12" s="1"/>
      <c r="AL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360</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268</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l6LRb9GcVt75rIkgdIA3F+tynPJjQ9sDI3t0Inup3atjplvKZ97Ruke5APisT0xlErENm+DxQXei7qF3n6o19A==" saltValue="YVncWsmfMZm2Mp/RbmM7fQ=="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35" priority="8" stopIfTrue="1">
      <formula>$AF$12="Y"</formula>
    </cfRule>
  </conditionalFormatting>
  <conditionalFormatting sqref="Z12">
    <cfRule type="expression" dxfId="34" priority="6" stopIfTrue="1">
      <formula>$AF$12="N"</formula>
    </cfRule>
    <cfRule type="expression" dxfId="33" priority="7" stopIfTrue="1">
      <formula>$AF12="Y"</formula>
    </cfRule>
  </conditionalFormatting>
  <conditionalFormatting sqref="O18:O23">
    <cfRule type="expression" dxfId="32" priority="1">
      <formula>$O$18&lt;&gt;""</formula>
    </cfRule>
  </conditionalFormatting>
  <dataValidations count="12">
    <dataValidation type="list" allowBlank="1" showInputMessage="1" showErrorMessage="1" sqref="G20" xr:uid="{00000000-0002-0000-1900-000000000000}">
      <formula1>$AL$18:$AL$19</formula1>
    </dataValidation>
    <dataValidation type="list" allowBlank="1" showInputMessage="1" showErrorMessage="1" sqref="G19" xr:uid="{00000000-0002-0000-1900-000001000000}">
      <formula1>$AL14:$AL16</formula1>
    </dataValidation>
    <dataValidation type="textLength" operator="equal" allowBlank="1" showInputMessage="1" showErrorMessage="1" error="Engine Family name must be 12 characters long." prompt="Enter a 12-character engine family name." sqref="M11:N11" xr:uid="{00000000-0002-0000-1900-000002000000}">
      <formula1>12</formula1>
    </dataValidation>
    <dataValidation type="list" allowBlank="1" showInputMessage="1" showErrorMessage="1" sqref="F36:F85" xr:uid="{00000000-0002-0000-1900-000003000000}">
      <formula1>$AT$14:$AT$17</formula1>
    </dataValidation>
    <dataValidation type="list" showInputMessage="1" showErrorMessage="1" sqref="K36:K85" xr:uid="{00000000-0002-0000-1900-000004000000}">
      <formula1>$AM$32:$AM$33</formula1>
    </dataValidation>
    <dataValidation type="list" allowBlank="1" showInputMessage="1" showErrorMessage="1" sqref="B36:B85 G17" xr:uid="{00000000-0002-0000-1900-000005000000}">
      <formula1>$AT$32:$AT$33</formula1>
    </dataValidation>
    <dataValidation type="list" allowBlank="1" showInputMessage="1" showErrorMessage="1" sqref="N15" xr:uid="{00000000-0002-0000-1900-000006000000}">
      <formula1>$AT$29:$AT$30</formula1>
    </dataValidation>
    <dataValidation type="list" allowBlank="1" showInputMessage="1" showErrorMessage="1" sqref="G23" xr:uid="{00000000-0002-0000-1900-000007000000}">
      <formula1>$AM$5:$AM$6</formula1>
    </dataValidation>
    <dataValidation type="list" allowBlank="1" showInputMessage="1" showErrorMessage="1" sqref="G22" xr:uid="{00000000-0002-0000-1900-000008000000}">
      <formula1>$AL$5:$AL$7</formula1>
    </dataValidation>
    <dataValidation type="list" allowBlank="1" showInputMessage="1" showErrorMessage="1" sqref="AI36:AI85" xr:uid="{00000000-0002-0000-19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9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9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A3E5E122-5164-4F4A-9F73-540C3F51DE59}">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229</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c r="AK12" s="1"/>
      <c r="AL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361</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269</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QiAhZcfegO9Q8Z609d5tDddoVNDnBq+DDJb3Ej2iE6GyXDc8LSfjTP2sVaWeZSLZZ/l7Z3j8y2k0Vgd61zuTsQ==" saltValue="2FSs79Sxhhb47wnfmXPTZA=="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30" priority="8" stopIfTrue="1">
      <formula>$AF$12="Y"</formula>
    </cfRule>
  </conditionalFormatting>
  <conditionalFormatting sqref="Z12">
    <cfRule type="expression" dxfId="29" priority="6" stopIfTrue="1">
      <formula>$AF$12="N"</formula>
    </cfRule>
    <cfRule type="expression" dxfId="28" priority="7" stopIfTrue="1">
      <formula>$AF12="Y"</formula>
    </cfRule>
  </conditionalFormatting>
  <conditionalFormatting sqref="O18:O23">
    <cfRule type="expression" dxfId="27" priority="1">
      <formula>$O$18&lt;&gt;""</formula>
    </cfRule>
  </conditionalFormatting>
  <dataValidations count="12">
    <dataValidation type="list" allowBlank="1" showInputMessage="1" showErrorMessage="1" sqref="N15" xr:uid="{00000000-0002-0000-1A00-000000000000}">
      <formula1>$AT$29:$AT$30</formula1>
    </dataValidation>
    <dataValidation type="list" allowBlank="1" showInputMessage="1" showErrorMessage="1" sqref="B36:B85 G17" xr:uid="{00000000-0002-0000-1A00-000001000000}">
      <formula1>$AT$32:$AT$33</formula1>
    </dataValidation>
    <dataValidation type="list" showInputMessage="1" showErrorMessage="1" sqref="K36:K85" xr:uid="{00000000-0002-0000-1A00-000002000000}">
      <formula1>$AM$32:$AM$33</formula1>
    </dataValidation>
    <dataValidation type="list" allowBlank="1" showInputMessage="1" showErrorMessage="1" sqref="F36:F85" xr:uid="{00000000-0002-0000-1A00-000003000000}">
      <formula1>$AT$14:$AT$17</formula1>
    </dataValidation>
    <dataValidation type="textLength" operator="equal" allowBlank="1" showInputMessage="1" showErrorMessage="1" error="Engine Family name must be 12 characters long." prompt="Enter a 12-character engine family name." sqref="M11:N11" xr:uid="{00000000-0002-0000-1A00-000004000000}">
      <formula1>12</formula1>
    </dataValidation>
    <dataValidation type="list" allowBlank="1" showInputMessage="1" showErrorMessage="1" sqref="G19" xr:uid="{00000000-0002-0000-1A00-000005000000}">
      <formula1>$AL14:$AL16</formula1>
    </dataValidation>
    <dataValidation type="list" allowBlank="1" showInputMessage="1" showErrorMessage="1" sqref="G20" xr:uid="{00000000-0002-0000-1A00-000006000000}">
      <formula1>$AL$18:$AL$19</formula1>
    </dataValidation>
    <dataValidation type="list" allowBlank="1" showInputMessage="1" showErrorMessage="1" sqref="G22" xr:uid="{00000000-0002-0000-1A00-000007000000}">
      <formula1>$AL$5:$AL$7</formula1>
    </dataValidation>
    <dataValidation type="list" allowBlank="1" showInputMessage="1" showErrorMessage="1" sqref="G23" xr:uid="{00000000-0002-0000-1A00-000008000000}">
      <formula1>$AM$5:$AM$6</formula1>
    </dataValidation>
    <dataValidation type="list" allowBlank="1" showInputMessage="1" showErrorMessage="1" sqref="AI36:AI85" xr:uid="{00000000-0002-0000-1A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A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A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4AF74D00-09DC-43D7-8D1D-D25D91F50FC1}">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230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c r="AK12" s="1"/>
      <c r="AL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362</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270</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SlLf2T0IbwleM5rAxZw7KeTEBTidIjzhUFCH89sJJ2OVWMnwI4tuqQPB4KVMvZmHzrM+noz9Q+jOseQOo35GjA==" saltValue="d9QS1Ta2wILIFR4aCF6Y1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25" priority="8" stopIfTrue="1">
      <formula>$AF$12="Y"</formula>
    </cfRule>
  </conditionalFormatting>
  <conditionalFormatting sqref="Z12">
    <cfRule type="expression" dxfId="24" priority="6" stopIfTrue="1">
      <formula>$AF$12="N"</formula>
    </cfRule>
    <cfRule type="expression" dxfId="23" priority="7" stopIfTrue="1">
      <formula>$AF12="Y"</formula>
    </cfRule>
  </conditionalFormatting>
  <conditionalFormatting sqref="O18:O23">
    <cfRule type="expression" dxfId="22" priority="1">
      <formula>$O$18&lt;&gt;""</formula>
    </cfRule>
  </conditionalFormatting>
  <dataValidations count="12">
    <dataValidation type="list" allowBlank="1" showInputMessage="1" showErrorMessage="1" sqref="G20" xr:uid="{00000000-0002-0000-1B00-000000000000}">
      <formula1>$AL$18:$AL$19</formula1>
    </dataValidation>
    <dataValidation type="list" allowBlank="1" showInputMessage="1" showErrorMessage="1" sqref="G19" xr:uid="{00000000-0002-0000-1B00-000001000000}">
      <formula1>$AL14:$AL16</formula1>
    </dataValidation>
    <dataValidation type="textLength" operator="equal" allowBlank="1" showInputMessage="1" showErrorMessage="1" error="Engine Family name must be 12 characters long." prompt="Enter a 12-character engine family name." sqref="M11:N11" xr:uid="{00000000-0002-0000-1B00-000002000000}">
      <formula1>12</formula1>
    </dataValidation>
    <dataValidation type="list" allowBlank="1" showInputMessage="1" showErrorMessage="1" sqref="F36:F85" xr:uid="{00000000-0002-0000-1B00-000003000000}">
      <formula1>$AT$14:$AT$17</formula1>
    </dataValidation>
    <dataValidation type="list" showInputMessage="1" showErrorMessage="1" sqref="K36:K85" xr:uid="{00000000-0002-0000-1B00-000004000000}">
      <formula1>$AM$32:$AM$33</formula1>
    </dataValidation>
    <dataValidation type="list" allowBlank="1" showInputMessage="1" showErrorMessage="1" sqref="B36:B85 G17" xr:uid="{00000000-0002-0000-1B00-000005000000}">
      <formula1>$AT$32:$AT$33</formula1>
    </dataValidation>
    <dataValidation type="list" allowBlank="1" showInputMessage="1" showErrorMessage="1" sqref="N15" xr:uid="{00000000-0002-0000-1B00-000006000000}">
      <formula1>$AT$29:$AT$30</formula1>
    </dataValidation>
    <dataValidation type="list" allowBlank="1" showInputMessage="1" showErrorMessage="1" sqref="G23" xr:uid="{00000000-0002-0000-1B00-000007000000}">
      <formula1>$AM$5:$AM$6</formula1>
    </dataValidation>
    <dataValidation type="list" allowBlank="1" showInputMessage="1" showErrorMessage="1" sqref="G22" xr:uid="{00000000-0002-0000-1B00-000008000000}">
      <formula1>$AL$5:$AL$7</formula1>
    </dataValidation>
    <dataValidation type="list" allowBlank="1" showInputMessage="1" showErrorMessage="1" sqref="AI36:AI85" xr:uid="{00000000-0002-0000-1B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B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B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1F0EB52-E978-481C-9B38-4A7F5169C91A}">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231</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c r="AK12" s="1"/>
      <c r="AL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363</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271</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U7g97vyYBP7Q2LbbK1CX/yAOnkyHFplIDnkoY7fjNJLlSE3orQIk7QVLrUtVqESuiY0UCCJqG0Dyna/AjZzDPw==" saltValue="s+wla6BEsLfuk1H4whkWG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20" priority="8" stopIfTrue="1">
      <formula>$AF$12="Y"</formula>
    </cfRule>
  </conditionalFormatting>
  <conditionalFormatting sqref="Z12">
    <cfRule type="expression" dxfId="19" priority="6" stopIfTrue="1">
      <formula>$AF$12="N"</formula>
    </cfRule>
    <cfRule type="expression" dxfId="18" priority="7" stopIfTrue="1">
      <formula>$AF12="Y"</formula>
    </cfRule>
  </conditionalFormatting>
  <conditionalFormatting sqref="O18:O23">
    <cfRule type="expression" dxfId="17" priority="1">
      <formula>$O$18&lt;&gt;""</formula>
    </cfRule>
  </conditionalFormatting>
  <dataValidations count="12">
    <dataValidation type="list" allowBlank="1" showInputMessage="1" showErrorMessage="1" sqref="N15" xr:uid="{00000000-0002-0000-1C00-000000000000}">
      <formula1>$AT$29:$AT$30</formula1>
    </dataValidation>
    <dataValidation type="list" allowBlank="1" showInputMessage="1" showErrorMessage="1" sqref="B36:B85 G17" xr:uid="{00000000-0002-0000-1C00-000001000000}">
      <formula1>$AT$32:$AT$33</formula1>
    </dataValidation>
    <dataValidation type="list" showInputMessage="1" showErrorMessage="1" sqref="K36:K85" xr:uid="{00000000-0002-0000-1C00-000002000000}">
      <formula1>$AM$32:$AM$33</formula1>
    </dataValidation>
    <dataValidation type="list" allowBlank="1" showInputMessage="1" showErrorMessage="1" sqref="F36:F85" xr:uid="{00000000-0002-0000-1C00-000003000000}">
      <formula1>$AT$14:$AT$17</formula1>
    </dataValidation>
    <dataValidation type="textLength" operator="equal" allowBlank="1" showInputMessage="1" showErrorMessage="1" error="Engine Family name must be 12 characters long." prompt="Enter a 12-character engine family name." sqref="M11:N11" xr:uid="{00000000-0002-0000-1C00-000004000000}">
      <formula1>12</formula1>
    </dataValidation>
    <dataValidation type="list" allowBlank="1" showInputMessage="1" showErrorMessage="1" sqref="G19" xr:uid="{00000000-0002-0000-1C00-000005000000}">
      <formula1>$AL14:$AL16</formula1>
    </dataValidation>
    <dataValidation type="list" allowBlank="1" showInputMessage="1" showErrorMessage="1" sqref="G20" xr:uid="{00000000-0002-0000-1C00-000006000000}">
      <formula1>$AL$18:$AL$19</formula1>
    </dataValidation>
    <dataValidation type="list" allowBlank="1" showInputMessage="1" showErrorMessage="1" sqref="G22" xr:uid="{00000000-0002-0000-1C00-000007000000}">
      <formula1>$AL$5:$AL$7</formula1>
    </dataValidation>
    <dataValidation type="list" allowBlank="1" showInputMessage="1" showErrorMessage="1" sqref="G23" xr:uid="{00000000-0002-0000-1C00-000008000000}">
      <formula1>$AM$5:$AM$6</formula1>
    </dataValidation>
    <dataValidation type="list" allowBlank="1" showInputMessage="1" showErrorMessage="1" sqref="AI36:AI85" xr:uid="{00000000-0002-0000-1C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C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C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2DC2C97B-496B-48F5-AB74-6C639B71AD70}">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U92"/>
  <sheetViews>
    <sheetView topLeftCell="A55"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18.7265625"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1.25" customHeight="1"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205</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398"/>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389"/>
      <c r="F15" s="390"/>
      <c r="G15" s="391"/>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392"/>
      <c r="F16" s="393"/>
      <c r="G16" s="394"/>
      <c r="H16" s="1"/>
      <c r="I16" s="2" t="s">
        <v>406</v>
      </c>
      <c r="J16" s="1"/>
      <c r="K16" s="1"/>
      <c r="L16" s="1"/>
      <c r="M16" s="1"/>
      <c r="N16" s="16"/>
      <c r="O16" s="1"/>
      <c r="P16" s="2" t="s">
        <v>418</v>
      </c>
      <c r="Q16" s="12"/>
      <c r="R16" s="185"/>
      <c r="S16" s="1"/>
      <c r="T16" s="2" t="s">
        <v>419</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x14ac:dyDescent="0.3">
      <c r="A21" s="1"/>
      <c r="B21" s="1"/>
      <c r="C21" s="70" t="s">
        <v>300</v>
      </c>
      <c r="D21" s="4"/>
      <c r="E21" s="4"/>
      <c r="F21" s="4"/>
      <c r="G21" s="56"/>
      <c r="H21" s="1"/>
      <c r="I21" s="397"/>
      <c r="J21" s="397"/>
      <c r="K21" s="397"/>
      <c r="L21" s="397"/>
      <c r="M21" s="397"/>
      <c r="N21" s="397"/>
      <c r="O21" s="396"/>
      <c r="P21" s="197"/>
      <c r="Q21" s="197"/>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197"/>
      <c r="Q22" s="197"/>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197"/>
      <c r="Q23" s="197"/>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97"/>
      <c r="P24" s="197"/>
      <c r="Q24" s="197"/>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379"/>
      <c r="F28" s="380"/>
      <c r="G28" s="380"/>
      <c r="H28" s="380"/>
      <c r="I28" s="380"/>
      <c r="J28" s="380"/>
      <c r="K28" s="380"/>
      <c r="L28" s="380"/>
      <c r="M28" s="380"/>
      <c r="N28" s="381"/>
      <c r="O28" s="1"/>
      <c r="P28" s="395"/>
      <c r="Q28" s="395"/>
      <c r="R28" s="161"/>
      <c r="S28" s="1"/>
      <c r="T28" s="1"/>
      <c r="U28" s="1"/>
      <c r="V28" s="1"/>
      <c r="W28" s="1"/>
      <c r="X28" s="1"/>
      <c r="Y28" s="1"/>
      <c r="Z28" s="1"/>
      <c r="AA28" s="1"/>
      <c r="AB28" s="1"/>
      <c r="AC28" s="1"/>
      <c r="AD28" s="1"/>
      <c r="AE28" s="1"/>
      <c r="AF28" s="1"/>
      <c r="AG28" s="1"/>
      <c r="AH28" s="1"/>
      <c r="AI28" s="1"/>
      <c r="AJ28" s="1"/>
      <c r="AL28" s="162" t="s">
        <v>317</v>
      </c>
      <c r="AU28" s="8"/>
      <c r="FO28" s="5" t="s">
        <v>410</v>
      </c>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245</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c r="FO33" s="125" t="s">
        <v>380</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c r="BF34" s="5" t="s">
        <v>287</v>
      </c>
      <c r="BG34" s="5" t="s">
        <v>287</v>
      </c>
      <c r="BH34" s="5" t="s">
        <v>287</v>
      </c>
      <c r="BI34" s="5" t="s">
        <v>287</v>
      </c>
      <c r="BJ34" s="5" t="s">
        <v>120</v>
      </c>
      <c r="BK34" s="5" t="s">
        <v>120</v>
      </c>
      <c r="BL34" s="5" t="s">
        <v>120</v>
      </c>
      <c r="BM34" s="5" t="s">
        <v>120</v>
      </c>
      <c r="FQ34" s="125" t="s">
        <v>369</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150"/>
      <c r="H36" s="150"/>
      <c r="I36" s="150"/>
      <c r="J36" s="178"/>
      <c r="K36" s="97"/>
      <c r="L36" s="54"/>
      <c r="M36" s="54"/>
      <c r="N36" s="54"/>
      <c r="O36" s="54"/>
      <c r="P36" s="179"/>
      <c r="Q36" s="50" t="str">
        <f t="shared" ref="Q36:Q42" si="0">$BU36</f>
        <v/>
      </c>
      <c r="R36" s="50" t="str">
        <f t="shared" ref="R36:R42" si="1">$BZ36</f>
        <v/>
      </c>
      <c r="S36" s="50" t="str">
        <f t="shared" ref="S36:S42" si="2">$CE36</f>
        <v/>
      </c>
      <c r="T36" s="49"/>
      <c r="U36" s="51" t="str">
        <f t="shared" ref="U36:U42" si="3">$CU36</f>
        <v/>
      </c>
      <c r="V36" s="51" t="str">
        <f t="shared" ref="V36:V42" si="4">$CZ36</f>
        <v/>
      </c>
      <c r="W36" s="52" t="str">
        <f t="shared" ref="W36:W42" si="5">$DE36</f>
        <v/>
      </c>
      <c r="X36" s="49"/>
      <c r="Y36" s="51" t="str">
        <f>$DU36</f>
        <v/>
      </c>
      <c r="Z36" s="52" t="str">
        <f>$DZ36</f>
        <v/>
      </c>
      <c r="AA36" s="51" t="str">
        <f>$EE36</f>
        <v/>
      </c>
      <c r="AB36" s="49"/>
      <c r="AC36" s="50" t="str">
        <f>$EU36</f>
        <v/>
      </c>
      <c r="AD36" s="53" t="str">
        <f>$EZ36</f>
        <v/>
      </c>
      <c r="AE36" s="50" t="str">
        <f>$FE36</f>
        <v/>
      </c>
      <c r="AF36" s="49"/>
      <c r="AG36" s="16"/>
      <c r="AH36" s="16"/>
      <c r="AI36" s="16"/>
      <c r="AJ36" s="54"/>
      <c r="AK36" s="11" t="str">
        <f t="shared" ref="AK36:AK67" si="6">IF($B36="N",IF(AND($AK35&lt;&gt;"",$Q36&lt;&gt;""),$AK35+$Q36,""),IF($B36="Y",0,""))</f>
        <v/>
      </c>
      <c r="AL36" s="13" t="str">
        <f>IF($B36="N",AL35+1,IF($B36="Y",0,""))</f>
        <v/>
      </c>
      <c r="AM36" s="11" t="str">
        <f t="shared" ref="AM36:AM67"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67" si="8">IF(AND($P36&lt;&gt;"",$AT36=1),$P36,"")</f>
        <v/>
      </c>
      <c r="AY36" s="21" t="str">
        <f t="shared" ref="AY36:AY67" si="9">IF($B36="Y",IF(AND($Q36&lt;&gt;"",$AK35&lt;&gt;"",$AL35&lt;&gt;""),($Q36+$AK35)/($AL35+1),""),"")</f>
        <v/>
      </c>
      <c r="AZ36" s="18" t="str">
        <f>IF(AND($B36="Y",$R36&lt;&gt;"",$R$18&lt;&gt;""),IF($R$19="additive",$R36+$R$18,IF($R$19="multiplicative",$R36*$R$18,"")),"")</f>
        <v/>
      </c>
      <c r="BA36" s="15" t="str">
        <f>IF(COUNT($S$36:$S$85)&gt;0,AVERAGE($S$36:$S$85),"")</f>
        <v/>
      </c>
      <c r="BB36" s="18" t="str">
        <f t="shared" ref="BB36:BB67" si="10">IF(AND($T36&lt;&gt;"",$AT36=1),$T36,"")</f>
        <v/>
      </c>
      <c r="BC36" s="21" t="str">
        <f t="shared" ref="BC36:BC67"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150"/>
      <c r="H37" s="150"/>
      <c r="I37" s="150"/>
      <c r="J37" s="178"/>
      <c r="K37" s="97"/>
      <c r="L37" s="54"/>
      <c r="M37" s="16"/>
      <c r="N37" s="54"/>
      <c r="O37" s="54"/>
      <c r="P37" s="17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c r="FQ39" s="125" t="s">
        <v>370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8"/>
      <c r="E41" s="120"/>
      <c r="F41" s="47"/>
      <c r="G41" s="47"/>
      <c r="H41" s="121"/>
      <c r="I41" s="121"/>
      <c r="J41" s="48"/>
      <c r="K41" s="97"/>
      <c r="L41" s="97"/>
      <c r="M41" s="16"/>
      <c r="N41" s="97"/>
      <c r="O41" s="97"/>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8"/>
      <c r="E42" s="120"/>
      <c r="F42" s="47"/>
      <c r="G42" s="47"/>
      <c r="H42" s="121"/>
      <c r="I42" s="121"/>
      <c r="J42" s="48"/>
      <c r="K42" s="97"/>
      <c r="L42" s="97"/>
      <c r="M42" s="16"/>
      <c r="N42" s="97"/>
      <c r="O42" s="97"/>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8"/>
      <c r="E43" s="120"/>
      <c r="F43" s="47"/>
      <c r="G43" s="47"/>
      <c r="H43" s="121"/>
      <c r="I43" s="121"/>
      <c r="J43" s="48"/>
      <c r="K43" s="97"/>
      <c r="L43" s="97"/>
      <c r="M43" s="16"/>
      <c r="N43" s="97"/>
      <c r="O43" s="97"/>
      <c r="P43" s="49"/>
      <c r="Q43" s="50" t="str">
        <f t="shared" ref="Q43:Q85" si="48">$BU43</f>
        <v/>
      </c>
      <c r="R43" s="50" t="str">
        <f t="shared" ref="R43:R85" si="49">$BZ43</f>
        <v/>
      </c>
      <c r="S43" s="50" t="str">
        <f t="shared" ref="S43:S85" si="50">$CE43</f>
        <v/>
      </c>
      <c r="T43" s="49"/>
      <c r="U43" s="51" t="str">
        <f t="shared" ref="U43:U85" si="51">$CU43</f>
        <v/>
      </c>
      <c r="V43" s="51" t="str">
        <f t="shared" ref="V43:V85" si="52">$CZ43</f>
        <v/>
      </c>
      <c r="W43" s="52" t="str">
        <f t="shared" ref="W43:W85" si="53">$DE43</f>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8"/>
      <c r="E44" s="120"/>
      <c r="F44" s="47"/>
      <c r="G44" s="47"/>
      <c r="H44" s="121"/>
      <c r="I44" s="121"/>
      <c r="J44" s="48"/>
      <c r="K44" s="97"/>
      <c r="L44" s="97"/>
      <c r="M44" s="16"/>
      <c r="N44" s="97"/>
      <c r="O44" s="97"/>
      <c r="P44" s="49"/>
      <c r="Q44" s="50" t="str">
        <f t="shared" si="48"/>
        <v/>
      </c>
      <c r="R44" s="50" t="str">
        <f t="shared" si="49"/>
        <v/>
      </c>
      <c r="S44" s="50" t="str">
        <f t="shared" si="50"/>
        <v/>
      </c>
      <c r="T44" s="49"/>
      <c r="U44" s="51" t="str">
        <f t="shared" si="51"/>
        <v/>
      </c>
      <c r="V44" s="51" t="str">
        <f t="shared" si="52"/>
        <v/>
      </c>
      <c r="W44" s="52" t="str">
        <f t="shared" si="53"/>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8"/>
      <c r="E45" s="120"/>
      <c r="F45" s="47"/>
      <c r="G45" s="47"/>
      <c r="H45" s="121"/>
      <c r="I45" s="121"/>
      <c r="J45" s="48"/>
      <c r="K45" s="97"/>
      <c r="L45" s="97"/>
      <c r="M45" s="16"/>
      <c r="N45" s="97"/>
      <c r="O45" s="97"/>
      <c r="P45" s="49"/>
      <c r="Q45" s="50" t="str">
        <f t="shared" si="48"/>
        <v/>
      </c>
      <c r="R45" s="50" t="str">
        <f t="shared" si="49"/>
        <v/>
      </c>
      <c r="S45" s="50" t="str">
        <f t="shared" si="50"/>
        <v/>
      </c>
      <c r="T45" s="49"/>
      <c r="U45" s="51" t="str">
        <f t="shared" si="51"/>
        <v/>
      </c>
      <c r="V45" s="51" t="str">
        <f t="shared" si="52"/>
        <v/>
      </c>
      <c r="W45" s="52" t="str">
        <f t="shared" si="53"/>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48"/>
        <v/>
      </c>
      <c r="R46" s="50" t="str">
        <f t="shared" si="49"/>
        <v/>
      </c>
      <c r="S46" s="50" t="str">
        <f t="shared" si="50"/>
        <v/>
      </c>
      <c r="T46" s="49"/>
      <c r="U46" s="51" t="str">
        <f t="shared" si="51"/>
        <v/>
      </c>
      <c r="V46" s="51" t="str">
        <f t="shared" si="52"/>
        <v/>
      </c>
      <c r="W46" s="52" t="str">
        <f t="shared" si="53"/>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48"/>
        <v/>
      </c>
      <c r="R47" s="50" t="str">
        <f t="shared" si="49"/>
        <v/>
      </c>
      <c r="S47" s="50" t="str">
        <f t="shared" si="50"/>
        <v/>
      </c>
      <c r="T47" s="49"/>
      <c r="U47" s="51" t="str">
        <f t="shared" si="51"/>
        <v/>
      </c>
      <c r="V47" s="51" t="str">
        <f t="shared" si="52"/>
        <v/>
      </c>
      <c r="W47" s="52" t="str">
        <f t="shared" si="53"/>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48"/>
        <v/>
      </c>
      <c r="R48" s="50" t="str">
        <f t="shared" si="49"/>
        <v/>
      </c>
      <c r="S48" s="50" t="str">
        <f t="shared" si="50"/>
        <v/>
      </c>
      <c r="T48" s="49"/>
      <c r="U48" s="51" t="str">
        <f t="shared" si="51"/>
        <v/>
      </c>
      <c r="V48" s="51" t="str">
        <f t="shared" si="52"/>
        <v/>
      </c>
      <c r="W48" s="52" t="str">
        <f t="shared" si="53"/>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48"/>
        <v/>
      </c>
      <c r="R49" s="50" t="str">
        <f t="shared" si="49"/>
        <v/>
      </c>
      <c r="S49" s="50" t="str">
        <f t="shared" si="50"/>
        <v/>
      </c>
      <c r="T49" s="49"/>
      <c r="U49" s="51" t="str">
        <f t="shared" si="51"/>
        <v/>
      </c>
      <c r="V49" s="51" t="str">
        <f t="shared" si="52"/>
        <v/>
      </c>
      <c r="W49" s="52" t="str">
        <f t="shared" si="53"/>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48"/>
        <v/>
      </c>
      <c r="R50" s="50" t="str">
        <f t="shared" si="49"/>
        <v/>
      </c>
      <c r="S50" s="50" t="str">
        <f t="shared" si="50"/>
        <v/>
      </c>
      <c r="T50" s="49"/>
      <c r="U50" s="51" t="str">
        <f t="shared" si="51"/>
        <v/>
      </c>
      <c r="V50" s="51" t="str">
        <f t="shared" si="52"/>
        <v/>
      </c>
      <c r="W50" s="52" t="str">
        <f t="shared" si="53"/>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48"/>
        <v/>
      </c>
      <c r="R51" s="50" t="str">
        <f t="shared" si="49"/>
        <v/>
      </c>
      <c r="S51" s="50" t="str">
        <f t="shared" si="50"/>
        <v/>
      </c>
      <c r="T51" s="49"/>
      <c r="U51" s="51" t="str">
        <f t="shared" si="51"/>
        <v/>
      </c>
      <c r="V51" s="51" t="str">
        <f t="shared" si="52"/>
        <v/>
      </c>
      <c r="W51" s="52" t="str">
        <f t="shared" si="53"/>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48"/>
        <v/>
      </c>
      <c r="R52" s="50" t="str">
        <f t="shared" si="49"/>
        <v/>
      </c>
      <c r="S52" s="50" t="str">
        <f t="shared" si="50"/>
        <v/>
      </c>
      <c r="T52" s="49"/>
      <c r="U52" s="51" t="str">
        <f t="shared" si="51"/>
        <v/>
      </c>
      <c r="V52" s="51" t="str">
        <f t="shared" si="52"/>
        <v/>
      </c>
      <c r="W52" s="52" t="str">
        <f t="shared" si="53"/>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48"/>
        <v/>
      </c>
      <c r="R53" s="50" t="str">
        <f t="shared" si="49"/>
        <v/>
      </c>
      <c r="S53" s="50" t="str">
        <f t="shared" si="50"/>
        <v/>
      </c>
      <c r="T53" s="49"/>
      <c r="U53" s="51" t="str">
        <f t="shared" si="51"/>
        <v/>
      </c>
      <c r="V53" s="51" t="str">
        <f t="shared" si="52"/>
        <v/>
      </c>
      <c r="W53" s="52" t="str">
        <f t="shared" si="53"/>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48"/>
        <v/>
      </c>
      <c r="R54" s="50" t="str">
        <f t="shared" si="49"/>
        <v/>
      </c>
      <c r="S54" s="50" t="str">
        <f t="shared" si="50"/>
        <v/>
      </c>
      <c r="T54" s="49"/>
      <c r="U54" s="51" t="str">
        <f t="shared" si="51"/>
        <v/>
      </c>
      <c r="V54" s="51" t="str">
        <f t="shared" si="52"/>
        <v/>
      </c>
      <c r="W54" s="52" t="str">
        <f t="shared" si="53"/>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48"/>
        <v/>
      </c>
      <c r="R55" s="50" t="str">
        <f t="shared" si="49"/>
        <v/>
      </c>
      <c r="S55" s="50" t="str">
        <f t="shared" si="50"/>
        <v/>
      </c>
      <c r="T55" s="49"/>
      <c r="U55" s="51" t="str">
        <f t="shared" si="51"/>
        <v/>
      </c>
      <c r="V55" s="51" t="str">
        <f t="shared" si="52"/>
        <v/>
      </c>
      <c r="W55" s="52" t="str">
        <f t="shared" si="53"/>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48"/>
        <v/>
      </c>
      <c r="R56" s="50" t="str">
        <f t="shared" si="49"/>
        <v/>
      </c>
      <c r="S56" s="50" t="str">
        <f t="shared" si="50"/>
        <v/>
      </c>
      <c r="T56" s="49"/>
      <c r="U56" s="51" t="str">
        <f t="shared" si="51"/>
        <v/>
      </c>
      <c r="V56" s="51" t="str">
        <f t="shared" si="52"/>
        <v/>
      </c>
      <c r="W56" s="52" t="str">
        <f t="shared" si="53"/>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48"/>
        <v/>
      </c>
      <c r="R57" s="50" t="str">
        <f t="shared" si="49"/>
        <v/>
      </c>
      <c r="S57" s="50" t="str">
        <f t="shared" si="50"/>
        <v/>
      </c>
      <c r="T57" s="49"/>
      <c r="U57" s="51" t="str">
        <f t="shared" si="51"/>
        <v/>
      </c>
      <c r="V57" s="51" t="str">
        <f t="shared" si="52"/>
        <v/>
      </c>
      <c r="W57" s="52" t="str">
        <f t="shared" si="53"/>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48"/>
        <v/>
      </c>
      <c r="R58" s="50" t="str">
        <f t="shared" si="49"/>
        <v/>
      </c>
      <c r="S58" s="50" t="str">
        <f t="shared" si="50"/>
        <v/>
      </c>
      <c r="T58" s="49"/>
      <c r="U58" s="51" t="str">
        <f t="shared" si="51"/>
        <v/>
      </c>
      <c r="V58" s="51" t="str">
        <f t="shared" si="52"/>
        <v/>
      </c>
      <c r="W58" s="52" t="str">
        <f t="shared" si="53"/>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48"/>
        <v/>
      </c>
      <c r="R59" s="50" t="str">
        <f t="shared" si="49"/>
        <v/>
      </c>
      <c r="S59" s="50" t="str">
        <f t="shared" si="50"/>
        <v/>
      </c>
      <c r="T59" s="49"/>
      <c r="U59" s="51" t="str">
        <f t="shared" si="51"/>
        <v/>
      </c>
      <c r="V59" s="51" t="str">
        <f t="shared" si="52"/>
        <v/>
      </c>
      <c r="W59" s="52" t="str">
        <f t="shared" si="53"/>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48"/>
        <v/>
      </c>
      <c r="R60" s="50" t="str">
        <f t="shared" si="49"/>
        <v/>
      </c>
      <c r="S60" s="50" t="str">
        <f t="shared" si="50"/>
        <v/>
      </c>
      <c r="T60" s="49"/>
      <c r="U60" s="51" t="str">
        <f t="shared" si="51"/>
        <v/>
      </c>
      <c r="V60" s="51" t="str">
        <f t="shared" si="52"/>
        <v/>
      </c>
      <c r="W60" s="52" t="str">
        <f t="shared" si="53"/>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48"/>
        <v/>
      </c>
      <c r="R61" s="50" t="str">
        <f t="shared" si="49"/>
        <v/>
      </c>
      <c r="S61" s="50" t="str">
        <f t="shared" si="50"/>
        <v/>
      </c>
      <c r="T61" s="49"/>
      <c r="U61" s="51" t="str">
        <f t="shared" si="51"/>
        <v/>
      </c>
      <c r="V61" s="51" t="str">
        <f t="shared" si="52"/>
        <v/>
      </c>
      <c r="W61" s="52" t="str">
        <f t="shared" si="53"/>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48"/>
        <v/>
      </c>
      <c r="R62" s="50" t="str">
        <f t="shared" si="49"/>
        <v/>
      </c>
      <c r="S62" s="50" t="str">
        <f t="shared" si="50"/>
        <v/>
      </c>
      <c r="T62" s="49"/>
      <c r="U62" s="51" t="str">
        <f t="shared" si="51"/>
        <v/>
      </c>
      <c r="V62" s="51" t="str">
        <f t="shared" si="52"/>
        <v/>
      </c>
      <c r="W62" s="52" t="str">
        <f t="shared" si="53"/>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48"/>
        <v/>
      </c>
      <c r="R63" s="50" t="str">
        <f t="shared" si="49"/>
        <v/>
      </c>
      <c r="S63" s="50" t="str">
        <f t="shared" si="50"/>
        <v/>
      </c>
      <c r="T63" s="49"/>
      <c r="U63" s="51" t="str">
        <f t="shared" si="51"/>
        <v/>
      </c>
      <c r="V63" s="51" t="str">
        <f t="shared" si="52"/>
        <v/>
      </c>
      <c r="W63" s="52" t="str">
        <f t="shared" si="53"/>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48"/>
        <v/>
      </c>
      <c r="R64" s="50" t="str">
        <f t="shared" si="49"/>
        <v/>
      </c>
      <c r="S64" s="50" t="str">
        <f t="shared" si="50"/>
        <v/>
      </c>
      <c r="T64" s="49"/>
      <c r="U64" s="51" t="str">
        <f t="shared" si="51"/>
        <v/>
      </c>
      <c r="V64" s="51" t="str">
        <f t="shared" si="52"/>
        <v/>
      </c>
      <c r="W64" s="52" t="str">
        <f t="shared" si="53"/>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48"/>
        <v/>
      </c>
      <c r="R65" s="50" t="str">
        <f t="shared" si="49"/>
        <v/>
      </c>
      <c r="S65" s="50" t="str">
        <f t="shared" si="50"/>
        <v/>
      </c>
      <c r="T65" s="49"/>
      <c r="U65" s="51" t="str">
        <f t="shared" si="51"/>
        <v/>
      </c>
      <c r="V65" s="51" t="str">
        <f t="shared" si="52"/>
        <v/>
      </c>
      <c r="W65" s="52" t="str">
        <f t="shared" si="53"/>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48"/>
        <v/>
      </c>
      <c r="R66" s="50" t="str">
        <f t="shared" si="49"/>
        <v/>
      </c>
      <c r="S66" s="50" t="str">
        <f t="shared" si="50"/>
        <v/>
      </c>
      <c r="T66" s="49"/>
      <c r="U66" s="51" t="str">
        <f t="shared" si="51"/>
        <v/>
      </c>
      <c r="V66" s="51" t="str">
        <f t="shared" si="52"/>
        <v/>
      </c>
      <c r="W66" s="52" t="str">
        <f t="shared" si="53"/>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48"/>
        <v/>
      </c>
      <c r="R67" s="50" t="str">
        <f t="shared" si="49"/>
        <v/>
      </c>
      <c r="S67" s="50" t="str">
        <f t="shared" si="50"/>
        <v/>
      </c>
      <c r="T67" s="49"/>
      <c r="U67" s="51" t="str">
        <f t="shared" si="51"/>
        <v/>
      </c>
      <c r="V67" s="51" t="str">
        <f t="shared" si="52"/>
        <v/>
      </c>
      <c r="W67" s="52" t="str">
        <f t="shared" si="53"/>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48"/>
        <v/>
      </c>
      <c r="R68" s="50" t="str">
        <f t="shared" si="49"/>
        <v/>
      </c>
      <c r="S68" s="50" t="str">
        <f t="shared" si="50"/>
        <v/>
      </c>
      <c r="T68" s="49"/>
      <c r="U68" s="51" t="str">
        <f t="shared" si="51"/>
        <v/>
      </c>
      <c r="V68" s="51" t="str">
        <f t="shared" si="52"/>
        <v/>
      </c>
      <c r="W68" s="52" t="str">
        <f t="shared" si="53"/>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ref="AK68:AK85" si="54">IF($B68="N",IF(AND($AK67&lt;&gt;"",$Q68&lt;&gt;""),$AK67+$Q68,""),IF($B68="Y",0,""))</f>
        <v/>
      </c>
      <c r="AL68" s="13" t="str">
        <f t="shared" si="18"/>
        <v/>
      </c>
      <c r="AM68" s="11" t="str">
        <f t="shared" ref="AM68:AM85" si="55">IF($B68="N",IF(AND($AM67&lt;&gt;"",$U68&lt;&gt;""),$AM67+$U68,""),IF($B68="Y",0,""))</f>
        <v/>
      </c>
      <c r="AN68" s="13" t="str">
        <f t="shared" si="19"/>
        <v/>
      </c>
      <c r="AO68" s="11" t="str">
        <f t="shared" si="20"/>
        <v/>
      </c>
      <c r="AP68" s="13" t="str">
        <f t="shared" si="21"/>
        <v/>
      </c>
      <c r="AQ68" s="11" t="str">
        <f t="shared" si="22"/>
        <v/>
      </c>
      <c r="AR68" s="13" t="str">
        <f t="shared" si="23"/>
        <v/>
      </c>
      <c r="AT68" s="5">
        <f t="shared" si="24"/>
        <v>0</v>
      </c>
      <c r="AX68" s="18" t="str">
        <f t="shared" ref="AX68:AX85" si="56">IF(AND($P68&lt;&gt;"",$AT68=1),$P68,"")</f>
        <v/>
      </c>
      <c r="AY68" s="21" t="str">
        <f t="shared" ref="AY68:AY85" si="57">IF($B68="Y",IF(AND($Q68&lt;&gt;"",$AK67&lt;&gt;"",$AL67&lt;&gt;""),($Q68+$AK67)/($AL67+1),""),"")</f>
        <v/>
      </c>
      <c r="AZ68" s="18" t="str">
        <f t="shared" si="25"/>
        <v/>
      </c>
      <c r="BB68" s="18" t="str">
        <f t="shared" ref="BB68:BB85" si="58">IF(AND($T68&lt;&gt;"",$AT68=1),$T68,"")</f>
        <v/>
      </c>
      <c r="BC68" s="21" t="str">
        <f t="shared" ref="BC68:BC85" si="59">IF($B68="Y",IF(AND($U68&lt;&gt;"",$AM67&lt;&gt;"",$AN67&lt;&gt;""),($U68+$AM67)/($AN67+1),""),"")</f>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48"/>
        <v/>
      </c>
      <c r="R69" s="50" t="str">
        <f t="shared" si="49"/>
        <v/>
      </c>
      <c r="S69" s="50" t="str">
        <f t="shared" si="50"/>
        <v/>
      </c>
      <c r="T69" s="49"/>
      <c r="U69" s="51" t="str">
        <f t="shared" si="51"/>
        <v/>
      </c>
      <c r="V69" s="51" t="str">
        <f t="shared" si="52"/>
        <v/>
      </c>
      <c r="W69" s="52" t="str">
        <f t="shared" si="53"/>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54"/>
        <v/>
      </c>
      <c r="AL69" s="13" t="str">
        <f t="shared" si="18"/>
        <v/>
      </c>
      <c r="AM69" s="11" t="str">
        <f t="shared" si="55"/>
        <v/>
      </c>
      <c r="AN69" s="13" t="str">
        <f t="shared" si="19"/>
        <v/>
      </c>
      <c r="AO69" s="11" t="str">
        <f t="shared" si="20"/>
        <v/>
      </c>
      <c r="AP69" s="13" t="str">
        <f t="shared" si="21"/>
        <v/>
      </c>
      <c r="AQ69" s="11" t="str">
        <f t="shared" si="22"/>
        <v/>
      </c>
      <c r="AR69" s="13" t="str">
        <f t="shared" si="23"/>
        <v/>
      </c>
      <c r="AT69" s="5">
        <f t="shared" si="24"/>
        <v>0</v>
      </c>
      <c r="AX69" s="18" t="str">
        <f t="shared" si="56"/>
        <v/>
      </c>
      <c r="AY69" s="21" t="str">
        <f t="shared" si="57"/>
        <v/>
      </c>
      <c r="AZ69" s="18" t="str">
        <f t="shared" si="25"/>
        <v/>
      </c>
      <c r="BB69" s="18" t="str">
        <f t="shared" si="58"/>
        <v/>
      </c>
      <c r="BC69" s="21" t="str">
        <f t="shared" si="59"/>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48"/>
        <v/>
      </c>
      <c r="R70" s="50" t="str">
        <f t="shared" si="49"/>
        <v/>
      </c>
      <c r="S70" s="50" t="str">
        <f t="shared" si="50"/>
        <v/>
      </c>
      <c r="T70" s="49"/>
      <c r="U70" s="51" t="str">
        <f t="shared" si="51"/>
        <v/>
      </c>
      <c r="V70" s="51" t="str">
        <f t="shared" si="52"/>
        <v/>
      </c>
      <c r="W70" s="52" t="str">
        <f t="shared" si="53"/>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54"/>
        <v/>
      </c>
      <c r="AL70" s="13" t="str">
        <f t="shared" si="18"/>
        <v/>
      </c>
      <c r="AM70" s="11" t="str">
        <f t="shared" si="55"/>
        <v/>
      </c>
      <c r="AN70" s="13" t="str">
        <f t="shared" si="19"/>
        <v/>
      </c>
      <c r="AO70" s="11" t="str">
        <f t="shared" si="20"/>
        <v/>
      </c>
      <c r="AP70" s="13" t="str">
        <f t="shared" si="21"/>
        <v/>
      </c>
      <c r="AQ70" s="11" t="str">
        <f t="shared" si="22"/>
        <v/>
      </c>
      <c r="AR70" s="13" t="str">
        <f t="shared" si="23"/>
        <v/>
      </c>
      <c r="AT70" s="5">
        <f t="shared" si="24"/>
        <v>0</v>
      </c>
      <c r="AX70" s="18" t="str">
        <f t="shared" si="56"/>
        <v/>
      </c>
      <c r="AY70" s="21" t="str">
        <f t="shared" si="57"/>
        <v/>
      </c>
      <c r="AZ70" s="18" t="str">
        <f t="shared" si="25"/>
        <v/>
      </c>
      <c r="BB70" s="18" t="str">
        <f t="shared" si="58"/>
        <v/>
      </c>
      <c r="BC70" s="21" t="str">
        <f t="shared" si="59"/>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48"/>
        <v/>
      </c>
      <c r="R71" s="50" t="str">
        <f t="shared" si="49"/>
        <v/>
      </c>
      <c r="S71" s="50" t="str">
        <f t="shared" si="50"/>
        <v/>
      </c>
      <c r="T71" s="49"/>
      <c r="U71" s="51" t="str">
        <f t="shared" si="51"/>
        <v/>
      </c>
      <c r="V71" s="51" t="str">
        <f t="shared" si="52"/>
        <v/>
      </c>
      <c r="W71" s="52" t="str">
        <f t="shared" si="53"/>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54"/>
        <v/>
      </c>
      <c r="AL71" s="13" t="str">
        <f t="shared" si="18"/>
        <v/>
      </c>
      <c r="AM71" s="11" t="str">
        <f t="shared" si="55"/>
        <v/>
      </c>
      <c r="AN71" s="13" t="str">
        <f t="shared" si="19"/>
        <v/>
      </c>
      <c r="AO71" s="11" t="str">
        <f t="shared" si="20"/>
        <v/>
      </c>
      <c r="AP71" s="13" t="str">
        <f t="shared" si="21"/>
        <v/>
      </c>
      <c r="AQ71" s="11" t="str">
        <f t="shared" si="22"/>
        <v/>
      </c>
      <c r="AR71" s="13" t="str">
        <f t="shared" si="23"/>
        <v/>
      </c>
      <c r="AT71" s="5">
        <f t="shared" si="24"/>
        <v>0</v>
      </c>
      <c r="AX71" s="18" t="str">
        <f t="shared" si="56"/>
        <v/>
      </c>
      <c r="AY71" s="21" t="str">
        <f t="shared" si="57"/>
        <v/>
      </c>
      <c r="AZ71" s="18" t="str">
        <f t="shared" si="25"/>
        <v/>
      </c>
      <c r="BB71" s="18" t="str">
        <f t="shared" si="58"/>
        <v/>
      </c>
      <c r="BC71" s="21" t="str">
        <f t="shared" si="59"/>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48"/>
        <v/>
      </c>
      <c r="R72" s="50" t="str">
        <f t="shared" si="49"/>
        <v/>
      </c>
      <c r="S72" s="50" t="str">
        <f t="shared" si="50"/>
        <v/>
      </c>
      <c r="T72" s="49"/>
      <c r="U72" s="51" t="str">
        <f t="shared" si="51"/>
        <v/>
      </c>
      <c r="V72" s="51" t="str">
        <f t="shared" si="52"/>
        <v/>
      </c>
      <c r="W72" s="52" t="str">
        <f t="shared" si="53"/>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54"/>
        <v/>
      </c>
      <c r="AL72" s="13" t="str">
        <f t="shared" si="18"/>
        <v/>
      </c>
      <c r="AM72" s="11" t="str">
        <f t="shared" si="55"/>
        <v/>
      </c>
      <c r="AN72" s="13" t="str">
        <f t="shared" si="19"/>
        <v/>
      </c>
      <c r="AO72" s="11" t="str">
        <f t="shared" si="20"/>
        <v/>
      </c>
      <c r="AP72" s="13" t="str">
        <f t="shared" si="21"/>
        <v/>
      </c>
      <c r="AQ72" s="11" t="str">
        <f t="shared" si="22"/>
        <v/>
      </c>
      <c r="AR72" s="13" t="str">
        <f t="shared" si="23"/>
        <v/>
      </c>
      <c r="AT72" s="5">
        <f t="shared" si="24"/>
        <v>0</v>
      </c>
      <c r="AX72" s="18" t="str">
        <f t="shared" si="56"/>
        <v/>
      </c>
      <c r="AY72" s="21" t="str">
        <f t="shared" si="57"/>
        <v/>
      </c>
      <c r="AZ72" s="18" t="str">
        <f t="shared" si="25"/>
        <v/>
      </c>
      <c r="BB72" s="18" t="str">
        <f t="shared" si="58"/>
        <v/>
      </c>
      <c r="BC72" s="21" t="str">
        <f t="shared" si="59"/>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48"/>
        <v/>
      </c>
      <c r="R73" s="50" t="str">
        <f t="shared" si="49"/>
        <v/>
      </c>
      <c r="S73" s="50" t="str">
        <f t="shared" si="50"/>
        <v/>
      </c>
      <c r="T73" s="49"/>
      <c r="U73" s="51" t="str">
        <f t="shared" si="51"/>
        <v/>
      </c>
      <c r="V73" s="51" t="str">
        <f t="shared" si="52"/>
        <v/>
      </c>
      <c r="W73" s="52" t="str">
        <f t="shared" si="53"/>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54"/>
        <v/>
      </c>
      <c r="AL73" s="13" t="str">
        <f t="shared" si="18"/>
        <v/>
      </c>
      <c r="AM73" s="11" t="str">
        <f t="shared" si="55"/>
        <v/>
      </c>
      <c r="AN73" s="13" t="str">
        <f t="shared" si="19"/>
        <v/>
      </c>
      <c r="AO73" s="11" t="str">
        <f t="shared" si="20"/>
        <v/>
      </c>
      <c r="AP73" s="13" t="str">
        <f t="shared" si="21"/>
        <v/>
      </c>
      <c r="AQ73" s="11" t="str">
        <f t="shared" si="22"/>
        <v/>
      </c>
      <c r="AR73" s="13" t="str">
        <f t="shared" si="23"/>
        <v/>
      </c>
      <c r="AT73" s="5">
        <f t="shared" si="24"/>
        <v>0</v>
      </c>
      <c r="AX73" s="18" t="str">
        <f t="shared" si="56"/>
        <v/>
      </c>
      <c r="AY73" s="21" t="str">
        <f t="shared" si="57"/>
        <v/>
      </c>
      <c r="AZ73" s="18" t="str">
        <f t="shared" si="25"/>
        <v/>
      </c>
      <c r="BB73" s="18" t="str">
        <f t="shared" si="58"/>
        <v/>
      </c>
      <c r="BC73" s="21" t="str">
        <f t="shared" si="59"/>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48"/>
        <v/>
      </c>
      <c r="R74" s="50" t="str">
        <f t="shared" si="49"/>
        <v/>
      </c>
      <c r="S74" s="50" t="str">
        <f t="shared" si="50"/>
        <v/>
      </c>
      <c r="T74" s="49"/>
      <c r="U74" s="51" t="str">
        <f t="shared" si="51"/>
        <v/>
      </c>
      <c r="V74" s="51" t="str">
        <f t="shared" si="52"/>
        <v/>
      </c>
      <c r="W74" s="52" t="str">
        <f t="shared" si="53"/>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54"/>
        <v/>
      </c>
      <c r="AL74" s="13" t="str">
        <f t="shared" si="18"/>
        <v/>
      </c>
      <c r="AM74" s="11" t="str">
        <f t="shared" si="55"/>
        <v/>
      </c>
      <c r="AN74" s="13" t="str">
        <f t="shared" si="19"/>
        <v/>
      </c>
      <c r="AO74" s="11" t="str">
        <f t="shared" si="20"/>
        <v/>
      </c>
      <c r="AP74" s="13" t="str">
        <f t="shared" si="21"/>
        <v/>
      </c>
      <c r="AQ74" s="11" t="str">
        <f t="shared" si="22"/>
        <v/>
      </c>
      <c r="AR74" s="13" t="str">
        <f t="shared" si="23"/>
        <v/>
      </c>
      <c r="AT74" s="5">
        <f t="shared" si="24"/>
        <v>0</v>
      </c>
      <c r="AX74" s="18" t="str">
        <f t="shared" si="56"/>
        <v/>
      </c>
      <c r="AY74" s="21" t="str">
        <f t="shared" si="57"/>
        <v/>
      </c>
      <c r="AZ74" s="18" t="str">
        <f t="shared" si="25"/>
        <v/>
      </c>
      <c r="BB74" s="18" t="str">
        <f t="shared" si="58"/>
        <v/>
      </c>
      <c r="BC74" s="21" t="str">
        <f t="shared" si="59"/>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48"/>
        <v/>
      </c>
      <c r="R75" s="50" t="str">
        <f t="shared" si="49"/>
        <v/>
      </c>
      <c r="S75" s="50" t="str">
        <f t="shared" si="50"/>
        <v/>
      </c>
      <c r="T75" s="49"/>
      <c r="U75" s="51" t="str">
        <f t="shared" si="51"/>
        <v/>
      </c>
      <c r="V75" s="51" t="str">
        <f t="shared" si="52"/>
        <v/>
      </c>
      <c r="W75" s="52" t="str">
        <f t="shared" si="53"/>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54"/>
        <v/>
      </c>
      <c r="AL75" s="13" t="str">
        <f t="shared" si="18"/>
        <v/>
      </c>
      <c r="AM75" s="11" t="str">
        <f t="shared" si="55"/>
        <v/>
      </c>
      <c r="AN75" s="13" t="str">
        <f t="shared" si="19"/>
        <v/>
      </c>
      <c r="AO75" s="11" t="str">
        <f t="shared" si="20"/>
        <v/>
      </c>
      <c r="AP75" s="13" t="str">
        <f t="shared" si="21"/>
        <v/>
      </c>
      <c r="AQ75" s="11" t="str">
        <f t="shared" si="22"/>
        <v/>
      </c>
      <c r="AR75" s="13" t="str">
        <f t="shared" si="23"/>
        <v/>
      </c>
      <c r="AT75" s="5">
        <f t="shared" si="24"/>
        <v>0</v>
      </c>
      <c r="AX75" s="18" t="str">
        <f t="shared" si="56"/>
        <v/>
      </c>
      <c r="AY75" s="21" t="str">
        <f t="shared" si="57"/>
        <v/>
      </c>
      <c r="AZ75" s="18" t="str">
        <f t="shared" si="25"/>
        <v/>
      </c>
      <c r="BB75" s="18" t="str">
        <f t="shared" si="58"/>
        <v/>
      </c>
      <c r="BC75" s="21" t="str">
        <f t="shared" si="59"/>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48"/>
        <v/>
      </c>
      <c r="R76" s="50" t="str">
        <f t="shared" si="49"/>
        <v/>
      </c>
      <c r="S76" s="50" t="str">
        <f t="shared" si="50"/>
        <v/>
      </c>
      <c r="T76" s="49"/>
      <c r="U76" s="51" t="str">
        <f t="shared" si="51"/>
        <v/>
      </c>
      <c r="V76" s="51" t="str">
        <f t="shared" si="52"/>
        <v/>
      </c>
      <c r="W76" s="52" t="str">
        <f t="shared" si="53"/>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54"/>
        <v/>
      </c>
      <c r="AL76" s="13" t="str">
        <f t="shared" si="18"/>
        <v/>
      </c>
      <c r="AM76" s="11" t="str">
        <f t="shared" si="55"/>
        <v/>
      </c>
      <c r="AN76" s="13" t="str">
        <f t="shared" si="19"/>
        <v/>
      </c>
      <c r="AO76" s="11" t="str">
        <f t="shared" si="20"/>
        <v/>
      </c>
      <c r="AP76" s="13" t="str">
        <f t="shared" si="21"/>
        <v/>
      </c>
      <c r="AQ76" s="11" t="str">
        <f t="shared" si="22"/>
        <v/>
      </c>
      <c r="AR76" s="13" t="str">
        <f t="shared" si="23"/>
        <v/>
      </c>
      <c r="AT76" s="5">
        <f t="shared" si="24"/>
        <v>0</v>
      </c>
      <c r="AX76" s="18" t="str">
        <f t="shared" si="56"/>
        <v/>
      </c>
      <c r="AY76" s="21" t="str">
        <f t="shared" si="57"/>
        <v/>
      </c>
      <c r="AZ76" s="18" t="str">
        <f t="shared" si="25"/>
        <v/>
      </c>
      <c r="BB76" s="18" t="str">
        <f t="shared" si="58"/>
        <v/>
      </c>
      <c r="BC76" s="21" t="str">
        <f t="shared" si="59"/>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48"/>
        <v/>
      </c>
      <c r="R77" s="50" t="str">
        <f t="shared" si="49"/>
        <v/>
      </c>
      <c r="S77" s="50" t="str">
        <f t="shared" si="50"/>
        <v/>
      </c>
      <c r="T77" s="49"/>
      <c r="U77" s="51" t="str">
        <f t="shared" si="51"/>
        <v/>
      </c>
      <c r="V77" s="51" t="str">
        <f t="shared" si="52"/>
        <v/>
      </c>
      <c r="W77" s="52" t="str">
        <f t="shared" si="53"/>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54"/>
        <v/>
      </c>
      <c r="AL77" s="13" t="str">
        <f t="shared" si="18"/>
        <v/>
      </c>
      <c r="AM77" s="11" t="str">
        <f t="shared" si="55"/>
        <v/>
      </c>
      <c r="AN77" s="13" t="str">
        <f t="shared" si="19"/>
        <v/>
      </c>
      <c r="AO77" s="11" t="str">
        <f t="shared" si="20"/>
        <v/>
      </c>
      <c r="AP77" s="13" t="str">
        <f t="shared" si="21"/>
        <v/>
      </c>
      <c r="AQ77" s="11" t="str">
        <f t="shared" si="22"/>
        <v/>
      </c>
      <c r="AR77" s="13" t="str">
        <f t="shared" si="23"/>
        <v/>
      </c>
      <c r="AT77" s="5">
        <f t="shared" si="24"/>
        <v>0</v>
      </c>
      <c r="AX77" s="18" t="str">
        <f t="shared" si="56"/>
        <v/>
      </c>
      <c r="AY77" s="21" t="str">
        <f t="shared" si="57"/>
        <v/>
      </c>
      <c r="AZ77" s="18" t="str">
        <f t="shared" si="25"/>
        <v/>
      </c>
      <c r="BB77" s="18" t="str">
        <f t="shared" si="58"/>
        <v/>
      </c>
      <c r="BC77" s="21" t="str">
        <f t="shared" si="59"/>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48"/>
        <v/>
      </c>
      <c r="R78" s="50" t="str">
        <f t="shared" si="49"/>
        <v/>
      </c>
      <c r="S78" s="50" t="str">
        <f t="shared" si="50"/>
        <v/>
      </c>
      <c r="T78" s="49"/>
      <c r="U78" s="51" t="str">
        <f t="shared" si="51"/>
        <v/>
      </c>
      <c r="V78" s="51" t="str">
        <f t="shared" si="52"/>
        <v/>
      </c>
      <c r="W78" s="52" t="str">
        <f t="shared" si="53"/>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54"/>
        <v/>
      </c>
      <c r="AL78" s="13" t="str">
        <f t="shared" si="18"/>
        <v/>
      </c>
      <c r="AM78" s="11" t="str">
        <f t="shared" si="55"/>
        <v/>
      </c>
      <c r="AN78" s="13" t="str">
        <f t="shared" si="19"/>
        <v/>
      </c>
      <c r="AO78" s="11" t="str">
        <f t="shared" si="20"/>
        <v/>
      </c>
      <c r="AP78" s="13" t="str">
        <f t="shared" si="21"/>
        <v/>
      </c>
      <c r="AQ78" s="11" t="str">
        <f t="shared" si="22"/>
        <v/>
      </c>
      <c r="AR78" s="13" t="str">
        <f t="shared" si="23"/>
        <v/>
      </c>
      <c r="AT78" s="5">
        <f t="shared" si="24"/>
        <v>0</v>
      </c>
      <c r="AX78" s="18" t="str">
        <f t="shared" si="56"/>
        <v/>
      </c>
      <c r="AY78" s="21" t="str">
        <f t="shared" si="57"/>
        <v/>
      </c>
      <c r="AZ78" s="18" t="str">
        <f t="shared" si="25"/>
        <v/>
      </c>
      <c r="BB78" s="18" t="str">
        <f t="shared" si="58"/>
        <v/>
      </c>
      <c r="BC78" s="21" t="str">
        <f t="shared" si="59"/>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48"/>
        <v/>
      </c>
      <c r="R79" s="50" t="str">
        <f t="shared" si="49"/>
        <v/>
      </c>
      <c r="S79" s="50" t="str">
        <f t="shared" si="50"/>
        <v/>
      </c>
      <c r="T79" s="49"/>
      <c r="U79" s="51" t="str">
        <f t="shared" si="51"/>
        <v/>
      </c>
      <c r="V79" s="51" t="str">
        <f t="shared" si="52"/>
        <v/>
      </c>
      <c r="W79" s="52" t="str">
        <f t="shared" si="53"/>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54"/>
        <v/>
      </c>
      <c r="AL79" s="13" t="str">
        <f t="shared" si="18"/>
        <v/>
      </c>
      <c r="AM79" s="11" t="str">
        <f t="shared" si="55"/>
        <v/>
      </c>
      <c r="AN79" s="13" t="str">
        <f t="shared" si="19"/>
        <v/>
      </c>
      <c r="AO79" s="11" t="str">
        <f t="shared" si="20"/>
        <v/>
      </c>
      <c r="AP79" s="13" t="str">
        <f t="shared" si="21"/>
        <v/>
      </c>
      <c r="AQ79" s="11" t="str">
        <f t="shared" si="22"/>
        <v/>
      </c>
      <c r="AR79" s="13" t="str">
        <f t="shared" si="23"/>
        <v/>
      </c>
      <c r="AT79" s="5">
        <f t="shared" si="24"/>
        <v>0</v>
      </c>
      <c r="AX79" s="18" t="str">
        <f t="shared" si="56"/>
        <v/>
      </c>
      <c r="AY79" s="21" t="str">
        <f t="shared" si="57"/>
        <v/>
      </c>
      <c r="AZ79" s="18" t="str">
        <f t="shared" si="25"/>
        <v/>
      </c>
      <c r="BB79" s="18" t="str">
        <f t="shared" si="58"/>
        <v/>
      </c>
      <c r="BC79" s="21" t="str">
        <f t="shared" si="59"/>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48"/>
        <v/>
      </c>
      <c r="R80" s="50" t="str">
        <f t="shared" si="49"/>
        <v/>
      </c>
      <c r="S80" s="50" t="str">
        <f t="shared" si="50"/>
        <v/>
      </c>
      <c r="T80" s="49"/>
      <c r="U80" s="51" t="str">
        <f t="shared" si="51"/>
        <v/>
      </c>
      <c r="V80" s="51" t="str">
        <f t="shared" si="52"/>
        <v/>
      </c>
      <c r="W80" s="52" t="str">
        <f t="shared" si="53"/>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54"/>
        <v/>
      </c>
      <c r="AL80" s="13" t="str">
        <f t="shared" si="18"/>
        <v/>
      </c>
      <c r="AM80" s="11" t="str">
        <f t="shared" si="55"/>
        <v/>
      </c>
      <c r="AN80" s="13" t="str">
        <f t="shared" si="19"/>
        <v/>
      </c>
      <c r="AO80" s="11" t="str">
        <f t="shared" si="20"/>
        <v/>
      </c>
      <c r="AP80" s="13" t="str">
        <f t="shared" si="21"/>
        <v/>
      </c>
      <c r="AQ80" s="11" t="str">
        <f t="shared" si="22"/>
        <v/>
      </c>
      <c r="AR80" s="13" t="str">
        <f t="shared" si="23"/>
        <v/>
      </c>
      <c r="AT80" s="5">
        <f t="shared" si="24"/>
        <v>0</v>
      </c>
      <c r="AX80" s="18" t="str">
        <f t="shared" si="56"/>
        <v/>
      </c>
      <c r="AY80" s="21" t="str">
        <f t="shared" si="57"/>
        <v/>
      </c>
      <c r="AZ80" s="18" t="str">
        <f t="shared" si="25"/>
        <v/>
      </c>
      <c r="BB80" s="18" t="str">
        <f t="shared" si="58"/>
        <v/>
      </c>
      <c r="BC80" s="21" t="str">
        <f t="shared" si="59"/>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48"/>
        <v/>
      </c>
      <c r="R81" s="50" t="str">
        <f t="shared" si="49"/>
        <v/>
      </c>
      <c r="S81" s="50" t="str">
        <f t="shared" si="50"/>
        <v/>
      </c>
      <c r="T81" s="49"/>
      <c r="U81" s="51" t="str">
        <f t="shared" si="51"/>
        <v/>
      </c>
      <c r="V81" s="51" t="str">
        <f t="shared" si="52"/>
        <v/>
      </c>
      <c r="W81" s="52" t="str">
        <f t="shared" si="53"/>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54"/>
        <v/>
      </c>
      <c r="AL81" s="13" t="str">
        <f t="shared" si="18"/>
        <v/>
      </c>
      <c r="AM81" s="11" t="str">
        <f t="shared" si="55"/>
        <v/>
      </c>
      <c r="AN81" s="13" t="str">
        <f t="shared" si="19"/>
        <v/>
      </c>
      <c r="AO81" s="11" t="str">
        <f t="shared" si="20"/>
        <v/>
      </c>
      <c r="AP81" s="13" t="str">
        <f t="shared" si="21"/>
        <v/>
      </c>
      <c r="AQ81" s="11" t="str">
        <f t="shared" si="22"/>
        <v/>
      </c>
      <c r="AR81" s="13" t="str">
        <f t="shared" si="23"/>
        <v/>
      </c>
      <c r="AT81" s="5">
        <f t="shared" si="24"/>
        <v>0</v>
      </c>
      <c r="AX81" s="18" t="str">
        <f t="shared" si="56"/>
        <v/>
      </c>
      <c r="AY81" s="21" t="str">
        <f t="shared" si="57"/>
        <v/>
      </c>
      <c r="AZ81" s="18" t="str">
        <f t="shared" si="25"/>
        <v/>
      </c>
      <c r="BB81" s="18" t="str">
        <f t="shared" si="58"/>
        <v/>
      </c>
      <c r="BC81" s="21" t="str">
        <f t="shared" si="59"/>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48"/>
        <v/>
      </c>
      <c r="R82" s="50" t="str">
        <f t="shared" si="49"/>
        <v/>
      </c>
      <c r="S82" s="50" t="str">
        <f t="shared" si="50"/>
        <v/>
      </c>
      <c r="T82" s="49"/>
      <c r="U82" s="51" t="str">
        <f t="shared" si="51"/>
        <v/>
      </c>
      <c r="V82" s="51" t="str">
        <f t="shared" si="52"/>
        <v/>
      </c>
      <c r="W82" s="52" t="str">
        <f t="shared" si="53"/>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54"/>
        <v/>
      </c>
      <c r="AL82" s="13" t="str">
        <f t="shared" si="18"/>
        <v/>
      </c>
      <c r="AM82" s="11" t="str">
        <f t="shared" si="55"/>
        <v/>
      </c>
      <c r="AN82" s="13" t="str">
        <f t="shared" si="19"/>
        <v/>
      </c>
      <c r="AO82" s="11" t="str">
        <f t="shared" si="20"/>
        <v/>
      </c>
      <c r="AP82" s="13" t="str">
        <f t="shared" si="21"/>
        <v/>
      </c>
      <c r="AQ82" s="11" t="str">
        <f t="shared" si="22"/>
        <v/>
      </c>
      <c r="AR82" s="13" t="str">
        <f t="shared" si="23"/>
        <v/>
      </c>
      <c r="AT82" s="5">
        <f t="shared" si="24"/>
        <v>0</v>
      </c>
      <c r="AX82" s="18" t="str">
        <f t="shared" si="56"/>
        <v/>
      </c>
      <c r="AY82" s="21" t="str">
        <f t="shared" si="57"/>
        <v/>
      </c>
      <c r="AZ82" s="18" t="str">
        <f t="shared" si="25"/>
        <v/>
      </c>
      <c r="BB82" s="18" t="str">
        <f t="shared" si="58"/>
        <v/>
      </c>
      <c r="BC82" s="21" t="str">
        <f t="shared" si="59"/>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48"/>
        <v/>
      </c>
      <c r="R83" s="50" t="str">
        <f t="shared" si="49"/>
        <v/>
      </c>
      <c r="S83" s="50" t="str">
        <f t="shared" si="50"/>
        <v/>
      </c>
      <c r="T83" s="49"/>
      <c r="U83" s="51" t="str">
        <f t="shared" si="51"/>
        <v/>
      </c>
      <c r="V83" s="51" t="str">
        <f t="shared" si="52"/>
        <v/>
      </c>
      <c r="W83" s="52" t="str">
        <f t="shared" si="53"/>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54"/>
        <v/>
      </c>
      <c r="AL83" s="13" t="str">
        <f t="shared" si="18"/>
        <v/>
      </c>
      <c r="AM83" s="11" t="str">
        <f t="shared" si="55"/>
        <v/>
      </c>
      <c r="AN83" s="13" t="str">
        <f t="shared" si="19"/>
        <v/>
      </c>
      <c r="AO83" s="11" t="str">
        <f t="shared" si="20"/>
        <v/>
      </c>
      <c r="AP83" s="13" t="str">
        <f t="shared" si="21"/>
        <v/>
      </c>
      <c r="AQ83" s="11" t="str">
        <f t="shared" si="22"/>
        <v/>
      </c>
      <c r="AR83" s="13" t="str">
        <f t="shared" si="23"/>
        <v/>
      </c>
      <c r="AT83" s="5">
        <f t="shared" si="24"/>
        <v>0</v>
      </c>
      <c r="AX83" s="18" t="str">
        <f t="shared" si="56"/>
        <v/>
      </c>
      <c r="AY83" s="21" t="str">
        <f t="shared" si="57"/>
        <v/>
      </c>
      <c r="AZ83" s="18" t="str">
        <f t="shared" si="25"/>
        <v/>
      </c>
      <c r="BB83" s="18" t="str">
        <f t="shared" si="58"/>
        <v/>
      </c>
      <c r="BC83" s="21" t="str">
        <f t="shared" si="59"/>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48"/>
        <v/>
      </c>
      <c r="R84" s="50" t="str">
        <f t="shared" si="49"/>
        <v/>
      </c>
      <c r="S84" s="50" t="str">
        <f t="shared" si="50"/>
        <v/>
      </c>
      <c r="T84" s="49"/>
      <c r="U84" s="51" t="str">
        <f t="shared" si="51"/>
        <v/>
      </c>
      <c r="V84" s="51" t="str">
        <f t="shared" si="52"/>
        <v/>
      </c>
      <c r="W84" s="52" t="str">
        <f t="shared" si="53"/>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54"/>
        <v/>
      </c>
      <c r="AL84" s="13" t="str">
        <f t="shared" si="18"/>
        <v/>
      </c>
      <c r="AM84" s="11" t="str">
        <f t="shared" si="55"/>
        <v/>
      </c>
      <c r="AN84" s="13" t="str">
        <f t="shared" si="19"/>
        <v/>
      </c>
      <c r="AO84" s="11" t="str">
        <f t="shared" si="20"/>
        <v/>
      </c>
      <c r="AP84" s="13" t="str">
        <f t="shared" si="21"/>
        <v/>
      </c>
      <c r="AQ84" s="11" t="str">
        <f t="shared" si="22"/>
        <v/>
      </c>
      <c r="AR84" s="13" t="str">
        <f t="shared" si="23"/>
        <v/>
      </c>
      <c r="AT84" s="5">
        <f t="shared" si="24"/>
        <v>0</v>
      </c>
      <c r="AX84" s="18" t="str">
        <f t="shared" si="56"/>
        <v/>
      </c>
      <c r="AY84" s="21" t="str">
        <f t="shared" si="57"/>
        <v/>
      </c>
      <c r="AZ84" s="18" t="str">
        <f t="shared" si="25"/>
        <v/>
      </c>
      <c r="BB84" s="18" t="str">
        <f t="shared" si="58"/>
        <v/>
      </c>
      <c r="BC84" s="21" t="str">
        <f t="shared" si="59"/>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48"/>
        <v/>
      </c>
      <c r="R85" s="50" t="str">
        <f t="shared" si="49"/>
        <v/>
      </c>
      <c r="S85" s="50" t="str">
        <f t="shared" si="50"/>
        <v/>
      </c>
      <c r="T85" s="49"/>
      <c r="U85" s="51" t="str">
        <f t="shared" si="51"/>
        <v/>
      </c>
      <c r="V85" s="51" t="str">
        <f t="shared" si="52"/>
        <v/>
      </c>
      <c r="W85" s="52" t="str">
        <f t="shared" si="53"/>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54"/>
        <v/>
      </c>
      <c r="AL85" s="13" t="str">
        <f t="shared" si="18"/>
        <v/>
      </c>
      <c r="AM85" s="11" t="str">
        <f t="shared" si="55"/>
        <v/>
      </c>
      <c r="AN85" s="13" t="str">
        <f t="shared" si="19"/>
        <v/>
      </c>
      <c r="AO85" s="11" t="str">
        <f t="shared" si="20"/>
        <v/>
      </c>
      <c r="AP85" s="13" t="str">
        <f t="shared" si="21"/>
        <v/>
      </c>
      <c r="AQ85" s="11" t="str">
        <f t="shared" si="22"/>
        <v/>
      </c>
      <c r="AR85" s="13" t="str">
        <f t="shared" si="23"/>
        <v/>
      </c>
      <c r="AT85" s="5">
        <f t="shared" si="24"/>
        <v>0</v>
      </c>
      <c r="AX85" s="20" t="str">
        <f t="shared" si="56"/>
        <v/>
      </c>
      <c r="AY85" s="22" t="str">
        <f t="shared" si="57"/>
        <v/>
      </c>
      <c r="AZ85" s="18" t="str">
        <f t="shared" si="25"/>
        <v/>
      </c>
      <c r="BB85" s="20" t="str">
        <f t="shared" si="58"/>
        <v/>
      </c>
      <c r="BC85" s="22" t="str">
        <f t="shared" si="59"/>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6"/>
      <c r="B86" s="156"/>
      <c r="C86" s="190">
        <f>SUM(C36:C85)</f>
        <v>0</v>
      </c>
      <c r="D86" s="156"/>
      <c r="E86" s="156"/>
      <c r="F86" s="156"/>
      <c r="G86" s="156"/>
      <c r="H86" s="156"/>
      <c r="I86" s="156"/>
      <c r="J86" s="156"/>
      <c r="K86" s="156"/>
      <c r="L86" s="156"/>
      <c r="M86" s="156"/>
      <c r="N86" s="156"/>
      <c r="O86" s="156"/>
      <c r="P86" s="156"/>
      <c r="Q86" s="156"/>
      <c r="R86" s="156"/>
      <c r="S86" s="156"/>
      <c r="T86" s="156"/>
      <c r="U86" s="156"/>
      <c r="V86" s="156"/>
      <c r="W86" s="156"/>
      <c r="X86" s="156"/>
      <c r="Y86" s="156"/>
      <c r="Z86" s="156"/>
      <c r="AA86" s="156"/>
      <c r="AB86" s="156"/>
      <c r="AC86" s="156"/>
      <c r="AD86" s="156"/>
      <c r="AE86" s="156"/>
      <c r="AF86" s="156"/>
      <c r="AG86" s="156"/>
      <c r="AH86" s="156"/>
      <c r="AI86" s="156"/>
      <c r="AJ86" s="156"/>
      <c r="BQ86" s="29"/>
      <c r="BR86" s="29"/>
      <c r="BS86" s="29"/>
      <c r="BT86" s="29"/>
      <c r="BU86" s="29"/>
      <c r="BV86" s="29"/>
      <c r="BW86" s="29"/>
      <c r="BX86" s="29"/>
      <c r="BY86" s="29"/>
      <c r="BZ86" s="29"/>
      <c r="CA86" s="29"/>
      <c r="CB86" s="29"/>
      <c r="CC86" s="29"/>
      <c r="CD86" s="29"/>
      <c r="CE86" s="29"/>
    </row>
    <row r="87" spans="1:170" ht="12.75" hidden="1" customHeight="1" x14ac:dyDescent="0.25">
      <c r="A87" s="157" t="s">
        <v>58</v>
      </c>
      <c r="B87" s="157"/>
      <c r="C87" s="157"/>
      <c r="D87" s="157"/>
      <c r="E87" s="158"/>
      <c r="F87" s="158"/>
      <c r="G87" s="158"/>
      <c r="H87" s="158"/>
      <c r="I87" s="158"/>
      <c r="J87" s="158"/>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row>
    <row r="88" spans="1:170" ht="12.75" hidden="1" customHeight="1" x14ac:dyDescent="0.25">
      <c r="A88" s="157" t="s">
        <v>59</v>
      </c>
      <c r="B88" s="157"/>
      <c r="C88" s="157"/>
      <c r="D88" s="157"/>
      <c r="E88" s="158"/>
      <c r="F88" s="158"/>
      <c r="G88" s="158"/>
      <c r="H88" s="158"/>
      <c r="I88" s="158"/>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row>
    <row r="89" spans="1:170" ht="16" thickBot="1" x14ac:dyDescent="0.4">
      <c r="A89" s="157"/>
      <c r="B89" s="157"/>
      <c r="C89" s="157"/>
      <c r="D89" s="157"/>
      <c r="E89" s="359" t="s">
        <v>94</v>
      </c>
      <c r="F89" s="360"/>
      <c r="G89" s="360"/>
      <c r="H89" s="360"/>
      <c r="I89" s="360"/>
      <c r="J89" s="360"/>
      <c r="K89" s="360"/>
      <c r="L89" s="360"/>
      <c r="M89" s="360"/>
      <c r="N89" s="360"/>
      <c r="O89" s="360"/>
      <c r="P89" s="360"/>
      <c r="Q89" s="360"/>
      <c r="R89" s="360"/>
      <c r="S89" s="361"/>
      <c r="T89" s="157"/>
      <c r="U89" s="157"/>
      <c r="V89" s="157"/>
      <c r="W89" s="157"/>
      <c r="X89" s="157"/>
      <c r="Y89" s="157"/>
      <c r="Z89" s="157"/>
      <c r="AA89" s="157"/>
      <c r="AB89" s="157"/>
      <c r="AC89" s="157"/>
      <c r="AD89" s="157"/>
      <c r="AE89" s="157"/>
      <c r="AF89" s="157"/>
      <c r="AG89" s="157"/>
      <c r="AH89" s="157"/>
      <c r="AI89" s="157"/>
      <c r="AJ89" s="157"/>
    </row>
    <row r="90" spans="1:170" ht="12.5" x14ac:dyDescent="0.25">
      <c r="A90" s="157"/>
      <c r="B90" s="157"/>
      <c r="C90" s="157"/>
      <c r="D90" s="157"/>
      <c r="E90" s="362" t="s">
        <v>105</v>
      </c>
      <c r="F90" s="363"/>
      <c r="G90" s="363"/>
      <c r="H90" s="363"/>
      <c r="I90" s="363"/>
      <c r="J90" s="363"/>
      <c r="K90" s="363"/>
      <c r="L90" s="363"/>
      <c r="M90" s="363"/>
      <c r="N90" s="363"/>
      <c r="O90" s="363"/>
      <c r="P90" s="363"/>
      <c r="Q90" s="363"/>
      <c r="R90" s="363"/>
      <c r="S90" s="364"/>
      <c r="T90" s="157"/>
      <c r="U90" s="157"/>
      <c r="V90" s="157"/>
      <c r="W90" s="157"/>
      <c r="X90" s="157"/>
      <c r="Y90" s="157"/>
      <c r="Z90" s="157"/>
      <c r="AA90" s="157"/>
      <c r="AB90" s="157"/>
      <c r="AC90" s="157"/>
      <c r="AD90" s="157"/>
      <c r="AE90" s="157"/>
      <c r="AF90" s="157"/>
      <c r="AG90" s="157"/>
      <c r="AH90" s="157"/>
      <c r="AI90" s="157"/>
      <c r="AJ90" s="157"/>
    </row>
    <row r="91" spans="1:170" ht="12.5" x14ac:dyDescent="0.25">
      <c r="A91" s="157"/>
      <c r="B91" s="157"/>
      <c r="C91" s="157"/>
      <c r="D91" s="157"/>
      <c r="E91" s="365"/>
      <c r="F91" s="366"/>
      <c r="G91" s="366"/>
      <c r="H91" s="366"/>
      <c r="I91" s="366"/>
      <c r="J91" s="366"/>
      <c r="K91" s="366"/>
      <c r="L91" s="366"/>
      <c r="M91" s="366"/>
      <c r="N91" s="366"/>
      <c r="O91" s="366"/>
      <c r="P91" s="366"/>
      <c r="Q91" s="366"/>
      <c r="R91" s="366"/>
      <c r="S91" s="367"/>
      <c r="T91" s="157"/>
      <c r="U91" s="157"/>
      <c r="V91" s="157"/>
      <c r="W91" s="157"/>
      <c r="X91" s="157"/>
      <c r="Y91" s="157"/>
      <c r="Z91" s="157"/>
      <c r="AA91" s="157"/>
      <c r="AB91" s="157"/>
      <c r="AC91" s="157"/>
      <c r="AD91" s="157"/>
      <c r="AE91" s="157"/>
      <c r="AF91" s="157"/>
      <c r="AG91" s="157"/>
      <c r="AH91" s="157"/>
      <c r="AI91" s="157"/>
      <c r="AJ91" s="157"/>
    </row>
    <row r="92" spans="1:170" thickBot="1" x14ac:dyDescent="0.3">
      <c r="A92" s="157"/>
      <c r="B92" s="157"/>
      <c r="C92" s="157"/>
      <c r="D92" s="157"/>
      <c r="E92" s="368"/>
      <c r="F92" s="369"/>
      <c r="G92" s="369"/>
      <c r="H92" s="369"/>
      <c r="I92" s="369"/>
      <c r="J92" s="369"/>
      <c r="K92" s="369"/>
      <c r="L92" s="369"/>
      <c r="M92" s="369"/>
      <c r="N92" s="369"/>
      <c r="O92" s="369"/>
      <c r="P92" s="369"/>
      <c r="Q92" s="369"/>
      <c r="R92" s="369"/>
      <c r="S92" s="370"/>
      <c r="T92" s="157"/>
      <c r="U92" s="157"/>
      <c r="V92" s="157"/>
      <c r="W92" s="157"/>
      <c r="X92" s="157"/>
      <c r="Y92" s="157"/>
      <c r="Z92" s="157"/>
      <c r="AA92" s="157"/>
      <c r="AB92" s="157"/>
      <c r="AC92" s="157"/>
      <c r="AD92" s="157"/>
      <c r="AE92" s="157"/>
      <c r="AF92" s="157"/>
      <c r="AG92" s="157"/>
      <c r="AH92" s="157"/>
      <c r="AI92" s="157"/>
      <c r="AJ92" s="157"/>
    </row>
  </sheetData>
  <sheetProtection algorithmName="SHA-512" hashValue="ahZFaBGY7NTGwQYoCVFifTPgdUzTaebK5/PK/tDVNEgjhBvFWAPGjrVyjIYZKIFUmE/0uX5q5wjllQgy3Q8uBA==" saltValue="lFQA7uyMjqXNXWhfdlVMSA==" spinCount="100000" sheet="1" objects="1" scenarios="1"/>
  <dataConsolidate/>
  <mergeCells count="24">
    <mergeCell ref="T12:U12"/>
    <mergeCell ref="P12:Q12"/>
    <mergeCell ref="X12:Y12"/>
    <mergeCell ref="E12:G12"/>
    <mergeCell ref="A4:AJ4"/>
    <mergeCell ref="AB12:AC12"/>
    <mergeCell ref="A2:AJ2"/>
    <mergeCell ref="M11:N11"/>
    <mergeCell ref="E11:G11"/>
    <mergeCell ref="A7:AJ7"/>
    <mergeCell ref="A6:AJ6"/>
    <mergeCell ref="A5:AJ5"/>
    <mergeCell ref="A3:AJ3"/>
    <mergeCell ref="E89:S89"/>
    <mergeCell ref="E90:S92"/>
    <mergeCell ref="AT34:AT35"/>
    <mergeCell ref="E13:G13"/>
    <mergeCell ref="E14:G14"/>
    <mergeCell ref="E28:N31"/>
    <mergeCell ref="A33:AJ33"/>
    <mergeCell ref="E15:G16"/>
    <mergeCell ref="P28:Q29"/>
    <mergeCell ref="O18:O23"/>
    <mergeCell ref="I21:N24"/>
  </mergeCells>
  <phoneticPr fontId="2" type="noConversion"/>
  <conditionalFormatting sqref="AB12:AD12">
    <cfRule type="expression" dxfId="151" priority="41" stopIfTrue="1">
      <formula>$AF$12="Y"</formula>
    </cfRule>
  </conditionalFormatting>
  <conditionalFormatting sqref="Z12">
    <cfRule type="expression" dxfId="150" priority="38" stopIfTrue="1">
      <formula>$AF$12="N"</formula>
    </cfRule>
    <cfRule type="expression" dxfId="149" priority="39" stopIfTrue="1">
      <formula>$AF12="Y"</formula>
    </cfRule>
  </conditionalFormatting>
  <conditionalFormatting sqref="O18:O23">
    <cfRule type="expression" dxfId="148" priority="3">
      <formula>$O$18&lt;&gt;""</formula>
    </cfRule>
  </conditionalFormatting>
  <conditionalFormatting sqref="N18">
    <cfRule type="expression" dxfId="147" priority="2">
      <formula>$O$18&lt;&gt;""</formula>
    </cfRule>
  </conditionalFormatting>
  <dataValidations count="12">
    <dataValidation type="list" allowBlank="1" showInputMessage="1" showErrorMessage="1" sqref="N15" xr:uid="{00000000-0002-0000-0200-000000000000}">
      <formula1>$AT$29:$AT$30</formula1>
    </dataValidation>
    <dataValidation type="list" allowBlank="1" showInputMessage="1" showErrorMessage="1" sqref="B36:B85 G17" xr:uid="{00000000-0002-0000-0200-000001000000}">
      <formula1>$AT$32:$AT$33</formula1>
    </dataValidation>
    <dataValidation type="list" showInputMessage="1" showErrorMessage="1" sqref="K36:K85" xr:uid="{00000000-0002-0000-0200-000002000000}">
      <formula1>$AM$32:$AM$33</formula1>
    </dataValidation>
    <dataValidation type="textLength" operator="equal" allowBlank="1" showInputMessage="1" showErrorMessage="1" error="Engine Family name must be 12 characters long." prompt="Enter a 12-character engine family name." sqref="M11:N11" xr:uid="{00000000-0002-0000-0200-000003000000}">
      <formula1>12</formula1>
    </dataValidation>
    <dataValidation type="list" allowBlank="1" showInputMessage="1" showErrorMessage="1" sqref="G19" xr:uid="{00000000-0002-0000-0200-000004000000}">
      <formula1>$AL14:$AL16</formula1>
    </dataValidation>
    <dataValidation type="list" allowBlank="1" showInputMessage="1" showErrorMessage="1" sqref="G20" xr:uid="{00000000-0002-0000-0200-000005000000}">
      <formula1>$AL$18:$AL$19</formula1>
    </dataValidation>
    <dataValidation type="list" allowBlank="1" showInputMessage="1" showErrorMessage="1" sqref="F36:F85" xr:uid="{00000000-0002-0000-0200-000006000000}">
      <formula1>$AT$14:$AT$17</formula1>
    </dataValidation>
    <dataValidation type="list" allowBlank="1" showInputMessage="1" showErrorMessage="1" sqref="G22" xr:uid="{00000000-0002-0000-0200-000007000000}">
      <formula1>$AL$5:$AL$7</formula1>
    </dataValidation>
    <dataValidation type="list" allowBlank="1" showInputMessage="1" showErrorMessage="1" sqref="G23" xr:uid="{00000000-0002-0000-0200-000008000000}">
      <formula1>$AM$5:$AM$6</formula1>
    </dataValidation>
    <dataValidation type="list" allowBlank="1" showInputMessage="1" showErrorMessage="1" sqref="AI36:AI85" xr:uid="{00000000-0002-0000-02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2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2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CF4E3BC7-208A-44F9-97CA-1B55792CB197}">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232</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c r="AK12" s="1"/>
      <c r="AL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364</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272</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pSi9VU2DE3yJEKV2R2q0xzTxzOmRFVnFM7FD1TW0hEl8w1WKG7rivFxAeHsgusBAZdXaJwK8TyTAKKhwZ8OgCg==" saltValue="MBw3wjfMNyFMoJmcPhwg+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5" priority="8" stopIfTrue="1">
      <formula>$AF$12="Y"</formula>
    </cfRule>
  </conditionalFormatting>
  <conditionalFormatting sqref="Z12">
    <cfRule type="expression" dxfId="14" priority="6" stopIfTrue="1">
      <formula>$AF$12="N"</formula>
    </cfRule>
    <cfRule type="expression" dxfId="13" priority="7" stopIfTrue="1">
      <formula>$AF12="Y"</formula>
    </cfRule>
  </conditionalFormatting>
  <conditionalFormatting sqref="O18:O23">
    <cfRule type="expression" dxfId="12" priority="1">
      <formula>$O$18&lt;&gt;""</formula>
    </cfRule>
  </conditionalFormatting>
  <dataValidations count="12">
    <dataValidation type="list" allowBlank="1" showInputMessage="1" showErrorMessage="1" sqref="G20" xr:uid="{00000000-0002-0000-1D00-000000000000}">
      <formula1>$AL$18:$AL$19</formula1>
    </dataValidation>
    <dataValidation type="list" allowBlank="1" showInputMessage="1" showErrorMessage="1" sqref="G19" xr:uid="{00000000-0002-0000-1D00-000001000000}">
      <formula1>$AL14:$AL16</formula1>
    </dataValidation>
    <dataValidation type="textLength" operator="equal" allowBlank="1" showInputMessage="1" showErrorMessage="1" error="Engine Family name must be 12 characters long." prompt="Enter a 12-character engine family name." sqref="M11:N11" xr:uid="{00000000-0002-0000-1D00-000002000000}">
      <formula1>12</formula1>
    </dataValidation>
    <dataValidation type="list" allowBlank="1" showInputMessage="1" showErrorMessage="1" sqref="F36:F85" xr:uid="{00000000-0002-0000-1D00-000003000000}">
      <formula1>$AT$14:$AT$17</formula1>
    </dataValidation>
    <dataValidation type="list" showInputMessage="1" showErrorMessage="1" sqref="K36:K85" xr:uid="{00000000-0002-0000-1D00-000004000000}">
      <formula1>$AM$32:$AM$33</formula1>
    </dataValidation>
    <dataValidation type="list" allowBlank="1" showInputMessage="1" showErrorMessage="1" sqref="B36:B85 G17" xr:uid="{00000000-0002-0000-1D00-000005000000}">
      <formula1>$AT$32:$AT$33</formula1>
    </dataValidation>
    <dataValidation type="list" allowBlank="1" showInputMessage="1" showErrorMessage="1" sqref="N15" xr:uid="{00000000-0002-0000-1D00-000006000000}">
      <formula1>$AT$29:$AT$30</formula1>
    </dataValidation>
    <dataValidation type="list" allowBlank="1" showInputMessage="1" showErrorMessage="1" sqref="G23" xr:uid="{00000000-0002-0000-1D00-000007000000}">
      <formula1>$AM$5:$AM$6</formula1>
    </dataValidation>
    <dataValidation type="list" allowBlank="1" showInputMessage="1" showErrorMessage="1" sqref="G22" xr:uid="{00000000-0002-0000-1D00-000008000000}">
      <formula1>$AL$5:$AL$7</formula1>
    </dataValidation>
    <dataValidation type="list" allowBlank="1" showInputMessage="1" showErrorMessage="1" sqref="AI36:AI85" xr:uid="{00000000-0002-0000-1D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D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D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28F8ACB3-1E74-4FB5-A637-F159F11866D0}">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233</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c r="AK12" s="1"/>
      <c r="AL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365</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273</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nlHZ1/w1m35fRsLxkLEQR2C6YNjyFkCCfaFs22zFb1sC2ofbGh0QRuSDF2s8WhqqeKeekwXtefIUdTbVyfg7TQ==" saltValue="qvskHC9gcnXoEPpI2B02xQ=="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0" priority="8" stopIfTrue="1">
      <formula>$AF$12="Y"</formula>
    </cfRule>
  </conditionalFormatting>
  <conditionalFormatting sqref="Z12">
    <cfRule type="expression" dxfId="9" priority="6" stopIfTrue="1">
      <formula>$AF$12="N"</formula>
    </cfRule>
    <cfRule type="expression" dxfId="8" priority="7" stopIfTrue="1">
      <formula>$AF12="Y"</formula>
    </cfRule>
  </conditionalFormatting>
  <conditionalFormatting sqref="O18:O23">
    <cfRule type="expression" dxfId="7" priority="1">
      <formula>$O$18&lt;&gt;""</formula>
    </cfRule>
  </conditionalFormatting>
  <dataValidations count="12">
    <dataValidation type="list" allowBlank="1" showInputMessage="1" showErrorMessage="1" sqref="N15" xr:uid="{00000000-0002-0000-1E00-000000000000}">
      <formula1>$AT$29:$AT$30</formula1>
    </dataValidation>
    <dataValidation type="list" allowBlank="1" showInputMessage="1" showErrorMessage="1" sqref="B36:B85 G17" xr:uid="{00000000-0002-0000-1E00-000001000000}">
      <formula1>$AT$32:$AT$33</formula1>
    </dataValidation>
    <dataValidation type="list" showInputMessage="1" showErrorMessage="1" sqref="K36:K85" xr:uid="{00000000-0002-0000-1E00-000002000000}">
      <formula1>$AM$32:$AM$33</formula1>
    </dataValidation>
    <dataValidation type="list" allowBlank="1" showInputMessage="1" showErrorMessage="1" sqref="F36:F85" xr:uid="{00000000-0002-0000-1E00-000003000000}">
      <formula1>$AT$14:$AT$17</formula1>
    </dataValidation>
    <dataValidation type="textLength" operator="equal" allowBlank="1" showInputMessage="1" showErrorMessage="1" error="Engine Family name must be 12 characters long." prompt="Enter a 12-character engine family name." sqref="M11:N11" xr:uid="{00000000-0002-0000-1E00-000004000000}">
      <formula1>12</formula1>
    </dataValidation>
    <dataValidation type="list" allowBlank="1" showInputMessage="1" showErrorMessage="1" sqref="G19" xr:uid="{00000000-0002-0000-1E00-000005000000}">
      <formula1>$AL14:$AL16</formula1>
    </dataValidation>
    <dataValidation type="list" allowBlank="1" showInputMessage="1" showErrorMessage="1" sqref="G20" xr:uid="{00000000-0002-0000-1E00-000006000000}">
      <formula1>$AL$18:$AL$19</formula1>
    </dataValidation>
    <dataValidation type="list" allowBlank="1" showInputMessage="1" showErrorMessage="1" sqref="G22" xr:uid="{00000000-0002-0000-1E00-000007000000}">
      <formula1>$AL$5:$AL$7</formula1>
    </dataValidation>
    <dataValidation type="list" allowBlank="1" showInputMessage="1" showErrorMessage="1" sqref="G23" xr:uid="{00000000-0002-0000-1E00-000008000000}">
      <formula1>$AM$5:$AM$6</formula1>
    </dataValidation>
    <dataValidation type="list" allowBlank="1" showInputMessage="1" showErrorMessage="1" sqref="AI36:AI85" xr:uid="{00000000-0002-0000-1E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E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E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ADECBBE2-7F79-4D40-B00B-70E2BC64DF15}">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FU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18.7265625"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234</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K11" s="1"/>
      <c r="AL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c r="AK12" s="1"/>
      <c r="AL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c r="AK13" s="1"/>
      <c r="AL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K14" s="1"/>
      <c r="AL14" s="1"/>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366</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274</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ayGaSQz/w4DLU8CzEOnF2iddl7W5/7g6fwDjsRjTb3ALTHnSU1GJERfDLtycivyqW8kRp8p2HEOpC6dh/Ti/qA==" saltValue="IPsaDr2HhK0jZvuTHKSemQ=="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5" priority="8" stopIfTrue="1">
      <formula>$AF$12="Y"</formula>
    </cfRule>
  </conditionalFormatting>
  <conditionalFormatting sqref="Z12">
    <cfRule type="expression" dxfId="4" priority="6" stopIfTrue="1">
      <formula>$AF$12="N"</formula>
    </cfRule>
    <cfRule type="expression" dxfId="3" priority="7" stopIfTrue="1">
      <formula>$AF12="Y"</formula>
    </cfRule>
  </conditionalFormatting>
  <conditionalFormatting sqref="O18:O23">
    <cfRule type="expression" dxfId="2" priority="1">
      <formula>$O$18&lt;&gt;""</formula>
    </cfRule>
  </conditionalFormatting>
  <dataValidations count="12">
    <dataValidation type="list" allowBlank="1" showInputMessage="1" showErrorMessage="1" sqref="G20" xr:uid="{00000000-0002-0000-1F00-000000000000}">
      <formula1>$AL$18:$AL$19</formula1>
    </dataValidation>
    <dataValidation type="list" allowBlank="1" showInputMessage="1" showErrorMessage="1" sqref="G19" xr:uid="{00000000-0002-0000-1F00-000001000000}">
      <formula1>$AL14:$AL16</formula1>
    </dataValidation>
    <dataValidation type="textLength" operator="equal" allowBlank="1" showInputMessage="1" showErrorMessage="1" error="Engine Family name must be 12 characters long." prompt="Enter a 12-character engine family name." sqref="M11:N11" xr:uid="{00000000-0002-0000-1F00-000002000000}">
      <formula1>12</formula1>
    </dataValidation>
    <dataValidation type="list" allowBlank="1" showInputMessage="1" showErrorMessage="1" sqref="F36:F85" xr:uid="{00000000-0002-0000-1F00-000003000000}">
      <formula1>$AT$14:$AT$17</formula1>
    </dataValidation>
    <dataValidation type="list" showInputMessage="1" showErrorMessage="1" sqref="K36:K85" xr:uid="{00000000-0002-0000-1F00-000004000000}">
      <formula1>$AM$32:$AM$33</formula1>
    </dataValidation>
    <dataValidation type="list" allowBlank="1" showInputMessage="1" showErrorMessage="1" sqref="B36:B85 G17" xr:uid="{00000000-0002-0000-1F00-000005000000}">
      <formula1>$AT$32:$AT$33</formula1>
    </dataValidation>
    <dataValidation type="list" allowBlank="1" showInputMessage="1" showErrorMessage="1" sqref="N15" xr:uid="{00000000-0002-0000-1F00-000006000000}">
      <formula1>$AT$29:$AT$30</formula1>
    </dataValidation>
    <dataValidation type="list" allowBlank="1" showInputMessage="1" showErrorMessage="1" sqref="G23" xr:uid="{00000000-0002-0000-1F00-000007000000}">
      <formula1>$AM$5:$AM$6</formula1>
    </dataValidation>
    <dataValidation type="list" allowBlank="1" showInputMessage="1" showErrorMessage="1" sqref="G22" xr:uid="{00000000-0002-0000-1F00-000008000000}">
      <formula1>$AL$5:$AL$7</formula1>
    </dataValidation>
    <dataValidation type="list" allowBlank="1" showInputMessage="1" showErrorMessage="1" sqref="AI36:AI85" xr:uid="{00000000-0002-0000-1F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1F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1F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C2D2992F-1F57-48F3-832E-FA6D0517E491}">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X80"/>
  <sheetViews>
    <sheetView zoomScale="75" zoomScaleNormal="75" workbookViewId="0">
      <selection activeCell="D18" sqref="D18:M21"/>
    </sheetView>
  </sheetViews>
  <sheetFormatPr defaultColWidth="18.7265625" defaultRowHeight="13" customHeight="1" x14ac:dyDescent="0.25"/>
  <cols>
    <col min="1" max="1" width="3.26953125" style="5" customWidth="1"/>
    <col min="2" max="2" width="16.81640625" style="5" customWidth="1"/>
    <col min="3" max="3" width="15.08984375" style="5" customWidth="1"/>
    <col min="4" max="4" width="11.6328125" style="5" bestFit="1" customWidth="1"/>
    <col min="5" max="7" width="9.08984375" style="5" customWidth="1"/>
    <col min="8" max="8" width="13.26953125" style="5" customWidth="1"/>
    <col min="9" max="9" width="16" style="5" customWidth="1"/>
    <col min="10" max="10" width="13.6328125" style="5" bestFit="1" customWidth="1"/>
    <col min="11" max="11" width="15.7265625" style="5" customWidth="1"/>
    <col min="12" max="12" width="23.36328125" style="5" customWidth="1"/>
    <col min="13" max="13" width="16.7265625" style="5" customWidth="1"/>
    <col min="14" max="14" width="11.26953125" style="5" customWidth="1"/>
    <col min="15" max="20" width="12.7265625" style="5" customWidth="1"/>
    <col min="21" max="22" width="25.7265625" style="5" customWidth="1"/>
    <col min="23" max="24" width="14.7265625" style="5" hidden="1" customWidth="1"/>
    <col min="25" max="16384" width="18.7265625" style="5"/>
  </cols>
  <sheetData>
    <row r="1" spans="1:24" s="57" customFormat="1" ht="10" x14ac:dyDescent="0.2">
      <c r="A1" s="92"/>
      <c r="B1" s="92"/>
      <c r="C1" s="92"/>
      <c r="D1" s="92"/>
      <c r="E1" s="92"/>
      <c r="F1" s="92"/>
      <c r="G1" s="92"/>
      <c r="H1" s="92"/>
      <c r="I1" s="92"/>
      <c r="J1" s="92"/>
      <c r="K1" s="92"/>
      <c r="L1" s="92"/>
      <c r="M1" s="92"/>
      <c r="N1" s="92"/>
      <c r="O1" s="92"/>
      <c r="P1" s="92"/>
      <c r="Q1" s="92"/>
      <c r="R1" s="92"/>
      <c r="S1" s="92"/>
      <c r="T1" s="92"/>
      <c r="U1" s="92"/>
      <c r="V1" s="92"/>
    </row>
    <row r="2" spans="1:24" s="57" customFormat="1" ht="17.25" customHeight="1" x14ac:dyDescent="0.35">
      <c r="A2" s="261" t="s">
        <v>95</v>
      </c>
      <c r="B2" s="261"/>
      <c r="C2" s="261"/>
      <c r="D2" s="261"/>
      <c r="E2" s="261"/>
      <c r="F2" s="261"/>
      <c r="G2" s="261"/>
      <c r="H2" s="261"/>
      <c r="I2" s="261"/>
      <c r="J2" s="261"/>
      <c r="K2" s="261"/>
      <c r="L2" s="261"/>
      <c r="M2" s="261"/>
      <c r="N2" s="261"/>
      <c r="O2" s="261"/>
      <c r="P2" s="261"/>
      <c r="Q2" s="261"/>
      <c r="R2" s="261"/>
      <c r="S2" s="261"/>
      <c r="T2" s="261"/>
      <c r="U2" s="261"/>
      <c r="V2" s="261"/>
    </row>
    <row r="3" spans="1:24"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row>
    <row r="4" spans="1:24" s="57" customFormat="1" ht="19.5" customHeight="1" x14ac:dyDescent="0.35">
      <c r="A4" s="261" t="s">
        <v>333</v>
      </c>
      <c r="B4" s="261"/>
      <c r="C4" s="261"/>
      <c r="D4" s="261"/>
      <c r="E4" s="261"/>
      <c r="F4" s="261"/>
      <c r="G4" s="261"/>
      <c r="H4" s="261"/>
      <c r="I4" s="261"/>
      <c r="J4" s="261"/>
      <c r="K4" s="261"/>
      <c r="L4" s="261"/>
      <c r="M4" s="261"/>
      <c r="N4" s="261"/>
      <c r="O4" s="261"/>
      <c r="P4" s="261"/>
      <c r="Q4" s="261"/>
      <c r="R4" s="261"/>
      <c r="S4" s="261"/>
      <c r="T4" s="261"/>
      <c r="U4" s="261"/>
      <c r="V4" s="261"/>
    </row>
    <row r="5" spans="1:24" s="57" customFormat="1" ht="10" customHeight="1" x14ac:dyDescent="0.2">
      <c r="A5" s="264"/>
      <c r="B5" s="264"/>
      <c r="C5" s="264"/>
      <c r="D5" s="264"/>
      <c r="E5" s="264"/>
      <c r="F5" s="264"/>
      <c r="G5" s="264"/>
      <c r="H5" s="264"/>
      <c r="I5" s="264"/>
      <c r="J5" s="264"/>
      <c r="K5" s="264"/>
      <c r="L5" s="264"/>
      <c r="M5" s="264"/>
      <c r="N5" s="264"/>
      <c r="O5" s="264"/>
      <c r="P5" s="264"/>
      <c r="Q5" s="264"/>
      <c r="R5" s="264"/>
      <c r="S5" s="264"/>
      <c r="T5" s="264"/>
      <c r="U5" s="264"/>
      <c r="V5" s="264"/>
    </row>
    <row r="6" spans="1:24" s="57" customFormat="1" ht="19.5" customHeight="1" x14ac:dyDescent="0.4">
      <c r="A6" s="263" t="s">
        <v>107</v>
      </c>
      <c r="B6" s="263"/>
      <c r="C6" s="263"/>
      <c r="D6" s="263"/>
      <c r="E6" s="263"/>
      <c r="F6" s="263"/>
      <c r="G6" s="263"/>
      <c r="H6" s="263"/>
      <c r="I6" s="263"/>
      <c r="J6" s="263"/>
      <c r="K6" s="263"/>
      <c r="L6" s="263"/>
      <c r="M6" s="263"/>
      <c r="N6" s="263"/>
      <c r="O6" s="263"/>
      <c r="P6" s="263"/>
      <c r="Q6" s="263"/>
      <c r="R6" s="263"/>
      <c r="S6" s="263"/>
      <c r="T6" s="263"/>
      <c r="U6" s="263"/>
      <c r="V6" s="263"/>
    </row>
    <row r="7" spans="1:24" s="57" customFormat="1" ht="19.5" customHeight="1" x14ac:dyDescent="0.2">
      <c r="A7" s="264" t="s">
        <v>420</v>
      </c>
      <c r="B7" s="264"/>
      <c r="C7" s="264"/>
      <c r="D7" s="264"/>
      <c r="E7" s="264"/>
      <c r="F7" s="264"/>
      <c r="G7" s="264"/>
      <c r="H7" s="264"/>
      <c r="I7" s="264"/>
      <c r="J7" s="264"/>
      <c r="K7" s="264"/>
      <c r="L7" s="264"/>
      <c r="M7" s="264"/>
      <c r="N7" s="264"/>
      <c r="O7" s="264"/>
      <c r="P7" s="264"/>
      <c r="Q7" s="264"/>
      <c r="R7" s="264"/>
      <c r="S7" s="264"/>
      <c r="T7" s="264"/>
      <c r="U7" s="264"/>
      <c r="V7" s="264"/>
    </row>
    <row r="8" spans="1:24" s="66" customFormat="1" ht="6" customHeight="1" x14ac:dyDescent="0.2">
      <c r="A8" s="411"/>
      <c r="B8" s="411"/>
      <c r="C8" s="411"/>
      <c r="D8" s="411"/>
      <c r="E8" s="411"/>
      <c r="F8" s="411"/>
      <c r="G8" s="411"/>
      <c r="H8" s="411"/>
      <c r="I8" s="411"/>
      <c r="J8" s="411"/>
      <c r="K8" s="411"/>
      <c r="L8" s="411"/>
      <c r="M8" s="411"/>
      <c r="N8" s="411"/>
      <c r="O8" s="411"/>
      <c r="P8" s="411"/>
      <c r="Q8" s="411"/>
      <c r="R8" s="411"/>
      <c r="S8" s="411"/>
      <c r="T8" s="411"/>
      <c r="U8" s="411"/>
      <c r="V8" s="411"/>
    </row>
    <row r="9" spans="1:24" s="57" customFormat="1" ht="18" x14ac:dyDescent="0.4">
      <c r="A9" s="388" t="s">
        <v>106</v>
      </c>
      <c r="B9" s="388"/>
      <c r="C9" s="388"/>
      <c r="D9" s="388"/>
      <c r="E9" s="388"/>
      <c r="F9" s="388"/>
      <c r="G9" s="388"/>
      <c r="H9" s="388"/>
      <c r="I9" s="388"/>
      <c r="J9" s="388"/>
      <c r="K9" s="388"/>
      <c r="L9" s="388"/>
      <c r="M9" s="388"/>
      <c r="N9" s="388"/>
      <c r="O9" s="388"/>
      <c r="P9" s="388"/>
      <c r="Q9" s="388"/>
      <c r="R9" s="388"/>
      <c r="S9" s="388"/>
      <c r="T9" s="388"/>
      <c r="U9" s="388"/>
      <c r="V9" s="388"/>
    </row>
    <row r="10" spans="1:24" ht="12.5" x14ac:dyDescent="0.25">
      <c r="A10" s="1"/>
      <c r="B10" s="1"/>
      <c r="C10" s="1"/>
      <c r="D10" s="1"/>
      <c r="E10" s="1"/>
      <c r="F10" s="1"/>
      <c r="G10" s="1"/>
      <c r="H10" s="1"/>
      <c r="I10" s="1"/>
      <c r="J10" s="1"/>
      <c r="K10" s="1"/>
      <c r="L10" s="1"/>
      <c r="M10" s="1"/>
      <c r="N10" s="1"/>
      <c r="O10" s="1"/>
      <c r="P10" s="1"/>
      <c r="Q10" s="1"/>
      <c r="R10" s="1"/>
      <c r="S10" s="1"/>
      <c r="T10" s="1"/>
      <c r="U10" s="1"/>
      <c r="V10" s="1"/>
    </row>
    <row r="11" spans="1:24" x14ac:dyDescent="0.3">
      <c r="A11" s="1"/>
      <c r="B11" s="2" t="s">
        <v>0</v>
      </c>
      <c r="C11" s="1"/>
      <c r="D11" s="420" t="str">
        <f>IF(Summary!D12&lt;&gt;"",Summary!D12,"")</f>
        <v/>
      </c>
      <c r="E11" s="421"/>
      <c r="F11" s="422"/>
      <c r="G11" s="1"/>
      <c r="H11" s="2"/>
      <c r="I11" s="1"/>
      <c r="J11" s="1"/>
      <c r="K11" s="1"/>
      <c r="L11" s="419"/>
      <c r="M11" s="419"/>
      <c r="N11" s="1"/>
      <c r="O11" s="1"/>
      <c r="P11" s="1"/>
      <c r="Q11" s="1"/>
      <c r="R11" s="1"/>
      <c r="S11" s="1"/>
      <c r="T11" s="1"/>
      <c r="U11" s="1"/>
      <c r="V11" s="242" t="s">
        <v>367</v>
      </c>
      <c r="W11" s="5">
        <v>1</v>
      </c>
      <c r="X11" s="5" t="s">
        <v>14</v>
      </c>
    </row>
    <row r="12" spans="1:24" ht="12.75" customHeight="1" x14ac:dyDescent="0.3">
      <c r="A12" s="1"/>
      <c r="B12" s="2" t="s">
        <v>2</v>
      </c>
      <c r="C12" s="1"/>
      <c r="D12" s="420" t="str">
        <f>IF(Summary!D13&lt;&gt;"",Summary!D13,"")</f>
        <v/>
      </c>
      <c r="E12" s="421"/>
      <c r="F12" s="422"/>
      <c r="G12" s="1"/>
      <c r="H12" s="70" t="s">
        <v>9</v>
      </c>
      <c r="I12" s="1"/>
      <c r="J12" s="1"/>
      <c r="K12" s="1"/>
      <c r="L12" s="1"/>
      <c r="M12" s="45" t="str">
        <f>IF(Summary!$L$14&lt;&gt;"",Summary!$L$14,"")</f>
        <v/>
      </c>
      <c r="N12" s="1"/>
      <c r="O12" s="1"/>
      <c r="P12" s="1"/>
      <c r="Q12" s="1"/>
      <c r="R12" s="1"/>
      <c r="S12" s="1"/>
      <c r="T12" s="1"/>
      <c r="U12" s="1"/>
      <c r="V12" s="243" t="s">
        <v>98</v>
      </c>
      <c r="W12" s="5">
        <v>2</v>
      </c>
      <c r="X12" s="5" t="s">
        <v>15</v>
      </c>
    </row>
    <row r="13" spans="1:24" x14ac:dyDescent="0.3">
      <c r="A13" s="1"/>
      <c r="B13" s="2" t="s">
        <v>3</v>
      </c>
      <c r="C13" s="1"/>
      <c r="D13" s="420" t="str">
        <f>IF(Summary!D14&lt;&gt;"",Summary!D14,"")</f>
        <v/>
      </c>
      <c r="E13" s="421"/>
      <c r="F13" s="422"/>
      <c r="G13" s="1"/>
      <c r="H13" s="2" t="s">
        <v>77</v>
      </c>
      <c r="I13" s="1"/>
      <c r="J13" s="1"/>
      <c r="K13" s="1"/>
      <c r="L13" s="1"/>
      <c r="M13" s="46" t="str">
        <f>IF(Summary!J15&lt;&gt;"",Summary!J15,"")</f>
        <v/>
      </c>
      <c r="N13" s="6"/>
      <c r="O13" s="1"/>
      <c r="P13" s="1"/>
      <c r="Q13" s="1"/>
      <c r="R13" s="1"/>
      <c r="S13" s="1"/>
      <c r="T13" s="1"/>
      <c r="U13" s="1"/>
      <c r="V13" s="244">
        <v>43921</v>
      </c>
      <c r="W13" s="5">
        <v>3</v>
      </c>
    </row>
    <row r="14" spans="1:24" ht="12.75" customHeight="1" x14ac:dyDescent="0.3">
      <c r="A14" s="1"/>
      <c r="B14" s="2" t="s">
        <v>4</v>
      </c>
      <c r="C14" s="1"/>
      <c r="D14" s="420" t="str">
        <f>IF(Summary!D15&lt;&gt;"",Summary!D15,"")</f>
        <v/>
      </c>
      <c r="E14" s="421"/>
      <c r="F14" s="422"/>
      <c r="G14" s="1"/>
      <c r="H14" s="2" t="s">
        <v>12</v>
      </c>
      <c r="I14" s="1"/>
      <c r="J14" s="1"/>
      <c r="K14" s="1"/>
      <c r="L14" s="1"/>
      <c r="M14" s="46" t="str">
        <f>IF(Summary!O15&lt;&gt;"",Summary!O15,"")</f>
        <v/>
      </c>
      <c r="N14" s="1"/>
      <c r="O14" s="1"/>
      <c r="P14" s="1"/>
      <c r="Q14" s="1"/>
      <c r="R14" s="1"/>
      <c r="S14" s="1"/>
      <c r="T14" s="1"/>
      <c r="U14" s="1"/>
      <c r="V14" s="245" t="s">
        <v>368</v>
      </c>
      <c r="W14" s="5">
        <v>4</v>
      </c>
    </row>
    <row r="15" spans="1:24" x14ac:dyDescent="0.3">
      <c r="A15" s="1"/>
      <c r="B15" s="2" t="s">
        <v>400</v>
      </c>
      <c r="C15" s="1"/>
      <c r="D15" s="412" t="str">
        <f>IF(Summary!P59&lt;&gt;"",Summary!P59,"")</f>
        <v/>
      </c>
      <c r="E15" s="413"/>
      <c r="F15" s="414"/>
      <c r="G15" s="1"/>
      <c r="H15" s="88"/>
      <c r="I15" s="1"/>
      <c r="J15" s="1"/>
      <c r="K15" s="1"/>
      <c r="L15" s="1"/>
      <c r="M15" s="1"/>
      <c r="N15" s="1"/>
      <c r="O15" s="1"/>
      <c r="P15" s="1"/>
      <c r="Q15" s="1"/>
      <c r="R15" s="1"/>
      <c r="S15" s="1"/>
      <c r="T15" s="1"/>
      <c r="U15" s="1"/>
      <c r="V15" s="1"/>
    </row>
    <row r="16" spans="1:24" ht="12.5" x14ac:dyDescent="0.25">
      <c r="A16" s="1"/>
      <c r="B16" s="88"/>
      <c r="C16" s="1"/>
      <c r="D16" s="415"/>
      <c r="E16" s="416"/>
      <c r="F16" s="417"/>
      <c r="G16" s="1"/>
      <c r="H16" s="88"/>
      <c r="I16" s="1"/>
      <c r="J16" s="1"/>
      <c r="K16" s="1"/>
      <c r="L16" s="1"/>
      <c r="M16" s="1"/>
      <c r="N16" s="1"/>
      <c r="O16" s="1"/>
      <c r="P16" s="1"/>
      <c r="Q16" s="1"/>
      <c r="R16" s="1"/>
      <c r="S16" s="1"/>
      <c r="T16" s="1"/>
      <c r="U16" s="1"/>
      <c r="V16" s="1"/>
    </row>
    <row r="17" spans="1:24" ht="12.75" customHeight="1" x14ac:dyDescent="0.3">
      <c r="A17" s="1"/>
      <c r="B17" s="88"/>
      <c r="C17" s="1"/>
      <c r="D17" s="1"/>
      <c r="E17" s="1"/>
      <c r="F17" s="1"/>
      <c r="G17" s="1"/>
      <c r="H17" s="2"/>
      <c r="I17" s="1"/>
      <c r="J17" s="1"/>
      <c r="K17" s="1"/>
      <c r="L17" s="1"/>
      <c r="M17" s="7"/>
      <c r="N17" s="1"/>
      <c r="O17" s="1"/>
      <c r="P17" s="1"/>
      <c r="Q17" s="1"/>
      <c r="R17" s="1"/>
      <c r="S17" s="1"/>
      <c r="T17" s="1"/>
      <c r="U17" s="1"/>
      <c r="V17" s="1"/>
    </row>
    <row r="18" spans="1:24" x14ac:dyDescent="0.3">
      <c r="A18" s="1"/>
      <c r="B18" s="2" t="s">
        <v>5</v>
      </c>
      <c r="C18" s="1"/>
      <c r="D18" s="402"/>
      <c r="E18" s="380"/>
      <c r="F18" s="380"/>
      <c r="G18" s="380"/>
      <c r="H18" s="380"/>
      <c r="I18" s="380"/>
      <c r="J18" s="380"/>
      <c r="K18" s="380"/>
      <c r="L18" s="380"/>
      <c r="M18" s="381"/>
      <c r="N18" s="1"/>
      <c r="O18" s="1"/>
      <c r="P18" s="1"/>
      <c r="Q18" s="1"/>
      <c r="R18" s="1"/>
      <c r="S18" s="1"/>
      <c r="T18" s="1"/>
      <c r="U18" s="1"/>
      <c r="V18" s="1"/>
      <c r="X18" s="5">
        <f>IF(Summary!$L$13&lt;&gt;"Category 3",Summary!$F$20,"N")</f>
        <v>0</v>
      </c>
    </row>
    <row r="19" spans="1:24" x14ac:dyDescent="0.3">
      <c r="A19" s="1"/>
      <c r="B19" s="1"/>
      <c r="C19" s="1"/>
      <c r="D19" s="382"/>
      <c r="E19" s="418"/>
      <c r="F19" s="418"/>
      <c r="G19" s="418"/>
      <c r="H19" s="418"/>
      <c r="I19" s="418"/>
      <c r="J19" s="418"/>
      <c r="K19" s="418"/>
      <c r="L19" s="418"/>
      <c r="M19" s="384"/>
      <c r="N19" s="6"/>
      <c r="O19" s="1"/>
      <c r="P19" s="1"/>
      <c r="Q19" s="1"/>
      <c r="R19" s="1"/>
      <c r="S19" s="1"/>
      <c r="T19" s="1"/>
      <c r="U19" s="1"/>
      <c r="V19" s="1"/>
    </row>
    <row r="20" spans="1:24" ht="12.75" customHeight="1" x14ac:dyDescent="0.25">
      <c r="A20" s="1"/>
      <c r="B20" s="1"/>
      <c r="C20" s="1"/>
      <c r="D20" s="382"/>
      <c r="E20" s="418"/>
      <c r="F20" s="418"/>
      <c r="G20" s="418"/>
      <c r="H20" s="418"/>
      <c r="I20" s="418"/>
      <c r="J20" s="418"/>
      <c r="K20" s="418"/>
      <c r="L20" s="418"/>
      <c r="M20" s="384"/>
      <c r="N20" s="1"/>
      <c r="O20" s="1"/>
      <c r="P20" s="1"/>
      <c r="Q20" s="1"/>
      <c r="R20" s="1"/>
      <c r="S20" s="1"/>
      <c r="T20" s="1"/>
      <c r="U20" s="1"/>
      <c r="V20" s="1"/>
    </row>
    <row r="21" spans="1:24" ht="13.5" customHeight="1" x14ac:dyDescent="0.3">
      <c r="A21" s="1"/>
      <c r="B21" s="1"/>
      <c r="C21" s="1"/>
      <c r="D21" s="385"/>
      <c r="E21" s="386"/>
      <c r="F21" s="386"/>
      <c r="G21" s="386"/>
      <c r="H21" s="386"/>
      <c r="I21" s="386"/>
      <c r="J21" s="386"/>
      <c r="K21" s="386"/>
      <c r="L21" s="386"/>
      <c r="M21" s="387"/>
      <c r="N21" s="1"/>
      <c r="O21" s="1"/>
      <c r="P21" s="1"/>
      <c r="Q21" s="42"/>
      <c r="R21" s="42"/>
      <c r="S21" s="42"/>
      <c r="T21" s="42"/>
      <c r="U21" s="1"/>
      <c r="V21" s="1"/>
    </row>
    <row r="22" spans="1:24" ht="12.5" x14ac:dyDescent="0.25">
      <c r="A22" s="1"/>
      <c r="B22" s="1"/>
      <c r="C22" s="1"/>
      <c r="D22" s="1"/>
      <c r="E22" s="1"/>
      <c r="F22" s="1"/>
      <c r="G22" s="1"/>
      <c r="H22" s="1"/>
      <c r="I22" s="1"/>
      <c r="J22" s="1"/>
      <c r="K22" s="1"/>
      <c r="L22" s="1"/>
      <c r="M22" s="1"/>
      <c r="N22" s="1"/>
      <c r="O22" s="1"/>
      <c r="P22" s="1"/>
      <c r="Q22" s="1"/>
      <c r="R22" s="1"/>
      <c r="S22" s="1"/>
      <c r="T22" s="1"/>
      <c r="U22" s="1"/>
      <c r="V22" s="1"/>
    </row>
    <row r="23" spans="1:24" ht="18" x14ac:dyDescent="0.4">
      <c r="A23" s="388" t="s">
        <v>108</v>
      </c>
      <c r="B23" s="388"/>
      <c r="C23" s="388"/>
      <c r="D23" s="388"/>
      <c r="E23" s="388"/>
      <c r="F23" s="388"/>
      <c r="G23" s="388"/>
      <c r="H23" s="388"/>
      <c r="I23" s="388"/>
      <c r="J23" s="388"/>
      <c r="K23" s="388"/>
      <c r="L23" s="388"/>
      <c r="M23" s="388"/>
      <c r="N23" s="388"/>
      <c r="O23" s="388"/>
      <c r="P23" s="388"/>
      <c r="Q23" s="388"/>
      <c r="R23" s="388"/>
      <c r="S23" s="388"/>
      <c r="T23" s="388"/>
      <c r="U23" s="388"/>
      <c r="V23" s="388"/>
    </row>
    <row r="24" spans="1:24" ht="7.5" customHeight="1" x14ac:dyDescent="0.25">
      <c r="A24" s="1"/>
      <c r="B24" s="1"/>
      <c r="C24" s="1"/>
      <c r="D24" s="1"/>
      <c r="E24" s="1"/>
      <c r="F24" s="1"/>
      <c r="G24" s="1"/>
      <c r="H24" s="1"/>
      <c r="I24" s="1"/>
      <c r="J24" s="1"/>
      <c r="K24" s="1"/>
      <c r="L24" s="1"/>
      <c r="M24" s="1"/>
      <c r="N24" s="1"/>
      <c r="O24" s="1"/>
      <c r="P24" s="1"/>
      <c r="Q24" s="1"/>
      <c r="R24" s="1"/>
      <c r="S24" s="1"/>
      <c r="T24" s="1"/>
      <c r="U24" s="1"/>
      <c r="V24" s="1"/>
      <c r="W24" s="14"/>
    </row>
    <row r="25" spans="1:24" ht="52.5" customHeight="1" x14ac:dyDescent="0.3">
      <c r="A25" s="1"/>
      <c r="B25" s="72" t="s">
        <v>132</v>
      </c>
      <c r="C25" s="72" t="s">
        <v>30</v>
      </c>
      <c r="D25" s="72" t="s">
        <v>31</v>
      </c>
      <c r="E25" s="72" t="s">
        <v>32</v>
      </c>
      <c r="F25" s="72" t="s">
        <v>33</v>
      </c>
      <c r="G25" s="72" t="s">
        <v>34</v>
      </c>
      <c r="H25" s="72" t="s">
        <v>11</v>
      </c>
      <c r="I25" s="72" t="s">
        <v>35</v>
      </c>
      <c r="J25" s="72" t="s">
        <v>36</v>
      </c>
      <c r="K25" s="72" t="s">
        <v>25</v>
      </c>
      <c r="L25" s="72" t="s">
        <v>21</v>
      </c>
      <c r="M25" s="72" t="s">
        <v>20</v>
      </c>
      <c r="N25" s="72" t="s">
        <v>19</v>
      </c>
      <c r="O25" s="87" t="s">
        <v>26</v>
      </c>
      <c r="P25" s="74" t="s">
        <v>327</v>
      </c>
      <c r="Q25" s="74" t="s">
        <v>328</v>
      </c>
      <c r="R25" s="74" t="s">
        <v>329</v>
      </c>
      <c r="S25" s="74" t="s">
        <v>330</v>
      </c>
      <c r="T25" s="74" t="s">
        <v>331</v>
      </c>
      <c r="U25" s="74" t="s">
        <v>50</v>
      </c>
      <c r="V25" s="72" t="s">
        <v>49</v>
      </c>
    </row>
    <row r="26" spans="1:24" ht="12.5" x14ac:dyDescent="0.25">
      <c r="A26" s="1">
        <v>1</v>
      </c>
      <c r="B26" s="47"/>
      <c r="C26" s="193"/>
      <c r="D26" s="48"/>
      <c r="E26" s="239"/>
      <c r="F26" s="16"/>
      <c r="G26" s="16"/>
      <c r="H26" s="16"/>
      <c r="I26" s="47"/>
      <c r="J26" s="48"/>
      <c r="K26" s="16"/>
      <c r="L26" s="16"/>
      <c r="M26" s="193"/>
      <c r="N26" s="47"/>
      <c r="O26" s="194"/>
      <c r="P26" s="195"/>
      <c r="Q26" s="196"/>
      <c r="R26" s="195"/>
      <c r="S26" s="195"/>
      <c r="T26" s="196"/>
      <c r="U26" s="194"/>
      <c r="V26" s="47"/>
      <c r="W26" s="34">
        <f>IF($C26&lt;&gt;"",1,0)</f>
        <v>0</v>
      </c>
      <c r="X26" s="13">
        <f>SUM(W26:W75)</f>
        <v>0</v>
      </c>
    </row>
    <row r="27" spans="1:24" ht="12.5" x14ac:dyDescent="0.25">
      <c r="A27" s="1">
        <f t="shared" ref="A27:A58" si="0">A26+1</f>
        <v>2</v>
      </c>
      <c r="B27" s="47"/>
      <c r="C27" s="193"/>
      <c r="D27" s="48"/>
      <c r="E27" s="239"/>
      <c r="F27" s="16"/>
      <c r="G27" s="16"/>
      <c r="H27" s="16"/>
      <c r="I27" s="47"/>
      <c r="J27" s="48"/>
      <c r="K27" s="16"/>
      <c r="L27" s="16"/>
      <c r="M27" s="193"/>
      <c r="N27" s="47"/>
      <c r="O27" s="194"/>
      <c r="P27" s="195"/>
      <c r="Q27" s="196"/>
      <c r="R27" s="195"/>
      <c r="S27" s="195"/>
      <c r="T27" s="196"/>
      <c r="U27" s="194"/>
      <c r="V27" s="47"/>
      <c r="W27" s="34">
        <f t="shared" ref="W27:W75" si="1">IF($C27&lt;&gt;"",1,0)</f>
        <v>0</v>
      </c>
      <c r="X27" s="13"/>
    </row>
    <row r="28" spans="1:24" ht="12.5" x14ac:dyDescent="0.25">
      <c r="A28" s="1">
        <f t="shared" si="0"/>
        <v>3</v>
      </c>
      <c r="B28" s="47"/>
      <c r="C28" s="193"/>
      <c r="D28" s="48"/>
      <c r="E28" s="240"/>
      <c r="F28" s="16"/>
      <c r="G28" s="16"/>
      <c r="H28" s="16"/>
      <c r="I28" s="47"/>
      <c r="J28" s="48"/>
      <c r="K28" s="16"/>
      <c r="L28" s="16"/>
      <c r="M28" s="193"/>
      <c r="N28" s="47"/>
      <c r="O28" s="194"/>
      <c r="P28" s="195"/>
      <c r="Q28" s="196"/>
      <c r="R28" s="195"/>
      <c r="S28" s="195"/>
      <c r="T28" s="196"/>
      <c r="U28" s="194"/>
      <c r="V28" s="47"/>
      <c r="W28" s="34">
        <f t="shared" si="1"/>
        <v>0</v>
      </c>
      <c r="X28" s="13"/>
    </row>
    <row r="29" spans="1:24" ht="12.5" x14ac:dyDescent="0.25">
      <c r="A29" s="1">
        <f t="shared" si="0"/>
        <v>4</v>
      </c>
      <c r="B29" s="47"/>
      <c r="C29" s="193"/>
      <c r="D29" s="48"/>
      <c r="E29" s="239"/>
      <c r="F29" s="16"/>
      <c r="G29" s="16"/>
      <c r="H29" s="16"/>
      <c r="I29" s="47"/>
      <c r="J29" s="48"/>
      <c r="K29" s="16"/>
      <c r="L29" s="16"/>
      <c r="M29" s="193"/>
      <c r="N29" s="47"/>
      <c r="O29" s="194"/>
      <c r="P29" s="195"/>
      <c r="Q29" s="196"/>
      <c r="R29" s="195"/>
      <c r="S29" s="195"/>
      <c r="T29" s="196"/>
      <c r="U29" s="194"/>
      <c r="V29" s="47"/>
      <c r="W29" s="34">
        <f t="shared" si="1"/>
        <v>0</v>
      </c>
      <c r="X29" s="13"/>
    </row>
    <row r="30" spans="1:24" ht="12.5" x14ac:dyDescent="0.25">
      <c r="A30" s="1">
        <f t="shared" si="0"/>
        <v>5</v>
      </c>
      <c r="B30" s="47"/>
      <c r="C30" s="193"/>
      <c r="D30" s="48"/>
      <c r="E30" s="239"/>
      <c r="F30" s="16"/>
      <c r="G30" s="16"/>
      <c r="H30" s="16"/>
      <c r="I30" s="47"/>
      <c r="J30" s="48"/>
      <c r="K30" s="16"/>
      <c r="L30" s="16"/>
      <c r="M30" s="193"/>
      <c r="N30" s="47"/>
      <c r="O30" s="194"/>
      <c r="P30" s="195"/>
      <c r="Q30" s="196"/>
      <c r="R30" s="195"/>
      <c r="S30" s="195"/>
      <c r="T30" s="196"/>
      <c r="U30" s="194"/>
      <c r="V30" s="47"/>
      <c r="W30" s="34">
        <f t="shared" si="1"/>
        <v>0</v>
      </c>
      <c r="X30" s="13"/>
    </row>
    <row r="31" spans="1:24" ht="12.5" x14ac:dyDescent="0.25">
      <c r="A31" s="1">
        <f t="shared" si="0"/>
        <v>6</v>
      </c>
      <c r="B31" s="47"/>
      <c r="C31" s="193"/>
      <c r="D31" s="48"/>
      <c r="E31" s="239"/>
      <c r="F31" s="16"/>
      <c r="G31" s="16"/>
      <c r="H31" s="16"/>
      <c r="I31" s="47"/>
      <c r="J31" s="48"/>
      <c r="K31" s="16"/>
      <c r="L31" s="16"/>
      <c r="M31" s="193"/>
      <c r="N31" s="47"/>
      <c r="O31" s="194"/>
      <c r="P31" s="195"/>
      <c r="Q31" s="196"/>
      <c r="R31" s="195"/>
      <c r="S31" s="195"/>
      <c r="T31" s="196"/>
      <c r="U31" s="194"/>
      <c r="V31" s="47"/>
      <c r="W31" s="34">
        <f t="shared" si="1"/>
        <v>0</v>
      </c>
      <c r="X31" s="13"/>
    </row>
    <row r="32" spans="1:24" ht="12.5" x14ac:dyDescent="0.25">
      <c r="A32" s="1">
        <f t="shared" si="0"/>
        <v>7</v>
      </c>
      <c r="B32" s="47"/>
      <c r="C32" s="193"/>
      <c r="D32" s="48"/>
      <c r="E32" s="239"/>
      <c r="F32" s="16"/>
      <c r="G32" s="16"/>
      <c r="H32" s="16"/>
      <c r="I32" s="47"/>
      <c r="J32" s="48"/>
      <c r="K32" s="16"/>
      <c r="L32" s="16"/>
      <c r="M32" s="193"/>
      <c r="N32" s="47"/>
      <c r="O32" s="194"/>
      <c r="P32" s="195"/>
      <c r="Q32" s="196"/>
      <c r="R32" s="195"/>
      <c r="S32" s="195"/>
      <c r="T32" s="196"/>
      <c r="U32" s="194"/>
      <c r="V32" s="47"/>
      <c r="W32" s="34">
        <f t="shared" si="1"/>
        <v>0</v>
      </c>
      <c r="X32" s="13"/>
    </row>
    <row r="33" spans="1:24" ht="12.5" x14ac:dyDescent="0.25">
      <c r="A33" s="1">
        <f t="shared" si="0"/>
        <v>8</v>
      </c>
      <c r="B33" s="47"/>
      <c r="C33" s="193"/>
      <c r="D33" s="48"/>
      <c r="E33" s="239"/>
      <c r="F33" s="16"/>
      <c r="G33" s="16"/>
      <c r="H33" s="16"/>
      <c r="I33" s="47"/>
      <c r="J33" s="48"/>
      <c r="K33" s="16"/>
      <c r="L33" s="16"/>
      <c r="M33" s="193"/>
      <c r="N33" s="47"/>
      <c r="O33" s="194"/>
      <c r="P33" s="195"/>
      <c r="Q33" s="196"/>
      <c r="R33" s="195"/>
      <c r="S33" s="195"/>
      <c r="T33" s="196"/>
      <c r="U33" s="194"/>
      <c r="V33" s="47"/>
      <c r="W33" s="34">
        <f t="shared" si="1"/>
        <v>0</v>
      </c>
      <c r="X33" s="13"/>
    </row>
    <row r="34" spans="1:24" ht="12.5" x14ac:dyDescent="0.25">
      <c r="A34" s="1">
        <f t="shared" si="0"/>
        <v>9</v>
      </c>
      <c r="B34" s="47"/>
      <c r="C34" s="193"/>
      <c r="D34" s="48"/>
      <c r="E34" s="239"/>
      <c r="F34" s="16"/>
      <c r="G34" s="16"/>
      <c r="H34" s="16"/>
      <c r="I34" s="47"/>
      <c r="J34" s="48"/>
      <c r="K34" s="16"/>
      <c r="L34" s="16"/>
      <c r="M34" s="193"/>
      <c r="N34" s="47"/>
      <c r="O34" s="194"/>
      <c r="P34" s="195"/>
      <c r="Q34" s="196"/>
      <c r="R34" s="195"/>
      <c r="S34" s="195"/>
      <c r="T34" s="196"/>
      <c r="U34" s="194"/>
      <c r="V34" s="47"/>
      <c r="W34" s="34">
        <f t="shared" si="1"/>
        <v>0</v>
      </c>
      <c r="X34" s="13"/>
    </row>
    <row r="35" spans="1:24" ht="12.5" x14ac:dyDescent="0.25">
      <c r="A35" s="1">
        <f t="shared" si="0"/>
        <v>10</v>
      </c>
      <c r="B35" s="47"/>
      <c r="C35" s="193"/>
      <c r="D35" s="48"/>
      <c r="E35" s="239"/>
      <c r="F35" s="16"/>
      <c r="G35" s="16"/>
      <c r="H35" s="16"/>
      <c r="I35" s="47"/>
      <c r="J35" s="48"/>
      <c r="K35" s="16"/>
      <c r="L35" s="16"/>
      <c r="M35" s="193"/>
      <c r="N35" s="47"/>
      <c r="O35" s="194"/>
      <c r="P35" s="195"/>
      <c r="Q35" s="196"/>
      <c r="R35" s="195"/>
      <c r="S35" s="195"/>
      <c r="T35" s="196"/>
      <c r="U35" s="194"/>
      <c r="V35" s="47"/>
      <c r="W35" s="34">
        <f t="shared" si="1"/>
        <v>0</v>
      </c>
      <c r="X35" s="13"/>
    </row>
    <row r="36" spans="1:24" ht="12.5" x14ac:dyDescent="0.25">
      <c r="A36" s="1">
        <f t="shared" si="0"/>
        <v>11</v>
      </c>
      <c r="B36" s="47"/>
      <c r="C36" s="193"/>
      <c r="D36" s="48"/>
      <c r="E36" s="239"/>
      <c r="F36" s="16"/>
      <c r="G36" s="16"/>
      <c r="H36" s="16"/>
      <c r="I36" s="47"/>
      <c r="J36" s="48"/>
      <c r="K36" s="16"/>
      <c r="L36" s="16"/>
      <c r="M36" s="193"/>
      <c r="N36" s="47"/>
      <c r="O36" s="194"/>
      <c r="P36" s="195"/>
      <c r="Q36" s="196"/>
      <c r="R36" s="195"/>
      <c r="S36" s="195"/>
      <c r="T36" s="196"/>
      <c r="U36" s="194"/>
      <c r="V36" s="47"/>
      <c r="W36" s="34">
        <f t="shared" si="1"/>
        <v>0</v>
      </c>
      <c r="X36" s="13"/>
    </row>
    <row r="37" spans="1:24" ht="12.5" x14ac:dyDescent="0.25">
      <c r="A37" s="1">
        <f t="shared" si="0"/>
        <v>12</v>
      </c>
      <c r="B37" s="47"/>
      <c r="C37" s="193"/>
      <c r="D37" s="48"/>
      <c r="E37" s="239"/>
      <c r="F37" s="16"/>
      <c r="G37" s="16"/>
      <c r="H37" s="16"/>
      <c r="I37" s="47"/>
      <c r="J37" s="48"/>
      <c r="K37" s="16"/>
      <c r="L37" s="16"/>
      <c r="M37" s="193"/>
      <c r="N37" s="47"/>
      <c r="O37" s="194"/>
      <c r="P37" s="195"/>
      <c r="Q37" s="196"/>
      <c r="R37" s="195"/>
      <c r="S37" s="195"/>
      <c r="T37" s="196"/>
      <c r="U37" s="194"/>
      <c r="V37" s="47"/>
      <c r="W37" s="34">
        <f t="shared" si="1"/>
        <v>0</v>
      </c>
      <c r="X37" s="13"/>
    </row>
    <row r="38" spans="1:24" ht="12.5" x14ac:dyDescent="0.25">
      <c r="A38" s="1">
        <f t="shared" si="0"/>
        <v>13</v>
      </c>
      <c r="B38" s="47"/>
      <c r="C38" s="193"/>
      <c r="D38" s="48"/>
      <c r="E38" s="239"/>
      <c r="F38" s="16"/>
      <c r="G38" s="16"/>
      <c r="H38" s="16"/>
      <c r="I38" s="47"/>
      <c r="J38" s="48"/>
      <c r="K38" s="16"/>
      <c r="L38" s="16"/>
      <c r="M38" s="193"/>
      <c r="N38" s="47"/>
      <c r="O38" s="194"/>
      <c r="P38" s="195"/>
      <c r="Q38" s="196"/>
      <c r="R38" s="195"/>
      <c r="S38" s="195"/>
      <c r="T38" s="196"/>
      <c r="U38" s="194"/>
      <c r="V38" s="47"/>
      <c r="W38" s="34">
        <f t="shared" si="1"/>
        <v>0</v>
      </c>
      <c r="X38" s="13"/>
    </row>
    <row r="39" spans="1:24" ht="12.5" x14ac:dyDescent="0.25">
      <c r="A39" s="1">
        <f t="shared" si="0"/>
        <v>14</v>
      </c>
      <c r="B39" s="47"/>
      <c r="C39" s="193"/>
      <c r="D39" s="48"/>
      <c r="E39" s="239"/>
      <c r="F39" s="16"/>
      <c r="G39" s="16"/>
      <c r="H39" s="16"/>
      <c r="I39" s="47"/>
      <c r="J39" s="48"/>
      <c r="K39" s="16"/>
      <c r="L39" s="16"/>
      <c r="M39" s="193"/>
      <c r="N39" s="47"/>
      <c r="O39" s="194"/>
      <c r="P39" s="195"/>
      <c r="Q39" s="196"/>
      <c r="R39" s="195"/>
      <c r="S39" s="195"/>
      <c r="T39" s="196"/>
      <c r="U39" s="194"/>
      <c r="V39" s="47"/>
      <c r="W39" s="34">
        <f t="shared" si="1"/>
        <v>0</v>
      </c>
      <c r="X39" s="13"/>
    </row>
    <row r="40" spans="1:24" ht="12.5" x14ac:dyDescent="0.25">
      <c r="A40" s="1">
        <f t="shared" si="0"/>
        <v>15</v>
      </c>
      <c r="B40" s="47"/>
      <c r="C40" s="193"/>
      <c r="D40" s="48"/>
      <c r="E40" s="239"/>
      <c r="F40" s="16"/>
      <c r="G40" s="16"/>
      <c r="H40" s="16"/>
      <c r="I40" s="47"/>
      <c r="J40" s="48"/>
      <c r="K40" s="16"/>
      <c r="L40" s="16"/>
      <c r="M40" s="193"/>
      <c r="N40" s="47"/>
      <c r="O40" s="194"/>
      <c r="P40" s="195"/>
      <c r="Q40" s="196"/>
      <c r="R40" s="195"/>
      <c r="S40" s="195"/>
      <c r="T40" s="196"/>
      <c r="U40" s="194"/>
      <c r="V40" s="47"/>
      <c r="W40" s="34">
        <f t="shared" si="1"/>
        <v>0</v>
      </c>
      <c r="X40" s="13"/>
    </row>
    <row r="41" spans="1:24" ht="12.5" x14ac:dyDescent="0.25">
      <c r="A41" s="1">
        <f t="shared" si="0"/>
        <v>16</v>
      </c>
      <c r="B41" s="47"/>
      <c r="C41" s="193"/>
      <c r="D41" s="48"/>
      <c r="E41" s="239"/>
      <c r="F41" s="16"/>
      <c r="G41" s="16"/>
      <c r="H41" s="16"/>
      <c r="I41" s="47"/>
      <c r="J41" s="48"/>
      <c r="K41" s="16"/>
      <c r="L41" s="16"/>
      <c r="M41" s="193"/>
      <c r="N41" s="47"/>
      <c r="O41" s="194"/>
      <c r="P41" s="195"/>
      <c r="Q41" s="196"/>
      <c r="R41" s="195"/>
      <c r="S41" s="195"/>
      <c r="T41" s="196"/>
      <c r="U41" s="194"/>
      <c r="V41" s="47"/>
      <c r="W41" s="34">
        <f t="shared" si="1"/>
        <v>0</v>
      </c>
      <c r="X41" s="13"/>
    </row>
    <row r="42" spans="1:24" ht="12.5" x14ac:dyDescent="0.25">
      <c r="A42" s="1">
        <f t="shared" si="0"/>
        <v>17</v>
      </c>
      <c r="B42" s="47"/>
      <c r="C42" s="193"/>
      <c r="D42" s="48"/>
      <c r="E42" s="239"/>
      <c r="F42" s="16"/>
      <c r="G42" s="16"/>
      <c r="H42" s="16"/>
      <c r="I42" s="47"/>
      <c r="J42" s="48"/>
      <c r="K42" s="16"/>
      <c r="L42" s="16"/>
      <c r="M42" s="193"/>
      <c r="N42" s="47"/>
      <c r="O42" s="194"/>
      <c r="P42" s="195"/>
      <c r="Q42" s="196"/>
      <c r="R42" s="195"/>
      <c r="S42" s="195"/>
      <c r="T42" s="196"/>
      <c r="U42" s="194"/>
      <c r="V42" s="47"/>
      <c r="W42" s="34">
        <f t="shared" si="1"/>
        <v>0</v>
      </c>
      <c r="X42" s="13"/>
    </row>
    <row r="43" spans="1:24" ht="12.5" x14ac:dyDescent="0.25">
      <c r="A43" s="1">
        <f t="shared" si="0"/>
        <v>18</v>
      </c>
      <c r="B43" s="47"/>
      <c r="C43" s="193"/>
      <c r="D43" s="48"/>
      <c r="E43" s="239"/>
      <c r="F43" s="16"/>
      <c r="G43" s="16"/>
      <c r="H43" s="16"/>
      <c r="I43" s="47"/>
      <c r="J43" s="48"/>
      <c r="K43" s="16"/>
      <c r="L43" s="16"/>
      <c r="M43" s="193"/>
      <c r="N43" s="47"/>
      <c r="O43" s="194"/>
      <c r="P43" s="195"/>
      <c r="Q43" s="196"/>
      <c r="R43" s="195"/>
      <c r="S43" s="195"/>
      <c r="T43" s="196"/>
      <c r="U43" s="194"/>
      <c r="V43" s="47"/>
      <c r="W43" s="34">
        <f t="shared" si="1"/>
        <v>0</v>
      </c>
      <c r="X43" s="13"/>
    </row>
    <row r="44" spans="1:24" ht="12.5" x14ac:dyDescent="0.25">
      <c r="A44" s="1">
        <f t="shared" si="0"/>
        <v>19</v>
      </c>
      <c r="B44" s="47"/>
      <c r="C44" s="193"/>
      <c r="D44" s="48"/>
      <c r="E44" s="239"/>
      <c r="F44" s="16"/>
      <c r="G44" s="16"/>
      <c r="H44" s="16"/>
      <c r="I44" s="47"/>
      <c r="J44" s="48"/>
      <c r="K44" s="16"/>
      <c r="L44" s="16"/>
      <c r="M44" s="193"/>
      <c r="N44" s="47"/>
      <c r="O44" s="194"/>
      <c r="P44" s="195"/>
      <c r="Q44" s="196"/>
      <c r="R44" s="195"/>
      <c r="S44" s="195"/>
      <c r="T44" s="196"/>
      <c r="U44" s="194"/>
      <c r="V44" s="47"/>
      <c r="W44" s="34">
        <f t="shared" si="1"/>
        <v>0</v>
      </c>
      <c r="X44" s="13"/>
    </row>
    <row r="45" spans="1:24" ht="12.5" x14ac:dyDescent="0.25">
      <c r="A45" s="1">
        <f t="shared" si="0"/>
        <v>20</v>
      </c>
      <c r="B45" s="47"/>
      <c r="C45" s="193"/>
      <c r="D45" s="48"/>
      <c r="E45" s="239"/>
      <c r="F45" s="16"/>
      <c r="G45" s="16"/>
      <c r="H45" s="16"/>
      <c r="I45" s="47"/>
      <c r="J45" s="48"/>
      <c r="K45" s="16"/>
      <c r="L45" s="16"/>
      <c r="M45" s="193"/>
      <c r="N45" s="47"/>
      <c r="O45" s="194"/>
      <c r="P45" s="195"/>
      <c r="Q45" s="196"/>
      <c r="R45" s="195"/>
      <c r="S45" s="195"/>
      <c r="T45" s="196"/>
      <c r="U45" s="194"/>
      <c r="V45" s="47"/>
      <c r="W45" s="34">
        <f t="shared" si="1"/>
        <v>0</v>
      </c>
      <c r="X45" s="13"/>
    </row>
    <row r="46" spans="1:24" ht="12.5" x14ac:dyDescent="0.25">
      <c r="A46" s="1">
        <f t="shared" si="0"/>
        <v>21</v>
      </c>
      <c r="B46" s="47"/>
      <c r="C46" s="193"/>
      <c r="D46" s="48"/>
      <c r="E46" s="239"/>
      <c r="F46" s="16"/>
      <c r="G46" s="16"/>
      <c r="H46" s="16"/>
      <c r="I46" s="47"/>
      <c r="J46" s="48"/>
      <c r="K46" s="16"/>
      <c r="L46" s="16"/>
      <c r="M46" s="193"/>
      <c r="N46" s="47"/>
      <c r="O46" s="194"/>
      <c r="P46" s="195"/>
      <c r="Q46" s="196"/>
      <c r="R46" s="195"/>
      <c r="S46" s="195"/>
      <c r="T46" s="196"/>
      <c r="U46" s="194"/>
      <c r="V46" s="47"/>
      <c r="W46" s="34">
        <f t="shared" si="1"/>
        <v>0</v>
      </c>
      <c r="X46" s="13"/>
    </row>
    <row r="47" spans="1:24" ht="12.5" x14ac:dyDescent="0.25">
      <c r="A47" s="1">
        <f t="shared" si="0"/>
        <v>22</v>
      </c>
      <c r="B47" s="47"/>
      <c r="C47" s="193"/>
      <c r="D47" s="48"/>
      <c r="E47" s="239"/>
      <c r="F47" s="16"/>
      <c r="G47" s="16"/>
      <c r="H47" s="16"/>
      <c r="I47" s="47"/>
      <c r="J47" s="48"/>
      <c r="K47" s="16"/>
      <c r="L47" s="16"/>
      <c r="M47" s="193"/>
      <c r="N47" s="47"/>
      <c r="O47" s="194"/>
      <c r="P47" s="195"/>
      <c r="Q47" s="196"/>
      <c r="R47" s="195"/>
      <c r="S47" s="195"/>
      <c r="T47" s="196"/>
      <c r="U47" s="194"/>
      <c r="V47" s="47"/>
      <c r="W47" s="34">
        <f t="shared" si="1"/>
        <v>0</v>
      </c>
      <c r="X47" s="13"/>
    </row>
    <row r="48" spans="1:24" ht="12.5" x14ac:dyDescent="0.25">
      <c r="A48" s="1">
        <f t="shared" si="0"/>
        <v>23</v>
      </c>
      <c r="B48" s="47"/>
      <c r="C48" s="193"/>
      <c r="D48" s="48"/>
      <c r="E48" s="239"/>
      <c r="F48" s="16"/>
      <c r="G48" s="16"/>
      <c r="H48" s="16"/>
      <c r="I48" s="47"/>
      <c r="J48" s="48"/>
      <c r="K48" s="16"/>
      <c r="L48" s="16"/>
      <c r="M48" s="193"/>
      <c r="N48" s="47"/>
      <c r="O48" s="194"/>
      <c r="P48" s="195"/>
      <c r="Q48" s="196"/>
      <c r="R48" s="195"/>
      <c r="S48" s="195"/>
      <c r="T48" s="196"/>
      <c r="U48" s="194"/>
      <c r="V48" s="47"/>
      <c r="W48" s="34">
        <f t="shared" si="1"/>
        <v>0</v>
      </c>
      <c r="X48" s="13"/>
    </row>
    <row r="49" spans="1:24" ht="12.5" x14ac:dyDescent="0.25">
      <c r="A49" s="1">
        <f t="shared" si="0"/>
        <v>24</v>
      </c>
      <c r="B49" s="47"/>
      <c r="C49" s="193"/>
      <c r="D49" s="48"/>
      <c r="E49" s="239"/>
      <c r="F49" s="16"/>
      <c r="G49" s="16"/>
      <c r="H49" s="16"/>
      <c r="I49" s="47"/>
      <c r="J49" s="48"/>
      <c r="K49" s="16"/>
      <c r="L49" s="16"/>
      <c r="M49" s="193"/>
      <c r="N49" s="47"/>
      <c r="O49" s="194"/>
      <c r="P49" s="195"/>
      <c r="Q49" s="196"/>
      <c r="R49" s="195"/>
      <c r="S49" s="195"/>
      <c r="T49" s="196"/>
      <c r="U49" s="194"/>
      <c r="V49" s="47"/>
      <c r="W49" s="34">
        <f t="shared" si="1"/>
        <v>0</v>
      </c>
      <c r="X49" s="13"/>
    </row>
    <row r="50" spans="1:24" ht="12.5" x14ac:dyDescent="0.25">
      <c r="A50" s="1">
        <f t="shared" si="0"/>
        <v>25</v>
      </c>
      <c r="B50" s="47"/>
      <c r="C50" s="193"/>
      <c r="D50" s="48"/>
      <c r="E50" s="239"/>
      <c r="F50" s="16"/>
      <c r="G50" s="16"/>
      <c r="H50" s="16"/>
      <c r="I50" s="47"/>
      <c r="J50" s="48"/>
      <c r="K50" s="16"/>
      <c r="L50" s="16"/>
      <c r="M50" s="193"/>
      <c r="N50" s="47"/>
      <c r="O50" s="194"/>
      <c r="P50" s="195"/>
      <c r="Q50" s="196"/>
      <c r="R50" s="195"/>
      <c r="S50" s="195"/>
      <c r="T50" s="196"/>
      <c r="U50" s="194"/>
      <c r="V50" s="47"/>
      <c r="W50" s="34">
        <f t="shared" si="1"/>
        <v>0</v>
      </c>
      <c r="X50" s="13"/>
    </row>
    <row r="51" spans="1:24" ht="12.5" x14ac:dyDescent="0.25">
      <c r="A51" s="1">
        <f t="shared" si="0"/>
        <v>26</v>
      </c>
      <c r="B51" s="47"/>
      <c r="C51" s="193"/>
      <c r="D51" s="48"/>
      <c r="E51" s="239"/>
      <c r="F51" s="16"/>
      <c r="G51" s="16"/>
      <c r="H51" s="16"/>
      <c r="I51" s="47"/>
      <c r="J51" s="48"/>
      <c r="K51" s="16"/>
      <c r="L51" s="16"/>
      <c r="M51" s="193"/>
      <c r="N51" s="47"/>
      <c r="O51" s="194"/>
      <c r="P51" s="195"/>
      <c r="Q51" s="196"/>
      <c r="R51" s="195"/>
      <c r="S51" s="195"/>
      <c r="T51" s="196"/>
      <c r="U51" s="194"/>
      <c r="V51" s="47"/>
      <c r="W51" s="34">
        <f t="shared" si="1"/>
        <v>0</v>
      </c>
      <c r="X51" s="13"/>
    </row>
    <row r="52" spans="1:24" ht="12.5" x14ac:dyDescent="0.25">
      <c r="A52" s="1">
        <f t="shared" si="0"/>
        <v>27</v>
      </c>
      <c r="B52" s="47"/>
      <c r="C52" s="193"/>
      <c r="D52" s="48"/>
      <c r="E52" s="239"/>
      <c r="F52" s="16"/>
      <c r="G52" s="16"/>
      <c r="H52" s="16"/>
      <c r="I52" s="47"/>
      <c r="J52" s="48"/>
      <c r="K52" s="16"/>
      <c r="L52" s="16"/>
      <c r="M52" s="193"/>
      <c r="N52" s="47"/>
      <c r="O52" s="194"/>
      <c r="P52" s="195"/>
      <c r="Q52" s="196"/>
      <c r="R52" s="195"/>
      <c r="S52" s="195"/>
      <c r="T52" s="196"/>
      <c r="U52" s="194"/>
      <c r="V52" s="47"/>
      <c r="W52" s="34">
        <f t="shared" si="1"/>
        <v>0</v>
      </c>
      <c r="X52" s="13"/>
    </row>
    <row r="53" spans="1:24" ht="12.5" x14ac:dyDescent="0.25">
      <c r="A53" s="1">
        <f t="shared" si="0"/>
        <v>28</v>
      </c>
      <c r="B53" s="47"/>
      <c r="C53" s="193"/>
      <c r="D53" s="48"/>
      <c r="E53" s="239"/>
      <c r="F53" s="16"/>
      <c r="G53" s="16"/>
      <c r="H53" s="16"/>
      <c r="I53" s="47"/>
      <c r="J53" s="48"/>
      <c r="K53" s="16"/>
      <c r="L53" s="16"/>
      <c r="M53" s="193"/>
      <c r="N53" s="47"/>
      <c r="O53" s="194"/>
      <c r="P53" s="195"/>
      <c r="Q53" s="196"/>
      <c r="R53" s="195"/>
      <c r="S53" s="195"/>
      <c r="T53" s="196"/>
      <c r="U53" s="194"/>
      <c r="V53" s="47"/>
      <c r="W53" s="34">
        <f t="shared" si="1"/>
        <v>0</v>
      </c>
      <c r="X53" s="13"/>
    </row>
    <row r="54" spans="1:24" ht="12.5" x14ac:dyDescent="0.25">
      <c r="A54" s="1">
        <f t="shared" si="0"/>
        <v>29</v>
      </c>
      <c r="B54" s="47"/>
      <c r="C54" s="193"/>
      <c r="D54" s="48"/>
      <c r="E54" s="239"/>
      <c r="F54" s="16"/>
      <c r="G54" s="16"/>
      <c r="H54" s="16"/>
      <c r="I54" s="47"/>
      <c r="J54" s="48"/>
      <c r="K54" s="16"/>
      <c r="L54" s="16"/>
      <c r="M54" s="193"/>
      <c r="N54" s="47"/>
      <c r="O54" s="194"/>
      <c r="P54" s="195"/>
      <c r="Q54" s="196"/>
      <c r="R54" s="195"/>
      <c r="S54" s="195"/>
      <c r="T54" s="196"/>
      <c r="U54" s="194"/>
      <c r="V54" s="47"/>
      <c r="W54" s="34">
        <f t="shared" si="1"/>
        <v>0</v>
      </c>
      <c r="X54" s="13"/>
    </row>
    <row r="55" spans="1:24" ht="12.5" x14ac:dyDescent="0.25">
      <c r="A55" s="1">
        <f t="shared" si="0"/>
        <v>30</v>
      </c>
      <c r="B55" s="47"/>
      <c r="C55" s="193"/>
      <c r="D55" s="48"/>
      <c r="E55" s="239"/>
      <c r="F55" s="16"/>
      <c r="G55" s="16"/>
      <c r="H55" s="16"/>
      <c r="I55" s="47"/>
      <c r="J55" s="48"/>
      <c r="K55" s="16"/>
      <c r="L55" s="16"/>
      <c r="M55" s="193"/>
      <c r="N55" s="47"/>
      <c r="O55" s="194"/>
      <c r="P55" s="195"/>
      <c r="Q55" s="196"/>
      <c r="R55" s="195"/>
      <c r="S55" s="195"/>
      <c r="T55" s="196"/>
      <c r="U55" s="194"/>
      <c r="V55" s="47"/>
      <c r="W55" s="34">
        <f t="shared" si="1"/>
        <v>0</v>
      </c>
      <c r="X55" s="13"/>
    </row>
    <row r="56" spans="1:24" ht="12.5" x14ac:dyDescent="0.25">
      <c r="A56" s="1">
        <f t="shared" si="0"/>
        <v>31</v>
      </c>
      <c r="B56" s="47"/>
      <c r="C56" s="193"/>
      <c r="D56" s="48"/>
      <c r="E56" s="239"/>
      <c r="F56" s="16"/>
      <c r="G56" s="16"/>
      <c r="H56" s="16"/>
      <c r="I56" s="47"/>
      <c r="J56" s="48"/>
      <c r="K56" s="16"/>
      <c r="L56" s="16"/>
      <c r="M56" s="193"/>
      <c r="N56" s="47"/>
      <c r="O56" s="194"/>
      <c r="P56" s="195"/>
      <c r="Q56" s="196"/>
      <c r="R56" s="195"/>
      <c r="S56" s="195"/>
      <c r="T56" s="196"/>
      <c r="U56" s="194"/>
      <c r="V56" s="47"/>
      <c r="W56" s="34">
        <f t="shared" si="1"/>
        <v>0</v>
      </c>
      <c r="X56" s="13"/>
    </row>
    <row r="57" spans="1:24" ht="12.5" x14ac:dyDescent="0.25">
      <c r="A57" s="1">
        <f t="shared" si="0"/>
        <v>32</v>
      </c>
      <c r="B57" s="47"/>
      <c r="C57" s="193"/>
      <c r="D57" s="48"/>
      <c r="E57" s="239"/>
      <c r="F57" s="16"/>
      <c r="G57" s="16"/>
      <c r="H57" s="16"/>
      <c r="I57" s="47"/>
      <c r="J57" s="48"/>
      <c r="K57" s="16"/>
      <c r="L57" s="16"/>
      <c r="M57" s="193"/>
      <c r="N57" s="47"/>
      <c r="O57" s="194"/>
      <c r="P57" s="195"/>
      <c r="Q57" s="196"/>
      <c r="R57" s="195"/>
      <c r="S57" s="195"/>
      <c r="T57" s="196"/>
      <c r="U57" s="194"/>
      <c r="V57" s="47"/>
      <c r="W57" s="34">
        <f t="shared" si="1"/>
        <v>0</v>
      </c>
      <c r="X57" s="13"/>
    </row>
    <row r="58" spans="1:24" ht="12.5" x14ac:dyDescent="0.25">
      <c r="A58" s="1">
        <f t="shared" si="0"/>
        <v>33</v>
      </c>
      <c r="B58" s="47"/>
      <c r="C58" s="193"/>
      <c r="D58" s="48"/>
      <c r="E58" s="239"/>
      <c r="F58" s="16"/>
      <c r="G58" s="16"/>
      <c r="H58" s="16"/>
      <c r="I58" s="47"/>
      <c r="J58" s="48"/>
      <c r="K58" s="16"/>
      <c r="L58" s="16"/>
      <c r="M58" s="193"/>
      <c r="N58" s="47"/>
      <c r="O58" s="194"/>
      <c r="P58" s="195"/>
      <c r="Q58" s="196"/>
      <c r="R58" s="195"/>
      <c r="S58" s="195"/>
      <c r="T58" s="196"/>
      <c r="U58" s="194"/>
      <c r="V58" s="47"/>
      <c r="W58" s="34">
        <f t="shared" si="1"/>
        <v>0</v>
      </c>
      <c r="X58" s="13"/>
    </row>
    <row r="59" spans="1:24" ht="12.5" x14ac:dyDescent="0.25">
      <c r="A59" s="1">
        <f t="shared" ref="A59:A75" si="2">A58+1</f>
        <v>34</v>
      </c>
      <c r="B59" s="47"/>
      <c r="C59" s="193"/>
      <c r="D59" s="48"/>
      <c r="E59" s="239"/>
      <c r="F59" s="16"/>
      <c r="G59" s="16"/>
      <c r="H59" s="16"/>
      <c r="I59" s="47"/>
      <c r="J59" s="48"/>
      <c r="K59" s="16"/>
      <c r="L59" s="16"/>
      <c r="M59" s="193"/>
      <c r="N59" s="47"/>
      <c r="O59" s="194"/>
      <c r="P59" s="195"/>
      <c r="Q59" s="196"/>
      <c r="R59" s="195"/>
      <c r="S59" s="195"/>
      <c r="T59" s="196"/>
      <c r="U59" s="194"/>
      <c r="V59" s="47"/>
      <c r="W59" s="34">
        <f t="shared" si="1"/>
        <v>0</v>
      </c>
      <c r="X59" s="13"/>
    </row>
    <row r="60" spans="1:24" ht="12.5" x14ac:dyDescent="0.25">
      <c r="A60" s="1">
        <f t="shared" si="2"/>
        <v>35</v>
      </c>
      <c r="B60" s="47"/>
      <c r="C60" s="193"/>
      <c r="D60" s="48"/>
      <c r="E60" s="239"/>
      <c r="F60" s="16"/>
      <c r="G60" s="16"/>
      <c r="H60" s="16"/>
      <c r="I60" s="47"/>
      <c r="J60" s="48"/>
      <c r="K60" s="16"/>
      <c r="L60" s="16"/>
      <c r="M60" s="193"/>
      <c r="N60" s="47"/>
      <c r="O60" s="194"/>
      <c r="P60" s="195"/>
      <c r="Q60" s="196"/>
      <c r="R60" s="195"/>
      <c r="S60" s="195"/>
      <c r="T60" s="196"/>
      <c r="U60" s="194"/>
      <c r="V60" s="47"/>
      <c r="W60" s="34">
        <f t="shared" si="1"/>
        <v>0</v>
      </c>
      <c r="X60" s="13"/>
    </row>
    <row r="61" spans="1:24" ht="12.5" x14ac:dyDescent="0.25">
      <c r="A61" s="1">
        <f t="shared" si="2"/>
        <v>36</v>
      </c>
      <c r="B61" s="47"/>
      <c r="C61" s="193"/>
      <c r="D61" s="48"/>
      <c r="E61" s="239"/>
      <c r="F61" s="16"/>
      <c r="G61" s="16"/>
      <c r="H61" s="16"/>
      <c r="I61" s="47"/>
      <c r="J61" s="48"/>
      <c r="K61" s="16"/>
      <c r="L61" s="16"/>
      <c r="M61" s="193"/>
      <c r="N61" s="47"/>
      <c r="O61" s="194"/>
      <c r="P61" s="195"/>
      <c r="Q61" s="196"/>
      <c r="R61" s="195"/>
      <c r="S61" s="195"/>
      <c r="T61" s="196"/>
      <c r="U61" s="194"/>
      <c r="V61" s="47"/>
      <c r="W61" s="34">
        <f t="shared" si="1"/>
        <v>0</v>
      </c>
      <c r="X61" s="13"/>
    </row>
    <row r="62" spans="1:24" ht="12.5" x14ac:dyDescent="0.25">
      <c r="A62" s="1">
        <f t="shared" si="2"/>
        <v>37</v>
      </c>
      <c r="B62" s="47"/>
      <c r="C62" s="193"/>
      <c r="D62" s="48"/>
      <c r="E62" s="239"/>
      <c r="F62" s="16"/>
      <c r="G62" s="16"/>
      <c r="H62" s="16"/>
      <c r="I62" s="47"/>
      <c r="J62" s="48"/>
      <c r="K62" s="16"/>
      <c r="L62" s="16"/>
      <c r="M62" s="193"/>
      <c r="N62" s="47"/>
      <c r="O62" s="194"/>
      <c r="P62" s="195"/>
      <c r="Q62" s="196"/>
      <c r="R62" s="195"/>
      <c r="S62" s="195"/>
      <c r="T62" s="196"/>
      <c r="U62" s="194"/>
      <c r="V62" s="47"/>
      <c r="W62" s="34">
        <f t="shared" si="1"/>
        <v>0</v>
      </c>
      <c r="X62" s="13"/>
    </row>
    <row r="63" spans="1:24" ht="12.5" x14ac:dyDescent="0.25">
      <c r="A63" s="1">
        <f t="shared" si="2"/>
        <v>38</v>
      </c>
      <c r="B63" s="47"/>
      <c r="C63" s="193"/>
      <c r="D63" s="48"/>
      <c r="E63" s="239"/>
      <c r="F63" s="16"/>
      <c r="G63" s="16"/>
      <c r="H63" s="16"/>
      <c r="I63" s="47"/>
      <c r="J63" s="48"/>
      <c r="K63" s="16"/>
      <c r="L63" s="16"/>
      <c r="M63" s="193"/>
      <c r="N63" s="47"/>
      <c r="O63" s="194"/>
      <c r="P63" s="195"/>
      <c r="Q63" s="196"/>
      <c r="R63" s="195"/>
      <c r="S63" s="195"/>
      <c r="T63" s="196"/>
      <c r="U63" s="194"/>
      <c r="V63" s="47"/>
      <c r="W63" s="34">
        <f t="shared" si="1"/>
        <v>0</v>
      </c>
      <c r="X63" s="13"/>
    </row>
    <row r="64" spans="1:24" ht="12.5" x14ac:dyDescent="0.25">
      <c r="A64" s="1">
        <f t="shared" si="2"/>
        <v>39</v>
      </c>
      <c r="B64" s="47"/>
      <c r="C64" s="193"/>
      <c r="D64" s="48"/>
      <c r="E64" s="239"/>
      <c r="F64" s="16"/>
      <c r="G64" s="16"/>
      <c r="H64" s="16"/>
      <c r="I64" s="47"/>
      <c r="J64" s="48"/>
      <c r="K64" s="16"/>
      <c r="L64" s="16"/>
      <c r="M64" s="193"/>
      <c r="N64" s="47"/>
      <c r="O64" s="194"/>
      <c r="P64" s="195"/>
      <c r="Q64" s="196"/>
      <c r="R64" s="195"/>
      <c r="S64" s="195"/>
      <c r="T64" s="196"/>
      <c r="U64" s="194"/>
      <c r="V64" s="47"/>
      <c r="W64" s="34">
        <f t="shared" si="1"/>
        <v>0</v>
      </c>
      <c r="X64" s="13"/>
    </row>
    <row r="65" spans="1:24" ht="12.5" x14ac:dyDescent="0.25">
      <c r="A65" s="1">
        <f t="shared" si="2"/>
        <v>40</v>
      </c>
      <c r="B65" s="47"/>
      <c r="C65" s="193"/>
      <c r="D65" s="48"/>
      <c r="E65" s="239"/>
      <c r="F65" s="16"/>
      <c r="G65" s="16"/>
      <c r="H65" s="16"/>
      <c r="I65" s="47"/>
      <c r="J65" s="48"/>
      <c r="K65" s="16"/>
      <c r="L65" s="16"/>
      <c r="M65" s="193"/>
      <c r="N65" s="47"/>
      <c r="O65" s="194"/>
      <c r="P65" s="195"/>
      <c r="Q65" s="196"/>
      <c r="R65" s="195"/>
      <c r="S65" s="195"/>
      <c r="T65" s="196"/>
      <c r="U65" s="194"/>
      <c r="V65" s="47"/>
      <c r="W65" s="34">
        <f t="shared" si="1"/>
        <v>0</v>
      </c>
      <c r="X65" s="13"/>
    </row>
    <row r="66" spans="1:24" ht="12.5" x14ac:dyDescent="0.25">
      <c r="A66" s="1">
        <f t="shared" si="2"/>
        <v>41</v>
      </c>
      <c r="B66" s="47"/>
      <c r="C66" s="193"/>
      <c r="D66" s="48"/>
      <c r="E66" s="239"/>
      <c r="F66" s="16"/>
      <c r="G66" s="16"/>
      <c r="H66" s="16"/>
      <c r="I66" s="47"/>
      <c r="J66" s="48"/>
      <c r="K66" s="16"/>
      <c r="L66" s="16"/>
      <c r="M66" s="193"/>
      <c r="N66" s="47"/>
      <c r="O66" s="194"/>
      <c r="P66" s="195"/>
      <c r="Q66" s="196"/>
      <c r="R66" s="195"/>
      <c r="S66" s="195"/>
      <c r="T66" s="196"/>
      <c r="U66" s="194"/>
      <c r="V66" s="47"/>
      <c r="W66" s="34">
        <f t="shared" si="1"/>
        <v>0</v>
      </c>
      <c r="X66" s="13"/>
    </row>
    <row r="67" spans="1:24" ht="12.5" x14ac:dyDescent="0.25">
      <c r="A67" s="1">
        <f t="shared" si="2"/>
        <v>42</v>
      </c>
      <c r="B67" s="47"/>
      <c r="C67" s="193"/>
      <c r="D67" s="48"/>
      <c r="E67" s="239"/>
      <c r="F67" s="16"/>
      <c r="G67" s="16"/>
      <c r="H67" s="16"/>
      <c r="I67" s="47"/>
      <c r="J67" s="48"/>
      <c r="K67" s="16"/>
      <c r="L67" s="16"/>
      <c r="M67" s="193"/>
      <c r="N67" s="47"/>
      <c r="O67" s="194"/>
      <c r="P67" s="195"/>
      <c r="Q67" s="196"/>
      <c r="R67" s="195"/>
      <c r="S67" s="195"/>
      <c r="T67" s="196"/>
      <c r="U67" s="194"/>
      <c r="V67" s="47"/>
      <c r="W67" s="34">
        <f t="shared" si="1"/>
        <v>0</v>
      </c>
      <c r="X67" s="13"/>
    </row>
    <row r="68" spans="1:24" ht="12.5" x14ac:dyDescent="0.25">
      <c r="A68" s="1">
        <f t="shared" si="2"/>
        <v>43</v>
      </c>
      <c r="B68" s="47"/>
      <c r="C68" s="193"/>
      <c r="D68" s="48"/>
      <c r="E68" s="239"/>
      <c r="F68" s="16"/>
      <c r="G68" s="16"/>
      <c r="H68" s="16"/>
      <c r="I68" s="47"/>
      <c r="J68" s="48"/>
      <c r="K68" s="16"/>
      <c r="L68" s="16"/>
      <c r="M68" s="193"/>
      <c r="N68" s="47"/>
      <c r="O68" s="194"/>
      <c r="P68" s="195"/>
      <c r="Q68" s="196"/>
      <c r="R68" s="195"/>
      <c r="S68" s="195"/>
      <c r="T68" s="196"/>
      <c r="U68" s="194"/>
      <c r="V68" s="47"/>
      <c r="W68" s="34">
        <f t="shared" si="1"/>
        <v>0</v>
      </c>
      <c r="X68" s="13"/>
    </row>
    <row r="69" spans="1:24" ht="12.5" x14ac:dyDescent="0.25">
      <c r="A69" s="1">
        <f t="shared" si="2"/>
        <v>44</v>
      </c>
      <c r="B69" s="47"/>
      <c r="C69" s="193"/>
      <c r="D69" s="48"/>
      <c r="E69" s="239"/>
      <c r="F69" s="16"/>
      <c r="G69" s="16"/>
      <c r="H69" s="16"/>
      <c r="I69" s="47"/>
      <c r="J69" s="48"/>
      <c r="K69" s="16"/>
      <c r="L69" s="16"/>
      <c r="M69" s="193"/>
      <c r="N69" s="47"/>
      <c r="O69" s="194"/>
      <c r="P69" s="195"/>
      <c r="Q69" s="196"/>
      <c r="R69" s="195"/>
      <c r="S69" s="195"/>
      <c r="T69" s="196"/>
      <c r="U69" s="194"/>
      <c r="V69" s="47"/>
      <c r="W69" s="34">
        <f t="shared" si="1"/>
        <v>0</v>
      </c>
      <c r="X69" s="13"/>
    </row>
    <row r="70" spans="1:24" ht="12.5" x14ac:dyDescent="0.25">
      <c r="A70" s="1">
        <f t="shared" si="2"/>
        <v>45</v>
      </c>
      <c r="B70" s="47"/>
      <c r="C70" s="193"/>
      <c r="D70" s="48"/>
      <c r="E70" s="239"/>
      <c r="F70" s="16"/>
      <c r="G70" s="16"/>
      <c r="H70" s="16"/>
      <c r="I70" s="47"/>
      <c r="J70" s="48"/>
      <c r="K70" s="16"/>
      <c r="L70" s="16"/>
      <c r="M70" s="193"/>
      <c r="N70" s="47"/>
      <c r="O70" s="194"/>
      <c r="P70" s="195"/>
      <c r="Q70" s="196"/>
      <c r="R70" s="195"/>
      <c r="S70" s="195"/>
      <c r="T70" s="196"/>
      <c r="U70" s="194"/>
      <c r="V70" s="47"/>
      <c r="W70" s="34">
        <f t="shared" si="1"/>
        <v>0</v>
      </c>
      <c r="X70" s="13"/>
    </row>
    <row r="71" spans="1:24" ht="12.5" x14ac:dyDescent="0.25">
      <c r="A71" s="1">
        <f t="shared" si="2"/>
        <v>46</v>
      </c>
      <c r="B71" s="47"/>
      <c r="C71" s="193"/>
      <c r="D71" s="48"/>
      <c r="E71" s="239"/>
      <c r="F71" s="16"/>
      <c r="G71" s="16"/>
      <c r="H71" s="16"/>
      <c r="I71" s="47"/>
      <c r="J71" s="48"/>
      <c r="K71" s="16"/>
      <c r="L71" s="16"/>
      <c r="M71" s="193"/>
      <c r="N71" s="47"/>
      <c r="O71" s="194"/>
      <c r="P71" s="195"/>
      <c r="Q71" s="196"/>
      <c r="R71" s="195"/>
      <c r="S71" s="195"/>
      <c r="T71" s="196"/>
      <c r="U71" s="194"/>
      <c r="V71" s="47"/>
      <c r="W71" s="34">
        <f t="shared" si="1"/>
        <v>0</v>
      </c>
      <c r="X71" s="13"/>
    </row>
    <row r="72" spans="1:24" ht="12.5" x14ac:dyDescent="0.25">
      <c r="A72" s="1">
        <f t="shared" si="2"/>
        <v>47</v>
      </c>
      <c r="B72" s="47"/>
      <c r="C72" s="193"/>
      <c r="D72" s="48"/>
      <c r="E72" s="239"/>
      <c r="F72" s="16"/>
      <c r="G72" s="16"/>
      <c r="H72" s="16"/>
      <c r="I72" s="47"/>
      <c r="J72" s="48"/>
      <c r="K72" s="16"/>
      <c r="L72" s="16"/>
      <c r="M72" s="193"/>
      <c r="N72" s="47"/>
      <c r="O72" s="194"/>
      <c r="P72" s="195"/>
      <c r="Q72" s="196"/>
      <c r="R72" s="195"/>
      <c r="S72" s="195"/>
      <c r="T72" s="196"/>
      <c r="U72" s="194"/>
      <c r="V72" s="47"/>
      <c r="W72" s="34">
        <f t="shared" si="1"/>
        <v>0</v>
      </c>
      <c r="X72" s="13"/>
    </row>
    <row r="73" spans="1:24" ht="12.5" x14ac:dyDescent="0.25">
      <c r="A73" s="1">
        <f t="shared" si="2"/>
        <v>48</v>
      </c>
      <c r="B73" s="47"/>
      <c r="C73" s="193"/>
      <c r="D73" s="48"/>
      <c r="E73" s="239"/>
      <c r="F73" s="16"/>
      <c r="G73" s="16"/>
      <c r="H73" s="16"/>
      <c r="I73" s="47"/>
      <c r="J73" s="48"/>
      <c r="K73" s="16"/>
      <c r="L73" s="16"/>
      <c r="M73" s="193"/>
      <c r="N73" s="47"/>
      <c r="O73" s="194"/>
      <c r="P73" s="195"/>
      <c r="Q73" s="196"/>
      <c r="R73" s="195"/>
      <c r="S73" s="195"/>
      <c r="T73" s="196"/>
      <c r="U73" s="194"/>
      <c r="V73" s="47"/>
      <c r="W73" s="34">
        <f t="shared" si="1"/>
        <v>0</v>
      </c>
      <c r="X73" s="13"/>
    </row>
    <row r="74" spans="1:24" ht="12.5" x14ac:dyDescent="0.25">
      <c r="A74" s="1">
        <f t="shared" si="2"/>
        <v>49</v>
      </c>
      <c r="B74" s="47"/>
      <c r="C74" s="193"/>
      <c r="D74" s="48"/>
      <c r="E74" s="239"/>
      <c r="F74" s="16"/>
      <c r="G74" s="16"/>
      <c r="H74" s="16"/>
      <c r="I74" s="47"/>
      <c r="J74" s="48"/>
      <c r="K74" s="16"/>
      <c r="L74" s="16"/>
      <c r="M74" s="193"/>
      <c r="N74" s="47"/>
      <c r="O74" s="194"/>
      <c r="P74" s="195"/>
      <c r="Q74" s="196"/>
      <c r="R74" s="195"/>
      <c r="S74" s="195"/>
      <c r="T74" s="196"/>
      <c r="U74" s="194"/>
      <c r="V74" s="47"/>
      <c r="W74" s="34">
        <f t="shared" si="1"/>
        <v>0</v>
      </c>
      <c r="X74" s="13"/>
    </row>
    <row r="75" spans="1:24" ht="12.5" x14ac:dyDescent="0.25">
      <c r="A75" s="1">
        <f t="shared" si="2"/>
        <v>50</v>
      </c>
      <c r="B75" s="47"/>
      <c r="C75" s="193"/>
      <c r="D75" s="48"/>
      <c r="E75" s="239"/>
      <c r="F75" s="16"/>
      <c r="G75" s="16"/>
      <c r="H75" s="16"/>
      <c r="I75" s="47"/>
      <c r="J75" s="48"/>
      <c r="K75" s="16"/>
      <c r="L75" s="16"/>
      <c r="M75" s="193"/>
      <c r="N75" s="47"/>
      <c r="O75" s="194"/>
      <c r="P75" s="195"/>
      <c r="Q75" s="196"/>
      <c r="R75" s="195"/>
      <c r="S75" s="195"/>
      <c r="T75" s="196"/>
      <c r="U75" s="194"/>
      <c r="V75" s="47"/>
      <c r="W75" s="34">
        <f t="shared" si="1"/>
        <v>0</v>
      </c>
      <c r="X75" s="13"/>
    </row>
    <row r="76" spans="1:24" thickBot="1" x14ac:dyDescent="0.3">
      <c r="A76" s="152"/>
      <c r="B76" s="152"/>
      <c r="C76" s="152"/>
      <c r="D76" s="152"/>
      <c r="E76" s="152"/>
      <c r="F76" s="152"/>
      <c r="G76" s="152"/>
      <c r="H76" s="152"/>
      <c r="I76" s="152"/>
      <c r="J76" s="152"/>
      <c r="K76" s="152"/>
      <c r="L76" s="152"/>
      <c r="M76" s="152"/>
      <c r="N76" s="152"/>
      <c r="O76" s="152"/>
      <c r="P76" s="152"/>
      <c r="Q76" s="152"/>
      <c r="R76" s="152"/>
      <c r="S76" s="152"/>
      <c r="T76" s="152"/>
      <c r="U76" s="152"/>
      <c r="V76" s="152"/>
    </row>
    <row r="77" spans="1:24" ht="16" thickBot="1" x14ac:dyDescent="0.4">
      <c r="A77" s="152"/>
      <c r="B77" s="152"/>
      <c r="C77" s="152"/>
      <c r="D77" s="152"/>
      <c r="E77" s="325" t="s">
        <v>94</v>
      </c>
      <c r="F77" s="326"/>
      <c r="G77" s="326"/>
      <c r="H77" s="326"/>
      <c r="I77" s="326"/>
      <c r="J77" s="326"/>
      <c r="K77" s="326"/>
      <c r="L77" s="326"/>
      <c r="M77" s="326"/>
      <c r="N77" s="326"/>
      <c r="O77" s="326"/>
      <c r="P77" s="326"/>
      <c r="Q77" s="326"/>
      <c r="R77" s="326"/>
      <c r="S77" s="327"/>
      <c r="T77" s="183"/>
      <c r="U77" s="152"/>
      <c r="V77" s="152"/>
      <c r="W77" s="152"/>
      <c r="X77" s="152"/>
    </row>
    <row r="78" spans="1:24" ht="12.5" x14ac:dyDescent="0.25">
      <c r="A78" s="152"/>
      <c r="B78" s="152"/>
      <c r="C78" s="152"/>
      <c r="D78" s="152"/>
      <c r="E78" s="328" t="s">
        <v>105</v>
      </c>
      <c r="F78" s="329"/>
      <c r="G78" s="329"/>
      <c r="H78" s="329"/>
      <c r="I78" s="329"/>
      <c r="J78" s="329"/>
      <c r="K78" s="329"/>
      <c r="L78" s="329"/>
      <c r="M78" s="329"/>
      <c r="N78" s="329"/>
      <c r="O78" s="329"/>
      <c r="P78" s="329"/>
      <c r="Q78" s="329"/>
      <c r="R78" s="329"/>
      <c r="S78" s="330"/>
      <c r="T78" s="184"/>
      <c r="U78" s="152"/>
      <c r="V78" s="152"/>
      <c r="W78" s="152"/>
      <c r="X78" s="152"/>
    </row>
    <row r="79" spans="1:24" ht="12.5" x14ac:dyDescent="0.25">
      <c r="A79" s="152"/>
      <c r="B79" s="152"/>
      <c r="C79" s="152"/>
      <c r="D79" s="152"/>
      <c r="E79" s="331"/>
      <c r="F79" s="332"/>
      <c r="G79" s="332"/>
      <c r="H79" s="332"/>
      <c r="I79" s="332"/>
      <c r="J79" s="332"/>
      <c r="K79" s="332"/>
      <c r="L79" s="332"/>
      <c r="M79" s="332"/>
      <c r="N79" s="332"/>
      <c r="O79" s="332"/>
      <c r="P79" s="332"/>
      <c r="Q79" s="332"/>
      <c r="R79" s="332"/>
      <c r="S79" s="333"/>
      <c r="T79" s="184"/>
      <c r="U79" s="152"/>
      <c r="V79" s="152"/>
      <c r="W79" s="152"/>
      <c r="X79" s="152"/>
    </row>
    <row r="80" spans="1:24" thickBot="1" x14ac:dyDescent="0.3">
      <c r="A80" s="152"/>
      <c r="B80" s="152"/>
      <c r="C80" s="152"/>
      <c r="D80" s="152"/>
      <c r="E80" s="334"/>
      <c r="F80" s="335"/>
      <c r="G80" s="335"/>
      <c r="H80" s="335"/>
      <c r="I80" s="335"/>
      <c r="J80" s="335"/>
      <c r="K80" s="335"/>
      <c r="L80" s="335"/>
      <c r="M80" s="335"/>
      <c r="N80" s="335"/>
      <c r="O80" s="335"/>
      <c r="P80" s="335"/>
      <c r="Q80" s="335"/>
      <c r="R80" s="335"/>
      <c r="S80" s="336"/>
      <c r="T80" s="184"/>
      <c r="U80" s="152"/>
      <c r="V80" s="152"/>
      <c r="W80" s="152"/>
      <c r="X80" s="152"/>
    </row>
  </sheetData>
  <sheetProtection algorithmName="SHA-512" hashValue="826AIofcEqNN5LIyEN7QhXMcOWc+QR9NNSunPBm1cE6UL8K9jRmemtQulu4ZGhL0dOM9tCtbq64zlO1DTUmwEQ==" saltValue="pkkmXN/a3LHTglZfjqMmFA==" spinCount="100000" sheet="1" objects="1" scenarios="1"/>
  <mergeCells count="18">
    <mergeCell ref="A7:V7"/>
    <mergeCell ref="A2:V2"/>
    <mergeCell ref="D15:F16"/>
    <mergeCell ref="D18:M21"/>
    <mergeCell ref="L11:M11"/>
    <mergeCell ref="D11:F11"/>
    <mergeCell ref="D12:F12"/>
    <mergeCell ref="D13:F13"/>
    <mergeCell ref="D14:F14"/>
    <mergeCell ref="A6:V6"/>
    <mergeCell ref="A5:V5"/>
    <mergeCell ref="A4:V4"/>
    <mergeCell ref="A3:V3"/>
    <mergeCell ref="E77:S77"/>
    <mergeCell ref="E78:S80"/>
    <mergeCell ref="A23:V23"/>
    <mergeCell ref="A9:V9"/>
    <mergeCell ref="A8:V8"/>
  </mergeCells>
  <phoneticPr fontId="2" type="noConversion"/>
  <conditionalFormatting sqref="R25:T75">
    <cfRule type="expression" dxfId="0" priority="1" stopIfTrue="1">
      <formula>$X$18="Y"</formula>
    </cfRule>
  </conditionalFormatting>
  <dataValidations count="4">
    <dataValidation showInputMessage="1" showErrorMessage="1" sqref="J26:J75" xr:uid="{00000000-0002-0000-2000-000000000000}"/>
    <dataValidation type="list" allowBlank="1" showInputMessage="1" showErrorMessage="1" sqref="F26:F75" xr:uid="{00000000-0002-0000-2000-000001000000}">
      <formula1>$W$11:$W$14</formula1>
    </dataValidation>
    <dataValidation type="textLength" operator="equal" allowBlank="1" showInputMessage="1" showErrorMessage="1" error="Engine Family name must be 12 characters long." prompt="Enter a 12-character Engine Family name." sqref="B26:B75" xr:uid="{00000000-0002-0000-2000-000002000000}">
      <formula1>12</formula1>
    </dataValidation>
    <dataValidation type="list" allowBlank="1" showInputMessage="1" showErrorMessage="1" sqref="K26:K75" xr:uid="{00000000-0002-0000-2000-000003000000}">
      <formula1>$X$11:$X$12</formula1>
    </dataValidation>
  </dataValidations>
  <printOptions horizontalCentered="1"/>
  <pageMargins left="0.7" right="0.7" top="0.75" bottom="0.75" header="0.3" footer="0.3"/>
  <pageSetup paperSize="5" scale="52" fitToHeight="4" orientation="landscape" horizontalDpi="300" verticalDpi="300" r:id="rId1"/>
  <headerFooter alignWithMargins="0">
    <oddFooter>&amp;R&amp;P of &amp;N</oddFooter>
  </headerFooter>
  <rowBreaks count="1" manualBreakCount="1">
    <brk id="76" max="8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O81"/>
  <sheetViews>
    <sheetView showGridLines="0" zoomScaleNormal="100" workbookViewId="0">
      <selection activeCell="B11" sqref="B11:N72"/>
    </sheetView>
  </sheetViews>
  <sheetFormatPr defaultColWidth="18.7265625" defaultRowHeight="13" customHeight="1" x14ac:dyDescent="0.25"/>
  <cols>
    <col min="1" max="1" width="0.81640625" customWidth="1"/>
    <col min="2" max="14" width="9.6328125" customWidth="1"/>
    <col min="15" max="15" width="1.7265625" customWidth="1"/>
  </cols>
  <sheetData>
    <row r="1" spans="1:15" s="57" customFormat="1" ht="10" x14ac:dyDescent="0.2">
      <c r="A1" s="92"/>
      <c r="B1" s="91"/>
      <c r="C1" s="91"/>
      <c r="D1" s="91"/>
      <c r="E1" s="91"/>
      <c r="F1" s="91"/>
      <c r="G1" s="91"/>
      <c r="H1" s="91"/>
      <c r="I1" s="91"/>
      <c r="J1" s="91"/>
      <c r="K1" s="91"/>
      <c r="L1" s="91"/>
      <c r="M1" s="91"/>
      <c r="N1" s="91"/>
      <c r="O1" s="91"/>
    </row>
    <row r="2" spans="1:15" s="57" customFormat="1" ht="17.25" customHeight="1" x14ac:dyDescent="0.35">
      <c r="A2" s="92"/>
      <c r="B2" s="261" t="s">
        <v>95</v>
      </c>
      <c r="C2" s="261"/>
      <c r="D2" s="261"/>
      <c r="E2" s="261"/>
      <c r="F2" s="261"/>
      <c r="G2" s="261"/>
      <c r="H2" s="261"/>
      <c r="I2" s="261"/>
      <c r="J2" s="261"/>
      <c r="K2" s="261"/>
      <c r="L2" s="261"/>
      <c r="M2" s="261"/>
      <c r="N2" s="261"/>
      <c r="O2" s="261"/>
    </row>
    <row r="3" spans="1:15" s="57" customFormat="1" ht="20" x14ac:dyDescent="0.4">
      <c r="A3" s="92"/>
      <c r="B3" s="262" t="s">
        <v>96</v>
      </c>
      <c r="C3" s="262"/>
      <c r="D3" s="262"/>
      <c r="E3" s="262"/>
      <c r="F3" s="262"/>
      <c r="G3" s="262"/>
      <c r="H3" s="262"/>
      <c r="I3" s="262"/>
      <c r="J3" s="262"/>
      <c r="K3" s="262"/>
      <c r="L3" s="262"/>
      <c r="M3" s="262"/>
      <c r="N3" s="262"/>
      <c r="O3" s="262"/>
    </row>
    <row r="4" spans="1:15" s="57" customFormat="1" ht="19.5" customHeight="1" x14ac:dyDescent="0.35">
      <c r="A4" s="92"/>
      <c r="B4" s="261" t="s">
        <v>333</v>
      </c>
      <c r="C4" s="261"/>
      <c r="D4" s="261"/>
      <c r="E4" s="261"/>
      <c r="F4" s="261"/>
      <c r="G4" s="261"/>
      <c r="H4" s="261"/>
      <c r="I4" s="261"/>
      <c r="J4" s="261"/>
      <c r="K4" s="261"/>
      <c r="L4" s="261"/>
      <c r="M4" s="261"/>
      <c r="N4" s="261"/>
      <c r="O4" s="261"/>
    </row>
    <row r="5" spans="1:15" s="57" customFormat="1" ht="10" customHeight="1" x14ac:dyDescent="0.2">
      <c r="A5" s="92"/>
      <c r="B5" s="58"/>
      <c r="C5" s="58"/>
      <c r="D5" s="58"/>
      <c r="E5" s="58"/>
      <c r="F5" s="58"/>
      <c r="G5" s="58"/>
      <c r="H5" s="58"/>
      <c r="I5" s="58"/>
      <c r="J5" s="58"/>
      <c r="K5" s="58"/>
      <c r="L5" s="58"/>
      <c r="M5" s="58"/>
      <c r="N5" s="58"/>
      <c r="O5" s="58"/>
    </row>
    <row r="6" spans="1:15" s="57" customFormat="1" ht="19.5" customHeight="1" x14ac:dyDescent="0.4">
      <c r="A6" s="92"/>
      <c r="B6" s="263" t="s">
        <v>99</v>
      </c>
      <c r="C6" s="263"/>
      <c r="D6" s="263"/>
      <c r="E6" s="263"/>
      <c r="F6" s="263"/>
      <c r="G6" s="263"/>
      <c r="H6" s="263"/>
      <c r="I6" s="263"/>
      <c r="J6" s="263"/>
      <c r="K6" s="263"/>
      <c r="L6" s="263"/>
      <c r="M6" s="263"/>
      <c r="N6" s="263"/>
      <c r="O6" s="263"/>
    </row>
    <row r="7" spans="1:15" s="57" customFormat="1" ht="19.5" customHeight="1" x14ac:dyDescent="0.2">
      <c r="A7" s="92"/>
      <c r="B7" s="264" t="s">
        <v>420</v>
      </c>
      <c r="C7" s="264"/>
      <c r="D7" s="264"/>
      <c r="E7" s="264"/>
      <c r="F7" s="264"/>
      <c r="G7" s="264"/>
      <c r="H7" s="264"/>
      <c r="I7" s="264"/>
      <c r="J7" s="264"/>
      <c r="K7" s="264"/>
      <c r="L7" s="264"/>
      <c r="M7" s="264"/>
      <c r="N7" s="264"/>
      <c r="O7" s="264"/>
    </row>
    <row r="8" spans="1:15" ht="10.5" customHeight="1" x14ac:dyDescent="0.25">
      <c r="A8" s="1"/>
      <c r="B8" s="1"/>
      <c r="C8" s="1"/>
      <c r="D8" s="1"/>
      <c r="E8" s="1"/>
      <c r="F8" s="1"/>
      <c r="G8" s="1"/>
      <c r="H8" s="1"/>
      <c r="I8" s="1"/>
      <c r="J8" s="1"/>
      <c r="K8" s="1"/>
      <c r="L8" s="1"/>
      <c r="M8" s="1"/>
      <c r="N8" s="1"/>
      <c r="O8" s="1"/>
    </row>
    <row r="9" spans="1:15" s="57" customFormat="1" ht="18" x14ac:dyDescent="0.4">
      <c r="A9" s="61"/>
      <c r="B9" s="59" t="s">
        <v>97</v>
      </c>
      <c r="C9" s="60"/>
      <c r="D9" s="60"/>
      <c r="E9" s="61"/>
      <c r="F9" s="62"/>
      <c r="G9" s="62"/>
      <c r="H9" s="63"/>
      <c r="I9" s="62"/>
      <c r="J9" s="62"/>
      <c r="K9" s="62"/>
      <c r="L9" s="62"/>
      <c r="M9" s="62"/>
      <c r="N9" s="62"/>
      <c r="O9" s="62"/>
    </row>
    <row r="10" spans="1:15" x14ac:dyDescent="0.3">
      <c r="A10" s="2"/>
      <c r="B10" s="2"/>
      <c r="C10" s="1"/>
      <c r="D10" s="1"/>
      <c r="E10" s="1"/>
      <c r="F10" s="1"/>
      <c r="G10" s="1"/>
      <c r="H10" s="1"/>
      <c r="I10" s="1"/>
      <c r="J10" s="1"/>
      <c r="K10" s="1"/>
      <c r="L10" s="1"/>
      <c r="M10" s="1"/>
      <c r="N10" s="1"/>
      <c r="O10" s="1"/>
    </row>
    <row r="11" spans="1:15" x14ac:dyDescent="0.3">
      <c r="A11" s="2"/>
      <c r="B11" s="430" t="s">
        <v>337</v>
      </c>
      <c r="C11" s="430"/>
      <c r="D11" s="430"/>
      <c r="E11" s="430"/>
      <c r="F11" s="430"/>
      <c r="G11" s="430"/>
      <c r="H11" s="430"/>
      <c r="I11" s="430"/>
      <c r="J11" s="430"/>
      <c r="K11" s="430"/>
      <c r="L11" s="430"/>
      <c r="M11" s="430"/>
      <c r="N11" s="430"/>
      <c r="O11" s="64"/>
    </row>
    <row r="12" spans="1:15" x14ac:dyDescent="0.3">
      <c r="A12" s="2"/>
      <c r="B12" s="430"/>
      <c r="C12" s="430"/>
      <c r="D12" s="430"/>
      <c r="E12" s="430"/>
      <c r="F12" s="430"/>
      <c r="G12" s="430"/>
      <c r="H12" s="430"/>
      <c r="I12" s="430"/>
      <c r="J12" s="430"/>
      <c r="K12" s="430"/>
      <c r="L12" s="430"/>
      <c r="M12" s="430"/>
      <c r="N12" s="430"/>
      <c r="O12" s="64"/>
    </row>
    <row r="13" spans="1:15" x14ac:dyDescent="0.3">
      <c r="A13" s="2"/>
      <c r="B13" s="430"/>
      <c r="C13" s="430"/>
      <c r="D13" s="430"/>
      <c r="E13" s="430"/>
      <c r="F13" s="430"/>
      <c r="G13" s="430"/>
      <c r="H13" s="430"/>
      <c r="I13" s="430"/>
      <c r="J13" s="430"/>
      <c r="K13" s="430"/>
      <c r="L13" s="430"/>
      <c r="M13" s="430"/>
      <c r="N13" s="430"/>
      <c r="O13" s="64"/>
    </row>
    <row r="14" spans="1:15" x14ac:dyDescent="0.3">
      <c r="A14" s="2"/>
      <c r="B14" s="430"/>
      <c r="C14" s="430"/>
      <c r="D14" s="430"/>
      <c r="E14" s="430"/>
      <c r="F14" s="430"/>
      <c r="G14" s="430"/>
      <c r="H14" s="430"/>
      <c r="I14" s="430"/>
      <c r="J14" s="430"/>
      <c r="K14" s="430"/>
      <c r="L14" s="430"/>
      <c r="M14" s="430"/>
      <c r="N14" s="430"/>
      <c r="O14" s="64"/>
    </row>
    <row r="15" spans="1:15" x14ac:dyDescent="0.3">
      <c r="A15" s="2"/>
      <c r="B15" s="430"/>
      <c r="C15" s="430"/>
      <c r="D15" s="430"/>
      <c r="E15" s="430"/>
      <c r="F15" s="430"/>
      <c r="G15" s="430"/>
      <c r="H15" s="430"/>
      <c r="I15" s="430"/>
      <c r="J15" s="430"/>
      <c r="K15" s="430"/>
      <c r="L15" s="430"/>
      <c r="M15" s="430"/>
      <c r="N15" s="430"/>
      <c r="O15" s="64"/>
    </row>
    <row r="16" spans="1:15" x14ac:dyDescent="0.3">
      <c r="A16" s="2"/>
      <c r="B16" s="430"/>
      <c r="C16" s="430"/>
      <c r="D16" s="430"/>
      <c r="E16" s="430"/>
      <c r="F16" s="430"/>
      <c r="G16" s="430"/>
      <c r="H16" s="430"/>
      <c r="I16" s="430"/>
      <c r="J16" s="430"/>
      <c r="K16" s="430"/>
      <c r="L16" s="430"/>
      <c r="M16" s="430"/>
      <c r="N16" s="430"/>
      <c r="O16" s="64"/>
    </row>
    <row r="17" spans="1:15" x14ac:dyDescent="0.3">
      <c r="A17" s="2"/>
      <c r="B17" s="430"/>
      <c r="C17" s="430"/>
      <c r="D17" s="430"/>
      <c r="E17" s="430"/>
      <c r="F17" s="430"/>
      <c r="G17" s="430"/>
      <c r="H17" s="430"/>
      <c r="I17" s="430"/>
      <c r="J17" s="430"/>
      <c r="K17" s="430"/>
      <c r="L17" s="430"/>
      <c r="M17" s="430"/>
      <c r="N17" s="430"/>
      <c r="O17" s="64"/>
    </row>
    <row r="18" spans="1:15" x14ac:dyDescent="0.3">
      <c r="A18" s="2"/>
      <c r="B18" s="430"/>
      <c r="C18" s="430"/>
      <c r="D18" s="430"/>
      <c r="E18" s="430"/>
      <c r="F18" s="430"/>
      <c r="G18" s="430"/>
      <c r="H18" s="430"/>
      <c r="I18" s="430"/>
      <c r="J18" s="430"/>
      <c r="K18" s="430"/>
      <c r="L18" s="430"/>
      <c r="M18" s="430"/>
      <c r="N18" s="430"/>
      <c r="O18" s="64"/>
    </row>
    <row r="19" spans="1:15" x14ac:dyDescent="0.3">
      <c r="A19" s="2"/>
      <c r="B19" s="430"/>
      <c r="C19" s="430"/>
      <c r="D19" s="430"/>
      <c r="E19" s="430"/>
      <c r="F19" s="430"/>
      <c r="G19" s="430"/>
      <c r="H19" s="430"/>
      <c r="I19" s="430"/>
      <c r="J19" s="430"/>
      <c r="K19" s="430"/>
      <c r="L19" s="430"/>
      <c r="M19" s="430"/>
      <c r="N19" s="430"/>
      <c r="O19" s="64"/>
    </row>
    <row r="20" spans="1:15" x14ac:dyDescent="0.3">
      <c r="A20" s="2"/>
      <c r="B20" s="430"/>
      <c r="C20" s="430"/>
      <c r="D20" s="430"/>
      <c r="E20" s="430"/>
      <c r="F20" s="430"/>
      <c r="G20" s="430"/>
      <c r="H20" s="430"/>
      <c r="I20" s="430"/>
      <c r="J20" s="430"/>
      <c r="K20" s="430"/>
      <c r="L20" s="430"/>
      <c r="M20" s="430"/>
      <c r="N20" s="430"/>
      <c r="O20" s="64"/>
    </row>
    <row r="21" spans="1:15" x14ac:dyDescent="0.3">
      <c r="A21" s="2"/>
      <c r="B21" s="430"/>
      <c r="C21" s="430"/>
      <c r="D21" s="430"/>
      <c r="E21" s="430"/>
      <c r="F21" s="430"/>
      <c r="G21" s="430"/>
      <c r="H21" s="430"/>
      <c r="I21" s="430"/>
      <c r="J21" s="430"/>
      <c r="K21" s="430"/>
      <c r="L21" s="430"/>
      <c r="M21" s="430"/>
      <c r="N21" s="430"/>
      <c r="O21" s="64"/>
    </row>
    <row r="22" spans="1:15" x14ac:dyDescent="0.3">
      <c r="A22" s="2"/>
      <c r="B22" s="430"/>
      <c r="C22" s="430"/>
      <c r="D22" s="430"/>
      <c r="E22" s="430"/>
      <c r="F22" s="430"/>
      <c r="G22" s="430"/>
      <c r="H22" s="430"/>
      <c r="I22" s="430"/>
      <c r="J22" s="430"/>
      <c r="K22" s="430"/>
      <c r="L22" s="430"/>
      <c r="M22" s="430"/>
      <c r="N22" s="430"/>
      <c r="O22" s="64"/>
    </row>
    <row r="23" spans="1:15" x14ac:dyDescent="0.3">
      <c r="A23" s="2"/>
      <c r="B23" s="430"/>
      <c r="C23" s="430"/>
      <c r="D23" s="430"/>
      <c r="E23" s="430"/>
      <c r="F23" s="430"/>
      <c r="G23" s="430"/>
      <c r="H23" s="430"/>
      <c r="I23" s="430"/>
      <c r="J23" s="430"/>
      <c r="K23" s="430"/>
      <c r="L23" s="430"/>
      <c r="M23" s="430"/>
      <c r="N23" s="430"/>
      <c r="O23" s="64"/>
    </row>
    <row r="24" spans="1:15" x14ac:dyDescent="0.3">
      <c r="A24" s="2"/>
      <c r="B24" s="430"/>
      <c r="C24" s="430"/>
      <c r="D24" s="430"/>
      <c r="E24" s="430"/>
      <c r="F24" s="430"/>
      <c r="G24" s="430"/>
      <c r="H24" s="430"/>
      <c r="I24" s="430"/>
      <c r="J24" s="430"/>
      <c r="K24" s="430"/>
      <c r="L24" s="430"/>
      <c r="M24" s="430"/>
      <c r="N24" s="430"/>
      <c r="O24" s="64"/>
    </row>
    <row r="25" spans="1:15" x14ac:dyDescent="0.3">
      <c r="A25" s="2"/>
      <c r="B25" s="430"/>
      <c r="C25" s="430"/>
      <c r="D25" s="430"/>
      <c r="E25" s="430"/>
      <c r="F25" s="430"/>
      <c r="G25" s="430"/>
      <c r="H25" s="430"/>
      <c r="I25" s="430"/>
      <c r="J25" s="430"/>
      <c r="K25" s="430"/>
      <c r="L25" s="430"/>
      <c r="M25" s="430"/>
      <c r="N25" s="430"/>
      <c r="O25" s="64"/>
    </row>
    <row r="26" spans="1:15" x14ac:dyDescent="0.3">
      <c r="A26" s="2"/>
      <c r="B26" s="430"/>
      <c r="C26" s="430"/>
      <c r="D26" s="430"/>
      <c r="E26" s="430"/>
      <c r="F26" s="430"/>
      <c r="G26" s="430"/>
      <c r="H26" s="430"/>
      <c r="I26" s="430"/>
      <c r="J26" s="430"/>
      <c r="K26" s="430"/>
      <c r="L26" s="430"/>
      <c r="M26" s="430"/>
      <c r="N26" s="430"/>
      <c r="O26" s="64"/>
    </row>
    <row r="27" spans="1:15" x14ac:dyDescent="0.3">
      <c r="A27" s="2"/>
      <c r="B27" s="430"/>
      <c r="C27" s="430"/>
      <c r="D27" s="430"/>
      <c r="E27" s="430"/>
      <c r="F27" s="430"/>
      <c r="G27" s="430"/>
      <c r="H27" s="430"/>
      <c r="I27" s="430"/>
      <c r="J27" s="430"/>
      <c r="K27" s="430"/>
      <c r="L27" s="430"/>
      <c r="M27" s="430"/>
      <c r="N27" s="430"/>
      <c r="O27" s="64"/>
    </row>
    <row r="28" spans="1:15" x14ac:dyDescent="0.3">
      <c r="A28" s="2"/>
      <c r="B28" s="430"/>
      <c r="C28" s="430"/>
      <c r="D28" s="430"/>
      <c r="E28" s="430"/>
      <c r="F28" s="430"/>
      <c r="G28" s="430"/>
      <c r="H28" s="430"/>
      <c r="I28" s="430"/>
      <c r="J28" s="430"/>
      <c r="K28" s="430"/>
      <c r="L28" s="430"/>
      <c r="M28" s="430"/>
      <c r="N28" s="430"/>
      <c r="O28" s="64"/>
    </row>
    <row r="29" spans="1:15" x14ac:dyDescent="0.3">
      <c r="A29" s="2"/>
      <c r="B29" s="430"/>
      <c r="C29" s="430"/>
      <c r="D29" s="430"/>
      <c r="E29" s="430"/>
      <c r="F29" s="430"/>
      <c r="G29" s="430"/>
      <c r="H29" s="430"/>
      <c r="I29" s="430"/>
      <c r="J29" s="430"/>
      <c r="K29" s="430"/>
      <c r="L29" s="430"/>
      <c r="M29" s="430"/>
      <c r="N29" s="430"/>
      <c r="O29" s="64"/>
    </row>
    <row r="30" spans="1:15" x14ac:dyDescent="0.3">
      <c r="A30" s="2"/>
      <c r="B30" s="430"/>
      <c r="C30" s="430"/>
      <c r="D30" s="430"/>
      <c r="E30" s="430"/>
      <c r="F30" s="430"/>
      <c r="G30" s="430"/>
      <c r="H30" s="430"/>
      <c r="I30" s="430"/>
      <c r="J30" s="430"/>
      <c r="K30" s="430"/>
      <c r="L30" s="430"/>
      <c r="M30" s="430"/>
      <c r="N30" s="430"/>
      <c r="O30" s="64"/>
    </row>
    <row r="31" spans="1:15" x14ac:dyDescent="0.3">
      <c r="A31" s="2"/>
      <c r="B31" s="430"/>
      <c r="C31" s="430"/>
      <c r="D31" s="430"/>
      <c r="E31" s="430"/>
      <c r="F31" s="430"/>
      <c r="G31" s="430"/>
      <c r="H31" s="430"/>
      <c r="I31" s="430"/>
      <c r="J31" s="430"/>
      <c r="K31" s="430"/>
      <c r="L31" s="430"/>
      <c r="M31" s="430"/>
      <c r="N31" s="430"/>
      <c r="O31" s="64"/>
    </row>
    <row r="32" spans="1:15" x14ac:dyDescent="0.3">
      <c r="A32" s="2"/>
      <c r="B32" s="430"/>
      <c r="C32" s="430"/>
      <c r="D32" s="430"/>
      <c r="E32" s="430"/>
      <c r="F32" s="430"/>
      <c r="G32" s="430"/>
      <c r="H32" s="430"/>
      <c r="I32" s="430"/>
      <c r="J32" s="430"/>
      <c r="K32" s="430"/>
      <c r="L32" s="430"/>
      <c r="M32" s="430"/>
      <c r="N32" s="430"/>
      <c r="O32" s="64"/>
    </row>
    <row r="33" spans="1:15" x14ac:dyDescent="0.3">
      <c r="A33" s="2"/>
      <c r="B33" s="430"/>
      <c r="C33" s="430"/>
      <c r="D33" s="430"/>
      <c r="E33" s="430"/>
      <c r="F33" s="430"/>
      <c r="G33" s="430"/>
      <c r="H33" s="430"/>
      <c r="I33" s="430"/>
      <c r="J33" s="430"/>
      <c r="K33" s="430"/>
      <c r="L33" s="430"/>
      <c r="M33" s="430"/>
      <c r="N33" s="430"/>
      <c r="O33" s="64"/>
    </row>
    <row r="34" spans="1:15" x14ac:dyDescent="0.3">
      <c r="A34" s="2"/>
      <c r="B34" s="430"/>
      <c r="C34" s="430"/>
      <c r="D34" s="430"/>
      <c r="E34" s="430"/>
      <c r="F34" s="430"/>
      <c r="G34" s="430"/>
      <c r="H34" s="430"/>
      <c r="I34" s="430"/>
      <c r="J34" s="430"/>
      <c r="K34" s="430"/>
      <c r="L34" s="430"/>
      <c r="M34" s="430"/>
      <c r="N34" s="430"/>
      <c r="O34" s="64"/>
    </row>
    <row r="35" spans="1:15" x14ac:dyDescent="0.3">
      <c r="A35" s="2"/>
      <c r="B35" s="430"/>
      <c r="C35" s="430"/>
      <c r="D35" s="430"/>
      <c r="E35" s="430"/>
      <c r="F35" s="430"/>
      <c r="G35" s="430"/>
      <c r="H35" s="430"/>
      <c r="I35" s="430"/>
      <c r="J35" s="430"/>
      <c r="K35" s="430"/>
      <c r="L35" s="430"/>
      <c r="M35" s="430"/>
      <c r="N35" s="430"/>
      <c r="O35" s="64"/>
    </row>
    <row r="36" spans="1:15" x14ac:dyDescent="0.3">
      <c r="A36" s="2"/>
      <c r="B36" s="430"/>
      <c r="C36" s="430"/>
      <c r="D36" s="430"/>
      <c r="E36" s="430"/>
      <c r="F36" s="430"/>
      <c r="G36" s="430"/>
      <c r="H36" s="430"/>
      <c r="I36" s="430"/>
      <c r="J36" s="430"/>
      <c r="K36" s="430"/>
      <c r="L36" s="430"/>
      <c r="M36" s="430"/>
      <c r="N36" s="430"/>
      <c r="O36" s="64"/>
    </row>
    <row r="37" spans="1:15" x14ac:dyDescent="0.3">
      <c r="A37" s="2"/>
      <c r="B37" s="430"/>
      <c r="C37" s="430"/>
      <c r="D37" s="430"/>
      <c r="E37" s="430"/>
      <c r="F37" s="430"/>
      <c r="G37" s="430"/>
      <c r="H37" s="430"/>
      <c r="I37" s="430"/>
      <c r="J37" s="430"/>
      <c r="K37" s="430"/>
      <c r="L37" s="430"/>
      <c r="M37" s="430"/>
      <c r="N37" s="430"/>
      <c r="O37" s="64"/>
    </row>
    <row r="38" spans="1:15" x14ac:dyDescent="0.3">
      <c r="A38" s="2"/>
      <c r="B38" s="430"/>
      <c r="C38" s="430"/>
      <c r="D38" s="430"/>
      <c r="E38" s="430"/>
      <c r="F38" s="430"/>
      <c r="G38" s="430"/>
      <c r="H38" s="430"/>
      <c r="I38" s="430"/>
      <c r="J38" s="430"/>
      <c r="K38" s="430"/>
      <c r="L38" s="430"/>
      <c r="M38" s="430"/>
      <c r="N38" s="430"/>
      <c r="O38" s="64"/>
    </row>
    <row r="39" spans="1:15" x14ac:dyDescent="0.3">
      <c r="A39" s="2"/>
      <c r="B39" s="430"/>
      <c r="C39" s="430"/>
      <c r="D39" s="430"/>
      <c r="E39" s="430"/>
      <c r="F39" s="430"/>
      <c r="G39" s="430"/>
      <c r="H39" s="430"/>
      <c r="I39" s="430"/>
      <c r="J39" s="430"/>
      <c r="K39" s="430"/>
      <c r="L39" s="430"/>
      <c r="M39" s="430"/>
      <c r="N39" s="430"/>
      <c r="O39" s="64"/>
    </row>
    <row r="40" spans="1:15" x14ac:dyDescent="0.3">
      <c r="A40" s="2"/>
      <c r="B40" s="430"/>
      <c r="C40" s="430"/>
      <c r="D40" s="430"/>
      <c r="E40" s="430"/>
      <c r="F40" s="430"/>
      <c r="G40" s="430"/>
      <c r="H40" s="430"/>
      <c r="I40" s="430"/>
      <c r="J40" s="430"/>
      <c r="K40" s="430"/>
      <c r="L40" s="430"/>
      <c r="M40" s="430"/>
      <c r="N40" s="430"/>
      <c r="O40" s="64"/>
    </row>
    <row r="41" spans="1:15" x14ac:dyDescent="0.3">
      <c r="A41" s="2"/>
      <c r="B41" s="430"/>
      <c r="C41" s="430"/>
      <c r="D41" s="430"/>
      <c r="E41" s="430"/>
      <c r="F41" s="430"/>
      <c r="G41" s="430"/>
      <c r="H41" s="430"/>
      <c r="I41" s="430"/>
      <c r="J41" s="430"/>
      <c r="K41" s="430"/>
      <c r="L41" s="430"/>
      <c r="M41" s="430"/>
      <c r="N41" s="430"/>
      <c r="O41" s="64"/>
    </row>
    <row r="42" spans="1:15" x14ac:dyDescent="0.3">
      <c r="A42" s="2"/>
      <c r="B42" s="430"/>
      <c r="C42" s="430"/>
      <c r="D42" s="430"/>
      <c r="E42" s="430"/>
      <c r="F42" s="430"/>
      <c r="G42" s="430"/>
      <c r="H42" s="430"/>
      <c r="I42" s="430"/>
      <c r="J42" s="430"/>
      <c r="K42" s="430"/>
      <c r="L42" s="430"/>
      <c r="M42" s="430"/>
      <c r="N42" s="430"/>
      <c r="O42" s="64"/>
    </row>
    <row r="43" spans="1:15" x14ac:dyDescent="0.3">
      <c r="A43" s="2"/>
      <c r="B43" s="430"/>
      <c r="C43" s="430"/>
      <c r="D43" s="430"/>
      <c r="E43" s="430"/>
      <c r="F43" s="430"/>
      <c r="G43" s="430"/>
      <c r="H43" s="430"/>
      <c r="I43" s="430"/>
      <c r="J43" s="430"/>
      <c r="K43" s="430"/>
      <c r="L43" s="430"/>
      <c r="M43" s="430"/>
      <c r="N43" s="430"/>
      <c r="O43" s="64"/>
    </row>
    <row r="44" spans="1:15" x14ac:dyDescent="0.3">
      <c r="A44" s="2"/>
      <c r="B44" s="430"/>
      <c r="C44" s="430"/>
      <c r="D44" s="430"/>
      <c r="E44" s="430"/>
      <c r="F44" s="430"/>
      <c r="G44" s="430"/>
      <c r="H44" s="430"/>
      <c r="I44" s="430"/>
      <c r="J44" s="430"/>
      <c r="K44" s="430"/>
      <c r="L44" s="430"/>
      <c r="M44" s="430"/>
      <c r="N44" s="430"/>
      <c r="O44" s="64"/>
    </row>
    <row r="45" spans="1:15" x14ac:dyDescent="0.3">
      <c r="A45" s="2"/>
      <c r="B45" s="430"/>
      <c r="C45" s="430"/>
      <c r="D45" s="430"/>
      <c r="E45" s="430"/>
      <c r="F45" s="430"/>
      <c r="G45" s="430"/>
      <c r="H45" s="430"/>
      <c r="I45" s="430"/>
      <c r="J45" s="430"/>
      <c r="K45" s="430"/>
      <c r="L45" s="430"/>
      <c r="M45" s="430"/>
      <c r="N45" s="430"/>
      <c r="O45" s="64"/>
    </row>
    <row r="46" spans="1:15" x14ac:dyDescent="0.3">
      <c r="A46" s="2"/>
      <c r="B46" s="430"/>
      <c r="C46" s="430"/>
      <c r="D46" s="430"/>
      <c r="E46" s="430"/>
      <c r="F46" s="430"/>
      <c r="G46" s="430"/>
      <c r="H46" s="430"/>
      <c r="I46" s="430"/>
      <c r="J46" s="430"/>
      <c r="K46" s="430"/>
      <c r="L46" s="430"/>
      <c r="M46" s="430"/>
      <c r="N46" s="430"/>
      <c r="O46" s="64"/>
    </row>
    <row r="47" spans="1:15" x14ac:dyDescent="0.3">
      <c r="A47" s="2"/>
      <c r="B47" s="430"/>
      <c r="C47" s="430"/>
      <c r="D47" s="430"/>
      <c r="E47" s="430"/>
      <c r="F47" s="430"/>
      <c r="G47" s="430"/>
      <c r="H47" s="430"/>
      <c r="I47" s="430"/>
      <c r="J47" s="430"/>
      <c r="K47" s="430"/>
      <c r="L47" s="430"/>
      <c r="M47" s="430"/>
      <c r="N47" s="430"/>
      <c r="O47" s="64"/>
    </row>
    <row r="48" spans="1:15" x14ac:dyDescent="0.3">
      <c r="A48" s="2"/>
      <c r="B48" s="430"/>
      <c r="C48" s="430"/>
      <c r="D48" s="430"/>
      <c r="E48" s="430"/>
      <c r="F48" s="430"/>
      <c r="G48" s="430"/>
      <c r="H48" s="430"/>
      <c r="I48" s="430"/>
      <c r="J48" s="430"/>
      <c r="K48" s="430"/>
      <c r="L48" s="430"/>
      <c r="M48" s="430"/>
      <c r="N48" s="430"/>
      <c r="O48" s="64"/>
    </row>
    <row r="49" spans="1:15" x14ac:dyDescent="0.3">
      <c r="A49" s="2"/>
      <c r="B49" s="430"/>
      <c r="C49" s="430"/>
      <c r="D49" s="430"/>
      <c r="E49" s="430"/>
      <c r="F49" s="430"/>
      <c r="G49" s="430"/>
      <c r="H49" s="430"/>
      <c r="I49" s="430"/>
      <c r="J49" s="430"/>
      <c r="K49" s="430"/>
      <c r="L49" s="430"/>
      <c r="M49" s="430"/>
      <c r="N49" s="430"/>
      <c r="O49" s="64"/>
    </row>
    <row r="50" spans="1:15" x14ac:dyDescent="0.3">
      <c r="A50" s="2"/>
      <c r="B50" s="430"/>
      <c r="C50" s="430"/>
      <c r="D50" s="430"/>
      <c r="E50" s="430"/>
      <c r="F50" s="430"/>
      <c r="G50" s="430"/>
      <c r="H50" s="430"/>
      <c r="I50" s="430"/>
      <c r="J50" s="430"/>
      <c r="K50" s="430"/>
      <c r="L50" s="430"/>
      <c r="M50" s="430"/>
      <c r="N50" s="430"/>
      <c r="O50" s="64"/>
    </row>
    <row r="51" spans="1:15" x14ac:dyDescent="0.3">
      <c r="A51" s="2"/>
      <c r="B51" s="430"/>
      <c r="C51" s="430"/>
      <c r="D51" s="430"/>
      <c r="E51" s="430"/>
      <c r="F51" s="430"/>
      <c r="G51" s="430"/>
      <c r="H51" s="430"/>
      <c r="I51" s="430"/>
      <c r="J51" s="430"/>
      <c r="K51" s="430"/>
      <c r="L51" s="430"/>
      <c r="M51" s="430"/>
      <c r="N51" s="430"/>
      <c r="O51" s="64"/>
    </row>
    <row r="52" spans="1:15" x14ac:dyDescent="0.3">
      <c r="A52" s="2"/>
      <c r="B52" s="430"/>
      <c r="C52" s="430"/>
      <c r="D52" s="430"/>
      <c r="E52" s="430"/>
      <c r="F52" s="430"/>
      <c r="G52" s="430"/>
      <c r="H52" s="430"/>
      <c r="I52" s="430"/>
      <c r="J52" s="430"/>
      <c r="K52" s="430"/>
      <c r="L52" s="430"/>
      <c r="M52" s="430"/>
      <c r="N52" s="430"/>
      <c r="O52" s="64"/>
    </row>
    <row r="53" spans="1:15" x14ac:dyDescent="0.3">
      <c r="A53" s="2"/>
      <c r="B53" s="430"/>
      <c r="C53" s="430"/>
      <c r="D53" s="430"/>
      <c r="E53" s="430"/>
      <c r="F53" s="430"/>
      <c r="G53" s="430"/>
      <c r="H53" s="430"/>
      <c r="I53" s="430"/>
      <c r="J53" s="430"/>
      <c r="K53" s="430"/>
      <c r="L53" s="430"/>
      <c r="M53" s="430"/>
      <c r="N53" s="430"/>
      <c r="O53" s="64"/>
    </row>
    <row r="54" spans="1:15" x14ac:dyDescent="0.3">
      <c r="A54" s="2"/>
      <c r="B54" s="430"/>
      <c r="C54" s="430"/>
      <c r="D54" s="430"/>
      <c r="E54" s="430"/>
      <c r="F54" s="430"/>
      <c r="G54" s="430"/>
      <c r="H54" s="430"/>
      <c r="I54" s="430"/>
      <c r="J54" s="430"/>
      <c r="K54" s="430"/>
      <c r="L54" s="430"/>
      <c r="M54" s="430"/>
      <c r="N54" s="430"/>
      <c r="O54" s="64"/>
    </row>
    <row r="55" spans="1:15" x14ac:dyDescent="0.3">
      <c r="A55" s="2"/>
      <c r="B55" s="430"/>
      <c r="C55" s="430"/>
      <c r="D55" s="430"/>
      <c r="E55" s="430"/>
      <c r="F55" s="430"/>
      <c r="G55" s="430"/>
      <c r="H55" s="430"/>
      <c r="I55" s="430"/>
      <c r="J55" s="430"/>
      <c r="K55" s="430"/>
      <c r="L55" s="430"/>
      <c r="M55" s="430"/>
      <c r="N55" s="430"/>
      <c r="O55" s="64"/>
    </row>
    <row r="56" spans="1:15" x14ac:dyDescent="0.3">
      <c r="A56" s="2"/>
      <c r="B56" s="430"/>
      <c r="C56" s="430"/>
      <c r="D56" s="430"/>
      <c r="E56" s="430"/>
      <c r="F56" s="430"/>
      <c r="G56" s="430"/>
      <c r="H56" s="430"/>
      <c r="I56" s="430"/>
      <c r="J56" s="430"/>
      <c r="K56" s="430"/>
      <c r="L56" s="430"/>
      <c r="M56" s="430"/>
      <c r="N56" s="430"/>
      <c r="O56" s="64"/>
    </row>
    <row r="57" spans="1:15" x14ac:dyDescent="0.3">
      <c r="A57" s="2"/>
      <c r="B57" s="430"/>
      <c r="C57" s="430"/>
      <c r="D57" s="430"/>
      <c r="E57" s="430"/>
      <c r="F57" s="430"/>
      <c r="G57" s="430"/>
      <c r="H57" s="430"/>
      <c r="I57" s="430"/>
      <c r="J57" s="430"/>
      <c r="K57" s="430"/>
      <c r="L57" s="430"/>
      <c r="M57" s="430"/>
      <c r="N57" s="430"/>
      <c r="O57" s="64"/>
    </row>
    <row r="58" spans="1:15" x14ac:dyDescent="0.3">
      <c r="A58" s="2"/>
      <c r="B58" s="430"/>
      <c r="C58" s="430"/>
      <c r="D58" s="430"/>
      <c r="E58" s="430"/>
      <c r="F58" s="430"/>
      <c r="G58" s="430"/>
      <c r="H58" s="430"/>
      <c r="I58" s="430"/>
      <c r="J58" s="430"/>
      <c r="K58" s="430"/>
      <c r="L58" s="430"/>
      <c r="M58" s="430"/>
      <c r="N58" s="430"/>
      <c r="O58" s="64"/>
    </row>
    <row r="59" spans="1:15" x14ac:dyDescent="0.3">
      <c r="A59" s="2"/>
      <c r="B59" s="430"/>
      <c r="C59" s="430"/>
      <c r="D59" s="430"/>
      <c r="E59" s="430"/>
      <c r="F59" s="430"/>
      <c r="G59" s="430"/>
      <c r="H59" s="430"/>
      <c r="I59" s="430"/>
      <c r="J59" s="430"/>
      <c r="K59" s="430"/>
      <c r="L59" s="430"/>
      <c r="M59" s="430"/>
      <c r="N59" s="430"/>
      <c r="O59" s="64"/>
    </row>
    <row r="60" spans="1:15" x14ac:dyDescent="0.3">
      <c r="A60" s="2"/>
      <c r="B60" s="430"/>
      <c r="C60" s="430"/>
      <c r="D60" s="430"/>
      <c r="E60" s="430"/>
      <c r="F60" s="430"/>
      <c r="G60" s="430"/>
      <c r="H60" s="430"/>
      <c r="I60" s="430"/>
      <c r="J60" s="430"/>
      <c r="K60" s="430"/>
      <c r="L60" s="430"/>
      <c r="M60" s="430"/>
      <c r="N60" s="430"/>
      <c r="O60" s="64"/>
    </row>
    <row r="61" spans="1:15" x14ac:dyDescent="0.3">
      <c r="A61" s="2"/>
      <c r="B61" s="430"/>
      <c r="C61" s="430"/>
      <c r="D61" s="430"/>
      <c r="E61" s="430"/>
      <c r="F61" s="430"/>
      <c r="G61" s="430"/>
      <c r="H61" s="430"/>
      <c r="I61" s="430"/>
      <c r="J61" s="430"/>
      <c r="K61" s="430"/>
      <c r="L61" s="430"/>
      <c r="M61" s="430"/>
      <c r="N61" s="430"/>
      <c r="O61" s="64"/>
    </row>
    <row r="62" spans="1:15" x14ac:dyDescent="0.3">
      <c r="A62" s="2"/>
      <c r="B62" s="430"/>
      <c r="C62" s="430"/>
      <c r="D62" s="430"/>
      <c r="E62" s="430"/>
      <c r="F62" s="430"/>
      <c r="G62" s="430"/>
      <c r="H62" s="430"/>
      <c r="I62" s="430"/>
      <c r="J62" s="430"/>
      <c r="K62" s="430"/>
      <c r="L62" s="430"/>
      <c r="M62" s="430"/>
      <c r="N62" s="430"/>
      <c r="O62" s="64"/>
    </row>
    <row r="63" spans="1:15" x14ac:dyDescent="0.3">
      <c r="A63" s="2"/>
      <c r="B63" s="430"/>
      <c r="C63" s="430"/>
      <c r="D63" s="430"/>
      <c r="E63" s="430"/>
      <c r="F63" s="430"/>
      <c r="G63" s="430"/>
      <c r="H63" s="430"/>
      <c r="I63" s="430"/>
      <c r="J63" s="430"/>
      <c r="K63" s="430"/>
      <c r="L63" s="430"/>
      <c r="M63" s="430"/>
      <c r="N63" s="430"/>
      <c r="O63" s="64"/>
    </row>
    <row r="64" spans="1:15" x14ac:dyDescent="0.3">
      <c r="A64" s="2"/>
      <c r="B64" s="430"/>
      <c r="C64" s="430"/>
      <c r="D64" s="430"/>
      <c r="E64" s="430"/>
      <c r="F64" s="430"/>
      <c r="G64" s="430"/>
      <c r="H64" s="430"/>
      <c r="I64" s="430"/>
      <c r="J64" s="430"/>
      <c r="K64" s="430"/>
      <c r="L64" s="430"/>
      <c r="M64" s="430"/>
      <c r="N64" s="430"/>
      <c r="O64" s="64"/>
    </row>
    <row r="65" spans="1:15" x14ac:dyDescent="0.3">
      <c r="A65" s="2"/>
      <c r="B65" s="430"/>
      <c r="C65" s="430"/>
      <c r="D65" s="430"/>
      <c r="E65" s="430"/>
      <c r="F65" s="430"/>
      <c r="G65" s="430"/>
      <c r="H65" s="430"/>
      <c r="I65" s="430"/>
      <c r="J65" s="430"/>
      <c r="K65" s="430"/>
      <c r="L65" s="430"/>
      <c r="M65" s="430"/>
      <c r="N65" s="430"/>
      <c r="O65" s="64"/>
    </row>
    <row r="66" spans="1:15" x14ac:dyDescent="0.3">
      <c r="A66" s="2"/>
      <c r="B66" s="430"/>
      <c r="C66" s="430"/>
      <c r="D66" s="430"/>
      <c r="E66" s="430"/>
      <c r="F66" s="430"/>
      <c r="G66" s="430"/>
      <c r="H66" s="430"/>
      <c r="I66" s="430"/>
      <c r="J66" s="430"/>
      <c r="K66" s="430"/>
      <c r="L66" s="430"/>
      <c r="M66" s="430"/>
      <c r="N66" s="430"/>
      <c r="O66" s="64"/>
    </row>
    <row r="67" spans="1:15" x14ac:dyDescent="0.3">
      <c r="A67" s="2"/>
      <c r="B67" s="430"/>
      <c r="C67" s="430"/>
      <c r="D67" s="430"/>
      <c r="E67" s="430"/>
      <c r="F67" s="430"/>
      <c r="G67" s="430"/>
      <c r="H67" s="430"/>
      <c r="I67" s="430"/>
      <c r="J67" s="430"/>
      <c r="K67" s="430"/>
      <c r="L67" s="430"/>
      <c r="M67" s="430"/>
      <c r="N67" s="430"/>
      <c r="O67" s="64"/>
    </row>
    <row r="68" spans="1:15" x14ac:dyDescent="0.3">
      <c r="A68" s="2"/>
      <c r="B68" s="430"/>
      <c r="C68" s="430"/>
      <c r="D68" s="430"/>
      <c r="E68" s="430"/>
      <c r="F68" s="430"/>
      <c r="G68" s="430"/>
      <c r="H68" s="430"/>
      <c r="I68" s="430"/>
      <c r="J68" s="430"/>
      <c r="K68" s="430"/>
      <c r="L68" s="430"/>
      <c r="M68" s="430"/>
      <c r="N68" s="430"/>
      <c r="O68" s="64"/>
    </row>
    <row r="69" spans="1:15" x14ac:dyDescent="0.3">
      <c r="A69" s="2"/>
      <c r="B69" s="430"/>
      <c r="C69" s="430"/>
      <c r="D69" s="430"/>
      <c r="E69" s="430"/>
      <c r="F69" s="430"/>
      <c r="G69" s="430"/>
      <c r="H69" s="430"/>
      <c r="I69" s="430"/>
      <c r="J69" s="430"/>
      <c r="K69" s="430"/>
      <c r="L69" s="430"/>
      <c r="M69" s="430"/>
      <c r="N69" s="430"/>
      <c r="O69" s="64"/>
    </row>
    <row r="70" spans="1:15" x14ac:dyDescent="0.3">
      <c r="A70" s="2"/>
      <c r="B70" s="430"/>
      <c r="C70" s="430"/>
      <c r="D70" s="430"/>
      <c r="E70" s="430"/>
      <c r="F70" s="430"/>
      <c r="G70" s="430"/>
      <c r="H70" s="430"/>
      <c r="I70" s="430"/>
      <c r="J70" s="430"/>
      <c r="K70" s="430"/>
      <c r="L70" s="430"/>
      <c r="M70" s="430"/>
      <c r="N70" s="430"/>
      <c r="O70" s="64"/>
    </row>
    <row r="71" spans="1:15" x14ac:dyDescent="0.3">
      <c r="A71" s="2"/>
      <c r="B71" s="430"/>
      <c r="C71" s="430"/>
      <c r="D71" s="430"/>
      <c r="E71" s="430"/>
      <c r="F71" s="430"/>
      <c r="G71" s="430"/>
      <c r="H71" s="430"/>
      <c r="I71" s="430"/>
      <c r="J71" s="430"/>
      <c r="K71" s="430"/>
      <c r="L71" s="430"/>
      <c r="M71" s="430"/>
      <c r="N71" s="430"/>
      <c r="O71" s="64"/>
    </row>
    <row r="72" spans="1:15" x14ac:dyDescent="0.3">
      <c r="A72" s="2"/>
      <c r="B72" s="430"/>
      <c r="C72" s="430"/>
      <c r="D72" s="430"/>
      <c r="E72" s="430"/>
      <c r="F72" s="430"/>
      <c r="G72" s="430"/>
      <c r="H72" s="430"/>
      <c r="I72" s="430"/>
      <c r="J72" s="430"/>
      <c r="K72" s="430"/>
      <c r="L72" s="430"/>
      <c r="M72" s="430"/>
      <c r="N72" s="430"/>
      <c r="O72" s="64"/>
    </row>
    <row r="73" spans="1:15" ht="17.25" customHeight="1" thickBot="1" x14ac:dyDescent="0.35">
      <c r="A73" s="2"/>
      <c r="B73" s="64"/>
      <c r="C73" s="64"/>
      <c r="D73" s="64"/>
      <c r="E73" s="64"/>
      <c r="F73" s="64"/>
      <c r="G73" s="64"/>
      <c r="H73" s="64"/>
      <c r="I73" s="64"/>
      <c r="J73" s="64"/>
      <c r="K73" s="64"/>
      <c r="L73" s="64"/>
      <c r="M73" s="64"/>
      <c r="N73" s="64"/>
      <c r="O73" s="64"/>
    </row>
    <row r="74" spans="1:15" ht="20.25" customHeight="1" thickBot="1" x14ac:dyDescent="0.4">
      <c r="A74" s="2"/>
      <c r="B74" s="325" t="s">
        <v>94</v>
      </c>
      <c r="C74" s="326"/>
      <c r="D74" s="326"/>
      <c r="E74" s="326"/>
      <c r="F74" s="326"/>
      <c r="G74" s="326"/>
      <c r="H74" s="326"/>
      <c r="I74" s="326"/>
      <c r="J74" s="326"/>
      <c r="K74" s="327"/>
      <c r="L74" s="1"/>
      <c r="M74" s="427" t="s">
        <v>367</v>
      </c>
      <c r="N74" s="428"/>
      <c r="O74" s="64"/>
    </row>
    <row r="75" spans="1:15" ht="12.75" customHeight="1" x14ac:dyDescent="0.3">
      <c r="A75" s="2"/>
      <c r="B75" s="328" t="s">
        <v>105</v>
      </c>
      <c r="C75" s="329"/>
      <c r="D75" s="329"/>
      <c r="E75" s="329"/>
      <c r="F75" s="329"/>
      <c r="G75" s="329"/>
      <c r="H75" s="329"/>
      <c r="I75" s="329"/>
      <c r="J75" s="329"/>
      <c r="K75" s="330"/>
      <c r="L75" s="1"/>
      <c r="M75" s="429" t="s">
        <v>98</v>
      </c>
      <c r="N75" s="424"/>
      <c r="O75" s="64"/>
    </row>
    <row r="76" spans="1:15" x14ac:dyDescent="0.3">
      <c r="A76" s="2"/>
      <c r="B76" s="331"/>
      <c r="C76" s="332"/>
      <c r="D76" s="332"/>
      <c r="E76" s="332"/>
      <c r="F76" s="332"/>
      <c r="G76" s="332"/>
      <c r="H76" s="332"/>
      <c r="I76" s="332"/>
      <c r="J76" s="332"/>
      <c r="K76" s="333"/>
      <c r="L76" s="1"/>
      <c r="M76" s="423">
        <v>43921</v>
      </c>
      <c r="N76" s="424"/>
      <c r="O76" s="64"/>
    </row>
    <row r="77" spans="1:15" ht="13.5" thickBot="1" x14ac:dyDescent="0.35">
      <c r="A77" s="2"/>
      <c r="B77" s="331"/>
      <c r="C77" s="332"/>
      <c r="D77" s="332"/>
      <c r="E77" s="332"/>
      <c r="F77" s="332"/>
      <c r="G77" s="332"/>
      <c r="H77" s="332"/>
      <c r="I77" s="332"/>
      <c r="J77" s="332"/>
      <c r="K77" s="333"/>
      <c r="L77" s="1"/>
      <c r="M77" s="425" t="s">
        <v>368</v>
      </c>
      <c r="N77" s="426"/>
      <c r="O77" s="64"/>
    </row>
    <row r="78" spans="1:15" ht="6" customHeight="1" x14ac:dyDescent="0.3">
      <c r="A78" s="2"/>
      <c r="B78" s="331"/>
      <c r="C78" s="332"/>
      <c r="D78" s="332"/>
      <c r="E78" s="332"/>
      <c r="F78" s="332"/>
      <c r="G78" s="332"/>
      <c r="H78" s="332"/>
      <c r="I78" s="332"/>
      <c r="J78" s="332"/>
      <c r="K78" s="333"/>
      <c r="L78" s="64"/>
      <c r="M78" s="64"/>
      <c r="N78" s="64"/>
      <c r="O78" s="64"/>
    </row>
    <row r="79" spans="1:15" s="5" customFormat="1" x14ac:dyDescent="0.3">
      <c r="A79" s="2"/>
      <c r="B79" s="331"/>
      <c r="C79" s="332"/>
      <c r="D79" s="332"/>
      <c r="E79" s="332"/>
      <c r="F79" s="332"/>
      <c r="G79" s="332"/>
      <c r="H79" s="332"/>
      <c r="I79" s="332"/>
      <c r="J79" s="332"/>
      <c r="K79" s="333"/>
      <c r="L79" s="64"/>
      <c r="M79" s="64"/>
      <c r="N79" s="64"/>
      <c r="O79" s="64"/>
    </row>
    <row r="80" spans="1:15" s="5" customFormat="1" ht="12.75" customHeight="1" x14ac:dyDescent="0.3">
      <c r="A80" s="2"/>
      <c r="B80" s="331"/>
      <c r="C80" s="332"/>
      <c r="D80" s="332"/>
      <c r="E80" s="332"/>
      <c r="F80" s="332"/>
      <c r="G80" s="332"/>
      <c r="H80" s="332"/>
      <c r="I80" s="332"/>
      <c r="J80" s="332"/>
      <c r="K80" s="333"/>
      <c r="L80" s="64"/>
      <c r="M80" s="64"/>
      <c r="N80" s="64"/>
      <c r="O80" s="64"/>
    </row>
    <row r="81" spans="1:15" s="5" customFormat="1" ht="13.5" thickBot="1" x14ac:dyDescent="0.35">
      <c r="A81" s="2"/>
      <c r="B81" s="334"/>
      <c r="C81" s="335"/>
      <c r="D81" s="335"/>
      <c r="E81" s="335"/>
      <c r="F81" s="335"/>
      <c r="G81" s="335"/>
      <c r="H81" s="335"/>
      <c r="I81" s="335"/>
      <c r="J81" s="335"/>
      <c r="K81" s="336"/>
      <c r="L81" s="64"/>
      <c r="M81" s="64"/>
      <c r="N81" s="64"/>
      <c r="O81" s="64"/>
    </row>
  </sheetData>
  <sheetProtection algorithmName="SHA-512" hashValue="hkG9G69lO/DwIrsv1oJHMWFmOzZWpt7LvrykZMZHjJRtK6DAn891rtnL02oJvge+ZjzwhMPOBBvXdOn7aLQv/w==" saltValue="bF8ar7F7iB+qTIIZ0P+Zhw==" spinCount="100000" sheet="1" objects="1" scenarios="1"/>
  <mergeCells count="12">
    <mergeCell ref="B11:N72"/>
    <mergeCell ref="B2:O2"/>
    <mergeCell ref="B3:O3"/>
    <mergeCell ref="B4:O4"/>
    <mergeCell ref="B6:O6"/>
    <mergeCell ref="B7:O7"/>
    <mergeCell ref="B74:K74"/>
    <mergeCell ref="B75:K81"/>
    <mergeCell ref="M76:N76"/>
    <mergeCell ref="M77:N77"/>
    <mergeCell ref="M74:N74"/>
    <mergeCell ref="M75:N75"/>
  </mergeCells>
  <phoneticPr fontId="2" type="noConversion"/>
  <printOptions horizontalCentered="1"/>
  <pageMargins left="0.7" right="0.7" top="0.75" bottom="0.75" header="0.3" footer="0.3"/>
  <pageSetup scale="65" orientation="portrait" horizontalDpi="300" verticalDpi="300" r:id="rId1"/>
  <headerFooter alignWithMargins="0">
    <oddFooter>&amp;R&amp;P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U92"/>
  <sheetViews>
    <sheetView topLeftCell="A49"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18.7265625"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206</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398"/>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389"/>
      <c r="F15" s="390"/>
      <c r="G15" s="391"/>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392"/>
      <c r="F16" s="393"/>
      <c r="G16" s="394"/>
      <c r="H16" s="1"/>
      <c r="I16" s="2" t="s">
        <v>338</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2.75" customHeight="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6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6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6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6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ht="12.75" customHeight="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246</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150"/>
      <c r="H36" s="150"/>
      <c r="I36" s="150"/>
      <c r="J36" s="178"/>
      <c r="K36" s="97"/>
      <c r="L36" s="54"/>
      <c r="M36" s="16"/>
      <c r="N36" s="54"/>
      <c r="O36" s="54"/>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150"/>
      <c r="H37" s="150"/>
      <c r="I37" s="150"/>
      <c r="J37" s="178"/>
      <c r="K37" s="97"/>
      <c r="L37" s="54"/>
      <c r="M37" s="16"/>
      <c r="N37" s="54"/>
      <c r="O37" s="54"/>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150"/>
      <c r="H38" s="150"/>
      <c r="I38" s="150"/>
      <c r="J38" s="178"/>
      <c r="K38" s="97"/>
      <c r="L38" s="54"/>
      <c r="M38" s="16"/>
      <c r="N38" s="54"/>
      <c r="O38" s="54"/>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8"/>
      <c r="E41" s="120"/>
      <c r="F41" s="47"/>
      <c r="G41" s="47"/>
      <c r="H41" s="121"/>
      <c r="I41" s="121"/>
      <c r="J41" s="48"/>
      <c r="K41" s="97"/>
      <c r="L41" s="97"/>
      <c r="M41" s="16"/>
      <c r="N41" s="97"/>
      <c r="O41" s="97"/>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8"/>
      <c r="E42" s="120"/>
      <c r="F42" s="47"/>
      <c r="G42" s="47"/>
      <c r="H42" s="121"/>
      <c r="I42" s="121"/>
      <c r="J42" s="48"/>
      <c r="K42" s="97"/>
      <c r="L42" s="97"/>
      <c r="M42" s="16"/>
      <c r="N42" s="97"/>
      <c r="O42" s="97"/>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8"/>
      <c r="E43" s="120"/>
      <c r="F43" s="47"/>
      <c r="G43" s="47"/>
      <c r="H43" s="121"/>
      <c r="I43" s="121"/>
      <c r="J43" s="48"/>
      <c r="K43" s="97"/>
      <c r="L43" s="97"/>
      <c r="M43" s="16"/>
      <c r="N43" s="97"/>
      <c r="O43" s="97"/>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8"/>
      <c r="E44" s="120"/>
      <c r="F44" s="47"/>
      <c r="G44" s="47"/>
      <c r="H44" s="121"/>
      <c r="I44" s="121"/>
      <c r="J44" s="48"/>
      <c r="K44" s="97"/>
      <c r="L44" s="97"/>
      <c r="M44" s="16"/>
      <c r="N44" s="97"/>
      <c r="O44" s="97"/>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8"/>
      <c r="E45" s="120"/>
      <c r="F45" s="47"/>
      <c r="G45" s="47"/>
      <c r="H45" s="121"/>
      <c r="I45" s="121"/>
      <c r="J45" s="48"/>
      <c r="K45" s="97"/>
      <c r="L45" s="97"/>
      <c r="M45" s="16"/>
      <c r="N45" s="97"/>
      <c r="O45" s="97"/>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xW9ovUOwTDyniv/8+WaZ68GexpqFoG7hEd8UN6cPnN7RmkuOY3zvcQCu2kCjS4lE8vGgmY8fZAGDZdTK7O7qQw==" saltValue="I3D2dgHEKj1W51h/4wOwS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45" priority="8" stopIfTrue="1">
      <formula>$AF$12="Y"</formula>
    </cfRule>
  </conditionalFormatting>
  <conditionalFormatting sqref="Z12">
    <cfRule type="expression" dxfId="144" priority="6" stopIfTrue="1">
      <formula>$AF$12="N"</formula>
    </cfRule>
    <cfRule type="expression" dxfId="143" priority="7" stopIfTrue="1">
      <formula>$AF12="Y"</formula>
    </cfRule>
  </conditionalFormatting>
  <conditionalFormatting sqref="O18:O23">
    <cfRule type="expression" dxfId="142" priority="1">
      <formula>$O$18&lt;&gt;""</formula>
    </cfRule>
  </conditionalFormatting>
  <dataValidations count="12">
    <dataValidation type="list" allowBlank="1" showInputMessage="1" showErrorMessage="1" sqref="G20" xr:uid="{00000000-0002-0000-0300-000000000000}">
      <formula1>$AL$18:$AL$19</formula1>
    </dataValidation>
    <dataValidation type="list" allowBlank="1" showInputMessage="1" showErrorMessage="1" sqref="G19" xr:uid="{00000000-0002-0000-0300-000001000000}">
      <formula1>$AL14:$AL16</formula1>
    </dataValidation>
    <dataValidation type="textLength" operator="equal" allowBlank="1" showInputMessage="1" showErrorMessage="1" error="Engine Family name must be 12 characters long." prompt="Enter a 12-character engine family name." sqref="M11:N11" xr:uid="{00000000-0002-0000-0300-000002000000}">
      <formula1>12</formula1>
    </dataValidation>
    <dataValidation type="list" allowBlank="1" showInputMessage="1" showErrorMessage="1" sqref="F36:F85" xr:uid="{00000000-0002-0000-0300-000003000000}">
      <formula1>$AT$14:$AT$17</formula1>
    </dataValidation>
    <dataValidation type="list" showInputMessage="1" showErrorMessage="1" sqref="K36:K85" xr:uid="{00000000-0002-0000-0300-000004000000}">
      <formula1>$AM$32:$AM$33</formula1>
    </dataValidation>
    <dataValidation type="list" allowBlank="1" showInputMessage="1" showErrorMessage="1" sqref="B36:B85 G17" xr:uid="{00000000-0002-0000-0300-000005000000}">
      <formula1>$AT$32:$AT$33</formula1>
    </dataValidation>
    <dataValidation type="list" allowBlank="1" showInputMessage="1" showErrorMessage="1" sqref="N15" xr:uid="{00000000-0002-0000-0300-000006000000}">
      <formula1>$AT$29:$AT$30</formula1>
    </dataValidation>
    <dataValidation type="list" allowBlank="1" showInputMessage="1" showErrorMessage="1" sqref="G23" xr:uid="{00000000-0002-0000-0300-000007000000}">
      <formula1>$AM$5:$AM$6</formula1>
    </dataValidation>
    <dataValidation type="list" allowBlank="1" showInputMessage="1" showErrorMessage="1" sqref="G22" xr:uid="{00000000-0002-0000-0300-000008000000}">
      <formula1>$AL$5:$AL$7</formula1>
    </dataValidation>
    <dataValidation type="list" allowBlank="1" showInputMessage="1" showErrorMessage="1" sqref="AI36:AI85" xr:uid="{00000000-0002-0000-03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3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3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900E3ACC-0A38-42E5-83A7-008AC5BF7444}">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FU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18.7265625"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421</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207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398"/>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339</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247</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50"/>
      <c r="I36" s="150"/>
      <c r="J36" s="48"/>
      <c r="K36" s="54"/>
      <c r="L36" s="54"/>
      <c r="M36" s="16"/>
      <c r="N36" s="54"/>
      <c r="O36" s="54"/>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oiJM/cpLxQ93WaLw/m5rq3tjmAmuo9oYhASlGGted3DMOFDy8sXlv5j2CThEnvlofnAElsvuuDtyiSwOduUjJw==" saltValue="TkYa15jlF+cRzXDPKuIxNQ=="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40" priority="8" stopIfTrue="1">
      <formula>$AF$12="Y"</formula>
    </cfRule>
  </conditionalFormatting>
  <conditionalFormatting sqref="Z12">
    <cfRule type="expression" dxfId="139" priority="6" stopIfTrue="1">
      <formula>$AF$12="N"</formula>
    </cfRule>
    <cfRule type="expression" dxfId="138" priority="7" stopIfTrue="1">
      <formula>$AF12="Y"</formula>
    </cfRule>
  </conditionalFormatting>
  <conditionalFormatting sqref="O18:O23">
    <cfRule type="expression" dxfId="137" priority="1">
      <formula>$O$18&lt;&gt;""</formula>
    </cfRule>
  </conditionalFormatting>
  <dataValidations count="12">
    <dataValidation type="list" allowBlank="1" showInputMessage="1" showErrorMessage="1" sqref="N15" xr:uid="{00000000-0002-0000-0400-000000000000}">
      <formula1>$AT$29:$AT$30</formula1>
    </dataValidation>
    <dataValidation type="list" allowBlank="1" showInputMessage="1" showErrorMessage="1" sqref="G17 B36:B85" xr:uid="{00000000-0002-0000-0400-000001000000}">
      <formula1>$AT$32:$AT$33</formula1>
    </dataValidation>
    <dataValidation type="list" showInputMessage="1" showErrorMessage="1" sqref="K36:K85" xr:uid="{00000000-0002-0000-0400-000002000000}">
      <formula1>$AM$32:$AM$33</formula1>
    </dataValidation>
    <dataValidation type="list" allowBlank="1" showInputMessage="1" showErrorMessage="1" sqref="F36:F85" xr:uid="{00000000-0002-0000-0400-000003000000}">
      <formula1>$AT$14:$AT$17</formula1>
    </dataValidation>
    <dataValidation type="textLength" operator="equal" allowBlank="1" showInputMessage="1" showErrorMessage="1" error="Engine Family name must be 12 characters long." prompt="Enter a 12-character engine family name." sqref="M11:N11" xr:uid="{00000000-0002-0000-0400-000004000000}">
      <formula1>12</formula1>
    </dataValidation>
    <dataValidation type="list" allowBlank="1" showInputMessage="1" showErrorMessage="1" sqref="G19" xr:uid="{00000000-0002-0000-0400-000005000000}">
      <formula1>$AL14:$AL16</formula1>
    </dataValidation>
    <dataValidation type="list" allowBlank="1" showInputMessage="1" showErrorMessage="1" sqref="G20" xr:uid="{00000000-0002-0000-0400-000006000000}">
      <formula1>$AL$18:$AL$19</formula1>
    </dataValidation>
    <dataValidation type="list" allowBlank="1" showInputMessage="1" showErrorMessage="1" sqref="G23" xr:uid="{00000000-0002-0000-0400-000007000000}">
      <formula1>$AM$5:$AM$6</formula1>
    </dataValidation>
    <dataValidation type="list" allowBlank="1" showInputMessage="1" showErrorMessage="1" sqref="G22" xr:uid="{00000000-0002-0000-0400-000008000000}">
      <formula1>$AL$5:$AL$7</formula1>
    </dataValidation>
    <dataValidation type="list" allowBlank="1" showInputMessage="1" showErrorMessage="1" sqref="AI36:AI85" xr:uid="{00000000-0002-0000-04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4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4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9505E622-7EDC-44EA-8F9E-D5433AF30904}">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208</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398"/>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340</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2.75" customHeight="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248</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50"/>
      <c r="I36" s="150"/>
      <c r="J36" s="48"/>
      <c r="K36" s="97"/>
      <c r="L36" s="54"/>
      <c r="M36" s="16"/>
      <c r="N36" s="54"/>
      <c r="O36" s="54"/>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Yxh8h7omawEfk/80LXvwt0e1RACXjptfiP8osFrHBcayT6qAfJCoPRd+VRC6Q7NxvFlG7AHVZUEMXFsd6GmzIg==" saltValue="bjWF6jFyji6GNkxM6199sw=="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35" priority="9" stopIfTrue="1">
      <formula>$AF$12="Y"</formula>
    </cfRule>
  </conditionalFormatting>
  <conditionalFormatting sqref="Z12">
    <cfRule type="expression" dxfId="134" priority="7" stopIfTrue="1">
      <formula>$AF$12="N"</formula>
    </cfRule>
    <cfRule type="expression" dxfId="133" priority="8" stopIfTrue="1">
      <formula>$AF12="Y"</formula>
    </cfRule>
  </conditionalFormatting>
  <conditionalFormatting sqref="O18:O23">
    <cfRule type="expression" dxfId="132" priority="1">
      <formula>$O$18&lt;&gt;""</formula>
    </cfRule>
  </conditionalFormatting>
  <dataValidations count="12">
    <dataValidation type="list" allowBlank="1" showInputMessage="1" showErrorMessage="1" sqref="G20" xr:uid="{00000000-0002-0000-0500-000000000000}">
      <formula1>$AL$18:$AL$19</formula1>
    </dataValidation>
    <dataValidation type="list" allowBlank="1" showInputMessage="1" showErrorMessage="1" sqref="G19" xr:uid="{00000000-0002-0000-0500-000001000000}">
      <formula1>$AL14:$AL16</formula1>
    </dataValidation>
    <dataValidation type="textLength" operator="equal" allowBlank="1" showInputMessage="1" showErrorMessage="1" error="Engine Family name must be 12 characters long." prompt="Enter a 12-character engine family name." sqref="M11:N11" xr:uid="{00000000-0002-0000-0500-000002000000}">
      <formula1>12</formula1>
    </dataValidation>
    <dataValidation type="list" allowBlank="1" showInputMessage="1" showErrorMessage="1" sqref="F36:F85" xr:uid="{00000000-0002-0000-0500-000003000000}">
      <formula1>$AT$14:$AT$17</formula1>
    </dataValidation>
    <dataValidation type="list" showInputMessage="1" showErrorMessage="1" sqref="K36:K85" xr:uid="{00000000-0002-0000-0500-000004000000}">
      <formula1>$AM$32:$AM$33</formula1>
    </dataValidation>
    <dataValidation type="list" allowBlank="1" showInputMessage="1" showErrorMessage="1" sqref="B36:B85 G17" xr:uid="{00000000-0002-0000-0500-000005000000}">
      <formula1>$AT$32:$AT$33</formula1>
    </dataValidation>
    <dataValidation type="list" allowBlank="1" showInputMessage="1" showErrorMessage="1" sqref="N15" xr:uid="{00000000-0002-0000-0500-000006000000}">
      <formula1>$AT$29:$AT$30</formula1>
    </dataValidation>
    <dataValidation type="list" allowBlank="1" showInputMessage="1" showErrorMessage="1" sqref="G23" xr:uid="{00000000-0002-0000-0500-000007000000}">
      <formula1>$AM$5:$AM$6</formula1>
    </dataValidation>
    <dataValidation type="list" allowBlank="1" showInputMessage="1" showErrorMessage="1" sqref="G22" xr:uid="{00000000-0002-0000-0500-000008000000}">
      <formula1>$AL$5:$AL$7</formula1>
    </dataValidation>
    <dataValidation type="list" allowBlank="1" showInputMessage="1" showErrorMessage="1" sqref="AI36:AI85" xr:uid="{00000000-0002-0000-05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5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5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51A397E9-1D0F-4F51-A5B8-DF2C6503FB93}">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1.25" customHeight="1"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209</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398"/>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341</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ht="12.75" customHeight="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249</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50"/>
      <c r="I36" s="150"/>
      <c r="J36" s="48"/>
      <c r="K36" s="97"/>
      <c r="L36" s="54"/>
      <c r="M36" s="16"/>
      <c r="N36" s="54"/>
      <c r="O36" s="54"/>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ELcmofJWIzamUqIgKaxU0wJIZ65Wt93Paf4gLT2r3/UbD0dVdlVxfam+GvWCICmm5u7fKaCUlZpH3aOsq1onQw==" saltValue="V/L2uJSauw/bc4uP+H6Si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30" priority="9" stopIfTrue="1">
      <formula>$AF$12="Y"</formula>
    </cfRule>
  </conditionalFormatting>
  <conditionalFormatting sqref="Z12">
    <cfRule type="expression" dxfId="129" priority="7" stopIfTrue="1">
      <formula>$AF$12="N"</formula>
    </cfRule>
    <cfRule type="expression" dxfId="128" priority="8" stopIfTrue="1">
      <formula>$AF12="Y"</formula>
    </cfRule>
  </conditionalFormatting>
  <conditionalFormatting sqref="O18:O23">
    <cfRule type="expression" dxfId="127" priority="1">
      <formula>$O$18&lt;&gt;""</formula>
    </cfRule>
  </conditionalFormatting>
  <dataValidations count="12">
    <dataValidation type="list" allowBlank="1" showInputMessage="1" showErrorMessage="1" sqref="N15" xr:uid="{00000000-0002-0000-0600-000000000000}">
      <formula1>$AT$29:$AT$30</formula1>
    </dataValidation>
    <dataValidation type="list" allowBlank="1" showInputMessage="1" showErrorMessage="1" sqref="B36:B85 G17" xr:uid="{00000000-0002-0000-0600-000001000000}">
      <formula1>$AT$32:$AT$33</formula1>
    </dataValidation>
    <dataValidation type="list" showInputMessage="1" showErrorMessage="1" sqref="K36:K85" xr:uid="{00000000-0002-0000-0600-000002000000}">
      <formula1>$AM$32:$AM$33</formula1>
    </dataValidation>
    <dataValidation type="list" allowBlank="1" showInputMessage="1" showErrorMessage="1" sqref="F36:F85" xr:uid="{00000000-0002-0000-0600-000003000000}">
      <formula1>$AT$14:$AT$17</formula1>
    </dataValidation>
    <dataValidation type="textLength" operator="equal" allowBlank="1" showInputMessage="1" showErrorMessage="1" error="Engine Family name must be 12 characters long." prompt="Enter a 12-character engine family name." sqref="M11:N11" xr:uid="{00000000-0002-0000-0600-000004000000}">
      <formula1>12</formula1>
    </dataValidation>
    <dataValidation type="list" allowBlank="1" showInputMessage="1" showErrorMessage="1" sqref="G19" xr:uid="{00000000-0002-0000-0600-000005000000}">
      <formula1>$AL14:$AL16</formula1>
    </dataValidation>
    <dataValidation type="list" allowBlank="1" showInputMessage="1" showErrorMessage="1" sqref="G20" xr:uid="{00000000-0002-0000-0600-000006000000}">
      <formula1>$AL$18:$AL$19</formula1>
    </dataValidation>
    <dataValidation type="list" allowBlank="1" showInputMessage="1" showErrorMessage="1" sqref="G22" xr:uid="{00000000-0002-0000-0600-000007000000}">
      <formula1>$AL$5:$AL$7</formula1>
    </dataValidation>
    <dataValidation type="list" allowBlank="1" showInputMessage="1" showErrorMessage="1" sqref="G23" xr:uid="{00000000-0002-0000-0600-000008000000}">
      <formula1>$AM$5:$AM$6</formula1>
    </dataValidation>
    <dataValidation type="list" allowBlank="1" showInputMessage="1" showErrorMessage="1" sqref="AI36:AI85" xr:uid="{00000000-0002-0000-06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6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6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261E925D-10D7-4E5B-8BCF-D478B27ABF9A}">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210</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342</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250</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KPaJqBmDWfFYoUIz2QYYTM5J5ff50HE2pgGvVXBRNtOhzDpyMUvse3TTc/ed4NP1VinzNr9uuzj5aXmLSv8fHg==" saltValue="AlmgtJXRWdKh9Xg2plq3jg=="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25" priority="9" stopIfTrue="1">
      <formula>$AF$12="Y"</formula>
    </cfRule>
  </conditionalFormatting>
  <conditionalFormatting sqref="Z12">
    <cfRule type="expression" dxfId="124" priority="7" stopIfTrue="1">
      <formula>$AF$12="N"</formula>
    </cfRule>
    <cfRule type="expression" dxfId="123" priority="8" stopIfTrue="1">
      <formula>$AF12="Y"</formula>
    </cfRule>
  </conditionalFormatting>
  <conditionalFormatting sqref="O18:O23">
    <cfRule type="expression" dxfId="122" priority="1">
      <formula>$O$18&lt;&gt;""</formula>
    </cfRule>
  </conditionalFormatting>
  <dataValidations count="12">
    <dataValidation type="list" allowBlank="1" showInputMessage="1" showErrorMessage="1" sqref="G20" xr:uid="{00000000-0002-0000-0700-000000000000}">
      <formula1>$AL$18:$AL$19</formula1>
    </dataValidation>
    <dataValidation type="list" allowBlank="1" showInputMessage="1" showErrorMessage="1" sqref="G19" xr:uid="{00000000-0002-0000-0700-000001000000}">
      <formula1>$AL14:$AL16</formula1>
    </dataValidation>
    <dataValidation type="textLength" operator="equal" allowBlank="1" showInputMessage="1" showErrorMessage="1" error="Engine Family name must be 12 characters long." prompt="Enter a 12-character engine family name." sqref="M11:N11" xr:uid="{00000000-0002-0000-0700-000002000000}">
      <formula1>12</formula1>
    </dataValidation>
    <dataValidation type="list" allowBlank="1" showInputMessage="1" showErrorMessage="1" sqref="F36:F85" xr:uid="{00000000-0002-0000-0700-000003000000}">
      <formula1>$AT$14:$AT$17</formula1>
    </dataValidation>
    <dataValidation type="list" showInputMessage="1" showErrorMessage="1" sqref="K36:K85" xr:uid="{00000000-0002-0000-0700-000004000000}">
      <formula1>$AM$32:$AM$33</formula1>
    </dataValidation>
    <dataValidation type="list" allowBlank="1" showInputMessage="1" showErrorMessage="1" sqref="B36:B85 G17" xr:uid="{00000000-0002-0000-0700-000005000000}">
      <formula1>$AT$32:$AT$33</formula1>
    </dataValidation>
    <dataValidation type="list" allowBlank="1" showInputMessage="1" showErrorMessage="1" sqref="N15" xr:uid="{00000000-0002-0000-0700-000006000000}">
      <formula1>$AT$29:$AT$30</formula1>
    </dataValidation>
    <dataValidation type="list" allowBlank="1" showInputMessage="1" showErrorMessage="1" sqref="G23" xr:uid="{00000000-0002-0000-0700-000007000000}">
      <formula1>$AM$5:$AM$6</formula1>
    </dataValidation>
    <dataValidation type="list" allowBlank="1" showInputMessage="1" showErrorMessage="1" sqref="G22" xr:uid="{00000000-0002-0000-0700-000008000000}">
      <formula1>$AL$5:$AL$7</formula1>
    </dataValidation>
    <dataValidation type="list" allowBlank="1" showInputMessage="1" showErrorMessage="1" sqref="AI36:AI85" xr:uid="{00000000-0002-0000-07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7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7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FA90C2D5-29CB-43C0-8222-507C1CD1B4C5}">
            <xm:f>AND($G$18&lt;&gt;"",OR(Summary!$L$13="Category 3",$G$17&lt;&gt;"Y"))</xm:f>
            <x14:dxf>
              <font>
                <b/>
                <i val="0"/>
                <color rgb="FFFF0000"/>
              </font>
              <fill>
                <patternFill>
                  <bgColor rgb="FFFFFF00"/>
                </patternFill>
              </fill>
            </x14:dxf>
          </x14:cfRule>
          <xm:sqref>G18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T92"/>
  <sheetViews>
    <sheetView zoomScale="75" zoomScaleNormal="75" workbookViewId="0">
      <selection activeCell="E15" sqref="E15:G16"/>
    </sheetView>
  </sheetViews>
  <sheetFormatPr defaultColWidth="18.7265625" defaultRowHeight="13" customHeight="1" x14ac:dyDescent="0.25"/>
  <cols>
    <col min="1" max="1" width="3.26953125" style="5" customWidth="1"/>
    <col min="2" max="2" width="12.08984375" style="5" customWidth="1"/>
    <col min="3" max="3" width="11.36328125" style="5" customWidth="1"/>
    <col min="4" max="4" width="18.26953125" style="5" customWidth="1"/>
    <col min="5" max="6" width="11.7265625" style="5" customWidth="1"/>
    <col min="7" max="7" width="13.7265625" style="5" customWidth="1"/>
    <col min="8" max="8" width="9.08984375" style="5" customWidth="1"/>
    <col min="9" max="9" width="16.7265625" style="5" customWidth="1"/>
    <col min="10" max="13" width="14.7265625" style="5" customWidth="1"/>
    <col min="14" max="14" width="11.7265625" style="5" customWidth="1"/>
    <col min="15" max="16" width="12.7265625" style="5" customWidth="1"/>
    <col min="17" max="17" width="14.6328125" style="5" customWidth="1"/>
    <col min="18" max="20" width="12.7265625" style="5" customWidth="1"/>
    <col min="21" max="21" width="16" style="5" customWidth="1"/>
    <col min="22" max="23" width="12.7265625" style="5" customWidth="1"/>
    <col min="24" max="24" width="14.6328125" style="5" customWidth="1"/>
    <col min="25" max="25" width="14.08984375" style="5" customWidth="1"/>
    <col min="26" max="28" width="12.7265625" style="5" customWidth="1"/>
    <col min="29" max="29" width="16.26953125" style="5" customWidth="1"/>
    <col min="30" max="31" width="12.7265625" style="5" customWidth="1"/>
    <col min="32" max="32" width="25.7265625" style="5" customWidth="1"/>
    <col min="33" max="33" width="20" style="5" customWidth="1"/>
    <col min="34" max="34" width="19.7265625" style="5" customWidth="1"/>
    <col min="35" max="35" width="15.08984375" style="5" customWidth="1"/>
    <col min="36" max="36" width="29.7265625" style="5" customWidth="1"/>
    <col min="37" max="174" width="15.7265625" style="5" hidden="1" customWidth="1"/>
    <col min="175" max="175" width="14.6328125" style="5" hidden="1" customWidth="1"/>
    <col min="176" max="176" width="16.36328125" style="5" hidden="1" customWidth="1"/>
    <col min="177" max="177" width="0" style="5" hidden="1" customWidth="1"/>
    <col min="178" max="16384" width="18.7265625" style="5"/>
  </cols>
  <sheetData>
    <row r="1" spans="1:168" s="57" customFormat="1" ht="10" x14ac:dyDescent="0.2">
      <c r="A1" s="94"/>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row>
    <row r="2" spans="1:168" s="57" customFormat="1" ht="17.5" x14ac:dyDescent="0.35">
      <c r="A2" s="261" t="s">
        <v>95</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row>
    <row r="3" spans="1:168" s="57" customFormat="1" ht="20" x14ac:dyDescent="0.4">
      <c r="A3" s="262" t="s">
        <v>96</v>
      </c>
      <c r="B3" s="262"/>
      <c r="C3" s="262"/>
      <c r="D3" s="262"/>
      <c r="E3" s="262"/>
      <c r="F3" s="262"/>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62"/>
      <c r="AG3" s="262"/>
      <c r="AH3" s="262"/>
      <c r="AI3" s="262"/>
      <c r="AJ3" s="262"/>
    </row>
    <row r="4" spans="1:168" s="57" customFormat="1" ht="17.5" x14ac:dyDescent="0.35">
      <c r="A4" s="261" t="s">
        <v>333</v>
      </c>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row>
    <row r="5" spans="1:168" s="57" customFormat="1" ht="10" x14ac:dyDescent="0.2">
      <c r="A5" s="264"/>
      <c r="B5" s="264"/>
      <c r="C5" s="264"/>
      <c r="D5" s="264"/>
      <c r="E5" s="264"/>
      <c r="F5" s="264"/>
      <c r="G5" s="264"/>
      <c r="H5" s="264"/>
      <c r="I5" s="264"/>
      <c r="J5" s="264"/>
      <c r="K5" s="264"/>
      <c r="L5" s="264"/>
      <c r="M5" s="264"/>
      <c r="N5" s="264"/>
      <c r="O5" s="264"/>
      <c r="P5" s="264"/>
      <c r="Q5" s="264"/>
      <c r="R5" s="264"/>
      <c r="S5" s="264"/>
      <c r="T5" s="264"/>
      <c r="U5" s="264"/>
      <c r="V5" s="264"/>
      <c r="W5" s="264"/>
      <c r="X5" s="264"/>
      <c r="Y5" s="264"/>
      <c r="Z5" s="264"/>
      <c r="AA5" s="264"/>
      <c r="AB5" s="264"/>
      <c r="AC5" s="264"/>
      <c r="AD5" s="264"/>
      <c r="AE5" s="264"/>
      <c r="AF5" s="264"/>
      <c r="AG5" s="264"/>
      <c r="AH5" s="264"/>
      <c r="AI5" s="264"/>
      <c r="AJ5" s="264"/>
      <c r="AL5" s="153" t="s">
        <v>112</v>
      </c>
      <c r="AM5" s="153" t="s">
        <v>14</v>
      </c>
      <c r="AN5" s="57">
        <v>94</v>
      </c>
    </row>
    <row r="6" spans="1:168" s="57" customFormat="1" ht="20" x14ac:dyDescent="0.4">
      <c r="A6" s="263" t="s">
        <v>99</v>
      </c>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L6" s="153" t="s">
        <v>113</v>
      </c>
      <c r="AM6" s="153" t="s">
        <v>15</v>
      </c>
      <c r="AN6" s="57">
        <v>1042</v>
      </c>
    </row>
    <row r="7" spans="1:168" s="57" customFormat="1" ht="10" x14ac:dyDescent="0.2">
      <c r="A7" s="264" t="s">
        <v>420</v>
      </c>
      <c r="B7" s="264"/>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64"/>
      <c r="AF7" s="264"/>
      <c r="AG7" s="264"/>
      <c r="AH7" s="264"/>
      <c r="AI7" s="264"/>
      <c r="AJ7" s="264"/>
      <c r="AL7" s="153" t="s">
        <v>114</v>
      </c>
    </row>
    <row r="8" spans="1:168" s="66" customFormat="1" ht="10.5" x14ac:dyDescent="0.25">
      <c r="A8" s="65"/>
      <c r="B8" s="65"/>
      <c r="C8" s="65"/>
      <c r="D8" s="65"/>
      <c r="E8" s="65"/>
      <c r="F8" s="65"/>
      <c r="G8" s="65"/>
      <c r="H8" s="65"/>
      <c r="I8" s="65"/>
      <c r="J8" s="65"/>
      <c r="K8" s="65"/>
      <c r="L8" s="65"/>
      <c r="M8" s="65"/>
      <c r="N8" s="65"/>
      <c r="O8" s="65"/>
      <c r="P8" s="65"/>
      <c r="Q8" s="65"/>
      <c r="R8" s="84"/>
      <c r="S8" s="84"/>
      <c r="T8" s="84"/>
      <c r="U8" s="85"/>
      <c r="V8" s="84"/>
      <c r="W8" s="84"/>
      <c r="X8" s="84"/>
      <c r="Y8" s="84"/>
      <c r="Z8" s="84"/>
      <c r="AA8" s="84"/>
      <c r="AB8" s="84"/>
      <c r="AC8" s="84"/>
      <c r="AD8" s="84"/>
      <c r="AE8" s="84"/>
      <c r="AF8" s="84"/>
      <c r="AG8" s="84"/>
      <c r="AH8" s="84"/>
      <c r="AI8" s="84"/>
      <c r="AJ8" s="84"/>
    </row>
    <row r="9" spans="1:168" s="57" customFormat="1" ht="18" x14ac:dyDescent="0.4">
      <c r="A9" s="86" t="s">
        <v>211</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row>
    <row r="10" spans="1:168" ht="12.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FL10" s="151">
        <f>IF(AND($G$24=94,Summary!$L$13="Category 1"),0,1)</f>
        <v>1</v>
      </c>
    </row>
    <row r="11" spans="1:168" ht="13.5" thickBot="1" x14ac:dyDescent="0.35">
      <c r="A11" s="1"/>
      <c r="B11" s="1"/>
      <c r="C11" s="2" t="s">
        <v>0</v>
      </c>
      <c r="D11" s="1"/>
      <c r="E11" s="376" t="str">
        <f>IF(Summary!D12&lt;&gt;"",Summary!D12,"")</f>
        <v/>
      </c>
      <c r="F11" s="377"/>
      <c r="G11" s="378"/>
      <c r="H11" s="1"/>
      <c r="I11" s="2" t="s">
        <v>1</v>
      </c>
      <c r="J11" s="1"/>
      <c r="K11" s="1"/>
      <c r="L11" s="1"/>
      <c r="M11" s="409"/>
      <c r="N11" s="399"/>
      <c r="O11" s="1"/>
      <c r="P11" s="1"/>
      <c r="Q11" s="1"/>
      <c r="R11" s="1"/>
      <c r="S11" s="1"/>
      <c r="T11" s="1"/>
      <c r="U11" s="1"/>
      <c r="V11" s="1"/>
      <c r="W11" s="1"/>
      <c r="X11" s="1"/>
      <c r="Y11" s="1"/>
      <c r="Z11" s="1"/>
      <c r="AA11" s="1"/>
      <c r="AB11" s="126"/>
      <c r="AC11" s="1"/>
      <c r="AD11" s="1"/>
      <c r="AE11" s="1"/>
      <c r="AF11" s="1"/>
      <c r="AG11" s="1"/>
      <c r="AH11" s="1"/>
      <c r="AI11" s="1"/>
      <c r="AJ11" s="1"/>
      <c r="AO11" s="5" t="str">
        <f>IF($G$19="Diesel","'HC' refers to 'THC' ",IF($G$19="Natural Gas","'HC' refers to 'NMHC' ",IF($G$19="Alcohol","'HC' refers to 'THCE' ","")))</f>
        <v/>
      </c>
    </row>
    <row r="12" spans="1:168" ht="13.5" customHeight="1" thickBot="1" x14ac:dyDescent="0.35">
      <c r="A12" s="1"/>
      <c r="B12" s="1"/>
      <c r="C12" s="2" t="s">
        <v>2</v>
      </c>
      <c r="D12" s="1"/>
      <c r="E12" s="376" t="str">
        <f>IF(Summary!D13&lt;&gt;"",Summary!D13,"")</f>
        <v/>
      </c>
      <c r="F12" s="377"/>
      <c r="G12" s="378"/>
      <c r="H12" s="1"/>
      <c r="I12" s="70" t="s">
        <v>51</v>
      </c>
      <c r="J12" s="1"/>
      <c r="K12" s="1"/>
      <c r="L12" s="1"/>
      <c r="M12" s="1"/>
      <c r="N12" s="238"/>
      <c r="O12" s="1"/>
      <c r="P12" s="400" t="str">
        <f>IF(N16&lt;&gt;"Y", "Current CO Result", "Final CO Result")</f>
        <v>Current CO Result</v>
      </c>
      <c r="Q12" s="401"/>
      <c r="R12" s="89" t="str">
        <f>$CJ$36</f>
        <v/>
      </c>
      <c r="S12" s="1"/>
      <c r="T12" s="400" t="str">
        <f>IF(N16&lt;&gt;"Y", "Current PM Result", "Final PM Result")</f>
        <v>Current PM Result</v>
      </c>
      <c r="U12" s="401"/>
      <c r="V12" s="90" t="str">
        <f>$DJ$36</f>
        <v/>
      </c>
      <c r="W12" s="1"/>
      <c r="X12" s="400" t="str">
        <f>IF($AF$12="Y",IF(N16&lt;&gt;"Y", "Current NOx+HC Result", "Final NOx+HC Result"),IF(N16&lt;&gt;"Y", "Current HC Result", "Final HC Result"))</f>
        <v>Current HC Result</v>
      </c>
      <c r="Y12" s="401"/>
      <c r="Z12" s="124" t="str">
        <f>IF($AF$12="Y",IF($FP$36&gt;0,ROUND($EJ$36+$FJ$36,2),""),$EJ$36)</f>
        <v/>
      </c>
      <c r="AA12" s="1"/>
      <c r="AB12" s="400" t="str">
        <f>IF(N16&lt;&gt;"Y", "Current NOx Result","Final NOx Result")</f>
        <v>Current NOx Result</v>
      </c>
      <c r="AC12" s="401"/>
      <c r="AD12" s="89" t="str">
        <f>$FJ$36</f>
        <v/>
      </c>
      <c r="AE12" s="1"/>
      <c r="AF12" s="106" t="str">
        <f>IF($L$13&lt;&gt;"Category 3",IF($G$23="","N",$G$23),"N")</f>
        <v>N</v>
      </c>
      <c r="AG12" s="106" t="str">
        <f>IF(Summary!$L$13="Category 3","CAT3","")</f>
        <v/>
      </c>
      <c r="AH12" s="1"/>
      <c r="AI12" s="1"/>
      <c r="AJ12" s="1"/>
    </row>
    <row r="13" spans="1:168" x14ac:dyDescent="0.3">
      <c r="A13" s="1"/>
      <c r="B13" s="1"/>
      <c r="C13" s="2" t="s">
        <v>3</v>
      </c>
      <c r="D13" s="1"/>
      <c r="E13" s="373" t="str">
        <f>IF(Summary!D14&lt;&gt;"",Summary!D14,"")</f>
        <v/>
      </c>
      <c r="F13" s="374"/>
      <c r="G13" s="375"/>
      <c r="H13" s="1"/>
      <c r="I13" s="2" t="s">
        <v>77</v>
      </c>
      <c r="J13" s="1"/>
      <c r="K13" s="1"/>
      <c r="L13" s="1"/>
      <c r="M13" s="1"/>
      <c r="N13" s="154"/>
      <c r="O13" s="6"/>
      <c r="P13" s="1"/>
      <c r="Q13" s="1"/>
      <c r="R13" s="1"/>
      <c r="S13" s="1"/>
      <c r="T13" s="1"/>
      <c r="U13" s="1"/>
      <c r="V13" s="1"/>
      <c r="W13" s="1"/>
      <c r="X13" s="1"/>
      <c r="Y13" s="1"/>
      <c r="Z13" s="1"/>
      <c r="AA13" s="1"/>
      <c r="AB13" s="1"/>
      <c r="AC13" s="1"/>
      <c r="AD13" s="1"/>
      <c r="AE13" s="1"/>
      <c r="AF13" s="1"/>
      <c r="AG13" s="1"/>
      <c r="AH13" s="1"/>
      <c r="AI13" s="1"/>
      <c r="AJ13" s="1"/>
    </row>
    <row r="14" spans="1:168" x14ac:dyDescent="0.3">
      <c r="A14" s="1"/>
      <c r="B14" s="1"/>
      <c r="C14" s="2" t="s">
        <v>4</v>
      </c>
      <c r="D14" s="1"/>
      <c r="E14" s="376" t="str">
        <f>IF(Summary!D15&lt;&gt;"",Summary!D15,"")</f>
        <v/>
      </c>
      <c r="F14" s="377"/>
      <c r="G14" s="378"/>
      <c r="H14" s="1"/>
      <c r="I14" s="2" t="s">
        <v>12</v>
      </c>
      <c r="J14" s="1"/>
      <c r="K14" s="1"/>
      <c r="L14" s="1"/>
      <c r="M14" s="1"/>
      <c r="N14" s="154"/>
      <c r="O14" s="1"/>
      <c r="P14" s="1"/>
      <c r="Q14" s="1"/>
      <c r="R14" s="1"/>
      <c r="S14" s="1"/>
      <c r="T14" s="1"/>
      <c r="U14" s="1"/>
      <c r="V14" s="1"/>
      <c r="W14" s="1"/>
      <c r="X14" s="6" t="str">
        <f>IF($G$19="Diesel","'HC' refers to 'THC' ",IF($G$19="Natural Gas","'HC' refers to 'NMHC' ",IF($G$19="Alcohol","'HC' refers to 'THCE' ","")))</f>
        <v/>
      </c>
      <c r="Y14" s="6"/>
      <c r="Z14" s="6"/>
      <c r="AA14" s="43"/>
      <c r="AB14" s="6"/>
      <c r="AC14" s="6"/>
      <c r="AD14" s="6"/>
      <c r="AE14" s="43"/>
      <c r="AF14" s="1"/>
      <c r="AG14" s="1"/>
      <c r="AH14" s="1"/>
      <c r="AI14" s="1"/>
      <c r="AJ14" s="1"/>
      <c r="AL14" s="33" t="s">
        <v>74</v>
      </c>
      <c r="AM14" s="5">
        <v>1</v>
      </c>
      <c r="AT14" s="5">
        <v>1</v>
      </c>
    </row>
    <row r="15" spans="1:168" x14ac:dyDescent="0.3">
      <c r="A15" s="1"/>
      <c r="B15" s="1"/>
      <c r="C15" s="2" t="s">
        <v>400</v>
      </c>
      <c r="D15" s="1"/>
      <c r="E15" s="403"/>
      <c r="F15" s="404"/>
      <c r="G15" s="405"/>
      <c r="H15" s="1"/>
      <c r="I15" s="2" t="s">
        <v>91</v>
      </c>
      <c r="J15" s="1"/>
      <c r="K15" s="1"/>
      <c r="L15" s="1"/>
      <c r="M15" s="1"/>
      <c r="N15" s="16"/>
      <c r="O15" s="1"/>
      <c r="P15" s="1"/>
      <c r="Q15" s="1"/>
      <c r="R15" s="1"/>
      <c r="S15" s="1"/>
      <c r="T15" s="1"/>
      <c r="U15" s="1"/>
      <c r="V15" s="1"/>
      <c r="W15" s="1"/>
      <c r="X15" s="1"/>
      <c r="Y15" s="1"/>
      <c r="Z15" s="1"/>
      <c r="AA15" s="1"/>
      <c r="AB15" s="1"/>
      <c r="AC15" s="1"/>
      <c r="AD15" s="1"/>
      <c r="AE15" s="1"/>
      <c r="AF15" s="1"/>
      <c r="AG15" s="1"/>
      <c r="AH15" s="1"/>
      <c r="AI15" s="1"/>
      <c r="AJ15" s="1"/>
      <c r="AL15" s="33" t="s">
        <v>75</v>
      </c>
      <c r="AM15" s="5">
        <v>2</v>
      </c>
      <c r="AT15" s="5">
        <v>2</v>
      </c>
    </row>
    <row r="16" spans="1:168" x14ac:dyDescent="0.3">
      <c r="A16" s="1"/>
      <c r="B16" s="1"/>
      <c r="C16" s="88"/>
      <c r="D16" s="1"/>
      <c r="E16" s="406"/>
      <c r="F16" s="407"/>
      <c r="G16" s="408"/>
      <c r="H16" s="1"/>
      <c r="I16" s="2" t="s">
        <v>343</v>
      </c>
      <c r="J16" s="1"/>
      <c r="K16" s="1"/>
      <c r="L16" s="1"/>
      <c r="M16" s="1"/>
      <c r="N16" s="16"/>
      <c r="O16" s="1"/>
      <c r="P16" s="2" t="s">
        <v>335</v>
      </c>
      <c r="Q16" s="12"/>
      <c r="R16" s="185"/>
      <c r="S16" s="1"/>
      <c r="T16" s="2" t="s">
        <v>23</v>
      </c>
      <c r="U16" s="12"/>
      <c r="V16" s="47"/>
      <c r="W16" s="1"/>
      <c r="X16" s="2" t="str">
        <f>IF($AF$12="Y","NOx+HC Standard or FEL","HC Standard")</f>
        <v>HC Standard</v>
      </c>
      <c r="Y16" s="12"/>
      <c r="Z16" s="47"/>
      <c r="AA16" s="1"/>
      <c r="AB16" s="2" t="s">
        <v>124</v>
      </c>
      <c r="AC16" s="12"/>
      <c r="AD16" s="47"/>
      <c r="AE16" s="1"/>
      <c r="AF16" s="1"/>
      <c r="AG16" s="1"/>
      <c r="AH16" s="1"/>
      <c r="AI16" s="1"/>
      <c r="AJ16" s="1"/>
      <c r="AL16" s="33" t="s">
        <v>76</v>
      </c>
      <c r="AM16" s="5">
        <v>3</v>
      </c>
      <c r="AT16" s="5">
        <v>3</v>
      </c>
    </row>
    <row r="17" spans="1:171" x14ac:dyDescent="0.3">
      <c r="A17" s="1"/>
      <c r="B17" s="1"/>
      <c r="C17" s="70" t="s">
        <v>61</v>
      </c>
      <c r="D17" s="1"/>
      <c r="E17" s="1"/>
      <c r="F17" s="1"/>
      <c r="G17" s="55"/>
      <c r="H17" s="1"/>
      <c r="I17" s="70" t="s">
        <v>197</v>
      </c>
      <c r="J17" s="4"/>
      <c r="K17" s="1"/>
      <c r="L17" s="1"/>
      <c r="M17" s="1"/>
      <c r="N17" s="132" t="str">
        <f>IF(AND($G$24=94,Summary!$AH$15&lt;100,Summary!$L$13="Category 1"),0,$FO31)</f>
        <v/>
      </c>
      <c r="O17" s="1"/>
      <c r="P17" s="2" t="s">
        <v>8</v>
      </c>
      <c r="Q17" s="12"/>
      <c r="R17" s="127" t="s">
        <v>59</v>
      </c>
      <c r="S17" s="1"/>
      <c r="T17" s="2" t="s">
        <v>8</v>
      </c>
      <c r="U17" s="12"/>
      <c r="V17" s="127" t="s">
        <v>59</v>
      </c>
      <c r="W17" s="1"/>
      <c r="X17" s="2" t="s">
        <v>8</v>
      </c>
      <c r="Y17" s="12"/>
      <c r="Z17" s="127" t="s">
        <v>59</v>
      </c>
      <c r="AA17" s="1"/>
      <c r="AB17" s="2" t="s">
        <v>8</v>
      </c>
      <c r="AC17" s="12"/>
      <c r="AD17" s="127" t="s">
        <v>59</v>
      </c>
      <c r="AE17" s="1"/>
      <c r="AF17" s="1"/>
      <c r="AG17" s="1"/>
      <c r="AH17" s="1"/>
      <c r="AI17" s="160" t="s">
        <v>302</v>
      </c>
      <c r="AJ17" s="1"/>
      <c r="AT17" s="5">
        <v>4</v>
      </c>
    </row>
    <row r="18" spans="1:171" x14ac:dyDescent="0.3">
      <c r="A18" s="1"/>
      <c r="B18" s="1"/>
      <c r="C18" s="70" t="s">
        <v>401</v>
      </c>
      <c r="D18" s="4"/>
      <c r="E18" s="4"/>
      <c r="F18" s="4"/>
      <c r="G18" s="56"/>
      <c r="H18" s="1"/>
      <c r="I18" s="110" t="s">
        <v>104</v>
      </c>
      <c r="J18" s="7"/>
      <c r="K18" s="1"/>
      <c r="L18" s="1"/>
      <c r="M18" s="2" t="s">
        <v>385</v>
      </c>
      <c r="N18" s="16"/>
      <c r="O18" s="396" t="str">
        <f>IF(AND(Summary!$L$13&lt;&gt;"Category 1",$N$18="Y"),"Only Category 1 engines may be exempt.",IF(AND($N$12&gt;=100,$N$18="Y"),"Exempt must be N if Annual Production is &gt;=100",""))</f>
        <v/>
      </c>
      <c r="P18" s="2" t="s">
        <v>79</v>
      </c>
      <c r="Q18" s="12"/>
      <c r="R18" s="16"/>
      <c r="S18" s="1"/>
      <c r="T18" s="2" t="s">
        <v>24</v>
      </c>
      <c r="U18" s="12"/>
      <c r="V18" s="16"/>
      <c r="W18" s="1"/>
      <c r="X18" s="2" t="s">
        <v>202</v>
      </c>
      <c r="Y18" s="12"/>
      <c r="Z18" s="16"/>
      <c r="AA18" s="1"/>
      <c r="AB18" s="2" t="s">
        <v>125</v>
      </c>
      <c r="AC18" s="12"/>
      <c r="AD18" s="16"/>
      <c r="AE18" s="1"/>
      <c r="AF18" s="1"/>
      <c r="AG18" s="1"/>
      <c r="AH18" s="1"/>
      <c r="AI18" s="161" t="s">
        <v>303</v>
      </c>
      <c r="AJ18" s="1"/>
      <c r="AL18" s="33" t="s">
        <v>70</v>
      </c>
    </row>
    <row r="19" spans="1:171" x14ac:dyDescent="0.3">
      <c r="A19" s="1"/>
      <c r="B19" s="1"/>
      <c r="C19" s="70" t="s">
        <v>73</v>
      </c>
      <c r="D19" s="35"/>
      <c r="E19" s="35"/>
      <c r="F19" s="35"/>
      <c r="G19" s="54"/>
      <c r="H19" s="1"/>
      <c r="I19" s="37" t="str">
        <f>IF(AND($G$18&lt;&gt;"",$G$17="Y"),"Please submit supporting documentation indicating that this is a carry-over engine family",IF(AND($G$18&lt;&gt;"",$G$17&lt;&gt;"Y"),"Cannot have reduced sample size for non carry-over engine families.",IF(AND($G$18="",$G$17="Y"),"Please submit supporting documentation indicating this is a carry-over engine family.","")))</f>
        <v/>
      </c>
      <c r="J19" s="1"/>
      <c r="K19" s="1"/>
      <c r="L19" s="1"/>
      <c r="M19" s="1"/>
      <c r="N19" s="1"/>
      <c r="O19" s="396"/>
      <c r="P19" s="2" t="s">
        <v>22</v>
      </c>
      <c r="Q19" s="12"/>
      <c r="R19" s="44" t="str">
        <f>IF($N$15&lt;&gt;"",$N$15,"")</f>
        <v/>
      </c>
      <c r="S19" s="1"/>
      <c r="T19" s="2" t="s">
        <v>22</v>
      </c>
      <c r="U19" s="12"/>
      <c r="V19" s="44" t="str">
        <f>IF($N$15&lt;&gt;"",$N$15,"")</f>
        <v/>
      </c>
      <c r="W19" s="1"/>
      <c r="X19" s="2" t="s">
        <v>22</v>
      </c>
      <c r="Y19" s="12"/>
      <c r="Z19" s="44" t="str">
        <f>IF($N$15&lt;&gt;"",$N$15,"")</f>
        <v/>
      </c>
      <c r="AA19" s="1"/>
      <c r="AB19" s="2" t="s">
        <v>22</v>
      </c>
      <c r="AC19" s="12"/>
      <c r="AD19" s="44" t="str">
        <f>IF($N$15&lt;&gt;"",$N$15,"")</f>
        <v/>
      </c>
      <c r="AE19" s="1"/>
      <c r="AF19" s="1"/>
      <c r="AG19" s="1"/>
      <c r="AH19" s="1"/>
      <c r="AI19" s="161" t="s">
        <v>304</v>
      </c>
      <c r="AJ19" s="1"/>
      <c r="AL19" s="33" t="s">
        <v>71</v>
      </c>
    </row>
    <row r="20" spans="1:171" x14ac:dyDescent="0.3">
      <c r="A20" s="1"/>
      <c r="B20" s="1"/>
      <c r="C20" s="70" t="s">
        <v>72</v>
      </c>
      <c r="D20" s="4"/>
      <c r="E20" s="4"/>
      <c r="F20" s="4"/>
      <c r="G20" s="54"/>
      <c r="H20" s="1"/>
      <c r="I20" s="37" t="str">
        <f>IF(AND($G$18&lt;&gt;"",$G$17="Y"),"and the reduced sample size is pre-approved","")</f>
        <v/>
      </c>
      <c r="J20" s="1"/>
      <c r="K20" s="1"/>
      <c r="L20" s="1"/>
      <c r="M20" s="1"/>
      <c r="N20" s="1"/>
      <c r="O20" s="396"/>
      <c r="P20" s="2" t="s">
        <v>92</v>
      </c>
      <c r="Q20" s="12"/>
      <c r="R20" s="16"/>
      <c r="S20" s="1"/>
      <c r="T20" s="2" t="s">
        <v>93</v>
      </c>
      <c r="U20" s="12"/>
      <c r="V20" s="16"/>
      <c r="W20" s="1"/>
      <c r="X20" s="2" t="s">
        <v>203</v>
      </c>
      <c r="Y20" s="12"/>
      <c r="Z20" s="16"/>
      <c r="AA20" s="1"/>
      <c r="AB20" s="2" t="s">
        <v>126</v>
      </c>
      <c r="AC20" s="12"/>
      <c r="AD20" s="16"/>
      <c r="AE20" s="1"/>
      <c r="AF20" s="1"/>
      <c r="AG20" s="1"/>
      <c r="AH20" s="1"/>
      <c r="AI20" s="161" t="s">
        <v>305</v>
      </c>
      <c r="AJ20" s="1"/>
    </row>
    <row r="21" spans="1:171" ht="12.75" customHeight="1" x14ac:dyDescent="0.3">
      <c r="A21" s="1"/>
      <c r="B21" s="1"/>
      <c r="C21" s="70" t="s">
        <v>300</v>
      </c>
      <c r="D21" s="4"/>
      <c r="E21" s="4"/>
      <c r="F21" s="4"/>
      <c r="G21" s="56"/>
      <c r="H21" s="1"/>
      <c r="I21" s="397"/>
      <c r="J21" s="397"/>
      <c r="K21" s="397"/>
      <c r="L21" s="397"/>
      <c r="M21" s="397"/>
      <c r="N21" s="397"/>
      <c r="O21" s="396"/>
      <c r="P21" s="2"/>
      <c r="Q21" s="12"/>
      <c r="R21" s="1"/>
      <c r="S21" s="1"/>
      <c r="T21" s="2"/>
      <c r="U21" s="12"/>
      <c r="V21" s="1"/>
      <c r="W21" s="1"/>
      <c r="X21" s="2"/>
      <c r="Y21" s="12"/>
      <c r="Z21" s="1"/>
      <c r="AA21" s="1"/>
      <c r="AB21" s="2"/>
      <c r="AC21" s="12"/>
      <c r="AD21" s="1"/>
      <c r="AE21" s="1"/>
      <c r="AF21" s="1"/>
      <c r="AG21" s="1"/>
      <c r="AH21" s="1"/>
      <c r="AI21" s="161" t="s">
        <v>306</v>
      </c>
      <c r="AJ21" s="1"/>
      <c r="AL21" s="162"/>
    </row>
    <row r="22" spans="1:171" x14ac:dyDescent="0.3">
      <c r="A22" s="1"/>
      <c r="B22" s="1"/>
      <c r="C22" s="70" t="s">
        <v>131</v>
      </c>
      <c r="D22" s="4"/>
      <c r="E22" s="4"/>
      <c r="F22" s="4"/>
      <c r="G22" s="56"/>
      <c r="H22" s="1"/>
      <c r="I22" s="397"/>
      <c r="J22" s="397"/>
      <c r="K22" s="397"/>
      <c r="L22" s="397"/>
      <c r="M22" s="397"/>
      <c r="N22" s="397"/>
      <c r="O22" s="396"/>
      <c r="P22" s="2"/>
      <c r="Q22" s="12"/>
      <c r="R22" s="1"/>
      <c r="S22" s="1"/>
      <c r="T22" s="2"/>
      <c r="U22" s="12"/>
      <c r="V22" s="1"/>
      <c r="W22" s="1"/>
      <c r="X22" s="2"/>
      <c r="Y22" s="12"/>
      <c r="Z22" s="1"/>
      <c r="AA22" s="1"/>
      <c r="AB22" s="2"/>
      <c r="AC22" s="12"/>
      <c r="AD22" s="1"/>
      <c r="AE22" s="1"/>
      <c r="AF22" s="1"/>
      <c r="AG22" s="1"/>
      <c r="AH22" s="1"/>
      <c r="AI22" s="161" t="s">
        <v>307</v>
      </c>
      <c r="AJ22" s="1"/>
      <c r="AL22" s="162" t="s">
        <v>311</v>
      </c>
    </row>
    <row r="23" spans="1:171" x14ac:dyDescent="0.3">
      <c r="A23" s="1"/>
      <c r="B23" s="1"/>
      <c r="C23" s="70" t="s">
        <v>301</v>
      </c>
      <c r="D23" s="4"/>
      <c r="E23" s="4"/>
      <c r="F23" s="4"/>
      <c r="G23" s="56"/>
      <c r="H23" s="1"/>
      <c r="I23" s="397"/>
      <c r="J23" s="397"/>
      <c r="K23" s="397"/>
      <c r="L23" s="397"/>
      <c r="M23" s="397"/>
      <c r="N23" s="397"/>
      <c r="O23" s="396"/>
      <c r="P23" s="2"/>
      <c r="Q23" s="12"/>
      <c r="R23" s="1"/>
      <c r="S23" s="1"/>
      <c r="T23" s="2"/>
      <c r="U23" s="12"/>
      <c r="V23" s="1"/>
      <c r="W23" s="1"/>
      <c r="X23" s="2"/>
      <c r="Y23" s="12"/>
      <c r="Z23" s="1"/>
      <c r="AA23" s="1"/>
      <c r="AB23" s="2"/>
      <c r="AC23" s="12"/>
      <c r="AD23" s="1"/>
      <c r="AE23" s="1"/>
      <c r="AF23" s="1"/>
      <c r="AG23" s="1"/>
      <c r="AH23" s="1"/>
      <c r="AI23" s="161" t="s">
        <v>308</v>
      </c>
      <c r="AJ23" s="1"/>
      <c r="AL23" s="162" t="s">
        <v>312</v>
      </c>
    </row>
    <row r="24" spans="1:171" x14ac:dyDescent="0.3">
      <c r="A24" s="1"/>
      <c r="B24" s="1"/>
      <c r="C24" s="70" t="s">
        <v>130</v>
      </c>
      <c r="D24" s="4"/>
      <c r="E24" s="4"/>
      <c r="F24" s="4"/>
      <c r="G24" s="241">
        <f>$AN$6</f>
        <v>1042</v>
      </c>
      <c r="H24" s="1"/>
      <c r="I24" s="397"/>
      <c r="J24" s="397"/>
      <c r="K24" s="397"/>
      <c r="L24" s="397"/>
      <c r="M24" s="397"/>
      <c r="N24" s="397"/>
      <c r="O24" s="1"/>
      <c r="P24" s="2"/>
      <c r="Q24" s="12"/>
      <c r="R24" s="1"/>
      <c r="S24" s="1"/>
      <c r="T24" s="2"/>
      <c r="U24" s="12"/>
      <c r="V24" s="1"/>
      <c r="W24" s="1"/>
      <c r="X24" s="2"/>
      <c r="Y24" s="12"/>
      <c r="Z24" s="1"/>
      <c r="AA24" s="1"/>
      <c r="AB24" s="2"/>
      <c r="AC24" s="12"/>
      <c r="AD24" s="1"/>
      <c r="AE24" s="1"/>
      <c r="AF24" s="1"/>
      <c r="AG24" s="1"/>
      <c r="AH24" s="1"/>
      <c r="AI24" s="161" t="s">
        <v>309</v>
      </c>
      <c r="AJ24" s="1"/>
      <c r="AL24" s="162" t="s">
        <v>313</v>
      </c>
    </row>
    <row r="25" spans="1:171" x14ac:dyDescent="0.3">
      <c r="A25" s="1"/>
      <c r="B25" s="1"/>
      <c r="C25" s="70"/>
      <c r="D25" s="4"/>
      <c r="E25" s="1"/>
      <c r="F25" s="1"/>
      <c r="G25" s="1"/>
      <c r="H25" s="1"/>
      <c r="I25" s="128" t="s">
        <v>275</v>
      </c>
      <c r="J25" s="128" t="s">
        <v>278</v>
      </c>
      <c r="K25" s="128" t="s">
        <v>279</v>
      </c>
      <c r="L25" s="128" t="s">
        <v>280</v>
      </c>
      <c r="M25" s="128" t="s">
        <v>276</v>
      </c>
      <c r="N25" s="1"/>
      <c r="O25" s="1"/>
      <c r="P25" s="2"/>
      <c r="Q25" s="12"/>
      <c r="R25" s="1"/>
      <c r="S25" s="1"/>
      <c r="T25" s="2"/>
      <c r="U25" s="12"/>
      <c r="V25" s="1"/>
      <c r="W25" s="1"/>
      <c r="X25" s="2"/>
      <c r="Y25" s="12"/>
      <c r="Z25" s="1"/>
      <c r="AA25" s="1"/>
      <c r="AB25" s="2"/>
      <c r="AC25" s="12"/>
      <c r="AD25" s="1"/>
      <c r="AE25" s="1"/>
      <c r="AF25" s="1"/>
      <c r="AG25" s="1"/>
      <c r="AH25" s="1"/>
      <c r="AI25" s="1"/>
      <c r="AJ25" s="1"/>
      <c r="AL25" s="162" t="s">
        <v>314</v>
      </c>
    </row>
    <row r="26" spans="1:171" x14ac:dyDescent="0.3">
      <c r="A26" s="1"/>
      <c r="B26" s="1"/>
      <c r="C26" s="70"/>
      <c r="D26" s="4"/>
      <c r="E26" s="129" t="s">
        <v>277</v>
      </c>
      <c r="F26" s="130"/>
      <c r="G26" s="131"/>
      <c r="H26" s="131"/>
      <c r="I26" s="56"/>
      <c r="J26" s="155"/>
      <c r="K26" s="155"/>
      <c r="L26" s="155"/>
      <c r="M26" s="140">
        <f>SUM($I$26:$L$26)</f>
        <v>0</v>
      </c>
      <c r="N26" s="1"/>
      <c r="O26" s="1"/>
      <c r="P26" s="2"/>
      <c r="Q26" s="12"/>
      <c r="R26" s="1"/>
      <c r="S26" s="1"/>
      <c r="T26" s="2"/>
      <c r="U26" s="12"/>
      <c r="V26" s="1"/>
      <c r="W26" s="1"/>
      <c r="X26" s="2"/>
      <c r="Y26" s="12"/>
      <c r="Z26" s="1"/>
      <c r="AA26" s="1"/>
      <c r="AB26" s="2"/>
      <c r="AC26" s="12"/>
      <c r="AD26" s="1"/>
      <c r="AE26" s="1"/>
      <c r="AF26" s="1"/>
      <c r="AG26" s="1"/>
      <c r="AH26" s="1"/>
      <c r="AI26" s="1"/>
      <c r="AJ26" s="1"/>
      <c r="AL26" s="162" t="s">
        <v>315</v>
      </c>
    </row>
    <row r="27" spans="1:171" ht="12.75" customHeight="1" x14ac:dyDescent="0.25">
      <c r="A27" s="1"/>
      <c r="B27" s="1"/>
      <c r="C27" s="88"/>
      <c r="D27" s="1"/>
      <c r="E27" s="1"/>
      <c r="F27" s="1"/>
      <c r="G27" s="1"/>
      <c r="H27" s="1"/>
      <c r="I27" s="3"/>
      <c r="J27" s="1"/>
      <c r="K27" s="1"/>
      <c r="L27" s="1"/>
      <c r="M27" s="1"/>
      <c r="N27" s="7"/>
      <c r="O27" s="1"/>
      <c r="P27" s="1"/>
      <c r="Q27" s="1"/>
      <c r="R27" s="1"/>
      <c r="S27" s="1"/>
      <c r="T27" s="88"/>
      <c r="U27" s="1"/>
      <c r="V27" s="1"/>
      <c r="W27" s="1" t="s">
        <v>37</v>
      </c>
      <c r="X27" s="1"/>
      <c r="Y27" s="1"/>
      <c r="Z27" s="1"/>
      <c r="AA27" s="1"/>
      <c r="AB27" s="1"/>
      <c r="AC27" s="1"/>
      <c r="AD27" s="1"/>
      <c r="AE27" s="1"/>
      <c r="AF27" s="1"/>
      <c r="AG27" s="1"/>
      <c r="AH27" s="1"/>
      <c r="AI27" s="1"/>
      <c r="AJ27" s="1"/>
      <c r="AL27" s="162" t="s">
        <v>316</v>
      </c>
      <c r="AM27" s="5">
        <v>4</v>
      </c>
      <c r="AT27" s="5">
        <v>4</v>
      </c>
    </row>
    <row r="28" spans="1:171" x14ac:dyDescent="0.3">
      <c r="A28" s="1"/>
      <c r="B28" s="1"/>
      <c r="C28" s="2" t="s">
        <v>5</v>
      </c>
      <c r="D28" s="1"/>
      <c r="E28" s="402"/>
      <c r="F28" s="380"/>
      <c r="G28" s="380"/>
      <c r="H28" s="380"/>
      <c r="I28" s="380"/>
      <c r="J28" s="380"/>
      <c r="K28" s="380"/>
      <c r="L28" s="380"/>
      <c r="M28" s="380"/>
      <c r="N28" s="381"/>
      <c r="O28" s="1"/>
      <c r="P28" s="395"/>
      <c r="Q28" s="395"/>
      <c r="R28" s="1"/>
      <c r="S28" s="1"/>
      <c r="T28" s="1"/>
      <c r="U28" s="1"/>
      <c r="V28" s="1"/>
      <c r="W28" s="1"/>
      <c r="X28" s="1"/>
      <c r="Y28" s="1"/>
      <c r="Z28" s="1"/>
      <c r="AA28" s="1"/>
      <c r="AB28" s="1"/>
      <c r="AC28" s="1"/>
      <c r="AD28" s="1"/>
      <c r="AE28" s="1"/>
      <c r="AF28" s="1"/>
      <c r="AG28" s="1"/>
      <c r="AH28" s="1"/>
      <c r="AI28" s="1"/>
      <c r="AJ28" s="1"/>
      <c r="AL28" s="162" t="s">
        <v>317</v>
      </c>
      <c r="AU28" s="8"/>
    </row>
    <row r="29" spans="1:171" x14ac:dyDescent="0.3">
      <c r="A29" s="1"/>
      <c r="B29" s="1"/>
      <c r="C29" s="1"/>
      <c r="D29" s="1"/>
      <c r="E29" s="382"/>
      <c r="F29" s="383"/>
      <c r="G29" s="383"/>
      <c r="H29" s="383"/>
      <c r="I29" s="383"/>
      <c r="J29" s="383"/>
      <c r="K29" s="383"/>
      <c r="L29" s="383"/>
      <c r="M29" s="383"/>
      <c r="N29" s="384"/>
      <c r="O29" s="6"/>
      <c r="P29" s="395"/>
      <c r="Q29" s="395"/>
      <c r="R29" s="1"/>
      <c r="S29" s="1"/>
      <c r="T29" s="88"/>
      <c r="U29" s="1"/>
      <c r="V29" s="1"/>
      <c r="W29" s="1" t="s">
        <v>37</v>
      </c>
      <c r="X29" s="1"/>
      <c r="Y29" s="1"/>
      <c r="Z29" s="1"/>
      <c r="AA29" s="1"/>
      <c r="AB29" s="1"/>
      <c r="AC29" s="1"/>
      <c r="AD29" s="1"/>
      <c r="AE29" s="1"/>
      <c r="AF29" s="1"/>
      <c r="AG29" s="1"/>
      <c r="AH29" s="1"/>
      <c r="AI29" s="1"/>
      <c r="AJ29" s="1"/>
      <c r="AT29" s="5" t="s">
        <v>27</v>
      </c>
      <c r="AU29" s="9"/>
      <c r="FO29" s="125" t="s">
        <v>405</v>
      </c>
    </row>
    <row r="30" spans="1:171" ht="12.75" customHeight="1" x14ac:dyDescent="0.25">
      <c r="A30" s="1"/>
      <c r="B30" s="1"/>
      <c r="C30" s="1"/>
      <c r="D30" s="1"/>
      <c r="E30" s="382"/>
      <c r="F30" s="383"/>
      <c r="G30" s="383"/>
      <c r="H30" s="383"/>
      <c r="I30" s="383"/>
      <c r="J30" s="383"/>
      <c r="K30" s="383"/>
      <c r="L30" s="383"/>
      <c r="M30" s="383"/>
      <c r="N30" s="384"/>
      <c r="O30" s="1"/>
      <c r="P30" s="1"/>
      <c r="Q30" s="1"/>
      <c r="R30" s="1"/>
      <c r="S30" s="1"/>
      <c r="T30" s="1"/>
      <c r="U30" s="1"/>
      <c r="V30" s="1"/>
      <c r="W30" s="1"/>
      <c r="X30" s="1"/>
      <c r="Y30" s="1"/>
      <c r="Z30" s="1"/>
      <c r="AA30" s="1"/>
      <c r="AB30" s="1"/>
      <c r="AC30" s="1"/>
      <c r="AD30" s="1"/>
      <c r="AE30" s="1"/>
      <c r="AF30" s="1"/>
      <c r="AG30" s="1"/>
      <c r="AH30" s="1"/>
      <c r="AI30" s="1"/>
      <c r="AJ30" s="1"/>
      <c r="AT30" s="5" t="s">
        <v>28</v>
      </c>
      <c r="AU30" s="10"/>
      <c r="BQ30" s="5" t="s">
        <v>80</v>
      </c>
      <c r="BV30" s="5" t="s">
        <v>80</v>
      </c>
      <c r="CA30" s="5" t="s">
        <v>80</v>
      </c>
      <c r="CF30" s="5" t="s">
        <v>80</v>
      </c>
      <c r="CQ30" s="5" t="s">
        <v>48</v>
      </c>
      <c r="CV30" s="5" t="s">
        <v>48</v>
      </c>
      <c r="DA30" s="5" t="s">
        <v>48</v>
      </c>
      <c r="DF30" s="5" t="s">
        <v>48</v>
      </c>
      <c r="DQ30" s="125" t="s">
        <v>204</v>
      </c>
      <c r="DV30" s="125" t="s">
        <v>204</v>
      </c>
      <c r="EA30" s="125" t="s">
        <v>204</v>
      </c>
      <c r="EF30" s="125" t="s">
        <v>204</v>
      </c>
      <c r="EQ30" s="95" t="s">
        <v>42</v>
      </c>
      <c r="EV30" s="95" t="s">
        <v>42</v>
      </c>
      <c r="FA30" s="95" t="s">
        <v>42</v>
      </c>
      <c r="FF30" s="95" t="s">
        <v>42</v>
      </c>
      <c r="FO30" s="248" t="str">
        <f>IF($N$12="","",IF(AND($G$18="",$N$18="Y"),0,IF($AG$12="CAT3",MAX($N12,$FL$10),IF((FR$36+FQ$37)&gt;30,30,(FR$36+FQ$37)))))</f>
        <v/>
      </c>
    </row>
    <row r="31" spans="1:171" ht="13.5" customHeight="1" x14ac:dyDescent="0.25">
      <c r="A31" s="1"/>
      <c r="B31" s="1"/>
      <c r="C31" s="1"/>
      <c r="D31" s="1"/>
      <c r="E31" s="385"/>
      <c r="F31" s="386"/>
      <c r="G31" s="386"/>
      <c r="H31" s="386"/>
      <c r="I31" s="386"/>
      <c r="J31" s="386"/>
      <c r="K31" s="386"/>
      <c r="L31" s="386"/>
      <c r="M31" s="386"/>
      <c r="N31" s="387"/>
      <c r="O31" s="1"/>
      <c r="P31" s="1"/>
      <c r="Q31" s="1"/>
      <c r="R31" s="1"/>
      <c r="S31" s="1"/>
      <c r="T31" s="88"/>
      <c r="U31" s="1"/>
      <c r="V31" s="1"/>
      <c r="W31" s="1" t="s">
        <v>37</v>
      </c>
      <c r="X31" s="1"/>
      <c r="Y31" s="1"/>
      <c r="Z31" s="1"/>
      <c r="AA31" s="1"/>
      <c r="AB31" s="1"/>
      <c r="AC31" s="1"/>
      <c r="AD31" s="1"/>
      <c r="AE31" s="1"/>
      <c r="AF31" s="1"/>
      <c r="AG31" s="1"/>
      <c r="AH31" s="1"/>
      <c r="AI31" s="1"/>
      <c r="AJ31" s="1"/>
      <c r="BQ31" s="5" t="s">
        <v>44</v>
      </c>
      <c r="BV31" s="5" t="s">
        <v>45</v>
      </c>
      <c r="CA31" s="5" t="s">
        <v>46</v>
      </c>
      <c r="CF31" s="5" t="s">
        <v>47</v>
      </c>
      <c r="CQ31" s="5" t="s">
        <v>44</v>
      </c>
      <c r="CV31" s="5" t="s">
        <v>45</v>
      </c>
      <c r="DA31" s="5" t="s">
        <v>46</v>
      </c>
      <c r="DF31" s="5" t="s">
        <v>47</v>
      </c>
      <c r="DQ31" s="5" t="s">
        <v>44</v>
      </c>
      <c r="DV31" s="5" t="s">
        <v>45</v>
      </c>
      <c r="EA31" s="5" t="s">
        <v>46</v>
      </c>
      <c r="EF31" s="5" t="s">
        <v>47</v>
      </c>
      <c r="EQ31" s="5" t="s">
        <v>44</v>
      </c>
      <c r="EV31" s="5" t="s">
        <v>45</v>
      </c>
      <c r="FA31" s="5" t="s">
        <v>46</v>
      </c>
      <c r="FF31" s="5" t="s">
        <v>47</v>
      </c>
      <c r="FO31" s="257" t="str">
        <f>IF($N$12="","",IF(OR(AND(Summary!L13="Category 1",$N$12&lt;100),AND($G$18="",$N$18="Y")),0,IF($AG$12="CAT3",MAX($N12,$FL$10),IF((FR$36+FQ$37)&gt;30,30,(FR$36+FQ$37)))))</f>
        <v/>
      </c>
    </row>
    <row r="32" spans="1:171" ht="12.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M32" s="5" t="s">
        <v>14</v>
      </c>
      <c r="AT32" s="5" t="s">
        <v>14</v>
      </c>
    </row>
    <row r="33" spans="1:176" ht="18" x14ac:dyDescent="0.4">
      <c r="A33" s="388" t="s">
        <v>251</v>
      </c>
      <c r="B33" s="388"/>
      <c r="C33" s="388"/>
      <c r="D33" s="388"/>
      <c r="E33" s="388"/>
      <c r="F33" s="388"/>
      <c r="G33" s="388"/>
      <c r="H33" s="388"/>
      <c r="I33" s="388"/>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M33" s="5" t="s">
        <v>15</v>
      </c>
      <c r="AT33" s="5" t="s">
        <v>15</v>
      </c>
    </row>
    <row r="34" spans="1:176" ht="12.75" customHeight="1" thickBot="1" x14ac:dyDescent="0.35">
      <c r="A34" s="1"/>
      <c r="B34" s="1"/>
      <c r="C34" s="1"/>
      <c r="D34" s="1"/>
      <c r="E34" s="1"/>
      <c r="F34" s="1"/>
      <c r="G34" s="1"/>
      <c r="H34" s="1"/>
      <c r="I34" s="1"/>
      <c r="J34" s="1"/>
      <c r="K34" s="1"/>
      <c r="L34" s="1"/>
      <c r="M34" s="1"/>
      <c r="N34" s="1"/>
      <c r="O34" s="1"/>
      <c r="P34" s="1"/>
      <c r="Q34" s="1"/>
      <c r="R34" s="1"/>
      <c r="S34" s="1"/>
      <c r="T34" s="1"/>
      <c r="U34" s="1"/>
      <c r="V34" s="1"/>
      <c r="W34" s="1"/>
      <c r="X34" s="41"/>
      <c r="Y34" s="1"/>
      <c r="Z34" s="1"/>
      <c r="AA34" s="1"/>
      <c r="AB34" s="1"/>
      <c r="AC34" s="1"/>
      <c r="AD34" s="1"/>
      <c r="AE34" s="1"/>
      <c r="AF34" s="1"/>
      <c r="AG34" s="1"/>
      <c r="AH34" s="1"/>
      <c r="AI34" s="1"/>
      <c r="AJ34" s="1"/>
      <c r="AK34" s="14" t="s">
        <v>78</v>
      </c>
      <c r="AM34" s="14" t="s">
        <v>10</v>
      </c>
      <c r="AP34" s="95" t="s">
        <v>119</v>
      </c>
      <c r="AR34" s="95" t="s">
        <v>120</v>
      </c>
      <c r="AT34" s="371" t="s">
        <v>16</v>
      </c>
    </row>
    <row r="35" spans="1:176" ht="44.25" customHeight="1" thickBot="1" x14ac:dyDescent="0.35">
      <c r="A35" s="1"/>
      <c r="B35" s="72" t="s">
        <v>29</v>
      </c>
      <c r="C35" s="72" t="s">
        <v>30</v>
      </c>
      <c r="D35" s="72" t="s">
        <v>31</v>
      </c>
      <c r="E35" s="72" t="s">
        <v>32</v>
      </c>
      <c r="F35" s="72" t="s">
        <v>33</v>
      </c>
      <c r="G35" s="72" t="s">
        <v>34</v>
      </c>
      <c r="H35" s="72" t="s">
        <v>11</v>
      </c>
      <c r="I35" s="72" t="s">
        <v>35</v>
      </c>
      <c r="J35" s="72" t="s">
        <v>36</v>
      </c>
      <c r="K35" s="72" t="s">
        <v>25</v>
      </c>
      <c r="L35" s="135" t="s">
        <v>21</v>
      </c>
      <c r="M35" s="135" t="s">
        <v>20</v>
      </c>
      <c r="N35" s="72" t="s">
        <v>19</v>
      </c>
      <c r="O35" s="87" t="s">
        <v>26</v>
      </c>
      <c r="P35" s="74" t="s">
        <v>81</v>
      </c>
      <c r="Q35" s="72" t="s">
        <v>82</v>
      </c>
      <c r="R35" s="72" t="s">
        <v>83</v>
      </c>
      <c r="S35" s="73" t="s">
        <v>84</v>
      </c>
      <c r="T35" s="74" t="s">
        <v>66</v>
      </c>
      <c r="U35" s="72" t="s">
        <v>67</v>
      </c>
      <c r="V35" s="72" t="s">
        <v>68</v>
      </c>
      <c r="W35" s="73" t="s">
        <v>69</v>
      </c>
      <c r="X35" s="74" t="s">
        <v>198</v>
      </c>
      <c r="Y35" s="72" t="s">
        <v>199</v>
      </c>
      <c r="Z35" s="72" t="s">
        <v>200</v>
      </c>
      <c r="AA35" s="73" t="s">
        <v>201</v>
      </c>
      <c r="AB35" s="74" t="s">
        <v>115</v>
      </c>
      <c r="AC35" s="72" t="s">
        <v>116</v>
      </c>
      <c r="AD35" s="73" t="s">
        <v>117</v>
      </c>
      <c r="AE35" s="72" t="s">
        <v>118</v>
      </c>
      <c r="AF35" s="74" t="s">
        <v>17</v>
      </c>
      <c r="AG35" s="72" t="s">
        <v>6</v>
      </c>
      <c r="AH35" s="72" t="s">
        <v>7</v>
      </c>
      <c r="AI35" s="72" t="s">
        <v>310</v>
      </c>
      <c r="AJ35" s="72" t="s">
        <v>13</v>
      </c>
      <c r="AK35" s="5">
        <v>0</v>
      </c>
      <c r="AL35" s="5">
        <v>0</v>
      </c>
      <c r="AM35" s="5">
        <v>0</v>
      </c>
      <c r="AN35" s="5">
        <v>0</v>
      </c>
      <c r="AO35" s="5">
        <v>0</v>
      </c>
      <c r="AP35" s="5">
        <v>0</v>
      </c>
      <c r="AQ35" s="5">
        <v>0</v>
      </c>
      <c r="AR35" s="5">
        <v>0</v>
      </c>
      <c r="AT35" s="372"/>
      <c r="AW35" s="17"/>
      <c r="AX35" s="17" t="s">
        <v>85</v>
      </c>
      <c r="AY35" s="17" t="s">
        <v>86</v>
      </c>
      <c r="AZ35" s="5" t="s">
        <v>87</v>
      </c>
      <c r="BA35" s="5" t="s">
        <v>88</v>
      </c>
      <c r="BB35" s="17" t="s">
        <v>38</v>
      </c>
      <c r="BC35" s="17" t="s">
        <v>39</v>
      </c>
      <c r="BD35" s="5" t="s">
        <v>40</v>
      </c>
      <c r="BE35" s="5" t="s">
        <v>41</v>
      </c>
      <c r="BF35" s="17" t="s">
        <v>64</v>
      </c>
      <c r="BG35" s="17" t="s">
        <v>65</v>
      </c>
      <c r="BH35" s="5" t="s">
        <v>89</v>
      </c>
      <c r="BI35" s="5" t="s">
        <v>90</v>
      </c>
      <c r="BJ35" s="107" t="s">
        <v>121</v>
      </c>
      <c r="BK35" s="107" t="s">
        <v>122</v>
      </c>
      <c r="BL35" s="95" t="s">
        <v>123</v>
      </c>
      <c r="BM35" s="5" t="s">
        <v>90</v>
      </c>
      <c r="BQ35" s="25"/>
      <c r="BR35" s="24"/>
      <c r="BS35" s="24"/>
      <c r="BT35" s="24"/>
      <c r="BU35" s="24" t="s">
        <v>43</v>
      </c>
      <c r="BV35" s="25"/>
      <c r="BW35" s="24"/>
      <c r="BX35" s="24"/>
      <c r="BY35" s="24"/>
      <c r="BZ35" s="24" t="s">
        <v>43</v>
      </c>
      <c r="CA35" s="25"/>
      <c r="CB35" s="24"/>
      <c r="CC35" s="24"/>
      <c r="CD35" s="24"/>
      <c r="CE35" s="24" t="s">
        <v>43</v>
      </c>
      <c r="CF35" s="25"/>
      <c r="CG35" s="24"/>
      <c r="CH35" s="24"/>
      <c r="CI35" s="24"/>
      <c r="CJ35" s="24" t="s">
        <v>43</v>
      </c>
      <c r="CQ35" s="25"/>
      <c r="CR35" s="24"/>
      <c r="CS35" s="24"/>
      <c r="CT35" s="24"/>
      <c r="CU35" s="24" t="s">
        <v>43</v>
      </c>
      <c r="CV35" s="25"/>
      <c r="CW35" s="24"/>
      <c r="CX35" s="24"/>
      <c r="CY35" s="24"/>
      <c r="CZ35" s="24" t="s">
        <v>43</v>
      </c>
      <c r="DA35" s="25"/>
      <c r="DB35" s="24"/>
      <c r="DC35" s="24"/>
      <c r="DD35" s="24"/>
      <c r="DE35" s="24" t="s">
        <v>43</v>
      </c>
      <c r="DF35" s="25"/>
      <c r="DG35" s="24"/>
      <c r="DH35" s="24"/>
      <c r="DI35" s="24"/>
      <c r="DJ35" s="24" t="s">
        <v>43</v>
      </c>
      <c r="DK35" s="24"/>
      <c r="DL35" s="24"/>
      <c r="DM35" s="24"/>
      <c r="DN35" s="24"/>
      <c r="DO35" s="24"/>
      <c r="DP35" s="24"/>
      <c r="DQ35" s="25"/>
      <c r="DR35" s="24"/>
      <c r="DS35" s="24"/>
      <c r="DT35" s="24"/>
      <c r="DU35" s="24" t="s">
        <v>43</v>
      </c>
      <c r="DV35" s="25"/>
      <c r="DW35" s="24"/>
      <c r="DX35" s="24"/>
      <c r="DY35" s="24"/>
      <c r="DZ35" s="24" t="s">
        <v>43</v>
      </c>
      <c r="EA35" s="25"/>
      <c r="EB35" s="24"/>
      <c r="EC35" s="24"/>
      <c r="ED35" s="24"/>
      <c r="EE35" s="24" t="s">
        <v>43</v>
      </c>
      <c r="EF35" s="25"/>
      <c r="EG35" s="24"/>
      <c r="EH35" s="24"/>
      <c r="EI35" s="24"/>
      <c r="EJ35" s="24" t="s">
        <v>43</v>
      </c>
      <c r="EK35" s="25" t="s">
        <v>288</v>
      </c>
      <c r="EL35" s="24"/>
      <c r="EM35" s="24"/>
      <c r="EN35" s="24"/>
      <c r="EO35" s="24"/>
      <c r="EP35" s="24"/>
      <c r="EQ35" s="25"/>
      <c r="ER35" s="24"/>
      <c r="ES35" s="24"/>
      <c r="ET35" s="24"/>
      <c r="EU35" s="24" t="s">
        <v>43</v>
      </c>
      <c r="EV35" s="25"/>
      <c r="EW35" s="24"/>
      <c r="EX35" s="24"/>
      <c r="EY35" s="24"/>
      <c r="EZ35" s="24" t="s">
        <v>43</v>
      </c>
      <c r="FA35" s="25"/>
      <c r="FB35" s="24"/>
      <c r="FC35" s="24"/>
      <c r="FD35" s="24"/>
      <c r="FE35" s="24" t="s">
        <v>43</v>
      </c>
      <c r="FF35" s="25"/>
      <c r="FG35" s="24"/>
      <c r="FH35" s="24"/>
      <c r="FI35" s="24"/>
      <c r="FJ35" s="24" t="s">
        <v>43</v>
      </c>
      <c r="FK35" s="17" t="s">
        <v>288</v>
      </c>
      <c r="FL35" s="123" t="s">
        <v>191</v>
      </c>
      <c r="FM35" s="122" t="s">
        <v>192</v>
      </c>
      <c r="FN35" s="122" t="s">
        <v>193</v>
      </c>
      <c r="FO35" s="225" t="s">
        <v>53</v>
      </c>
      <c r="FP35" s="14" t="s">
        <v>54</v>
      </c>
      <c r="FQ35" s="122" t="s">
        <v>194</v>
      </c>
      <c r="FR35" s="122" t="s">
        <v>195</v>
      </c>
      <c r="FS35" s="122" t="s">
        <v>196</v>
      </c>
      <c r="FT35" s="14" t="s">
        <v>194</v>
      </c>
    </row>
    <row r="36" spans="1:176" ht="13.5" thickBot="1" x14ac:dyDescent="0.35">
      <c r="A36" s="1">
        <v>1</v>
      </c>
      <c r="B36" s="16"/>
      <c r="C36" s="47"/>
      <c r="D36" s="48"/>
      <c r="E36" s="120"/>
      <c r="F36" s="47"/>
      <c r="G36" s="47"/>
      <c r="H36" s="121"/>
      <c r="I36" s="121"/>
      <c r="J36" s="48"/>
      <c r="K36" s="97"/>
      <c r="L36" s="97"/>
      <c r="M36" s="16"/>
      <c r="N36" s="97"/>
      <c r="O36" s="97"/>
      <c r="P36" s="49"/>
      <c r="Q36" s="50" t="str">
        <f t="shared" ref="Q36:Q85" si="0">$BU36</f>
        <v/>
      </c>
      <c r="R36" s="50" t="str">
        <f t="shared" ref="R36:R85" si="1">$BZ36</f>
        <v/>
      </c>
      <c r="S36" s="50" t="str">
        <f t="shared" ref="S36:S85" si="2">$CE36</f>
        <v/>
      </c>
      <c r="T36" s="49"/>
      <c r="U36" s="51" t="str">
        <f t="shared" ref="U36:U85" si="3">$CU36</f>
        <v/>
      </c>
      <c r="V36" s="51" t="str">
        <f t="shared" ref="V36:V85" si="4">$CZ36</f>
        <v/>
      </c>
      <c r="W36" s="52" t="str">
        <f t="shared" ref="W36:W85" si="5">$DE36</f>
        <v/>
      </c>
      <c r="X36" s="49"/>
      <c r="Y36" s="51" t="str">
        <f>$DU36</f>
        <v/>
      </c>
      <c r="Z36" s="52" t="str">
        <f>$DZ36</f>
        <v/>
      </c>
      <c r="AA36" s="51" t="str">
        <f>$EE36</f>
        <v/>
      </c>
      <c r="AB36" s="49"/>
      <c r="AC36" s="50" t="str">
        <f>$EU36</f>
        <v/>
      </c>
      <c r="AD36" s="53" t="str">
        <f>$EZ36</f>
        <v/>
      </c>
      <c r="AE36" s="50" t="str">
        <f>$FE36</f>
        <v/>
      </c>
      <c r="AF36" s="49"/>
      <c r="AG36" s="16"/>
      <c r="AH36" s="16"/>
      <c r="AI36" s="16"/>
      <c r="AJ36" s="16"/>
      <c r="AK36" s="11" t="str">
        <f t="shared" ref="AK36:AK85" si="6">IF($B36="N",IF(AND($AK35&lt;&gt;"",$Q36&lt;&gt;""),$AK35+$Q36,""),IF($B36="Y",0,""))</f>
        <v/>
      </c>
      <c r="AL36" s="13" t="str">
        <f>IF($B36="N",AL35+1,IF($B36="Y",0,""))</f>
        <v/>
      </c>
      <c r="AM36" s="11" t="str">
        <f t="shared" ref="AM36:AM85" si="7">IF($B36="N",IF(AND($AM35&lt;&gt;"",$U36&lt;&gt;""),$AM35+$U36,""),IF($B36="Y",0,""))</f>
        <v/>
      </c>
      <c r="AN36" s="13" t="str">
        <f>IF($B36="N",AN35+1,IF($B36="Y",0,""))</f>
        <v/>
      </c>
      <c r="AO36" s="11" t="str">
        <f>IF($B36="N",IF(AND($AO35&lt;&gt;"",$Y36&lt;&gt;""),$AO35+$Y36,""),IF($B36="Y",0,""))</f>
        <v/>
      </c>
      <c r="AP36" s="13" t="str">
        <f>IF($B36="N",AP35+1,IF($B36="Y",0,""))</f>
        <v/>
      </c>
      <c r="AQ36" s="11" t="str">
        <f>IF($B36="N",IF(AND($AQ35&lt;&gt;"",$AC36&lt;&gt;""),$AQ35+$AC36,""),IF($B36="Y",0,""))</f>
        <v/>
      </c>
      <c r="AR36" s="13" t="str">
        <f>IF($B36="N",AR35+1,IF($B36="Y",0,""))</f>
        <v/>
      </c>
      <c r="AT36" s="5">
        <f>IF(AND(B36&lt;&gt;"",C36&lt;&gt;"",D36&lt;&gt;"",E36&lt;&gt;"",F36&lt;&gt;"",G36&lt;&gt;"",H36&lt;&gt;"",I36&lt;&gt;"",J36&lt;&gt;"",K36&lt;&gt;"",M36&lt;&gt;"",N36&lt;&gt;"",O36&lt;&gt;""),1,0)</f>
        <v>0</v>
      </c>
      <c r="AW36" s="18"/>
      <c r="AX36" s="23" t="str">
        <f t="shared" ref="AX36:AX85" si="8">IF(AND($P36&lt;&gt;"",$AT36=1),$P36,"")</f>
        <v/>
      </c>
      <c r="AY36" s="21" t="str">
        <f t="shared" ref="AY36:AY85" si="9">IF($B36="Y",IF(AND($Q36&lt;&gt;"",$AK35&lt;&gt;"",$AL35&lt;&gt;""),($Q36+$AK35)/($AL35+1),""),"")</f>
        <v/>
      </c>
      <c r="AZ36" s="18" t="str">
        <f>IF(AND($B36="Y",$R36&lt;&gt;"",$R$18&lt;&gt;""),IF($R$19="additive",$R36+$R$18,IF($R$19="multiplicative",$R36*$R$18,"")),"")</f>
        <v/>
      </c>
      <c r="BA36" s="15" t="str">
        <f>IF(COUNT($S$36:$S$85)&gt;0,AVERAGE($S$36:$S$85),"")</f>
        <v/>
      </c>
      <c r="BB36" s="18" t="str">
        <f t="shared" ref="BB36:BB85" si="10">IF(AND($T36&lt;&gt;"",$AT36=1),$T36,"")</f>
        <v/>
      </c>
      <c r="BC36" s="21" t="str">
        <f t="shared" ref="BC36:BC85" si="11">IF($B36="Y",IF(AND($U36&lt;&gt;"",$AM35&lt;&gt;"",$AN35&lt;&gt;""),($U36+$AM35)/($AN35+1),""),"")</f>
        <v/>
      </c>
      <c r="BD36" s="18" t="str">
        <f>IF(AND($B36="Y",$V36&lt;&gt;"",$V$18&lt;&gt;""),IF($V$19="additive",$V36+$V$18,IF($V$19="multiplicative",$V36*$V$18,"")),"")</f>
        <v/>
      </c>
      <c r="BE36" s="31" t="str">
        <f>IF(COUNT($W$36:$W$85)&gt;0,AVERAGE($W$36:$W$85),"")</f>
        <v/>
      </c>
      <c r="BF36" s="18" t="str">
        <f>IF(AND($X36&lt;&gt;"",$AT36=1),$X36,"")</f>
        <v/>
      </c>
      <c r="BG36" s="21" t="str">
        <f>IF($B36="Y",IF(AND($Y36&lt;&gt;"",$AO35&lt;&gt;"",$AP35&lt;&gt;""),($Y36+$AO35)/($AP35+1),""),"")</f>
        <v/>
      </c>
      <c r="BH36" s="18" t="str">
        <f>IF(AND($B36="Y",$Z36&lt;&gt;"",$Z$18&lt;&gt;""),IF($Z$19="additive",$Z36+$Z$18,IF($Z$19="multiplicative",$Z36*$Z$18,"")),"")</f>
        <v/>
      </c>
      <c r="BI36" s="31" t="str">
        <f>IF(COUNT($AA$36:$AA$85)&gt;0,AVERAGE($AA$36:$AA$85),"")</f>
        <v/>
      </c>
      <c r="BJ36" s="18" t="str">
        <f>IF(AND($AB36&lt;&gt;"",$AT36=1),$AB36,"")</f>
        <v/>
      </c>
      <c r="BK36" s="21" t="str">
        <f>IF($B36="Y",IF(AND($AC36&lt;&gt;"",$AQ35&lt;&gt;"",$AR35&lt;&gt;""),($AC36+$AQ35)/($AR35+1),""),"")</f>
        <v/>
      </c>
      <c r="BL36" s="18" t="str">
        <f>IF(AND($B36="Y",$AD36&lt;&gt;"",$AD$18&lt;&gt;""),IF($AD$19="additive",$AD36+$AD$18,IF($AD$19="multiplicative",$AD36*$AD$18,"")),"")</f>
        <v/>
      </c>
      <c r="BM36" s="31" t="str">
        <f>IF(COUNT($AE$36:$AE$85)&gt;0,AVERAGE($AE$36:$AE$85),"")</f>
        <v/>
      </c>
      <c r="BN36" s="39"/>
      <c r="BQ36" s="24"/>
      <c r="BR36" s="24"/>
      <c r="BS36" s="24"/>
      <c r="BT36" s="26"/>
      <c r="BU36" s="24" t="str">
        <f>IF($AX36&lt;&gt;"",ROUND($AX36,2),"")</f>
        <v/>
      </c>
      <c r="BV36" s="24"/>
      <c r="BW36" s="24"/>
      <c r="BX36" s="24"/>
      <c r="BY36" s="26"/>
      <c r="BZ36" s="24" t="str">
        <f>IF($AY36&lt;&gt;"",ROUND($AY36,2),"")</f>
        <v/>
      </c>
      <c r="CA36" s="24"/>
      <c r="CB36" s="24"/>
      <c r="CC36" s="24"/>
      <c r="CD36" s="26"/>
      <c r="CE36" s="24" t="str">
        <f>IF($AZ36&lt;&gt;"",ROUND($AZ36,2),"")</f>
        <v/>
      </c>
      <c r="CF36" s="24"/>
      <c r="CG36" s="24"/>
      <c r="CH36" s="24"/>
      <c r="CI36" s="26"/>
      <c r="CJ36" s="24" t="str">
        <f>IF($BA36&lt;&gt;"",ROUND($BA36,2),"")</f>
        <v/>
      </c>
      <c r="CQ36" s="24"/>
      <c r="CR36" s="24"/>
      <c r="CS36" s="24"/>
      <c r="CT36" s="26"/>
      <c r="CU36" s="24" t="str">
        <f>IF($BB36&lt;&gt;"",ROUND($BB36,3),"")</f>
        <v/>
      </c>
      <c r="CV36" s="24"/>
      <c r="CW36" s="24"/>
      <c r="CX36" s="24"/>
      <c r="CY36" s="26"/>
      <c r="CZ36" s="24" t="str">
        <f>IF($BC36&lt;&gt;"",ROUND($BC36,3),"")</f>
        <v/>
      </c>
      <c r="DA36" s="24"/>
      <c r="DB36" s="24"/>
      <c r="DC36" s="24"/>
      <c r="DD36" s="26"/>
      <c r="DE36" s="24" t="str">
        <f>IF($BD36&lt;&gt;"",ROUND($BD36,3),"")</f>
        <v/>
      </c>
      <c r="DF36" s="24"/>
      <c r="DG36" s="24"/>
      <c r="DH36" s="24"/>
      <c r="DI36" s="26"/>
      <c r="DJ36" s="24" t="str">
        <f>IF($BE36&lt;&gt;"",ROUND($BE36,3),"")</f>
        <v/>
      </c>
      <c r="DK36" s="24"/>
      <c r="DL36" s="24"/>
      <c r="DM36" s="24"/>
      <c r="DN36" s="24"/>
      <c r="DO36" s="24"/>
      <c r="DP36" s="24"/>
      <c r="DQ36" s="24"/>
      <c r="DR36" s="24"/>
      <c r="DS36" s="24"/>
      <c r="DT36" s="26"/>
      <c r="DU36" s="108" t="str">
        <f>IF($BF36&lt;&gt;"",ROUND($BF36,3),"")</f>
        <v/>
      </c>
      <c r="DV36" s="24"/>
      <c r="DW36" s="24"/>
      <c r="DX36" s="24"/>
      <c r="DY36" s="26"/>
      <c r="DZ36" s="108" t="str">
        <f>IF($BG36&lt;&gt;"",ROUND($BG36,3),"")</f>
        <v/>
      </c>
      <c r="EA36" s="24"/>
      <c r="EB36" s="24"/>
      <c r="EC36" s="24"/>
      <c r="ED36" s="26"/>
      <c r="EE36" s="108" t="str">
        <f>IF($BH36&lt;&gt;"",ROUND($BH36,3),"")</f>
        <v/>
      </c>
      <c r="EF36" s="24"/>
      <c r="EG36" s="24"/>
      <c r="EH36" s="24"/>
      <c r="EI36" s="26"/>
      <c r="EJ36" s="108" t="str">
        <f>IF($BI36&lt;&gt;"",ROUND($BI36,3),"")</f>
        <v/>
      </c>
      <c r="EK36" s="24">
        <f>IF(EJ36="",0,EJ36)</f>
        <v>0</v>
      </c>
      <c r="EL36" s="24"/>
      <c r="EM36" s="24"/>
      <c r="EN36" s="24"/>
      <c r="EO36" s="24"/>
      <c r="EP36" s="24"/>
      <c r="EQ36" s="24"/>
      <c r="ER36" s="24"/>
      <c r="ES36" s="24"/>
      <c r="ET36" s="26"/>
      <c r="EU36" s="24" t="str">
        <f>IF($BJ36&lt;&gt;"",ROUND($BJ36,2),"")</f>
        <v/>
      </c>
      <c r="EV36" s="24"/>
      <c r="EW36" s="24"/>
      <c r="EX36" s="24"/>
      <c r="EY36" s="26"/>
      <c r="EZ36" s="24" t="str">
        <f>IF($BK36&lt;&gt;"",ROUND($BK36,2),"")</f>
        <v/>
      </c>
      <c r="FA36" s="24"/>
      <c r="FB36" s="24"/>
      <c r="FC36" s="24"/>
      <c r="FD36" s="26"/>
      <c r="FE36" s="24" t="str">
        <f>IF($BL36&lt;&gt;"",ROUND($BL36,2),"")</f>
        <v/>
      </c>
      <c r="FF36" s="24"/>
      <c r="FG36" s="24"/>
      <c r="FH36" s="24"/>
      <c r="FI36" s="26"/>
      <c r="FJ36" s="24" t="str">
        <f>IF($BM36&lt;&gt;"",ROUND($BM36,2),"")</f>
        <v/>
      </c>
      <c r="FK36" s="5">
        <f>IF(FJ36="",0,FJ36)</f>
        <v>0</v>
      </c>
      <c r="FL36" s="5">
        <f>IF($AG$12&lt;&gt;"CAT3",IF(AND($B36="Y",$S36&lt;&gt;"",$W36&lt;&gt;"",$AA36&lt;&gt;"",$AE36&lt;&gt;""),1,0),IF($AE36&lt;&gt;"",1,0))</f>
        <v>0</v>
      </c>
      <c r="FM36" s="5">
        <f>SUM($FL$36:$FL36)</f>
        <v>0</v>
      </c>
      <c r="FN36" s="107">
        <f>IF($AG$12&lt;&gt;"CAT3",IF($FL36=1,IF(OR($S36&gt;$R$16,$W36&gt;$V$16,$AA36&gt;$Z$16,IF($AF$12&lt;&gt;"Y",OR($AA36&gt;$Z$16,$AE36&gt;$AD$16),ROUND(($AA36+$AE36),2)&gt;$Z$16)),1,0),0),IF($FL36=1,IF(AND($AE36&gt;$AD$16,$AF$12="N"),1,0),0))</f>
        <v>0</v>
      </c>
      <c r="FO36" s="203">
        <f>IF(OR($N$18="Y",$N$12&lt;100),0,IF($AG$12="CAT3",MAX($N12,$FL$10),IF((FR$36+FQ$37)&gt;30,30,(FR$36+FQ$37))))</f>
        <v>0</v>
      </c>
      <c r="FP36" s="5">
        <f>SUM(FL36:FL85)</f>
        <v>0</v>
      </c>
      <c r="FQ36" s="5">
        <f>IF(AND($G$17="Y",$G$18&lt;&gt;""),MIN($G$18,$FT$36),$FT$36)</f>
        <v>0</v>
      </c>
      <c r="FR36" s="5">
        <f>$FS$36*2</f>
        <v>0</v>
      </c>
      <c r="FS36" s="5">
        <f>SUM(FN36:FN85)</f>
        <v>0</v>
      </c>
      <c r="FT36" s="5">
        <f>IF($N$12&lt;&gt;"",$N$12*0.01,0)</f>
        <v>0</v>
      </c>
    </row>
    <row r="37" spans="1:176" ht="12.5" x14ac:dyDescent="0.25">
      <c r="A37" s="1">
        <f>A36+1</f>
        <v>2</v>
      </c>
      <c r="B37" s="16"/>
      <c r="C37" s="47"/>
      <c r="D37" s="48"/>
      <c r="E37" s="120"/>
      <c r="F37" s="47"/>
      <c r="G37" s="47"/>
      <c r="H37" s="121"/>
      <c r="I37" s="121"/>
      <c r="J37" s="48"/>
      <c r="K37" s="97"/>
      <c r="L37" s="97"/>
      <c r="M37" s="16"/>
      <c r="N37" s="97"/>
      <c r="O37" s="97"/>
      <c r="P37" s="49"/>
      <c r="Q37" s="50" t="str">
        <f t="shared" si="0"/>
        <v/>
      </c>
      <c r="R37" s="50" t="str">
        <f t="shared" si="1"/>
        <v/>
      </c>
      <c r="S37" s="50" t="str">
        <f t="shared" si="2"/>
        <v/>
      </c>
      <c r="T37" s="49"/>
      <c r="U37" s="51" t="str">
        <f t="shared" si="3"/>
        <v/>
      </c>
      <c r="V37" s="51" t="str">
        <f t="shared" si="4"/>
        <v/>
      </c>
      <c r="W37" s="52" t="str">
        <f t="shared" si="5"/>
        <v/>
      </c>
      <c r="X37" s="49"/>
      <c r="Y37" s="51" t="str">
        <f t="shared" ref="Y37:Y85" si="12">$DU37</f>
        <v/>
      </c>
      <c r="Z37" s="52" t="str">
        <f t="shared" ref="Z37:Z85" si="13">$DZ37</f>
        <v/>
      </c>
      <c r="AA37" s="51" t="str">
        <f t="shared" ref="AA37:AA85" si="14">$EE37</f>
        <v/>
      </c>
      <c r="AB37" s="49"/>
      <c r="AC37" s="50" t="str">
        <f t="shared" ref="AC37:AC85" si="15">$EU37</f>
        <v/>
      </c>
      <c r="AD37" s="53" t="str">
        <f t="shared" ref="AD37:AD85" si="16">$EZ37</f>
        <v/>
      </c>
      <c r="AE37" s="50" t="str">
        <f t="shared" ref="AE37:AE85" si="17">$FE37</f>
        <v/>
      </c>
      <c r="AF37" s="49"/>
      <c r="AG37" s="16"/>
      <c r="AH37" s="16"/>
      <c r="AI37" s="16"/>
      <c r="AJ37" s="16"/>
      <c r="AK37" s="11" t="str">
        <f t="shared" si="6"/>
        <v/>
      </c>
      <c r="AL37" s="13" t="str">
        <f t="shared" ref="AL37:AL85" si="18">IF($B37="N",AL36+1,IF($B37="Y",0,""))</f>
        <v/>
      </c>
      <c r="AM37" s="11" t="str">
        <f t="shared" si="7"/>
        <v/>
      </c>
      <c r="AN37" s="13" t="str">
        <f t="shared" ref="AN37:AN85" si="19">IF($B37="N",AN36+1,IF($B37="Y",0,""))</f>
        <v/>
      </c>
      <c r="AO37" s="11" t="str">
        <f t="shared" ref="AO37:AO85" si="20">IF($B37="N",IF(AND($AO36&lt;&gt;"",$Y37&lt;&gt;""),$AO36+$Y37,""),IF($B37="Y",0,""))</f>
        <v/>
      </c>
      <c r="AP37" s="13" t="str">
        <f t="shared" ref="AP37:AP85" si="21">IF($B37="N",AP36+1,IF($B37="Y",0,""))</f>
        <v/>
      </c>
      <c r="AQ37" s="11" t="str">
        <f t="shared" ref="AQ37:AQ85" si="22">IF($B37="N",IF(AND($AQ36&lt;&gt;"",$AC37&lt;&gt;""),$AQ36+$AC37,""),IF($B37="Y",0,""))</f>
        <v/>
      </c>
      <c r="AR37" s="13" t="str">
        <f t="shared" ref="AR37:AR85" si="23">IF($B37="N",AR36+1,IF($B37="Y",0,""))</f>
        <v/>
      </c>
      <c r="AT37" s="5">
        <f t="shared" ref="AT37:AT85" si="24">IF(AND(B37&lt;&gt;"",C37&lt;&gt;"",D37&lt;&gt;"",E37&lt;&gt;"",F37&lt;&gt;"",G37&lt;&gt;"",H37&lt;&gt;"",I37&lt;&gt;"",J37&lt;&gt;"",K37&lt;&gt;"",M37&lt;&gt;"",N37&lt;&gt;"",O37&lt;&gt;""),1,0)</f>
        <v>0</v>
      </c>
      <c r="AX37" s="18" t="str">
        <f t="shared" si="8"/>
        <v/>
      </c>
      <c r="AY37" s="21" t="str">
        <f t="shared" si="9"/>
        <v/>
      </c>
      <c r="AZ37" s="18" t="str">
        <f t="shared" ref="AZ37:AZ85" si="25">IF(AND($B37="Y",$R37&lt;&gt;"",$R$18&lt;&gt;""),IF($R$19="additive",$R37+$R$18,IF($R$19="multiplicative",$R37*$R$18,"")),"")</f>
        <v/>
      </c>
      <c r="BB37" s="18" t="str">
        <f t="shared" si="10"/>
        <v/>
      </c>
      <c r="BC37" s="21" t="str">
        <f t="shared" si="11"/>
        <v/>
      </c>
      <c r="BD37" s="18" t="str">
        <f t="shared" ref="BD37:BD85" si="26">IF(AND($B37="Y",$V37&lt;&gt;"",$V$18&lt;&gt;""),IF($V$19="additive",$V37+$V$18,IF($V$19="multiplicative",$V37*$V$18,"")),"")</f>
        <v/>
      </c>
      <c r="BF37" s="18" t="str">
        <f t="shared" ref="BF37:BF85" si="27">IF(AND($X37&lt;&gt;"",$AT37=1),$X37,"")</f>
        <v/>
      </c>
      <c r="BG37" s="21" t="str">
        <f t="shared" ref="BG37:BG85" si="28">IF($B37="Y",IF(AND($Y37&lt;&gt;"",$AO36&lt;&gt;"",$AP36&lt;&gt;""),($Y37+$AO36)/($AP36+1),""),"")</f>
        <v/>
      </c>
      <c r="BH37" s="18" t="str">
        <f t="shared" ref="BH37:BH85" si="29">IF(AND($B37="Y",$Z37&lt;&gt;"",$Z$18&lt;&gt;""),IF($Z$19="additive",$Z37+$Z$18,IF($Z$19="multiplicative",$Z37*$Z$18,"")),"")</f>
        <v/>
      </c>
      <c r="BJ37" s="18" t="str">
        <f t="shared" ref="BJ37:BJ85" si="30">IF(AND($AB37&lt;&gt;"",$AT37=1),$AB37,"")</f>
        <v/>
      </c>
      <c r="BK37" s="21" t="str">
        <f t="shared" ref="BK37:BK84" si="31">IF($B37="Y",IF(AND($AC37&lt;&gt;"",$AQ36&lt;&gt;"",$AR36&lt;&gt;""),($AC37+$AQ36)/($AR36+1),""),"")</f>
        <v/>
      </c>
      <c r="BL37" s="18" t="str">
        <f t="shared" ref="BL37:BL85" si="32">IF(AND($B37="Y",$AD37&lt;&gt;"",$AD$18&lt;&gt;""),IF($AD$19="additive",$AD37+$AD$18,IF($AD$19="multiplicative",$AD37*$AD$18,"")),"")</f>
        <v/>
      </c>
      <c r="BQ37" s="24"/>
      <c r="BR37" s="24"/>
      <c r="BS37" s="24"/>
      <c r="BT37" s="26"/>
      <c r="BU37" s="24" t="str">
        <f t="shared" ref="BU37:BU85" si="33">IF($AX37&lt;&gt;"",ROUND($AX37,2),"")</f>
        <v/>
      </c>
      <c r="BV37" s="24"/>
      <c r="BW37" s="24"/>
      <c r="BX37" s="24"/>
      <c r="BY37" s="26"/>
      <c r="BZ37" s="24" t="str">
        <f t="shared" ref="BZ37:BZ85" si="34">IF($AY37&lt;&gt;"",ROUND($AY37,2),"")</f>
        <v/>
      </c>
      <c r="CA37" s="24"/>
      <c r="CB37" s="24"/>
      <c r="CC37" s="24"/>
      <c r="CD37" s="26"/>
      <c r="CE37" s="24" t="str">
        <f t="shared" ref="CE37:CE85" si="35">IF($AZ37&lt;&gt;"",ROUND($AZ37,2),"")</f>
        <v/>
      </c>
      <c r="CJ37" s="24"/>
      <c r="CQ37" s="24"/>
      <c r="CR37" s="24"/>
      <c r="CS37" s="24"/>
      <c r="CT37" s="26"/>
      <c r="CU37" s="24" t="str">
        <f t="shared" ref="CU37:CU85" si="36">IF($BB37&lt;&gt;"",ROUND($BB37,3),"")</f>
        <v/>
      </c>
      <c r="CV37" s="24"/>
      <c r="CW37" s="24"/>
      <c r="CX37" s="24"/>
      <c r="CY37" s="26"/>
      <c r="CZ37" s="24" t="str">
        <f t="shared" ref="CZ37:CZ85" si="37">IF($BC37&lt;&gt;"",ROUND($BC37,3),"")</f>
        <v/>
      </c>
      <c r="DA37" s="24"/>
      <c r="DB37" s="24"/>
      <c r="DC37" s="24"/>
      <c r="DD37" s="26"/>
      <c r="DE37" s="24" t="str">
        <f t="shared" ref="DE37:DE85" si="38">IF($BD37&lt;&gt;"",ROUND($BD37,3),"")</f>
        <v/>
      </c>
      <c r="DF37" s="24"/>
      <c r="DG37" s="24"/>
      <c r="DH37" s="24"/>
      <c r="DI37" s="26"/>
      <c r="DJ37" s="24"/>
      <c r="DK37" s="24"/>
      <c r="DL37" s="24"/>
      <c r="DM37" s="24"/>
      <c r="DN37" s="24"/>
      <c r="DO37" s="24"/>
      <c r="DP37" s="24"/>
      <c r="DQ37" s="24"/>
      <c r="DR37" s="24"/>
      <c r="DS37" s="24"/>
      <c r="DT37" s="26"/>
      <c r="DU37" s="108" t="str">
        <f t="shared" ref="DU37:DU85" si="39">IF($BF37&lt;&gt;"",ROUND($BF37,3),"")</f>
        <v/>
      </c>
      <c r="DV37" s="24"/>
      <c r="DW37" s="24"/>
      <c r="DX37" s="24"/>
      <c r="DY37" s="26"/>
      <c r="DZ37" s="108" t="str">
        <f t="shared" ref="DZ37:DZ85" si="40">IF($BG37&lt;&gt;"",ROUND($BG37,3),"")</f>
        <v/>
      </c>
      <c r="EA37" s="24"/>
      <c r="EB37" s="24"/>
      <c r="EC37" s="24"/>
      <c r="ED37" s="26"/>
      <c r="EE37" s="108" t="str">
        <f t="shared" ref="EE37:EE85" si="41">IF($BH37&lt;&gt;"",ROUND($BH37,3),"")</f>
        <v/>
      </c>
      <c r="EJ37" s="24"/>
      <c r="EK37" s="24"/>
      <c r="EL37" s="24"/>
      <c r="EM37" s="24"/>
      <c r="EN37" s="24"/>
      <c r="EO37" s="24"/>
      <c r="EP37" s="24"/>
      <c r="EQ37" s="24"/>
      <c r="ER37" s="24"/>
      <c r="ES37" s="24"/>
      <c r="ET37" s="26"/>
      <c r="EU37" s="24" t="str">
        <f t="shared" ref="EU37:EU85" si="42">IF($BJ37&lt;&gt;"",ROUND($BJ37,2),"")</f>
        <v/>
      </c>
      <c r="EV37" s="24"/>
      <c r="EW37" s="24"/>
      <c r="EX37" s="24"/>
      <c r="EY37" s="26"/>
      <c r="EZ37" s="24" t="str">
        <f t="shared" ref="EZ37:EZ85" si="43">IF($BK37&lt;&gt;"",ROUND($BK37,2),"")</f>
        <v/>
      </c>
      <c r="FA37" s="24"/>
      <c r="FB37" s="24"/>
      <c r="FC37" s="24"/>
      <c r="FD37" s="26"/>
      <c r="FE37" s="24" t="str">
        <f t="shared" ref="FE37:FE85" si="44">IF($BL37&lt;&gt;"",ROUND($BL37,2),"")</f>
        <v/>
      </c>
      <c r="FF37" s="24"/>
      <c r="FG37" s="24"/>
      <c r="FH37" s="24"/>
      <c r="FI37" s="26"/>
      <c r="FJ37" s="24"/>
      <c r="FL37" s="5">
        <f t="shared" ref="FL37:FL85" si="45">IF($AG$12&lt;&gt;"CAT3",IF(AND($B37="Y",$S37&lt;&gt;"",$W37&lt;&gt;"",$AA37&lt;&gt;"",$AE37&lt;&gt;""),1,0),IF($AE37&lt;&gt;"",1,0))</f>
        <v>0</v>
      </c>
      <c r="FM37" s="5">
        <f>SUM($FL$36:$FL37)</f>
        <v>0</v>
      </c>
      <c r="FN37" s="107">
        <f t="shared" ref="FN37:FN85" si="46">IF($AG$12&lt;&gt;"CAT3",IF($FL37=1,IF(OR($S37&gt;$R$16,$W37&gt;$V$16,$AA37&gt;$Z$16,IF($AF$12&lt;&gt;"Y",OR($AA37&gt;$Z$16,$AE37&gt;$AD$16),ROUND(($AA37+$AE37),2)&gt;$Z$16)),1,0),0),IF($FL37=1,IF(AND($AE37&gt;$AD$16,$AF$12="N"),1,0),0))</f>
        <v>0</v>
      </c>
      <c r="FQ37" s="151">
        <f>MAX($FQ$36,$FL$10)</f>
        <v>1</v>
      </c>
    </row>
    <row r="38" spans="1:176" ht="12.5" x14ac:dyDescent="0.25">
      <c r="A38" s="1">
        <f t="shared" ref="A38:A85" si="47">A37+1</f>
        <v>3</v>
      </c>
      <c r="B38" s="16"/>
      <c r="C38" s="47"/>
      <c r="D38" s="48"/>
      <c r="E38" s="120"/>
      <c r="F38" s="47"/>
      <c r="G38" s="47"/>
      <c r="H38" s="121"/>
      <c r="I38" s="121"/>
      <c r="J38" s="48"/>
      <c r="K38" s="97"/>
      <c r="L38" s="97"/>
      <c r="M38" s="16"/>
      <c r="N38" s="97"/>
      <c r="O38" s="97"/>
      <c r="P38" s="49"/>
      <c r="Q38" s="50" t="str">
        <f t="shared" si="0"/>
        <v/>
      </c>
      <c r="R38" s="50" t="str">
        <f t="shared" si="1"/>
        <v/>
      </c>
      <c r="S38" s="50" t="str">
        <f t="shared" si="2"/>
        <v/>
      </c>
      <c r="T38" s="49"/>
      <c r="U38" s="51" t="str">
        <f t="shared" si="3"/>
        <v/>
      </c>
      <c r="V38" s="51" t="str">
        <f t="shared" si="4"/>
        <v/>
      </c>
      <c r="W38" s="52" t="str">
        <f t="shared" si="5"/>
        <v/>
      </c>
      <c r="X38" s="49"/>
      <c r="Y38" s="51" t="str">
        <f t="shared" si="12"/>
        <v/>
      </c>
      <c r="Z38" s="52" t="str">
        <f t="shared" si="13"/>
        <v/>
      </c>
      <c r="AA38" s="51" t="str">
        <f t="shared" si="14"/>
        <v/>
      </c>
      <c r="AB38" s="49"/>
      <c r="AC38" s="50" t="str">
        <f t="shared" si="15"/>
        <v/>
      </c>
      <c r="AD38" s="53" t="str">
        <f t="shared" si="16"/>
        <v/>
      </c>
      <c r="AE38" s="50" t="str">
        <f t="shared" si="17"/>
        <v/>
      </c>
      <c r="AF38" s="49"/>
      <c r="AG38" s="16"/>
      <c r="AH38" s="16"/>
      <c r="AI38" s="16"/>
      <c r="AJ38" s="16"/>
      <c r="AK38" s="11" t="str">
        <f t="shared" si="6"/>
        <v/>
      </c>
      <c r="AL38" s="13" t="str">
        <f t="shared" si="18"/>
        <v/>
      </c>
      <c r="AM38" s="11" t="str">
        <f t="shared" si="7"/>
        <v/>
      </c>
      <c r="AN38" s="13" t="str">
        <f t="shared" si="19"/>
        <v/>
      </c>
      <c r="AO38" s="11" t="str">
        <f t="shared" si="20"/>
        <v/>
      </c>
      <c r="AP38" s="13" t="str">
        <f t="shared" si="21"/>
        <v/>
      </c>
      <c r="AQ38" s="11" t="str">
        <f t="shared" si="22"/>
        <v/>
      </c>
      <c r="AR38" s="13" t="str">
        <f t="shared" si="23"/>
        <v/>
      </c>
      <c r="AT38" s="5">
        <f t="shared" si="24"/>
        <v>0</v>
      </c>
      <c r="AX38" s="18" t="str">
        <f t="shared" si="8"/>
        <v/>
      </c>
      <c r="AY38" s="21" t="str">
        <f t="shared" si="9"/>
        <v/>
      </c>
      <c r="AZ38" s="18" t="str">
        <f t="shared" si="25"/>
        <v/>
      </c>
      <c r="BB38" s="18" t="str">
        <f t="shared" si="10"/>
        <v/>
      </c>
      <c r="BC38" s="21" t="str">
        <f t="shared" si="11"/>
        <v/>
      </c>
      <c r="BD38" s="18" t="str">
        <f t="shared" si="26"/>
        <v/>
      </c>
      <c r="BF38" s="18" t="str">
        <f t="shared" si="27"/>
        <v/>
      </c>
      <c r="BG38" s="21" t="str">
        <f t="shared" si="28"/>
        <v/>
      </c>
      <c r="BH38" s="18" t="str">
        <f t="shared" si="29"/>
        <v/>
      </c>
      <c r="BJ38" s="18" t="str">
        <f t="shared" si="30"/>
        <v/>
      </c>
      <c r="BK38" s="21" t="str">
        <f t="shared" si="31"/>
        <v/>
      </c>
      <c r="BL38" s="18" t="str">
        <f t="shared" si="32"/>
        <v/>
      </c>
      <c r="BQ38" s="24"/>
      <c r="BR38" s="24"/>
      <c r="BS38" s="24"/>
      <c r="BT38" s="26"/>
      <c r="BU38" s="24" t="str">
        <f t="shared" si="33"/>
        <v/>
      </c>
      <c r="BV38" s="24"/>
      <c r="BW38" s="24"/>
      <c r="BX38" s="24"/>
      <c r="BY38" s="26"/>
      <c r="BZ38" s="24" t="str">
        <f t="shared" si="34"/>
        <v/>
      </c>
      <c r="CA38" s="24"/>
      <c r="CB38" s="24"/>
      <c r="CC38" s="24"/>
      <c r="CD38" s="26"/>
      <c r="CE38" s="24" t="str">
        <f t="shared" si="35"/>
        <v/>
      </c>
      <c r="CJ38" s="24"/>
      <c r="CQ38" s="24"/>
      <c r="CR38" s="24"/>
      <c r="CS38" s="24"/>
      <c r="CT38" s="26"/>
      <c r="CU38" s="24" t="str">
        <f t="shared" si="36"/>
        <v/>
      </c>
      <c r="CV38" s="24"/>
      <c r="CW38" s="24"/>
      <c r="CX38" s="24"/>
      <c r="CY38" s="26"/>
      <c r="CZ38" s="24" t="str">
        <f t="shared" si="37"/>
        <v/>
      </c>
      <c r="DA38" s="24"/>
      <c r="DB38" s="24"/>
      <c r="DC38" s="24"/>
      <c r="DD38" s="26"/>
      <c r="DE38" s="24" t="str">
        <f t="shared" si="38"/>
        <v/>
      </c>
      <c r="DF38" s="24"/>
      <c r="DG38" s="24"/>
      <c r="DH38" s="24"/>
      <c r="DI38" s="26"/>
      <c r="DJ38" s="24"/>
      <c r="DK38" s="24"/>
      <c r="DL38" s="24"/>
      <c r="DM38" s="24"/>
      <c r="DN38" s="24"/>
      <c r="DO38" s="24"/>
      <c r="DP38" s="24"/>
      <c r="DQ38" s="24"/>
      <c r="DR38" s="24"/>
      <c r="DS38" s="24"/>
      <c r="DT38" s="26"/>
      <c r="DU38" s="108" t="str">
        <f t="shared" si="39"/>
        <v/>
      </c>
      <c r="DV38" s="24"/>
      <c r="DW38" s="24"/>
      <c r="DX38" s="24"/>
      <c r="DY38" s="26"/>
      <c r="DZ38" s="108" t="str">
        <f t="shared" si="40"/>
        <v/>
      </c>
      <c r="EA38" s="24"/>
      <c r="EB38" s="24"/>
      <c r="EC38" s="24"/>
      <c r="ED38" s="26"/>
      <c r="EE38" s="108" t="str">
        <f t="shared" si="41"/>
        <v/>
      </c>
      <c r="EJ38" s="24"/>
      <c r="EK38" s="24"/>
      <c r="EL38" s="24"/>
      <c r="EM38" s="24"/>
      <c r="EN38" s="24"/>
      <c r="EO38" s="24"/>
      <c r="EP38" s="24"/>
      <c r="EQ38" s="24"/>
      <c r="ER38" s="24"/>
      <c r="ES38" s="24"/>
      <c r="ET38" s="26"/>
      <c r="EU38" s="24" t="str">
        <f t="shared" si="42"/>
        <v/>
      </c>
      <c r="EV38" s="24"/>
      <c r="EW38" s="24"/>
      <c r="EX38" s="24"/>
      <c r="EY38" s="26"/>
      <c r="EZ38" s="24" t="str">
        <f t="shared" si="43"/>
        <v/>
      </c>
      <c r="FA38" s="24"/>
      <c r="FB38" s="24"/>
      <c r="FC38" s="24"/>
      <c r="FD38" s="26"/>
      <c r="FE38" s="24" t="str">
        <f t="shared" si="44"/>
        <v/>
      </c>
      <c r="FF38" s="24"/>
      <c r="FG38" s="24"/>
      <c r="FH38" s="24"/>
      <c r="FI38" s="26"/>
      <c r="FJ38" s="24"/>
      <c r="FL38" s="5">
        <f t="shared" si="45"/>
        <v>0</v>
      </c>
      <c r="FM38" s="5">
        <f>SUM($FL$36:$FL38)</f>
        <v>0</v>
      </c>
      <c r="FN38" s="107">
        <f t="shared" si="46"/>
        <v>0</v>
      </c>
    </row>
    <row r="39" spans="1:176" ht="12.5" x14ac:dyDescent="0.25">
      <c r="A39" s="1">
        <f t="shared" si="47"/>
        <v>4</v>
      </c>
      <c r="B39" s="16"/>
      <c r="C39" s="47"/>
      <c r="D39" s="48"/>
      <c r="E39" s="120"/>
      <c r="F39" s="47"/>
      <c r="G39" s="47"/>
      <c r="H39" s="121"/>
      <c r="I39" s="121"/>
      <c r="J39" s="48"/>
      <c r="K39" s="97"/>
      <c r="L39" s="97"/>
      <c r="M39" s="16"/>
      <c r="N39" s="97"/>
      <c r="O39" s="97"/>
      <c r="P39" s="49"/>
      <c r="Q39" s="50" t="str">
        <f t="shared" si="0"/>
        <v/>
      </c>
      <c r="R39" s="50" t="str">
        <f t="shared" si="1"/>
        <v/>
      </c>
      <c r="S39" s="50" t="str">
        <f t="shared" si="2"/>
        <v/>
      </c>
      <c r="T39" s="49"/>
      <c r="U39" s="51" t="str">
        <f t="shared" si="3"/>
        <v/>
      </c>
      <c r="V39" s="51" t="str">
        <f t="shared" si="4"/>
        <v/>
      </c>
      <c r="W39" s="52" t="str">
        <f t="shared" si="5"/>
        <v/>
      </c>
      <c r="X39" s="49"/>
      <c r="Y39" s="51" t="str">
        <f t="shared" si="12"/>
        <v/>
      </c>
      <c r="Z39" s="52" t="str">
        <f t="shared" si="13"/>
        <v/>
      </c>
      <c r="AA39" s="51" t="str">
        <f t="shared" si="14"/>
        <v/>
      </c>
      <c r="AB39" s="49"/>
      <c r="AC39" s="50" t="str">
        <f t="shared" si="15"/>
        <v/>
      </c>
      <c r="AD39" s="53" t="str">
        <f t="shared" si="16"/>
        <v/>
      </c>
      <c r="AE39" s="50" t="str">
        <f t="shared" si="17"/>
        <v/>
      </c>
      <c r="AF39" s="49"/>
      <c r="AG39" s="16"/>
      <c r="AH39" s="16"/>
      <c r="AI39" s="16"/>
      <c r="AJ39" s="16"/>
      <c r="AK39" s="11" t="str">
        <f t="shared" si="6"/>
        <v/>
      </c>
      <c r="AL39" s="13" t="str">
        <f t="shared" si="18"/>
        <v/>
      </c>
      <c r="AM39" s="11" t="str">
        <f t="shared" si="7"/>
        <v/>
      </c>
      <c r="AN39" s="13" t="str">
        <f t="shared" si="19"/>
        <v/>
      </c>
      <c r="AO39" s="11" t="str">
        <f t="shared" si="20"/>
        <v/>
      </c>
      <c r="AP39" s="13" t="str">
        <f t="shared" si="21"/>
        <v/>
      </c>
      <c r="AQ39" s="11" t="str">
        <f t="shared" si="22"/>
        <v/>
      </c>
      <c r="AR39" s="13" t="str">
        <f t="shared" si="23"/>
        <v/>
      </c>
      <c r="AT39" s="5">
        <f t="shared" si="24"/>
        <v>0</v>
      </c>
      <c r="AX39" s="18" t="str">
        <f t="shared" si="8"/>
        <v/>
      </c>
      <c r="AY39" s="21" t="str">
        <f t="shared" si="9"/>
        <v/>
      </c>
      <c r="AZ39" s="18" t="str">
        <f t="shared" si="25"/>
        <v/>
      </c>
      <c r="BB39" s="18" t="str">
        <f t="shared" si="10"/>
        <v/>
      </c>
      <c r="BC39" s="21" t="str">
        <f t="shared" si="11"/>
        <v/>
      </c>
      <c r="BD39" s="18" t="str">
        <f t="shared" si="26"/>
        <v/>
      </c>
      <c r="BF39" s="18" t="str">
        <f t="shared" si="27"/>
        <v/>
      </c>
      <c r="BG39" s="21" t="str">
        <f t="shared" si="28"/>
        <v/>
      </c>
      <c r="BH39" s="18" t="str">
        <f t="shared" si="29"/>
        <v/>
      </c>
      <c r="BJ39" s="18" t="str">
        <f t="shared" si="30"/>
        <v/>
      </c>
      <c r="BK39" s="21" t="str">
        <f t="shared" si="31"/>
        <v/>
      </c>
      <c r="BL39" s="18" t="str">
        <f t="shared" si="32"/>
        <v/>
      </c>
      <c r="BQ39" s="24"/>
      <c r="BR39" s="24"/>
      <c r="BS39" s="24"/>
      <c r="BT39" s="26"/>
      <c r="BU39" s="24" t="str">
        <f t="shared" si="33"/>
        <v/>
      </c>
      <c r="BV39" s="24"/>
      <c r="BW39" s="24"/>
      <c r="BX39" s="24"/>
      <c r="BY39" s="26"/>
      <c r="BZ39" s="24" t="str">
        <f t="shared" si="34"/>
        <v/>
      </c>
      <c r="CA39" s="24"/>
      <c r="CB39" s="24"/>
      <c r="CC39" s="24"/>
      <c r="CD39" s="26"/>
      <c r="CE39" s="24" t="str">
        <f t="shared" si="35"/>
        <v/>
      </c>
      <c r="CJ39" s="24"/>
      <c r="CQ39" s="24"/>
      <c r="CR39" s="24"/>
      <c r="CS39" s="24"/>
      <c r="CT39" s="26"/>
      <c r="CU39" s="24" t="str">
        <f t="shared" si="36"/>
        <v/>
      </c>
      <c r="CV39" s="24"/>
      <c r="CW39" s="24"/>
      <c r="CX39" s="24"/>
      <c r="CY39" s="26"/>
      <c r="CZ39" s="24" t="str">
        <f t="shared" si="37"/>
        <v/>
      </c>
      <c r="DA39" s="24"/>
      <c r="DB39" s="24"/>
      <c r="DC39" s="24"/>
      <c r="DD39" s="26"/>
      <c r="DE39" s="24" t="str">
        <f t="shared" si="38"/>
        <v/>
      </c>
      <c r="DF39" s="24"/>
      <c r="DG39" s="24"/>
      <c r="DH39" s="24"/>
      <c r="DI39" s="26"/>
      <c r="DJ39" s="24"/>
      <c r="DK39" s="24"/>
      <c r="DL39" s="24"/>
      <c r="DM39" s="24"/>
      <c r="DN39" s="24"/>
      <c r="DO39" s="24"/>
      <c r="DP39" s="24"/>
      <c r="DQ39" s="24"/>
      <c r="DR39" s="24"/>
      <c r="DS39" s="24"/>
      <c r="DT39" s="26"/>
      <c r="DU39" s="108" t="str">
        <f t="shared" si="39"/>
        <v/>
      </c>
      <c r="DV39" s="24"/>
      <c r="DW39" s="24"/>
      <c r="DX39" s="24"/>
      <c r="DY39" s="26"/>
      <c r="DZ39" s="108" t="str">
        <f t="shared" si="40"/>
        <v/>
      </c>
      <c r="EA39" s="24"/>
      <c r="EB39" s="24"/>
      <c r="EC39" s="24"/>
      <c r="ED39" s="26"/>
      <c r="EE39" s="108" t="str">
        <f t="shared" si="41"/>
        <v/>
      </c>
      <c r="EJ39" s="24"/>
      <c r="EK39" s="24"/>
      <c r="EL39" s="24"/>
      <c r="EM39" s="24"/>
      <c r="EN39" s="24"/>
      <c r="EO39" s="24"/>
      <c r="EP39" s="24"/>
      <c r="EQ39" s="24"/>
      <c r="ER39" s="24"/>
      <c r="ES39" s="24"/>
      <c r="ET39" s="26"/>
      <c r="EU39" s="24" t="str">
        <f t="shared" si="42"/>
        <v/>
      </c>
      <c r="EV39" s="24"/>
      <c r="EW39" s="24"/>
      <c r="EX39" s="24"/>
      <c r="EY39" s="26"/>
      <c r="EZ39" s="24" t="str">
        <f t="shared" si="43"/>
        <v/>
      </c>
      <c r="FA39" s="24"/>
      <c r="FB39" s="24"/>
      <c r="FC39" s="24"/>
      <c r="FD39" s="26"/>
      <c r="FE39" s="24" t="str">
        <f t="shared" si="44"/>
        <v/>
      </c>
      <c r="FF39" s="24"/>
      <c r="FG39" s="24"/>
      <c r="FH39" s="24"/>
      <c r="FI39" s="26"/>
      <c r="FJ39" s="24"/>
      <c r="FL39" s="5">
        <f t="shared" si="45"/>
        <v>0</v>
      </c>
      <c r="FM39" s="5">
        <f>SUM($FL$36:$FL39)</f>
        <v>0</v>
      </c>
      <c r="FN39" s="107">
        <f t="shared" si="46"/>
        <v>0</v>
      </c>
    </row>
    <row r="40" spans="1:176" ht="12.5" x14ac:dyDescent="0.25">
      <c r="A40" s="1">
        <f t="shared" si="47"/>
        <v>5</v>
      </c>
      <c r="B40" s="16"/>
      <c r="C40" s="47"/>
      <c r="D40" s="48"/>
      <c r="E40" s="120"/>
      <c r="F40" s="47"/>
      <c r="G40" s="47"/>
      <c r="H40" s="121"/>
      <c r="I40" s="121"/>
      <c r="J40" s="48"/>
      <c r="K40" s="97"/>
      <c r="L40" s="97"/>
      <c r="M40" s="16"/>
      <c r="N40" s="97"/>
      <c r="O40" s="97"/>
      <c r="P40" s="49"/>
      <c r="Q40" s="50" t="str">
        <f t="shared" si="0"/>
        <v/>
      </c>
      <c r="R40" s="50" t="str">
        <f t="shared" si="1"/>
        <v/>
      </c>
      <c r="S40" s="50" t="str">
        <f t="shared" si="2"/>
        <v/>
      </c>
      <c r="T40" s="49"/>
      <c r="U40" s="51" t="str">
        <f t="shared" si="3"/>
        <v/>
      </c>
      <c r="V40" s="51" t="str">
        <f t="shared" si="4"/>
        <v/>
      </c>
      <c r="W40" s="52" t="str">
        <f t="shared" si="5"/>
        <v/>
      </c>
      <c r="X40" s="49"/>
      <c r="Y40" s="51" t="str">
        <f t="shared" si="12"/>
        <v/>
      </c>
      <c r="Z40" s="52" t="str">
        <f t="shared" si="13"/>
        <v/>
      </c>
      <c r="AA40" s="51" t="str">
        <f t="shared" si="14"/>
        <v/>
      </c>
      <c r="AB40" s="49"/>
      <c r="AC40" s="50" t="str">
        <f t="shared" si="15"/>
        <v/>
      </c>
      <c r="AD40" s="53" t="str">
        <f t="shared" si="16"/>
        <v/>
      </c>
      <c r="AE40" s="50" t="str">
        <f t="shared" si="17"/>
        <v/>
      </c>
      <c r="AF40" s="49"/>
      <c r="AG40" s="16"/>
      <c r="AH40" s="16"/>
      <c r="AI40" s="16"/>
      <c r="AJ40" s="16"/>
      <c r="AK40" s="11" t="str">
        <f t="shared" si="6"/>
        <v/>
      </c>
      <c r="AL40" s="13" t="str">
        <f t="shared" si="18"/>
        <v/>
      </c>
      <c r="AM40" s="11" t="str">
        <f t="shared" si="7"/>
        <v/>
      </c>
      <c r="AN40" s="13" t="str">
        <f t="shared" si="19"/>
        <v/>
      </c>
      <c r="AO40" s="11" t="str">
        <f t="shared" si="20"/>
        <v/>
      </c>
      <c r="AP40" s="13" t="str">
        <f t="shared" si="21"/>
        <v/>
      </c>
      <c r="AQ40" s="11" t="str">
        <f t="shared" si="22"/>
        <v/>
      </c>
      <c r="AR40" s="13" t="str">
        <f t="shared" si="23"/>
        <v/>
      </c>
      <c r="AT40" s="5">
        <f t="shared" si="24"/>
        <v>0</v>
      </c>
      <c r="AX40" s="18" t="str">
        <f t="shared" si="8"/>
        <v/>
      </c>
      <c r="AY40" s="21" t="str">
        <f t="shared" si="9"/>
        <v/>
      </c>
      <c r="AZ40" s="18" t="str">
        <f t="shared" si="25"/>
        <v/>
      </c>
      <c r="BB40" s="18" t="str">
        <f t="shared" si="10"/>
        <v/>
      </c>
      <c r="BC40" s="21" t="str">
        <f t="shared" si="11"/>
        <v/>
      </c>
      <c r="BD40" s="18" t="str">
        <f t="shared" si="26"/>
        <v/>
      </c>
      <c r="BF40" s="18" t="str">
        <f t="shared" si="27"/>
        <v/>
      </c>
      <c r="BG40" s="21" t="str">
        <f t="shared" si="28"/>
        <v/>
      </c>
      <c r="BH40" s="18" t="str">
        <f t="shared" si="29"/>
        <v/>
      </c>
      <c r="BJ40" s="18" t="str">
        <f t="shared" si="30"/>
        <v/>
      </c>
      <c r="BK40" s="21" t="str">
        <f t="shared" si="31"/>
        <v/>
      </c>
      <c r="BL40" s="18" t="str">
        <f t="shared" si="32"/>
        <v/>
      </c>
      <c r="BQ40" s="24"/>
      <c r="BR40" s="24"/>
      <c r="BS40" s="24"/>
      <c r="BT40" s="26"/>
      <c r="BU40" s="24" t="str">
        <f t="shared" si="33"/>
        <v/>
      </c>
      <c r="BV40" s="24"/>
      <c r="BW40" s="24"/>
      <c r="BX40" s="24"/>
      <c r="BY40" s="26"/>
      <c r="BZ40" s="24" t="str">
        <f t="shared" si="34"/>
        <v/>
      </c>
      <c r="CA40" s="24"/>
      <c r="CB40" s="24"/>
      <c r="CC40" s="24"/>
      <c r="CD40" s="26"/>
      <c r="CE40" s="24" t="str">
        <f t="shared" si="35"/>
        <v/>
      </c>
      <c r="CJ40" s="24"/>
      <c r="CQ40" s="24"/>
      <c r="CR40" s="24"/>
      <c r="CS40" s="24"/>
      <c r="CT40" s="26"/>
      <c r="CU40" s="24" t="str">
        <f t="shared" si="36"/>
        <v/>
      </c>
      <c r="CV40" s="24"/>
      <c r="CW40" s="24"/>
      <c r="CX40" s="24"/>
      <c r="CY40" s="26"/>
      <c r="CZ40" s="24" t="str">
        <f t="shared" si="37"/>
        <v/>
      </c>
      <c r="DA40" s="24"/>
      <c r="DB40" s="24"/>
      <c r="DC40" s="24"/>
      <c r="DD40" s="26"/>
      <c r="DE40" s="24" t="str">
        <f t="shared" si="38"/>
        <v/>
      </c>
      <c r="DF40" s="24"/>
      <c r="DG40" s="24"/>
      <c r="DH40" s="24"/>
      <c r="DI40" s="26"/>
      <c r="DJ40" s="24"/>
      <c r="DK40" s="24"/>
      <c r="DL40" s="24"/>
      <c r="DM40" s="24"/>
      <c r="DN40" s="24"/>
      <c r="DO40" s="24"/>
      <c r="DP40" s="24"/>
      <c r="DQ40" s="24"/>
      <c r="DR40" s="24"/>
      <c r="DS40" s="24"/>
      <c r="DT40" s="26"/>
      <c r="DU40" s="108" t="str">
        <f t="shared" si="39"/>
        <v/>
      </c>
      <c r="DV40" s="24"/>
      <c r="DW40" s="24"/>
      <c r="DX40" s="24"/>
      <c r="DY40" s="26"/>
      <c r="DZ40" s="108" t="str">
        <f t="shared" si="40"/>
        <v/>
      </c>
      <c r="EA40" s="24"/>
      <c r="EB40" s="24"/>
      <c r="EC40" s="24"/>
      <c r="ED40" s="26"/>
      <c r="EE40" s="108" t="str">
        <f t="shared" si="41"/>
        <v/>
      </c>
      <c r="EJ40" s="24"/>
      <c r="EK40" s="24"/>
      <c r="EL40" s="24"/>
      <c r="EM40" s="24"/>
      <c r="EN40" s="24"/>
      <c r="EO40" s="24"/>
      <c r="EP40" s="24"/>
      <c r="EQ40" s="24"/>
      <c r="ER40" s="24"/>
      <c r="ES40" s="24"/>
      <c r="ET40" s="26"/>
      <c r="EU40" s="24" t="str">
        <f t="shared" si="42"/>
        <v/>
      </c>
      <c r="EV40" s="24"/>
      <c r="EW40" s="24"/>
      <c r="EX40" s="24"/>
      <c r="EY40" s="26"/>
      <c r="EZ40" s="24" t="str">
        <f t="shared" si="43"/>
        <v/>
      </c>
      <c r="FA40" s="24"/>
      <c r="FB40" s="24"/>
      <c r="FC40" s="24"/>
      <c r="FD40" s="26"/>
      <c r="FE40" s="24" t="str">
        <f t="shared" si="44"/>
        <v/>
      </c>
      <c r="FF40" s="24"/>
      <c r="FG40" s="24"/>
      <c r="FH40" s="24"/>
      <c r="FI40" s="26"/>
      <c r="FJ40" s="24"/>
      <c r="FL40" s="5">
        <f t="shared" si="45"/>
        <v>0</v>
      </c>
      <c r="FM40" s="5">
        <f>SUM($FL$36:$FL40)</f>
        <v>0</v>
      </c>
      <c r="FN40" s="107">
        <f t="shared" si="46"/>
        <v>0</v>
      </c>
    </row>
    <row r="41" spans="1:176" ht="12.5" x14ac:dyDescent="0.25">
      <c r="A41" s="1">
        <f t="shared" si="47"/>
        <v>6</v>
      </c>
      <c r="B41" s="16"/>
      <c r="C41" s="47"/>
      <c r="D41" s="47"/>
      <c r="E41" s="47"/>
      <c r="F41" s="47"/>
      <c r="G41" s="47"/>
      <c r="H41" s="47"/>
      <c r="I41" s="47"/>
      <c r="J41" s="47"/>
      <c r="K41" s="97"/>
      <c r="L41" s="16"/>
      <c r="M41" s="16"/>
      <c r="N41" s="16"/>
      <c r="O41" s="16"/>
      <c r="P41" s="49"/>
      <c r="Q41" s="50" t="str">
        <f t="shared" si="0"/>
        <v/>
      </c>
      <c r="R41" s="50" t="str">
        <f t="shared" si="1"/>
        <v/>
      </c>
      <c r="S41" s="50" t="str">
        <f t="shared" si="2"/>
        <v/>
      </c>
      <c r="T41" s="49"/>
      <c r="U41" s="51" t="str">
        <f t="shared" si="3"/>
        <v/>
      </c>
      <c r="V41" s="51" t="str">
        <f t="shared" si="4"/>
        <v/>
      </c>
      <c r="W41" s="52" t="str">
        <f t="shared" si="5"/>
        <v/>
      </c>
      <c r="X41" s="49"/>
      <c r="Y41" s="51" t="str">
        <f t="shared" si="12"/>
        <v/>
      </c>
      <c r="Z41" s="52" t="str">
        <f t="shared" si="13"/>
        <v/>
      </c>
      <c r="AA41" s="51" t="str">
        <f t="shared" si="14"/>
        <v/>
      </c>
      <c r="AB41" s="49"/>
      <c r="AC41" s="50" t="str">
        <f t="shared" si="15"/>
        <v/>
      </c>
      <c r="AD41" s="53" t="str">
        <f t="shared" si="16"/>
        <v/>
      </c>
      <c r="AE41" s="50" t="str">
        <f t="shared" si="17"/>
        <v/>
      </c>
      <c r="AF41" s="49"/>
      <c r="AG41" s="16"/>
      <c r="AH41" s="16"/>
      <c r="AI41" s="16"/>
      <c r="AJ41" s="16"/>
      <c r="AK41" s="11" t="str">
        <f t="shared" si="6"/>
        <v/>
      </c>
      <c r="AL41" s="13" t="str">
        <f t="shared" si="18"/>
        <v/>
      </c>
      <c r="AM41" s="11" t="str">
        <f t="shared" si="7"/>
        <v/>
      </c>
      <c r="AN41" s="13" t="str">
        <f t="shared" si="19"/>
        <v/>
      </c>
      <c r="AO41" s="11" t="str">
        <f t="shared" si="20"/>
        <v/>
      </c>
      <c r="AP41" s="13" t="str">
        <f t="shared" si="21"/>
        <v/>
      </c>
      <c r="AQ41" s="11" t="str">
        <f t="shared" si="22"/>
        <v/>
      </c>
      <c r="AR41" s="13" t="str">
        <f t="shared" si="23"/>
        <v/>
      </c>
      <c r="AT41" s="5">
        <f t="shared" si="24"/>
        <v>0</v>
      </c>
      <c r="AX41" s="18" t="str">
        <f t="shared" si="8"/>
        <v/>
      </c>
      <c r="AY41" s="21" t="str">
        <f t="shared" si="9"/>
        <v/>
      </c>
      <c r="AZ41" s="18" t="str">
        <f t="shared" si="25"/>
        <v/>
      </c>
      <c r="BB41" s="18" t="str">
        <f t="shared" si="10"/>
        <v/>
      </c>
      <c r="BC41" s="21" t="str">
        <f t="shared" si="11"/>
        <v/>
      </c>
      <c r="BD41" s="18" t="str">
        <f t="shared" si="26"/>
        <v/>
      </c>
      <c r="BF41" s="18" t="str">
        <f t="shared" si="27"/>
        <v/>
      </c>
      <c r="BG41" s="21" t="str">
        <f t="shared" si="28"/>
        <v/>
      </c>
      <c r="BH41" s="18" t="str">
        <f t="shared" si="29"/>
        <v/>
      </c>
      <c r="BJ41" s="18" t="str">
        <f t="shared" si="30"/>
        <v/>
      </c>
      <c r="BK41" s="21" t="str">
        <f t="shared" si="31"/>
        <v/>
      </c>
      <c r="BL41" s="18" t="str">
        <f t="shared" si="32"/>
        <v/>
      </c>
      <c r="BQ41" s="24"/>
      <c r="BR41" s="24"/>
      <c r="BS41" s="24"/>
      <c r="BT41" s="26"/>
      <c r="BU41" s="24" t="str">
        <f t="shared" si="33"/>
        <v/>
      </c>
      <c r="BV41" s="24"/>
      <c r="BW41" s="24"/>
      <c r="BX41" s="24"/>
      <c r="BY41" s="26"/>
      <c r="BZ41" s="24" t="str">
        <f t="shared" si="34"/>
        <v/>
      </c>
      <c r="CA41" s="24"/>
      <c r="CB41" s="24"/>
      <c r="CC41" s="24"/>
      <c r="CD41" s="26"/>
      <c r="CE41" s="24" t="str">
        <f t="shared" si="35"/>
        <v/>
      </c>
      <c r="CJ41" s="24"/>
      <c r="CQ41" s="24"/>
      <c r="CR41" s="24"/>
      <c r="CS41" s="24"/>
      <c r="CT41" s="26"/>
      <c r="CU41" s="24" t="str">
        <f t="shared" si="36"/>
        <v/>
      </c>
      <c r="CV41" s="24"/>
      <c r="CW41" s="24"/>
      <c r="CX41" s="24"/>
      <c r="CY41" s="26"/>
      <c r="CZ41" s="24" t="str">
        <f t="shared" si="37"/>
        <v/>
      </c>
      <c r="DA41" s="24"/>
      <c r="DB41" s="24"/>
      <c r="DC41" s="24"/>
      <c r="DD41" s="26"/>
      <c r="DE41" s="24" t="str">
        <f t="shared" si="38"/>
        <v/>
      </c>
      <c r="DF41" s="24"/>
      <c r="DG41" s="24"/>
      <c r="DH41" s="24"/>
      <c r="DI41" s="26"/>
      <c r="DJ41" s="24"/>
      <c r="DK41" s="24"/>
      <c r="DL41" s="24"/>
      <c r="DM41" s="24"/>
      <c r="DN41" s="24"/>
      <c r="DO41" s="24"/>
      <c r="DP41" s="24"/>
      <c r="DQ41" s="24"/>
      <c r="DR41" s="24"/>
      <c r="DS41" s="24"/>
      <c r="DT41" s="26"/>
      <c r="DU41" s="108" t="str">
        <f t="shared" si="39"/>
        <v/>
      </c>
      <c r="DV41" s="24"/>
      <c r="DW41" s="24"/>
      <c r="DX41" s="24"/>
      <c r="DY41" s="26"/>
      <c r="DZ41" s="108" t="str">
        <f t="shared" si="40"/>
        <v/>
      </c>
      <c r="EA41" s="24"/>
      <c r="EB41" s="24"/>
      <c r="EC41" s="24"/>
      <c r="ED41" s="26"/>
      <c r="EE41" s="108" t="str">
        <f t="shared" si="41"/>
        <v/>
      </c>
      <c r="EJ41" s="24"/>
      <c r="EK41" s="24"/>
      <c r="EL41" s="24"/>
      <c r="EM41" s="24"/>
      <c r="EN41" s="24"/>
      <c r="EO41" s="24"/>
      <c r="EP41" s="24"/>
      <c r="EQ41" s="24"/>
      <c r="ER41" s="24"/>
      <c r="ES41" s="24"/>
      <c r="ET41" s="26"/>
      <c r="EU41" s="24" t="str">
        <f t="shared" si="42"/>
        <v/>
      </c>
      <c r="EV41" s="24"/>
      <c r="EW41" s="24"/>
      <c r="EX41" s="24"/>
      <c r="EY41" s="26"/>
      <c r="EZ41" s="24" t="str">
        <f t="shared" si="43"/>
        <v/>
      </c>
      <c r="FA41" s="24"/>
      <c r="FB41" s="24"/>
      <c r="FC41" s="24"/>
      <c r="FD41" s="26"/>
      <c r="FE41" s="24" t="str">
        <f t="shared" si="44"/>
        <v/>
      </c>
      <c r="FF41" s="24"/>
      <c r="FG41" s="24"/>
      <c r="FH41" s="24"/>
      <c r="FI41" s="26"/>
      <c r="FJ41" s="24"/>
      <c r="FL41" s="5">
        <f t="shared" si="45"/>
        <v>0</v>
      </c>
      <c r="FM41" s="5">
        <f>SUM($FL$36:$FL41)</f>
        <v>0</v>
      </c>
      <c r="FN41" s="107">
        <f t="shared" si="46"/>
        <v>0</v>
      </c>
    </row>
    <row r="42" spans="1:176" ht="12.5" x14ac:dyDescent="0.25">
      <c r="A42" s="1">
        <f t="shared" si="47"/>
        <v>7</v>
      </c>
      <c r="B42" s="16"/>
      <c r="C42" s="47"/>
      <c r="D42" s="47"/>
      <c r="E42" s="47"/>
      <c r="F42" s="47"/>
      <c r="G42" s="47"/>
      <c r="H42" s="47"/>
      <c r="I42" s="47"/>
      <c r="J42" s="47"/>
      <c r="K42" s="97"/>
      <c r="L42" s="16"/>
      <c r="M42" s="16"/>
      <c r="N42" s="16"/>
      <c r="O42" s="16"/>
      <c r="P42" s="49"/>
      <c r="Q42" s="50" t="str">
        <f t="shared" si="0"/>
        <v/>
      </c>
      <c r="R42" s="50" t="str">
        <f t="shared" si="1"/>
        <v/>
      </c>
      <c r="S42" s="50" t="str">
        <f t="shared" si="2"/>
        <v/>
      </c>
      <c r="T42" s="49"/>
      <c r="U42" s="51" t="str">
        <f t="shared" si="3"/>
        <v/>
      </c>
      <c r="V42" s="51" t="str">
        <f t="shared" si="4"/>
        <v/>
      </c>
      <c r="W42" s="52" t="str">
        <f t="shared" si="5"/>
        <v/>
      </c>
      <c r="X42" s="49"/>
      <c r="Y42" s="51" t="str">
        <f t="shared" si="12"/>
        <v/>
      </c>
      <c r="Z42" s="52" t="str">
        <f t="shared" si="13"/>
        <v/>
      </c>
      <c r="AA42" s="51" t="str">
        <f t="shared" si="14"/>
        <v/>
      </c>
      <c r="AB42" s="49"/>
      <c r="AC42" s="50" t="str">
        <f t="shared" si="15"/>
        <v/>
      </c>
      <c r="AD42" s="53" t="str">
        <f t="shared" si="16"/>
        <v/>
      </c>
      <c r="AE42" s="50" t="str">
        <f t="shared" si="17"/>
        <v/>
      </c>
      <c r="AF42" s="49"/>
      <c r="AG42" s="16"/>
      <c r="AH42" s="16"/>
      <c r="AI42" s="16"/>
      <c r="AJ42" s="16"/>
      <c r="AK42" s="11" t="str">
        <f t="shared" si="6"/>
        <v/>
      </c>
      <c r="AL42" s="13" t="str">
        <f t="shared" si="18"/>
        <v/>
      </c>
      <c r="AM42" s="11" t="str">
        <f t="shared" si="7"/>
        <v/>
      </c>
      <c r="AN42" s="13" t="str">
        <f t="shared" si="19"/>
        <v/>
      </c>
      <c r="AO42" s="11" t="str">
        <f t="shared" si="20"/>
        <v/>
      </c>
      <c r="AP42" s="13" t="str">
        <f t="shared" si="21"/>
        <v/>
      </c>
      <c r="AQ42" s="11" t="str">
        <f t="shared" si="22"/>
        <v/>
      </c>
      <c r="AR42" s="13" t="str">
        <f t="shared" si="23"/>
        <v/>
      </c>
      <c r="AT42" s="5">
        <f t="shared" si="24"/>
        <v>0</v>
      </c>
      <c r="AX42" s="18" t="str">
        <f t="shared" si="8"/>
        <v/>
      </c>
      <c r="AY42" s="21" t="str">
        <f t="shared" si="9"/>
        <v/>
      </c>
      <c r="AZ42" s="18" t="str">
        <f t="shared" si="25"/>
        <v/>
      </c>
      <c r="BB42" s="18" t="str">
        <f t="shared" si="10"/>
        <v/>
      </c>
      <c r="BC42" s="21" t="str">
        <f t="shared" si="11"/>
        <v/>
      </c>
      <c r="BD42" s="18" t="str">
        <f t="shared" si="26"/>
        <v/>
      </c>
      <c r="BF42" s="18" t="str">
        <f t="shared" si="27"/>
        <v/>
      </c>
      <c r="BG42" s="21" t="str">
        <f t="shared" si="28"/>
        <v/>
      </c>
      <c r="BH42" s="18" t="str">
        <f t="shared" si="29"/>
        <v/>
      </c>
      <c r="BJ42" s="18" t="str">
        <f t="shared" si="30"/>
        <v/>
      </c>
      <c r="BK42" s="21" t="str">
        <f t="shared" si="31"/>
        <v/>
      </c>
      <c r="BL42" s="18" t="str">
        <f t="shared" si="32"/>
        <v/>
      </c>
      <c r="BQ42" s="24"/>
      <c r="BR42" s="24"/>
      <c r="BS42" s="24"/>
      <c r="BT42" s="26"/>
      <c r="BU42" s="24" t="str">
        <f t="shared" si="33"/>
        <v/>
      </c>
      <c r="BV42" s="24"/>
      <c r="BW42" s="24"/>
      <c r="BX42" s="24"/>
      <c r="BY42" s="26"/>
      <c r="BZ42" s="24" t="str">
        <f t="shared" si="34"/>
        <v/>
      </c>
      <c r="CA42" s="24"/>
      <c r="CB42" s="24"/>
      <c r="CC42" s="24"/>
      <c r="CD42" s="26"/>
      <c r="CE42" s="24" t="str">
        <f t="shared" si="35"/>
        <v/>
      </c>
      <c r="CJ42" s="24"/>
      <c r="CQ42" s="24"/>
      <c r="CR42" s="24"/>
      <c r="CS42" s="24"/>
      <c r="CT42" s="26"/>
      <c r="CU42" s="24" t="str">
        <f t="shared" si="36"/>
        <v/>
      </c>
      <c r="CV42" s="24"/>
      <c r="CW42" s="24"/>
      <c r="CX42" s="24"/>
      <c r="CY42" s="26"/>
      <c r="CZ42" s="24" t="str">
        <f t="shared" si="37"/>
        <v/>
      </c>
      <c r="DA42" s="24"/>
      <c r="DB42" s="24"/>
      <c r="DC42" s="24"/>
      <c r="DD42" s="26"/>
      <c r="DE42" s="24" t="str">
        <f t="shared" si="38"/>
        <v/>
      </c>
      <c r="DF42" s="24"/>
      <c r="DG42" s="24"/>
      <c r="DH42" s="24"/>
      <c r="DI42" s="26"/>
      <c r="DJ42" s="24"/>
      <c r="DK42" s="24"/>
      <c r="DL42" s="24"/>
      <c r="DM42" s="24"/>
      <c r="DN42" s="24"/>
      <c r="DO42" s="24"/>
      <c r="DP42" s="24"/>
      <c r="DQ42" s="24"/>
      <c r="DR42" s="24"/>
      <c r="DS42" s="24"/>
      <c r="DT42" s="26"/>
      <c r="DU42" s="108" t="str">
        <f t="shared" si="39"/>
        <v/>
      </c>
      <c r="DV42" s="24"/>
      <c r="DW42" s="24"/>
      <c r="DX42" s="24"/>
      <c r="DY42" s="26"/>
      <c r="DZ42" s="108" t="str">
        <f t="shared" si="40"/>
        <v/>
      </c>
      <c r="EA42" s="24"/>
      <c r="EB42" s="24"/>
      <c r="EC42" s="24"/>
      <c r="ED42" s="26"/>
      <c r="EE42" s="108" t="str">
        <f t="shared" si="41"/>
        <v/>
      </c>
      <c r="EJ42" s="24"/>
      <c r="EK42" s="24"/>
      <c r="EL42" s="24"/>
      <c r="EM42" s="24"/>
      <c r="EN42" s="24"/>
      <c r="EO42" s="24"/>
      <c r="EP42" s="24"/>
      <c r="EQ42" s="24"/>
      <c r="ER42" s="24"/>
      <c r="ES42" s="24"/>
      <c r="ET42" s="26"/>
      <c r="EU42" s="24" t="str">
        <f t="shared" si="42"/>
        <v/>
      </c>
      <c r="EV42" s="24"/>
      <c r="EW42" s="24"/>
      <c r="EX42" s="24"/>
      <c r="EY42" s="26"/>
      <c r="EZ42" s="24" t="str">
        <f t="shared" si="43"/>
        <v/>
      </c>
      <c r="FA42" s="24"/>
      <c r="FB42" s="24"/>
      <c r="FC42" s="24"/>
      <c r="FD42" s="26"/>
      <c r="FE42" s="24" t="str">
        <f t="shared" si="44"/>
        <v/>
      </c>
      <c r="FF42" s="24"/>
      <c r="FG42" s="24"/>
      <c r="FH42" s="24"/>
      <c r="FI42" s="26"/>
      <c r="FJ42" s="24"/>
      <c r="FL42" s="5">
        <f t="shared" si="45"/>
        <v>0</v>
      </c>
      <c r="FM42" s="5">
        <f>SUM($FL$36:$FL42)</f>
        <v>0</v>
      </c>
      <c r="FN42" s="107">
        <f t="shared" si="46"/>
        <v>0</v>
      </c>
    </row>
    <row r="43" spans="1:176" ht="12.5" x14ac:dyDescent="0.25">
      <c r="A43" s="1">
        <f t="shared" si="47"/>
        <v>8</v>
      </c>
      <c r="B43" s="16"/>
      <c r="C43" s="47"/>
      <c r="D43" s="47"/>
      <c r="E43" s="47"/>
      <c r="F43" s="47"/>
      <c r="G43" s="47"/>
      <c r="H43" s="47"/>
      <c r="I43" s="47"/>
      <c r="J43" s="47"/>
      <c r="K43" s="97"/>
      <c r="L43" s="16"/>
      <c r="M43" s="16"/>
      <c r="N43" s="16"/>
      <c r="O43" s="16"/>
      <c r="P43" s="49"/>
      <c r="Q43" s="50" t="str">
        <f t="shared" si="0"/>
        <v/>
      </c>
      <c r="R43" s="50" t="str">
        <f t="shared" si="1"/>
        <v/>
      </c>
      <c r="S43" s="50" t="str">
        <f t="shared" si="2"/>
        <v/>
      </c>
      <c r="T43" s="49"/>
      <c r="U43" s="51" t="str">
        <f t="shared" si="3"/>
        <v/>
      </c>
      <c r="V43" s="51" t="str">
        <f t="shared" si="4"/>
        <v/>
      </c>
      <c r="W43" s="52" t="str">
        <f t="shared" si="5"/>
        <v/>
      </c>
      <c r="X43" s="49"/>
      <c r="Y43" s="51" t="str">
        <f t="shared" si="12"/>
        <v/>
      </c>
      <c r="Z43" s="52" t="str">
        <f t="shared" si="13"/>
        <v/>
      </c>
      <c r="AA43" s="51" t="str">
        <f t="shared" si="14"/>
        <v/>
      </c>
      <c r="AB43" s="49"/>
      <c r="AC43" s="50" t="str">
        <f t="shared" si="15"/>
        <v/>
      </c>
      <c r="AD43" s="53" t="str">
        <f t="shared" si="16"/>
        <v/>
      </c>
      <c r="AE43" s="50" t="str">
        <f t="shared" si="17"/>
        <v/>
      </c>
      <c r="AF43" s="49"/>
      <c r="AG43" s="16"/>
      <c r="AH43" s="16"/>
      <c r="AI43" s="16"/>
      <c r="AJ43" s="16"/>
      <c r="AK43" s="11" t="str">
        <f t="shared" si="6"/>
        <v/>
      </c>
      <c r="AL43" s="13" t="str">
        <f t="shared" si="18"/>
        <v/>
      </c>
      <c r="AM43" s="11" t="str">
        <f t="shared" si="7"/>
        <v/>
      </c>
      <c r="AN43" s="13" t="str">
        <f t="shared" si="19"/>
        <v/>
      </c>
      <c r="AO43" s="11" t="str">
        <f t="shared" si="20"/>
        <v/>
      </c>
      <c r="AP43" s="13" t="str">
        <f t="shared" si="21"/>
        <v/>
      </c>
      <c r="AQ43" s="11" t="str">
        <f t="shared" si="22"/>
        <v/>
      </c>
      <c r="AR43" s="13" t="str">
        <f t="shared" si="23"/>
        <v/>
      </c>
      <c r="AT43" s="5">
        <f t="shared" si="24"/>
        <v>0</v>
      </c>
      <c r="AX43" s="18" t="str">
        <f t="shared" si="8"/>
        <v/>
      </c>
      <c r="AY43" s="21" t="str">
        <f t="shared" si="9"/>
        <v/>
      </c>
      <c r="AZ43" s="18" t="str">
        <f t="shared" si="25"/>
        <v/>
      </c>
      <c r="BB43" s="18" t="str">
        <f t="shared" si="10"/>
        <v/>
      </c>
      <c r="BC43" s="21" t="str">
        <f t="shared" si="11"/>
        <v/>
      </c>
      <c r="BD43" s="18" t="str">
        <f t="shared" si="26"/>
        <v/>
      </c>
      <c r="BF43" s="18" t="str">
        <f t="shared" si="27"/>
        <v/>
      </c>
      <c r="BG43" s="21" t="str">
        <f t="shared" si="28"/>
        <v/>
      </c>
      <c r="BH43" s="18" t="str">
        <f t="shared" si="29"/>
        <v/>
      </c>
      <c r="BJ43" s="18" t="str">
        <f t="shared" si="30"/>
        <v/>
      </c>
      <c r="BK43" s="21" t="str">
        <f t="shared" si="31"/>
        <v/>
      </c>
      <c r="BL43" s="18" t="str">
        <f t="shared" si="32"/>
        <v/>
      </c>
      <c r="BQ43" s="24"/>
      <c r="BR43" s="24"/>
      <c r="BS43" s="24"/>
      <c r="BT43" s="26"/>
      <c r="BU43" s="24" t="str">
        <f t="shared" si="33"/>
        <v/>
      </c>
      <c r="BV43" s="24"/>
      <c r="BW43" s="24"/>
      <c r="BX43" s="24"/>
      <c r="BY43" s="26"/>
      <c r="BZ43" s="24" t="str">
        <f t="shared" si="34"/>
        <v/>
      </c>
      <c r="CA43" s="24"/>
      <c r="CB43" s="24"/>
      <c r="CC43" s="24"/>
      <c r="CD43" s="26"/>
      <c r="CE43" s="24" t="str">
        <f t="shared" si="35"/>
        <v/>
      </c>
      <c r="CJ43" s="24"/>
      <c r="CQ43" s="24"/>
      <c r="CR43" s="24"/>
      <c r="CS43" s="24"/>
      <c r="CT43" s="26"/>
      <c r="CU43" s="24" t="str">
        <f t="shared" si="36"/>
        <v/>
      </c>
      <c r="CV43" s="24"/>
      <c r="CW43" s="24"/>
      <c r="CX43" s="24"/>
      <c r="CY43" s="26"/>
      <c r="CZ43" s="24" t="str">
        <f t="shared" si="37"/>
        <v/>
      </c>
      <c r="DA43" s="24"/>
      <c r="DB43" s="24"/>
      <c r="DC43" s="24"/>
      <c r="DD43" s="26"/>
      <c r="DE43" s="24" t="str">
        <f t="shared" si="38"/>
        <v/>
      </c>
      <c r="DF43" s="24"/>
      <c r="DG43" s="24"/>
      <c r="DH43" s="24"/>
      <c r="DI43" s="26"/>
      <c r="DJ43" s="24"/>
      <c r="DK43" s="24"/>
      <c r="DL43" s="24"/>
      <c r="DM43" s="24"/>
      <c r="DN43" s="24"/>
      <c r="DO43" s="24"/>
      <c r="DP43" s="24"/>
      <c r="DQ43" s="24"/>
      <c r="DR43" s="24"/>
      <c r="DS43" s="24"/>
      <c r="DT43" s="26"/>
      <c r="DU43" s="108" t="str">
        <f t="shared" si="39"/>
        <v/>
      </c>
      <c r="DV43" s="24"/>
      <c r="DW43" s="24"/>
      <c r="DX43" s="24"/>
      <c r="DY43" s="26"/>
      <c r="DZ43" s="108" t="str">
        <f t="shared" si="40"/>
        <v/>
      </c>
      <c r="EA43" s="24"/>
      <c r="EB43" s="24"/>
      <c r="EC43" s="24"/>
      <c r="ED43" s="26"/>
      <c r="EE43" s="108" t="str">
        <f t="shared" si="41"/>
        <v/>
      </c>
      <c r="EJ43" s="24"/>
      <c r="EK43" s="24"/>
      <c r="EL43" s="24"/>
      <c r="EM43" s="24"/>
      <c r="EN43" s="24"/>
      <c r="EO43" s="24"/>
      <c r="EP43" s="24"/>
      <c r="EQ43" s="24"/>
      <c r="ER43" s="24"/>
      <c r="ES43" s="24"/>
      <c r="ET43" s="26"/>
      <c r="EU43" s="24" t="str">
        <f t="shared" si="42"/>
        <v/>
      </c>
      <c r="EV43" s="24"/>
      <c r="EW43" s="24"/>
      <c r="EX43" s="24"/>
      <c r="EY43" s="26"/>
      <c r="EZ43" s="24" t="str">
        <f t="shared" si="43"/>
        <v/>
      </c>
      <c r="FA43" s="24"/>
      <c r="FB43" s="24"/>
      <c r="FC43" s="24"/>
      <c r="FD43" s="26"/>
      <c r="FE43" s="24" t="str">
        <f t="shared" si="44"/>
        <v/>
      </c>
      <c r="FF43" s="24"/>
      <c r="FG43" s="24"/>
      <c r="FH43" s="24"/>
      <c r="FI43" s="26"/>
      <c r="FJ43" s="24"/>
      <c r="FL43" s="5">
        <f t="shared" si="45"/>
        <v>0</v>
      </c>
      <c r="FM43" s="5">
        <f>SUM($FL$36:$FL43)</f>
        <v>0</v>
      </c>
      <c r="FN43" s="107">
        <f t="shared" si="46"/>
        <v>0</v>
      </c>
    </row>
    <row r="44" spans="1:176" ht="12.5" x14ac:dyDescent="0.25">
      <c r="A44" s="1">
        <f t="shared" si="47"/>
        <v>9</v>
      </c>
      <c r="B44" s="16"/>
      <c r="C44" s="47"/>
      <c r="D44" s="47"/>
      <c r="E44" s="47"/>
      <c r="F44" s="47"/>
      <c r="G44" s="47"/>
      <c r="H44" s="47"/>
      <c r="I44" s="47"/>
      <c r="J44" s="47"/>
      <c r="K44" s="97"/>
      <c r="L44" s="16"/>
      <c r="M44" s="16"/>
      <c r="N44" s="16"/>
      <c r="O44" s="16"/>
      <c r="P44" s="49"/>
      <c r="Q44" s="50" t="str">
        <f t="shared" si="0"/>
        <v/>
      </c>
      <c r="R44" s="50" t="str">
        <f t="shared" si="1"/>
        <v/>
      </c>
      <c r="S44" s="50" t="str">
        <f t="shared" si="2"/>
        <v/>
      </c>
      <c r="T44" s="49"/>
      <c r="U44" s="51" t="str">
        <f t="shared" si="3"/>
        <v/>
      </c>
      <c r="V44" s="51" t="str">
        <f t="shared" si="4"/>
        <v/>
      </c>
      <c r="W44" s="52" t="str">
        <f t="shared" si="5"/>
        <v/>
      </c>
      <c r="X44" s="49"/>
      <c r="Y44" s="51" t="str">
        <f t="shared" si="12"/>
        <v/>
      </c>
      <c r="Z44" s="52" t="str">
        <f t="shared" si="13"/>
        <v/>
      </c>
      <c r="AA44" s="51" t="str">
        <f t="shared" si="14"/>
        <v/>
      </c>
      <c r="AB44" s="49"/>
      <c r="AC44" s="50" t="str">
        <f t="shared" si="15"/>
        <v/>
      </c>
      <c r="AD44" s="53" t="str">
        <f t="shared" si="16"/>
        <v/>
      </c>
      <c r="AE44" s="50" t="str">
        <f t="shared" si="17"/>
        <v/>
      </c>
      <c r="AF44" s="49"/>
      <c r="AG44" s="16"/>
      <c r="AH44" s="16"/>
      <c r="AI44" s="16"/>
      <c r="AJ44" s="16"/>
      <c r="AK44" s="11" t="str">
        <f t="shared" si="6"/>
        <v/>
      </c>
      <c r="AL44" s="13" t="str">
        <f t="shared" si="18"/>
        <v/>
      </c>
      <c r="AM44" s="11" t="str">
        <f t="shared" si="7"/>
        <v/>
      </c>
      <c r="AN44" s="13" t="str">
        <f t="shared" si="19"/>
        <v/>
      </c>
      <c r="AO44" s="11" t="str">
        <f t="shared" si="20"/>
        <v/>
      </c>
      <c r="AP44" s="13" t="str">
        <f t="shared" si="21"/>
        <v/>
      </c>
      <c r="AQ44" s="11" t="str">
        <f t="shared" si="22"/>
        <v/>
      </c>
      <c r="AR44" s="13" t="str">
        <f t="shared" si="23"/>
        <v/>
      </c>
      <c r="AT44" s="5">
        <f t="shared" si="24"/>
        <v>0</v>
      </c>
      <c r="AX44" s="18" t="str">
        <f t="shared" si="8"/>
        <v/>
      </c>
      <c r="AY44" s="21" t="str">
        <f t="shared" si="9"/>
        <v/>
      </c>
      <c r="AZ44" s="18" t="str">
        <f t="shared" si="25"/>
        <v/>
      </c>
      <c r="BB44" s="18" t="str">
        <f t="shared" si="10"/>
        <v/>
      </c>
      <c r="BC44" s="21" t="str">
        <f t="shared" si="11"/>
        <v/>
      </c>
      <c r="BD44" s="18" t="str">
        <f t="shared" si="26"/>
        <v/>
      </c>
      <c r="BF44" s="18" t="str">
        <f t="shared" si="27"/>
        <v/>
      </c>
      <c r="BG44" s="21" t="str">
        <f t="shared" si="28"/>
        <v/>
      </c>
      <c r="BH44" s="18" t="str">
        <f t="shared" si="29"/>
        <v/>
      </c>
      <c r="BJ44" s="18" t="str">
        <f t="shared" si="30"/>
        <v/>
      </c>
      <c r="BK44" s="21" t="str">
        <f t="shared" si="31"/>
        <v/>
      </c>
      <c r="BL44" s="18" t="str">
        <f t="shared" si="32"/>
        <v/>
      </c>
      <c r="BQ44" s="24"/>
      <c r="BR44" s="24"/>
      <c r="BS44" s="24"/>
      <c r="BT44" s="26"/>
      <c r="BU44" s="24" t="str">
        <f t="shared" si="33"/>
        <v/>
      </c>
      <c r="BV44" s="24"/>
      <c r="BW44" s="24"/>
      <c r="BX44" s="24"/>
      <c r="BY44" s="26"/>
      <c r="BZ44" s="24" t="str">
        <f t="shared" si="34"/>
        <v/>
      </c>
      <c r="CA44" s="24"/>
      <c r="CB44" s="24"/>
      <c r="CC44" s="24"/>
      <c r="CD44" s="26"/>
      <c r="CE44" s="24" t="str">
        <f t="shared" si="35"/>
        <v/>
      </c>
      <c r="CJ44" s="24"/>
      <c r="CQ44" s="24"/>
      <c r="CR44" s="24"/>
      <c r="CS44" s="24"/>
      <c r="CT44" s="26"/>
      <c r="CU44" s="24" t="str">
        <f t="shared" si="36"/>
        <v/>
      </c>
      <c r="CV44" s="24"/>
      <c r="CW44" s="24"/>
      <c r="CX44" s="24"/>
      <c r="CY44" s="26"/>
      <c r="CZ44" s="24" t="str">
        <f t="shared" si="37"/>
        <v/>
      </c>
      <c r="DA44" s="24"/>
      <c r="DB44" s="24"/>
      <c r="DC44" s="24"/>
      <c r="DD44" s="26"/>
      <c r="DE44" s="24" t="str">
        <f t="shared" si="38"/>
        <v/>
      </c>
      <c r="DF44" s="24"/>
      <c r="DG44" s="24"/>
      <c r="DH44" s="24"/>
      <c r="DI44" s="26"/>
      <c r="DJ44" s="24"/>
      <c r="DK44" s="24"/>
      <c r="DL44" s="24"/>
      <c r="DM44" s="24"/>
      <c r="DN44" s="24"/>
      <c r="DO44" s="24"/>
      <c r="DP44" s="24"/>
      <c r="DQ44" s="24"/>
      <c r="DR44" s="24"/>
      <c r="DS44" s="24"/>
      <c r="DT44" s="26"/>
      <c r="DU44" s="108" t="str">
        <f t="shared" si="39"/>
        <v/>
      </c>
      <c r="DV44" s="24"/>
      <c r="DW44" s="24"/>
      <c r="DX44" s="24"/>
      <c r="DY44" s="26"/>
      <c r="DZ44" s="108" t="str">
        <f t="shared" si="40"/>
        <v/>
      </c>
      <c r="EA44" s="24"/>
      <c r="EB44" s="24"/>
      <c r="EC44" s="24"/>
      <c r="ED44" s="26"/>
      <c r="EE44" s="108" t="str">
        <f t="shared" si="41"/>
        <v/>
      </c>
      <c r="EJ44" s="24"/>
      <c r="EK44" s="24"/>
      <c r="EL44" s="24"/>
      <c r="EM44" s="24"/>
      <c r="EN44" s="24"/>
      <c r="EO44" s="24"/>
      <c r="EP44" s="24"/>
      <c r="EQ44" s="24"/>
      <c r="ER44" s="24"/>
      <c r="ES44" s="24"/>
      <c r="ET44" s="26"/>
      <c r="EU44" s="24" t="str">
        <f t="shared" si="42"/>
        <v/>
      </c>
      <c r="EV44" s="24"/>
      <c r="EW44" s="24"/>
      <c r="EX44" s="24"/>
      <c r="EY44" s="26"/>
      <c r="EZ44" s="24" t="str">
        <f t="shared" si="43"/>
        <v/>
      </c>
      <c r="FA44" s="24"/>
      <c r="FB44" s="24"/>
      <c r="FC44" s="24"/>
      <c r="FD44" s="26"/>
      <c r="FE44" s="24" t="str">
        <f t="shared" si="44"/>
        <v/>
      </c>
      <c r="FF44" s="24"/>
      <c r="FG44" s="24"/>
      <c r="FH44" s="24"/>
      <c r="FI44" s="26"/>
      <c r="FJ44" s="24"/>
      <c r="FL44" s="5">
        <f t="shared" si="45"/>
        <v>0</v>
      </c>
      <c r="FM44" s="5">
        <f>SUM($FL$36:$FL44)</f>
        <v>0</v>
      </c>
      <c r="FN44" s="107">
        <f t="shared" si="46"/>
        <v>0</v>
      </c>
    </row>
    <row r="45" spans="1:176" ht="12.5" x14ac:dyDescent="0.25">
      <c r="A45" s="1">
        <f t="shared" si="47"/>
        <v>10</v>
      </c>
      <c r="B45" s="16"/>
      <c r="C45" s="47"/>
      <c r="D45" s="47"/>
      <c r="E45" s="47"/>
      <c r="F45" s="47"/>
      <c r="G45" s="47"/>
      <c r="H45" s="47"/>
      <c r="I45" s="47"/>
      <c r="J45" s="47"/>
      <c r="K45" s="97"/>
      <c r="L45" s="16"/>
      <c r="M45" s="16"/>
      <c r="N45" s="16"/>
      <c r="O45" s="16"/>
      <c r="P45" s="49"/>
      <c r="Q45" s="50" t="str">
        <f t="shared" si="0"/>
        <v/>
      </c>
      <c r="R45" s="50" t="str">
        <f t="shared" si="1"/>
        <v/>
      </c>
      <c r="S45" s="50" t="str">
        <f t="shared" si="2"/>
        <v/>
      </c>
      <c r="T45" s="49"/>
      <c r="U45" s="51" t="str">
        <f t="shared" si="3"/>
        <v/>
      </c>
      <c r="V45" s="51" t="str">
        <f t="shared" si="4"/>
        <v/>
      </c>
      <c r="W45" s="52" t="str">
        <f t="shared" si="5"/>
        <v/>
      </c>
      <c r="X45" s="49"/>
      <c r="Y45" s="51" t="str">
        <f t="shared" si="12"/>
        <v/>
      </c>
      <c r="Z45" s="52" t="str">
        <f t="shared" si="13"/>
        <v/>
      </c>
      <c r="AA45" s="51" t="str">
        <f t="shared" si="14"/>
        <v/>
      </c>
      <c r="AB45" s="49"/>
      <c r="AC45" s="50" t="str">
        <f t="shared" si="15"/>
        <v/>
      </c>
      <c r="AD45" s="53" t="str">
        <f t="shared" si="16"/>
        <v/>
      </c>
      <c r="AE45" s="50" t="str">
        <f t="shared" si="17"/>
        <v/>
      </c>
      <c r="AF45" s="49"/>
      <c r="AG45" s="16"/>
      <c r="AH45" s="16"/>
      <c r="AI45" s="16"/>
      <c r="AJ45" s="16"/>
      <c r="AK45" s="11" t="str">
        <f t="shared" si="6"/>
        <v/>
      </c>
      <c r="AL45" s="13" t="str">
        <f t="shared" si="18"/>
        <v/>
      </c>
      <c r="AM45" s="11" t="str">
        <f t="shared" si="7"/>
        <v/>
      </c>
      <c r="AN45" s="13" t="str">
        <f t="shared" si="19"/>
        <v/>
      </c>
      <c r="AO45" s="11" t="str">
        <f t="shared" si="20"/>
        <v/>
      </c>
      <c r="AP45" s="13" t="str">
        <f t="shared" si="21"/>
        <v/>
      </c>
      <c r="AQ45" s="11" t="str">
        <f t="shared" si="22"/>
        <v/>
      </c>
      <c r="AR45" s="13" t="str">
        <f t="shared" si="23"/>
        <v/>
      </c>
      <c r="AT45" s="5">
        <f t="shared" si="24"/>
        <v>0</v>
      </c>
      <c r="AX45" s="18" t="str">
        <f t="shared" si="8"/>
        <v/>
      </c>
      <c r="AY45" s="21" t="str">
        <f t="shared" si="9"/>
        <v/>
      </c>
      <c r="AZ45" s="18" t="str">
        <f t="shared" si="25"/>
        <v/>
      </c>
      <c r="BB45" s="18" t="str">
        <f t="shared" si="10"/>
        <v/>
      </c>
      <c r="BC45" s="21" t="str">
        <f t="shared" si="11"/>
        <v/>
      </c>
      <c r="BD45" s="18" t="str">
        <f t="shared" si="26"/>
        <v/>
      </c>
      <c r="BF45" s="18" t="str">
        <f t="shared" si="27"/>
        <v/>
      </c>
      <c r="BG45" s="21" t="str">
        <f t="shared" si="28"/>
        <v/>
      </c>
      <c r="BH45" s="18" t="str">
        <f t="shared" si="29"/>
        <v/>
      </c>
      <c r="BJ45" s="18" t="str">
        <f t="shared" si="30"/>
        <v/>
      </c>
      <c r="BK45" s="21" t="str">
        <f t="shared" si="31"/>
        <v/>
      </c>
      <c r="BL45" s="18" t="str">
        <f t="shared" si="32"/>
        <v/>
      </c>
      <c r="BQ45" s="24"/>
      <c r="BR45" s="24"/>
      <c r="BS45" s="24"/>
      <c r="BT45" s="26"/>
      <c r="BU45" s="24" t="str">
        <f t="shared" si="33"/>
        <v/>
      </c>
      <c r="BV45" s="24"/>
      <c r="BW45" s="24"/>
      <c r="BX45" s="24"/>
      <c r="BY45" s="26"/>
      <c r="BZ45" s="24" t="str">
        <f t="shared" si="34"/>
        <v/>
      </c>
      <c r="CA45" s="24"/>
      <c r="CB45" s="24"/>
      <c r="CC45" s="24"/>
      <c r="CD45" s="26"/>
      <c r="CE45" s="24" t="str">
        <f t="shared" si="35"/>
        <v/>
      </c>
      <c r="CJ45" s="24"/>
      <c r="CQ45" s="24"/>
      <c r="CR45" s="24"/>
      <c r="CS45" s="24"/>
      <c r="CT45" s="26"/>
      <c r="CU45" s="24" t="str">
        <f t="shared" si="36"/>
        <v/>
      </c>
      <c r="CV45" s="24"/>
      <c r="CW45" s="24"/>
      <c r="CX45" s="24"/>
      <c r="CY45" s="26"/>
      <c r="CZ45" s="24" t="str">
        <f t="shared" si="37"/>
        <v/>
      </c>
      <c r="DA45" s="24"/>
      <c r="DB45" s="24"/>
      <c r="DC45" s="24"/>
      <c r="DD45" s="26"/>
      <c r="DE45" s="24" t="str">
        <f t="shared" si="38"/>
        <v/>
      </c>
      <c r="DF45" s="24"/>
      <c r="DG45" s="24"/>
      <c r="DH45" s="24"/>
      <c r="DI45" s="26"/>
      <c r="DJ45" s="24"/>
      <c r="DK45" s="24"/>
      <c r="DL45" s="24"/>
      <c r="DM45" s="24"/>
      <c r="DN45" s="24"/>
      <c r="DO45" s="24"/>
      <c r="DP45" s="24"/>
      <c r="DQ45" s="24"/>
      <c r="DR45" s="24"/>
      <c r="DS45" s="24"/>
      <c r="DT45" s="26"/>
      <c r="DU45" s="108" t="str">
        <f t="shared" si="39"/>
        <v/>
      </c>
      <c r="DV45" s="24"/>
      <c r="DW45" s="24"/>
      <c r="DX45" s="24"/>
      <c r="DY45" s="26"/>
      <c r="DZ45" s="108" t="str">
        <f t="shared" si="40"/>
        <v/>
      </c>
      <c r="EA45" s="24"/>
      <c r="EB45" s="24"/>
      <c r="EC45" s="24"/>
      <c r="ED45" s="26"/>
      <c r="EE45" s="108" t="str">
        <f t="shared" si="41"/>
        <v/>
      </c>
      <c r="EJ45" s="24"/>
      <c r="EK45" s="24"/>
      <c r="EL45" s="24"/>
      <c r="EM45" s="24"/>
      <c r="EN45" s="24"/>
      <c r="EO45" s="24"/>
      <c r="EP45" s="24"/>
      <c r="EQ45" s="24"/>
      <c r="ER45" s="24"/>
      <c r="ES45" s="24"/>
      <c r="ET45" s="26"/>
      <c r="EU45" s="24" t="str">
        <f t="shared" si="42"/>
        <v/>
      </c>
      <c r="EV45" s="24"/>
      <c r="EW45" s="24"/>
      <c r="EX45" s="24"/>
      <c r="EY45" s="26"/>
      <c r="EZ45" s="24" t="str">
        <f t="shared" si="43"/>
        <v/>
      </c>
      <c r="FA45" s="24"/>
      <c r="FB45" s="24"/>
      <c r="FC45" s="24"/>
      <c r="FD45" s="26"/>
      <c r="FE45" s="24" t="str">
        <f t="shared" si="44"/>
        <v/>
      </c>
      <c r="FF45" s="24"/>
      <c r="FG45" s="24"/>
      <c r="FH45" s="24"/>
      <c r="FI45" s="26"/>
      <c r="FJ45" s="24"/>
      <c r="FL45" s="5">
        <f t="shared" si="45"/>
        <v>0</v>
      </c>
      <c r="FM45" s="5">
        <f>SUM($FL$36:$FL45)</f>
        <v>0</v>
      </c>
      <c r="FN45" s="107">
        <f t="shared" si="46"/>
        <v>0</v>
      </c>
    </row>
    <row r="46" spans="1:176" ht="12.5" x14ac:dyDescent="0.25">
      <c r="A46" s="1">
        <f t="shared" si="47"/>
        <v>11</v>
      </c>
      <c r="B46" s="16"/>
      <c r="C46" s="47"/>
      <c r="D46" s="47"/>
      <c r="E46" s="47"/>
      <c r="F46" s="47"/>
      <c r="G46" s="47"/>
      <c r="H46" s="47"/>
      <c r="I46" s="47"/>
      <c r="J46" s="47"/>
      <c r="K46" s="97"/>
      <c r="L46" s="16"/>
      <c r="M46" s="16"/>
      <c r="N46" s="16"/>
      <c r="O46" s="16"/>
      <c r="P46" s="49"/>
      <c r="Q46" s="50" t="str">
        <f t="shared" si="0"/>
        <v/>
      </c>
      <c r="R46" s="50" t="str">
        <f t="shared" si="1"/>
        <v/>
      </c>
      <c r="S46" s="50" t="str">
        <f t="shared" si="2"/>
        <v/>
      </c>
      <c r="T46" s="49"/>
      <c r="U46" s="51" t="str">
        <f t="shared" si="3"/>
        <v/>
      </c>
      <c r="V46" s="51" t="str">
        <f t="shared" si="4"/>
        <v/>
      </c>
      <c r="W46" s="52" t="str">
        <f t="shared" si="5"/>
        <v/>
      </c>
      <c r="X46" s="49"/>
      <c r="Y46" s="51" t="str">
        <f t="shared" si="12"/>
        <v/>
      </c>
      <c r="Z46" s="52" t="str">
        <f t="shared" si="13"/>
        <v/>
      </c>
      <c r="AA46" s="51" t="str">
        <f t="shared" si="14"/>
        <v/>
      </c>
      <c r="AB46" s="49"/>
      <c r="AC46" s="50" t="str">
        <f t="shared" si="15"/>
        <v/>
      </c>
      <c r="AD46" s="53" t="str">
        <f t="shared" si="16"/>
        <v/>
      </c>
      <c r="AE46" s="50" t="str">
        <f t="shared" si="17"/>
        <v/>
      </c>
      <c r="AF46" s="49"/>
      <c r="AG46" s="16"/>
      <c r="AH46" s="16"/>
      <c r="AI46" s="16"/>
      <c r="AJ46" s="16"/>
      <c r="AK46" s="11" t="str">
        <f t="shared" si="6"/>
        <v/>
      </c>
      <c r="AL46" s="13" t="str">
        <f t="shared" si="18"/>
        <v/>
      </c>
      <c r="AM46" s="11" t="str">
        <f t="shared" si="7"/>
        <v/>
      </c>
      <c r="AN46" s="13" t="str">
        <f t="shared" si="19"/>
        <v/>
      </c>
      <c r="AO46" s="11" t="str">
        <f t="shared" si="20"/>
        <v/>
      </c>
      <c r="AP46" s="13" t="str">
        <f t="shared" si="21"/>
        <v/>
      </c>
      <c r="AQ46" s="11" t="str">
        <f t="shared" si="22"/>
        <v/>
      </c>
      <c r="AR46" s="13" t="str">
        <f t="shared" si="23"/>
        <v/>
      </c>
      <c r="AT46" s="5">
        <f t="shared" si="24"/>
        <v>0</v>
      </c>
      <c r="AX46" s="18" t="str">
        <f t="shared" si="8"/>
        <v/>
      </c>
      <c r="AY46" s="21" t="str">
        <f t="shared" si="9"/>
        <v/>
      </c>
      <c r="AZ46" s="18" t="str">
        <f t="shared" si="25"/>
        <v/>
      </c>
      <c r="BB46" s="18" t="str">
        <f t="shared" si="10"/>
        <v/>
      </c>
      <c r="BC46" s="21" t="str">
        <f t="shared" si="11"/>
        <v/>
      </c>
      <c r="BD46" s="18" t="str">
        <f t="shared" si="26"/>
        <v/>
      </c>
      <c r="BF46" s="18" t="str">
        <f t="shared" si="27"/>
        <v/>
      </c>
      <c r="BG46" s="21" t="str">
        <f t="shared" si="28"/>
        <v/>
      </c>
      <c r="BH46" s="18" t="str">
        <f t="shared" si="29"/>
        <v/>
      </c>
      <c r="BJ46" s="18" t="str">
        <f t="shared" si="30"/>
        <v/>
      </c>
      <c r="BK46" s="21" t="str">
        <f t="shared" si="31"/>
        <v/>
      </c>
      <c r="BL46" s="18" t="str">
        <f t="shared" si="32"/>
        <v/>
      </c>
      <c r="BQ46" s="24"/>
      <c r="BR46" s="24"/>
      <c r="BS46" s="24"/>
      <c r="BT46" s="26"/>
      <c r="BU46" s="24" t="str">
        <f t="shared" si="33"/>
        <v/>
      </c>
      <c r="BV46" s="24"/>
      <c r="BW46" s="24"/>
      <c r="BX46" s="24"/>
      <c r="BY46" s="26"/>
      <c r="BZ46" s="24" t="str">
        <f t="shared" si="34"/>
        <v/>
      </c>
      <c r="CA46" s="24"/>
      <c r="CB46" s="24"/>
      <c r="CC46" s="24"/>
      <c r="CD46" s="26"/>
      <c r="CE46" s="24" t="str">
        <f t="shared" si="35"/>
        <v/>
      </c>
      <c r="CJ46" s="24"/>
      <c r="CQ46" s="24"/>
      <c r="CR46" s="24"/>
      <c r="CS46" s="24"/>
      <c r="CT46" s="26"/>
      <c r="CU46" s="24" t="str">
        <f t="shared" si="36"/>
        <v/>
      </c>
      <c r="CV46" s="24"/>
      <c r="CW46" s="24"/>
      <c r="CX46" s="24"/>
      <c r="CY46" s="26"/>
      <c r="CZ46" s="24" t="str">
        <f t="shared" si="37"/>
        <v/>
      </c>
      <c r="DA46" s="24"/>
      <c r="DB46" s="24"/>
      <c r="DC46" s="24"/>
      <c r="DD46" s="26"/>
      <c r="DE46" s="24" t="str">
        <f t="shared" si="38"/>
        <v/>
      </c>
      <c r="DF46" s="24"/>
      <c r="DG46" s="24"/>
      <c r="DH46" s="24"/>
      <c r="DI46" s="26"/>
      <c r="DJ46" s="24"/>
      <c r="DK46" s="24"/>
      <c r="DL46" s="24"/>
      <c r="DM46" s="24"/>
      <c r="DN46" s="24"/>
      <c r="DO46" s="24"/>
      <c r="DP46" s="24"/>
      <c r="DQ46" s="24"/>
      <c r="DR46" s="24"/>
      <c r="DS46" s="24"/>
      <c r="DT46" s="26"/>
      <c r="DU46" s="108" t="str">
        <f t="shared" si="39"/>
        <v/>
      </c>
      <c r="DV46" s="24"/>
      <c r="DW46" s="24"/>
      <c r="DX46" s="24"/>
      <c r="DY46" s="26"/>
      <c r="DZ46" s="108" t="str">
        <f t="shared" si="40"/>
        <v/>
      </c>
      <c r="EA46" s="24"/>
      <c r="EB46" s="24"/>
      <c r="EC46" s="24"/>
      <c r="ED46" s="26"/>
      <c r="EE46" s="108" t="str">
        <f t="shared" si="41"/>
        <v/>
      </c>
      <c r="EJ46" s="24"/>
      <c r="EK46" s="24"/>
      <c r="EL46" s="24"/>
      <c r="EM46" s="24"/>
      <c r="EN46" s="24"/>
      <c r="EO46" s="24"/>
      <c r="EP46" s="24"/>
      <c r="EQ46" s="24"/>
      <c r="ER46" s="24"/>
      <c r="ES46" s="24"/>
      <c r="ET46" s="26"/>
      <c r="EU46" s="24" t="str">
        <f t="shared" si="42"/>
        <v/>
      </c>
      <c r="EV46" s="24"/>
      <c r="EW46" s="24"/>
      <c r="EX46" s="24"/>
      <c r="EY46" s="26"/>
      <c r="EZ46" s="24" t="str">
        <f t="shared" si="43"/>
        <v/>
      </c>
      <c r="FA46" s="24"/>
      <c r="FB46" s="24"/>
      <c r="FC46" s="24"/>
      <c r="FD46" s="26"/>
      <c r="FE46" s="24" t="str">
        <f t="shared" si="44"/>
        <v/>
      </c>
      <c r="FF46" s="24"/>
      <c r="FG46" s="24"/>
      <c r="FH46" s="24"/>
      <c r="FI46" s="26"/>
      <c r="FJ46" s="24"/>
      <c r="FL46" s="5">
        <f t="shared" si="45"/>
        <v>0</v>
      </c>
      <c r="FM46" s="5">
        <f>SUM($FL$36:$FL46)</f>
        <v>0</v>
      </c>
      <c r="FN46" s="107">
        <f t="shared" si="46"/>
        <v>0</v>
      </c>
    </row>
    <row r="47" spans="1:176" ht="12.5" x14ac:dyDescent="0.25">
      <c r="A47" s="1">
        <f t="shared" si="47"/>
        <v>12</v>
      </c>
      <c r="B47" s="16"/>
      <c r="C47" s="47"/>
      <c r="D47" s="47"/>
      <c r="E47" s="47"/>
      <c r="F47" s="47"/>
      <c r="G47" s="47"/>
      <c r="H47" s="47"/>
      <c r="I47" s="47"/>
      <c r="J47" s="47"/>
      <c r="K47" s="97"/>
      <c r="L47" s="16"/>
      <c r="M47" s="16"/>
      <c r="N47" s="16"/>
      <c r="O47" s="16"/>
      <c r="P47" s="49"/>
      <c r="Q47" s="50" t="str">
        <f t="shared" si="0"/>
        <v/>
      </c>
      <c r="R47" s="50" t="str">
        <f t="shared" si="1"/>
        <v/>
      </c>
      <c r="S47" s="50" t="str">
        <f t="shared" si="2"/>
        <v/>
      </c>
      <c r="T47" s="49"/>
      <c r="U47" s="51" t="str">
        <f t="shared" si="3"/>
        <v/>
      </c>
      <c r="V47" s="51" t="str">
        <f t="shared" si="4"/>
        <v/>
      </c>
      <c r="W47" s="52" t="str">
        <f t="shared" si="5"/>
        <v/>
      </c>
      <c r="X47" s="49"/>
      <c r="Y47" s="51" t="str">
        <f t="shared" si="12"/>
        <v/>
      </c>
      <c r="Z47" s="52" t="str">
        <f t="shared" si="13"/>
        <v/>
      </c>
      <c r="AA47" s="51" t="str">
        <f t="shared" si="14"/>
        <v/>
      </c>
      <c r="AB47" s="49"/>
      <c r="AC47" s="50" t="str">
        <f t="shared" si="15"/>
        <v/>
      </c>
      <c r="AD47" s="53" t="str">
        <f t="shared" si="16"/>
        <v/>
      </c>
      <c r="AE47" s="50" t="str">
        <f t="shared" si="17"/>
        <v/>
      </c>
      <c r="AF47" s="49"/>
      <c r="AG47" s="16"/>
      <c r="AH47" s="16"/>
      <c r="AI47" s="16"/>
      <c r="AJ47" s="16"/>
      <c r="AK47" s="11" t="str">
        <f t="shared" si="6"/>
        <v/>
      </c>
      <c r="AL47" s="13" t="str">
        <f t="shared" si="18"/>
        <v/>
      </c>
      <c r="AM47" s="11" t="str">
        <f t="shared" si="7"/>
        <v/>
      </c>
      <c r="AN47" s="13" t="str">
        <f t="shared" si="19"/>
        <v/>
      </c>
      <c r="AO47" s="11" t="str">
        <f t="shared" si="20"/>
        <v/>
      </c>
      <c r="AP47" s="13" t="str">
        <f t="shared" si="21"/>
        <v/>
      </c>
      <c r="AQ47" s="11" t="str">
        <f t="shared" si="22"/>
        <v/>
      </c>
      <c r="AR47" s="13" t="str">
        <f t="shared" si="23"/>
        <v/>
      </c>
      <c r="AT47" s="5">
        <f t="shared" si="24"/>
        <v>0</v>
      </c>
      <c r="AX47" s="18" t="str">
        <f t="shared" si="8"/>
        <v/>
      </c>
      <c r="AY47" s="21" t="str">
        <f t="shared" si="9"/>
        <v/>
      </c>
      <c r="AZ47" s="18" t="str">
        <f t="shared" si="25"/>
        <v/>
      </c>
      <c r="BB47" s="18" t="str">
        <f t="shared" si="10"/>
        <v/>
      </c>
      <c r="BC47" s="21" t="str">
        <f t="shared" si="11"/>
        <v/>
      </c>
      <c r="BD47" s="18" t="str">
        <f t="shared" si="26"/>
        <v/>
      </c>
      <c r="BF47" s="18" t="str">
        <f t="shared" si="27"/>
        <v/>
      </c>
      <c r="BG47" s="21" t="str">
        <f t="shared" si="28"/>
        <v/>
      </c>
      <c r="BH47" s="18" t="str">
        <f t="shared" si="29"/>
        <v/>
      </c>
      <c r="BJ47" s="18" t="str">
        <f t="shared" si="30"/>
        <v/>
      </c>
      <c r="BK47" s="21" t="str">
        <f t="shared" si="31"/>
        <v/>
      </c>
      <c r="BL47" s="18" t="str">
        <f t="shared" si="32"/>
        <v/>
      </c>
      <c r="BQ47" s="24"/>
      <c r="BR47" s="24"/>
      <c r="BS47" s="24"/>
      <c r="BT47" s="26"/>
      <c r="BU47" s="24" t="str">
        <f t="shared" si="33"/>
        <v/>
      </c>
      <c r="BV47" s="24"/>
      <c r="BW47" s="24"/>
      <c r="BX47" s="24"/>
      <c r="BY47" s="26"/>
      <c r="BZ47" s="24" t="str">
        <f t="shared" si="34"/>
        <v/>
      </c>
      <c r="CA47" s="24"/>
      <c r="CB47" s="24"/>
      <c r="CC47" s="24"/>
      <c r="CD47" s="26"/>
      <c r="CE47" s="24" t="str">
        <f t="shared" si="35"/>
        <v/>
      </c>
      <c r="CJ47" s="24"/>
      <c r="CQ47" s="24"/>
      <c r="CR47" s="24"/>
      <c r="CS47" s="24"/>
      <c r="CT47" s="26"/>
      <c r="CU47" s="24" t="str">
        <f t="shared" si="36"/>
        <v/>
      </c>
      <c r="CV47" s="24"/>
      <c r="CW47" s="24"/>
      <c r="CX47" s="24"/>
      <c r="CY47" s="26"/>
      <c r="CZ47" s="24" t="str">
        <f t="shared" si="37"/>
        <v/>
      </c>
      <c r="DA47" s="24"/>
      <c r="DB47" s="24"/>
      <c r="DC47" s="24"/>
      <c r="DD47" s="26"/>
      <c r="DE47" s="24" t="str">
        <f t="shared" si="38"/>
        <v/>
      </c>
      <c r="DF47" s="24"/>
      <c r="DG47" s="24"/>
      <c r="DH47" s="24"/>
      <c r="DI47" s="26"/>
      <c r="DJ47" s="24"/>
      <c r="DK47" s="24"/>
      <c r="DL47" s="24"/>
      <c r="DM47" s="24"/>
      <c r="DN47" s="24"/>
      <c r="DO47" s="24"/>
      <c r="DP47" s="24"/>
      <c r="DQ47" s="24"/>
      <c r="DR47" s="24"/>
      <c r="DS47" s="24"/>
      <c r="DT47" s="26"/>
      <c r="DU47" s="108" t="str">
        <f t="shared" si="39"/>
        <v/>
      </c>
      <c r="DV47" s="24"/>
      <c r="DW47" s="24"/>
      <c r="DX47" s="24"/>
      <c r="DY47" s="26"/>
      <c r="DZ47" s="108" t="str">
        <f t="shared" si="40"/>
        <v/>
      </c>
      <c r="EA47" s="24"/>
      <c r="EB47" s="24"/>
      <c r="EC47" s="24"/>
      <c r="ED47" s="26"/>
      <c r="EE47" s="108" t="str">
        <f t="shared" si="41"/>
        <v/>
      </c>
      <c r="EJ47" s="24"/>
      <c r="EK47" s="24"/>
      <c r="EL47" s="24"/>
      <c r="EM47" s="24"/>
      <c r="EN47" s="24"/>
      <c r="EO47" s="24"/>
      <c r="EP47" s="24"/>
      <c r="EQ47" s="24"/>
      <c r="ER47" s="24"/>
      <c r="ES47" s="24"/>
      <c r="ET47" s="26"/>
      <c r="EU47" s="24" t="str">
        <f t="shared" si="42"/>
        <v/>
      </c>
      <c r="EV47" s="24"/>
      <c r="EW47" s="24"/>
      <c r="EX47" s="24"/>
      <c r="EY47" s="26"/>
      <c r="EZ47" s="24" t="str">
        <f t="shared" si="43"/>
        <v/>
      </c>
      <c r="FA47" s="24"/>
      <c r="FB47" s="24"/>
      <c r="FC47" s="24"/>
      <c r="FD47" s="26"/>
      <c r="FE47" s="24" t="str">
        <f t="shared" si="44"/>
        <v/>
      </c>
      <c r="FF47" s="24"/>
      <c r="FG47" s="24"/>
      <c r="FH47" s="24"/>
      <c r="FI47" s="26"/>
      <c r="FJ47" s="24"/>
      <c r="FL47" s="5">
        <f t="shared" si="45"/>
        <v>0</v>
      </c>
      <c r="FM47" s="5">
        <f>SUM($FL$36:$FL47)</f>
        <v>0</v>
      </c>
      <c r="FN47" s="107">
        <f t="shared" si="46"/>
        <v>0</v>
      </c>
    </row>
    <row r="48" spans="1:176" ht="12.5" x14ac:dyDescent="0.25">
      <c r="A48" s="1">
        <f t="shared" si="47"/>
        <v>13</v>
      </c>
      <c r="B48" s="16"/>
      <c r="C48" s="47"/>
      <c r="D48" s="47"/>
      <c r="E48" s="47"/>
      <c r="F48" s="47"/>
      <c r="G48" s="47"/>
      <c r="H48" s="47"/>
      <c r="I48" s="47"/>
      <c r="J48" s="47"/>
      <c r="K48" s="97"/>
      <c r="L48" s="16"/>
      <c r="M48" s="16"/>
      <c r="N48" s="16"/>
      <c r="O48" s="16"/>
      <c r="P48" s="49"/>
      <c r="Q48" s="50" t="str">
        <f t="shared" si="0"/>
        <v/>
      </c>
      <c r="R48" s="50" t="str">
        <f t="shared" si="1"/>
        <v/>
      </c>
      <c r="S48" s="50" t="str">
        <f t="shared" si="2"/>
        <v/>
      </c>
      <c r="T48" s="49"/>
      <c r="U48" s="51" t="str">
        <f t="shared" si="3"/>
        <v/>
      </c>
      <c r="V48" s="51" t="str">
        <f t="shared" si="4"/>
        <v/>
      </c>
      <c r="W48" s="52" t="str">
        <f t="shared" si="5"/>
        <v/>
      </c>
      <c r="X48" s="49"/>
      <c r="Y48" s="51" t="str">
        <f t="shared" si="12"/>
        <v/>
      </c>
      <c r="Z48" s="52" t="str">
        <f t="shared" si="13"/>
        <v/>
      </c>
      <c r="AA48" s="51" t="str">
        <f t="shared" si="14"/>
        <v/>
      </c>
      <c r="AB48" s="49"/>
      <c r="AC48" s="50" t="str">
        <f t="shared" si="15"/>
        <v/>
      </c>
      <c r="AD48" s="53" t="str">
        <f t="shared" si="16"/>
        <v/>
      </c>
      <c r="AE48" s="50" t="str">
        <f t="shared" si="17"/>
        <v/>
      </c>
      <c r="AF48" s="49"/>
      <c r="AG48" s="16"/>
      <c r="AH48" s="16"/>
      <c r="AI48" s="16"/>
      <c r="AJ48" s="16"/>
      <c r="AK48" s="11" t="str">
        <f t="shared" si="6"/>
        <v/>
      </c>
      <c r="AL48" s="13" t="str">
        <f t="shared" si="18"/>
        <v/>
      </c>
      <c r="AM48" s="11" t="str">
        <f t="shared" si="7"/>
        <v/>
      </c>
      <c r="AN48" s="13" t="str">
        <f t="shared" si="19"/>
        <v/>
      </c>
      <c r="AO48" s="11" t="str">
        <f t="shared" si="20"/>
        <v/>
      </c>
      <c r="AP48" s="13" t="str">
        <f t="shared" si="21"/>
        <v/>
      </c>
      <c r="AQ48" s="11" t="str">
        <f t="shared" si="22"/>
        <v/>
      </c>
      <c r="AR48" s="13" t="str">
        <f t="shared" si="23"/>
        <v/>
      </c>
      <c r="AT48" s="5">
        <f t="shared" si="24"/>
        <v>0</v>
      </c>
      <c r="AX48" s="18" t="str">
        <f t="shared" si="8"/>
        <v/>
      </c>
      <c r="AY48" s="21" t="str">
        <f t="shared" si="9"/>
        <v/>
      </c>
      <c r="AZ48" s="18" t="str">
        <f t="shared" si="25"/>
        <v/>
      </c>
      <c r="BB48" s="18" t="str">
        <f t="shared" si="10"/>
        <v/>
      </c>
      <c r="BC48" s="21" t="str">
        <f t="shared" si="11"/>
        <v/>
      </c>
      <c r="BD48" s="18" t="str">
        <f t="shared" si="26"/>
        <v/>
      </c>
      <c r="BF48" s="18" t="str">
        <f t="shared" si="27"/>
        <v/>
      </c>
      <c r="BG48" s="21" t="str">
        <f t="shared" si="28"/>
        <v/>
      </c>
      <c r="BH48" s="18" t="str">
        <f t="shared" si="29"/>
        <v/>
      </c>
      <c r="BJ48" s="18" t="str">
        <f t="shared" si="30"/>
        <v/>
      </c>
      <c r="BK48" s="21" t="str">
        <f t="shared" si="31"/>
        <v/>
      </c>
      <c r="BL48" s="18" t="str">
        <f t="shared" si="32"/>
        <v/>
      </c>
      <c r="BQ48" s="24"/>
      <c r="BR48" s="24"/>
      <c r="BS48" s="24"/>
      <c r="BT48" s="26"/>
      <c r="BU48" s="24" t="str">
        <f t="shared" si="33"/>
        <v/>
      </c>
      <c r="BV48" s="24"/>
      <c r="BW48" s="24"/>
      <c r="BX48" s="24"/>
      <c r="BY48" s="26"/>
      <c r="BZ48" s="24" t="str">
        <f t="shared" si="34"/>
        <v/>
      </c>
      <c r="CA48" s="24"/>
      <c r="CB48" s="24"/>
      <c r="CC48" s="24"/>
      <c r="CD48" s="26"/>
      <c r="CE48" s="24" t="str">
        <f t="shared" si="35"/>
        <v/>
      </c>
      <c r="CJ48" s="24"/>
      <c r="CQ48" s="24"/>
      <c r="CR48" s="24"/>
      <c r="CS48" s="24"/>
      <c r="CT48" s="26"/>
      <c r="CU48" s="24" t="str">
        <f t="shared" si="36"/>
        <v/>
      </c>
      <c r="CV48" s="24"/>
      <c r="CW48" s="24"/>
      <c r="CX48" s="24"/>
      <c r="CY48" s="26"/>
      <c r="CZ48" s="24" t="str">
        <f t="shared" si="37"/>
        <v/>
      </c>
      <c r="DA48" s="24"/>
      <c r="DB48" s="24"/>
      <c r="DC48" s="24"/>
      <c r="DD48" s="26"/>
      <c r="DE48" s="24" t="str">
        <f t="shared" si="38"/>
        <v/>
      </c>
      <c r="DF48" s="24"/>
      <c r="DG48" s="24"/>
      <c r="DH48" s="24"/>
      <c r="DI48" s="26"/>
      <c r="DJ48" s="24"/>
      <c r="DK48" s="24"/>
      <c r="DL48" s="24"/>
      <c r="DM48" s="24"/>
      <c r="DN48" s="24"/>
      <c r="DO48" s="24"/>
      <c r="DP48" s="24"/>
      <c r="DQ48" s="24"/>
      <c r="DR48" s="24"/>
      <c r="DS48" s="24"/>
      <c r="DT48" s="26"/>
      <c r="DU48" s="108" t="str">
        <f t="shared" si="39"/>
        <v/>
      </c>
      <c r="DV48" s="24"/>
      <c r="DW48" s="24"/>
      <c r="DX48" s="24"/>
      <c r="DY48" s="26"/>
      <c r="DZ48" s="108" t="str">
        <f t="shared" si="40"/>
        <v/>
      </c>
      <c r="EA48" s="24"/>
      <c r="EB48" s="24"/>
      <c r="EC48" s="24"/>
      <c r="ED48" s="26"/>
      <c r="EE48" s="108" t="str">
        <f t="shared" si="41"/>
        <v/>
      </c>
      <c r="EJ48" s="24"/>
      <c r="EK48" s="24"/>
      <c r="EL48" s="24"/>
      <c r="EM48" s="24"/>
      <c r="EN48" s="24"/>
      <c r="EO48" s="24"/>
      <c r="EP48" s="24"/>
      <c r="EQ48" s="24"/>
      <c r="ER48" s="24"/>
      <c r="ES48" s="24"/>
      <c r="ET48" s="26"/>
      <c r="EU48" s="24" t="str">
        <f t="shared" si="42"/>
        <v/>
      </c>
      <c r="EV48" s="24"/>
      <c r="EW48" s="24"/>
      <c r="EX48" s="24"/>
      <c r="EY48" s="26"/>
      <c r="EZ48" s="24" t="str">
        <f t="shared" si="43"/>
        <v/>
      </c>
      <c r="FA48" s="24"/>
      <c r="FB48" s="24"/>
      <c r="FC48" s="24"/>
      <c r="FD48" s="26"/>
      <c r="FE48" s="24" t="str">
        <f t="shared" si="44"/>
        <v/>
      </c>
      <c r="FF48" s="24"/>
      <c r="FG48" s="24"/>
      <c r="FH48" s="24"/>
      <c r="FI48" s="26"/>
      <c r="FJ48" s="24"/>
      <c r="FL48" s="5">
        <f t="shared" si="45"/>
        <v>0</v>
      </c>
      <c r="FM48" s="5">
        <f>SUM($FL$36:$FL48)</f>
        <v>0</v>
      </c>
      <c r="FN48" s="107">
        <f t="shared" si="46"/>
        <v>0</v>
      </c>
    </row>
    <row r="49" spans="1:170" ht="12.5" x14ac:dyDescent="0.25">
      <c r="A49" s="1">
        <f t="shared" si="47"/>
        <v>14</v>
      </c>
      <c r="B49" s="16"/>
      <c r="C49" s="47"/>
      <c r="D49" s="47"/>
      <c r="E49" s="47"/>
      <c r="F49" s="47"/>
      <c r="G49" s="47"/>
      <c r="H49" s="47"/>
      <c r="I49" s="47"/>
      <c r="J49" s="47"/>
      <c r="K49" s="97"/>
      <c r="L49" s="16"/>
      <c r="M49" s="16"/>
      <c r="N49" s="16"/>
      <c r="O49" s="16"/>
      <c r="P49" s="49"/>
      <c r="Q49" s="50" t="str">
        <f t="shared" si="0"/>
        <v/>
      </c>
      <c r="R49" s="50" t="str">
        <f t="shared" si="1"/>
        <v/>
      </c>
      <c r="S49" s="50" t="str">
        <f t="shared" si="2"/>
        <v/>
      </c>
      <c r="T49" s="49"/>
      <c r="U49" s="51" t="str">
        <f t="shared" si="3"/>
        <v/>
      </c>
      <c r="V49" s="51" t="str">
        <f t="shared" si="4"/>
        <v/>
      </c>
      <c r="W49" s="52" t="str">
        <f t="shared" si="5"/>
        <v/>
      </c>
      <c r="X49" s="49"/>
      <c r="Y49" s="51" t="str">
        <f t="shared" si="12"/>
        <v/>
      </c>
      <c r="Z49" s="52" t="str">
        <f t="shared" si="13"/>
        <v/>
      </c>
      <c r="AA49" s="51" t="str">
        <f t="shared" si="14"/>
        <v/>
      </c>
      <c r="AB49" s="49"/>
      <c r="AC49" s="50" t="str">
        <f t="shared" si="15"/>
        <v/>
      </c>
      <c r="AD49" s="53" t="str">
        <f t="shared" si="16"/>
        <v/>
      </c>
      <c r="AE49" s="50" t="str">
        <f t="shared" si="17"/>
        <v/>
      </c>
      <c r="AF49" s="49"/>
      <c r="AG49" s="16"/>
      <c r="AH49" s="16"/>
      <c r="AI49" s="16"/>
      <c r="AJ49" s="16"/>
      <c r="AK49" s="11" t="str">
        <f t="shared" si="6"/>
        <v/>
      </c>
      <c r="AL49" s="13" t="str">
        <f t="shared" si="18"/>
        <v/>
      </c>
      <c r="AM49" s="11" t="str">
        <f t="shared" si="7"/>
        <v/>
      </c>
      <c r="AN49" s="13" t="str">
        <f t="shared" si="19"/>
        <v/>
      </c>
      <c r="AO49" s="11" t="str">
        <f t="shared" si="20"/>
        <v/>
      </c>
      <c r="AP49" s="13" t="str">
        <f t="shared" si="21"/>
        <v/>
      </c>
      <c r="AQ49" s="11" t="str">
        <f t="shared" si="22"/>
        <v/>
      </c>
      <c r="AR49" s="13" t="str">
        <f t="shared" si="23"/>
        <v/>
      </c>
      <c r="AT49" s="5">
        <f t="shared" si="24"/>
        <v>0</v>
      </c>
      <c r="AX49" s="18" t="str">
        <f t="shared" si="8"/>
        <v/>
      </c>
      <c r="AY49" s="21" t="str">
        <f t="shared" si="9"/>
        <v/>
      </c>
      <c r="AZ49" s="18" t="str">
        <f t="shared" si="25"/>
        <v/>
      </c>
      <c r="BB49" s="18" t="str">
        <f t="shared" si="10"/>
        <v/>
      </c>
      <c r="BC49" s="21" t="str">
        <f t="shared" si="11"/>
        <v/>
      </c>
      <c r="BD49" s="18" t="str">
        <f t="shared" si="26"/>
        <v/>
      </c>
      <c r="BF49" s="18" t="str">
        <f t="shared" si="27"/>
        <v/>
      </c>
      <c r="BG49" s="21" t="str">
        <f t="shared" si="28"/>
        <v/>
      </c>
      <c r="BH49" s="18" t="str">
        <f t="shared" si="29"/>
        <v/>
      </c>
      <c r="BJ49" s="18" t="str">
        <f t="shared" si="30"/>
        <v/>
      </c>
      <c r="BK49" s="21" t="str">
        <f t="shared" si="31"/>
        <v/>
      </c>
      <c r="BL49" s="18" t="str">
        <f t="shared" si="32"/>
        <v/>
      </c>
      <c r="BQ49" s="24"/>
      <c r="BR49" s="24"/>
      <c r="BS49" s="24"/>
      <c r="BT49" s="26"/>
      <c r="BU49" s="24" t="str">
        <f t="shared" si="33"/>
        <v/>
      </c>
      <c r="BV49" s="24"/>
      <c r="BW49" s="24"/>
      <c r="BX49" s="24"/>
      <c r="BY49" s="26"/>
      <c r="BZ49" s="24" t="str">
        <f t="shared" si="34"/>
        <v/>
      </c>
      <c r="CA49" s="24"/>
      <c r="CB49" s="24"/>
      <c r="CC49" s="24"/>
      <c r="CD49" s="26"/>
      <c r="CE49" s="24" t="str">
        <f t="shared" si="35"/>
        <v/>
      </c>
      <c r="CJ49" s="24"/>
      <c r="CQ49" s="24"/>
      <c r="CR49" s="24"/>
      <c r="CS49" s="24"/>
      <c r="CT49" s="26"/>
      <c r="CU49" s="24" t="str">
        <f t="shared" si="36"/>
        <v/>
      </c>
      <c r="CV49" s="24"/>
      <c r="CW49" s="24"/>
      <c r="CX49" s="24"/>
      <c r="CY49" s="26"/>
      <c r="CZ49" s="24" t="str">
        <f t="shared" si="37"/>
        <v/>
      </c>
      <c r="DA49" s="24"/>
      <c r="DB49" s="24"/>
      <c r="DC49" s="24"/>
      <c r="DD49" s="26"/>
      <c r="DE49" s="24" t="str">
        <f t="shared" si="38"/>
        <v/>
      </c>
      <c r="DF49" s="24"/>
      <c r="DG49" s="24"/>
      <c r="DH49" s="24"/>
      <c r="DI49" s="26"/>
      <c r="DJ49" s="24"/>
      <c r="DK49" s="24"/>
      <c r="DL49" s="24"/>
      <c r="DM49" s="24"/>
      <c r="DN49" s="24"/>
      <c r="DO49" s="24"/>
      <c r="DP49" s="24"/>
      <c r="DQ49" s="24"/>
      <c r="DR49" s="24"/>
      <c r="DS49" s="24"/>
      <c r="DT49" s="26"/>
      <c r="DU49" s="108" t="str">
        <f t="shared" si="39"/>
        <v/>
      </c>
      <c r="DV49" s="24"/>
      <c r="DW49" s="24"/>
      <c r="DX49" s="24"/>
      <c r="DY49" s="26"/>
      <c r="DZ49" s="108" t="str">
        <f t="shared" si="40"/>
        <v/>
      </c>
      <c r="EA49" s="24"/>
      <c r="EB49" s="24"/>
      <c r="EC49" s="24"/>
      <c r="ED49" s="26"/>
      <c r="EE49" s="108" t="str">
        <f t="shared" si="41"/>
        <v/>
      </c>
      <c r="EJ49" s="24"/>
      <c r="EK49" s="24"/>
      <c r="EL49" s="24"/>
      <c r="EM49" s="24"/>
      <c r="EN49" s="24"/>
      <c r="EO49" s="24"/>
      <c r="EP49" s="24"/>
      <c r="EQ49" s="24"/>
      <c r="ER49" s="24"/>
      <c r="ES49" s="24"/>
      <c r="ET49" s="26"/>
      <c r="EU49" s="24" t="str">
        <f t="shared" si="42"/>
        <v/>
      </c>
      <c r="EV49" s="24"/>
      <c r="EW49" s="24"/>
      <c r="EX49" s="24"/>
      <c r="EY49" s="26"/>
      <c r="EZ49" s="24" t="str">
        <f t="shared" si="43"/>
        <v/>
      </c>
      <c r="FA49" s="24"/>
      <c r="FB49" s="24"/>
      <c r="FC49" s="24"/>
      <c r="FD49" s="26"/>
      <c r="FE49" s="24" t="str">
        <f t="shared" si="44"/>
        <v/>
      </c>
      <c r="FF49" s="24"/>
      <c r="FG49" s="24"/>
      <c r="FH49" s="24"/>
      <c r="FI49" s="26"/>
      <c r="FJ49" s="24"/>
      <c r="FL49" s="5">
        <f t="shared" si="45"/>
        <v>0</v>
      </c>
      <c r="FM49" s="5">
        <f>SUM($FL$36:$FL49)</f>
        <v>0</v>
      </c>
      <c r="FN49" s="107">
        <f t="shared" si="46"/>
        <v>0</v>
      </c>
    </row>
    <row r="50" spans="1:170" ht="12.5" x14ac:dyDescent="0.25">
      <c r="A50" s="1">
        <f t="shared" si="47"/>
        <v>15</v>
      </c>
      <c r="B50" s="16"/>
      <c r="C50" s="47"/>
      <c r="D50" s="47"/>
      <c r="E50" s="47"/>
      <c r="F50" s="47"/>
      <c r="G50" s="47"/>
      <c r="H50" s="47"/>
      <c r="I50" s="47"/>
      <c r="J50" s="47"/>
      <c r="K50" s="97"/>
      <c r="L50" s="16"/>
      <c r="M50" s="16"/>
      <c r="N50" s="16"/>
      <c r="O50" s="16"/>
      <c r="P50" s="49"/>
      <c r="Q50" s="50" t="str">
        <f t="shared" si="0"/>
        <v/>
      </c>
      <c r="R50" s="50" t="str">
        <f t="shared" si="1"/>
        <v/>
      </c>
      <c r="S50" s="50" t="str">
        <f t="shared" si="2"/>
        <v/>
      </c>
      <c r="T50" s="49"/>
      <c r="U50" s="51" t="str">
        <f t="shared" si="3"/>
        <v/>
      </c>
      <c r="V50" s="51" t="str">
        <f t="shared" si="4"/>
        <v/>
      </c>
      <c r="W50" s="52" t="str">
        <f t="shared" si="5"/>
        <v/>
      </c>
      <c r="X50" s="49"/>
      <c r="Y50" s="51" t="str">
        <f t="shared" si="12"/>
        <v/>
      </c>
      <c r="Z50" s="52" t="str">
        <f t="shared" si="13"/>
        <v/>
      </c>
      <c r="AA50" s="51" t="str">
        <f t="shared" si="14"/>
        <v/>
      </c>
      <c r="AB50" s="49"/>
      <c r="AC50" s="50" t="str">
        <f t="shared" si="15"/>
        <v/>
      </c>
      <c r="AD50" s="53" t="str">
        <f t="shared" si="16"/>
        <v/>
      </c>
      <c r="AE50" s="50" t="str">
        <f t="shared" si="17"/>
        <v/>
      </c>
      <c r="AF50" s="49"/>
      <c r="AG50" s="16"/>
      <c r="AH50" s="16"/>
      <c r="AI50" s="16"/>
      <c r="AJ50" s="16"/>
      <c r="AK50" s="11" t="str">
        <f t="shared" si="6"/>
        <v/>
      </c>
      <c r="AL50" s="13" t="str">
        <f t="shared" si="18"/>
        <v/>
      </c>
      <c r="AM50" s="11" t="str">
        <f t="shared" si="7"/>
        <v/>
      </c>
      <c r="AN50" s="13" t="str">
        <f t="shared" si="19"/>
        <v/>
      </c>
      <c r="AO50" s="11" t="str">
        <f t="shared" si="20"/>
        <v/>
      </c>
      <c r="AP50" s="13" t="str">
        <f t="shared" si="21"/>
        <v/>
      </c>
      <c r="AQ50" s="11" t="str">
        <f t="shared" si="22"/>
        <v/>
      </c>
      <c r="AR50" s="13" t="str">
        <f t="shared" si="23"/>
        <v/>
      </c>
      <c r="AT50" s="5">
        <f t="shared" si="24"/>
        <v>0</v>
      </c>
      <c r="AX50" s="18" t="str">
        <f t="shared" si="8"/>
        <v/>
      </c>
      <c r="AY50" s="21" t="str">
        <f t="shared" si="9"/>
        <v/>
      </c>
      <c r="AZ50" s="18" t="str">
        <f t="shared" si="25"/>
        <v/>
      </c>
      <c r="BB50" s="18" t="str">
        <f t="shared" si="10"/>
        <v/>
      </c>
      <c r="BC50" s="21" t="str">
        <f t="shared" si="11"/>
        <v/>
      </c>
      <c r="BD50" s="18" t="str">
        <f t="shared" si="26"/>
        <v/>
      </c>
      <c r="BF50" s="18" t="str">
        <f t="shared" si="27"/>
        <v/>
      </c>
      <c r="BG50" s="21" t="str">
        <f t="shared" si="28"/>
        <v/>
      </c>
      <c r="BH50" s="18" t="str">
        <f t="shared" si="29"/>
        <v/>
      </c>
      <c r="BJ50" s="18" t="str">
        <f t="shared" si="30"/>
        <v/>
      </c>
      <c r="BK50" s="21" t="str">
        <f t="shared" si="31"/>
        <v/>
      </c>
      <c r="BL50" s="18" t="str">
        <f t="shared" si="32"/>
        <v/>
      </c>
      <c r="BQ50" s="24"/>
      <c r="BR50" s="24"/>
      <c r="BS50" s="24"/>
      <c r="BT50" s="26"/>
      <c r="BU50" s="24" t="str">
        <f t="shared" si="33"/>
        <v/>
      </c>
      <c r="BV50" s="24"/>
      <c r="BW50" s="24"/>
      <c r="BX50" s="24"/>
      <c r="BY50" s="26"/>
      <c r="BZ50" s="24" t="str">
        <f t="shared" si="34"/>
        <v/>
      </c>
      <c r="CA50" s="24"/>
      <c r="CB50" s="24"/>
      <c r="CC50" s="24"/>
      <c r="CD50" s="26"/>
      <c r="CE50" s="24" t="str">
        <f t="shared" si="35"/>
        <v/>
      </c>
      <c r="CJ50" s="24"/>
      <c r="CQ50" s="24"/>
      <c r="CR50" s="24"/>
      <c r="CS50" s="24"/>
      <c r="CT50" s="26"/>
      <c r="CU50" s="24" t="str">
        <f t="shared" si="36"/>
        <v/>
      </c>
      <c r="CV50" s="24"/>
      <c r="CW50" s="24"/>
      <c r="CX50" s="24"/>
      <c r="CY50" s="26"/>
      <c r="CZ50" s="24" t="str">
        <f t="shared" si="37"/>
        <v/>
      </c>
      <c r="DA50" s="24"/>
      <c r="DB50" s="24"/>
      <c r="DC50" s="24"/>
      <c r="DD50" s="26"/>
      <c r="DE50" s="24" t="str">
        <f t="shared" si="38"/>
        <v/>
      </c>
      <c r="DF50" s="24"/>
      <c r="DG50" s="24"/>
      <c r="DH50" s="24"/>
      <c r="DI50" s="26"/>
      <c r="DJ50" s="24"/>
      <c r="DK50" s="24"/>
      <c r="DL50" s="24"/>
      <c r="DM50" s="24"/>
      <c r="DN50" s="24"/>
      <c r="DO50" s="24"/>
      <c r="DP50" s="24"/>
      <c r="DQ50" s="24"/>
      <c r="DR50" s="24"/>
      <c r="DS50" s="24"/>
      <c r="DT50" s="26"/>
      <c r="DU50" s="108" t="str">
        <f t="shared" si="39"/>
        <v/>
      </c>
      <c r="DV50" s="24"/>
      <c r="DW50" s="24"/>
      <c r="DX50" s="24"/>
      <c r="DY50" s="26"/>
      <c r="DZ50" s="108" t="str">
        <f t="shared" si="40"/>
        <v/>
      </c>
      <c r="EA50" s="24"/>
      <c r="EB50" s="24"/>
      <c r="EC50" s="24"/>
      <c r="ED50" s="26"/>
      <c r="EE50" s="108" t="str">
        <f t="shared" si="41"/>
        <v/>
      </c>
      <c r="EJ50" s="24"/>
      <c r="EK50" s="24"/>
      <c r="EL50" s="24"/>
      <c r="EM50" s="24"/>
      <c r="EN50" s="24"/>
      <c r="EO50" s="24"/>
      <c r="EP50" s="24"/>
      <c r="EQ50" s="24"/>
      <c r="ER50" s="24"/>
      <c r="ES50" s="24"/>
      <c r="ET50" s="26"/>
      <c r="EU50" s="24" t="str">
        <f t="shared" si="42"/>
        <v/>
      </c>
      <c r="EV50" s="24"/>
      <c r="EW50" s="24"/>
      <c r="EX50" s="24"/>
      <c r="EY50" s="26"/>
      <c r="EZ50" s="24" t="str">
        <f t="shared" si="43"/>
        <v/>
      </c>
      <c r="FA50" s="24"/>
      <c r="FB50" s="24"/>
      <c r="FC50" s="24"/>
      <c r="FD50" s="26"/>
      <c r="FE50" s="24" t="str">
        <f t="shared" si="44"/>
        <v/>
      </c>
      <c r="FF50" s="24"/>
      <c r="FG50" s="24"/>
      <c r="FH50" s="24"/>
      <c r="FI50" s="26"/>
      <c r="FJ50" s="24"/>
      <c r="FL50" s="5">
        <f t="shared" si="45"/>
        <v>0</v>
      </c>
      <c r="FM50" s="5">
        <f>SUM($FL$36:$FL50)</f>
        <v>0</v>
      </c>
      <c r="FN50" s="107">
        <f t="shared" si="46"/>
        <v>0</v>
      </c>
    </row>
    <row r="51" spans="1:170" ht="12.5" x14ac:dyDescent="0.25">
      <c r="A51" s="1">
        <f t="shared" si="47"/>
        <v>16</v>
      </c>
      <c r="B51" s="16"/>
      <c r="C51" s="47"/>
      <c r="D51" s="47"/>
      <c r="E51" s="47"/>
      <c r="F51" s="47"/>
      <c r="G51" s="47"/>
      <c r="H51" s="47"/>
      <c r="I51" s="47"/>
      <c r="J51" s="47"/>
      <c r="K51" s="97"/>
      <c r="L51" s="16"/>
      <c r="M51" s="16"/>
      <c r="N51" s="16"/>
      <c r="O51" s="16"/>
      <c r="P51" s="49"/>
      <c r="Q51" s="50" t="str">
        <f t="shared" si="0"/>
        <v/>
      </c>
      <c r="R51" s="50" t="str">
        <f t="shared" si="1"/>
        <v/>
      </c>
      <c r="S51" s="50" t="str">
        <f t="shared" si="2"/>
        <v/>
      </c>
      <c r="T51" s="49"/>
      <c r="U51" s="51" t="str">
        <f t="shared" si="3"/>
        <v/>
      </c>
      <c r="V51" s="51" t="str">
        <f t="shared" si="4"/>
        <v/>
      </c>
      <c r="W51" s="52" t="str">
        <f t="shared" si="5"/>
        <v/>
      </c>
      <c r="X51" s="49"/>
      <c r="Y51" s="51" t="str">
        <f t="shared" si="12"/>
        <v/>
      </c>
      <c r="Z51" s="52" t="str">
        <f t="shared" si="13"/>
        <v/>
      </c>
      <c r="AA51" s="51" t="str">
        <f t="shared" si="14"/>
        <v/>
      </c>
      <c r="AB51" s="49"/>
      <c r="AC51" s="50" t="str">
        <f t="shared" si="15"/>
        <v/>
      </c>
      <c r="AD51" s="53" t="str">
        <f t="shared" si="16"/>
        <v/>
      </c>
      <c r="AE51" s="50" t="str">
        <f t="shared" si="17"/>
        <v/>
      </c>
      <c r="AF51" s="49"/>
      <c r="AG51" s="16"/>
      <c r="AH51" s="16"/>
      <c r="AI51" s="16"/>
      <c r="AJ51" s="16"/>
      <c r="AK51" s="11" t="str">
        <f t="shared" si="6"/>
        <v/>
      </c>
      <c r="AL51" s="13" t="str">
        <f t="shared" si="18"/>
        <v/>
      </c>
      <c r="AM51" s="11" t="str">
        <f t="shared" si="7"/>
        <v/>
      </c>
      <c r="AN51" s="13" t="str">
        <f t="shared" si="19"/>
        <v/>
      </c>
      <c r="AO51" s="11" t="str">
        <f t="shared" si="20"/>
        <v/>
      </c>
      <c r="AP51" s="13" t="str">
        <f t="shared" si="21"/>
        <v/>
      </c>
      <c r="AQ51" s="11" t="str">
        <f t="shared" si="22"/>
        <v/>
      </c>
      <c r="AR51" s="13" t="str">
        <f t="shared" si="23"/>
        <v/>
      </c>
      <c r="AT51" s="5">
        <f t="shared" si="24"/>
        <v>0</v>
      </c>
      <c r="AX51" s="18" t="str">
        <f t="shared" si="8"/>
        <v/>
      </c>
      <c r="AY51" s="21" t="str">
        <f t="shared" si="9"/>
        <v/>
      </c>
      <c r="AZ51" s="18" t="str">
        <f t="shared" si="25"/>
        <v/>
      </c>
      <c r="BB51" s="18" t="str">
        <f t="shared" si="10"/>
        <v/>
      </c>
      <c r="BC51" s="21" t="str">
        <f t="shared" si="11"/>
        <v/>
      </c>
      <c r="BD51" s="18" t="str">
        <f t="shared" si="26"/>
        <v/>
      </c>
      <c r="BF51" s="18" t="str">
        <f t="shared" si="27"/>
        <v/>
      </c>
      <c r="BG51" s="21" t="str">
        <f t="shared" si="28"/>
        <v/>
      </c>
      <c r="BH51" s="18" t="str">
        <f t="shared" si="29"/>
        <v/>
      </c>
      <c r="BJ51" s="18" t="str">
        <f t="shared" si="30"/>
        <v/>
      </c>
      <c r="BK51" s="21" t="str">
        <f t="shared" si="31"/>
        <v/>
      </c>
      <c r="BL51" s="18" t="str">
        <f t="shared" si="32"/>
        <v/>
      </c>
      <c r="BQ51" s="24"/>
      <c r="BR51" s="24"/>
      <c r="BS51" s="24"/>
      <c r="BT51" s="26"/>
      <c r="BU51" s="24" t="str">
        <f t="shared" si="33"/>
        <v/>
      </c>
      <c r="BV51" s="24"/>
      <c r="BW51" s="24"/>
      <c r="BX51" s="24"/>
      <c r="BY51" s="26"/>
      <c r="BZ51" s="24" t="str">
        <f t="shared" si="34"/>
        <v/>
      </c>
      <c r="CA51" s="24"/>
      <c r="CB51" s="24"/>
      <c r="CC51" s="24"/>
      <c r="CD51" s="26"/>
      <c r="CE51" s="24" t="str">
        <f t="shared" si="35"/>
        <v/>
      </c>
      <c r="CJ51" s="24"/>
      <c r="CQ51" s="24"/>
      <c r="CR51" s="24"/>
      <c r="CS51" s="24"/>
      <c r="CT51" s="26"/>
      <c r="CU51" s="24" t="str">
        <f t="shared" si="36"/>
        <v/>
      </c>
      <c r="CV51" s="24"/>
      <c r="CW51" s="24"/>
      <c r="CX51" s="24"/>
      <c r="CY51" s="26"/>
      <c r="CZ51" s="24" t="str">
        <f t="shared" si="37"/>
        <v/>
      </c>
      <c r="DA51" s="24"/>
      <c r="DB51" s="24"/>
      <c r="DC51" s="24"/>
      <c r="DD51" s="26"/>
      <c r="DE51" s="24" t="str">
        <f t="shared" si="38"/>
        <v/>
      </c>
      <c r="DF51" s="24"/>
      <c r="DG51" s="24"/>
      <c r="DH51" s="24"/>
      <c r="DI51" s="26"/>
      <c r="DJ51" s="24"/>
      <c r="DK51" s="24"/>
      <c r="DL51" s="24"/>
      <c r="DM51" s="24"/>
      <c r="DN51" s="24"/>
      <c r="DO51" s="24"/>
      <c r="DP51" s="24"/>
      <c r="DQ51" s="24"/>
      <c r="DR51" s="24"/>
      <c r="DS51" s="24"/>
      <c r="DT51" s="26"/>
      <c r="DU51" s="108" t="str">
        <f t="shared" si="39"/>
        <v/>
      </c>
      <c r="DV51" s="24"/>
      <c r="DW51" s="24"/>
      <c r="DX51" s="24"/>
      <c r="DY51" s="26"/>
      <c r="DZ51" s="108" t="str">
        <f t="shared" si="40"/>
        <v/>
      </c>
      <c r="EA51" s="24"/>
      <c r="EB51" s="24"/>
      <c r="EC51" s="24"/>
      <c r="ED51" s="26"/>
      <c r="EE51" s="108" t="str">
        <f t="shared" si="41"/>
        <v/>
      </c>
      <c r="EJ51" s="24"/>
      <c r="EK51" s="24"/>
      <c r="EL51" s="24"/>
      <c r="EM51" s="24"/>
      <c r="EN51" s="24"/>
      <c r="EO51" s="24"/>
      <c r="EP51" s="24"/>
      <c r="EQ51" s="24"/>
      <c r="ER51" s="24"/>
      <c r="ES51" s="24"/>
      <c r="ET51" s="26"/>
      <c r="EU51" s="24" t="str">
        <f t="shared" si="42"/>
        <v/>
      </c>
      <c r="EV51" s="24"/>
      <c r="EW51" s="24"/>
      <c r="EX51" s="24"/>
      <c r="EY51" s="26"/>
      <c r="EZ51" s="24" t="str">
        <f t="shared" si="43"/>
        <v/>
      </c>
      <c r="FA51" s="24"/>
      <c r="FB51" s="24"/>
      <c r="FC51" s="24"/>
      <c r="FD51" s="26"/>
      <c r="FE51" s="24" t="str">
        <f t="shared" si="44"/>
        <v/>
      </c>
      <c r="FF51" s="24"/>
      <c r="FG51" s="24"/>
      <c r="FH51" s="24"/>
      <c r="FI51" s="26"/>
      <c r="FJ51" s="24"/>
      <c r="FL51" s="5">
        <f t="shared" si="45"/>
        <v>0</v>
      </c>
      <c r="FM51" s="5">
        <f>SUM($FL$36:$FL51)</f>
        <v>0</v>
      </c>
      <c r="FN51" s="107">
        <f t="shared" si="46"/>
        <v>0</v>
      </c>
    </row>
    <row r="52" spans="1:170" ht="12.5" x14ac:dyDescent="0.25">
      <c r="A52" s="1">
        <f t="shared" si="47"/>
        <v>17</v>
      </c>
      <c r="B52" s="16"/>
      <c r="C52" s="47"/>
      <c r="D52" s="47"/>
      <c r="E52" s="47"/>
      <c r="F52" s="47"/>
      <c r="G52" s="47"/>
      <c r="H52" s="47"/>
      <c r="I52" s="47"/>
      <c r="J52" s="47"/>
      <c r="K52" s="97"/>
      <c r="L52" s="16"/>
      <c r="M52" s="16"/>
      <c r="N52" s="16"/>
      <c r="O52" s="16"/>
      <c r="P52" s="49"/>
      <c r="Q52" s="50" t="str">
        <f t="shared" si="0"/>
        <v/>
      </c>
      <c r="R52" s="50" t="str">
        <f t="shared" si="1"/>
        <v/>
      </c>
      <c r="S52" s="50" t="str">
        <f t="shared" si="2"/>
        <v/>
      </c>
      <c r="T52" s="49"/>
      <c r="U52" s="51" t="str">
        <f t="shared" si="3"/>
        <v/>
      </c>
      <c r="V52" s="51" t="str">
        <f t="shared" si="4"/>
        <v/>
      </c>
      <c r="W52" s="52" t="str">
        <f t="shared" si="5"/>
        <v/>
      </c>
      <c r="X52" s="49"/>
      <c r="Y52" s="51" t="str">
        <f t="shared" si="12"/>
        <v/>
      </c>
      <c r="Z52" s="52" t="str">
        <f t="shared" si="13"/>
        <v/>
      </c>
      <c r="AA52" s="51" t="str">
        <f t="shared" si="14"/>
        <v/>
      </c>
      <c r="AB52" s="49"/>
      <c r="AC52" s="50" t="str">
        <f t="shared" si="15"/>
        <v/>
      </c>
      <c r="AD52" s="53" t="str">
        <f t="shared" si="16"/>
        <v/>
      </c>
      <c r="AE52" s="50" t="str">
        <f t="shared" si="17"/>
        <v/>
      </c>
      <c r="AF52" s="49"/>
      <c r="AG52" s="16"/>
      <c r="AH52" s="16"/>
      <c r="AI52" s="16"/>
      <c r="AJ52" s="16"/>
      <c r="AK52" s="11" t="str">
        <f t="shared" si="6"/>
        <v/>
      </c>
      <c r="AL52" s="13" t="str">
        <f t="shared" si="18"/>
        <v/>
      </c>
      <c r="AM52" s="11" t="str">
        <f t="shared" si="7"/>
        <v/>
      </c>
      <c r="AN52" s="13" t="str">
        <f t="shared" si="19"/>
        <v/>
      </c>
      <c r="AO52" s="11" t="str">
        <f t="shared" si="20"/>
        <v/>
      </c>
      <c r="AP52" s="13" t="str">
        <f t="shared" si="21"/>
        <v/>
      </c>
      <c r="AQ52" s="11" t="str">
        <f t="shared" si="22"/>
        <v/>
      </c>
      <c r="AR52" s="13" t="str">
        <f t="shared" si="23"/>
        <v/>
      </c>
      <c r="AT52" s="5">
        <f t="shared" si="24"/>
        <v>0</v>
      </c>
      <c r="AX52" s="18" t="str">
        <f t="shared" si="8"/>
        <v/>
      </c>
      <c r="AY52" s="21" t="str">
        <f t="shared" si="9"/>
        <v/>
      </c>
      <c r="AZ52" s="18" t="str">
        <f t="shared" si="25"/>
        <v/>
      </c>
      <c r="BB52" s="18" t="str">
        <f t="shared" si="10"/>
        <v/>
      </c>
      <c r="BC52" s="21" t="str">
        <f t="shared" si="11"/>
        <v/>
      </c>
      <c r="BD52" s="18" t="str">
        <f t="shared" si="26"/>
        <v/>
      </c>
      <c r="BF52" s="18" t="str">
        <f t="shared" si="27"/>
        <v/>
      </c>
      <c r="BG52" s="21" t="str">
        <f t="shared" si="28"/>
        <v/>
      </c>
      <c r="BH52" s="18" t="str">
        <f t="shared" si="29"/>
        <v/>
      </c>
      <c r="BJ52" s="18" t="str">
        <f t="shared" si="30"/>
        <v/>
      </c>
      <c r="BK52" s="21" t="str">
        <f t="shared" si="31"/>
        <v/>
      </c>
      <c r="BL52" s="18" t="str">
        <f t="shared" si="32"/>
        <v/>
      </c>
      <c r="BQ52" s="24"/>
      <c r="BR52" s="24"/>
      <c r="BS52" s="24"/>
      <c r="BT52" s="26"/>
      <c r="BU52" s="24" t="str">
        <f t="shared" si="33"/>
        <v/>
      </c>
      <c r="BV52" s="24"/>
      <c r="BW52" s="24"/>
      <c r="BX52" s="24"/>
      <c r="BY52" s="26"/>
      <c r="BZ52" s="24" t="str">
        <f t="shared" si="34"/>
        <v/>
      </c>
      <c r="CA52" s="24"/>
      <c r="CB52" s="24"/>
      <c r="CC52" s="24"/>
      <c r="CD52" s="26"/>
      <c r="CE52" s="24" t="str">
        <f t="shared" si="35"/>
        <v/>
      </c>
      <c r="CJ52" s="24"/>
      <c r="CQ52" s="24"/>
      <c r="CR52" s="24"/>
      <c r="CS52" s="24"/>
      <c r="CT52" s="26"/>
      <c r="CU52" s="24" t="str">
        <f t="shared" si="36"/>
        <v/>
      </c>
      <c r="CV52" s="24"/>
      <c r="CW52" s="24"/>
      <c r="CX52" s="24"/>
      <c r="CY52" s="26"/>
      <c r="CZ52" s="24" t="str">
        <f t="shared" si="37"/>
        <v/>
      </c>
      <c r="DA52" s="24"/>
      <c r="DB52" s="24"/>
      <c r="DC52" s="24"/>
      <c r="DD52" s="26"/>
      <c r="DE52" s="24" t="str">
        <f t="shared" si="38"/>
        <v/>
      </c>
      <c r="DF52" s="24"/>
      <c r="DG52" s="24"/>
      <c r="DH52" s="24"/>
      <c r="DI52" s="26"/>
      <c r="DJ52" s="24"/>
      <c r="DK52" s="24"/>
      <c r="DL52" s="24"/>
      <c r="DM52" s="24"/>
      <c r="DN52" s="24"/>
      <c r="DO52" s="24"/>
      <c r="DP52" s="24"/>
      <c r="DQ52" s="24"/>
      <c r="DR52" s="24"/>
      <c r="DS52" s="24"/>
      <c r="DT52" s="26"/>
      <c r="DU52" s="108" t="str">
        <f t="shared" si="39"/>
        <v/>
      </c>
      <c r="DV52" s="24"/>
      <c r="DW52" s="24"/>
      <c r="DX52" s="24"/>
      <c r="DY52" s="26"/>
      <c r="DZ52" s="108" t="str">
        <f t="shared" si="40"/>
        <v/>
      </c>
      <c r="EA52" s="24"/>
      <c r="EB52" s="24"/>
      <c r="EC52" s="24"/>
      <c r="ED52" s="26"/>
      <c r="EE52" s="108" t="str">
        <f t="shared" si="41"/>
        <v/>
      </c>
      <c r="EJ52" s="24"/>
      <c r="EK52" s="24"/>
      <c r="EL52" s="24"/>
      <c r="EM52" s="24"/>
      <c r="EN52" s="24"/>
      <c r="EO52" s="24"/>
      <c r="EP52" s="24"/>
      <c r="EQ52" s="24"/>
      <c r="ER52" s="24"/>
      <c r="ES52" s="24"/>
      <c r="ET52" s="26"/>
      <c r="EU52" s="24" t="str">
        <f t="shared" si="42"/>
        <v/>
      </c>
      <c r="EV52" s="24"/>
      <c r="EW52" s="24"/>
      <c r="EX52" s="24"/>
      <c r="EY52" s="26"/>
      <c r="EZ52" s="24" t="str">
        <f t="shared" si="43"/>
        <v/>
      </c>
      <c r="FA52" s="24"/>
      <c r="FB52" s="24"/>
      <c r="FC52" s="24"/>
      <c r="FD52" s="26"/>
      <c r="FE52" s="24" t="str">
        <f t="shared" si="44"/>
        <v/>
      </c>
      <c r="FF52" s="24"/>
      <c r="FG52" s="24"/>
      <c r="FH52" s="24"/>
      <c r="FI52" s="26"/>
      <c r="FJ52" s="24"/>
      <c r="FL52" s="5">
        <f t="shared" si="45"/>
        <v>0</v>
      </c>
      <c r="FM52" s="5">
        <f>SUM($FL$36:$FL52)</f>
        <v>0</v>
      </c>
      <c r="FN52" s="107">
        <f t="shared" si="46"/>
        <v>0</v>
      </c>
    </row>
    <row r="53" spans="1:170" ht="12.5" x14ac:dyDescent="0.25">
      <c r="A53" s="1">
        <f t="shared" si="47"/>
        <v>18</v>
      </c>
      <c r="B53" s="16"/>
      <c r="C53" s="47"/>
      <c r="D53" s="47"/>
      <c r="E53" s="47"/>
      <c r="F53" s="47"/>
      <c r="G53" s="47"/>
      <c r="H53" s="47"/>
      <c r="I53" s="47"/>
      <c r="J53" s="47"/>
      <c r="K53" s="97"/>
      <c r="L53" s="16"/>
      <c r="M53" s="16"/>
      <c r="N53" s="16"/>
      <c r="O53" s="16"/>
      <c r="P53" s="49"/>
      <c r="Q53" s="50" t="str">
        <f t="shared" si="0"/>
        <v/>
      </c>
      <c r="R53" s="50" t="str">
        <f t="shared" si="1"/>
        <v/>
      </c>
      <c r="S53" s="50" t="str">
        <f t="shared" si="2"/>
        <v/>
      </c>
      <c r="T53" s="49"/>
      <c r="U53" s="51" t="str">
        <f t="shared" si="3"/>
        <v/>
      </c>
      <c r="V53" s="51" t="str">
        <f t="shared" si="4"/>
        <v/>
      </c>
      <c r="W53" s="52" t="str">
        <f t="shared" si="5"/>
        <v/>
      </c>
      <c r="X53" s="49"/>
      <c r="Y53" s="51" t="str">
        <f t="shared" si="12"/>
        <v/>
      </c>
      <c r="Z53" s="52" t="str">
        <f t="shared" si="13"/>
        <v/>
      </c>
      <c r="AA53" s="51" t="str">
        <f t="shared" si="14"/>
        <v/>
      </c>
      <c r="AB53" s="49"/>
      <c r="AC53" s="50" t="str">
        <f t="shared" si="15"/>
        <v/>
      </c>
      <c r="AD53" s="53" t="str">
        <f t="shared" si="16"/>
        <v/>
      </c>
      <c r="AE53" s="50" t="str">
        <f t="shared" si="17"/>
        <v/>
      </c>
      <c r="AF53" s="49"/>
      <c r="AG53" s="16"/>
      <c r="AH53" s="16"/>
      <c r="AI53" s="16"/>
      <c r="AJ53" s="16"/>
      <c r="AK53" s="11" t="str">
        <f t="shared" si="6"/>
        <v/>
      </c>
      <c r="AL53" s="13" t="str">
        <f t="shared" si="18"/>
        <v/>
      </c>
      <c r="AM53" s="11" t="str">
        <f t="shared" si="7"/>
        <v/>
      </c>
      <c r="AN53" s="13" t="str">
        <f t="shared" si="19"/>
        <v/>
      </c>
      <c r="AO53" s="11" t="str">
        <f t="shared" si="20"/>
        <v/>
      </c>
      <c r="AP53" s="13" t="str">
        <f t="shared" si="21"/>
        <v/>
      </c>
      <c r="AQ53" s="11" t="str">
        <f t="shared" si="22"/>
        <v/>
      </c>
      <c r="AR53" s="13" t="str">
        <f t="shared" si="23"/>
        <v/>
      </c>
      <c r="AT53" s="5">
        <f t="shared" si="24"/>
        <v>0</v>
      </c>
      <c r="AX53" s="18" t="str">
        <f t="shared" si="8"/>
        <v/>
      </c>
      <c r="AY53" s="21" t="str">
        <f t="shared" si="9"/>
        <v/>
      </c>
      <c r="AZ53" s="18" t="str">
        <f t="shared" si="25"/>
        <v/>
      </c>
      <c r="BB53" s="18" t="str">
        <f t="shared" si="10"/>
        <v/>
      </c>
      <c r="BC53" s="21" t="str">
        <f t="shared" si="11"/>
        <v/>
      </c>
      <c r="BD53" s="18" t="str">
        <f t="shared" si="26"/>
        <v/>
      </c>
      <c r="BF53" s="18" t="str">
        <f t="shared" si="27"/>
        <v/>
      </c>
      <c r="BG53" s="21" t="str">
        <f t="shared" si="28"/>
        <v/>
      </c>
      <c r="BH53" s="18" t="str">
        <f t="shared" si="29"/>
        <v/>
      </c>
      <c r="BJ53" s="18" t="str">
        <f t="shared" si="30"/>
        <v/>
      </c>
      <c r="BK53" s="21" t="str">
        <f t="shared" si="31"/>
        <v/>
      </c>
      <c r="BL53" s="18" t="str">
        <f t="shared" si="32"/>
        <v/>
      </c>
      <c r="BQ53" s="24"/>
      <c r="BR53" s="24"/>
      <c r="BS53" s="24"/>
      <c r="BT53" s="26"/>
      <c r="BU53" s="24" t="str">
        <f t="shared" si="33"/>
        <v/>
      </c>
      <c r="BV53" s="24"/>
      <c r="BW53" s="24"/>
      <c r="BX53" s="24"/>
      <c r="BY53" s="26"/>
      <c r="BZ53" s="24" t="str">
        <f t="shared" si="34"/>
        <v/>
      </c>
      <c r="CA53" s="24"/>
      <c r="CB53" s="24"/>
      <c r="CC53" s="24"/>
      <c r="CD53" s="26"/>
      <c r="CE53" s="24" t="str">
        <f t="shared" si="35"/>
        <v/>
      </c>
      <c r="CJ53" s="24"/>
      <c r="CQ53" s="24"/>
      <c r="CR53" s="24"/>
      <c r="CS53" s="24"/>
      <c r="CT53" s="26"/>
      <c r="CU53" s="24" t="str">
        <f t="shared" si="36"/>
        <v/>
      </c>
      <c r="CV53" s="24"/>
      <c r="CW53" s="24"/>
      <c r="CX53" s="24"/>
      <c r="CY53" s="26"/>
      <c r="CZ53" s="24" t="str">
        <f t="shared" si="37"/>
        <v/>
      </c>
      <c r="DA53" s="24"/>
      <c r="DB53" s="24"/>
      <c r="DC53" s="24"/>
      <c r="DD53" s="26"/>
      <c r="DE53" s="24" t="str">
        <f t="shared" si="38"/>
        <v/>
      </c>
      <c r="DF53" s="24"/>
      <c r="DG53" s="24"/>
      <c r="DH53" s="24"/>
      <c r="DI53" s="26"/>
      <c r="DJ53" s="24"/>
      <c r="DK53" s="24"/>
      <c r="DL53" s="24"/>
      <c r="DM53" s="24"/>
      <c r="DN53" s="24"/>
      <c r="DO53" s="24"/>
      <c r="DP53" s="24"/>
      <c r="DQ53" s="24"/>
      <c r="DR53" s="24"/>
      <c r="DS53" s="24"/>
      <c r="DT53" s="26"/>
      <c r="DU53" s="108" t="str">
        <f t="shared" si="39"/>
        <v/>
      </c>
      <c r="DV53" s="24"/>
      <c r="DW53" s="24"/>
      <c r="DX53" s="24"/>
      <c r="DY53" s="26"/>
      <c r="DZ53" s="108" t="str">
        <f t="shared" si="40"/>
        <v/>
      </c>
      <c r="EA53" s="24"/>
      <c r="EB53" s="24"/>
      <c r="EC53" s="24"/>
      <c r="ED53" s="26"/>
      <c r="EE53" s="108" t="str">
        <f t="shared" si="41"/>
        <v/>
      </c>
      <c r="EJ53" s="24"/>
      <c r="EK53" s="24"/>
      <c r="EL53" s="24"/>
      <c r="EM53" s="24"/>
      <c r="EN53" s="24"/>
      <c r="EO53" s="24"/>
      <c r="EP53" s="24"/>
      <c r="EQ53" s="24"/>
      <c r="ER53" s="24"/>
      <c r="ES53" s="24"/>
      <c r="ET53" s="26"/>
      <c r="EU53" s="24" t="str">
        <f t="shared" si="42"/>
        <v/>
      </c>
      <c r="EV53" s="24"/>
      <c r="EW53" s="24"/>
      <c r="EX53" s="24"/>
      <c r="EY53" s="26"/>
      <c r="EZ53" s="24" t="str">
        <f t="shared" si="43"/>
        <v/>
      </c>
      <c r="FA53" s="24"/>
      <c r="FB53" s="24"/>
      <c r="FC53" s="24"/>
      <c r="FD53" s="26"/>
      <c r="FE53" s="24" t="str">
        <f t="shared" si="44"/>
        <v/>
      </c>
      <c r="FF53" s="24"/>
      <c r="FG53" s="24"/>
      <c r="FH53" s="24"/>
      <c r="FI53" s="26"/>
      <c r="FJ53" s="24"/>
      <c r="FL53" s="5">
        <f t="shared" si="45"/>
        <v>0</v>
      </c>
      <c r="FM53" s="5">
        <f>SUM($FL$36:$FL53)</f>
        <v>0</v>
      </c>
      <c r="FN53" s="107">
        <f t="shared" si="46"/>
        <v>0</v>
      </c>
    </row>
    <row r="54" spans="1:170" ht="12.5" x14ac:dyDescent="0.25">
      <c r="A54" s="1">
        <f t="shared" si="47"/>
        <v>19</v>
      </c>
      <c r="B54" s="16"/>
      <c r="C54" s="47"/>
      <c r="D54" s="47"/>
      <c r="E54" s="47"/>
      <c r="F54" s="47"/>
      <c r="G54" s="47"/>
      <c r="H54" s="47"/>
      <c r="I54" s="47"/>
      <c r="J54" s="47"/>
      <c r="K54" s="97"/>
      <c r="L54" s="16"/>
      <c r="M54" s="16"/>
      <c r="N54" s="16"/>
      <c r="O54" s="16"/>
      <c r="P54" s="49"/>
      <c r="Q54" s="50" t="str">
        <f t="shared" si="0"/>
        <v/>
      </c>
      <c r="R54" s="50" t="str">
        <f t="shared" si="1"/>
        <v/>
      </c>
      <c r="S54" s="50" t="str">
        <f t="shared" si="2"/>
        <v/>
      </c>
      <c r="T54" s="49"/>
      <c r="U54" s="51" t="str">
        <f t="shared" si="3"/>
        <v/>
      </c>
      <c r="V54" s="51" t="str">
        <f t="shared" si="4"/>
        <v/>
      </c>
      <c r="W54" s="52" t="str">
        <f t="shared" si="5"/>
        <v/>
      </c>
      <c r="X54" s="49"/>
      <c r="Y54" s="51" t="str">
        <f t="shared" si="12"/>
        <v/>
      </c>
      <c r="Z54" s="52" t="str">
        <f t="shared" si="13"/>
        <v/>
      </c>
      <c r="AA54" s="51" t="str">
        <f t="shared" si="14"/>
        <v/>
      </c>
      <c r="AB54" s="49"/>
      <c r="AC54" s="50" t="str">
        <f t="shared" si="15"/>
        <v/>
      </c>
      <c r="AD54" s="53" t="str">
        <f t="shared" si="16"/>
        <v/>
      </c>
      <c r="AE54" s="50" t="str">
        <f t="shared" si="17"/>
        <v/>
      </c>
      <c r="AF54" s="49"/>
      <c r="AG54" s="16"/>
      <c r="AH54" s="16"/>
      <c r="AI54" s="16"/>
      <c r="AJ54" s="16"/>
      <c r="AK54" s="11" t="str">
        <f t="shared" si="6"/>
        <v/>
      </c>
      <c r="AL54" s="13" t="str">
        <f t="shared" si="18"/>
        <v/>
      </c>
      <c r="AM54" s="11" t="str">
        <f t="shared" si="7"/>
        <v/>
      </c>
      <c r="AN54" s="13" t="str">
        <f t="shared" si="19"/>
        <v/>
      </c>
      <c r="AO54" s="11" t="str">
        <f t="shared" si="20"/>
        <v/>
      </c>
      <c r="AP54" s="13" t="str">
        <f t="shared" si="21"/>
        <v/>
      </c>
      <c r="AQ54" s="11" t="str">
        <f t="shared" si="22"/>
        <v/>
      </c>
      <c r="AR54" s="13" t="str">
        <f t="shared" si="23"/>
        <v/>
      </c>
      <c r="AT54" s="5">
        <f t="shared" si="24"/>
        <v>0</v>
      </c>
      <c r="AX54" s="18" t="str">
        <f t="shared" si="8"/>
        <v/>
      </c>
      <c r="AY54" s="21" t="str">
        <f t="shared" si="9"/>
        <v/>
      </c>
      <c r="AZ54" s="18" t="str">
        <f t="shared" si="25"/>
        <v/>
      </c>
      <c r="BB54" s="18" t="str">
        <f t="shared" si="10"/>
        <v/>
      </c>
      <c r="BC54" s="21" t="str">
        <f t="shared" si="11"/>
        <v/>
      </c>
      <c r="BD54" s="18" t="str">
        <f t="shared" si="26"/>
        <v/>
      </c>
      <c r="BF54" s="18" t="str">
        <f t="shared" si="27"/>
        <v/>
      </c>
      <c r="BG54" s="21" t="str">
        <f t="shared" si="28"/>
        <v/>
      </c>
      <c r="BH54" s="18" t="str">
        <f t="shared" si="29"/>
        <v/>
      </c>
      <c r="BJ54" s="18" t="str">
        <f t="shared" si="30"/>
        <v/>
      </c>
      <c r="BK54" s="21" t="str">
        <f t="shared" si="31"/>
        <v/>
      </c>
      <c r="BL54" s="18" t="str">
        <f t="shared" si="32"/>
        <v/>
      </c>
      <c r="BQ54" s="24"/>
      <c r="BR54" s="24"/>
      <c r="BS54" s="24"/>
      <c r="BT54" s="26"/>
      <c r="BU54" s="24" t="str">
        <f t="shared" si="33"/>
        <v/>
      </c>
      <c r="BV54" s="24"/>
      <c r="BW54" s="24"/>
      <c r="BX54" s="24"/>
      <c r="BY54" s="26"/>
      <c r="BZ54" s="24" t="str">
        <f t="shared" si="34"/>
        <v/>
      </c>
      <c r="CA54" s="24"/>
      <c r="CB54" s="24"/>
      <c r="CC54" s="24"/>
      <c r="CD54" s="26"/>
      <c r="CE54" s="24" t="str">
        <f t="shared" si="35"/>
        <v/>
      </c>
      <c r="CJ54" s="24"/>
      <c r="CQ54" s="24"/>
      <c r="CR54" s="24"/>
      <c r="CS54" s="24"/>
      <c r="CT54" s="26"/>
      <c r="CU54" s="24" t="str">
        <f t="shared" si="36"/>
        <v/>
      </c>
      <c r="CV54" s="24"/>
      <c r="CW54" s="24"/>
      <c r="CX54" s="24"/>
      <c r="CY54" s="26"/>
      <c r="CZ54" s="24" t="str">
        <f t="shared" si="37"/>
        <v/>
      </c>
      <c r="DA54" s="24"/>
      <c r="DB54" s="24"/>
      <c r="DC54" s="24"/>
      <c r="DD54" s="26"/>
      <c r="DE54" s="24" t="str">
        <f t="shared" si="38"/>
        <v/>
      </c>
      <c r="DF54" s="24"/>
      <c r="DG54" s="24"/>
      <c r="DH54" s="24"/>
      <c r="DI54" s="26"/>
      <c r="DJ54" s="24"/>
      <c r="DK54" s="24"/>
      <c r="DL54" s="24"/>
      <c r="DM54" s="24"/>
      <c r="DN54" s="24"/>
      <c r="DO54" s="24"/>
      <c r="DP54" s="24"/>
      <c r="DQ54" s="24"/>
      <c r="DR54" s="24"/>
      <c r="DS54" s="24"/>
      <c r="DT54" s="26"/>
      <c r="DU54" s="108" t="str">
        <f t="shared" si="39"/>
        <v/>
      </c>
      <c r="DV54" s="24"/>
      <c r="DW54" s="24"/>
      <c r="DX54" s="24"/>
      <c r="DY54" s="26"/>
      <c r="DZ54" s="108" t="str">
        <f t="shared" si="40"/>
        <v/>
      </c>
      <c r="EA54" s="24"/>
      <c r="EB54" s="24"/>
      <c r="EC54" s="24"/>
      <c r="ED54" s="26"/>
      <c r="EE54" s="108" t="str">
        <f t="shared" si="41"/>
        <v/>
      </c>
      <c r="EJ54" s="24"/>
      <c r="EK54" s="24"/>
      <c r="EL54" s="24"/>
      <c r="EM54" s="24"/>
      <c r="EN54" s="24"/>
      <c r="EO54" s="24"/>
      <c r="EP54" s="24"/>
      <c r="EQ54" s="24"/>
      <c r="ER54" s="24"/>
      <c r="ES54" s="24"/>
      <c r="ET54" s="26"/>
      <c r="EU54" s="24" t="str">
        <f t="shared" si="42"/>
        <v/>
      </c>
      <c r="EV54" s="24"/>
      <c r="EW54" s="24"/>
      <c r="EX54" s="24"/>
      <c r="EY54" s="26"/>
      <c r="EZ54" s="24" t="str">
        <f t="shared" si="43"/>
        <v/>
      </c>
      <c r="FA54" s="24"/>
      <c r="FB54" s="24"/>
      <c r="FC54" s="24"/>
      <c r="FD54" s="26"/>
      <c r="FE54" s="24" t="str">
        <f t="shared" si="44"/>
        <v/>
      </c>
      <c r="FF54" s="24"/>
      <c r="FG54" s="24"/>
      <c r="FH54" s="24"/>
      <c r="FI54" s="26"/>
      <c r="FJ54" s="24"/>
      <c r="FL54" s="5">
        <f t="shared" si="45"/>
        <v>0</v>
      </c>
      <c r="FM54" s="5">
        <f>SUM($FL$36:$FL54)</f>
        <v>0</v>
      </c>
      <c r="FN54" s="107">
        <f t="shared" si="46"/>
        <v>0</v>
      </c>
    </row>
    <row r="55" spans="1:170" ht="12.5" x14ac:dyDescent="0.25">
      <c r="A55" s="1">
        <f t="shared" si="47"/>
        <v>20</v>
      </c>
      <c r="B55" s="16"/>
      <c r="C55" s="47"/>
      <c r="D55" s="47"/>
      <c r="E55" s="47"/>
      <c r="F55" s="47"/>
      <c r="G55" s="47"/>
      <c r="H55" s="47"/>
      <c r="I55" s="47"/>
      <c r="J55" s="47"/>
      <c r="K55" s="97"/>
      <c r="L55" s="16"/>
      <c r="M55" s="16"/>
      <c r="N55" s="16"/>
      <c r="O55" s="16"/>
      <c r="P55" s="49"/>
      <c r="Q55" s="50" t="str">
        <f t="shared" si="0"/>
        <v/>
      </c>
      <c r="R55" s="50" t="str">
        <f t="shared" si="1"/>
        <v/>
      </c>
      <c r="S55" s="50" t="str">
        <f t="shared" si="2"/>
        <v/>
      </c>
      <c r="T55" s="49"/>
      <c r="U55" s="51" t="str">
        <f t="shared" si="3"/>
        <v/>
      </c>
      <c r="V55" s="51" t="str">
        <f t="shared" si="4"/>
        <v/>
      </c>
      <c r="W55" s="52" t="str">
        <f t="shared" si="5"/>
        <v/>
      </c>
      <c r="X55" s="49"/>
      <c r="Y55" s="51" t="str">
        <f t="shared" si="12"/>
        <v/>
      </c>
      <c r="Z55" s="52" t="str">
        <f t="shared" si="13"/>
        <v/>
      </c>
      <c r="AA55" s="51" t="str">
        <f t="shared" si="14"/>
        <v/>
      </c>
      <c r="AB55" s="49"/>
      <c r="AC55" s="50" t="str">
        <f t="shared" si="15"/>
        <v/>
      </c>
      <c r="AD55" s="53" t="str">
        <f t="shared" si="16"/>
        <v/>
      </c>
      <c r="AE55" s="50" t="str">
        <f t="shared" si="17"/>
        <v/>
      </c>
      <c r="AF55" s="49"/>
      <c r="AG55" s="16"/>
      <c r="AH55" s="16"/>
      <c r="AI55" s="16"/>
      <c r="AJ55" s="16"/>
      <c r="AK55" s="11" t="str">
        <f t="shared" si="6"/>
        <v/>
      </c>
      <c r="AL55" s="13" t="str">
        <f t="shared" si="18"/>
        <v/>
      </c>
      <c r="AM55" s="11" t="str">
        <f t="shared" si="7"/>
        <v/>
      </c>
      <c r="AN55" s="13" t="str">
        <f t="shared" si="19"/>
        <v/>
      </c>
      <c r="AO55" s="11" t="str">
        <f t="shared" si="20"/>
        <v/>
      </c>
      <c r="AP55" s="13" t="str">
        <f t="shared" si="21"/>
        <v/>
      </c>
      <c r="AQ55" s="11" t="str">
        <f t="shared" si="22"/>
        <v/>
      </c>
      <c r="AR55" s="13" t="str">
        <f t="shared" si="23"/>
        <v/>
      </c>
      <c r="AT55" s="5">
        <f t="shared" si="24"/>
        <v>0</v>
      </c>
      <c r="AX55" s="18" t="str">
        <f t="shared" si="8"/>
        <v/>
      </c>
      <c r="AY55" s="21" t="str">
        <f t="shared" si="9"/>
        <v/>
      </c>
      <c r="AZ55" s="18" t="str">
        <f t="shared" si="25"/>
        <v/>
      </c>
      <c r="BB55" s="18" t="str">
        <f t="shared" si="10"/>
        <v/>
      </c>
      <c r="BC55" s="21" t="str">
        <f t="shared" si="11"/>
        <v/>
      </c>
      <c r="BD55" s="18" t="str">
        <f t="shared" si="26"/>
        <v/>
      </c>
      <c r="BF55" s="18" t="str">
        <f t="shared" si="27"/>
        <v/>
      </c>
      <c r="BG55" s="21" t="str">
        <f t="shared" si="28"/>
        <v/>
      </c>
      <c r="BH55" s="18" t="str">
        <f t="shared" si="29"/>
        <v/>
      </c>
      <c r="BJ55" s="18" t="str">
        <f t="shared" si="30"/>
        <v/>
      </c>
      <c r="BK55" s="21" t="str">
        <f t="shared" si="31"/>
        <v/>
      </c>
      <c r="BL55" s="18" t="str">
        <f t="shared" si="32"/>
        <v/>
      </c>
      <c r="BQ55" s="24"/>
      <c r="BR55" s="24"/>
      <c r="BS55" s="24"/>
      <c r="BT55" s="26"/>
      <c r="BU55" s="24" t="str">
        <f t="shared" si="33"/>
        <v/>
      </c>
      <c r="BV55" s="24"/>
      <c r="BW55" s="24"/>
      <c r="BX55" s="24"/>
      <c r="BY55" s="26"/>
      <c r="BZ55" s="24" t="str">
        <f t="shared" si="34"/>
        <v/>
      </c>
      <c r="CA55" s="24"/>
      <c r="CB55" s="24"/>
      <c r="CC55" s="24"/>
      <c r="CD55" s="26"/>
      <c r="CE55" s="24" t="str">
        <f t="shared" si="35"/>
        <v/>
      </c>
      <c r="CJ55" s="24"/>
      <c r="CQ55" s="24"/>
      <c r="CR55" s="24"/>
      <c r="CS55" s="24"/>
      <c r="CT55" s="26"/>
      <c r="CU55" s="24" t="str">
        <f t="shared" si="36"/>
        <v/>
      </c>
      <c r="CV55" s="24"/>
      <c r="CW55" s="24"/>
      <c r="CX55" s="24"/>
      <c r="CY55" s="26"/>
      <c r="CZ55" s="24" t="str">
        <f t="shared" si="37"/>
        <v/>
      </c>
      <c r="DA55" s="24"/>
      <c r="DB55" s="24"/>
      <c r="DC55" s="24"/>
      <c r="DD55" s="26"/>
      <c r="DE55" s="24" t="str">
        <f t="shared" si="38"/>
        <v/>
      </c>
      <c r="DF55" s="24"/>
      <c r="DG55" s="24"/>
      <c r="DH55" s="24"/>
      <c r="DI55" s="26"/>
      <c r="DJ55" s="24"/>
      <c r="DK55" s="24"/>
      <c r="DL55" s="24"/>
      <c r="DM55" s="24"/>
      <c r="DN55" s="24"/>
      <c r="DO55" s="24"/>
      <c r="DP55" s="24"/>
      <c r="DQ55" s="24"/>
      <c r="DR55" s="24"/>
      <c r="DS55" s="24"/>
      <c r="DT55" s="26"/>
      <c r="DU55" s="108" t="str">
        <f t="shared" si="39"/>
        <v/>
      </c>
      <c r="DV55" s="24"/>
      <c r="DW55" s="24"/>
      <c r="DX55" s="24"/>
      <c r="DY55" s="26"/>
      <c r="DZ55" s="108" t="str">
        <f t="shared" si="40"/>
        <v/>
      </c>
      <c r="EA55" s="24"/>
      <c r="EB55" s="24"/>
      <c r="EC55" s="24"/>
      <c r="ED55" s="26"/>
      <c r="EE55" s="108" t="str">
        <f t="shared" si="41"/>
        <v/>
      </c>
      <c r="EJ55" s="24"/>
      <c r="EK55" s="24"/>
      <c r="EL55" s="24"/>
      <c r="EM55" s="24"/>
      <c r="EN55" s="24"/>
      <c r="EO55" s="24"/>
      <c r="EP55" s="24"/>
      <c r="EQ55" s="24"/>
      <c r="ER55" s="24"/>
      <c r="ES55" s="24"/>
      <c r="ET55" s="26"/>
      <c r="EU55" s="24" t="str">
        <f t="shared" si="42"/>
        <v/>
      </c>
      <c r="EV55" s="24"/>
      <c r="EW55" s="24"/>
      <c r="EX55" s="24"/>
      <c r="EY55" s="26"/>
      <c r="EZ55" s="24" t="str">
        <f t="shared" si="43"/>
        <v/>
      </c>
      <c r="FA55" s="24"/>
      <c r="FB55" s="24"/>
      <c r="FC55" s="24"/>
      <c r="FD55" s="26"/>
      <c r="FE55" s="24" t="str">
        <f t="shared" si="44"/>
        <v/>
      </c>
      <c r="FF55" s="24"/>
      <c r="FG55" s="24"/>
      <c r="FH55" s="24"/>
      <c r="FI55" s="26"/>
      <c r="FJ55" s="24"/>
      <c r="FL55" s="5">
        <f t="shared" si="45"/>
        <v>0</v>
      </c>
      <c r="FM55" s="5">
        <f>SUM($FL$36:$FL55)</f>
        <v>0</v>
      </c>
      <c r="FN55" s="107">
        <f t="shared" si="46"/>
        <v>0</v>
      </c>
    </row>
    <row r="56" spans="1:170" ht="12.5" x14ac:dyDescent="0.25">
      <c r="A56" s="1">
        <f t="shared" si="47"/>
        <v>21</v>
      </c>
      <c r="B56" s="16"/>
      <c r="C56" s="47"/>
      <c r="D56" s="47"/>
      <c r="E56" s="47"/>
      <c r="F56" s="47"/>
      <c r="G56" s="47"/>
      <c r="H56" s="47"/>
      <c r="I56" s="47"/>
      <c r="J56" s="47"/>
      <c r="K56" s="97"/>
      <c r="L56" s="16"/>
      <c r="M56" s="16"/>
      <c r="N56" s="16"/>
      <c r="O56" s="16"/>
      <c r="P56" s="49"/>
      <c r="Q56" s="50" t="str">
        <f t="shared" si="0"/>
        <v/>
      </c>
      <c r="R56" s="50" t="str">
        <f t="shared" si="1"/>
        <v/>
      </c>
      <c r="S56" s="50" t="str">
        <f t="shared" si="2"/>
        <v/>
      </c>
      <c r="T56" s="49"/>
      <c r="U56" s="51" t="str">
        <f t="shared" si="3"/>
        <v/>
      </c>
      <c r="V56" s="51" t="str">
        <f t="shared" si="4"/>
        <v/>
      </c>
      <c r="W56" s="52" t="str">
        <f t="shared" si="5"/>
        <v/>
      </c>
      <c r="X56" s="49"/>
      <c r="Y56" s="51" t="str">
        <f t="shared" si="12"/>
        <v/>
      </c>
      <c r="Z56" s="52" t="str">
        <f t="shared" si="13"/>
        <v/>
      </c>
      <c r="AA56" s="51" t="str">
        <f t="shared" si="14"/>
        <v/>
      </c>
      <c r="AB56" s="49"/>
      <c r="AC56" s="50" t="str">
        <f t="shared" si="15"/>
        <v/>
      </c>
      <c r="AD56" s="53" t="str">
        <f t="shared" si="16"/>
        <v/>
      </c>
      <c r="AE56" s="50" t="str">
        <f t="shared" si="17"/>
        <v/>
      </c>
      <c r="AF56" s="49"/>
      <c r="AG56" s="16"/>
      <c r="AH56" s="16"/>
      <c r="AI56" s="16"/>
      <c r="AJ56" s="16"/>
      <c r="AK56" s="11" t="str">
        <f t="shared" si="6"/>
        <v/>
      </c>
      <c r="AL56" s="13" t="str">
        <f t="shared" si="18"/>
        <v/>
      </c>
      <c r="AM56" s="11" t="str">
        <f t="shared" si="7"/>
        <v/>
      </c>
      <c r="AN56" s="13" t="str">
        <f t="shared" si="19"/>
        <v/>
      </c>
      <c r="AO56" s="11" t="str">
        <f t="shared" si="20"/>
        <v/>
      </c>
      <c r="AP56" s="13" t="str">
        <f t="shared" si="21"/>
        <v/>
      </c>
      <c r="AQ56" s="11" t="str">
        <f t="shared" si="22"/>
        <v/>
      </c>
      <c r="AR56" s="13" t="str">
        <f t="shared" si="23"/>
        <v/>
      </c>
      <c r="AT56" s="5">
        <f t="shared" si="24"/>
        <v>0</v>
      </c>
      <c r="AX56" s="18" t="str">
        <f t="shared" si="8"/>
        <v/>
      </c>
      <c r="AY56" s="21" t="str">
        <f t="shared" si="9"/>
        <v/>
      </c>
      <c r="AZ56" s="18" t="str">
        <f t="shared" si="25"/>
        <v/>
      </c>
      <c r="BB56" s="18" t="str">
        <f t="shared" si="10"/>
        <v/>
      </c>
      <c r="BC56" s="21" t="str">
        <f t="shared" si="11"/>
        <v/>
      </c>
      <c r="BD56" s="18" t="str">
        <f t="shared" si="26"/>
        <v/>
      </c>
      <c r="BF56" s="18" t="str">
        <f t="shared" si="27"/>
        <v/>
      </c>
      <c r="BG56" s="21" t="str">
        <f t="shared" si="28"/>
        <v/>
      </c>
      <c r="BH56" s="18" t="str">
        <f t="shared" si="29"/>
        <v/>
      </c>
      <c r="BJ56" s="18" t="str">
        <f t="shared" si="30"/>
        <v/>
      </c>
      <c r="BK56" s="21" t="str">
        <f t="shared" si="31"/>
        <v/>
      </c>
      <c r="BL56" s="18" t="str">
        <f t="shared" si="32"/>
        <v/>
      </c>
      <c r="BQ56" s="24"/>
      <c r="BR56" s="24"/>
      <c r="BS56" s="24"/>
      <c r="BT56" s="26"/>
      <c r="BU56" s="24" t="str">
        <f t="shared" si="33"/>
        <v/>
      </c>
      <c r="BV56" s="24"/>
      <c r="BW56" s="24"/>
      <c r="BX56" s="24"/>
      <c r="BY56" s="26"/>
      <c r="BZ56" s="24" t="str">
        <f t="shared" si="34"/>
        <v/>
      </c>
      <c r="CA56" s="24"/>
      <c r="CB56" s="24"/>
      <c r="CC56" s="24"/>
      <c r="CD56" s="26"/>
      <c r="CE56" s="24" t="str">
        <f t="shared" si="35"/>
        <v/>
      </c>
      <c r="CJ56" s="24"/>
      <c r="CQ56" s="24"/>
      <c r="CR56" s="24"/>
      <c r="CS56" s="24"/>
      <c r="CT56" s="26"/>
      <c r="CU56" s="24" t="str">
        <f t="shared" si="36"/>
        <v/>
      </c>
      <c r="CV56" s="24"/>
      <c r="CW56" s="24"/>
      <c r="CX56" s="24"/>
      <c r="CY56" s="26"/>
      <c r="CZ56" s="24" t="str">
        <f t="shared" si="37"/>
        <v/>
      </c>
      <c r="DA56" s="24"/>
      <c r="DB56" s="24"/>
      <c r="DC56" s="24"/>
      <c r="DD56" s="26"/>
      <c r="DE56" s="24" t="str">
        <f t="shared" si="38"/>
        <v/>
      </c>
      <c r="DF56" s="24"/>
      <c r="DG56" s="24"/>
      <c r="DH56" s="24"/>
      <c r="DI56" s="26"/>
      <c r="DJ56" s="24"/>
      <c r="DK56" s="24"/>
      <c r="DL56" s="24"/>
      <c r="DM56" s="24"/>
      <c r="DN56" s="24"/>
      <c r="DO56" s="24"/>
      <c r="DP56" s="24"/>
      <c r="DQ56" s="24"/>
      <c r="DR56" s="24"/>
      <c r="DS56" s="24"/>
      <c r="DT56" s="26"/>
      <c r="DU56" s="108" t="str">
        <f t="shared" si="39"/>
        <v/>
      </c>
      <c r="DV56" s="24"/>
      <c r="DW56" s="24"/>
      <c r="DX56" s="24"/>
      <c r="DY56" s="26"/>
      <c r="DZ56" s="108" t="str">
        <f t="shared" si="40"/>
        <v/>
      </c>
      <c r="EA56" s="24"/>
      <c r="EB56" s="24"/>
      <c r="EC56" s="24"/>
      <c r="ED56" s="26"/>
      <c r="EE56" s="108" t="str">
        <f t="shared" si="41"/>
        <v/>
      </c>
      <c r="EJ56" s="24"/>
      <c r="EK56" s="24"/>
      <c r="EL56" s="24"/>
      <c r="EM56" s="24"/>
      <c r="EN56" s="24"/>
      <c r="EO56" s="24"/>
      <c r="EP56" s="24"/>
      <c r="EQ56" s="24"/>
      <c r="ER56" s="24"/>
      <c r="ES56" s="24"/>
      <c r="ET56" s="26"/>
      <c r="EU56" s="24" t="str">
        <f t="shared" si="42"/>
        <v/>
      </c>
      <c r="EV56" s="24"/>
      <c r="EW56" s="24"/>
      <c r="EX56" s="24"/>
      <c r="EY56" s="26"/>
      <c r="EZ56" s="24" t="str">
        <f t="shared" si="43"/>
        <v/>
      </c>
      <c r="FA56" s="24"/>
      <c r="FB56" s="24"/>
      <c r="FC56" s="24"/>
      <c r="FD56" s="26"/>
      <c r="FE56" s="24" t="str">
        <f t="shared" si="44"/>
        <v/>
      </c>
      <c r="FF56" s="24"/>
      <c r="FG56" s="24"/>
      <c r="FH56" s="24"/>
      <c r="FI56" s="26"/>
      <c r="FJ56" s="24"/>
      <c r="FL56" s="5">
        <f t="shared" si="45"/>
        <v>0</v>
      </c>
      <c r="FM56" s="5">
        <f>SUM($FL$36:$FL56)</f>
        <v>0</v>
      </c>
      <c r="FN56" s="107">
        <f t="shared" si="46"/>
        <v>0</v>
      </c>
    </row>
    <row r="57" spans="1:170" ht="12.5" x14ac:dyDescent="0.25">
      <c r="A57" s="1">
        <f t="shared" si="47"/>
        <v>22</v>
      </c>
      <c r="B57" s="16"/>
      <c r="C57" s="47"/>
      <c r="D57" s="47"/>
      <c r="E57" s="47"/>
      <c r="F57" s="47"/>
      <c r="G57" s="47"/>
      <c r="H57" s="47"/>
      <c r="I57" s="47"/>
      <c r="J57" s="47"/>
      <c r="K57" s="97"/>
      <c r="L57" s="16"/>
      <c r="M57" s="16"/>
      <c r="N57" s="16"/>
      <c r="O57" s="16"/>
      <c r="P57" s="49"/>
      <c r="Q57" s="50" t="str">
        <f t="shared" si="0"/>
        <v/>
      </c>
      <c r="R57" s="50" t="str">
        <f t="shared" si="1"/>
        <v/>
      </c>
      <c r="S57" s="50" t="str">
        <f t="shared" si="2"/>
        <v/>
      </c>
      <c r="T57" s="49"/>
      <c r="U57" s="51" t="str">
        <f t="shared" si="3"/>
        <v/>
      </c>
      <c r="V57" s="51" t="str">
        <f t="shared" si="4"/>
        <v/>
      </c>
      <c r="W57" s="52" t="str">
        <f t="shared" si="5"/>
        <v/>
      </c>
      <c r="X57" s="49"/>
      <c r="Y57" s="51" t="str">
        <f t="shared" si="12"/>
        <v/>
      </c>
      <c r="Z57" s="52" t="str">
        <f t="shared" si="13"/>
        <v/>
      </c>
      <c r="AA57" s="51" t="str">
        <f t="shared" si="14"/>
        <v/>
      </c>
      <c r="AB57" s="49"/>
      <c r="AC57" s="50" t="str">
        <f t="shared" si="15"/>
        <v/>
      </c>
      <c r="AD57" s="53" t="str">
        <f t="shared" si="16"/>
        <v/>
      </c>
      <c r="AE57" s="50" t="str">
        <f t="shared" si="17"/>
        <v/>
      </c>
      <c r="AF57" s="49"/>
      <c r="AG57" s="16"/>
      <c r="AH57" s="16"/>
      <c r="AI57" s="16"/>
      <c r="AJ57" s="16"/>
      <c r="AK57" s="11" t="str">
        <f t="shared" si="6"/>
        <v/>
      </c>
      <c r="AL57" s="13" t="str">
        <f t="shared" si="18"/>
        <v/>
      </c>
      <c r="AM57" s="11" t="str">
        <f t="shared" si="7"/>
        <v/>
      </c>
      <c r="AN57" s="13" t="str">
        <f t="shared" si="19"/>
        <v/>
      </c>
      <c r="AO57" s="11" t="str">
        <f t="shared" si="20"/>
        <v/>
      </c>
      <c r="AP57" s="13" t="str">
        <f t="shared" si="21"/>
        <v/>
      </c>
      <c r="AQ57" s="11" t="str">
        <f t="shared" si="22"/>
        <v/>
      </c>
      <c r="AR57" s="13" t="str">
        <f t="shared" si="23"/>
        <v/>
      </c>
      <c r="AT57" s="5">
        <f t="shared" si="24"/>
        <v>0</v>
      </c>
      <c r="AX57" s="18" t="str">
        <f t="shared" si="8"/>
        <v/>
      </c>
      <c r="AY57" s="21" t="str">
        <f t="shared" si="9"/>
        <v/>
      </c>
      <c r="AZ57" s="18" t="str">
        <f t="shared" si="25"/>
        <v/>
      </c>
      <c r="BB57" s="18" t="str">
        <f t="shared" si="10"/>
        <v/>
      </c>
      <c r="BC57" s="21" t="str">
        <f t="shared" si="11"/>
        <v/>
      </c>
      <c r="BD57" s="18" t="str">
        <f t="shared" si="26"/>
        <v/>
      </c>
      <c r="BF57" s="18" t="str">
        <f t="shared" si="27"/>
        <v/>
      </c>
      <c r="BG57" s="21" t="str">
        <f t="shared" si="28"/>
        <v/>
      </c>
      <c r="BH57" s="18" t="str">
        <f t="shared" si="29"/>
        <v/>
      </c>
      <c r="BJ57" s="18" t="str">
        <f t="shared" si="30"/>
        <v/>
      </c>
      <c r="BK57" s="21" t="str">
        <f t="shared" si="31"/>
        <v/>
      </c>
      <c r="BL57" s="18" t="str">
        <f t="shared" si="32"/>
        <v/>
      </c>
      <c r="BQ57" s="24"/>
      <c r="BR57" s="24"/>
      <c r="BS57" s="24"/>
      <c r="BT57" s="26"/>
      <c r="BU57" s="24" t="str">
        <f t="shared" si="33"/>
        <v/>
      </c>
      <c r="BV57" s="24"/>
      <c r="BW57" s="24"/>
      <c r="BX57" s="24"/>
      <c r="BY57" s="26"/>
      <c r="BZ57" s="24" t="str">
        <f t="shared" si="34"/>
        <v/>
      </c>
      <c r="CA57" s="24"/>
      <c r="CB57" s="24"/>
      <c r="CC57" s="24"/>
      <c r="CD57" s="26"/>
      <c r="CE57" s="24" t="str">
        <f t="shared" si="35"/>
        <v/>
      </c>
      <c r="CJ57" s="24"/>
      <c r="CQ57" s="24"/>
      <c r="CR57" s="24"/>
      <c r="CS57" s="24"/>
      <c r="CT57" s="26"/>
      <c r="CU57" s="24" t="str">
        <f t="shared" si="36"/>
        <v/>
      </c>
      <c r="CV57" s="24"/>
      <c r="CW57" s="24"/>
      <c r="CX57" s="24"/>
      <c r="CY57" s="26"/>
      <c r="CZ57" s="24" t="str">
        <f t="shared" si="37"/>
        <v/>
      </c>
      <c r="DA57" s="24"/>
      <c r="DB57" s="24"/>
      <c r="DC57" s="24"/>
      <c r="DD57" s="26"/>
      <c r="DE57" s="24" t="str">
        <f t="shared" si="38"/>
        <v/>
      </c>
      <c r="DF57" s="24"/>
      <c r="DG57" s="24"/>
      <c r="DH57" s="24"/>
      <c r="DI57" s="26"/>
      <c r="DJ57" s="24"/>
      <c r="DK57" s="24"/>
      <c r="DL57" s="24"/>
      <c r="DM57" s="24"/>
      <c r="DN57" s="24"/>
      <c r="DO57" s="24"/>
      <c r="DP57" s="24"/>
      <c r="DQ57" s="24"/>
      <c r="DR57" s="24"/>
      <c r="DS57" s="24"/>
      <c r="DT57" s="26"/>
      <c r="DU57" s="108" t="str">
        <f t="shared" si="39"/>
        <v/>
      </c>
      <c r="DV57" s="24"/>
      <c r="DW57" s="24"/>
      <c r="DX57" s="24"/>
      <c r="DY57" s="26"/>
      <c r="DZ57" s="108" t="str">
        <f t="shared" si="40"/>
        <v/>
      </c>
      <c r="EA57" s="24"/>
      <c r="EB57" s="24"/>
      <c r="EC57" s="24"/>
      <c r="ED57" s="26"/>
      <c r="EE57" s="108" t="str">
        <f t="shared" si="41"/>
        <v/>
      </c>
      <c r="EJ57" s="24"/>
      <c r="EK57" s="24"/>
      <c r="EL57" s="24"/>
      <c r="EM57" s="24"/>
      <c r="EN57" s="24"/>
      <c r="EO57" s="24"/>
      <c r="EP57" s="24"/>
      <c r="EQ57" s="24"/>
      <c r="ER57" s="24"/>
      <c r="ES57" s="24"/>
      <c r="ET57" s="26"/>
      <c r="EU57" s="24" t="str">
        <f t="shared" si="42"/>
        <v/>
      </c>
      <c r="EV57" s="24"/>
      <c r="EW57" s="24"/>
      <c r="EX57" s="24"/>
      <c r="EY57" s="26"/>
      <c r="EZ57" s="24" t="str">
        <f t="shared" si="43"/>
        <v/>
      </c>
      <c r="FA57" s="24"/>
      <c r="FB57" s="24"/>
      <c r="FC57" s="24"/>
      <c r="FD57" s="26"/>
      <c r="FE57" s="24" t="str">
        <f t="shared" si="44"/>
        <v/>
      </c>
      <c r="FF57" s="24"/>
      <c r="FG57" s="24"/>
      <c r="FH57" s="24"/>
      <c r="FI57" s="26"/>
      <c r="FJ57" s="24"/>
      <c r="FL57" s="5">
        <f t="shared" si="45"/>
        <v>0</v>
      </c>
      <c r="FM57" s="5">
        <f>SUM($FL$36:$FL57)</f>
        <v>0</v>
      </c>
      <c r="FN57" s="107">
        <f t="shared" si="46"/>
        <v>0</v>
      </c>
    </row>
    <row r="58" spans="1:170" ht="12.5" x14ac:dyDescent="0.25">
      <c r="A58" s="1">
        <f t="shared" si="47"/>
        <v>23</v>
      </c>
      <c r="B58" s="16"/>
      <c r="C58" s="47"/>
      <c r="D58" s="47"/>
      <c r="E58" s="47"/>
      <c r="F58" s="47"/>
      <c r="G58" s="47"/>
      <c r="H58" s="47"/>
      <c r="I58" s="47"/>
      <c r="J58" s="47"/>
      <c r="K58" s="97"/>
      <c r="L58" s="16"/>
      <c r="M58" s="16"/>
      <c r="N58" s="16"/>
      <c r="O58" s="16"/>
      <c r="P58" s="49"/>
      <c r="Q58" s="50" t="str">
        <f t="shared" si="0"/>
        <v/>
      </c>
      <c r="R58" s="50" t="str">
        <f t="shared" si="1"/>
        <v/>
      </c>
      <c r="S58" s="50" t="str">
        <f t="shared" si="2"/>
        <v/>
      </c>
      <c r="T58" s="49"/>
      <c r="U58" s="51" t="str">
        <f t="shared" si="3"/>
        <v/>
      </c>
      <c r="V58" s="51" t="str">
        <f t="shared" si="4"/>
        <v/>
      </c>
      <c r="W58" s="52" t="str">
        <f t="shared" si="5"/>
        <v/>
      </c>
      <c r="X58" s="49"/>
      <c r="Y58" s="51" t="str">
        <f t="shared" si="12"/>
        <v/>
      </c>
      <c r="Z58" s="52" t="str">
        <f t="shared" si="13"/>
        <v/>
      </c>
      <c r="AA58" s="51" t="str">
        <f t="shared" si="14"/>
        <v/>
      </c>
      <c r="AB58" s="49"/>
      <c r="AC58" s="50" t="str">
        <f t="shared" si="15"/>
        <v/>
      </c>
      <c r="AD58" s="53" t="str">
        <f t="shared" si="16"/>
        <v/>
      </c>
      <c r="AE58" s="50" t="str">
        <f t="shared" si="17"/>
        <v/>
      </c>
      <c r="AF58" s="49"/>
      <c r="AG58" s="16"/>
      <c r="AH58" s="16"/>
      <c r="AI58" s="16"/>
      <c r="AJ58" s="16"/>
      <c r="AK58" s="11" t="str">
        <f t="shared" si="6"/>
        <v/>
      </c>
      <c r="AL58" s="13" t="str">
        <f t="shared" si="18"/>
        <v/>
      </c>
      <c r="AM58" s="11" t="str">
        <f t="shared" si="7"/>
        <v/>
      </c>
      <c r="AN58" s="13" t="str">
        <f t="shared" si="19"/>
        <v/>
      </c>
      <c r="AO58" s="11" t="str">
        <f t="shared" si="20"/>
        <v/>
      </c>
      <c r="AP58" s="13" t="str">
        <f t="shared" si="21"/>
        <v/>
      </c>
      <c r="AQ58" s="11" t="str">
        <f t="shared" si="22"/>
        <v/>
      </c>
      <c r="AR58" s="13" t="str">
        <f t="shared" si="23"/>
        <v/>
      </c>
      <c r="AT58" s="5">
        <f t="shared" si="24"/>
        <v>0</v>
      </c>
      <c r="AX58" s="18" t="str">
        <f t="shared" si="8"/>
        <v/>
      </c>
      <c r="AY58" s="21" t="str">
        <f t="shared" si="9"/>
        <v/>
      </c>
      <c r="AZ58" s="18" t="str">
        <f t="shared" si="25"/>
        <v/>
      </c>
      <c r="BB58" s="18" t="str">
        <f t="shared" si="10"/>
        <v/>
      </c>
      <c r="BC58" s="21" t="str">
        <f t="shared" si="11"/>
        <v/>
      </c>
      <c r="BD58" s="18" t="str">
        <f t="shared" si="26"/>
        <v/>
      </c>
      <c r="BF58" s="18" t="str">
        <f t="shared" si="27"/>
        <v/>
      </c>
      <c r="BG58" s="21" t="str">
        <f t="shared" si="28"/>
        <v/>
      </c>
      <c r="BH58" s="18" t="str">
        <f t="shared" si="29"/>
        <v/>
      </c>
      <c r="BJ58" s="18" t="str">
        <f t="shared" si="30"/>
        <v/>
      </c>
      <c r="BK58" s="21" t="str">
        <f t="shared" si="31"/>
        <v/>
      </c>
      <c r="BL58" s="18" t="str">
        <f t="shared" si="32"/>
        <v/>
      </c>
      <c r="BQ58" s="24"/>
      <c r="BR58" s="24"/>
      <c r="BS58" s="24"/>
      <c r="BT58" s="26"/>
      <c r="BU58" s="24" t="str">
        <f t="shared" si="33"/>
        <v/>
      </c>
      <c r="BV58" s="24"/>
      <c r="BW58" s="24"/>
      <c r="BX58" s="24"/>
      <c r="BY58" s="26"/>
      <c r="BZ58" s="24" t="str">
        <f t="shared" si="34"/>
        <v/>
      </c>
      <c r="CA58" s="24"/>
      <c r="CB58" s="24"/>
      <c r="CC58" s="24"/>
      <c r="CD58" s="26"/>
      <c r="CE58" s="24" t="str">
        <f t="shared" si="35"/>
        <v/>
      </c>
      <c r="CJ58" s="24"/>
      <c r="CQ58" s="24"/>
      <c r="CR58" s="24"/>
      <c r="CS58" s="24"/>
      <c r="CT58" s="26"/>
      <c r="CU58" s="24" t="str">
        <f t="shared" si="36"/>
        <v/>
      </c>
      <c r="CV58" s="24"/>
      <c r="CW58" s="24"/>
      <c r="CX58" s="24"/>
      <c r="CY58" s="26"/>
      <c r="CZ58" s="24" t="str">
        <f t="shared" si="37"/>
        <v/>
      </c>
      <c r="DA58" s="24"/>
      <c r="DB58" s="24"/>
      <c r="DC58" s="24"/>
      <c r="DD58" s="26"/>
      <c r="DE58" s="24" t="str">
        <f t="shared" si="38"/>
        <v/>
      </c>
      <c r="DF58" s="24"/>
      <c r="DG58" s="24"/>
      <c r="DH58" s="24"/>
      <c r="DI58" s="26"/>
      <c r="DJ58" s="24"/>
      <c r="DK58" s="24"/>
      <c r="DL58" s="24"/>
      <c r="DM58" s="24"/>
      <c r="DN58" s="24"/>
      <c r="DO58" s="24"/>
      <c r="DP58" s="24"/>
      <c r="DQ58" s="24"/>
      <c r="DR58" s="24"/>
      <c r="DS58" s="24"/>
      <c r="DT58" s="26"/>
      <c r="DU58" s="108" t="str">
        <f t="shared" si="39"/>
        <v/>
      </c>
      <c r="DV58" s="24"/>
      <c r="DW58" s="24"/>
      <c r="DX58" s="24"/>
      <c r="DY58" s="26"/>
      <c r="DZ58" s="108" t="str">
        <f t="shared" si="40"/>
        <v/>
      </c>
      <c r="EA58" s="24"/>
      <c r="EB58" s="24"/>
      <c r="EC58" s="24"/>
      <c r="ED58" s="26"/>
      <c r="EE58" s="108" t="str">
        <f t="shared" si="41"/>
        <v/>
      </c>
      <c r="EJ58" s="24"/>
      <c r="EK58" s="24"/>
      <c r="EL58" s="24"/>
      <c r="EM58" s="24"/>
      <c r="EN58" s="24"/>
      <c r="EO58" s="24"/>
      <c r="EP58" s="24"/>
      <c r="EQ58" s="24"/>
      <c r="ER58" s="24"/>
      <c r="ES58" s="24"/>
      <c r="ET58" s="26"/>
      <c r="EU58" s="24" t="str">
        <f t="shared" si="42"/>
        <v/>
      </c>
      <c r="EV58" s="24"/>
      <c r="EW58" s="24"/>
      <c r="EX58" s="24"/>
      <c r="EY58" s="26"/>
      <c r="EZ58" s="24" t="str">
        <f t="shared" si="43"/>
        <v/>
      </c>
      <c r="FA58" s="24"/>
      <c r="FB58" s="24"/>
      <c r="FC58" s="24"/>
      <c r="FD58" s="26"/>
      <c r="FE58" s="24" t="str">
        <f t="shared" si="44"/>
        <v/>
      </c>
      <c r="FF58" s="24"/>
      <c r="FG58" s="24"/>
      <c r="FH58" s="24"/>
      <c r="FI58" s="26"/>
      <c r="FJ58" s="24"/>
      <c r="FL58" s="5">
        <f t="shared" si="45"/>
        <v>0</v>
      </c>
      <c r="FM58" s="5">
        <f>SUM($FL$36:$FL58)</f>
        <v>0</v>
      </c>
      <c r="FN58" s="107">
        <f t="shared" si="46"/>
        <v>0</v>
      </c>
    </row>
    <row r="59" spans="1:170" ht="12.5" x14ac:dyDescent="0.25">
      <c r="A59" s="1">
        <f t="shared" si="47"/>
        <v>24</v>
      </c>
      <c r="B59" s="16"/>
      <c r="C59" s="47"/>
      <c r="D59" s="47"/>
      <c r="E59" s="47"/>
      <c r="F59" s="47"/>
      <c r="G59" s="47"/>
      <c r="H59" s="47"/>
      <c r="I59" s="47"/>
      <c r="J59" s="47"/>
      <c r="K59" s="97"/>
      <c r="L59" s="16"/>
      <c r="M59" s="16"/>
      <c r="N59" s="16"/>
      <c r="O59" s="16"/>
      <c r="P59" s="49"/>
      <c r="Q59" s="50" t="str">
        <f t="shared" si="0"/>
        <v/>
      </c>
      <c r="R59" s="50" t="str">
        <f t="shared" si="1"/>
        <v/>
      </c>
      <c r="S59" s="50" t="str">
        <f t="shared" si="2"/>
        <v/>
      </c>
      <c r="T59" s="49"/>
      <c r="U59" s="51" t="str">
        <f t="shared" si="3"/>
        <v/>
      </c>
      <c r="V59" s="51" t="str">
        <f t="shared" si="4"/>
        <v/>
      </c>
      <c r="W59" s="52" t="str">
        <f t="shared" si="5"/>
        <v/>
      </c>
      <c r="X59" s="49"/>
      <c r="Y59" s="51" t="str">
        <f t="shared" si="12"/>
        <v/>
      </c>
      <c r="Z59" s="52" t="str">
        <f t="shared" si="13"/>
        <v/>
      </c>
      <c r="AA59" s="51" t="str">
        <f t="shared" si="14"/>
        <v/>
      </c>
      <c r="AB59" s="49"/>
      <c r="AC59" s="50" t="str">
        <f t="shared" si="15"/>
        <v/>
      </c>
      <c r="AD59" s="53" t="str">
        <f t="shared" si="16"/>
        <v/>
      </c>
      <c r="AE59" s="50" t="str">
        <f t="shared" si="17"/>
        <v/>
      </c>
      <c r="AF59" s="49"/>
      <c r="AG59" s="16"/>
      <c r="AH59" s="16"/>
      <c r="AI59" s="16"/>
      <c r="AJ59" s="16"/>
      <c r="AK59" s="11" t="str">
        <f t="shared" si="6"/>
        <v/>
      </c>
      <c r="AL59" s="13" t="str">
        <f t="shared" si="18"/>
        <v/>
      </c>
      <c r="AM59" s="11" t="str">
        <f t="shared" si="7"/>
        <v/>
      </c>
      <c r="AN59" s="13" t="str">
        <f t="shared" si="19"/>
        <v/>
      </c>
      <c r="AO59" s="11" t="str">
        <f t="shared" si="20"/>
        <v/>
      </c>
      <c r="AP59" s="13" t="str">
        <f t="shared" si="21"/>
        <v/>
      </c>
      <c r="AQ59" s="11" t="str">
        <f t="shared" si="22"/>
        <v/>
      </c>
      <c r="AR59" s="13" t="str">
        <f t="shared" si="23"/>
        <v/>
      </c>
      <c r="AT59" s="5">
        <f t="shared" si="24"/>
        <v>0</v>
      </c>
      <c r="AX59" s="18" t="str">
        <f t="shared" si="8"/>
        <v/>
      </c>
      <c r="AY59" s="21" t="str">
        <f t="shared" si="9"/>
        <v/>
      </c>
      <c r="AZ59" s="18" t="str">
        <f t="shared" si="25"/>
        <v/>
      </c>
      <c r="BB59" s="18" t="str">
        <f t="shared" si="10"/>
        <v/>
      </c>
      <c r="BC59" s="21" t="str">
        <f t="shared" si="11"/>
        <v/>
      </c>
      <c r="BD59" s="18" t="str">
        <f t="shared" si="26"/>
        <v/>
      </c>
      <c r="BF59" s="18" t="str">
        <f t="shared" si="27"/>
        <v/>
      </c>
      <c r="BG59" s="21" t="str">
        <f t="shared" si="28"/>
        <v/>
      </c>
      <c r="BH59" s="18" t="str">
        <f t="shared" si="29"/>
        <v/>
      </c>
      <c r="BJ59" s="18" t="str">
        <f t="shared" si="30"/>
        <v/>
      </c>
      <c r="BK59" s="21" t="str">
        <f t="shared" si="31"/>
        <v/>
      </c>
      <c r="BL59" s="18" t="str">
        <f t="shared" si="32"/>
        <v/>
      </c>
      <c r="BQ59" s="24"/>
      <c r="BR59" s="24"/>
      <c r="BS59" s="24"/>
      <c r="BT59" s="26"/>
      <c r="BU59" s="24" t="str">
        <f t="shared" si="33"/>
        <v/>
      </c>
      <c r="BV59" s="24"/>
      <c r="BW59" s="24"/>
      <c r="BX59" s="24"/>
      <c r="BY59" s="26"/>
      <c r="BZ59" s="24" t="str">
        <f t="shared" si="34"/>
        <v/>
      </c>
      <c r="CA59" s="24"/>
      <c r="CB59" s="24"/>
      <c r="CC59" s="24"/>
      <c r="CD59" s="26"/>
      <c r="CE59" s="24" t="str">
        <f t="shared" si="35"/>
        <v/>
      </c>
      <c r="CJ59" s="24"/>
      <c r="CQ59" s="24"/>
      <c r="CR59" s="24"/>
      <c r="CS59" s="24"/>
      <c r="CT59" s="26"/>
      <c r="CU59" s="24" t="str">
        <f t="shared" si="36"/>
        <v/>
      </c>
      <c r="CV59" s="24"/>
      <c r="CW59" s="24"/>
      <c r="CX59" s="24"/>
      <c r="CY59" s="26"/>
      <c r="CZ59" s="24" t="str">
        <f t="shared" si="37"/>
        <v/>
      </c>
      <c r="DA59" s="24"/>
      <c r="DB59" s="24"/>
      <c r="DC59" s="24"/>
      <c r="DD59" s="26"/>
      <c r="DE59" s="24" t="str">
        <f t="shared" si="38"/>
        <v/>
      </c>
      <c r="DF59" s="24"/>
      <c r="DG59" s="24"/>
      <c r="DH59" s="24"/>
      <c r="DI59" s="26"/>
      <c r="DJ59" s="24"/>
      <c r="DK59" s="24"/>
      <c r="DL59" s="24"/>
      <c r="DM59" s="24"/>
      <c r="DN59" s="24"/>
      <c r="DO59" s="24"/>
      <c r="DP59" s="24"/>
      <c r="DQ59" s="24"/>
      <c r="DR59" s="24"/>
      <c r="DS59" s="24"/>
      <c r="DT59" s="26"/>
      <c r="DU59" s="108" t="str">
        <f t="shared" si="39"/>
        <v/>
      </c>
      <c r="DV59" s="24"/>
      <c r="DW59" s="24"/>
      <c r="DX59" s="24"/>
      <c r="DY59" s="26"/>
      <c r="DZ59" s="108" t="str">
        <f t="shared" si="40"/>
        <v/>
      </c>
      <c r="EA59" s="24"/>
      <c r="EB59" s="24"/>
      <c r="EC59" s="24"/>
      <c r="ED59" s="26"/>
      <c r="EE59" s="108" t="str">
        <f t="shared" si="41"/>
        <v/>
      </c>
      <c r="EJ59" s="24"/>
      <c r="EK59" s="24"/>
      <c r="EL59" s="24"/>
      <c r="EM59" s="24"/>
      <c r="EN59" s="24"/>
      <c r="EO59" s="24"/>
      <c r="EP59" s="24"/>
      <c r="EQ59" s="24"/>
      <c r="ER59" s="24"/>
      <c r="ES59" s="24"/>
      <c r="ET59" s="26"/>
      <c r="EU59" s="24" t="str">
        <f t="shared" si="42"/>
        <v/>
      </c>
      <c r="EV59" s="24"/>
      <c r="EW59" s="24"/>
      <c r="EX59" s="24"/>
      <c r="EY59" s="26"/>
      <c r="EZ59" s="24" t="str">
        <f t="shared" si="43"/>
        <v/>
      </c>
      <c r="FA59" s="24"/>
      <c r="FB59" s="24"/>
      <c r="FC59" s="24"/>
      <c r="FD59" s="26"/>
      <c r="FE59" s="24" t="str">
        <f t="shared" si="44"/>
        <v/>
      </c>
      <c r="FF59" s="24"/>
      <c r="FG59" s="24"/>
      <c r="FH59" s="24"/>
      <c r="FI59" s="26"/>
      <c r="FJ59" s="24"/>
      <c r="FL59" s="5">
        <f t="shared" si="45"/>
        <v>0</v>
      </c>
      <c r="FM59" s="5">
        <f>SUM($FL$36:$FL59)</f>
        <v>0</v>
      </c>
      <c r="FN59" s="107">
        <f t="shared" si="46"/>
        <v>0</v>
      </c>
    </row>
    <row r="60" spans="1:170" ht="12.5" x14ac:dyDescent="0.25">
      <c r="A60" s="1">
        <f t="shared" si="47"/>
        <v>25</v>
      </c>
      <c r="B60" s="16"/>
      <c r="C60" s="47"/>
      <c r="D60" s="47"/>
      <c r="E60" s="47"/>
      <c r="F60" s="47"/>
      <c r="G60" s="47"/>
      <c r="H60" s="47"/>
      <c r="I60" s="47"/>
      <c r="J60" s="47"/>
      <c r="K60" s="97"/>
      <c r="L60" s="16"/>
      <c r="M60" s="16"/>
      <c r="N60" s="16"/>
      <c r="O60" s="16"/>
      <c r="P60" s="49"/>
      <c r="Q60" s="50" t="str">
        <f t="shared" si="0"/>
        <v/>
      </c>
      <c r="R60" s="50" t="str">
        <f t="shared" si="1"/>
        <v/>
      </c>
      <c r="S60" s="50" t="str">
        <f t="shared" si="2"/>
        <v/>
      </c>
      <c r="T60" s="49"/>
      <c r="U60" s="51" t="str">
        <f t="shared" si="3"/>
        <v/>
      </c>
      <c r="V60" s="51" t="str">
        <f t="shared" si="4"/>
        <v/>
      </c>
      <c r="W60" s="52" t="str">
        <f t="shared" si="5"/>
        <v/>
      </c>
      <c r="X60" s="49"/>
      <c r="Y60" s="51" t="str">
        <f t="shared" si="12"/>
        <v/>
      </c>
      <c r="Z60" s="52" t="str">
        <f t="shared" si="13"/>
        <v/>
      </c>
      <c r="AA60" s="51" t="str">
        <f t="shared" si="14"/>
        <v/>
      </c>
      <c r="AB60" s="49"/>
      <c r="AC60" s="50" t="str">
        <f t="shared" si="15"/>
        <v/>
      </c>
      <c r="AD60" s="53" t="str">
        <f t="shared" si="16"/>
        <v/>
      </c>
      <c r="AE60" s="50" t="str">
        <f t="shared" si="17"/>
        <v/>
      </c>
      <c r="AF60" s="49"/>
      <c r="AG60" s="16"/>
      <c r="AH60" s="16"/>
      <c r="AI60" s="16"/>
      <c r="AJ60" s="16"/>
      <c r="AK60" s="11" t="str">
        <f t="shared" si="6"/>
        <v/>
      </c>
      <c r="AL60" s="13" t="str">
        <f t="shared" si="18"/>
        <v/>
      </c>
      <c r="AM60" s="11" t="str">
        <f t="shared" si="7"/>
        <v/>
      </c>
      <c r="AN60" s="13" t="str">
        <f t="shared" si="19"/>
        <v/>
      </c>
      <c r="AO60" s="11" t="str">
        <f t="shared" si="20"/>
        <v/>
      </c>
      <c r="AP60" s="13" t="str">
        <f t="shared" si="21"/>
        <v/>
      </c>
      <c r="AQ60" s="11" t="str">
        <f t="shared" si="22"/>
        <v/>
      </c>
      <c r="AR60" s="13" t="str">
        <f t="shared" si="23"/>
        <v/>
      </c>
      <c r="AT60" s="5">
        <f t="shared" si="24"/>
        <v>0</v>
      </c>
      <c r="AX60" s="18" t="str">
        <f t="shared" si="8"/>
        <v/>
      </c>
      <c r="AY60" s="21" t="str">
        <f t="shared" si="9"/>
        <v/>
      </c>
      <c r="AZ60" s="18" t="str">
        <f t="shared" si="25"/>
        <v/>
      </c>
      <c r="BB60" s="18" t="str">
        <f t="shared" si="10"/>
        <v/>
      </c>
      <c r="BC60" s="21" t="str">
        <f t="shared" si="11"/>
        <v/>
      </c>
      <c r="BD60" s="18" t="str">
        <f t="shared" si="26"/>
        <v/>
      </c>
      <c r="BF60" s="18" t="str">
        <f t="shared" si="27"/>
        <v/>
      </c>
      <c r="BG60" s="21" t="str">
        <f t="shared" si="28"/>
        <v/>
      </c>
      <c r="BH60" s="18" t="str">
        <f t="shared" si="29"/>
        <v/>
      </c>
      <c r="BJ60" s="18" t="str">
        <f t="shared" si="30"/>
        <v/>
      </c>
      <c r="BK60" s="21" t="str">
        <f t="shared" si="31"/>
        <v/>
      </c>
      <c r="BL60" s="18" t="str">
        <f t="shared" si="32"/>
        <v/>
      </c>
      <c r="BQ60" s="24"/>
      <c r="BR60" s="24"/>
      <c r="BS60" s="24"/>
      <c r="BT60" s="26"/>
      <c r="BU60" s="24" t="str">
        <f t="shared" si="33"/>
        <v/>
      </c>
      <c r="BV60" s="24"/>
      <c r="BW60" s="24"/>
      <c r="BX60" s="24"/>
      <c r="BY60" s="26"/>
      <c r="BZ60" s="24" t="str">
        <f t="shared" si="34"/>
        <v/>
      </c>
      <c r="CA60" s="24"/>
      <c r="CB60" s="24"/>
      <c r="CC60" s="24"/>
      <c r="CD60" s="26"/>
      <c r="CE60" s="24" t="str">
        <f t="shared" si="35"/>
        <v/>
      </c>
      <c r="CJ60" s="24"/>
      <c r="CQ60" s="24"/>
      <c r="CR60" s="24"/>
      <c r="CS60" s="24"/>
      <c r="CT60" s="26"/>
      <c r="CU60" s="24" t="str">
        <f t="shared" si="36"/>
        <v/>
      </c>
      <c r="CV60" s="24"/>
      <c r="CW60" s="24"/>
      <c r="CX60" s="24"/>
      <c r="CY60" s="26"/>
      <c r="CZ60" s="24" t="str">
        <f t="shared" si="37"/>
        <v/>
      </c>
      <c r="DA60" s="24"/>
      <c r="DB60" s="24"/>
      <c r="DC60" s="24"/>
      <c r="DD60" s="26"/>
      <c r="DE60" s="24" t="str">
        <f t="shared" si="38"/>
        <v/>
      </c>
      <c r="DF60" s="24"/>
      <c r="DG60" s="24"/>
      <c r="DH60" s="24"/>
      <c r="DI60" s="26"/>
      <c r="DJ60" s="24"/>
      <c r="DK60" s="24"/>
      <c r="DL60" s="24"/>
      <c r="DM60" s="24"/>
      <c r="DN60" s="24"/>
      <c r="DO60" s="24"/>
      <c r="DP60" s="24"/>
      <c r="DQ60" s="24"/>
      <c r="DR60" s="24"/>
      <c r="DS60" s="24"/>
      <c r="DT60" s="26"/>
      <c r="DU60" s="108" t="str">
        <f t="shared" si="39"/>
        <v/>
      </c>
      <c r="DV60" s="24"/>
      <c r="DW60" s="24"/>
      <c r="DX60" s="24"/>
      <c r="DY60" s="26"/>
      <c r="DZ60" s="108" t="str">
        <f t="shared" si="40"/>
        <v/>
      </c>
      <c r="EA60" s="24"/>
      <c r="EB60" s="24"/>
      <c r="EC60" s="24"/>
      <c r="ED60" s="26"/>
      <c r="EE60" s="108" t="str">
        <f t="shared" si="41"/>
        <v/>
      </c>
      <c r="EJ60" s="24"/>
      <c r="EK60" s="24"/>
      <c r="EL60" s="24"/>
      <c r="EM60" s="24"/>
      <c r="EN60" s="24"/>
      <c r="EO60" s="24"/>
      <c r="EP60" s="24"/>
      <c r="EQ60" s="24"/>
      <c r="ER60" s="24"/>
      <c r="ES60" s="24"/>
      <c r="ET60" s="26"/>
      <c r="EU60" s="24" t="str">
        <f t="shared" si="42"/>
        <v/>
      </c>
      <c r="EV60" s="24"/>
      <c r="EW60" s="24"/>
      <c r="EX60" s="24"/>
      <c r="EY60" s="26"/>
      <c r="EZ60" s="24" t="str">
        <f t="shared" si="43"/>
        <v/>
      </c>
      <c r="FA60" s="24"/>
      <c r="FB60" s="24"/>
      <c r="FC60" s="24"/>
      <c r="FD60" s="26"/>
      <c r="FE60" s="24" t="str">
        <f t="shared" si="44"/>
        <v/>
      </c>
      <c r="FF60" s="24"/>
      <c r="FG60" s="24"/>
      <c r="FH60" s="24"/>
      <c r="FI60" s="26"/>
      <c r="FJ60" s="24"/>
      <c r="FL60" s="5">
        <f t="shared" si="45"/>
        <v>0</v>
      </c>
      <c r="FM60" s="5">
        <f>SUM($FL$36:$FL60)</f>
        <v>0</v>
      </c>
      <c r="FN60" s="107">
        <f t="shared" si="46"/>
        <v>0</v>
      </c>
    </row>
    <row r="61" spans="1:170" ht="12.5" x14ac:dyDescent="0.25">
      <c r="A61" s="1">
        <f t="shared" si="47"/>
        <v>26</v>
      </c>
      <c r="B61" s="16"/>
      <c r="C61" s="47"/>
      <c r="D61" s="47"/>
      <c r="E61" s="47"/>
      <c r="F61" s="47"/>
      <c r="G61" s="47"/>
      <c r="H61" s="47"/>
      <c r="I61" s="47"/>
      <c r="J61" s="47"/>
      <c r="K61" s="97"/>
      <c r="L61" s="16"/>
      <c r="M61" s="16"/>
      <c r="N61" s="16"/>
      <c r="O61" s="16"/>
      <c r="P61" s="49"/>
      <c r="Q61" s="50" t="str">
        <f t="shared" si="0"/>
        <v/>
      </c>
      <c r="R61" s="50" t="str">
        <f t="shared" si="1"/>
        <v/>
      </c>
      <c r="S61" s="50" t="str">
        <f t="shared" si="2"/>
        <v/>
      </c>
      <c r="T61" s="49"/>
      <c r="U61" s="51" t="str">
        <f t="shared" si="3"/>
        <v/>
      </c>
      <c r="V61" s="51" t="str">
        <f t="shared" si="4"/>
        <v/>
      </c>
      <c r="W61" s="52" t="str">
        <f t="shared" si="5"/>
        <v/>
      </c>
      <c r="X61" s="49"/>
      <c r="Y61" s="51" t="str">
        <f t="shared" si="12"/>
        <v/>
      </c>
      <c r="Z61" s="52" t="str">
        <f t="shared" si="13"/>
        <v/>
      </c>
      <c r="AA61" s="51" t="str">
        <f t="shared" si="14"/>
        <v/>
      </c>
      <c r="AB61" s="49"/>
      <c r="AC61" s="50" t="str">
        <f t="shared" si="15"/>
        <v/>
      </c>
      <c r="AD61" s="53" t="str">
        <f t="shared" si="16"/>
        <v/>
      </c>
      <c r="AE61" s="50" t="str">
        <f t="shared" si="17"/>
        <v/>
      </c>
      <c r="AF61" s="49"/>
      <c r="AG61" s="16"/>
      <c r="AH61" s="16"/>
      <c r="AI61" s="16"/>
      <c r="AJ61" s="16"/>
      <c r="AK61" s="11" t="str">
        <f t="shared" si="6"/>
        <v/>
      </c>
      <c r="AL61" s="13" t="str">
        <f t="shared" si="18"/>
        <v/>
      </c>
      <c r="AM61" s="11" t="str">
        <f t="shared" si="7"/>
        <v/>
      </c>
      <c r="AN61" s="13" t="str">
        <f t="shared" si="19"/>
        <v/>
      </c>
      <c r="AO61" s="11" t="str">
        <f t="shared" si="20"/>
        <v/>
      </c>
      <c r="AP61" s="13" t="str">
        <f t="shared" si="21"/>
        <v/>
      </c>
      <c r="AQ61" s="11" t="str">
        <f t="shared" si="22"/>
        <v/>
      </c>
      <c r="AR61" s="13" t="str">
        <f t="shared" si="23"/>
        <v/>
      </c>
      <c r="AT61" s="5">
        <f t="shared" si="24"/>
        <v>0</v>
      </c>
      <c r="AX61" s="18" t="str">
        <f t="shared" si="8"/>
        <v/>
      </c>
      <c r="AY61" s="21" t="str">
        <f t="shared" si="9"/>
        <v/>
      </c>
      <c r="AZ61" s="18" t="str">
        <f t="shared" si="25"/>
        <v/>
      </c>
      <c r="BB61" s="18" t="str">
        <f t="shared" si="10"/>
        <v/>
      </c>
      <c r="BC61" s="21" t="str">
        <f t="shared" si="11"/>
        <v/>
      </c>
      <c r="BD61" s="18" t="str">
        <f t="shared" si="26"/>
        <v/>
      </c>
      <c r="BF61" s="18" t="str">
        <f t="shared" si="27"/>
        <v/>
      </c>
      <c r="BG61" s="21" t="str">
        <f t="shared" si="28"/>
        <v/>
      </c>
      <c r="BH61" s="18" t="str">
        <f t="shared" si="29"/>
        <v/>
      </c>
      <c r="BJ61" s="18" t="str">
        <f t="shared" si="30"/>
        <v/>
      </c>
      <c r="BK61" s="21" t="str">
        <f t="shared" si="31"/>
        <v/>
      </c>
      <c r="BL61" s="18" t="str">
        <f t="shared" si="32"/>
        <v/>
      </c>
      <c r="BQ61" s="24"/>
      <c r="BR61" s="24"/>
      <c r="BS61" s="24"/>
      <c r="BT61" s="26"/>
      <c r="BU61" s="24" t="str">
        <f t="shared" si="33"/>
        <v/>
      </c>
      <c r="BV61" s="24"/>
      <c r="BW61" s="24"/>
      <c r="BX61" s="24"/>
      <c r="BY61" s="26"/>
      <c r="BZ61" s="24" t="str">
        <f t="shared" si="34"/>
        <v/>
      </c>
      <c r="CA61" s="24"/>
      <c r="CB61" s="24"/>
      <c r="CC61" s="24"/>
      <c r="CD61" s="26"/>
      <c r="CE61" s="24" t="str">
        <f t="shared" si="35"/>
        <v/>
      </c>
      <c r="CJ61" s="24"/>
      <c r="CQ61" s="24"/>
      <c r="CR61" s="24"/>
      <c r="CS61" s="24"/>
      <c r="CT61" s="26"/>
      <c r="CU61" s="24" t="str">
        <f t="shared" si="36"/>
        <v/>
      </c>
      <c r="CV61" s="24"/>
      <c r="CW61" s="24"/>
      <c r="CX61" s="24"/>
      <c r="CY61" s="26"/>
      <c r="CZ61" s="24" t="str">
        <f t="shared" si="37"/>
        <v/>
      </c>
      <c r="DA61" s="24"/>
      <c r="DB61" s="24"/>
      <c r="DC61" s="24"/>
      <c r="DD61" s="26"/>
      <c r="DE61" s="24" t="str">
        <f t="shared" si="38"/>
        <v/>
      </c>
      <c r="DF61" s="24"/>
      <c r="DG61" s="24"/>
      <c r="DH61" s="24"/>
      <c r="DI61" s="26"/>
      <c r="DJ61" s="24"/>
      <c r="DK61" s="24"/>
      <c r="DL61" s="24"/>
      <c r="DM61" s="24"/>
      <c r="DN61" s="24"/>
      <c r="DO61" s="24"/>
      <c r="DP61" s="24"/>
      <c r="DQ61" s="24"/>
      <c r="DR61" s="24"/>
      <c r="DS61" s="24"/>
      <c r="DT61" s="26"/>
      <c r="DU61" s="108" t="str">
        <f t="shared" si="39"/>
        <v/>
      </c>
      <c r="DV61" s="24"/>
      <c r="DW61" s="24"/>
      <c r="DX61" s="24"/>
      <c r="DY61" s="26"/>
      <c r="DZ61" s="108" t="str">
        <f t="shared" si="40"/>
        <v/>
      </c>
      <c r="EA61" s="24"/>
      <c r="EB61" s="24"/>
      <c r="EC61" s="24"/>
      <c r="ED61" s="26"/>
      <c r="EE61" s="108" t="str">
        <f t="shared" si="41"/>
        <v/>
      </c>
      <c r="EJ61" s="24"/>
      <c r="EK61" s="24"/>
      <c r="EL61" s="24"/>
      <c r="EM61" s="24"/>
      <c r="EN61" s="24"/>
      <c r="EO61" s="24"/>
      <c r="EP61" s="24"/>
      <c r="EQ61" s="24"/>
      <c r="ER61" s="24"/>
      <c r="ES61" s="24"/>
      <c r="ET61" s="26"/>
      <c r="EU61" s="24" t="str">
        <f t="shared" si="42"/>
        <v/>
      </c>
      <c r="EV61" s="24"/>
      <c r="EW61" s="24"/>
      <c r="EX61" s="24"/>
      <c r="EY61" s="26"/>
      <c r="EZ61" s="24" t="str">
        <f t="shared" si="43"/>
        <v/>
      </c>
      <c r="FA61" s="24"/>
      <c r="FB61" s="24"/>
      <c r="FC61" s="24"/>
      <c r="FD61" s="26"/>
      <c r="FE61" s="24" t="str">
        <f t="shared" si="44"/>
        <v/>
      </c>
      <c r="FF61" s="24"/>
      <c r="FG61" s="24"/>
      <c r="FH61" s="24"/>
      <c r="FI61" s="26"/>
      <c r="FJ61" s="24"/>
      <c r="FL61" s="5">
        <f t="shared" si="45"/>
        <v>0</v>
      </c>
      <c r="FM61" s="5">
        <f>SUM($FL$36:$FL61)</f>
        <v>0</v>
      </c>
      <c r="FN61" s="107">
        <f t="shared" si="46"/>
        <v>0</v>
      </c>
    </row>
    <row r="62" spans="1:170" ht="12.5" x14ac:dyDescent="0.25">
      <c r="A62" s="1">
        <f t="shared" si="47"/>
        <v>27</v>
      </c>
      <c r="B62" s="16"/>
      <c r="C62" s="47"/>
      <c r="D62" s="47"/>
      <c r="E62" s="47"/>
      <c r="F62" s="47"/>
      <c r="G62" s="47"/>
      <c r="H62" s="47"/>
      <c r="I62" s="47"/>
      <c r="J62" s="47"/>
      <c r="K62" s="97"/>
      <c r="L62" s="16"/>
      <c r="M62" s="16"/>
      <c r="N62" s="16"/>
      <c r="O62" s="16"/>
      <c r="P62" s="49"/>
      <c r="Q62" s="50" t="str">
        <f t="shared" si="0"/>
        <v/>
      </c>
      <c r="R62" s="50" t="str">
        <f t="shared" si="1"/>
        <v/>
      </c>
      <c r="S62" s="50" t="str">
        <f t="shared" si="2"/>
        <v/>
      </c>
      <c r="T62" s="49"/>
      <c r="U62" s="51" t="str">
        <f t="shared" si="3"/>
        <v/>
      </c>
      <c r="V62" s="51" t="str">
        <f t="shared" si="4"/>
        <v/>
      </c>
      <c r="W62" s="52" t="str">
        <f t="shared" si="5"/>
        <v/>
      </c>
      <c r="X62" s="49"/>
      <c r="Y62" s="51" t="str">
        <f t="shared" si="12"/>
        <v/>
      </c>
      <c r="Z62" s="52" t="str">
        <f t="shared" si="13"/>
        <v/>
      </c>
      <c r="AA62" s="51" t="str">
        <f t="shared" si="14"/>
        <v/>
      </c>
      <c r="AB62" s="49"/>
      <c r="AC62" s="50" t="str">
        <f t="shared" si="15"/>
        <v/>
      </c>
      <c r="AD62" s="53" t="str">
        <f t="shared" si="16"/>
        <v/>
      </c>
      <c r="AE62" s="50" t="str">
        <f t="shared" si="17"/>
        <v/>
      </c>
      <c r="AF62" s="49"/>
      <c r="AG62" s="16"/>
      <c r="AH62" s="16"/>
      <c r="AI62" s="16"/>
      <c r="AJ62" s="16"/>
      <c r="AK62" s="11" t="str">
        <f t="shared" si="6"/>
        <v/>
      </c>
      <c r="AL62" s="13" t="str">
        <f t="shared" si="18"/>
        <v/>
      </c>
      <c r="AM62" s="11" t="str">
        <f t="shared" si="7"/>
        <v/>
      </c>
      <c r="AN62" s="13" t="str">
        <f t="shared" si="19"/>
        <v/>
      </c>
      <c r="AO62" s="11" t="str">
        <f t="shared" si="20"/>
        <v/>
      </c>
      <c r="AP62" s="13" t="str">
        <f t="shared" si="21"/>
        <v/>
      </c>
      <c r="AQ62" s="11" t="str">
        <f t="shared" si="22"/>
        <v/>
      </c>
      <c r="AR62" s="13" t="str">
        <f t="shared" si="23"/>
        <v/>
      </c>
      <c r="AT62" s="5">
        <f t="shared" si="24"/>
        <v>0</v>
      </c>
      <c r="AX62" s="18" t="str">
        <f t="shared" si="8"/>
        <v/>
      </c>
      <c r="AY62" s="21" t="str">
        <f t="shared" si="9"/>
        <v/>
      </c>
      <c r="AZ62" s="18" t="str">
        <f t="shared" si="25"/>
        <v/>
      </c>
      <c r="BB62" s="18" t="str">
        <f t="shared" si="10"/>
        <v/>
      </c>
      <c r="BC62" s="21" t="str">
        <f t="shared" si="11"/>
        <v/>
      </c>
      <c r="BD62" s="18" t="str">
        <f t="shared" si="26"/>
        <v/>
      </c>
      <c r="BF62" s="18" t="str">
        <f t="shared" si="27"/>
        <v/>
      </c>
      <c r="BG62" s="21" t="str">
        <f t="shared" si="28"/>
        <v/>
      </c>
      <c r="BH62" s="18" t="str">
        <f t="shared" si="29"/>
        <v/>
      </c>
      <c r="BJ62" s="18" t="str">
        <f t="shared" si="30"/>
        <v/>
      </c>
      <c r="BK62" s="21" t="str">
        <f t="shared" si="31"/>
        <v/>
      </c>
      <c r="BL62" s="18" t="str">
        <f t="shared" si="32"/>
        <v/>
      </c>
      <c r="BQ62" s="24"/>
      <c r="BR62" s="24"/>
      <c r="BS62" s="24"/>
      <c r="BT62" s="26"/>
      <c r="BU62" s="24" t="str">
        <f t="shared" si="33"/>
        <v/>
      </c>
      <c r="BV62" s="24"/>
      <c r="BW62" s="24"/>
      <c r="BX62" s="24"/>
      <c r="BY62" s="26"/>
      <c r="BZ62" s="24" t="str">
        <f t="shared" si="34"/>
        <v/>
      </c>
      <c r="CA62" s="24"/>
      <c r="CB62" s="24"/>
      <c r="CC62" s="24"/>
      <c r="CD62" s="26"/>
      <c r="CE62" s="24" t="str">
        <f t="shared" si="35"/>
        <v/>
      </c>
      <c r="CJ62" s="24"/>
      <c r="CQ62" s="24"/>
      <c r="CR62" s="24"/>
      <c r="CS62" s="24"/>
      <c r="CT62" s="26"/>
      <c r="CU62" s="24" t="str">
        <f t="shared" si="36"/>
        <v/>
      </c>
      <c r="CV62" s="24"/>
      <c r="CW62" s="24"/>
      <c r="CX62" s="24"/>
      <c r="CY62" s="26"/>
      <c r="CZ62" s="24" t="str">
        <f t="shared" si="37"/>
        <v/>
      </c>
      <c r="DA62" s="24"/>
      <c r="DB62" s="24"/>
      <c r="DC62" s="24"/>
      <c r="DD62" s="26"/>
      <c r="DE62" s="24" t="str">
        <f t="shared" si="38"/>
        <v/>
      </c>
      <c r="DF62" s="24"/>
      <c r="DG62" s="24"/>
      <c r="DH62" s="24"/>
      <c r="DI62" s="26"/>
      <c r="DJ62" s="24"/>
      <c r="DK62" s="24"/>
      <c r="DL62" s="24"/>
      <c r="DM62" s="24"/>
      <c r="DN62" s="24"/>
      <c r="DO62" s="24"/>
      <c r="DP62" s="24"/>
      <c r="DQ62" s="24"/>
      <c r="DR62" s="24"/>
      <c r="DS62" s="24"/>
      <c r="DT62" s="26"/>
      <c r="DU62" s="108" t="str">
        <f t="shared" si="39"/>
        <v/>
      </c>
      <c r="DV62" s="24"/>
      <c r="DW62" s="24"/>
      <c r="DX62" s="24"/>
      <c r="DY62" s="26"/>
      <c r="DZ62" s="108" t="str">
        <f t="shared" si="40"/>
        <v/>
      </c>
      <c r="EA62" s="24"/>
      <c r="EB62" s="24"/>
      <c r="EC62" s="24"/>
      <c r="ED62" s="26"/>
      <c r="EE62" s="108" t="str">
        <f t="shared" si="41"/>
        <v/>
      </c>
      <c r="EJ62" s="24"/>
      <c r="EK62" s="24"/>
      <c r="EL62" s="24"/>
      <c r="EM62" s="24"/>
      <c r="EN62" s="24"/>
      <c r="EO62" s="24"/>
      <c r="EP62" s="24"/>
      <c r="EQ62" s="24"/>
      <c r="ER62" s="24"/>
      <c r="ES62" s="24"/>
      <c r="ET62" s="26"/>
      <c r="EU62" s="24" t="str">
        <f t="shared" si="42"/>
        <v/>
      </c>
      <c r="EV62" s="24"/>
      <c r="EW62" s="24"/>
      <c r="EX62" s="24"/>
      <c r="EY62" s="26"/>
      <c r="EZ62" s="24" t="str">
        <f t="shared" si="43"/>
        <v/>
      </c>
      <c r="FA62" s="24"/>
      <c r="FB62" s="24"/>
      <c r="FC62" s="24"/>
      <c r="FD62" s="26"/>
      <c r="FE62" s="24" t="str">
        <f t="shared" si="44"/>
        <v/>
      </c>
      <c r="FF62" s="24"/>
      <c r="FG62" s="24"/>
      <c r="FH62" s="24"/>
      <c r="FI62" s="26"/>
      <c r="FJ62" s="24"/>
      <c r="FL62" s="5">
        <f t="shared" si="45"/>
        <v>0</v>
      </c>
      <c r="FM62" s="5">
        <f>SUM($FL$36:$FL62)</f>
        <v>0</v>
      </c>
      <c r="FN62" s="107">
        <f t="shared" si="46"/>
        <v>0</v>
      </c>
    </row>
    <row r="63" spans="1:170" ht="12.5" x14ac:dyDescent="0.25">
      <c r="A63" s="1">
        <f t="shared" si="47"/>
        <v>28</v>
      </c>
      <c r="B63" s="16"/>
      <c r="C63" s="47"/>
      <c r="D63" s="47"/>
      <c r="E63" s="47"/>
      <c r="F63" s="47"/>
      <c r="G63" s="47"/>
      <c r="H63" s="47"/>
      <c r="I63" s="47"/>
      <c r="J63" s="47"/>
      <c r="K63" s="97"/>
      <c r="L63" s="16"/>
      <c r="M63" s="16"/>
      <c r="N63" s="16"/>
      <c r="O63" s="16"/>
      <c r="P63" s="49"/>
      <c r="Q63" s="50" t="str">
        <f t="shared" si="0"/>
        <v/>
      </c>
      <c r="R63" s="50" t="str">
        <f t="shared" si="1"/>
        <v/>
      </c>
      <c r="S63" s="50" t="str">
        <f t="shared" si="2"/>
        <v/>
      </c>
      <c r="T63" s="49"/>
      <c r="U63" s="51" t="str">
        <f t="shared" si="3"/>
        <v/>
      </c>
      <c r="V63" s="51" t="str">
        <f t="shared" si="4"/>
        <v/>
      </c>
      <c r="W63" s="52" t="str">
        <f t="shared" si="5"/>
        <v/>
      </c>
      <c r="X63" s="49"/>
      <c r="Y63" s="51" t="str">
        <f t="shared" si="12"/>
        <v/>
      </c>
      <c r="Z63" s="52" t="str">
        <f t="shared" si="13"/>
        <v/>
      </c>
      <c r="AA63" s="51" t="str">
        <f t="shared" si="14"/>
        <v/>
      </c>
      <c r="AB63" s="49"/>
      <c r="AC63" s="50" t="str">
        <f t="shared" si="15"/>
        <v/>
      </c>
      <c r="AD63" s="53" t="str">
        <f t="shared" si="16"/>
        <v/>
      </c>
      <c r="AE63" s="50" t="str">
        <f t="shared" si="17"/>
        <v/>
      </c>
      <c r="AF63" s="49"/>
      <c r="AG63" s="16"/>
      <c r="AH63" s="16"/>
      <c r="AI63" s="16"/>
      <c r="AJ63" s="16"/>
      <c r="AK63" s="11" t="str">
        <f t="shared" si="6"/>
        <v/>
      </c>
      <c r="AL63" s="13" t="str">
        <f t="shared" si="18"/>
        <v/>
      </c>
      <c r="AM63" s="11" t="str">
        <f t="shared" si="7"/>
        <v/>
      </c>
      <c r="AN63" s="13" t="str">
        <f t="shared" si="19"/>
        <v/>
      </c>
      <c r="AO63" s="11" t="str">
        <f t="shared" si="20"/>
        <v/>
      </c>
      <c r="AP63" s="13" t="str">
        <f t="shared" si="21"/>
        <v/>
      </c>
      <c r="AQ63" s="11" t="str">
        <f t="shared" si="22"/>
        <v/>
      </c>
      <c r="AR63" s="13" t="str">
        <f t="shared" si="23"/>
        <v/>
      </c>
      <c r="AT63" s="5">
        <f t="shared" si="24"/>
        <v>0</v>
      </c>
      <c r="AX63" s="18" t="str">
        <f t="shared" si="8"/>
        <v/>
      </c>
      <c r="AY63" s="21" t="str">
        <f t="shared" si="9"/>
        <v/>
      </c>
      <c r="AZ63" s="18" t="str">
        <f t="shared" si="25"/>
        <v/>
      </c>
      <c r="BB63" s="18" t="str">
        <f t="shared" si="10"/>
        <v/>
      </c>
      <c r="BC63" s="21" t="str">
        <f t="shared" si="11"/>
        <v/>
      </c>
      <c r="BD63" s="18" t="str">
        <f t="shared" si="26"/>
        <v/>
      </c>
      <c r="BF63" s="18" t="str">
        <f t="shared" si="27"/>
        <v/>
      </c>
      <c r="BG63" s="21" t="str">
        <f t="shared" si="28"/>
        <v/>
      </c>
      <c r="BH63" s="18" t="str">
        <f t="shared" si="29"/>
        <v/>
      </c>
      <c r="BJ63" s="18" t="str">
        <f t="shared" si="30"/>
        <v/>
      </c>
      <c r="BK63" s="21" t="str">
        <f t="shared" si="31"/>
        <v/>
      </c>
      <c r="BL63" s="18" t="str">
        <f t="shared" si="32"/>
        <v/>
      </c>
      <c r="BQ63" s="24"/>
      <c r="BR63" s="24"/>
      <c r="BS63" s="24"/>
      <c r="BT63" s="26"/>
      <c r="BU63" s="24" t="str">
        <f t="shared" si="33"/>
        <v/>
      </c>
      <c r="BV63" s="24"/>
      <c r="BW63" s="24"/>
      <c r="BX63" s="24"/>
      <c r="BY63" s="26"/>
      <c r="BZ63" s="24" t="str">
        <f t="shared" si="34"/>
        <v/>
      </c>
      <c r="CA63" s="24"/>
      <c r="CB63" s="24"/>
      <c r="CC63" s="24"/>
      <c r="CD63" s="26"/>
      <c r="CE63" s="24" t="str">
        <f t="shared" si="35"/>
        <v/>
      </c>
      <c r="CJ63" s="24"/>
      <c r="CQ63" s="24"/>
      <c r="CR63" s="24"/>
      <c r="CS63" s="24"/>
      <c r="CT63" s="26"/>
      <c r="CU63" s="24" t="str">
        <f t="shared" si="36"/>
        <v/>
      </c>
      <c r="CV63" s="24"/>
      <c r="CW63" s="24"/>
      <c r="CX63" s="24"/>
      <c r="CY63" s="26"/>
      <c r="CZ63" s="24" t="str">
        <f t="shared" si="37"/>
        <v/>
      </c>
      <c r="DA63" s="24"/>
      <c r="DB63" s="24"/>
      <c r="DC63" s="24"/>
      <c r="DD63" s="26"/>
      <c r="DE63" s="24" t="str">
        <f t="shared" si="38"/>
        <v/>
      </c>
      <c r="DF63" s="24"/>
      <c r="DG63" s="24"/>
      <c r="DH63" s="24"/>
      <c r="DI63" s="26"/>
      <c r="DJ63" s="24"/>
      <c r="DK63" s="24"/>
      <c r="DL63" s="24"/>
      <c r="DM63" s="24"/>
      <c r="DN63" s="24"/>
      <c r="DO63" s="24"/>
      <c r="DP63" s="24"/>
      <c r="DQ63" s="24"/>
      <c r="DR63" s="24"/>
      <c r="DS63" s="24"/>
      <c r="DT63" s="26"/>
      <c r="DU63" s="108" t="str">
        <f t="shared" si="39"/>
        <v/>
      </c>
      <c r="DV63" s="24"/>
      <c r="DW63" s="24"/>
      <c r="DX63" s="24"/>
      <c r="DY63" s="26"/>
      <c r="DZ63" s="108" t="str">
        <f t="shared" si="40"/>
        <v/>
      </c>
      <c r="EA63" s="24"/>
      <c r="EB63" s="24"/>
      <c r="EC63" s="24"/>
      <c r="ED63" s="26"/>
      <c r="EE63" s="108" t="str">
        <f t="shared" si="41"/>
        <v/>
      </c>
      <c r="EJ63" s="24"/>
      <c r="EK63" s="24"/>
      <c r="EL63" s="24"/>
      <c r="EM63" s="24"/>
      <c r="EN63" s="24"/>
      <c r="EO63" s="24"/>
      <c r="EP63" s="24"/>
      <c r="EQ63" s="24"/>
      <c r="ER63" s="24"/>
      <c r="ES63" s="24"/>
      <c r="ET63" s="26"/>
      <c r="EU63" s="24" t="str">
        <f t="shared" si="42"/>
        <v/>
      </c>
      <c r="EV63" s="24"/>
      <c r="EW63" s="24"/>
      <c r="EX63" s="24"/>
      <c r="EY63" s="26"/>
      <c r="EZ63" s="24" t="str">
        <f t="shared" si="43"/>
        <v/>
      </c>
      <c r="FA63" s="24"/>
      <c r="FB63" s="24"/>
      <c r="FC63" s="24"/>
      <c r="FD63" s="26"/>
      <c r="FE63" s="24" t="str">
        <f t="shared" si="44"/>
        <v/>
      </c>
      <c r="FF63" s="24"/>
      <c r="FG63" s="24"/>
      <c r="FH63" s="24"/>
      <c r="FI63" s="26"/>
      <c r="FJ63" s="24"/>
      <c r="FL63" s="5">
        <f t="shared" si="45"/>
        <v>0</v>
      </c>
      <c r="FM63" s="5">
        <f>SUM($FL$36:$FL63)</f>
        <v>0</v>
      </c>
      <c r="FN63" s="107">
        <f t="shared" si="46"/>
        <v>0</v>
      </c>
    </row>
    <row r="64" spans="1:170" ht="12.5" x14ac:dyDescent="0.25">
      <c r="A64" s="1">
        <f t="shared" si="47"/>
        <v>29</v>
      </c>
      <c r="B64" s="16"/>
      <c r="C64" s="47"/>
      <c r="D64" s="47"/>
      <c r="E64" s="47"/>
      <c r="F64" s="47"/>
      <c r="G64" s="47"/>
      <c r="H64" s="47"/>
      <c r="I64" s="47"/>
      <c r="J64" s="47"/>
      <c r="K64" s="97"/>
      <c r="L64" s="16"/>
      <c r="M64" s="16"/>
      <c r="N64" s="16"/>
      <c r="O64" s="16"/>
      <c r="P64" s="49"/>
      <c r="Q64" s="50" t="str">
        <f t="shared" si="0"/>
        <v/>
      </c>
      <c r="R64" s="50" t="str">
        <f t="shared" si="1"/>
        <v/>
      </c>
      <c r="S64" s="50" t="str">
        <f t="shared" si="2"/>
        <v/>
      </c>
      <c r="T64" s="49"/>
      <c r="U64" s="51" t="str">
        <f t="shared" si="3"/>
        <v/>
      </c>
      <c r="V64" s="51" t="str">
        <f t="shared" si="4"/>
        <v/>
      </c>
      <c r="W64" s="52" t="str">
        <f t="shared" si="5"/>
        <v/>
      </c>
      <c r="X64" s="49"/>
      <c r="Y64" s="51" t="str">
        <f t="shared" si="12"/>
        <v/>
      </c>
      <c r="Z64" s="52" t="str">
        <f t="shared" si="13"/>
        <v/>
      </c>
      <c r="AA64" s="51" t="str">
        <f t="shared" si="14"/>
        <v/>
      </c>
      <c r="AB64" s="49"/>
      <c r="AC64" s="50" t="str">
        <f t="shared" si="15"/>
        <v/>
      </c>
      <c r="AD64" s="53" t="str">
        <f t="shared" si="16"/>
        <v/>
      </c>
      <c r="AE64" s="50" t="str">
        <f t="shared" si="17"/>
        <v/>
      </c>
      <c r="AF64" s="49"/>
      <c r="AG64" s="16"/>
      <c r="AH64" s="16"/>
      <c r="AI64" s="16"/>
      <c r="AJ64" s="16"/>
      <c r="AK64" s="11" t="str">
        <f t="shared" si="6"/>
        <v/>
      </c>
      <c r="AL64" s="13" t="str">
        <f t="shared" si="18"/>
        <v/>
      </c>
      <c r="AM64" s="11" t="str">
        <f t="shared" si="7"/>
        <v/>
      </c>
      <c r="AN64" s="13" t="str">
        <f t="shared" si="19"/>
        <v/>
      </c>
      <c r="AO64" s="11" t="str">
        <f t="shared" si="20"/>
        <v/>
      </c>
      <c r="AP64" s="13" t="str">
        <f t="shared" si="21"/>
        <v/>
      </c>
      <c r="AQ64" s="11" t="str">
        <f t="shared" si="22"/>
        <v/>
      </c>
      <c r="AR64" s="13" t="str">
        <f t="shared" si="23"/>
        <v/>
      </c>
      <c r="AT64" s="5">
        <f t="shared" si="24"/>
        <v>0</v>
      </c>
      <c r="AX64" s="18" t="str">
        <f t="shared" si="8"/>
        <v/>
      </c>
      <c r="AY64" s="21" t="str">
        <f t="shared" si="9"/>
        <v/>
      </c>
      <c r="AZ64" s="18" t="str">
        <f t="shared" si="25"/>
        <v/>
      </c>
      <c r="BB64" s="18" t="str">
        <f t="shared" si="10"/>
        <v/>
      </c>
      <c r="BC64" s="21" t="str">
        <f t="shared" si="11"/>
        <v/>
      </c>
      <c r="BD64" s="18" t="str">
        <f t="shared" si="26"/>
        <v/>
      </c>
      <c r="BF64" s="18" t="str">
        <f t="shared" si="27"/>
        <v/>
      </c>
      <c r="BG64" s="21" t="str">
        <f t="shared" si="28"/>
        <v/>
      </c>
      <c r="BH64" s="18" t="str">
        <f t="shared" si="29"/>
        <v/>
      </c>
      <c r="BJ64" s="18" t="str">
        <f t="shared" si="30"/>
        <v/>
      </c>
      <c r="BK64" s="21" t="str">
        <f t="shared" si="31"/>
        <v/>
      </c>
      <c r="BL64" s="18" t="str">
        <f t="shared" si="32"/>
        <v/>
      </c>
      <c r="BQ64" s="24"/>
      <c r="BR64" s="24"/>
      <c r="BS64" s="24"/>
      <c r="BT64" s="26"/>
      <c r="BU64" s="24" t="str">
        <f t="shared" si="33"/>
        <v/>
      </c>
      <c r="BV64" s="24"/>
      <c r="BW64" s="24"/>
      <c r="BX64" s="24"/>
      <c r="BY64" s="26"/>
      <c r="BZ64" s="24" t="str">
        <f t="shared" si="34"/>
        <v/>
      </c>
      <c r="CA64" s="24"/>
      <c r="CB64" s="24"/>
      <c r="CC64" s="24"/>
      <c r="CD64" s="26"/>
      <c r="CE64" s="24" t="str">
        <f t="shared" si="35"/>
        <v/>
      </c>
      <c r="CJ64" s="24"/>
      <c r="CQ64" s="24"/>
      <c r="CR64" s="24"/>
      <c r="CS64" s="24"/>
      <c r="CT64" s="26"/>
      <c r="CU64" s="24" t="str">
        <f t="shared" si="36"/>
        <v/>
      </c>
      <c r="CV64" s="24"/>
      <c r="CW64" s="24"/>
      <c r="CX64" s="24"/>
      <c r="CY64" s="26"/>
      <c r="CZ64" s="24" t="str">
        <f t="shared" si="37"/>
        <v/>
      </c>
      <c r="DA64" s="24"/>
      <c r="DB64" s="24"/>
      <c r="DC64" s="24"/>
      <c r="DD64" s="26"/>
      <c r="DE64" s="24" t="str">
        <f t="shared" si="38"/>
        <v/>
      </c>
      <c r="DF64" s="24"/>
      <c r="DG64" s="24"/>
      <c r="DH64" s="24"/>
      <c r="DI64" s="26"/>
      <c r="DJ64" s="24"/>
      <c r="DK64" s="24"/>
      <c r="DL64" s="24"/>
      <c r="DM64" s="24"/>
      <c r="DN64" s="24"/>
      <c r="DO64" s="24"/>
      <c r="DP64" s="24"/>
      <c r="DQ64" s="24"/>
      <c r="DR64" s="24"/>
      <c r="DS64" s="24"/>
      <c r="DT64" s="26"/>
      <c r="DU64" s="108" t="str">
        <f t="shared" si="39"/>
        <v/>
      </c>
      <c r="DV64" s="24"/>
      <c r="DW64" s="24"/>
      <c r="DX64" s="24"/>
      <c r="DY64" s="26"/>
      <c r="DZ64" s="108" t="str">
        <f t="shared" si="40"/>
        <v/>
      </c>
      <c r="EA64" s="24"/>
      <c r="EB64" s="24"/>
      <c r="EC64" s="24"/>
      <c r="ED64" s="26"/>
      <c r="EE64" s="108" t="str">
        <f t="shared" si="41"/>
        <v/>
      </c>
      <c r="EJ64" s="24"/>
      <c r="EK64" s="24"/>
      <c r="EL64" s="24"/>
      <c r="EM64" s="24"/>
      <c r="EN64" s="24"/>
      <c r="EO64" s="24"/>
      <c r="EP64" s="24"/>
      <c r="EQ64" s="24"/>
      <c r="ER64" s="24"/>
      <c r="ES64" s="24"/>
      <c r="ET64" s="26"/>
      <c r="EU64" s="24" t="str">
        <f t="shared" si="42"/>
        <v/>
      </c>
      <c r="EV64" s="24"/>
      <c r="EW64" s="24"/>
      <c r="EX64" s="24"/>
      <c r="EY64" s="26"/>
      <c r="EZ64" s="24" t="str">
        <f t="shared" si="43"/>
        <v/>
      </c>
      <c r="FA64" s="24"/>
      <c r="FB64" s="24"/>
      <c r="FC64" s="24"/>
      <c r="FD64" s="26"/>
      <c r="FE64" s="24" t="str">
        <f t="shared" si="44"/>
        <v/>
      </c>
      <c r="FF64" s="24"/>
      <c r="FG64" s="24"/>
      <c r="FH64" s="24"/>
      <c r="FI64" s="26"/>
      <c r="FJ64" s="24"/>
      <c r="FL64" s="5">
        <f t="shared" si="45"/>
        <v>0</v>
      </c>
      <c r="FM64" s="5">
        <f>SUM($FL$36:$FL64)</f>
        <v>0</v>
      </c>
      <c r="FN64" s="107">
        <f t="shared" si="46"/>
        <v>0</v>
      </c>
    </row>
    <row r="65" spans="1:170" ht="12.5" x14ac:dyDescent="0.25">
      <c r="A65" s="1">
        <f t="shared" si="47"/>
        <v>30</v>
      </c>
      <c r="B65" s="16"/>
      <c r="C65" s="47"/>
      <c r="D65" s="47"/>
      <c r="E65" s="47"/>
      <c r="F65" s="47"/>
      <c r="G65" s="47"/>
      <c r="H65" s="47"/>
      <c r="I65" s="47"/>
      <c r="J65" s="47"/>
      <c r="K65" s="97"/>
      <c r="L65" s="16"/>
      <c r="M65" s="16"/>
      <c r="N65" s="16"/>
      <c r="O65" s="16"/>
      <c r="P65" s="49"/>
      <c r="Q65" s="50" t="str">
        <f t="shared" si="0"/>
        <v/>
      </c>
      <c r="R65" s="50" t="str">
        <f t="shared" si="1"/>
        <v/>
      </c>
      <c r="S65" s="50" t="str">
        <f t="shared" si="2"/>
        <v/>
      </c>
      <c r="T65" s="49"/>
      <c r="U65" s="51" t="str">
        <f t="shared" si="3"/>
        <v/>
      </c>
      <c r="V65" s="51" t="str">
        <f t="shared" si="4"/>
        <v/>
      </c>
      <c r="W65" s="52" t="str">
        <f t="shared" si="5"/>
        <v/>
      </c>
      <c r="X65" s="49"/>
      <c r="Y65" s="51" t="str">
        <f t="shared" si="12"/>
        <v/>
      </c>
      <c r="Z65" s="52" t="str">
        <f t="shared" si="13"/>
        <v/>
      </c>
      <c r="AA65" s="51" t="str">
        <f t="shared" si="14"/>
        <v/>
      </c>
      <c r="AB65" s="49"/>
      <c r="AC65" s="50" t="str">
        <f t="shared" si="15"/>
        <v/>
      </c>
      <c r="AD65" s="53" t="str">
        <f t="shared" si="16"/>
        <v/>
      </c>
      <c r="AE65" s="50" t="str">
        <f t="shared" si="17"/>
        <v/>
      </c>
      <c r="AF65" s="49"/>
      <c r="AG65" s="16"/>
      <c r="AH65" s="16"/>
      <c r="AI65" s="16"/>
      <c r="AJ65" s="16"/>
      <c r="AK65" s="11" t="str">
        <f t="shared" si="6"/>
        <v/>
      </c>
      <c r="AL65" s="13" t="str">
        <f t="shared" si="18"/>
        <v/>
      </c>
      <c r="AM65" s="11" t="str">
        <f t="shared" si="7"/>
        <v/>
      </c>
      <c r="AN65" s="13" t="str">
        <f t="shared" si="19"/>
        <v/>
      </c>
      <c r="AO65" s="11" t="str">
        <f t="shared" si="20"/>
        <v/>
      </c>
      <c r="AP65" s="13" t="str">
        <f t="shared" si="21"/>
        <v/>
      </c>
      <c r="AQ65" s="11" t="str">
        <f t="shared" si="22"/>
        <v/>
      </c>
      <c r="AR65" s="13" t="str">
        <f t="shared" si="23"/>
        <v/>
      </c>
      <c r="AT65" s="5">
        <f t="shared" si="24"/>
        <v>0</v>
      </c>
      <c r="AX65" s="19" t="str">
        <f t="shared" si="8"/>
        <v/>
      </c>
      <c r="AY65" s="21" t="str">
        <f t="shared" si="9"/>
        <v/>
      </c>
      <c r="AZ65" s="18" t="str">
        <f t="shared" si="25"/>
        <v/>
      </c>
      <c r="BB65" s="18" t="str">
        <f t="shared" si="10"/>
        <v/>
      </c>
      <c r="BC65" s="21" t="str">
        <f t="shared" si="11"/>
        <v/>
      </c>
      <c r="BD65" s="18" t="str">
        <f t="shared" si="26"/>
        <v/>
      </c>
      <c r="BF65" s="18" t="str">
        <f t="shared" si="27"/>
        <v/>
      </c>
      <c r="BG65" s="21" t="str">
        <f t="shared" si="28"/>
        <v/>
      </c>
      <c r="BH65" s="18" t="str">
        <f t="shared" si="29"/>
        <v/>
      </c>
      <c r="BJ65" s="18" t="str">
        <f t="shared" si="30"/>
        <v/>
      </c>
      <c r="BK65" s="21" t="str">
        <f t="shared" si="31"/>
        <v/>
      </c>
      <c r="BL65" s="18" t="str">
        <f t="shared" si="32"/>
        <v/>
      </c>
      <c r="BQ65" s="24"/>
      <c r="BR65" s="24"/>
      <c r="BS65" s="24"/>
      <c r="BT65" s="26"/>
      <c r="BU65" s="24" t="str">
        <f t="shared" si="33"/>
        <v/>
      </c>
      <c r="BV65" s="24"/>
      <c r="BW65" s="24"/>
      <c r="BX65" s="24"/>
      <c r="BY65" s="26"/>
      <c r="BZ65" s="24" t="str">
        <f t="shared" si="34"/>
        <v/>
      </c>
      <c r="CA65" s="24"/>
      <c r="CB65" s="24"/>
      <c r="CC65" s="24"/>
      <c r="CD65" s="26"/>
      <c r="CE65" s="24" t="str">
        <f t="shared" si="35"/>
        <v/>
      </c>
      <c r="CJ65" s="24"/>
      <c r="CQ65" s="24"/>
      <c r="CR65" s="24"/>
      <c r="CS65" s="24"/>
      <c r="CT65" s="26"/>
      <c r="CU65" s="24" t="str">
        <f t="shared" si="36"/>
        <v/>
      </c>
      <c r="CV65" s="24"/>
      <c r="CW65" s="24"/>
      <c r="CX65" s="24"/>
      <c r="CY65" s="26"/>
      <c r="CZ65" s="24" t="str">
        <f t="shared" si="37"/>
        <v/>
      </c>
      <c r="DA65" s="24"/>
      <c r="DB65" s="24"/>
      <c r="DC65" s="24"/>
      <c r="DD65" s="26"/>
      <c r="DE65" s="24" t="str">
        <f t="shared" si="38"/>
        <v/>
      </c>
      <c r="DF65" s="24"/>
      <c r="DG65" s="24"/>
      <c r="DH65" s="24"/>
      <c r="DI65" s="26"/>
      <c r="DJ65" s="24"/>
      <c r="DK65" s="24"/>
      <c r="DL65" s="24"/>
      <c r="DM65" s="24"/>
      <c r="DN65" s="24"/>
      <c r="DO65" s="24"/>
      <c r="DP65" s="24"/>
      <c r="DQ65" s="24"/>
      <c r="DR65" s="24"/>
      <c r="DS65" s="24"/>
      <c r="DT65" s="26"/>
      <c r="DU65" s="108" t="str">
        <f t="shared" si="39"/>
        <v/>
      </c>
      <c r="DV65" s="24"/>
      <c r="DW65" s="24"/>
      <c r="DX65" s="24"/>
      <c r="DY65" s="26"/>
      <c r="DZ65" s="108" t="str">
        <f t="shared" si="40"/>
        <v/>
      </c>
      <c r="EA65" s="24"/>
      <c r="EB65" s="24"/>
      <c r="EC65" s="24"/>
      <c r="ED65" s="26"/>
      <c r="EE65" s="108" t="str">
        <f t="shared" si="41"/>
        <v/>
      </c>
      <c r="EJ65" s="24"/>
      <c r="EK65" s="24"/>
      <c r="EL65" s="24"/>
      <c r="EM65" s="24"/>
      <c r="EN65" s="24"/>
      <c r="EO65" s="24"/>
      <c r="EP65" s="24"/>
      <c r="EQ65" s="24"/>
      <c r="ER65" s="24"/>
      <c r="ES65" s="24"/>
      <c r="ET65" s="26"/>
      <c r="EU65" s="24" t="str">
        <f t="shared" si="42"/>
        <v/>
      </c>
      <c r="EV65" s="24"/>
      <c r="EW65" s="24"/>
      <c r="EX65" s="24"/>
      <c r="EY65" s="26"/>
      <c r="EZ65" s="24" t="str">
        <f t="shared" si="43"/>
        <v/>
      </c>
      <c r="FA65" s="24"/>
      <c r="FB65" s="24"/>
      <c r="FC65" s="24"/>
      <c r="FD65" s="26"/>
      <c r="FE65" s="24" t="str">
        <f t="shared" si="44"/>
        <v/>
      </c>
      <c r="FF65" s="24"/>
      <c r="FG65" s="24"/>
      <c r="FH65" s="24"/>
      <c r="FI65" s="26"/>
      <c r="FJ65" s="24"/>
      <c r="FL65" s="5">
        <f t="shared" si="45"/>
        <v>0</v>
      </c>
      <c r="FM65" s="5">
        <f>SUM($FL$36:$FL65)</f>
        <v>0</v>
      </c>
      <c r="FN65" s="107">
        <f t="shared" si="46"/>
        <v>0</v>
      </c>
    </row>
    <row r="66" spans="1:170" ht="12.5" x14ac:dyDescent="0.25">
      <c r="A66" s="1">
        <f t="shared" si="47"/>
        <v>31</v>
      </c>
      <c r="B66" s="16"/>
      <c r="C66" s="47"/>
      <c r="D66" s="47"/>
      <c r="E66" s="47"/>
      <c r="F66" s="47"/>
      <c r="G66" s="47"/>
      <c r="H66" s="47"/>
      <c r="I66" s="47"/>
      <c r="J66" s="47"/>
      <c r="K66" s="97"/>
      <c r="L66" s="16"/>
      <c r="M66" s="16"/>
      <c r="N66" s="16"/>
      <c r="O66" s="16"/>
      <c r="P66" s="49"/>
      <c r="Q66" s="50" t="str">
        <f t="shared" si="0"/>
        <v/>
      </c>
      <c r="R66" s="50" t="str">
        <f t="shared" si="1"/>
        <v/>
      </c>
      <c r="S66" s="50" t="str">
        <f t="shared" si="2"/>
        <v/>
      </c>
      <c r="T66" s="49"/>
      <c r="U66" s="51" t="str">
        <f t="shared" si="3"/>
        <v/>
      </c>
      <c r="V66" s="51" t="str">
        <f t="shared" si="4"/>
        <v/>
      </c>
      <c r="W66" s="52" t="str">
        <f t="shared" si="5"/>
        <v/>
      </c>
      <c r="X66" s="49"/>
      <c r="Y66" s="51" t="str">
        <f t="shared" si="12"/>
        <v/>
      </c>
      <c r="Z66" s="52" t="str">
        <f t="shared" si="13"/>
        <v/>
      </c>
      <c r="AA66" s="51" t="str">
        <f t="shared" si="14"/>
        <v/>
      </c>
      <c r="AB66" s="49"/>
      <c r="AC66" s="50" t="str">
        <f t="shared" si="15"/>
        <v/>
      </c>
      <c r="AD66" s="53" t="str">
        <f t="shared" si="16"/>
        <v/>
      </c>
      <c r="AE66" s="50" t="str">
        <f t="shared" si="17"/>
        <v/>
      </c>
      <c r="AF66" s="49"/>
      <c r="AG66" s="16"/>
      <c r="AH66" s="16"/>
      <c r="AI66" s="16"/>
      <c r="AJ66" s="16"/>
      <c r="AK66" s="11" t="str">
        <f t="shared" si="6"/>
        <v/>
      </c>
      <c r="AL66" s="13" t="str">
        <f t="shared" si="18"/>
        <v/>
      </c>
      <c r="AM66" s="11" t="str">
        <f t="shared" si="7"/>
        <v/>
      </c>
      <c r="AN66" s="13" t="str">
        <f t="shared" si="19"/>
        <v/>
      </c>
      <c r="AO66" s="11" t="str">
        <f t="shared" si="20"/>
        <v/>
      </c>
      <c r="AP66" s="13" t="str">
        <f t="shared" si="21"/>
        <v/>
      </c>
      <c r="AQ66" s="11" t="str">
        <f t="shared" si="22"/>
        <v/>
      </c>
      <c r="AR66" s="13" t="str">
        <f t="shared" si="23"/>
        <v/>
      </c>
      <c r="AT66" s="5">
        <f t="shared" si="24"/>
        <v>0</v>
      </c>
      <c r="AX66" s="18" t="str">
        <f t="shared" si="8"/>
        <v/>
      </c>
      <c r="AY66" s="21" t="str">
        <f t="shared" si="9"/>
        <v/>
      </c>
      <c r="AZ66" s="18" t="str">
        <f t="shared" si="25"/>
        <v/>
      </c>
      <c r="BB66" s="18" t="str">
        <f t="shared" si="10"/>
        <v/>
      </c>
      <c r="BC66" s="21" t="str">
        <f t="shared" si="11"/>
        <v/>
      </c>
      <c r="BD66" s="18" t="str">
        <f t="shared" si="26"/>
        <v/>
      </c>
      <c r="BF66" s="18" t="str">
        <f t="shared" si="27"/>
        <v/>
      </c>
      <c r="BG66" s="21" t="str">
        <f t="shared" si="28"/>
        <v/>
      </c>
      <c r="BH66" s="18" t="str">
        <f t="shared" si="29"/>
        <v/>
      </c>
      <c r="BJ66" s="18" t="str">
        <f t="shared" si="30"/>
        <v/>
      </c>
      <c r="BK66" s="21" t="str">
        <f t="shared" si="31"/>
        <v/>
      </c>
      <c r="BL66" s="18" t="str">
        <f t="shared" si="32"/>
        <v/>
      </c>
      <c r="BQ66" s="24"/>
      <c r="BR66" s="24"/>
      <c r="BS66" s="24"/>
      <c r="BT66" s="26"/>
      <c r="BU66" s="24" t="str">
        <f t="shared" si="33"/>
        <v/>
      </c>
      <c r="BV66" s="24"/>
      <c r="BW66" s="24"/>
      <c r="BX66" s="24"/>
      <c r="BY66" s="26"/>
      <c r="BZ66" s="24" t="str">
        <f t="shared" si="34"/>
        <v/>
      </c>
      <c r="CA66" s="24"/>
      <c r="CB66" s="24"/>
      <c r="CC66" s="24"/>
      <c r="CD66" s="26"/>
      <c r="CE66" s="24" t="str">
        <f t="shared" si="35"/>
        <v/>
      </c>
      <c r="CJ66" s="24"/>
      <c r="CQ66" s="24"/>
      <c r="CR66" s="24"/>
      <c r="CS66" s="24"/>
      <c r="CT66" s="26"/>
      <c r="CU66" s="24" t="str">
        <f t="shared" si="36"/>
        <v/>
      </c>
      <c r="CV66" s="24"/>
      <c r="CW66" s="24"/>
      <c r="CX66" s="24"/>
      <c r="CY66" s="26"/>
      <c r="CZ66" s="24" t="str">
        <f t="shared" si="37"/>
        <v/>
      </c>
      <c r="DA66" s="24"/>
      <c r="DB66" s="24"/>
      <c r="DC66" s="24"/>
      <c r="DD66" s="26"/>
      <c r="DE66" s="24" t="str">
        <f t="shared" si="38"/>
        <v/>
      </c>
      <c r="DF66" s="24"/>
      <c r="DG66" s="24"/>
      <c r="DH66" s="24"/>
      <c r="DI66" s="26"/>
      <c r="DJ66" s="24"/>
      <c r="DK66" s="24"/>
      <c r="DL66" s="24"/>
      <c r="DM66" s="24"/>
      <c r="DN66" s="24"/>
      <c r="DO66" s="24"/>
      <c r="DP66" s="24"/>
      <c r="DQ66" s="24"/>
      <c r="DR66" s="24"/>
      <c r="DS66" s="24"/>
      <c r="DT66" s="26"/>
      <c r="DU66" s="108" t="str">
        <f t="shared" si="39"/>
        <v/>
      </c>
      <c r="DV66" s="24"/>
      <c r="DW66" s="24"/>
      <c r="DX66" s="24"/>
      <c r="DY66" s="26"/>
      <c r="DZ66" s="108" t="str">
        <f t="shared" si="40"/>
        <v/>
      </c>
      <c r="EA66" s="24"/>
      <c r="EB66" s="24"/>
      <c r="EC66" s="24"/>
      <c r="ED66" s="26"/>
      <c r="EE66" s="108" t="str">
        <f t="shared" si="41"/>
        <v/>
      </c>
      <c r="EJ66" s="24"/>
      <c r="EK66" s="24"/>
      <c r="EL66" s="24"/>
      <c r="EM66" s="24"/>
      <c r="EN66" s="24"/>
      <c r="EO66" s="24"/>
      <c r="EP66" s="24"/>
      <c r="EQ66" s="24"/>
      <c r="ER66" s="24"/>
      <c r="ES66" s="24"/>
      <c r="ET66" s="26"/>
      <c r="EU66" s="24" t="str">
        <f t="shared" si="42"/>
        <v/>
      </c>
      <c r="EV66" s="24"/>
      <c r="EW66" s="24"/>
      <c r="EX66" s="24"/>
      <c r="EY66" s="26"/>
      <c r="EZ66" s="24" t="str">
        <f t="shared" si="43"/>
        <v/>
      </c>
      <c r="FA66" s="24"/>
      <c r="FB66" s="24"/>
      <c r="FC66" s="24"/>
      <c r="FD66" s="26"/>
      <c r="FE66" s="24" t="str">
        <f t="shared" si="44"/>
        <v/>
      </c>
      <c r="FF66" s="24"/>
      <c r="FG66" s="24"/>
      <c r="FH66" s="24"/>
      <c r="FI66" s="26"/>
      <c r="FJ66" s="24"/>
      <c r="FL66" s="5">
        <f t="shared" si="45"/>
        <v>0</v>
      </c>
      <c r="FM66" s="5">
        <f>SUM($FL$36:$FL66)</f>
        <v>0</v>
      </c>
      <c r="FN66" s="107">
        <f t="shared" si="46"/>
        <v>0</v>
      </c>
    </row>
    <row r="67" spans="1:170" ht="12.5" x14ac:dyDescent="0.25">
      <c r="A67" s="1">
        <f t="shared" si="47"/>
        <v>32</v>
      </c>
      <c r="B67" s="16"/>
      <c r="C67" s="47"/>
      <c r="D67" s="47"/>
      <c r="E67" s="47"/>
      <c r="F67" s="47"/>
      <c r="G67" s="47"/>
      <c r="H67" s="47"/>
      <c r="I67" s="47"/>
      <c r="J67" s="47"/>
      <c r="K67" s="97"/>
      <c r="L67" s="16"/>
      <c r="M67" s="16"/>
      <c r="N67" s="16"/>
      <c r="O67" s="16"/>
      <c r="P67" s="49"/>
      <c r="Q67" s="50" t="str">
        <f t="shared" si="0"/>
        <v/>
      </c>
      <c r="R67" s="50" t="str">
        <f t="shared" si="1"/>
        <v/>
      </c>
      <c r="S67" s="50" t="str">
        <f t="shared" si="2"/>
        <v/>
      </c>
      <c r="T67" s="49"/>
      <c r="U67" s="51" t="str">
        <f t="shared" si="3"/>
        <v/>
      </c>
      <c r="V67" s="51" t="str">
        <f t="shared" si="4"/>
        <v/>
      </c>
      <c r="W67" s="52" t="str">
        <f t="shared" si="5"/>
        <v/>
      </c>
      <c r="X67" s="49"/>
      <c r="Y67" s="51" t="str">
        <f t="shared" si="12"/>
        <v/>
      </c>
      <c r="Z67" s="52" t="str">
        <f t="shared" si="13"/>
        <v/>
      </c>
      <c r="AA67" s="51" t="str">
        <f t="shared" si="14"/>
        <v/>
      </c>
      <c r="AB67" s="49"/>
      <c r="AC67" s="50" t="str">
        <f t="shared" si="15"/>
        <v/>
      </c>
      <c r="AD67" s="53" t="str">
        <f t="shared" si="16"/>
        <v/>
      </c>
      <c r="AE67" s="50" t="str">
        <f t="shared" si="17"/>
        <v/>
      </c>
      <c r="AF67" s="49"/>
      <c r="AG67" s="16"/>
      <c r="AH67" s="16"/>
      <c r="AI67" s="16"/>
      <c r="AJ67" s="16"/>
      <c r="AK67" s="11" t="str">
        <f t="shared" si="6"/>
        <v/>
      </c>
      <c r="AL67" s="13" t="str">
        <f t="shared" si="18"/>
        <v/>
      </c>
      <c r="AM67" s="11" t="str">
        <f t="shared" si="7"/>
        <v/>
      </c>
      <c r="AN67" s="13" t="str">
        <f t="shared" si="19"/>
        <v/>
      </c>
      <c r="AO67" s="11" t="str">
        <f t="shared" si="20"/>
        <v/>
      </c>
      <c r="AP67" s="13" t="str">
        <f t="shared" si="21"/>
        <v/>
      </c>
      <c r="AQ67" s="11" t="str">
        <f t="shared" si="22"/>
        <v/>
      </c>
      <c r="AR67" s="13" t="str">
        <f t="shared" si="23"/>
        <v/>
      </c>
      <c r="AT67" s="5">
        <f t="shared" si="24"/>
        <v>0</v>
      </c>
      <c r="AX67" s="18" t="str">
        <f t="shared" si="8"/>
        <v/>
      </c>
      <c r="AY67" s="21" t="str">
        <f t="shared" si="9"/>
        <v/>
      </c>
      <c r="AZ67" s="18" t="str">
        <f t="shared" si="25"/>
        <v/>
      </c>
      <c r="BB67" s="18" t="str">
        <f t="shared" si="10"/>
        <v/>
      </c>
      <c r="BC67" s="21" t="str">
        <f t="shared" si="11"/>
        <v/>
      </c>
      <c r="BD67" s="18" t="str">
        <f t="shared" si="26"/>
        <v/>
      </c>
      <c r="BF67" s="18" t="str">
        <f t="shared" si="27"/>
        <v/>
      </c>
      <c r="BG67" s="21" t="str">
        <f t="shared" si="28"/>
        <v/>
      </c>
      <c r="BH67" s="18" t="str">
        <f t="shared" si="29"/>
        <v/>
      </c>
      <c r="BJ67" s="18" t="str">
        <f t="shared" si="30"/>
        <v/>
      </c>
      <c r="BK67" s="21" t="str">
        <f t="shared" si="31"/>
        <v/>
      </c>
      <c r="BL67" s="18" t="str">
        <f t="shared" si="32"/>
        <v/>
      </c>
      <c r="BQ67" s="24"/>
      <c r="BR67" s="24"/>
      <c r="BS67" s="24"/>
      <c r="BT67" s="26"/>
      <c r="BU67" s="24" t="str">
        <f t="shared" si="33"/>
        <v/>
      </c>
      <c r="BV67" s="24"/>
      <c r="BW67" s="24"/>
      <c r="BX67" s="24"/>
      <c r="BY67" s="26"/>
      <c r="BZ67" s="24" t="str">
        <f t="shared" si="34"/>
        <v/>
      </c>
      <c r="CA67" s="24"/>
      <c r="CB67" s="24"/>
      <c r="CC67" s="24"/>
      <c r="CD67" s="26"/>
      <c r="CE67" s="24" t="str">
        <f t="shared" si="35"/>
        <v/>
      </c>
      <c r="CJ67" s="24"/>
      <c r="CQ67" s="24"/>
      <c r="CR67" s="24"/>
      <c r="CS67" s="24"/>
      <c r="CT67" s="26"/>
      <c r="CU67" s="24" t="str">
        <f t="shared" si="36"/>
        <v/>
      </c>
      <c r="CV67" s="24"/>
      <c r="CW67" s="24"/>
      <c r="CX67" s="24"/>
      <c r="CY67" s="26"/>
      <c r="CZ67" s="24" t="str">
        <f t="shared" si="37"/>
        <v/>
      </c>
      <c r="DA67" s="24"/>
      <c r="DB67" s="24"/>
      <c r="DC67" s="24"/>
      <c r="DD67" s="26"/>
      <c r="DE67" s="24" t="str">
        <f t="shared" si="38"/>
        <v/>
      </c>
      <c r="DF67" s="24"/>
      <c r="DG67" s="24"/>
      <c r="DH67" s="24"/>
      <c r="DI67" s="26"/>
      <c r="DJ67" s="24"/>
      <c r="DK67" s="24"/>
      <c r="DL67" s="24"/>
      <c r="DM67" s="24"/>
      <c r="DN67" s="24"/>
      <c r="DO67" s="24"/>
      <c r="DP67" s="24"/>
      <c r="DQ67" s="24"/>
      <c r="DR67" s="24"/>
      <c r="DS67" s="24"/>
      <c r="DT67" s="26"/>
      <c r="DU67" s="108" t="str">
        <f t="shared" si="39"/>
        <v/>
      </c>
      <c r="DV67" s="24"/>
      <c r="DW67" s="24"/>
      <c r="DX67" s="24"/>
      <c r="DY67" s="26"/>
      <c r="DZ67" s="108" t="str">
        <f t="shared" si="40"/>
        <v/>
      </c>
      <c r="EA67" s="24"/>
      <c r="EB67" s="24"/>
      <c r="EC67" s="24"/>
      <c r="ED67" s="26"/>
      <c r="EE67" s="108" t="str">
        <f t="shared" si="41"/>
        <v/>
      </c>
      <c r="EJ67" s="24"/>
      <c r="EK67" s="24"/>
      <c r="EL67" s="24"/>
      <c r="EM67" s="24"/>
      <c r="EN67" s="24"/>
      <c r="EO67" s="24"/>
      <c r="EP67" s="24"/>
      <c r="EQ67" s="24"/>
      <c r="ER67" s="24"/>
      <c r="ES67" s="24"/>
      <c r="ET67" s="26"/>
      <c r="EU67" s="24" t="str">
        <f t="shared" si="42"/>
        <v/>
      </c>
      <c r="EV67" s="24"/>
      <c r="EW67" s="24"/>
      <c r="EX67" s="24"/>
      <c r="EY67" s="26"/>
      <c r="EZ67" s="24" t="str">
        <f t="shared" si="43"/>
        <v/>
      </c>
      <c r="FA67" s="24"/>
      <c r="FB67" s="24"/>
      <c r="FC67" s="24"/>
      <c r="FD67" s="26"/>
      <c r="FE67" s="24" t="str">
        <f t="shared" si="44"/>
        <v/>
      </c>
      <c r="FF67" s="24"/>
      <c r="FG67" s="24"/>
      <c r="FH67" s="24"/>
      <c r="FI67" s="26"/>
      <c r="FJ67" s="24"/>
      <c r="FL67" s="5">
        <f t="shared" si="45"/>
        <v>0</v>
      </c>
      <c r="FM67" s="5">
        <f>SUM($FL$36:$FL67)</f>
        <v>0</v>
      </c>
      <c r="FN67" s="107">
        <f t="shared" si="46"/>
        <v>0</v>
      </c>
    </row>
    <row r="68" spans="1:170" ht="12.5" x14ac:dyDescent="0.25">
      <c r="A68" s="1">
        <f t="shared" si="47"/>
        <v>33</v>
      </c>
      <c r="B68" s="16"/>
      <c r="C68" s="47"/>
      <c r="D68" s="47"/>
      <c r="E68" s="47"/>
      <c r="F68" s="47"/>
      <c r="G68" s="47"/>
      <c r="H68" s="47"/>
      <c r="I68" s="47"/>
      <c r="J68" s="47"/>
      <c r="K68" s="97"/>
      <c r="L68" s="16"/>
      <c r="M68" s="16"/>
      <c r="N68" s="16"/>
      <c r="O68" s="16"/>
      <c r="P68" s="49"/>
      <c r="Q68" s="50" t="str">
        <f t="shared" si="0"/>
        <v/>
      </c>
      <c r="R68" s="50" t="str">
        <f t="shared" si="1"/>
        <v/>
      </c>
      <c r="S68" s="50" t="str">
        <f t="shared" si="2"/>
        <v/>
      </c>
      <c r="T68" s="49"/>
      <c r="U68" s="51" t="str">
        <f t="shared" si="3"/>
        <v/>
      </c>
      <c r="V68" s="51" t="str">
        <f t="shared" si="4"/>
        <v/>
      </c>
      <c r="W68" s="52" t="str">
        <f t="shared" si="5"/>
        <v/>
      </c>
      <c r="X68" s="49"/>
      <c r="Y68" s="51" t="str">
        <f t="shared" si="12"/>
        <v/>
      </c>
      <c r="Z68" s="52" t="str">
        <f t="shared" si="13"/>
        <v/>
      </c>
      <c r="AA68" s="51" t="str">
        <f t="shared" si="14"/>
        <v/>
      </c>
      <c r="AB68" s="49"/>
      <c r="AC68" s="50" t="str">
        <f t="shared" si="15"/>
        <v/>
      </c>
      <c r="AD68" s="53" t="str">
        <f t="shared" si="16"/>
        <v/>
      </c>
      <c r="AE68" s="50" t="str">
        <f t="shared" si="17"/>
        <v/>
      </c>
      <c r="AF68" s="49"/>
      <c r="AG68" s="16"/>
      <c r="AH68" s="16"/>
      <c r="AI68" s="16"/>
      <c r="AJ68" s="16"/>
      <c r="AK68" s="11" t="str">
        <f t="shared" si="6"/>
        <v/>
      </c>
      <c r="AL68" s="13" t="str">
        <f t="shared" si="18"/>
        <v/>
      </c>
      <c r="AM68" s="11" t="str">
        <f t="shared" si="7"/>
        <v/>
      </c>
      <c r="AN68" s="13" t="str">
        <f t="shared" si="19"/>
        <v/>
      </c>
      <c r="AO68" s="11" t="str">
        <f t="shared" si="20"/>
        <v/>
      </c>
      <c r="AP68" s="13" t="str">
        <f t="shared" si="21"/>
        <v/>
      </c>
      <c r="AQ68" s="11" t="str">
        <f t="shared" si="22"/>
        <v/>
      </c>
      <c r="AR68" s="13" t="str">
        <f t="shared" si="23"/>
        <v/>
      </c>
      <c r="AT68" s="5">
        <f t="shared" si="24"/>
        <v>0</v>
      </c>
      <c r="AX68" s="18" t="str">
        <f t="shared" si="8"/>
        <v/>
      </c>
      <c r="AY68" s="21" t="str">
        <f t="shared" si="9"/>
        <v/>
      </c>
      <c r="AZ68" s="18" t="str">
        <f t="shared" si="25"/>
        <v/>
      </c>
      <c r="BB68" s="18" t="str">
        <f t="shared" si="10"/>
        <v/>
      </c>
      <c r="BC68" s="21" t="str">
        <f t="shared" si="11"/>
        <v/>
      </c>
      <c r="BD68" s="18" t="str">
        <f t="shared" si="26"/>
        <v/>
      </c>
      <c r="BF68" s="18" t="str">
        <f t="shared" si="27"/>
        <v/>
      </c>
      <c r="BG68" s="21" t="str">
        <f t="shared" si="28"/>
        <v/>
      </c>
      <c r="BH68" s="18" t="str">
        <f t="shared" si="29"/>
        <v/>
      </c>
      <c r="BJ68" s="18" t="str">
        <f t="shared" si="30"/>
        <v/>
      </c>
      <c r="BK68" s="21" t="str">
        <f t="shared" si="31"/>
        <v/>
      </c>
      <c r="BL68" s="18" t="str">
        <f t="shared" si="32"/>
        <v/>
      </c>
      <c r="BQ68" s="24"/>
      <c r="BR68" s="24"/>
      <c r="BS68" s="24"/>
      <c r="BT68" s="26"/>
      <c r="BU68" s="24" t="str">
        <f t="shared" si="33"/>
        <v/>
      </c>
      <c r="BV68" s="24"/>
      <c r="BW68" s="24"/>
      <c r="BX68" s="24"/>
      <c r="BY68" s="26"/>
      <c r="BZ68" s="24" t="str">
        <f t="shared" si="34"/>
        <v/>
      </c>
      <c r="CA68" s="24"/>
      <c r="CB68" s="24"/>
      <c r="CC68" s="24"/>
      <c r="CD68" s="26"/>
      <c r="CE68" s="24" t="str">
        <f t="shared" si="35"/>
        <v/>
      </c>
      <c r="CJ68" s="24"/>
      <c r="CQ68" s="24"/>
      <c r="CR68" s="24"/>
      <c r="CS68" s="24"/>
      <c r="CT68" s="26"/>
      <c r="CU68" s="24" t="str">
        <f t="shared" si="36"/>
        <v/>
      </c>
      <c r="CV68" s="24"/>
      <c r="CW68" s="24"/>
      <c r="CX68" s="24"/>
      <c r="CY68" s="26"/>
      <c r="CZ68" s="24" t="str">
        <f t="shared" si="37"/>
        <v/>
      </c>
      <c r="DA68" s="24"/>
      <c r="DB68" s="24"/>
      <c r="DC68" s="24"/>
      <c r="DD68" s="26"/>
      <c r="DE68" s="24" t="str">
        <f t="shared" si="38"/>
        <v/>
      </c>
      <c r="DF68" s="24"/>
      <c r="DG68" s="24"/>
      <c r="DH68" s="24"/>
      <c r="DI68" s="26"/>
      <c r="DJ68" s="24"/>
      <c r="DK68" s="24"/>
      <c r="DL68" s="24"/>
      <c r="DM68" s="24"/>
      <c r="DN68" s="24"/>
      <c r="DO68" s="24"/>
      <c r="DP68" s="24"/>
      <c r="DQ68" s="24"/>
      <c r="DR68" s="24"/>
      <c r="DS68" s="24"/>
      <c r="DT68" s="26"/>
      <c r="DU68" s="108" t="str">
        <f t="shared" si="39"/>
        <v/>
      </c>
      <c r="DV68" s="24"/>
      <c r="DW68" s="24"/>
      <c r="DX68" s="24"/>
      <c r="DY68" s="26"/>
      <c r="DZ68" s="108" t="str">
        <f t="shared" si="40"/>
        <v/>
      </c>
      <c r="EA68" s="24"/>
      <c r="EB68" s="24"/>
      <c r="EC68" s="24"/>
      <c r="ED68" s="26"/>
      <c r="EE68" s="108" t="str">
        <f t="shared" si="41"/>
        <v/>
      </c>
      <c r="EJ68" s="24"/>
      <c r="EK68" s="24"/>
      <c r="EL68" s="24"/>
      <c r="EM68" s="24"/>
      <c r="EN68" s="24"/>
      <c r="EO68" s="24"/>
      <c r="EP68" s="24"/>
      <c r="EQ68" s="24"/>
      <c r="ER68" s="24"/>
      <c r="ES68" s="24"/>
      <c r="ET68" s="26"/>
      <c r="EU68" s="24" t="str">
        <f t="shared" si="42"/>
        <v/>
      </c>
      <c r="EV68" s="24"/>
      <c r="EW68" s="24"/>
      <c r="EX68" s="24"/>
      <c r="EY68" s="26"/>
      <c r="EZ68" s="24" t="str">
        <f t="shared" si="43"/>
        <v/>
      </c>
      <c r="FA68" s="24"/>
      <c r="FB68" s="24"/>
      <c r="FC68" s="24"/>
      <c r="FD68" s="26"/>
      <c r="FE68" s="24" t="str">
        <f t="shared" si="44"/>
        <v/>
      </c>
      <c r="FF68" s="24"/>
      <c r="FG68" s="24"/>
      <c r="FH68" s="24"/>
      <c r="FI68" s="26"/>
      <c r="FJ68" s="24"/>
      <c r="FL68" s="5">
        <f t="shared" si="45"/>
        <v>0</v>
      </c>
      <c r="FM68" s="5">
        <f>SUM($FL$36:$FL68)</f>
        <v>0</v>
      </c>
      <c r="FN68" s="107">
        <f t="shared" si="46"/>
        <v>0</v>
      </c>
    </row>
    <row r="69" spans="1:170" ht="12.5" x14ac:dyDescent="0.25">
      <c r="A69" s="1">
        <f t="shared" si="47"/>
        <v>34</v>
      </c>
      <c r="B69" s="16"/>
      <c r="C69" s="47"/>
      <c r="D69" s="47"/>
      <c r="E69" s="47"/>
      <c r="F69" s="47"/>
      <c r="G69" s="47"/>
      <c r="H69" s="47"/>
      <c r="I69" s="47"/>
      <c r="J69" s="47"/>
      <c r="K69" s="97"/>
      <c r="L69" s="16"/>
      <c r="M69" s="16"/>
      <c r="N69" s="16"/>
      <c r="O69" s="16"/>
      <c r="P69" s="49"/>
      <c r="Q69" s="50" t="str">
        <f t="shared" si="0"/>
        <v/>
      </c>
      <c r="R69" s="50" t="str">
        <f t="shared" si="1"/>
        <v/>
      </c>
      <c r="S69" s="50" t="str">
        <f t="shared" si="2"/>
        <v/>
      </c>
      <c r="T69" s="49"/>
      <c r="U69" s="51" t="str">
        <f t="shared" si="3"/>
        <v/>
      </c>
      <c r="V69" s="51" t="str">
        <f t="shared" si="4"/>
        <v/>
      </c>
      <c r="W69" s="52" t="str">
        <f t="shared" si="5"/>
        <v/>
      </c>
      <c r="X69" s="49"/>
      <c r="Y69" s="51" t="str">
        <f t="shared" si="12"/>
        <v/>
      </c>
      <c r="Z69" s="52" t="str">
        <f t="shared" si="13"/>
        <v/>
      </c>
      <c r="AA69" s="51" t="str">
        <f t="shared" si="14"/>
        <v/>
      </c>
      <c r="AB69" s="49"/>
      <c r="AC69" s="50" t="str">
        <f t="shared" si="15"/>
        <v/>
      </c>
      <c r="AD69" s="53" t="str">
        <f t="shared" si="16"/>
        <v/>
      </c>
      <c r="AE69" s="50" t="str">
        <f t="shared" si="17"/>
        <v/>
      </c>
      <c r="AF69" s="49"/>
      <c r="AG69" s="16"/>
      <c r="AH69" s="16"/>
      <c r="AI69" s="16"/>
      <c r="AJ69" s="16"/>
      <c r="AK69" s="11" t="str">
        <f t="shared" si="6"/>
        <v/>
      </c>
      <c r="AL69" s="13" t="str">
        <f t="shared" si="18"/>
        <v/>
      </c>
      <c r="AM69" s="11" t="str">
        <f t="shared" si="7"/>
        <v/>
      </c>
      <c r="AN69" s="13" t="str">
        <f t="shared" si="19"/>
        <v/>
      </c>
      <c r="AO69" s="11" t="str">
        <f t="shared" si="20"/>
        <v/>
      </c>
      <c r="AP69" s="13" t="str">
        <f t="shared" si="21"/>
        <v/>
      </c>
      <c r="AQ69" s="11" t="str">
        <f t="shared" si="22"/>
        <v/>
      </c>
      <c r="AR69" s="13" t="str">
        <f t="shared" si="23"/>
        <v/>
      </c>
      <c r="AT69" s="5">
        <f t="shared" si="24"/>
        <v>0</v>
      </c>
      <c r="AX69" s="18" t="str">
        <f t="shared" si="8"/>
        <v/>
      </c>
      <c r="AY69" s="21" t="str">
        <f t="shared" si="9"/>
        <v/>
      </c>
      <c r="AZ69" s="18" t="str">
        <f t="shared" si="25"/>
        <v/>
      </c>
      <c r="BB69" s="18" t="str">
        <f t="shared" si="10"/>
        <v/>
      </c>
      <c r="BC69" s="21" t="str">
        <f t="shared" si="11"/>
        <v/>
      </c>
      <c r="BD69" s="18" t="str">
        <f t="shared" si="26"/>
        <v/>
      </c>
      <c r="BF69" s="18" t="str">
        <f t="shared" si="27"/>
        <v/>
      </c>
      <c r="BG69" s="21" t="str">
        <f t="shared" si="28"/>
        <v/>
      </c>
      <c r="BH69" s="18" t="str">
        <f t="shared" si="29"/>
        <v/>
      </c>
      <c r="BJ69" s="18" t="str">
        <f t="shared" si="30"/>
        <v/>
      </c>
      <c r="BK69" s="21" t="str">
        <f t="shared" si="31"/>
        <v/>
      </c>
      <c r="BL69" s="18" t="str">
        <f t="shared" si="32"/>
        <v/>
      </c>
      <c r="BQ69" s="24"/>
      <c r="BR69" s="24"/>
      <c r="BS69" s="24"/>
      <c r="BT69" s="26"/>
      <c r="BU69" s="24" t="str">
        <f t="shared" si="33"/>
        <v/>
      </c>
      <c r="BV69" s="24"/>
      <c r="BW69" s="24"/>
      <c r="BX69" s="24"/>
      <c r="BY69" s="26"/>
      <c r="BZ69" s="24" t="str">
        <f t="shared" si="34"/>
        <v/>
      </c>
      <c r="CA69" s="24"/>
      <c r="CB69" s="24"/>
      <c r="CC69" s="24"/>
      <c r="CD69" s="26"/>
      <c r="CE69" s="24" t="str">
        <f t="shared" si="35"/>
        <v/>
      </c>
      <c r="CJ69" s="24"/>
      <c r="CQ69" s="24"/>
      <c r="CR69" s="24"/>
      <c r="CS69" s="24"/>
      <c r="CT69" s="26"/>
      <c r="CU69" s="24" t="str">
        <f t="shared" si="36"/>
        <v/>
      </c>
      <c r="CV69" s="24"/>
      <c r="CW69" s="24"/>
      <c r="CX69" s="24"/>
      <c r="CY69" s="26"/>
      <c r="CZ69" s="24" t="str">
        <f t="shared" si="37"/>
        <v/>
      </c>
      <c r="DA69" s="24"/>
      <c r="DB69" s="24"/>
      <c r="DC69" s="24"/>
      <c r="DD69" s="26"/>
      <c r="DE69" s="24" t="str">
        <f t="shared" si="38"/>
        <v/>
      </c>
      <c r="DF69" s="24"/>
      <c r="DG69" s="24"/>
      <c r="DH69" s="24"/>
      <c r="DI69" s="26"/>
      <c r="DJ69" s="24"/>
      <c r="DK69" s="24"/>
      <c r="DL69" s="24"/>
      <c r="DM69" s="24"/>
      <c r="DN69" s="24"/>
      <c r="DO69" s="24"/>
      <c r="DP69" s="24"/>
      <c r="DQ69" s="24"/>
      <c r="DR69" s="24"/>
      <c r="DS69" s="24"/>
      <c r="DT69" s="26"/>
      <c r="DU69" s="108" t="str">
        <f t="shared" si="39"/>
        <v/>
      </c>
      <c r="DV69" s="24"/>
      <c r="DW69" s="24"/>
      <c r="DX69" s="24"/>
      <c r="DY69" s="26"/>
      <c r="DZ69" s="108" t="str">
        <f t="shared" si="40"/>
        <v/>
      </c>
      <c r="EA69" s="24"/>
      <c r="EB69" s="24"/>
      <c r="EC69" s="24"/>
      <c r="ED69" s="26"/>
      <c r="EE69" s="108" t="str">
        <f t="shared" si="41"/>
        <v/>
      </c>
      <c r="EJ69" s="24"/>
      <c r="EK69" s="24"/>
      <c r="EL69" s="24"/>
      <c r="EM69" s="24"/>
      <c r="EN69" s="24"/>
      <c r="EO69" s="24"/>
      <c r="EP69" s="24"/>
      <c r="EQ69" s="24"/>
      <c r="ER69" s="24"/>
      <c r="ES69" s="24"/>
      <c r="ET69" s="26"/>
      <c r="EU69" s="24" t="str">
        <f t="shared" si="42"/>
        <v/>
      </c>
      <c r="EV69" s="24"/>
      <c r="EW69" s="24"/>
      <c r="EX69" s="24"/>
      <c r="EY69" s="26"/>
      <c r="EZ69" s="24" t="str">
        <f t="shared" si="43"/>
        <v/>
      </c>
      <c r="FA69" s="24"/>
      <c r="FB69" s="24"/>
      <c r="FC69" s="24"/>
      <c r="FD69" s="26"/>
      <c r="FE69" s="24" t="str">
        <f t="shared" si="44"/>
        <v/>
      </c>
      <c r="FF69" s="24"/>
      <c r="FG69" s="24"/>
      <c r="FH69" s="24"/>
      <c r="FI69" s="26"/>
      <c r="FJ69" s="24"/>
      <c r="FL69" s="5">
        <f t="shared" si="45"/>
        <v>0</v>
      </c>
      <c r="FM69" s="5">
        <f>SUM($FL$36:$FL69)</f>
        <v>0</v>
      </c>
      <c r="FN69" s="107">
        <f t="shared" si="46"/>
        <v>0</v>
      </c>
    </row>
    <row r="70" spans="1:170" ht="12.5" x14ac:dyDescent="0.25">
      <c r="A70" s="1">
        <f t="shared" si="47"/>
        <v>35</v>
      </c>
      <c r="B70" s="16"/>
      <c r="C70" s="47"/>
      <c r="D70" s="47"/>
      <c r="E70" s="47"/>
      <c r="F70" s="47"/>
      <c r="G70" s="47"/>
      <c r="H70" s="47"/>
      <c r="I70" s="47"/>
      <c r="J70" s="47"/>
      <c r="K70" s="97"/>
      <c r="L70" s="16"/>
      <c r="M70" s="16"/>
      <c r="N70" s="16"/>
      <c r="O70" s="16"/>
      <c r="P70" s="49"/>
      <c r="Q70" s="50" t="str">
        <f t="shared" si="0"/>
        <v/>
      </c>
      <c r="R70" s="50" t="str">
        <f t="shared" si="1"/>
        <v/>
      </c>
      <c r="S70" s="50" t="str">
        <f t="shared" si="2"/>
        <v/>
      </c>
      <c r="T70" s="49"/>
      <c r="U70" s="51" t="str">
        <f t="shared" si="3"/>
        <v/>
      </c>
      <c r="V70" s="51" t="str">
        <f t="shared" si="4"/>
        <v/>
      </c>
      <c r="W70" s="52" t="str">
        <f t="shared" si="5"/>
        <v/>
      </c>
      <c r="X70" s="49"/>
      <c r="Y70" s="51" t="str">
        <f t="shared" si="12"/>
        <v/>
      </c>
      <c r="Z70" s="52" t="str">
        <f t="shared" si="13"/>
        <v/>
      </c>
      <c r="AA70" s="51" t="str">
        <f t="shared" si="14"/>
        <v/>
      </c>
      <c r="AB70" s="49"/>
      <c r="AC70" s="50" t="str">
        <f t="shared" si="15"/>
        <v/>
      </c>
      <c r="AD70" s="53" t="str">
        <f t="shared" si="16"/>
        <v/>
      </c>
      <c r="AE70" s="50" t="str">
        <f t="shared" si="17"/>
        <v/>
      </c>
      <c r="AF70" s="49"/>
      <c r="AG70" s="16"/>
      <c r="AH70" s="16"/>
      <c r="AI70" s="16"/>
      <c r="AJ70" s="16"/>
      <c r="AK70" s="11" t="str">
        <f t="shared" si="6"/>
        <v/>
      </c>
      <c r="AL70" s="13" t="str">
        <f t="shared" si="18"/>
        <v/>
      </c>
      <c r="AM70" s="11" t="str">
        <f t="shared" si="7"/>
        <v/>
      </c>
      <c r="AN70" s="13" t="str">
        <f t="shared" si="19"/>
        <v/>
      </c>
      <c r="AO70" s="11" t="str">
        <f t="shared" si="20"/>
        <v/>
      </c>
      <c r="AP70" s="13" t="str">
        <f t="shared" si="21"/>
        <v/>
      </c>
      <c r="AQ70" s="11" t="str">
        <f t="shared" si="22"/>
        <v/>
      </c>
      <c r="AR70" s="13" t="str">
        <f t="shared" si="23"/>
        <v/>
      </c>
      <c r="AT70" s="5">
        <f t="shared" si="24"/>
        <v>0</v>
      </c>
      <c r="AX70" s="18" t="str">
        <f t="shared" si="8"/>
        <v/>
      </c>
      <c r="AY70" s="21" t="str">
        <f t="shared" si="9"/>
        <v/>
      </c>
      <c r="AZ70" s="18" t="str">
        <f t="shared" si="25"/>
        <v/>
      </c>
      <c r="BB70" s="18" t="str">
        <f t="shared" si="10"/>
        <v/>
      </c>
      <c r="BC70" s="21" t="str">
        <f t="shared" si="11"/>
        <v/>
      </c>
      <c r="BD70" s="18" t="str">
        <f t="shared" si="26"/>
        <v/>
      </c>
      <c r="BF70" s="18" t="str">
        <f t="shared" si="27"/>
        <v/>
      </c>
      <c r="BG70" s="21" t="str">
        <f t="shared" si="28"/>
        <v/>
      </c>
      <c r="BH70" s="18" t="str">
        <f t="shared" si="29"/>
        <v/>
      </c>
      <c r="BJ70" s="18" t="str">
        <f t="shared" si="30"/>
        <v/>
      </c>
      <c r="BK70" s="21" t="str">
        <f t="shared" si="31"/>
        <v/>
      </c>
      <c r="BL70" s="18" t="str">
        <f t="shared" si="32"/>
        <v/>
      </c>
      <c r="BQ70" s="24"/>
      <c r="BR70" s="24"/>
      <c r="BS70" s="24"/>
      <c r="BT70" s="26"/>
      <c r="BU70" s="24" t="str">
        <f t="shared" si="33"/>
        <v/>
      </c>
      <c r="BV70" s="24"/>
      <c r="BW70" s="24"/>
      <c r="BX70" s="24"/>
      <c r="BY70" s="26"/>
      <c r="BZ70" s="24" t="str">
        <f t="shared" si="34"/>
        <v/>
      </c>
      <c r="CA70" s="24"/>
      <c r="CB70" s="24"/>
      <c r="CC70" s="24"/>
      <c r="CD70" s="26"/>
      <c r="CE70" s="24" t="str">
        <f t="shared" si="35"/>
        <v/>
      </c>
      <c r="CJ70" s="24"/>
      <c r="CQ70" s="24"/>
      <c r="CR70" s="24"/>
      <c r="CS70" s="24"/>
      <c r="CT70" s="26"/>
      <c r="CU70" s="24" t="str">
        <f t="shared" si="36"/>
        <v/>
      </c>
      <c r="CV70" s="24"/>
      <c r="CW70" s="24"/>
      <c r="CX70" s="24"/>
      <c r="CY70" s="26"/>
      <c r="CZ70" s="24" t="str">
        <f t="shared" si="37"/>
        <v/>
      </c>
      <c r="DA70" s="24"/>
      <c r="DB70" s="24"/>
      <c r="DC70" s="24"/>
      <c r="DD70" s="26"/>
      <c r="DE70" s="24" t="str">
        <f t="shared" si="38"/>
        <v/>
      </c>
      <c r="DF70" s="24"/>
      <c r="DG70" s="24"/>
      <c r="DH70" s="24"/>
      <c r="DI70" s="26"/>
      <c r="DJ70" s="24"/>
      <c r="DK70" s="24"/>
      <c r="DL70" s="24"/>
      <c r="DM70" s="24"/>
      <c r="DN70" s="24"/>
      <c r="DO70" s="24"/>
      <c r="DP70" s="24"/>
      <c r="DQ70" s="24"/>
      <c r="DR70" s="24"/>
      <c r="DS70" s="24"/>
      <c r="DT70" s="26"/>
      <c r="DU70" s="108" t="str">
        <f t="shared" si="39"/>
        <v/>
      </c>
      <c r="DV70" s="24"/>
      <c r="DW70" s="24"/>
      <c r="DX70" s="24"/>
      <c r="DY70" s="26"/>
      <c r="DZ70" s="108" t="str">
        <f t="shared" si="40"/>
        <v/>
      </c>
      <c r="EA70" s="24"/>
      <c r="EB70" s="24"/>
      <c r="EC70" s="24"/>
      <c r="ED70" s="26"/>
      <c r="EE70" s="108" t="str">
        <f t="shared" si="41"/>
        <v/>
      </c>
      <c r="EJ70" s="24"/>
      <c r="EK70" s="24"/>
      <c r="EL70" s="24"/>
      <c r="EM70" s="24"/>
      <c r="EN70" s="24"/>
      <c r="EO70" s="24"/>
      <c r="EP70" s="24"/>
      <c r="EQ70" s="24"/>
      <c r="ER70" s="24"/>
      <c r="ES70" s="24"/>
      <c r="ET70" s="26"/>
      <c r="EU70" s="24" t="str">
        <f t="shared" si="42"/>
        <v/>
      </c>
      <c r="EV70" s="24"/>
      <c r="EW70" s="24"/>
      <c r="EX70" s="24"/>
      <c r="EY70" s="26"/>
      <c r="EZ70" s="24" t="str">
        <f t="shared" si="43"/>
        <v/>
      </c>
      <c r="FA70" s="24"/>
      <c r="FB70" s="24"/>
      <c r="FC70" s="24"/>
      <c r="FD70" s="26"/>
      <c r="FE70" s="24" t="str">
        <f t="shared" si="44"/>
        <v/>
      </c>
      <c r="FF70" s="24"/>
      <c r="FG70" s="24"/>
      <c r="FH70" s="24"/>
      <c r="FI70" s="26"/>
      <c r="FJ70" s="24"/>
      <c r="FL70" s="5">
        <f t="shared" si="45"/>
        <v>0</v>
      </c>
      <c r="FM70" s="5">
        <f>SUM($FL$36:$FL70)</f>
        <v>0</v>
      </c>
      <c r="FN70" s="107">
        <f t="shared" si="46"/>
        <v>0</v>
      </c>
    </row>
    <row r="71" spans="1:170" ht="12.5" x14ac:dyDescent="0.25">
      <c r="A71" s="1">
        <f t="shared" si="47"/>
        <v>36</v>
      </c>
      <c r="B71" s="16"/>
      <c r="C71" s="47"/>
      <c r="D71" s="47"/>
      <c r="E71" s="47"/>
      <c r="F71" s="47"/>
      <c r="G71" s="47"/>
      <c r="H71" s="47"/>
      <c r="I71" s="47"/>
      <c r="J71" s="47"/>
      <c r="K71" s="97"/>
      <c r="L71" s="16"/>
      <c r="M71" s="16"/>
      <c r="N71" s="16"/>
      <c r="O71" s="16"/>
      <c r="P71" s="49"/>
      <c r="Q71" s="50" t="str">
        <f t="shared" si="0"/>
        <v/>
      </c>
      <c r="R71" s="50" t="str">
        <f t="shared" si="1"/>
        <v/>
      </c>
      <c r="S71" s="50" t="str">
        <f t="shared" si="2"/>
        <v/>
      </c>
      <c r="T71" s="49"/>
      <c r="U71" s="51" t="str">
        <f t="shared" si="3"/>
        <v/>
      </c>
      <c r="V71" s="51" t="str">
        <f t="shared" si="4"/>
        <v/>
      </c>
      <c r="W71" s="52" t="str">
        <f t="shared" si="5"/>
        <v/>
      </c>
      <c r="X71" s="49"/>
      <c r="Y71" s="51" t="str">
        <f t="shared" si="12"/>
        <v/>
      </c>
      <c r="Z71" s="52" t="str">
        <f t="shared" si="13"/>
        <v/>
      </c>
      <c r="AA71" s="51" t="str">
        <f t="shared" si="14"/>
        <v/>
      </c>
      <c r="AB71" s="49"/>
      <c r="AC71" s="50" t="str">
        <f t="shared" si="15"/>
        <v/>
      </c>
      <c r="AD71" s="53" t="str">
        <f t="shared" si="16"/>
        <v/>
      </c>
      <c r="AE71" s="50" t="str">
        <f t="shared" si="17"/>
        <v/>
      </c>
      <c r="AF71" s="49"/>
      <c r="AG71" s="16"/>
      <c r="AH71" s="16"/>
      <c r="AI71" s="16"/>
      <c r="AJ71" s="16"/>
      <c r="AK71" s="11" t="str">
        <f t="shared" si="6"/>
        <v/>
      </c>
      <c r="AL71" s="13" t="str">
        <f t="shared" si="18"/>
        <v/>
      </c>
      <c r="AM71" s="11" t="str">
        <f t="shared" si="7"/>
        <v/>
      </c>
      <c r="AN71" s="13" t="str">
        <f t="shared" si="19"/>
        <v/>
      </c>
      <c r="AO71" s="11" t="str">
        <f t="shared" si="20"/>
        <v/>
      </c>
      <c r="AP71" s="13" t="str">
        <f t="shared" si="21"/>
        <v/>
      </c>
      <c r="AQ71" s="11" t="str">
        <f t="shared" si="22"/>
        <v/>
      </c>
      <c r="AR71" s="13" t="str">
        <f t="shared" si="23"/>
        <v/>
      </c>
      <c r="AT71" s="5">
        <f t="shared" si="24"/>
        <v>0</v>
      </c>
      <c r="AX71" s="18" t="str">
        <f t="shared" si="8"/>
        <v/>
      </c>
      <c r="AY71" s="21" t="str">
        <f t="shared" si="9"/>
        <v/>
      </c>
      <c r="AZ71" s="18" t="str">
        <f t="shared" si="25"/>
        <v/>
      </c>
      <c r="BB71" s="18" t="str">
        <f t="shared" si="10"/>
        <v/>
      </c>
      <c r="BC71" s="21" t="str">
        <f t="shared" si="11"/>
        <v/>
      </c>
      <c r="BD71" s="18" t="str">
        <f t="shared" si="26"/>
        <v/>
      </c>
      <c r="BF71" s="18" t="str">
        <f t="shared" si="27"/>
        <v/>
      </c>
      <c r="BG71" s="21" t="str">
        <f t="shared" si="28"/>
        <v/>
      </c>
      <c r="BH71" s="18" t="str">
        <f t="shared" si="29"/>
        <v/>
      </c>
      <c r="BJ71" s="18" t="str">
        <f t="shared" si="30"/>
        <v/>
      </c>
      <c r="BK71" s="21" t="str">
        <f t="shared" si="31"/>
        <v/>
      </c>
      <c r="BL71" s="18" t="str">
        <f t="shared" si="32"/>
        <v/>
      </c>
      <c r="BQ71" s="24"/>
      <c r="BR71" s="24"/>
      <c r="BS71" s="24"/>
      <c r="BT71" s="26"/>
      <c r="BU71" s="24" t="str">
        <f t="shared" si="33"/>
        <v/>
      </c>
      <c r="BV71" s="24"/>
      <c r="BW71" s="24"/>
      <c r="BX71" s="24"/>
      <c r="BY71" s="26"/>
      <c r="BZ71" s="24" t="str">
        <f t="shared" si="34"/>
        <v/>
      </c>
      <c r="CA71" s="24"/>
      <c r="CB71" s="24"/>
      <c r="CC71" s="24"/>
      <c r="CD71" s="26"/>
      <c r="CE71" s="24" t="str">
        <f t="shared" si="35"/>
        <v/>
      </c>
      <c r="CJ71" s="24"/>
      <c r="CQ71" s="24"/>
      <c r="CR71" s="24"/>
      <c r="CS71" s="24"/>
      <c r="CT71" s="26"/>
      <c r="CU71" s="24" t="str">
        <f t="shared" si="36"/>
        <v/>
      </c>
      <c r="CV71" s="24"/>
      <c r="CW71" s="24"/>
      <c r="CX71" s="24"/>
      <c r="CY71" s="26"/>
      <c r="CZ71" s="24" t="str">
        <f t="shared" si="37"/>
        <v/>
      </c>
      <c r="DA71" s="24"/>
      <c r="DB71" s="24"/>
      <c r="DC71" s="24"/>
      <c r="DD71" s="26"/>
      <c r="DE71" s="24" t="str">
        <f t="shared" si="38"/>
        <v/>
      </c>
      <c r="DF71" s="24"/>
      <c r="DG71" s="24"/>
      <c r="DH71" s="24"/>
      <c r="DI71" s="26"/>
      <c r="DJ71" s="24"/>
      <c r="DK71" s="24"/>
      <c r="DL71" s="24"/>
      <c r="DM71" s="24"/>
      <c r="DN71" s="24"/>
      <c r="DO71" s="24"/>
      <c r="DP71" s="24"/>
      <c r="DQ71" s="24"/>
      <c r="DR71" s="24"/>
      <c r="DS71" s="24"/>
      <c r="DT71" s="26"/>
      <c r="DU71" s="108" t="str">
        <f t="shared" si="39"/>
        <v/>
      </c>
      <c r="DV71" s="24"/>
      <c r="DW71" s="24"/>
      <c r="DX71" s="24"/>
      <c r="DY71" s="26"/>
      <c r="DZ71" s="108" t="str">
        <f t="shared" si="40"/>
        <v/>
      </c>
      <c r="EA71" s="24"/>
      <c r="EB71" s="24"/>
      <c r="EC71" s="24"/>
      <c r="ED71" s="26"/>
      <c r="EE71" s="108" t="str">
        <f t="shared" si="41"/>
        <v/>
      </c>
      <c r="EJ71" s="24"/>
      <c r="EK71" s="24"/>
      <c r="EL71" s="24"/>
      <c r="EM71" s="24"/>
      <c r="EN71" s="24"/>
      <c r="EO71" s="24"/>
      <c r="EP71" s="24"/>
      <c r="EQ71" s="24"/>
      <c r="ER71" s="24"/>
      <c r="ES71" s="24"/>
      <c r="ET71" s="26"/>
      <c r="EU71" s="24" t="str">
        <f t="shared" si="42"/>
        <v/>
      </c>
      <c r="EV71" s="24"/>
      <c r="EW71" s="24"/>
      <c r="EX71" s="24"/>
      <c r="EY71" s="26"/>
      <c r="EZ71" s="24" t="str">
        <f t="shared" si="43"/>
        <v/>
      </c>
      <c r="FA71" s="24"/>
      <c r="FB71" s="24"/>
      <c r="FC71" s="24"/>
      <c r="FD71" s="26"/>
      <c r="FE71" s="24" t="str">
        <f t="shared" si="44"/>
        <v/>
      </c>
      <c r="FF71" s="24"/>
      <c r="FG71" s="24"/>
      <c r="FH71" s="24"/>
      <c r="FI71" s="26"/>
      <c r="FJ71" s="24"/>
      <c r="FL71" s="5">
        <f t="shared" si="45"/>
        <v>0</v>
      </c>
      <c r="FM71" s="5">
        <f>SUM($FL$36:$FL71)</f>
        <v>0</v>
      </c>
      <c r="FN71" s="107">
        <f t="shared" si="46"/>
        <v>0</v>
      </c>
    </row>
    <row r="72" spans="1:170" ht="12.5" x14ac:dyDescent="0.25">
      <c r="A72" s="1">
        <f t="shared" si="47"/>
        <v>37</v>
      </c>
      <c r="B72" s="16"/>
      <c r="C72" s="47"/>
      <c r="D72" s="47"/>
      <c r="E72" s="47"/>
      <c r="F72" s="47"/>
      <c r="G72" s="47"/>
      <c r="H72" s="47"/>
      <c r="I72" s="47"/>
      <c r="J72" s="47"/>
      <c r="K72" s="97"/>
      <c r="L72" s="16"/>
      <c r="M72" s="16"/>
      <c r="N72" s="16"/>
      <c r="O72" s="16"/>
      <c r="P72" s="49"/>
      <c r="Q72" s="50" t="str">
        <f t="shared" si="0"/>
        <v/>
      </c>
      <c r="R72" s="50" t="str">
        <f t="shared" si="1"/>
        <v/>
      </c>
      <c r="S72" s="50" t="str">
        <f t="shared" si="2"/>
        <v/>
      </c>
      <c r="T72" s="49"/>
      <c r="U72" s="51" t="str">
        <f t="shared" si="3"/>
        <v/>
      </c>
      <c r="V72" s="51" t="str">
        <f t="shared" si="4"/>
        <v/>
      </c>
      <c r="W72" s="52" t="str">
        <f t="shared" si="5"/>
        <v/>
      </c>
      <c r="X72" s="49"/>
      <c r="Y72" s="51" t="str">
        <f t="shared" si="12"/>
        <v/>
      </c>
      <c r="Z72" s="52" t="str">
        <f t="shared" si="13"/>
        <v/>
      </c>
      <c r="AA72" s="51" t="str">
        <f t="shared" si="14"/>
        <v/>
      </c>
      <c r="AB72" s="49"/>
      <c r="AC72" s="50" t="str">
        <f t="shared" si="15"/>
        <v/>
      </c>
      <c r="AD72" s="53" t="str">
        <f t="shared" si="16"/>
        <v/>
      </c>
      <c r="AE72" s="50" t="str">
        <f t="shared" si="17"/>
        <v/>
      </c>
      <c r="AF72" s="49"/>
      <c r="AG72" s="16"/>
      <c r="AH72" s="16"/>
      <c r="AI72" s="16"/>
      <c r="AJ72" s="16"/>
      <c r="AK72" s="11" t="str">
        <f t="shared" si="6"/>
        <v/>
      </c>
      <c r="AL72" s="13" t="str">
        <f t="shared" si="18"/>
        <v/>
      </c>
      <c r="AM72" s="11" t="str">
        <f t="shared" si="7"/>
        <v/>
      </c>
      <c r="AN72" s="13" t="str">
        <f t="shared" si="19"/>
        <v/>
      </c>
      <c r="AO72" s="11" t="str">
        <f t="shared" si="20"/>
        <v/>
      </c>
      <c r="AP72" s="13" t="str">
        <f t="shared" si="21"/>
        <v/>
      </c>
      <c r="AQ72" s="11" t="str">
        <f t="shared" si="22"/>
        <v/>
      </c>
      <c r="AR72" s="13" t="str">
        <f t="shared" si="23"/>
        <v/>
      </c>
      <c r="AT72" s="5">
        <f t="shared" si="24"/>
        <v>0</v>
      </c>
      <c r="AX72" s="18" t="str">
        <f t="shared" si="8"/>
        <v/>
      </c>
      <c r="AY72" s="21" t="str">
        <f t="shared" si="9"/>
        <v/>
      </c>
      <c r="AZ72" s="18" t="str">
        <f t="shared" si="25"/>
        <v/>
      </c>
      <c r="BB72" s="18" t="str">
        <f t="shared" si="10"/>
        <v/>
      </c>
      <c r="BC72" s="21" t="str">
        <f t="shared" si="11"/>
        <v/>
      </c>
      <c r="BD72" s="18" t="str">
        <f t="shared" si="26"/>
        <v/>
      </c>
      <c r="BF72" s="18" t="str">
        <f t="shared" si="27"/>
        <v/>
      </c>
      <c r="BG72" s="21" t="str">
        <f t="shared" si="28"/>
        <v/>
      </c>
      <c r="BH72" s="18" t="str">
        <f t="shared" si="29"/>
        <v/>
      </c>
      <c r="BJ72" s="18" t="str">
        <f t="shared" si="30"/>
        <v/>
      </c>
      <c r="BK72" s="21" t="str">
        <f t="shared" si="31"/>
        <v/>
      </c>
      <c r="BL72" s="18" t="str">
        <f t="shared" si="32"/>
        <v/>
      </c>
      <c r="BQ72" s="24"/>
      <c r="BR72" s="24"/>
      <c r="BS72" s="24"/>
      <c r="BT72" s="26"/>
      <c r="BU72" s="24" t="str">
        <f t="shared" si="33"/>
        <v/>
      </c>
      <c r="BV72" s="24"/>
      <c r="BW72" s="24"/>
      <c r="BX72" s="24"/>
      <c r="BY72" s="26"/>
      <c r="BZ72" s="24" t="str">
        <f t="shared" si="34"/>
        <v/>
      </c>
      <c r="CA72" s="24"/>
      <c r="CB72" s="24"/>
      <c r="CC72" s="24"/>
      <c r="CD72" s="26"/>
      <c r="CE72" s="24" t="str">
        <f t="shared" si="35"/>
        <v/>
      </c>
      <c r="CJ72" s="24"/>
      <c r="CQ72" s="24"/>
      <c r="CR72" s="24"/>
      <c r="CS72" s="24"/>
      <c r="CT72" s="26"/>
      <c r="CU72" s="24" t="str">
        <f t="shared" si="36"/>
        <v/>
      </c>
      <c r="CV72" s="24"/>
      <c r="CW72" s="24"/>
      <c r="CX72" s="24"/>
      <c r="CY72" s="26"/>
      <c r="CZ72" s="24" t="str">
        <f t="shared" si="37"/>
        <v/>
      </c>
      <c r="DA72" s="24"/>
      <c r="DB72" s="24"/>
      <c r="DC72" s="24"/>
      <c r="DD72" s="26"/>
      <c r="DE72" s="24" t="str">
        <f t="shared" si="38"/>
        <v/>
      </c>
      <c r="DF72" s="24"/>
      <c r="DG72" s="24"/>
      <c r="DH72" s="24"/>
      <c r="DI72" s="26"/>
      <c r="DJ72" s="24"/>
      <c r="DK72" s="24"/>
      <c r="DL72" s="24"/>
      <c r="DM72" s="24"/>
      <c r="DN72" s="24"/>
      <c r="DO72" s="24"/>
      <c r="DP72" s="24"/>
      <c r="DQ72" s="24"/>
      <c r="DR72" s="24"/>
      <c r="DS72" s="24"/>
      <c r="DT72" s="26"/>
      <c r="DU72" s="108" t="str">
        <f t="shared" si="39"/>
        <v/>
      </c>
      <c r="DV72" s="24"/>
      <c r="DW72" s="24"/>
      <c r="DX72" s="24"/>
      <c r="DY72" s="26"/>
      <c r="DZ72" s="108" t="str">
        <f t="shared" si="40"/>
        <v/>
      </c>
      <c r="EA72" s="24"/>
      <c r="EB72" s="24"/>
      <c r="EC72" s="24"/>
      <c r="ED72" s="26"/>
      <c r="EE72" s="108" t="str">
        <f t="shared" si="41"/>
        <v/>
      </c>
      <c r="EJ72" s="24"/>
      <c r="EK72" s="24"/>
      <c r="EL72" s="24"/>
      <c r="EM72" s="24"/>
      <c r="EN72" s="24"/>
      <c r="EO72" s="24"/>
      <c r="EP72" s="24"/>
      <c r="EQ72" s="24"/>
      <c r="ER72" s="24"/>
      <c r="ES72" s="24"/>
      <c r="ET72" s="26"/>
      <c r="EU72" s="24" t="str">
        <f t="shared" si="42"/>
        <v/>
      </c>
      <c r="EV72" s="24"/>
      <c r="EW72" s="24"/>
      <c r="EX72" s="24"/>
      <c r="EY72" s="26"/>
      <c r="EZ72" s="24" t="str">
        <f t="shared" si="43"/>
        <v/>
      </c>
      <c r="FA72" s="24"/>
      <c r="FB72" s="24"/>
      <c r="FC72" s="24"/>
      <c r="FD72" s="26"/>
      <c r="FE72" s="24" t="str">
        <f t="shared" si="44"/>
        <v/>
      </c>
      <c r="FF72" s="24"/>
      <c r="FG72" s="24"/>
      <c r="FH72" s="24"/>
      <c r="FI72" s="26"/>
      <c r="FJ72" s="24"/>
      <c r="FL72" s="5">
        <f t="shared" si="45"/>
        <v>0</v>
      </c>
      <c r="FM72" s="5">
        <f>SUM($FL$36:$FL72)</f>
        <v>0</v>
      </c>
      <c r="FN72" s="107">
        <f t="shared" si="46"/>
        <v>0</v>
      </c>
    </row>
    <row r="73" spans="1:170" ht="12.5" x14ac:dyDescent="0.25">
      <c r="A73" s="1">
        <f t="shared" si="47"/>
        <v>38</v>
      </c>
      <c r="B73" s="16"/>
      <c r="C73" s="47"/>
      <c r="D73" s="47"/>
      <c r="E73" s="47"/>
      <c r="F73" s="47"/>
      <c r="G73" s="47"/>
      <c r="H73" s="47"/>
      <c r="I73" s="47"/>
      <c r="J73" s="47"/>
      <c r="K73" s="97"/>
      <c r="L73" s="16"/>
      <c r="M73" s="16"/>
      <c r="N73" s="16"/>
      <c r="O73" s="16"/>
      <c r="P73" s="49"/>
      <c r="Q73" s="50" t="str">
        <f t="shared" si="0"/>
        <v/>
      </c>
      <c r="R73" s="50" t="str">
        <f t="shared" si="1"/>
        <v/>
      </c>
      <c r="S73" s="50" t="str">
        <f t="shared" si="2"/>
        <v/>
      </c>
      <c r="T73" s="49"/>
      <c r="U73" s="51" t="str">
        <f t="shared" si="3"/>
        <v/>
      </c>
      <c r="V73" s="51" t="str">
        <f t="shared" si="4"/>
        <v/>
      </c>
      <c r="W73" s="52" t="str">
        <f t="shared" si="5"/>
        <v/>
      </c>
      <c r="X73" s="49"/>
      <c r="Y73" s="51" t="str">
        <f t="shared" si="12"/>
        <v/>
      </c>
      <c r="Z73" s="52" t="str">
        <f t="shared" si="13"/>
        <v/>
      </c>
      <c r="AA73" s="51" t="str">
        <f t="shared" si="14"/>
        <v/>
      </c>
      <c r="AB73" s="49"/>
      <c r="AC73" s="50" t="str">
        <f t="shared" si="15"/>
        <v/>
      </c>
      <c r="AD73" s="53" t="str">
        <f t="shared" si="16"/>
        <v/>
      </c>
      <c r="AE73" s="50" t="str">
        <f t="shared" si="17"/>
        <v/>
      </c>
      <c r="AF73" s="49"/>
      <c r="AG73" s="16"/>
      <c r="AH73" s="16"/>
      <c r="AI73" s="16"/>
      <c r="AJ73" s="16"/>
      <c r="AK73" s="11" t="str">
        <f t="shared" si="6"/>
        <v/>
      </c>
      <c r="AL73" s="13" t="str">
        <f t="shared" si="18"/>
        <v/>
      </c>
      <c r="AM73" s="11" t="str">
        <f t="shared" si="7"/>
        <v/>
      </c>
      <c r="AN73" s="13" t="str">
        <f t="shared" si="19"/>
        <v/>
      </c>
      <c r="AO73" s="11" t="str">
        <f t="shared" si="20"/>
        <v/>
      </c>
      <c r="AP73" s="13" t="str">
        <f t="shared" si="21"/>
        <v/>
      </c>
      <c r="AQ73" s="11" t="str">
        <f t="shared" si="22"/>
        <v/>
      </c>
      <c r="AR73" s="13" t="str">
        <f t="shared" si="23"/>
        <v/>
      </c>
      <c r="AT73" s="5">
        <f t="shared" si="24"/>
        <v>0</v>
      </c>
      <c r="AX73" s="18" t="str">
        <f t="shared" si="8"/>
        <v/>
      </c>
      <c r="AY73" s="21" t="str">
        <f t="shared" si="9"/>
        <v/>
      </c>
      <c r="AZ73" s="18" t="str">
        <f t="shared" si="25"/>
        <v/>
      </c>
      <c r="BB73" s="18" t="str">
        <f t="shared" si="10"/>
        <v/>
      </c>
      <c r="BC73" s="21" t="str">
        <f t="shared" si="11"/>
        <v/>
      </c>
      <c r="BD73" s="18" t="str">
        <f t="shared" si="26"/>
        <v/>
      </c>
      <c r="BF73" s="18" t="str">
        <f t="shared" si="27"/>
        <v/>
      </c>
      <c r="BG73" s="21" t="str">
        <f t="shared" si="28"/>
        <v/>
      </c>
      <c r="BH73" s="18" t="str">
        <f t="shared" si="29"/>
        <v/>
      </c>
      <c r="BJ73" s="18" t="str">
        <f t="shared" si="30"/>
        <v/>
      </c>
      <c r="BK73" s="21" t="str">
        <f t="shared" si="31"/>
        <v/>
      </c>
      <c r="BL73" s="18" t="str">
        <f t="shared" si="32"/>
        <v/>
      </c>
      <c r="BQ73" s="24"/>
      <c r="BR73" s="24"/>
      <c r="BS73" s="24"/>
      <c r="BT73" s="26"/>
      <c r="BU73" s="24" t="str">
        <f t="shared" si="33"/>
        <v/>
      </c>
      <c r="BV73" s="24"/>
      <c r="BW73" s="24"/>
      <c r="BX73" s="24"/>
      <c r="BY73" s="26"/>
      <c r="BZ73" s="24" t="str">
        <f t="shared" si="34"/>
        <v/>
      </c>
      <c r="CA73" s="24"/>
      <c r="CB73" s="24"/>
      <c r="CC73" s="24"/>
      <c r="CD73" s="26"/>
      <c r="CE73" s="24" t="str">
        <f t="shared" si="35"/>
        <v/>
      </c>
      <c r="CJ73" s="24"/>
      <c r="CQ73" s="24"/>
      <c r="CR73" s="24"/>
      <c r="CS73" s="24"/>
      <c r="CT73" s="26"/>
      <c r="CU73" s="24" t="str">
        <f t="shared" si="36"/>
        <v/>
      </c>
      <c r="CV73" s="24"/>
      <c r="CW73" s="24"/>
      <c r="CX73" s="24"/>
      <c r="CY73" s="26"/>
      <c r="CZ73" s="24" t="str">
        <f t="shared" si="37"/>
        <v/>
      </c>
      <c r="DA73" s="24"/>
      <c r="DB73" s="24"/>
      <c r="DC73" s="24"/>
      <c r="DD73" s="26"/>
      <c r="DE73" s="24" t="str">
        <f t="shared" si="38"/>
        <v/>
      </c>
      <c r="DF73" s="24"/>
      <c r="DG73" s="24"/>
      <c r="DH73" s="24"/>
      <c r="DI73" s="26"/>
      <c r="DJ73" s="24"/>
      <c r="DK73" s="24"/>
      <c r="DL73" s="24"/>
      <c r="DM73" s="24"/>
      <c r="DN73" s="24"/>
      <c r="DO73" s="24"/>
      <c r="DP73" s="24"/>
      <c r="DQ73" s="24"/>
      <c r="DR73" s="24"/>
      <c r="DS73" s="24"/>
      <c r="DT73" s="26"/>
      <c r="DU73" s="108" t="str">
        <f t="shared" si="39"/>
        <v/>
      </c>
      <c r="DV73" s="24"/>
      <c r="DW73" s="24"/>
      <c r="DX73" s="24"/>
      <c r="DY73" s="26"/>
      <c r="DZ73" s="108" t="str">
        <f t="shared" si="40"/>
        <v/>
      </c>
      <c r="EA73" s="24"/>
      <c r="EB73" s="24"/>
      <c r="EC73" s="24"/>
      <c r="ED73" s="26"/>
      <c r="EE73" s="108" t="str">
        <f t="shared" si="41"/>
        <v/>
      </c>
      <c r="EJ73" s="24"/>
      <c r="EK73" s="24"/>
      <c r="EL73" s="24"/>
      <c r="EM73" s="24"/>
      <c r="EN73" s="24"/>
      <c r="EO73" s="24"/>
      <c r="EP73" s="24"/>
      <c r="EQ73" s="24"/>
      <c r="ER73" s="24"/>
      <c r="ES73" s="24"/>
      <c r="ET73" s="26"/>
      <c r="EU73" s="24" t="str">
        <f t="shared" si="42"/>
        <v/>
      </c>
      <c r="EV73" s="24"/>
      <c r="EW73" s="24"/>
      <c r="EX73" s="24"/>
      <c r="EY73" s="26"/>
      <c r="EZ73" s="24" t="str">
        <f t="shared" si="43"/>
        <v/>
      </c>
      <c r="FA73" s="24"/>
      <c r="FB73" s="24"/>
      <c r="FC73" s="24"/>
      <c r="FD73" s="26"/>
      <c r="FE73" s="24" t="str">
        <f t="shared" si="44"/>
        <v/>
      </c>
      <c r="FF73" s="24"/>
      <c r="FG73" s="24"/>
      <c r="FH73" s="24"/>
      <c r="FI73" s="26"/>
      <c r="FJ73" s="24"/>
      <c r="FL73" s="5">
        <f t="shared" si="45"/>
        <v>0</v>
      </c>
      <c r="FM73" s="5">
        <f>SUM($FL$36:$FL73)</f>
        <v>0</v>
      </c>
      <c r="FN73" s="107">
        <f t="shared" si="46"/>
        <v>0</v>
      </c>
    </row>
    <row r="74" spans="1:170" ht="12.5" x14ac:dyDescent="0.25">
      <c r="A74" s="1">
        <f t="shared" si="47"/>
        <v>39</v>
      </c>
      <c r="B74" s="16"/>
      <c r="C74" s="47"/>
      <c r="D74" s="47"/>
      <c r="E74" s="47"/>
      <c r="F74" s="47"/>
      <c r="G74" s="47"/>
      <c r="H74" s="47"/>
      <c r="I74" s="47"/>
      <c r="J74" s="47"/>
      <c r="K74" s="97"/>
      <c r="L74" s="16"/>
      <c r="M74" s="16"/>
      <c r="N74" s="16"/>
      <c r="O74" s="16"/>
      <c r="P74" s="49"/>
      <c r="Q74" s="50" t="str">
        <f t="shared" si="0"/>
        <v/>
      </c>
      <c r="R74" s="50" t="str">
        <f t="shared" si="1"/>
        <v/>
      </c>
      <c r="S74" s="50" t="str">
        <f t="shared" si="2"/>
        <v/>
      </c>
      <c r="T74" s="49"/>
      <c r="U74" s="51" t="str">
        <f t="shared" si="3"/>
        <v/>
      </c>
      <c r="V74" s="51" t="str">
        <f t="shared" si="4"/>
        <v/>
      </c>
      <c r="W74" s="52" t="str">
        <f t="shared" si="5"/>
        <v/>
      </c>
      <c r="X74" s="49"/>
      <c r="Y74" s="51" t="str">
        <f t="shared" si="12"/>
        <v/>
      </c>
      <c r="Z74" s="52" t="str">
        <f t="shared" si="13"/>
        <v/>
      </c>
      <c r="AA74" s="51" t="str">
        <f t="shared" si="14"/>
        <v/>
      </c>
      <c r="AB74" s="49"/>
      <c r="AC74" s="50" t="str">
        <f t="shared" si="15"/>
        <v/>
      </c>
      <c r="AD74" s="53" t="str">
        <f t="shared" si="16"/>
        <v/>
      </c>
      <c r="AE74" s="50" t="str">
        <f t="shared" si="17"/>
        <v/>
      </c>
      <c r="AF74" s="49"/>
      <c r="AG74" s="16"/>
      <c r="AH74" s="16"/>
      <c r="AI74" s="16"/>
      <c r="AJ74" s="16"/>
      <c r="AK74" s="11" t="str">
        <f t="shared" si="6"/>
        <v/>
      </c>
      <c r="AL74" s="13" t="str">
        <f t="shared" si="18"/>
        <v/>
      </c>
      <c r="AM74" s="11" t="str">
        <f t="shared" si="7"/>
        <v/>
      </c>
      <c r="AN74" s="13" t="str">
        <f t="shared" si="19"/>
        <v/>
      </c>
      <c r="AO74" s="11" t="str">
        <f t="shared" si="20"/>
        <v/>
      </c>
      <c r="AP74" s="13" t="str">
        <f t="shared" si="21"/>
        <v/>
      </c>
      <c r="AQ74" s="11" t="str">
        <f t="shared" si="22"/>
        <v/>
      </c>
      <c r="AR74" s="13" t="str">
        <f t="shared" si="23"/>
        <v/>
      </c>
      <c r="AT74" s="5">
        <f t="shared" si="24"/>
        <v>0</v>
      </c>
      <c r="AX74" s="18" t="str">
        <f t="shared" si="8"/>
        <v/>
      </c>
      <c r="AY74" s="21" t="str">
        <f t="shared" si="9"/>
        <v/>
      </c>
      <c r="AZ74" s="18" t="str">
        <f t="shared" si="25"/>
        <v/>
      </c>
      <c r="BB74" s="18" t="str">
        <f t="shared" si="10"/>
        <v/>
      </c>
      <c r="BC74" s="21" t="str">
        <f t="shared" si="11"/>
        <v/>
      </c>
      <c r="BD74" s="18" t="str">
        <f t="shared" si="26"/>
        <v/>
      </c>
      <c r="BF74" s="18" t="str">
        <f t="shared" si="27"/>
        <v/>
      </c>
      <c r="BG74" s="21" t="str">
        <f t="shared" si="28"/>
        <v/>
      </c>
      <c r="BH74" s="18" t="str">
        <f t="shared" si="29"/>
        <v/>
      </c>
      <c r="BJ74" s="18" t="str">
        <f t="shared" si="30"/>
        <v/>
      </c>
      <c r="BK74" s="21" t="str">
        <f t="shared" si="31"/>
        <v/>
      </c>
      <c r="BL74" s="18" t="str">
        <f t="shared" si="32"/>
        <v/>
      </c>
      <c r="BQ74" s="24"/>
      <c r="BR74" s="24"/>
      <c r="BS74" s="24"/>
      <c r="BT74" s="26"/>
      <c r="BU74" s="24" t="str">
        <f t="shared" si="33"/>
        <v/>
      </c>
      <c r="BV74" s="24"/>
      <c r="BW74" s="24"/>
      <c r="BX74" s="24"/>
      <c r="BY74" s="26"/>
      <c r="BZ74" s="24" t="str">
        <f t="shared" si="34"/>
        <v/>
      </c>
      <c r="CA74" s="24"/>
      <c r="CB74" s="24"/>
      <c r="CC74" s="24"/>
      <c r="CD74" s="26"/>
      <c r="CE74" s="24" t="str">
        <f t="shared" si="35"/>
        <v/>
      </c>
      <c r="CJ74" s="24"/>
      <c r="CQ74" s="24"/>
      <c r="CR74" s="24"/>
      <c r="CS74" s="24"/>
      <c r="CT74" s="26"/>
      <c r="CU74" s="24" t="str">
        <f t="shared" si="36"/>
        <v/>
      </c>
      <c r="CV74" s="24"/>
      <c r="CW74" s="24"/>
      <c r="CX74" s="24"/>
      <c r="CY74" s="26"/>
      <c r="CZ74" s="24" t="str">
        <f t="shared" si="37"/>
        <v/>
      </c>
      <c r="DA74" s="24"/>
      <c r="DB74" s="24"/>
      <c r="DC74" s="24"/>
      <c r="DD74" s="26"/>
      <c r="DE74" s="24" t="str">
        <f t="shared" si="38"/>
        <v/>
      </c>
      <c r="DF74" s="24"/>
      <c r="DG74" s="24"/>
      <c r="DH74" s="24"/>
      <c r="DI74" s="26"/>
      <c r="DJ74" s="24"/>
      <c r="DK74" s="24"/>
      <c r="DL74" s="24"/>
      <c r="DM74" s="24"/>
      <c r="DN74" s="24"/>
      <c r="DO74" s="24"/>
      <c r="DP74" s="24"/>
      <c r="DQ74" s="24"/>
      <c r="DR74" s="24"/>
      <c r="DS74" s="24"/>
      <c r="DT74" s="26"/>
      <c r="DU74" s="108" t="str">
        <f t="shared" si="39"/>
        <v/>
      </c>
      <c r="DV74" s="24"/>
      <c r="DW74" s="24"/>
      <c r="DX74" s="24"/>
      <c r="DY74" s="26"/>
      <c r="DZ74" s="108" t="str">
        <f t="shared" si="40"/>
        <v/>
      </c>
      <c r="EA74" s="24"/>
      <c r="EB74" s="24"/>
      <c r="EC74" s="24"/>
      <c r="ED74" s="26"/>
      <c r="EE74" s="108" t="str">
        <f t="shared" si="41"/>
        <v/>
      </c>
      <c r="EJ74" s="24"/>
      <c r="EK74" s="24"/>
      <c r="EL74" s="24"/>
      <c r="EM74" s="24"/>
      <c r="EN74" s="24"/>
      <c r="EO74" s="24"/>
      <c r="EP74" s="24"/>
      <c r="EQ74" s="24"/>
      <c r="ER74" s="24"/>
      <c r="ES74" s="24"/>
      <c r="ET74" s="26"/>
      <c r="EU74" s="24" t="str">
        <f t="shared" si="42"/>
        <v/>
      </c>
      <c r="EV74" s="24"/>
      <c r="EW74" s="24"/>
      <c r="EX74" s="24"/>
      <c r="EY74" s="26"/>
      <c r="EZ74" s="24" t="str">
        <f t="shared" si="43"/>
        <v/>
      </c>
      <c r="FA74" s="24"/>
      <c r="FB74" s="24"/>
      <c r="FC74" s="24"/>
      <c r="FD74" s="26"/>
      <c r="FE74" s="24" t="str">
        <f t="shared" si="44"/>
        <v/>
      </c>
      <c r="FF74" s="24"/>
      <c r="FG74" s="24"/>
      <c r="FH74" s="24"/>
      <c r="FI74" s="26"/>
      <c r="FJ74" s="24"/>
      <c r="FL74" s="5">
        <f t="shared" si="45"/>
        <v>0</v>
      </c>
      <c r="FM74" s="5">
        <f>SUM($FL$36:$FL74)</f>
        <v>0</v>
      </c>
      <c r="FN74" s="107">
        <f t="shared" si="46"/>
        <v>0</v>
      </c>
    </row>
    <row r="75" spans="1:170" ht="12.5" x14ac:dyDescent="0.25">
      <c r="A75" s="1">
        <f t="shared" si="47"/>
        <v>40</v>
      </c>
      <c r="B75" s="16"/>
      <c r="C75" s="47"/>
      <c r="D75" s="47"/>
      <c r="E75" s="47"/>
      <c r="F75" s="47"/>
      <c r="G75" s="47"/>
      <c r="H75" s="47"/>
      <c r="I75" s="47"/>
      <c r="J75" s="47"/>
      <c r="K75" s="97"/>
      <c r="L75" s="16"/>
      <c r="M75" s="16"/>
      <c r="N75" s="16"/>
      <c r="O75" s="16"/>
      <c r="P75" s="49"/>
      <c r="Q75" s="50" t="str">
        <f t="shared" si="0"/>
        <v/>
      </c>
      <c r="R75" s="50" t="str">
        <f t="shared" si="1"/>
        <v/>
      </c>
      <c r="S75" s="50" t="str">
        <f t="shared" si="2"/>
        <v/>
      </c>
      <c r="T75" s="49"/>
      <c r="U75" s="51" t="str">
        <f t="shared" si="3"/>
        <v/>
      </c>
      <c r="V75" s="51" t="str">
        <f t="shared" si="4"/>
        <v/>
      </c>
      <c r="W75" s="52" t="str">
        <f t="shared" si="5"/>
        <v/>
      </c>
      <c r="X75" s="49"/>
      <c r="Y75" s="51" t="str">
        <f t="shared" si="12"/>
        <v/>
      </c>
      <c r="Z75" s="52" t="str">
        <f t="shared" si="13"/>
        <v/>
      </c>
      <c r="AA75" s="51" t="str">
        <f t="shared" si="14"/>
        <v/>
      </c>
      <c r="AB75" s="49"/>
      <c r="AC75" s="50" t="str">
        <f t="shared" si="15"/>
        <v/>
      </c>
      <c r="AD75" s="53" t="str">
        <f t="shared" si="16"/>
        <v/>
      </c>
      <c r="AE75" s="50" t="str">
        <f t="shared" si="17"/>
        <v/>
      </c>
      <c r="AF75" s="49"/>
      <c r="AG75" s="16"/>
      <c r="AH75" s="16"/>
      <c r="AI75" s="16"/>
      <c r="AJ75" s="16"/>
      <c r="AK75" s="11" t="str">
        <f t="shared" si="6"/>
        <v/>
      </c>
      <c r="AL75" s="13" t="str">
        <f t="shared" si="18"/>
        <v/>
      </c>
      <c r="AM75" s="11" t="str">
        <f t="shared" si="7"/>
        <v/>
      </c>
      <c r="AN75" s="13" t="str">
        <f t="shared" si="19"/>
        <v/>
      </c>
      <c r="AO75" s="11" t="str">
        <f t="shared" si="20"/>
        <v/>
      </c>
      <c r="AP75" s="13" t="str">
        <f t="shared" si="21"/>
        <v/>
      </c>
      <c r="AQ75" s="11" t="str">
        <f t="shared" si="22"/>
        <v/>
      </c>
      <c r="AR75" s="13" t="str">
        <f t="shared" si="23"/>
        <v/>
      </c>
      <c r="AT75" s="5">
        <f t="shared" si="24"/>
        <v>0</v>
      </c>
      <c r="AX75" s="18" t="str">
        <f t="shared" si="8"/>
        <v/>
      </c>
      <c r="AY75" s="21" t="str">
        <f t="shared" si="9"/>
        <v/>
      </c>
      <c r="AZ75" s="18" t="str">
        <f t="shared" si="25"/>
        <v/>
      </c>
      <c r="BB75" s="18" t="str">
        <f t="shared" si="10"/>
        <v/>
      </c>
      <c r="BC75" s="21" t="str">
        <f t="shared" si="11"/>
        <v/>
      </c>
      <c r="BD75" s="18" t="str">
        <f t="shared" si="26"/>
        <v/>
      </c>
      <c r="BF75" s="18" t="str">
        <f t="shared" si="27"/>
        <v/>
      </c>
      <c r="BG75" s="21" t="str">
        <f t="shared" si="28"/>
        <v/>
      </c>
      <c r="BH75" s="18" t="str">
        <f t="shared" si="29"/>
        <v/>
      </c>
      <c r="BJ75" s="18" t="str">
        <f t="shared" si="30"/>
        <v/>
      </c>
      <c r="BK75" s="21" t="str">
        <f t="shared" si="31"/>
        <v/>
      </c>
      <c r="BL75" s="18" t="str">
        <f t="shared" si="32"/>
        <v/>
      </c>
      <c r="BQ75" s="24"/>
      <c r="BR75" s="24"/>
      <c r="BS75" s="24"/>
      <c r="BT75" s="26"/>
      <c r="BU75" s="24" t="str">
        <f t="shared" si="33"/>
        <v/>
      </c>
      <c r="BV75" s="24"/>
      <c r="BW75" s="24"/>
      <c r="BX75" s="24"/>
      <c r="BY75" s="26"/>
      <c r="BZ75" s="24" t="str">
        <f t="shared" si="34"/>
        <v/>
      </c>
      <c r="CA75" s="24"/>
      <c r="CB75" s="24"/>
      <c r="CC75" s="24"/>
      <c r="CD75" s="26"/>
      <c r="CE75" s="24" t="str">
        <f t="shared" si="35"/>
        <v/>
      </c>
      <c r="CJ75" s="24"/>
      <c r="CQ75" s="24"/>
      <c r="CR75" s="24"/>
      <c r="CS75" s="24"/>
      <c r="CT75" s="26"/>
      <c r="CU75" s="24" t="str">
        <f t="shared" si="36"/>
        <v/>
      </c>
      <c r="CV75" s="24"/>
      <c r="CW75" s="24"/>
      <c r="CX75" s="24"/>
      <c r="CY75" s="26"/>
      <c r="CZ75" s="24" t="str">
        <f t="shared" si="37"/>
        <v/>
      </c>
      <c r="DA75" s="24"/>
      <c r="DB75" s="24"/>
      <c r="DC75" s="24"/>
      <c r="DD75" s="26"/>
      <c r="DE75" s="24" t="str">
        <f t="shared" si="38"/>
        <v/>
      </c>
      <c r="DF75" s="24"/>
      <c r="DG75" s="24"/>
      <c r="DH75" s="24"/>
      <c r="DI75" s="26"/>
      <c r="DJ75" s="24"/>
      <c r="DK75" s="24"/>
      <c r="DL75" s="24"/>
      <c r="DM75" s="24"/>
      <c r="DN75" s="24"/>
      <c r="DO75" s="24"/>
      <c r="DP75" s="24"/>
      <c r="DQ75" s="24"/>
      <c r="DR75" s="24"/>
      <c r="DS75" s="24"/>
      <c r="DT75" s="26"/>
      <c r="DU75" s="108" t="str">
        <f t="shared" si="39"/>
        <v/>
      </c>
      <c r="DV75" s="24"/>
      <c r="DW75" s="24"/>
      <c r="DX75" s="24"/>
      <c r="DY75" s="26"/>
      <c r="DZ75" s="108" t="str">
        <f t="shared" si="40"/>
        <v/>
      </c>
      <c r="EA75" s="24"/>
      <c r="EB75" s="24"/>
      <c r="EC75" s="24"/>
      <c r="ED75" s="26"/>
      <c r="EE75" s="108" t="str">
        <f t="shared" si="41"/>
        <v/>
      </c>
      <c r="EJ75" s="24"/>
      <c r="EK75" s="24"/>
      <c r="EL75" s="24"/>
      <c r="EM75" s="24"/>
      <c r="EN75" s="24"/>
      <c r="EO75" s="24"/>
      <c r="EP75" s="24"/>
      <c r="EQ75" s="24"/>
      <c r="ER75" s="24"/>
      <c r="ES75" s="24"/>
      <c r="ET75" s="26"/>
      <c r="EU75" s="24" t="str">
        <f t="shared" si="42"/>
        <v/>
      </c>
      <c r="EV75" s="24"/>
      <c r="EW75" s="24"/>
      <c r="EX75" s="24"/>
      <c r="EY75" s="26"/>
      <c r="EZ75" s="24" t="str">
        <f t="shared" si="43"/>
        <v/>
      </c>
      <c r="FA75" s="24"/>
      <c r="FB75" s="24"/>
      <c r="FC75" s="24"/>
      <c r="FD75" s="26"/>
      <c r="FE75" s="24" t="str">
        <f t="shared" si="44"/>
        <v/>
      </c>
      <c r="FF75" s="24"/>
      <c r="FG75" s="24"/>
      <c r="FH75" s="24"/>
      <c r="FI75" s="26"/>
      <c r="FJ75" s="24"/>
      <c r="FL75" s="5">
        <f t="shared" si="45"/>
        <v>0</v>
      </c>
      <c r="FM75" s="5">
        <f>SUM($FL$36:$FL75)</f>
        <v>0</v>
      </c>
      <c r="FN75" s="107">
        <f t="shared" si="46"/>
        <v>0</v>
      </c>
    </row>
    <row r="76" spans="1:170" ht="12.5" x14ac:dyDescent="0.25">
      <c r="A76" s="1">
        <f t="shared" si="47"/>
        <v>41</v>
      </c>
      <c r="B76" s="16"/>
      <c r="C76" s="47"/>
      <c r="D76" s="47"/>
      <c r="E76" s="47"/>
      <c r="F76" s="47"/>
      <c r="G76" s="47"/>
      <c r="H76" s="47"/>
      <c r="I76" s="47"/>
      <c r="J76" s="47"/>
      <c r="K76" s="97"/>
      <c r="L76" s="16"/>
      <c r="M76" s="16"/>
      <c r="N76" s="16"/>
      <c r="O76" s="16"/>
      <c r="P76" s="49"/>
      <c r="Q76" s="50" t="str">
        <f t="shared" si="0"/>
        <v/>
      </c>
      <c r="R76" s="50" t="str">
        <f t="shared" si="1"/>
        <v/>
      </c>
      <c r="S76" s="50" t="str">
        <f t="shared" si="2"/>
        <v/>
      </c>
      <c r="T76" s="49"/>
      <c r="U76" s="51" t="str">
        <f t="shared" si="3"/>
        <v/>
      </c>
      <c r="V76" s="51" t="str">
        <f t="shared" si="4"/>
        <v/>
      </c>
      <c r="W76" s="52" t="str">
        <f t="shared" si="5"/>
        <v/>
      </c>
      <c r="X76" s="49"/>
      <c r="Y76" s="51" t="str">
        <f t="shared" si="12"/>
        <v/>
      </c>
      <c r="Z76" s="52" t="str">
        <f t="shared" si="13"/>
        <v/>
      </c>
      <c r="AA76" s="51" t="str">
        <f t="shared" si="14"/>
        <v/>
      </c>
      <c r="AB76" s="49"/>
      <c r="AC76" s="50" t="str">
        <f t="shared" si="15"/>
        <v/>
      </c>
      <c r="AD76" s="53" t="str">
        <f t="shared" si="16"/>
        <v/>
      </c>
      <c r="AE76" s="50" t="str">
        <f t="shared" si="17"/>
        <v/>
      </c>
      <c r="AF76" s="49"/>
      <c r="AG76" s="16"/>
      <c r="AH76" s="16"/>
      <c r="AI76" s="16"/>
      <c r="AJ76" s="16"/>
      <c r="AK76" s="11" t="str">
        <f t="shared" si="6"/>
        <v/>
      </c>
      <c r="AL76" s="13" t="str">
        <f t="shared" si="18"/>
        <v/>
      </c>
      <c r="AM76" s="11" t="str">
        <f t="shared" si="7"/>
        <v/>
      </c>
      <c r="AN76" s="13" t="str">
        <f t="shared" si="19"/>
        <v/>
      </c>
      <c r="AO76" s="11" t="str">
        <f t="shared" si="20"/>
        <v/>
      </c>
      <c r="AP76" s="13" t="str">
        <f t="shared" si="21"/>
        <v/>
      </c>
      <c r="AQ76" s="11" t="str">
        <f t="shared" si="22"/>
        <v/>
      </c>
      <c r="AR76" s="13" t="str">
        <f t="shared" si="23"/>
        <v/>
      </c>
      <c r="AT76" s="5">
        <f t="shared" si="24"/>
        <v>0</v>
      </c>
      <c r="AX76" s="18" t="str">
        <f t="shared" si="8"/>
        <v/>
      </c>
      <c r="AY76" s="21" t="str">
        <f t="shared" si="9"/>
        <v/>
      </c>
      <c r="AZ76" s="18" t="str">
        <f t="shared" si="25"/>
        <v/>
      </c>
      <c r="BB76" s="18" t="str">
        <f t="shared" si="10"/>
        <v/>
      </c>
      <c r="BC76" s="21" t="str">
        <f t="shared" si="11"/>
        <v/>
      </c>
      <c r="BD76" s="18" t="str">
        <f t="shared" si="26"/>
        <v/>
      </c>
      <c r="BF76" s="18" t="str">
        <f t="shared" si="27"/>
        <v/>
      </c>
      <c r="BG76" s="21" t="str">
        <f t="shared" si="28"/>
        <v/>
      </c>
      <c r="BH76" s="18" t="str">
        <f t="shared" si="29"/>
        <v/>
      </c>
      <c r="BJ76" s="18" t="str">
        <f t="shared" si="30"/>
        <v/>
      </c>
      <c r="BK76" s="21" t="str">
        <f t="shared" si="31"/>
        <v/>
      </c>
      <c r="BL76" s="18" t="str">
        <f t="shared" si="32"/>
        <v/>
      </c>
      <c r="BQ76" s="24"/>
      <c r="BR76" s="24"/>
      <c r="BS76" s="24"/>
      <c r="BT76" s="26"/>
      <c r="BU76" s="24" t="str">
        <f t="shared" si="33"/>
        <v/>
      </c>
      <c r="BV76" s="24"/>
      <c r="BW76" s="24"/>
      <c r="BX76" s="24"/>
      <c r="BY76" s="26"/>
      <c r="BZ76" s="24" t="str">
        <f t="shared" si="34"/>
        <v/>
      </c>
      <c r="CA76" s="24"/>
      <c r="CB76" s="24"/>
      <c r="CC76" s="24"/>
      <c r="CD76" s="26"/>
      <c r="CE76" s="24" t="str">
        <f t="shared" si="35"/>
        <v/>
      </c>
      <c r="CJ76" s="24"/>
      <c r="CQ76" s="24"/>
      <c r="CR76" s="24"/>
      <c r="CS76" s="24"/>
      <c r="CT76" s="26"/>
      <c r="CU76" s="24" t="str">
        <f t="shared" si="36"/>
        <v/>
      </c>
      <c r="CV76" s="24"/>
      <c r="CW76" s="24"/>
      <c r="CX76" s="24"/>
      <c r="CY76" s="26"/>
      <c r="CZ76" s="24" t="str">
        <f t="shared" si="37"/>
        <v/>
      </c>
      <c r="DA76" s="24"/>
      <c r="DB76" s="24"/>
      <c r="DC76" s="24"/>
      <c r="DD76" s="26"/>
      <c r="DE76" s="24" t="str">
        <f t="shared" si="38"/>
        <v/>
      </c>
      <c r="DF76" s="24"/>
      <c r="DG76" s="24"/>
      <c r="DH76" s="24"/>
      <c r="DI76" s="26"/>
      <c r="DJ76" s="24"/>
      <c r="DK76" s="24"/>
      <c r="DL76" s="24"/>
      <c r="DM76" s="24"/>
      <c r="DN76" s="24"/>
      <c r="DO76" s="24"/>
      <c r="DP76" s="24"/>
      <c r="DQ76" s="24"/>
      <c r="DR76" s="24"/>
      <c r="DS76" s="24"/>
      <c r="DT76" s="26"/>
      <c r="DU76" s="108" t="str">
        <f t="shared" si="39"/>
        <v/>
      </c>
      <c r="DV76" s="24"/>
      <c r="DW76" s="24"/>
      <c r="DX76" s="24"/>
      <c r="DY76" s="26"/>
      <c r="DZ76" s="108" t="str">
        <f t="shared" si="40"/>
        <v/>
      </c>
      <c r="EA76" s="24"/>
      <c r="EB76" s="24"/>
      <c r="EC76" s="24"/>
      <c r="ED76" s="26"/>
      <c r="EE76" s="108" t="str">
        <f t="shared" si="41"/>
        <v/>
      </c>
      <c r="EJ76" s="24"/>
      <c r="EK76" s="24"/>
      <c r="EL76" s="24"/>
      <c r="EM76" s="24"/>
      <c r="EN76" s="24"/>
      <c r="EO76" s="24"/>
      <c r="EP76" s="24"/>
      <c r="EQ76" s="24"/>
      <c r="ER76" s="24"/>
      <c r="ES76" s="24"/>
      <c r="ET76" s="26"/>
      <c r="EU76" s="24" t="str">
        <f t="shared" si="42"/>
        <v/>
      </c>
      <c r="EV76" s="24"/>
      <c r="EW76" s="24"/>
      <c r="EX76" s="24"/>
      <c r="EY76" s="26"/>
      <c r="EZ76" s="24" t="str">
        <f t="shared" si="43"/>
        <v/>
      </c>
      <c r="FA76" s="24"/>
      <c r="FB76" s="24"/>
      <c r="FC76" s="24"/>
      <c r="FD76" s="26"/>
      <c r="FE76" s="24" t="str">
        <f t="shared" si="44"/>
        <v/>
      </c>
      <c r="FF76" s="24"/>
      <c r="FG76" s="24"/>
      <c r="FH76" s="24"/>
      <c r="FI76" s="26"/>
      <c r="FJ76" s="24"/>
      <c r="FL76" s="5">
        <f t="shared" si="45"/>
        <v>0</v>
      </c>
      <c r="FM76" s="5">
        <f>SUM($FL$36:$FL76)</f>
        <v>0</v>
      </c>
      <c r="FN76" s="107">
        <f t="shared" si="46"/>
        <v>0</v>
      </c>
    </row>
    <row r="77" spans="1:170" ht="12.5" x14ac:dyDescent="0.25">
      <c r="A77" s="1">
        <f t="shared" si="47"/>
        <v>42</v>
      </c>
      <c r="B77" s="16"/>
      <c r="C77" s="47"/>
      <c r="D77" s="47"/>
      <c r="E77" s="47"/>
      <c r="F77" s="47"/>
      <c r="G77" s="47"/>
      <c r="H77" s="47"/>
      <c r="I77" s="47"/>
      <c r="J77" s="47"/>
      <c r="K77" s="97"/>
      <c r="L77" s="16"/>
      <c r="M77" s="16"/>
      <c r="N77" s="16"/>
      <c r="O77" s="16"/>
      <c r="P77" s="49"/>
      <c r="Q77" s="50" t="str">
        <f t="shared" si="0"/>
        <v/>
      </c>
      <c r="R77" s="50" t="str">
        <f t="shared" si="1"/>
        <v/>
      </c>
      <c r="S77" s="50" t="str">
        <f t="shared" si="2"/>
        <v/>
      </c>
      <c r="T77" s="49"/>
      <c r="U77" s="51" t="str">
        <f t="shared" si="3"/>
        <v/>
      </c>
      <c r="V77" s="51" t="str">
        <f t="shared" si="4"/>
        <v/>
      </c>
      <c r="W77" s="52" t="str">
        <f t="shared" si="5"/>
        <v/>
      </c>
      <c r="X77" s="49"/>
      <c r="Y77" s="51" t="str">
        <f t="shared" si="12"/>
        <v/>
      </c>
      <c r="Z77" s="52" t="str">
        <f t="shared" si="13"/>
        <v/>
      </c>
      <c r="AA77" s="51" t="str">
        <f t="shared" si="14"/>
        <v/>
      </c>
      <c r="AB77" s="49"/>
      <c r="AC77" s="50" t="str">
        <f t="shared" si="15"/>
        <v/>
      </c>
      <c r="AD77" s="53" t="str">
        <f t="shared" si="16"/>
        <v/>
      </c>
      <c r="AE77" s="50" t="str">
        <f t="shared" si="17"/>
        <v/>
      </c>
      <c r="AF77" s="49"/>
      <c r="AG77" s="16"/>
      <c r="AH77" s="16"/>
      <c r="AI77" s="16"/>
      <c r="AJ77" s="16"/>
      <c r="AK77" s="11" t="str">
        <f t="shared" si="6"/>
        <v/>
      </c>
      <c r="AL77" s="13" t="str">
        <f t="shared" si="18"/>
        <v/>
      </c>
      <c r="AM77" s="11" t="str">
        <f t="shared" si="7"/>
        <v/>
      </c>
      <c r="AN77" s="13" t="str">
        <f t="shared" si="19"/>
        <v/>
      </c>
      <c r="AO77" s="11" t="str">
        <f t="shared" si="20"/>
        <v/>
      </c>
      <c r="AP77" s="13" t="str">
        <f t="shared" si="21"/>
        <v/>
      </c>
      <c r="AQ77" s="11" t="str">
        <f t="shared" si="22"/>
        <v/>
      </c>
      <c r="AR77" s="13" t="str">
        <f t="shared" si="23"/>
        <v/>
      </c>
      <c r="AT77" s="5">
        <f t="shared" si="24"/>
        <v>0</v>
      </c>
      <c r="AX77" s="18" t="str">
        <f t="shared" si="8"/>
        <v/>
      </c>
      <c r="AY77" s="21" t="str">
        <f t="shared" si="9"/>
        <v/>
      </c>
      <c r="AZ77" s="18" t="str">
        <f t="shared" si="25"/>
        <v/>
      </c>
      <c r="BB77" s="18" t="str">
        <f t="shared" si="10"/>
        <v/>
      </c>
      <c r="BC77" s="21" t="str">
        <f t="shared" si="11"/>
        <v/>
      </c>
      <c r="BD77" s="18" t="str">
        <f t="shared" si="26"/>
        <v/>
      </c>
      <c r="BF77" s="18" t="str">
        <f t="shared" si="27"/>
        <v/>
      </c>
      <c r="BG77" s="21" t="str">
        <f t="shared" si="28"/>
        <v/>
      </c>
      <c r="BH77" s="18" t="str">
        <f t="shared" si="29"/>
        <v/>
      </c>
      <c r="BJ77" s="18" t="str">
        <f t="shared" si="30"/>
        <v/>
      </c>
      <c r="BK77" s="21" t="str">
        <f t="shared" si="31"/>
        <v/>
      </c>
      <c r="BL77" s="18" t="str">
        <f t="shared" si="32"/>
        <v/>
      </c>
      <c r="BQ77" s="24"/>
      <c r="BR77" s="24"/>
      <c r="BS77" s="24"/>
      <c r="BT77" s="26"/>
      <c r="BU77" s="24" t="str">
        <f t="shared" si="33"/>
        <v/>
      </c>
      <c r="BV77" s="24"/>
      <c r="BW77" s="24"/>
      <c r="BX77" s="24"/>
      <c r="BY77" s="26"/>
      <c r="BZ77" s="24" t="str">
        <f t="shared" si="34"/>
        <v/>
      </c>
      <c r="CA77" s="24"/>
      <c r="CB77" s="24"/>
      <c r="CC77" s="24"/>
      <c r="CD77" s="26"/>
      <c r="CE77" s="24" t="str">
        <f t="shared" si="35"/>
        <v/>
      </c>
      <c r="CJ77" s="24"/>
      <c r="CQ77" s="24"/>
      <c r="CR77" s="24"/>
      <c r="CS77" s="24"/>
      <c r="CT77" s="26"/>
      <c r="CU77" s="24" t="str">
        <f t="shared" si="36"/>
        <v/>
      </c>
      <c r="CV77" s="24"/>
      <c r="CW77" s="24"/>
      <c r="CX77" s="24"/>
      <c r="CY77" s="26"/>
      <c r="CZ77" s="24" t="str">
        <f t="shared" si="37"/>
        <v/>
      </c>
      <c r="DA77" s="24"/>
      <c r="DB77" s="24"/>
      <c r="DC77" s="24"/>
      <c r="DD77" s="26"/>
      <c r="DE77" s="24" t="str">
        <f t="shared" si="38"/>
        <v/>
      </c>
      <c r="DF77" s="24"/>
      <c r="DG77" s="24"/>
      <c r="DH77" s="24"/>
      <c r="DI77" s="26"/>
      <c r="DJ77" s="24"/>
      <c r="DK77" s="24"/>
      <c r="DL77" s="24"/>
      <c r="DM77" s="24"/>
      <c r="DN77" s="24"/>
      <c r="DO77" s="24"/>
      <c r="DP77" s="24"/>
      <c r="DQ77" s="24"/>
      <c r="DR77" s="24"/>
      <c r="DS77" s="24"/>
      <c r="DT77" s="26"/>
      <c r="DU77" s="108" t="str">
        <f t="shared" si="39"/>
        <v/>
      </c>
      <c r="DV77" s="24"/>
      <c r="DW77" s="24"/>
      <c r="DX77" s="24"/>
      <c r="DY77" s="26"/>
      <c r="DZ77" s="108" t="str">
        <f t="shared" si="40"/>
        <v/>
      </c>
      <c r="EA77" s="24"/>
      <c r="EB77" s="24"/>
      <c r="EC77" s="24"/>
      <c r="ED77" s="26"/>
      <c r="EE77" s="108" t="str">
        <f t="shared" si="41"/>
        <v/>
      </c>
      <c r="EJ77" s="24"/>
      <c r="EK77" s="24"/>
      <c r="EL77" s="24"/>
      <c r="EM77" s="24"/>
      <c r="EN77" s="24"/>
      <c r="EO77" s="24"/>
      <c r="EP77" s="24"/>
      <c r="EQ77" s="24"/>
      <c r="ER77" s="24"/>
      <c r="ES77" s="24"/>
      <c r="ET77" s="26"/>
      <c r="EU77" s="24" t="str">
        <f t="shared" si="42"/>
        <v/>
      </c>
      <c r="EV77" s="24"/>
      <c r="EW77" s="24"/>
      <c r="EX77" s="24"/>
      <c r="EY77" s="26"/>
      <c r="EZ77" s="24" t="str">
        <f t="shared" si="43"/>
        <v/>
      </c>
      <c r="FA77" s="24"/>
      <c r="FB77" s="24"/>
      <c r="FC77" s="24"/>
      <c r="FD77" s="26"/>
      <c r="FE77" s="24" t="str">
        <f t="shared" si="44"/>
        <v/>
      </c>
      <c r="FF77" s="24"/>
      <c r="FG77" s="24"/>
      <c r="FH77" s="24"/>
      <c r="FI77" s="26"/>
      <c r="FJ77" s="24"/>
      <c r="FL77" s="5">
        <f t="shared" si="45"/>
        <v>0</v>
      </c>
      <c r="FM77" s="5">
        <f>SUM($FL$36:$FL77)</f>
        <v>0</v>
      </c>
      <c r="FN77" s="107">
        <f t="shared" si="46"/>
        <v>0</v>
      </c>
    </row>
    <row r="78" spans="1:170" ht="12.5" x14ac:dyDescent="0.25">
      <c r="A78" s="1">
        <f t="shared" si="47"/>
        <v>43</v>
      </c>
      <c r="B78" s="16"/>
      <c r="C78" s="47"/>
      <c r="D78" s="47"/>
      <c r="E78" s="47"/>
      <c r="F78" s="47"/>
      <c r="G78" s="47"/>
      <c r="H78" s="47"/>
      <c r="I78" s="47"/>
      <c r="J78" s="47"/>
      <c r="K78" s="97"/>
      <c r="L78" s="16"/>
      <c r="M78" s="16"/>
      <c r="N78" s="16"/>
      <c r="O78" s="16"/>
      <c r="P78" s="49"/>
      <c r="Q78" s="50" t="str">
        <f t="shared" si="0"/>
        <v/>
      </c>
      <c r="R78" s="50" t="str">
        <f t="shared" si="1"/>
        <v/>
      </c>
      <c r="S78" s="50" t="str">
        <f t="shared" si="2"/>
        <v/>
      </c>
      <c r="T78" s="49"/>
      <c r="U78" s="51" t="str">
        <f t="shared" si="3"/>
        <v/>
      </c>
      <c r="V78" s="51" t="str">
        <f t="shared" si="4"/>
        <v/>
      </c>
      <c r="W78" s="52" t="str">
        <f t="shared" si="5"/>
        <v/>
      </c>
      <c r="X78" s="49"/>
      <c r="Y78" s="51" t="str">
        <f t="shared" si="12"/>
        <v/>
      </c>
      <c r="Z78" s="52" t="str">
        <f t="shared" si="13"/>
        <v/>
      </c>
      <c r="AA78" s="51" t="str">
        <f t="shared" si="14"/>
        <v/>
      </c>
      <c r="AB78" s="49"/>
      <c r="AC78" s="50" t="str">
        <f t="shared" si="15"/>
        <v/>
      </c>
      <c r="AD78" s="53" t="str">
        <f t="shared" si="16"/>
        <v/>
      </c>
      <c r="AE78" s="50" t="str">
        <f t="shared" si="17"/>
        <v/>
      </c>
      <c r="AF78" s="49"/>
      <c r="AG78" s="16"/>
      <c r="AH78" s="16"/>
      <c r="AI78" s="16"/>
      <c r="AJ78" s="16"/>
      <c r="AK78" s="11" t="str">
        <f t="shared" si="6"/>
        <v/>
      </c>
      <c r="AL78" s="13" t="str">
        <f t="shared" si="18"/>
        <v/>
      </c>
      <c r="AM78" s="11" t="str">
        <f t="shared" si="7"/>
        <v/>
      </c>
      <c r="AN78" s="13" t="str">
        <f t="shared" si="19"/>
        <v/>
      </c>
      <c r="AO78" s="11" t="str">
        <f t="shared" si="20"/>
        <v/>
      </c>
      <c r="AP78" s="13" t="str">
        <f t="shared" si="21"/>
        <v/>
      </c>
      <c r="AQ78" s="11" t="str">
        <f t="shared" si="22"/>
        <v/>
      </c>
      <c r="AR78" s="13" t="str">
        <f t="shared" si="23"/>
        <v/>
      </c>
      <c r="AT78" s="5">
        <f t="shared" si="24"/>
        <v>0</v>
      </c>
      <c r="AX78" s="18" t="str">
        <f t="shared" si="8"/>
        <v/>
      </c>
      <c r="AY78" s="21" t="str">
        <f t="shared" si="9"/>
        <v/>
      </c>
      <c r="AZ78" s="18" t="str">
        <f t="shared" si="25"/>
        <v/>
      </c>
      <c r="BB78" s="18" t="str">
        <f t="shared" si="10"/>
        <v/>
      </c>
      <c r="BC78" s="21" t="str">
        <f t="shared" si="11"/>
        <v/>
      </c>
      <c r="BD78" s="18" t="str">
        <f t="shared" si="26"/>
        <v/>
      </c>
      <c r="BF78" s="18" t="str">
        <f t="shared" si="27"/>
        <v/>
      </c>
      <c r="BG78" s="21" t="str">
        <f t="shared" si="28"/>
        <v/>
      </c>
      <c r="BH78" s="18" t="str">
        <f t="shared" si="29"/>
        <v/>
      </c>
      <c r="BJ78" s="18" t="str">
        <f t="shared" si="30"/>
        <v/>
      </c>
      <c r="BK78" s="21" t="str">
        <f t="shared" si="31"/>
        <v/>
      </c>
      <c r="BL78" s="18" t="str">
        <f t="shared" si="32"/>
        <v/>
      </c>
      <c r="BQ78" s="24"/>
      <c r="BR78" s="24"/>
      <c r="BS78" s="24"/>
      <c r="BT78" s="26"/>
      <c r="BU78" s="24" t="str">
        <f t="shared" si="33"/>
        <v/>
      </c>
      <c r="BV78" s="24"/>
      <c r="BW78" s="24"/>
      <c r="BX78" s="24"/>
      <c r="BY78" s="26"/>
      <c r="BZ78" s="24" t="str">
        <f t="shared" si="34"/>
        <v/>
      </c>
      <c r="CA78" s="24"/>
      <c r="CB78" s="24"/>
      <c r="CC78" s="24"/>
      <c r="CD78" s="26"/>
      <c r="CE78" s="24" t="str">
        <f t="shared" si="35"/>
        <v/>
      </c>
      <c r="CJ78" s="24"/>
      <c r="CQ78" s="24"/>
      <c r="CR78" s="24"/>
      <c r="CS78" s="24"/>
      <c r="CT78" s="26"/>
      <c r="CU78" s="24" t="str">
        <f t="shared" si="36"/>
        <v/>
      </c>
      <c r="CV78" s="24"/>
      <c r="CW78" s="24"/>
      <c r="CX78" s="24"/>
      <c r="CY78" s="26"/>
      <c r="CZ78" s="24" t="str">
        <f t="shared" si="37"/>
        <v/>
      </c>
      <c r="DA78" s="24"/>
      <c r="DB78" s="24"/>
      <c r="DC78" s="24"/>
      <c r="DD78" s="26"/>
      <c r="DE78" s="24" t="str">
        <f t="shared" si="38"/>
        <v/>
      </c>
      <c r="DF78" s="24"/>
      <c r="DG78" s="24"/>
      <c r="DH78" s="24"/>
      <c r="DI78" s="26"/>
      <c r="DJ78" s="24"/>
      <c r="DK78" s="24"/>
      <c r="DL78" s="24"/>
      <c r="DM78" s="24"/>
      <c r="DN78" s="24"/>
      <c r="DO78" s="24"/>
      <c r="DP78" s="24"/>
      <c r="DQ78" s="24"/>
      <c r="DR78" s="24"/>
      <c r="DS78" s="24"/>
      <c r="DT78" s="26"/>
      <c r="DU78" s="108" t="str">
        <f t="shared" si="39"/>
        <v/>
      </c>
      <c r="DV78" s="24"/>
      <c r="DW78" s="24"/>
      <c r="DX78" s="24"/>
      <c r="DY78" s="26"/>
      <c r="DZ78" s="108" t="str">
        <f t="shared" si="40"/>
        <v/>
      </c>
      <c r="EA78" s="24"/>
      <c r="EB78" s="24"/>
      <c r="EC78" s="24"/>
      <c r="ED78" s="26"/>
      <c r="EE78" s="108" t="str">
        <f t="shared" si="41"/>
        <v/>
      </c>
      <c r="EJ78" s="24"/>
      <c r="EK78" s="24"/>
      <c r="EL78" s="24"/>
      <c r="EM78" s="24"/>
      <c r="EN78" s="24"/>
      <c r="EO78" s="24"/>
      <c r="EP78" s="24"/>
      <c r="EQ78" s="24"/>
      <c r="ER78" s="24"/>
      <c r="ES78" s="24"/>
      <c r="ET78" s="26"/>
      <c r="EU78" s="24" t="str">
        <f t="shared" si="42"/>
        <v/>
      </c>
      <c r="EV78" s="24"/>
      <c r="EW78" s="24"/>
      <c r="EX78" s="24"/>
      <c r="EY78" s="26"/>
      <c r="EZ78" s="24" t="str">
        <f t="shared" si="43"/>
        <v/>
      </c>
      <c r="FA78" s="24"/>
      <c r="FB78" s="24"/>
      <c r="FC78" s="24"/>
      <c r="FD78" s="26"/>
      <c r="FE78" s="24" t="str">
        <f t="shared" si="44"/>
        <v/>
      </c>
      <c r="FF78" s="24"/>
      <c r="FG78" s="24"/>
      <c r="FH78" s="24"/>
      <c r="FI78" s="26"/>
      <c r="FJ78" s="24"/>
      <c r="FL78" s="5">
        <f t="shared" si="45"/>
        <v>0</v>
      </c>
      <c r="FM78" s="5">
        <f>SUM($FL$36:$FL78)</f>
        <v>0</v>
      </c>
      <c r="FN78" s="107">
        <f t="shared" si="46"/>
        <v>0</v>
      </c>
    </row>
    <row r="79" spans="1:170" ht="12.5" x14ac:dyDescent="0.25">
      <c r="A79" s="1">
        <f t="shared" si="47"/>
        <v>44</v>
      </c>
      <c r="B79" s="16"/>
      <c r="C79" s="47"/>
      <c r="D79" s="47"/>
      <c r="E79" s="47"/>
      <c r="F79" s="47"/>
      <c r="G79" s="47"/>
      <c r="H79" s="47"/>
      <c r="I79" s="47"/>
      <c r="J79" s="47"/>
      <c r="K79" s="97"/>
      <c r="L79" s="16"/>
      <c r="M79" s="16"/>
      <c r="N79" s="16"/>
      <c r="O79" s="16"/>
      <c r="P79" s="49"/>
      <c r="Q79" s="50" t="str">
        <f t="shared" si="0"/>
        <v/>
      </c>
      <c r="R79" s="50" t="str">
        <f t="shared" si="1"/>
        <v/>
      </c>
      <c r="S79" s="50" t="str">
        <f t="shared" si="2"/>
        <v/>
      </c>
      <c r="T79" s="49"/>
      <c r="U79" s="51" t="str">
        <f t="shared" si="3"/>
        <v/>
      </c>
      <c r="V79" s="51" t="str">
        <f t="shared" si="4"/>
        <v/>
      </c>
      <c r="W79" s="52" t="str">
        <f t="shared" si="5"/>
        <v/>
      </c>
      <c r="X79" s="49"/>
      <c r="Y79" s="51" t="str">
        <f t="shared" si="12"/>
        <v/>
      </c>
      <c r="Z79" s="52" t="str">
        <f t="shared" si="13"/>
        <v/>
      </c>
      <c r="AA79" s="51" t="str">
        <f t="shared" si="14"/>
        <v/>
      </c>
      <c r="AB79" s="49"/>
      <c r="AC79" s="50" t="str">
        <f t="shared" si="15"/>
        <v/>
      </c>
      <c r="AD79" s="53" t="str">
        <f t="shared" si="16"/>
        <v/>
      </c>
      <c r="AE79" s="50" t="str">
        <f t="shared" si="17"/>
        <v/>
      </c>
      <c r="AF79" s="49"/>
      <c r="AG79" s="16"/>
      <c r="AH79" s="16"/>
      <c r="AI79" s="16"/>
      <c r="AJ79" s="16"/>
      <c r="AK79" s="11" t="str">
        <f t="shared" si="6"/>
        <v/>
      </c>
      <c r="AL79" s="13" t="str">
        <f t="shared" si="18"/>
        <v/>
      </c>
      <c r="AM79" s="11" t="str">
        <f t="shared" si="7"/>
        <v/>
      </c>
      <c r="AN79" s="13" t="str">
        <f t="shared" si="19"/>
        <v/>
      </c>
      <c r="AO79" s="11" t="str">
        <f t="shared" si="20"/>
        <v/>
      </c>
      <c r="AP79" s="13" t="str">
        <f t="shared" si="21"/>
        <v/>
      </c>
      <c r="AQ79" s="11" t="str">
        <f t="shared" si="22"/>
        <v/>
      </c>
      <c r="AR79" s="13" t="str">
        <f t="shared" si="23"/>
        <v/>
      </c>
      <c r="AT79" s="5">
        <f t="shared" si="24"/>
        <v>0</v>
      </c>
      <c r="AX79" s="18" t="str">
        <f t="shared" si="8"/>
        <v/>
      </c>
      <c r="AY79" s="21" t="str">
        <f t="shared" si="9"/>
        <v/>
      </c>
      <c r="AZ79" s="18" t="str">
        <f t="shared" si="25"/>
        <v/>
      </c>
      <c r="BB79" s="18" t="str">
        <f t="shared" si="10"/>
        <v/>
      </c>
      <c r="BC79" s="21" t="str">
        <f t="shared" si="11"/>
        <v/>
      </c>
      <c r="BD79" s="18" t="str">
        <f t="shared" si="26"/>
        <v/>
      </c>
      <c r="BF79" s="18" t="str">
        <f t="shared" si="27"/>
        <v/>
      </c>
      <c r="BG79" s="21" t="str">
        <f t="shared" si="28"/>
        <v/>
      </c>
      <c r="BH79" s="18" t="str">
        <f t="shared" si="29"/>
        <v/>
      </c>
      <c r="BJ79" s="18" t="str">
        <f t="shared" si="30"/>
        <v/>
      </c>
      <c r="BK79" s="21" t="str">
        <f t="shared" si="31"/>
        <v/>
      </c>
      <c r="BL79" s="18" t="str">
        <f t="shared" si="32"/>
        <v/>
      </c>
      <c r="BQ79" s="24"/>
      <c r="BR79" s="24"/>
      <c r="BS79" s="24"/>
      <c r="BT79" s="26"/>
      <c r="BU79" s="24" t="str">
        <f t="shared" si="33"/>
        <v/>
      </c>
      <c r="BV79" s="24"/>
      <c r="BW79" s="24"/>
      <c r="BX79" s="24"/>
      <c r="BY79" s="26"/>
      <c r="BZ79" s="24" t="str">
        <f t="shared" si="34"/>
        <v/>
      </c>
      <c r="CA79" s="24"/>
      <c r="CB79" s="24"/>
      <c r="CC79" s="24"/>
      <c r="CD79" s="26"/>
      <c r="CE79" s="24" t="str">
        <f t="shared" si="35"/>
        <v/>
      </c>
      <c r="CJ79" s="24"/>
      <c r="CQ79" s="24"/>
      <c r="CR79" s="24"/>
      <c r="CS79" s="24"/>
      <c r="CT79" s="26"/>
      <c r="CU79" s="24" t="str">
        <f t="shared" si="36"/>
        <v/>
      </c>
      <c r="CV79" s="24"/>
      <c r="CW79" s="24"/>
      <c r="CX79" s="24"/>
      <c r="CY79" s="26"/>
      <c r="CZ79" s="24" t="str">
        <f t="shared" si="37"/>
        <v/>
      </c>
      <c r="DA79" s="24"/>
      <c r="DB79" s="24"/>
      <c r="DC79" s="24"/>
      <c r="DD79" s="26"/>
      <c r="DE79" s="24" t="str">
        <f t="shared" si="38"/>
        <v/>
      </c>
      <c r="DF79" s="24"/>
      <c r="DG79" s="24"/>
      <c r="DH79" s="24"/>
      <c r="DI79" s="26"/>
      <c r="DJ79" s="24"/>
      <c r="DK79" s="24"/>
      <c r="DL79" s="24"/>
      <c r="DM79" s="24"/>
      <c r="DN79" s="24"/>
      <c r="DO79" s="24"/>
      <c r="DP79" s="24"/>
      <c r="DQ79" s="24"/>
      <c r="DR79" s="24"/>
      <c r="DS79" s="24"/>
      <c r="DT79" s="26"/>
      <c r="DU79" s="108" t="str">
        <f t="shared" si="39"/>
        <v/>
      </c>
      <c r="DV79" s="24"/>
      <c r="DW79" s="24"/>
      <c r="DX79" s="24"/>
      <c r="DY79" s="26"/>
      <c r="DZ79" s="108" t="str">
        <f t="shared" si="40"/>
        <v/>
      </c>
      <c r="EA79" s="24"/>
      <c r="EB79" s="24"/>
      <c r="EC79" s="24"/>
      <c r="ED79" s="26"/>
      <c r="EE79" s="108" t="str">
        <f t="shared" si="41"/>
        <v/>
      </c>
      <c r="EJ79" s="24"/>
      <c r="EK79" s="24"/>
      <c r="EL79" s="24"/>
      <c r="EM79" s="24"/>
      <c r="EN79" s="24"/>
      <c r="EO79" s="24"/>
      <c r="EP79" s="24"/>
      <c r="EQ79" s="24"/>
      <c r="ER79" s="24"/>
      <c r="ES79" s="24"/>
      <c r="ET79" s="26"/>
      <c r="EU79" s="24" t="str">
        <f t="shared" si="42"/>
        <v/>
      </c>
      <c r="EV79" s="24"/>
      <c r="EW79" s="24"/>
      <c r="EX79" s="24"/>
      <c r="EY79" s="26"/>
      <c r="EZ79" s="24" t="str">
        <f t="shared" si="43"/>
        <v/>
      </c>
      <c r="FA79" s="24"/>
      <c r="FB79" s="24"/>
      <c r="FC79" s="24"/>
      <c r="FD79" s="26"/>
      <c r="FE79" s="24" t="str">
        <f t="shared" si="44"/>
        <v/>
      </c>
      <c r="FF79" s="24"/>
      <c r="FG79" s="24"/>
      <c r="FH79" s="24"/>
      <c r="FI79" s="26"/>
      <c r="FJ79" s="24"/>
      <c r="FL79" s="5">
        <f t="shared" si="45"/>
        <v>0</v>
      </c>
      <c r="FM79" s="5">
        <f>SUM($FL$36:$FL79)</f>
        <v>0</v>
      </c>
      <c r="FN79" s="107">
        <f t="shared" si="46"/>
        <v>0</v>
      </c>
    </row>
    <row r="80" spans="1:170" ht="12.5" x14ac:dyDescent="0.25">
      <c r="A80" s="1">
        <f t="shared" si="47"/>
        <v>45</v>
      </c>
      <c r="B80" s="16"/>
      <c r="C80" s="47"/>
      <c r="D80" s="47"/>
      <c r="E80" s="47"/>
      <c r="F80" s="47"/>
      <c r="G80" s="47"/>
      <c r="H80" s="47"/>
      <c r="I80" s="47"/>
      <c r="J80" s="47"/>
      <c r="K80" s="97"/>
      <c r="L80" s="16"/>
      <c r="M80" s="16"/>
      <c r="N80" s="16"/>
      <c r="O80" s="16"/>
      <c r="P80" s="49"/>
      <c r="Q80" s="50" t="str">
        <f t="shared" si="0"/>
        <v/>
      </c>
      <c r="R80" s="50" t="str">
        <f t="shared" si="1"/>
        <v/>
      </c>
      <c r="S80" s="50" t="str">
        <f t="shared" si="2"/>
        <v/>
      </c>
      <c r="T80" s="49"/>
      <c r="U80" s="51" t="str">
        <f t="shared" si="3"/>
        <v/>
      </c>
      <c r="V80" s="51" t="str">
        <f t="shared" si="4"/>
        <v/>
      </c>
      <c r="W80" s="52" t="str">
        <f t="shared" si="5"/>
        <v/>
      </c>
      <c r="X80" s="49"/>
      <c r="Y80" s="51" t="str">
        <f t="shared" si="12"/>
        <v/>
      </c>
      <c r="Z80" s="52" t="str">
        <f t="shared" si="13"/>
        <v/>
      </c>
      <c r="AA80" s="51" t="str">
        <f t="shared" si="14"/>
        <v/>
      </c>
      <c r="AB80" s="49"/>
      <c r="AC80" s="50" t="str">
        <f t="shared" si="15"/>
        <v/>
      </c>
      <c r="AD80" s="53" t="str">
        <f t="shared" si="16"/>
        <v/>
      </c>
      <c r="AE80" s="50" t="str">
        <f t="shared" si="17"/>
        <v/>
      </c>
      <c r="AF80" s="49"/>
      <c r="AG80" s="16"/>
      <c r="AH80" s="16"/>
      <c r="AI80" s="16"/>
      <c r="AJ80" s="16"/>
      <c r="AK80" s="11" t="str">
        <f t="shared" si="6"/>
        <v/>
      </c>
      <c r="AL80" s="13" t="str">
        <f t="shared" si="18"/>
        <v/>
      </c>
      <c r="AM80" s="11" t="str">
        <f t="shared" si="7"/>
        <v/>
      </c>
      <c r="AN80" s="13" t="str">
        <f t="shared" si="19"/>
        <v/>
      </c>
      <c r="AO80" s="11" t="str">
        <f t="shared" si="20"/>
        <v/>
      </c>
      <c r="AP80" s="13" t="str">
        <f t="shared" si="21"/>
        <v/>
      </c>
      <c r="AQ80" s="11" t="str">
        <f t="shared" si="22"/>
        <v/>
      </c>
      <c r="AR80" s="13" t="str">
        <f t="shared" si="23"/>
        <v/>
      </c>
      <c r="AT80" s="5">
        <f t="shared" si="24"/>
        <v>0</v>
      </c>
      <c r="AX80" s="18" t="str">
        <f t="shared" si="8"/>
        <v/>
      </c>
      <c r="AY80" s="21" t="str">
        <f t="shared" si="9"/>
        <v/>
      </c>
      <c r="AZ80" s="18" t="str">
        <f t="shared" si="25"/>
        <v/>
      </c>
      <c r="BB80" s="18" t="str">
        <f t="shared" si="10"/>
        <v/>
      </c>
      <c r="BC80" s="21" t="str">
        <f t="shared" si="11"/>
        <v/>
      </c>
      <c r="BD80" s="18" t="str">
        <f t="shared" si="26"/>
        <v/>
      </c>
      <c r="BF80" s="18" t="str">
        <f t="shared" si="27"/>
        <v/>
      </c>
      <c r="BG80" s="21" t="str">
        <f t="shared" si="28"/>
        <v/>
      </c>
      <c r="BH80" s="18" t="str">
        <f t="shared" si="29"/>
        <v/>
      </c>
      <c r="BJ80" s="18" t="str">
        <f t="shared" si="30"/>
        <v/>
      </c>
      <c r="BK80" s="21" t="str">
        <f t="shared" si="31"/>
        <v/>
      </c>
      <c r="BL80" s="18" t="str">
        <f t="shared" si="32"/>
        <v/>
      </c>
      <c r="BQ80" s="24"/>
      <c r="BR80" s="24"/>
      <c r="BS80" s="24"/>
      <c r="BT80" s="26"/>
      <c r="BU80" s="24" t="str">
        <f t="shared" si="33"/>
        <v/>
      </c>
      <c r="BV80" s="24"/>
      <c r="BW80" s="24"/>
      <c r="BX80" s="24"/>
      <c r="BY80" s="26"/>
      <c r="BZ80" s="24" t="str">
        <f t="shared" si="34"/>
        <v/>
      </c>
      <c r="CA80" s="24"/>
      <c r="CB80" s="24"/>
      <c r="CC80" s="24"/>
      <c r="CD80" s="26"/>
      <c r="CE80" s="24" t="str">
        <f t="shared" si="35"/>
        <v/>
      </c>
      <c r="CJ80" s="24"/>
      <c r="CQ80" s="24"/>
      <c r="CR80" s="24"/>
      <c r="CS80" s="24"/>
      <c r="CT80" s="26"/>
      <c r="CU80" s="24" t="str">
        <f t="shared" si="36"/>
        <v/>
      </c>
      <c r="CV80" s="24"/>
      <c r="CW80" s="24"/>
      <c r="CX80" s="24"/>
      <c r="CY80" s="26"/>
      <c r="CZ80" s="24" t="str">
        <f t="shared" si="37"/>
        <v/>
      </c>
      <c r="DA80" s="24"/>
      <c r="DB80" s="24"/>
      <c r="DC80" s="24"/>
      <c r="DD80" s="26"/>
      <c r="DE80" s="24" t="str">
        <f t="shared" si="38"/>
        <v/>
      </c>
      <c r="DF80" s="24"/>
      <c r="DG80" s="24"/>
      <c r="DH80" s="24"/>
      <c r="DI80" s="26"/>
      <c r="DJ80" s="24"/>
      <c r="DK80" s="24"/>
      <c r="DL80" s="24"/>
      <c r="DM80" s="24"/>
      <c r="DN80" s="24"/>
      <c r="DO80" s="24"/>
      <c r="DP80" s="24"/>
      <c r="DQ80" s="24"/>
      <c r="DR80" s="24"/>
      <c r="DS80" s="24"/>
      <c r="DT80" s="26"/>
      <c r="DU80" s="108" t="str">
        <f t="shared" si="39"/>
        <v/>
      </c>
      <c r="DV80" s="24"/>
      <c r="DW80" s="24"/>
      <c r="DX80" s="24"/>
      <c r="DY80" s="26"/>
      <c r="DZ80" s="108" t="str">
        <f t="shared" si="40"/>
        <v/>
      </c>
      <c r="EA80" s="24"/>
      <c r="EB80" s="24"/>
      <c r="EC80" s="24"/>
      <c r="ED80" s="26"/>
      <c r="EE80" s="108" t="str">
        <f t="shared" si="41"/>
        <v/>
      </c>
      <c r="EJ80" s="24"/>
      <c r="EK80" s="24"/>
      <c r="EL80" s="24"/>
      <c r="EM80" s="24"/>
      <c r="EN80" s="24"/>
      <c r="EO80" s="24"/>
      <c r="EP80" s="24"/>
      <c r="EQ80" s="24"/>
      <c r="ER80" s="24"/>
      <c r="ES80" s="24"/>
      <c r="ET80" s="26"/>
      <c r="EU80" s="24" t="str">
        <f t="shared" si="42"/>
        <v/>
      </c>
      <c r="EV80" s="24"/>
      <c r="EW80" s="24"/>
      <c r="EX80" s="24"/>
      <c r="EY80" s="26"/>
      <c r="EZ80" s="24" t="str">
        <f t="shared" si="43"/>
        <v/>
      </c>
      <c r="FA80" s="24"/>
      <c r="FB80" s="24"/>
      <c r="FC80" s="24"/>
      <c r="FD80" s="26"/>
      <c r="FE80" s="24" t="str">
        <f t="shared" si="44"/>
        <v/>
      </c>
      <c r="FF80" s="24"/>
      <c r="FG80" s="24"/>
      <c r="FH80" s="24"/>
      <c r="FI80" s="26"/>
      <c r="FJ80" s="24"/>
      <c r="FL80" s="5">
        <f t="shared" si="45"/>
        <v>0</v>
      </c>
      <c r="FM80" s="5">
        <f>SUM($FL$36:$FL80)</f>
        <v>0</v>
      </c>
      <c r="FN80" s="107">
        <f t="shared" si="46"/>
        <v>0</v>
      </c>
    </row>
    <row r="81" spans="1:170" ht="12.5" x14ac:dyDescent="0.25">
      <c r="A81" s="1">
        <f t="shared" si="47"/>
        <v>46</v>
      </c>
      <c r="B81" s="16"/>
      <c r="C81" s="47"/>
      <c r="D81" s="47"/>
      <c r="E81" s="47"/>
      <c r="F81" s="47"/>
      <c r="G81" s="47"/>
      <c r="H81" s="47"/>
      <c r="I81" s="47"/>
      <c r="J81" s="47"/>
      <c r="K81" s="97"/>
      <c r="L81" s="16"/>
      <c r="M81" s="16"/>
      <c r="N81" s="16"/>
      <c r="O81" s="16"/>
      <c r="P81" s="49"/>
      <c r="Q81" s="50" t="str">
        <f t="shared" si="0"/>
        <v/>
      </c>
      <c r="R81" s="50" t="str">
        <f t="shared" si="1"/>
        <v/>
      </c>
      <c r="S81" s="50" t="str">
        <f t="shared" si="2"/>
        <v/>
      </c>
      <c r="T81" s="49"/>
      <c r="U81" s="51" t="str">
        <f t="shared" si="3"/>
        <v/>
      </c>
      <c r="V81" s="51" t="str">
        <f t="shared" si="4"/>
        <v/>
      </c>
      <c r="W81" s="52" t="str">
        <f t="shared" si="5"/>
        <v/>
      </c>
      <c r="X81" s="49"/>
      <c r="Y81" s="51" t="str">
        <f t="shared" si="12"/>
        <v/>
      </c>
      <c r="Z81" s="52" t="str">
        <f t="shared" si="13"/>
        <v/>
      </c>
      <c r="AA81" s="51" t="str">
        <f t="shared" si="14"/>
        <v/>
      </c>
      <c r="AB81" s="49"/>
      <c r="AC81" s="50" t="str">
        <f t="shared" si="15"/>
        <v/>
      </c>
      <c r="AD81" s="53" t="str">
        <f t="shared" si="16"/>
        <v/>
      </c>
      <c r="AE81" s="50" t="str">
        <f t="shared" si="17"/>
        <v/>
      </c>
      <c r="AF81" s="49"/>
      <c r="AG81" s="16"/>
      <c r="AH81" s="16"/>
      <c r="AI81" s="16"/>
      <c r="AJ81" s="16"/>
      <c r="AK81" s="11" t="str">
        <f t="shared" si="6"/>
        <v/>
      </c>
      <c r="AL81" s="13" t="str">
        <f t="shared" si="18"/>
        <v/>
      </c>
      <c r="AM81" s="11" t="str">
        <f t="shared" si="7"/>
        <v/>
      </c>
      <c r="AN81" s="13" t="str">
        <f t="shared" si="19"/>
        <v/>
      </c>
      <c r="AO81" s="11" t="str">
        <f t="shared" si="20"/>
        <v/>
      </c>
      <c r="AP81" s="13" t="str">
        <f t="shared" si="21"/>
        <v/>
      </c>
      <c r="AQ81" s="11" t="str">
        <f t="shared" si="22"/>
        <v/>
      </c>
      <c r="AR81" s="13" t="str">
        <f t="shared" si="23"/>
        <v/>
      </c>
      <c r="AT81" s="5">
        <f t="shared" si="24"/>
        <v>0</v>
      </c>
      <c r="AX81" s="18" t="str">
        <f t="shared" si="8"/>
        <v/>
      </c>
      <c r="AY81" s="21" t="str">
        <f t="shared" si="9"/>
        <v/>
      </c>
      <c r="AZ81" s="18" t="str">
        <f t="shared" si="25"/>
        <v/>
      </c>
      <c r="BB81" s="18" t="str">
        <f t="shared" si="10"/>
        <v/>
      </c>
      <c r="BC81" s="21" t="str">
        <f t="shared" si="11"/>
        <v/>
      </c>
      <c r="BD81" s="18" t="str">
        <f t="shared" si="26"/>
        <v/>
      </c>
      <c r="BF81" s="18" t="str">
        <f t="shared" si="27"/>
        <v/>
      </c>
      <c r="BG81" s="21" t="str">
        <f t="shared" si="28"/>
        <v/>
      </c>
      <c r="BH81" s="18" t="str">
        <f t="shared" si="29"/>
        <v/>
      </c>
      <c r="BJ81" s="18" t="str">
        <f t="shared" si="30"/>
        <v/>
      </c>
      <c r="BK81" s="21" t="str">
        <f t="shared" si="31"/>
        <v/>
      </c>
      <c r="BL81" s="18" t="str">
        <f t="shared" si="32"/>
        <v/>
      </c>
      <c r="BQ81" s="24"/>
      <c r="BR81" s="24"/>
      <c r="BS81" s="24"/>
      <c r="BT81" s="26"/>
      <c r="BU81" s="24" t="str">
        <f t="shared" si="33"/>
        <v/>
      </c>
      <c r="BV81" s="24"/>
      <c r="BW81" s="24"/>
      <c r="BX81" s="24"/>
      <c r="BY81" s="26"/>
      <c r="BZ81" s="24" t="str">
        <f t="shared" si="34"/>
        <v/>
      </c>
      <c r="CA81" s="24"/>
      <c r="CB81" s="24"/>
      <c r="CC81" s="24"/>
      <c r="CD81" s="26"/>
      <c r="CE81" s="24" t="str">
        <f t="shared" si="35"/>
        <v/>
      </c>
      <c r="CJ81" s="24"/>
      <c r="CQ81" s="24"/>
      <c r="CR81" s="24"/>
      <c r="CS81" s="24"/>
      <c r="CT81" s="26"/>
      <c r="CU81" s="24" t="str">
        <f t="shared" si="36"/>
        <v/>
      </c>
      <c r="CV81" s="24"/>
      <c r="CW81" s="24"/>
      <c r="CX81" s="24"/>
      <c r="CY81" s="26"/>
      <c r="CZ81" s="24" t="str">
        <f t="shared" si="37"/>
        <v/>
      </c>
      <c r="DA81" s="24"/>
      <c r="DB81" s="24"/>
      <c r="DC81" s="24"/>
      <c r="DD81" s="26"/>
      <c r="DE81" s="24" t="str">
        <f t="shared" si="38"/>
        <v/>
      </c>
      <c r="DF81" s="24"/>
      <c r="DG81" s="24"/>
      <c r="DH81" s="24"/>
      <c r="DI81" s="26"/>
      <c r="DJ81" s="24"/>
      <c r="DK81" s="24"/>
      <c r="DL81" s="24"/>
      <c r="DM81" s="24"/>
      <c r="DN81" s="24"/>
      <c r="DO81" s="24"/>
      <c r="DP81" s="24"/>
      <c r="DQ81" s="24"/>
      <c r="DR81" s="24"/>
      <c r="DS81" s="24"/>
      <c r="DT81" s="26"/>
      <c r="DU81" s="108" t="str">
        <f t="shared" si="39"/>
        <v/>
      </c>
      <c r="DV81" s="24"/>
      <c r="DW81" s="24"/>
      <c r="DX81" s="24"/>
      <c r="DY81" s="26"/>
      <c r="DZ81" s="108" t="str">
        <f t="shared" si="40"/>
        <v/>
      </c>
      <c r="EA81" s="24"/>
      <c r="EB81" s="24"/>
      <c r="EC81" s="24"/>
      <c r="ED81" s="26"/>
      <c r="EE81" s="108" t="str">
        <f t="shared" si="41"/>
        <v/>
      </c>
      <c r="EJ81" s="24"/>
      <c r="EK81" s="24"/>
      <c r="EL81" s="24"/>
      <c r="EM81" s="24"/>
      <c r="EN81" s="24"/>
      <c r="EO81" s="24"/>
      <c r="EP81" s="24"/>
      <c r="EQ81" s="24"/>
      <c r="ER81" s="24"/>
      <c r="ES81" s="24"/>
      <c r="ET81" s="26"/>
      <c r="EU81" s="24" t="str">
        <f t="shared" si="42"/>
        <v/>
      </c>
      <c r="EV81" s="24"/>
      <c r="EW81" s="24"/>
      <c r="EX81" s="24"/>
      <c r="EY81" s="26"/>
      <c r="EZ81" s="24" t="str">
        <f t="shared" si="43"/>
        <v/>
      </c>
      <c r="FA81" s="24"/>
      <c r="FB81" s="24"/>
      <c r="FC81" s="24"/>
      <c r="FD81" s="26"/>
      <c r="FE81" s="24" t="str">
        <f t="shared" si="44"/>
        <v/>
      </c>
      <c r="FF81" s="24"/>
      <c r="FG81" s="24"/>
      <c r="FH81" s="24"/>
      <c r="FI81" s="26"/>
      <c r="FJ81" s="24"/>
      <c r="FL81" s="5">
        <f t="shared" si="45"/>
        <v>0</v>
      </c>
      <c r="FM81" s="5">
        <f>SUM($FL$36:$FL81)</f>
        <v>0</v>
      </c>
      <c r="FN81" s="107">
        <f t="shared" si="46"/>
        <v>0</v>
      </c>
    </row>
    <row r="82" spans="1:170" ht="12.5" x14ac:dyDescent="0.25">
      <c r="A82" s="1">
        <f t="shared" si="47"/>
        <v>47</v>
      </c>
      <c r="B82" s="16"/>
      <c r="C82" s="47"/>
      <c r="D82" s="47"/>
      <c r="E82" s="47"/>
      <c r="F82" s="47"/>
      <c r="G82" s="47"/>
      <c r="H82" s="47"/>
      <c r="I82" s="47"/>
      <c r="J82" s="47"/>
      <c r="K82" s="97"/>
      <c r="L82" s="16"/>
      <c r="M82" s="16"/>
      <c r="N82" s="16"/>
      <c r="O82" s="16"/>
      <c r="P82" s="49"/>
      <c r="Q82" s="50" t="str">
        <f t="shared" si="0"/>
        <v/>
      </c>
      <c r="R82" s="50" t="str">
        <f t="shared" si="1"/>
        <v/>
      </c>
      <c r="S82" s="50" t="str">
        <f t="shared" si="2"/>
        <v/>
      </c>
      <c r="T82" s="49"/>
      <c r="U82" s="51" t="str">
        <f t="shared" si="3"/>
        <v/>
      </c>
      <c r="V82" s="51" t="str">
        <f t="shared" si="4"/>
        <v/>
      </c>
      <c r="W82" s="52" t="str">
        <f t="shared" si="5"/>
        <v/>
      </c>
      <c r="X82" s="49"/>
      <c r="Y82" s="51" t="str">
        <f t="shared" si="12"/>
        <v/>
      </c>
      <c r="Z82" s="52" t="str">
        <f t="shared" si="13"/>
        <v/>
      </c>
      <c r="AA82" s="51" t="str">
        <f t="shared" si="14"/>
        <v/>
      </c>
      <c r="AB82" s="49"/>
      <c r="AC82" s="50" t="str">
        <f t="shared" si="15"/>
        <v/>
      </c>
      <c r="AD82" s="53" t="str">
        <f t="shared" si="16"/>
        <v/>
      </c>
      <c r="AE82" s="50" t="str">
        <f t="shared" si="17"/>
        <v/>
      </c>
      <c r="AF82" s="49"/>
      <c r="AG82" s="16"/>
      <c r="AH82" s="16"/>
      <c r="AI82" s="16"/>
      <c r="AJ82" s="16"/>
      <c r="AK82" s="11" t="str">
        <f t="shared" si="6"/>
        <v/>
      </c>
      <c r="AL82" s="13" t="str">
        <f t="shared" si="18"/>
        <v/>
      </c>
      <c r="AM82" s="11" t="str">
        <f t="shared" si="7"/>
        <v/>
      </c>
      <c r="AN82" s="13" t="str">
        <f t="shared" si="19"/>
        <v/>
      </c>
      <c r="AO82" s="11" t="str">
        <f t="shared" si="20"/>
        <v/>
      </c>
      <c r="AP82" s="13" t="str">
        <f t="shared" si="21"/>
        <v/>
      </c>
      <c r="AQ82" s="11" t="str">
        <f t="shared" si="22"/>
        <v/>
      </c>
      <c r="AR82" s="13" t="str">
        <f t="shared" si="23"/>
        <v/>
      </c>
      <c r="AT82" s="5">
        <f t="shared" si="24"/>
        <v>0</v>
      </c>
      <c r="AX82" s="18" t="str">
        <f t="shared" si="8"/>
        <v/>
      </c>
      <c r="AY82" s="21" t="str">
        <f t="shared" si="9"/>
        <v/>
      </c>
      <c r="AZ82" s="18" t="str">
        <f t="shared" si="25"/>
        <v/>
      </c>
      <c r="BB82" s="18" t="str">
        <f t="shared" si="10"/>
        <v/>
      </c>
      <c r="BC82" s="21" t="str">
        <f t="shared" si="11"/>
        <v/>
      </c>
      <c r="BD82" s="18" t="str">
        <f t="shared" si="26"/>
        <v/>
      </c>
      <c r="BF82" s="18" t="str">
        <f t="shared" si="27"/>
        <v/>
      </c>
      <c r="BG82" s="21" t="str">
        <f t="shared" si="28"/>
        <v/>
      </c>
      <c r="BH82" s="18" t="str">
        <f t="shared" si="29"/>
        <v/>
      </c>
      <c r="BJ82" s="18" t="str">
        <f t="shared" si="30"/>
        <v/>
      </c>
      <c r="BK82" s="21" t="str">
        <f t="shared" si="31"/>
        <v/>
      </c>
      <c r="BL82" s="18" t="str">
        <f t="shared" si="32"/>
        <v/>
      </c>
      <c r="BQ82" s="24"/>
      <c r="BR82" s="24"/>
      <c r="BS82" s="24"/>
      <c r="BT82" s="26"/>
      <c r="BU82" s="24" t="str">
        <f t="shared" si="33"/>
        <v/>
      </c>
      <c r="BV82" s="24"/>
      <c r="BW82" s="24"/>
      <c r="BX82" s="24"/>
      <c r="BY82" s="26"/>
      <c r="BZ82" s="24" t="str">
        <f t="shared" si="34"/>
        <v/>
      </c>
      <c r="CA82" s="24"/>
      <c r="CB82" s="24"/>
      <c r="CC82" s="24"/>
      <c r="CD82" s="26"/>
      <c r="CE82" s="24" t="str">
        <f t="shared" si="35"/>
        <v/>
      </c>
      <c r="CJ82" s="24"/>
      <c r="CQ82" s="24"/>
      <c r="CR82" s="24"/>
      <c r="CS82" s="24"/>
      <c r="CT82" s="26"/>
      <c r="CU82" s="24" t="str">
        <f t="shared" si="36"/>
        <v/>
      </c>
      <c r="CV82" s="24"/>
      <c r="CW82" s="24"/>
      <c r="CX82" s="24"/>
      <c r="CY82" s="26"/>
      <c r="CZ82" s="24" t="str">
        <f t="shared" si="37"/>
        <v/>
      </c>
      <c r="DA82" s="24"/>
      <c r="DB82" s="24"/>
      <c r="DC82" s="24"/>
      <c r="DD82" s="26"/>
      <c r="DE82" s="24" t="str">
        <f t="shared" si="38"/>
        <v/>
      </c>
      <c r="DF82" s="24"/>
      <c r="DG82" s="24"/>
      <c r="DH82" s="24"/>
      <c r="DI82" s="26"/>
      <c r="DJ82" s="24"/>
      <c r="DK82" s="24"/>
      <c r="DL82" s="24"/>
      <c r="DM82" s="24"/>
      <c r="DN82" s="24"/>
      <c r="DO82" s="24"/>
      <c r="DP82" s="24"/>
      <c r="DQ82" s="24"/>
      <c r="DR82" s="24"/>
      <c r="DS82" s="24"/>
      <c r="DT82" s="26"/>
      <c r="DU82" s="108" t="str">
        <f t="shared" si="39"/>
        <v/>
      </c>
      <c r="DV82" s="24"/>
      <c r="DW82" s="24"/>
      <c r="DX82" s="24"/>
      <c r="DY82" s="26"/>
      <c r="DZ82" s="108" t="str">
        <f t="shared" si="40"/>
        <v/>
      </c>
      <c r="EA82" s="24"/>
      <c r="EB82" s="24"/>
      <c r="EC82" s="24"/>
      <c r="ED82" s="26"/>
      <c r="EE82" s="108" t="str">
        <f t="shared" si="41"/>
        <v/>
      </c>
      <c r="EJ82" s="24"/>
      <c r="EK82" s="24"/>
      <c r="EL82" s="24"/>
      <c r="EM82" s="24"/>
      <c r="EN82" s="24"/>
      <c r="EO82" s="24"/>
      <c r="EP82" s="24"/>
      <c r="EQ82" s="24"/>
      <c r="ER82" s="24"/>
      <c r="ES82" s="24"/>
      <c r="ET82" s="26"/>
      <c r="EU82" s="24" t="str">
        <f t="shared" si="42"/>
        <v/>
      </c>
      <c r="EV82" s="24"/>
      <c r="EW82" s="24"/>
      <c r="EX82" s="24"/>
      <c r="EY82" s="26"/>
      <c r="EZ82" s="24" t="str">
        <f t="shared" si="43"/>
        <v/>
      </c>
      <c r="FA82" s="24"/>
      <c r="FB82" s="24"/>
      <c r="FC82" s="24"/>
      <c r="FD82" s="26"/>
      <c r="FE82" s="24" t="str">
        <f t="shared" si="44"/>
        <v/>
      </c>
      <c r="FF82" s="24"/>
      <c r="FG82" s="24"/>
      <c r="FH82" s="24"/>
      <c r="FI82" s="26"/>
      <c r="FJ82" s="24"/>
      <c r="FL82" s="5">
        <f t="shared" si="45"/>
        <v>0</v>
      </c>
      <c r="FM82" s="5">
        <f>SUM($FL$36:$FL82)</f>
        <v>0</v>
      </c>
      <c r="FN82" s="107">
        <f t="shared" si="46"/>
        <v>0</v>
      </c>
    </row>
    <row r="83" spans="1:170" ht="12.5" x14ac:dyDescent="0.25">
      <c r="A83" s="1">
        <f t="shared" si="47"/>
        <v>48</v>
      </c>
      <c r="B83" s="16"/>
      <c r="C83" s="47"/>
      <c r="D83" s="47"/>
      <c r="E83" s="47"/>
      <c r="F83" s="47"/>
      <c r="G83" s="47"/>
      <c r="H83" s="47"/>
      <c r="I83" s="47"/>
      <c r="J83" s="47"/>
      <c r="K83" s="97"/>
      <c r="L83" s="16"/>
      <c r="M83" s="16"/>
      <c r="N83" s="16"/>
      <c r="O83" s="16"/>
      <c r="P83" s="49"/>
      <c r="Q83" s="50" t="str">
        <f t="shared" si="0"/>
        <v/>
      </c>
      <c r="R83" s="50" t="str">
        <f t="shared" si="1"/>
        <v/>
      </c>
      <c r="S83" s="50" t="str">
        <f t="shared" si="2"/>
        <v/>
      </c>
      <c r="T83" s="49"/>
      <c r="U83" s="51" t="str">
        <f t="shared" si="3"/>
        <v/>
      </c>
      <c r="V83" s="51" t="str">
        <f t="shared" si="4"/>
        <v/>
      </c>
      <c r="W83" s="52" t="str">
        <f t="shared" si="5"/>
        <v/>
      </c>
      <c r="X83" s="49"/>
      <c r="Y83" s="51" t="str">
        <f t="shared" si="12"/>
        <v/>
      </c>
      <c r="Z83" s="52" t="str">
        <f t="shared" si="13"/>
        <v/>
      </c>
      <c r="AA83" s="51" t="str">
        <f t="shared" si="14"/>
        <v/>
      </c>
      <c r="AB83" s="49"/>
      <c r="AC83" s="50" t="str">
        <f t="shared" si="15"/>
        <v/>
      </c>
      <c r="AD83" s="53" t="str">
        <f t="shared" si="16"/>
        <v/>
      </c>
      <c r="AE83" s="50" t="str">
        <f t="shared" si="17"/>
        <v/>
      </c>
      <c r="AF83" s="49"/>
      <c r="AG83" s="16"/>
      <c r="AH83" s="16"/>
      <c r="AI83" s="16"/>
      <c r="AJ83" s="16"/>
      <c r="AK83" s="11" t="str">
        <f t="shared" si="6"/>
        <v/>
      </c>
      <c r="AL83" s="13" t="str">
        <f t="shared" si="18"/>
        <v/>
      </c>
      <c r="AM83" s="11" t="str">
        <f t="shared" si="7"/>
        <v/>
      </c>
      <c r="AN83" s="13" t="str">
        <f t="shared" si="19"/>
        <v/>
      </c>
      <c r="AO83" s="11" t="str">
        <f t="shared" si="20"/>
        <v/>
      </c>
      <c r="AP83" s="13" t="str">
        <f t="shared" si="21"/>
        <v/>
      </c>
      <c r="AQ83" s="11" t="str">
        <f t="shared" si="22"/>
        <v/>
      </c>
      <c r="AR83" s="13" t="str">
        <f t="shared" si="23"/>
        <v/>
      </c>
      <c r="AT83" s="5">
        <f t="shared" si="24"/>
        <v>0</v>
      </c>
      <c r="AX83" s="18" t="str">
        <f t="shared" si="8"/>
        <v/>
      </c>
      <c r="AY83" s="21" t="str">
        <f t="shared" si="9"/>
        <v/>
      </c>
      <c r="AZ83" s="18" t="str">
        <f t="shared" si="25"/>
        <v/>
      </c>
      <c r="BB83" s="18" t="str">
        <f t="shared" si="10"/>
        <v/>
      </c>
      <c r="BC83" s="21" t="str">
        <f t="shared" si="11"/>
        <v/>
      </c>
      <c r="BD83" s="18" t="str">
        <f t="shared" si="26"/>
        <v/>
      </c>
      <c r="BF83" s="18" t="str">
        <f t="shared" si="27"/>
        <v/>
      </c>
      <c r="BG83" s="21" t="str">
        <f t="shared" si="28"/>
        <v/>
      </c>
      <c r="BH83" s="18" t="str">
        <f t="shared" si="29"/>
        <v/>
      </c>
      <c r="BJ83" s="18" t="str">
        <f t="shared" si="30"/>
        <v/>
      </c>
      <c r="BK83" s="21" t="str">
        <f t="shared" si="31"/>
        <v/>
      </c>
      <c r="BL83" s="18" t="str">
        <f t="shared" si="32"/>
        <v/>
      </c>
      <c r="BQ83" s="24"/>
      <c r="BR83" s="24"/>
      <c r="BS83" s="24"/>
      <c r="BT83" s="26"/>
      <c r="BU83" s="24" t="str">
        <f t="shared" si="33"/>
        <v/>
      </c>
      <c r="BV83" s="24"/>
      <c r="BW83" s="24"/>
      <c r="BX83" s="24"/>
      <c r="BY83" s="26"/>
      <c r="BZ83" s="24" t="str">
        <f t="shared" si="34"/>
        <v/>
      </c>
      <c r="CA83" s="24"/>
      <c r="CB83" s="24"/>
      <c r="CC83" s="24"/>
      <c r="CD83" s="26"/>
      <c r="CE83" s="24" t="str">
        <f t="shared" si="35"/>
        <v/>
      </c>
      <c r="CJ83" s="24"/>
      <c r="CQ83" s="24"/>
      <c r="CR83" s="24"/>
      <c r="CS83" s="24"/>
      <c r="CT83" s="26"/>
      <c r="CU83" s="24" t="str">
        <f t="shared" si="36"/>
        <v/>
      </c>
      <c r="CV83" s="24"/>
      <c r="CW83" s="24"/>
      <c r="CX83" s="24"/>
      <c r="CY83" s="26"/>
      <c r="CZ83" s="24" t="str">
        <f t="shared" si="37"/>
        <v/>
      </c>
      <c r="DA83" s="24"/>
      <c r="DB83" s="24"/>
      <c r="DC83" s="24"/>
      <c r="DD83" s="26"/>
      <c r="DE83" s="24" t="str">
        <f t="shared" si="38"/>
        <v/>
      </c>
      <c r="DF83" s="24"/>
      <c r="DG83" s="24"/>
      <c r="DH83" s="24"/>
      <c r="DI83" s="26"/>
      <c r="DJ83" s="24"/>
      <c r="DK83" s="24"/>
      <c r="DL83" s="24"/>
      <c r="DM83" s="24"/>
      <c r="DN83" s="24"/>
      <c r="DO83" s="24"/>
      <c r="DP83" s="24"/>
      <c r="DQ83" s="24"/>
      <c r="DR83" s="24"/>
      <c r="DS83" s="24"/>
      <c r="DT83" s="26"/>
      <c r="DU83" s="108" t="str">
        <f t="shared" si="39"/>
        <v/>
      </c>
      <c r="DV83" s="24"/>
      <c r="DW83" s="24"/>
      <c r="DX83" s="24"/>
      <c r="DY83" s="26"/>
      <c r="DZ83" s="108" t="str">
        <f t="shared" si="40"/>
        <v/>
      </c>
      <c r="EA83" s="24"/>
      <c r="EB83" s="24"/>
      <c r="EC83" s="24"/>
      <c r="ED83" s="26"/>
      <c r="EE83" s="108" t="str">
        <f t="shared" si="41"/>
        <v/>
      </c>
      <c r="EJ83" s="24"/>
      <c r="EK83" s="24"/>
      <c r="EL83" s="24"/>
      <c r="EM83" s="24"/>
      <c r="EN83" s="24"/>
      <c r="EO83" s="24"/>
      <c r="EP83" s="24"/>
      <c r="EQ83" s="24"/>
      <c r="ER83" s="24"/>
      <c r="ES83" s="24"/>
      <c r="ET83" s="26"/>
      <c r="EU83" s="24" t="str">
        <f t="shared" si="42"/>
        <v/>
      </c>
      <c r="EV83" s="24"/>
      <c r="EW83" s="24"/>
      <c r="EX83" s="24"/>
      <c r="EY83" s="26"/>
      <c r="EZ83" s="24" t="str">
        <f t="shared" si="43"/>
        <v/>
      </c>
      <c r="FA83" s="24"/>
      <c r="FB83" s="24"/>
      <c r="FC83" s="24"/>
      <c r="FD83" s="26"/>
      <c r="FE83" s="24" t="str">
        <f t="shared" si="44"/>
        <v/>
      </c>
      <c r="FF83" s="24"/>
      <c r="FG83" s="24"/>
      <c r="FH83" s="24"/>
      <c r="FI83" s="26"/>
      <c r="FJ83" s="24"/>
      <c r="FL83" s="5">
        <f t="shared" si="45"/>
        <v>0</v>
      </c>
      <c r="FM83" s="5">
        <f>SUM($FL$36:$FL83)</f>
        <v>0</v>
      </c>
      <c r="FN83" s="107">
        <f t="shared" si="46"/>
        <v>0</v>
      </c>
    </row>
    <row r="84" spans="1:170" ht="12.5" x14ac:dyDescent="0.25">
      <c r="A84" s="1">
        <f t="shared" si="47"/>
        <v>49</v>
      </c>
      <c r="B84" s="16"/>
      <c r="C84" s="47"/>
      <c r="D84" s="47"/>
      <c r="E84" s="47"/>
      <c r="F84" s="47"/>
      <c r="G84" s="47"/>
      <c r="H84" s="47"/>
      <c r="I84" s="47"/>
      <c r="J84" s="47"/>
      <c r="K84" s="97"/>
      <c r="L84" s="16"/>
      <c r="M84" s="16"/>
      <c r="N84" s="16"/>
      <c r="O84" s="16"/>
      <c r="P84" s="49"/>
      <c r="Q84" s="50" t="str">
        <f t="shared" si="0"/>
        <v/>
      </c>
      <c r="R84" s="50" t="str">
        <f t="shared" si="1"/>
        <v/>
      </c>
      <c r="S84" s="50" t="str">
        <f t="shared" si="2"/>
        <v/>
      </c>
      <c r="T84" s="49"/>
      <c r="U84" s="51" t="str">
        <f t="shared" si="3"/>
        <v/>
      </c>
      <c r="V84" s="51" t="str">
        <f t="shared" si="4"/>
        <v/>
      </c>
      <c r="W84" s="52" t="str">
        <f t="shared" si="5"/>
        <v/>
      </c>
      <c r="X84" s="49"/>
      <c r="Y84" s="51" t="str">
        <f t="shared" si="12"/>
        <v/>
      </c>
      <c r="Z84" s="52" t="str">
        <f t="shared" si="13"/>
        <v/>
      </c>
      <c r="AA84" s="51" t="str">
        <f t="shared" si="14"/>
        <v/>
      </c>
      <c r="AB84" s="49"/>
      <c r="AC84" s="50" t="str">
        <f t="shared" si="15"/>
        <v/>
      </c>
      <c r="AD84" s="53" t="str">
        <f t="shared" si="16"/>
        <v/>
      </c>
      <c r="AE84" s="50" t="str">
        <f t="shared" si="17"/>
        <v/>
      </c>
      <c r="AF84" s="49"/>
      <c r="AG84" s="16"/>
      <c r="AH84" s="16"/>
      <c r="AI84" s="16"/>
      <c r="AJ84" s="16"/>
      <c r="AK84" s="11" t="str">
        <f t="shared" si="6"/>
        <v/>
      </c>
      <c r="AL84" s="13" t="str">
        <f t="shared" si="18"/>
        <v/>
      </c>
      <c r="AM84" s="11" t="str">
        <f t="shared" si="7"/>
        <v/>
      </c>
      <c r="AN84" s="13" t="str">
        <f t="shared" si="19"/>
        <v/>
      </c>
      <c r="AO84" s="11" t="str">
        <f t="shared" si="20"/>
        <v/>
      </c>
      <c r="AP84" s="13" t="str">
        <f t="shared" si="21"/>
        <v/>
      </c>
      <c r="AQ84" s="11" t="str">
        <f t="shared" si="22"/>
        <v/>
      </c>
      <c r="AR84" s="13" t="str">
        <f t="shared" si="23"/>
        <v/>
      </c>
      <c r="AT84" s="5">
        <f t="shared" si="24"/>
        <v>0</v>
      </c>
      <c r="AX84" s="18" t="str">
        <f t="shared" si="8"/>
        <v/>
      </c>
      <c r="AY84" s="21" t="str">
        <f t="shared" si="9"/>
        <v/>
      </c>
      <c r="AZ84" s="18" t="str">
        <f t="shared" si="25"/>
        <v/>
      </c>
      <c r="BB84" s="18" t="str">
        <f t="shared" si="10"/>
        <v/>
      </c>
      <c r="BC84" s="21" t="str">
        <f t="shared" si="11"/>
        <v/>
      </c>
      <c r="BD84" s="18" t="str">
        <f t="shared" si="26"/>
        <v/>
      </c>
      <c r="BF84" s="18" t="str">
        <f t="shared" si="27"/>
        <v/>
      </c>
      <c r="BG84" s="21" t="str">
        <f t="shared" si="28"/>
        <v/>
      </c>
      <c r="BH84" s="18" t="str">
        <f t="shared" si="29"/>
        <v/>
      </c>
      <c r="BJ84" s="18" t="str">
        <f t="shared" si="30"/>
        <v/>
      </c>
      <c r="BK84" s="21" t="str">
        <f t="shared" si="31"/>
        <v/>
      </c>
      <c r="BL84" s="18" t="str">
        <f t="shared" si="32"/>
        <v/>
      </c>
      <c r="BQ84" s="24"/>
      <c r="BR84" s="24"/>
      <c r="BS84" s="24"/>
      <c r="BT84" s="26"/>
      <c r="BU84" s="24" t="str">
        <f t="shared" si="33"/>
        <v/>
      </c>
      <c r="BV84" s="24"/>
      <c r="BW84" s="24"/>
      <c r="BX84" s="24"/>
      <c r="BY84" s="26"/>
      <c r="BZ84" s="24" t="str">
        <f t="shared" si="34"/>
        <v/>
      </c>
      <c r="CA84" s="24"/>
      <c r="CB84" s="24"/>
      <c r="CC84" s="24"/>
      <c r="CD84" s="26"/>
      <c r="CE84" s="24" t="str">
        <f t="shared" si="35"/>
        <v/>
      </c>
      <c r="CJ84" s="24"/>
      <c r="CQ84" s="24"/>
      <c r="CR84" s="24"/>
      <c r="CS84" s="24"/>
      <c r="CT84" s="26"/>
      <c r="CU84" s="24" t="str">
        <f t="shared" si="36"/>
        <v/>
      </c>
      <c r="CV84" s="24"/>
      <c r="CW84" s="24"/>
      <c r="CX84" s="24"/>
      <c r="CY84" s="26"/>
      <c r="CZ84" s="24" t="str">
        <f t="shared" si="37"/>
        <v/>
      </c>
      <c r="DA84" s="24"/>
      <c r="DB84" s="24"/>
      <c r="DC84" s="24"/>
      <c r="DD84" s="26"/>
      <c r="DE84" s="24" t="str">
        <f t="shared" si="38"/>
        <v/>
      </c>
      <c r="DF84" s="24"/>
      <c r="DG84" s="24"/>
      <c r="DH84" s="24"/>
      <c r="DI84" s="26"/>
      <c r="DJ84" s="24"/>
      <c r="DK84" s="24"/>
      <c r="DL84" s="24"/>
      <c r="DM84" s="24"/>
      <c r="DN84" s="24"/>
      <c r="DO84" s="24"/>
      <c r="DP84" s="24"/>
      <c r="DQ84" s="24"/>
      <c r="DR84" s="24"/>
      <c r="DS84" s="24"/>
      <c r="DT84" s="26"/>
      <c r="DU84" s="108" t="str">
        <f t="shared" si="39"/>
        <v/>
      </c>
      <c r="DV84" s="24"/>
      <c r="DW84" s="24"/>
      <c r="DX84" s="24"/>
      <c r="DY84" s="26"/>
      <c r="DZ84" s="108" t="str">
        <f t="shared" si="40"/>
        <v/>
      </c>
      <c r="EA84" s="24"/>
      <c r="EB84" s="24"/>
      <c r="EC84" s="24"/>
      <c r="ED84" s="26"/>
      <c r="EE84" s="108" t="str">
        <f t="shared" si="41"/>
        <v/>
      </c>
      <c r="EJ84" s="24"/>
      <c r="EK84" s="24"/>
      <c r="EL84" s="24"/>
      <c r="EM84" s="24"/>
      <c r="EN84" s="24"/>
      <c r="EO84" s="24"/>
      <c r="EP84" s="24"/>
      <c r="EQ84" s="24"/>
      <c r="ER84" s="24"/>
      <c r="ES84" s="24"/>
      <c r="ET84" s="26"/>
      <c r="EU84" s="24" t="str">
        <f t="shared" si="42"/>
        <v/>
      </c>
      <c r="EV84" s="24"/>
      <c r="EW84" s="24"/>
      <c r="EX84" s="24"/>
      <c r="EY84" s="26"/>
      <c r="EZ84" s="24" t="str">
        <f t="shared" si="43"/>
        <v/>
      </c>
      <c r="FA84" s="24"/>
      <c r="FB84" s="24"/>
      <c r="FC84" s="24"/>
      <c r="FD84" s="26"/>
      <c r="FE84" s="24" t="str">
        <f t="shared" si="44"/>
        <v/>
      </c>
      <c r="FF84" s="24"/>
      <c r="FG84" s="24"/>
      <c r="FH84" s="24"/>
      <c r="FI84" s="26"/>
      <c r="FJ84" s="24"/>
      <c r="FL84" s="5">
        <f t="shared" si="45"/>
        <v>0</v>
      </c>
      <c r="FM84" s="5">
        <f>SUM($FL$36:$FL84)</f>
        <v>0</v>
      </c>
      <c r="FN84" s="107">
        <f t="shared" si="46"/>
        <v>0</v>
      </c>
    </row>
    <row r="85" spans="1:170" ht="12.5" x14ac:dyDescent="0.25">
      <c r="A85" s="1">
        <f t="shared" si="47"/>
        <v>50</v>
      </c>
      <c r="B85" s="16"/>
      <c r="C85" s="47"/>
      <c r="D85" s="47"/>
      <c r="E85" s="47"/>
      <c r="F85" s="47"/>
      <c r="G85" s="47"/>
      <c r="H85" s="47"/>
      <c r="I85" s="47"/>
      <c r="J85" s="47"/>
      <c r="K85" s="97"/>
      <c r="L85" s="16"/>
      <c r="M85" s="16"/>
      <c r="N85" s="16"/>
      <c r="O85" s="16"/>
      <c r="P85" s="49"/>
      <c r="Q85" s="50" t="str">
        <f t="shared" si="0"/>
        <v/>
      </c>
      <c r="R85" s="50" t="str">
        <f t="shared" si="1"/>
        <v/>
      </c>
      <c r="S85" s="50" t="str">
        <f t="shared" si="2"/>
        <v/>
      </c>
      <c r="T85" s="49"/>
      <c r="U85" s="51" t="str">
        <f t="shared" si="3"/>
        <v/>
      </c>
      <c r="V85" s="51" t="str">
        <f t="shared" si="4"/>
        <v/>
      </c>
      <c r="W85" s="52" t="str">
        <f t="shared" si="5"/>
        <v/>
      </c>
      <c r="X85" s="49"/>
      <c r="Y85" s="51" t="str">
        <f t="shared" si="12"/>
        <v/>
      </c>
      <c r="Z85" s="52" t="str">
        <f t="shared" si="13"/>
        <v/>
      </c>
      <c r="AA85" s="51" t="str">
        <f t="shared" si="14"/>
        <v/>
      </c>
      <c r="AB85" s="49"/>
      <c r="AC85" s="50" t="str">
        <f t="shared" si="15"/>
        <v/>
      </c>
      <c r="AD85" s="53" t="str">
        <f t="shared" si="16"/>
        <v/>
      </c>
      <c r="AE85" s="50" t="str">
        <f t="shared" si="17"/>
        <v/>
      </c>
      <c r="AF85" s="49"/>
      <c r="AG85" s="16"/>
      <c r="AH85" s="16"/>
      <c r="AI85" s="16"/>
      <c r="AJ85" s="16"/>
      <c r="AK85" s="11" t="str">
        <f t="shared" si="6"/>
        <v/>
      </c>
      <c r="AL85" s="13" t="str">
        <f t="shared" si="18"/>
        <v/>
      </c>
      <c r="AM85" s="11" t="str">
        <f t="shared" si="7"/>
        <v/>
      </c>
      <c r="AN85" s="13" t="str">
        <f t="shared" si="19"/>
        <v/>
      </c>
      <c r="AO85" s="11" t="str">
        <f t="shared" si="20"/>
        <v/>
      </c>
      <c r="AP85" s="13" t="str">
        <f t="shared" si="21"/>
        <v/>
      </c>
      <c r="AQ85" s="11" t="str">
        <f t="shared" si="22"/>
        <v/>
      </c>
      <c r="AR85" s="13" t="str">
        <f t="shared" si="23"/>
        <v/>
      </c>
      <c r="AT85" s="5">
        <f t="shared" si="24"/>
        <v>0</v>
      </c>
      <c r="AX85" s="20" t="str">
        <f t="shared" si="8"/>
        <v/>
      </c>
      <c r="AY85" s="22" t="str">
        <f t="shared" si="9"/>
        <v/>
      </c>
      <c r="AZ85" s="18" t="str">
        <f t="shared" si="25"/>
        <v/>
      </c>
      <c r="BB85" s="20" t="str">
        <f t="shared" si="10"/>
        <v/>
      </c>
      <c r="BC85" s="22" t="str">
        <f t="shared" si="11"/>
        <v/>
      </c>
      <c r="BD85" s="18" t="str">
        <f t="shared" si="26"/>
        <v/>
      </c>
      <c r="BF85" s="18" t="str">
        <f t="shared" si="27"/>
        <v/>
      </c>
      <c r="BG85" s="21" t="str">
        <f t="shared" si="28"/>
        <v/>
      </c>
      <c r="BH85" s="18" t="str">
        <f t="shared" si="29"/>
        <v/>
      </c>
      <c r="BJ85" s="18" t="str">
        <f t="shared" si="30"/>
        <v/>
      </c>
      <c r="BK85" s="21" t="str">
        <f>IF($B85="Y",IF(AND($AC85&lt;&gt;"",$AQ84&lt;&gt;"",$AR84&lt;&gt;""),($AC85+$AQ84)/($AR84+1),""),"")</f>
        <v/>
      </c>
      <c r="BL85" s="18" t="str">
        <f t="shared" si="32"/>
        <v/>
      </c>
      <c r="BQ85" s="27"/>
      <c r="BR85" s="27"/>
      <c r="BS85" s="27"/>
      <c r="BT85" s="28"/>
      <c r="BU85" s="24" t="str">
        <f t="shared" si="33"/>
        <v/>
      </c>
      <c r="BV85" s="27"/>
      <c r="BW85" s="27"/>
      <c r="BX85" s="27"/>
      <c r="BY85" s="28"/>
      <c r="BZ85" s="24" t="str">
        <f t="shared" si="34"/>
        <v/>
      </c>
      <c r="CA85" s="24"/>
      <c r="CB85" s="24"/>
      <c r="CC85" s="24"/>
      <c r="CD85" s="26"/>
      <c r="CE85" s="24" t="str">
        <f t="shared" si="35"/>
        <v/>
      </c>
      <c r="CF85" s="30"/>
      <c r="CG85" s="30"/>
      <c r="CH85" s="30"/>
      <c r="CI85" s="30"/>
      <c r="CJ85" s="24"/>
      <c r="CK85" s="30"/>
      <c r="CL85" s="30"/>
      <c r="CM85" s="30"/>
      <c r="CN85" s="30"/>
      <c r="CO85" s="30"/>
      <c r="CP85" s="30"/>
      <c r="CQ85" s="27"/>
      <c r="CR85" s="27"/>
      <c r="CS85" s="27"/>
      <c r="CT85" s="28"/>
      <c r="CU85" s="24" t="str">
        <f t="shared" si="36"/>
        <v/>
      </c>
      <c r="CV85" s="27"/>
      <c r="CW85" s="27"/>
      <c r="CX85" s="27"/>
      <c r="CY85" s="28"/>
      <c r="CZ85" s="24" t="str">
        <f t="shared" si="37"/>
        <v/>
      </c>
      <c r="DA85" s="27"/>
      <c r="DB85" s="27"/>
      <c r="DC85" s="27"/>
      <c r="DD85" s="28"/>
      <c r="DE85" s="24" t="str">
        <f t="shared" si="38"/>
        <v/>
      </c>
      <c r="DF85" s="27"/>
      <c r="DG85" s="27"/>
      <c r="DH85" s="27"/>
      <c r="DI85" s="28"/>
      <c r="DJ85" s="27"/>
      <c r="DK85" s="40"/>
      <c r="DL85" s="40"/>
      <c r="DM85" s="40"/>
      <c r="DN85" s="40"/>
      <c r="DO85" s="40"/>
      <c r="DP85" s="40"/>
      <c r="DQ85" s="27"/>
      <c r="DR85" s="27"/>
      <c r="DS85" s="27"/>
      <c r="DT85" s="28"/>
      <c r="DU85" s="108" t="str">
        <f t="shared" si="39"/>
        <v/>
      </c>
      <c r="DV85" s="24"/>
      <c r="DW85" s="24"/>
      <c r="DX85" s="24"/>
      <c r="DY85" s="26"/>
      <c r="DZ85" s="108" t="str">
        <f t="shared" si="40"/>
        <v/>
      </c>
      <c r="EA85" s="24"/>
      <c r="EB85" s="24"/>
      <c r="EC85" s="24"/>
      <c r="ED85" s="26"/>
      <c r="EE85" s="108" t="str">
        <f t="shared" si="41"/>
        <v/>
      </c>
      <c r="EF85" s="30"/>
      <c r="EG85" s="30"/>
      <c r="EH85" s="30"/>
      <c r="EI85" s="30"/>
      <c r="EJ85" s="24"/>
      <c r="EK85" s="24"/>
      <c r="EL85" s="24"/>
      <c r="EM85" s="24"/>
      <c r="EN85" s="24"/>
      <c r="EO85" s="24"/>
      <c r="EP85" s="24"/>
      <c r="EQ85" s="27"/>
      <c r="ER85" s="27"/>
      <c r="ES85" s="27"/>
      <c r="ET85" s="28"/>
      <c r="EU85" s="24" t="str">
        <f t="shared" si="42"/>
        <v/>
      </c>
      <c r="EV85" s="24"/>
      <c r="EW85" s="24"/>
      <c r="EX85" s="24"/>
      <c r="EY85" s="26"/>
      <c r="EZ85" s="24" t="str">
        <f t="shared" si="43"/>
        <v/>
      </c>
      <c r="FA85" s="24"/>
      <c r="FB85" s="24"/>
      <c r="FC85" s="24"/>
      <c r="FD85" s="26"/>
      <c r="FE85" s="24" t="str">
        <f t="shared" si="44"/>
        <v/>
      </c>
      <c r="FF85" s="24"/>
      <c r="FG85" s="24"/>
      <c r="FH85" s="24"/>
      <c r="FI85" s="26"/>
      <c r="FJ85" s="24"/>
      <c r="FK85" s="30"/>
      <c r="FL85" s="5">
        <f t="shared" si="45"/>
        <v>0</v>
      </c>
      <c r="FM85" s="5">
        <f>SUM($FL$36:$FL85)</f>
        <v>0</v>
      </c>
      <c r="FN85" s="107">
        <f t="shared" si="46"/>
        <v>0</v>
      </c>
    </row>
    <row r="86" spans="1:170" thickBot="1" x14ac:dyDescent="0.3">
      <c r="A86" s="152"/>
      <c r="B86" s="152"/>
      <c r="C86" s="152"/>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6"/>
      <c r="AJ86" s="152"/>
      <c r="BQ86" s="29"/>
      <c r="BR86" s="29"/>
      <c r="BS86" s="29"/>
      <c r="BT86" s="29"/>
      <c r="BU86" s="29"/>
      <c r="BV86" s="29"/>
      <c r="BW86" s="29"/>
      <c r="BX86" s="29"/>
      <c r="BY86" s="29"/>
      <c r="BZ86" s="29"/>
      <c r="CA86" s="29"/>
      <c r="CB86" s="29"/>
      <c r="CC86" s="29"/>
      <c r="CD86" s="29"/>
      <c r="CE86" s="29"/>
    </row>
    <row r="87" spans="1:170" hidden="1" thickBot="1" x14ac:dyDescent="0.3">
      <c r="A87" s="5" t="s">
        <v>58</v>
      </c>
      <c r="AI87" s="158"/>
    </row>
    <row r="88" spans="1:170" hidden="1" thickBot="1" x14ac:dyDescent="0.3">
      <c r="A88" s="5" t="s">
        <v>59</v>
      </c>
      <c r="AI88" s="158"/>
    </row>
    <row r="89" spans="1:170" ht="16" thickBot="1" x14ac:dyDescent="0.4">
      <c r="A89" s="152"/>
      <c r="B89" s="152"/>
      <c r="C89" s="152"/>
      <c r="D89" s="152"/>
      <c r="E89" s="325" t="s">
        <v>94</v>
      </c>
      <c r="F89" s="326"/>
      <c r="G89" s="326"/>
      <c r="H89" s="326"/>
      <c r="I89" s="326"/>
      <c r="J89" s="326"/>
      <c r="K89" s="326"/>
      <c r="L89" s="326"/>
      <c r="M89" s="326"/>
      <c r="N89" s="326"/>
      <c r="O89" s="326"/>
      <c r="P89" s="326"/>
      <c r="Q89" s="326"/>
      <c r="R89" s="326"/>
      <c r="S89" s="327"/>
      <c r="T89" s="152"/>
      <c r="U89" s="152"/>
      <c r="V89" s="152"/>
      <c r="W89" s="152"/>
      <c r="X89" s="152"/>
      <c r="Y89" s="152"/>
      <c r="Z89" s="152"/>
      <c r="AA89" s="152"/>
      <c r="AB89" s="152"/>
      <c r="AC89" s="152"/>
      <c r="AD89" s="152"/>
      <c r="AE89" s="152"/>
      <c r="AF89" s="152"/>
      <c r="AG89" s="152"/>
      <c r="AH89" s="152"/>
      <c r="AI89" s="157"/>
      <c r="AJ89" s="152"/>
    </row>
    <row r="90" spans="1:170" ht="12.5" x14ac:dyDescent="0.25">
      <c r="A90" s="152"/>
      <c r="B90" s="152"/>
      <c r="C90" s="152"/>
      <c r="D90" s="152"/>
      <c r="E90" s="328" t="s">
        <v>105</v>
      </c>
      <c r="F90" s="329"/>
      <c r="G90" s="329"/>
      <c r="H90" s="329"/>
      <c r="I90" s="329"/>
      <c r="J90" s="329"/>
      <c r="K90" s="329"/>
      <c r="L90" s="329"/>
      <c r="M90" s="329"/>
      <c r="N90" s="329"/>
      <c r="O90" s="329"/>
      <c r="P90" s="329"/>
      <c r="Q90" s="329"/>
      <c r="R90" s="329"/>
      <c r="S90" s="330"/>
      <c r="T90" s="152"/>
      <c r="U90" s="152"/>
      <c r="V90" s="152"/>
      <c r="W90" s="152"/>
      <c r="X90" s="152"/>
      <c r="Y90" s="152"/>
      <c r="Z90" s="152"/>
      <c r="AA90" s="152"/>
      <c r="AB90" s="152"/>
      <c r="AC90" s="152"/>
      <c r="AD90" s="152"/>
      <c r="AE90" s="152"/>
      <c r="AF90" s="152"/>
      <c r="AG90" s="152"/>
      <c r="AH90" s="152"/>
      <c r="AI90" s="157"/>
      <c r="AJ90" s="152"/>
    </row>
    <row r="91" spans="1:170" ht="12.5" x14ac:dyDescent="0.25">
      <c r="A91" s="152"/>
      <c r="B91" s="152"/>
      <c r="C91" s="152"/>
      <c r="D91" s="152"/>
      <c r="E91" s="331"/>
      <c r="F91" s="332"/>
      <c r="G91" s="332"/>
      <c r="H91" s="332"/>
      <c r="I91" s="332"/>
      <c r="J91" s="332"/>
      <c r="K91" s="332"/>
      <c r="L91" s="332"/>
      <c r="M91" s="332"/>
      <c r="N91" s="332"/>
      <c r="O91" s="332"/>
      <c r="P91" s="332"/>
      <c r="Q91" s="332"/>
      <c r="R91" s="332"/>
      <c r="S91" s="333"/>
      <c r="T91" s="152"/>
      <c r="U91" s="152"/>
      <c r="V91" s="152"/>
      <c r="W91" s="152"/>
      <c r="X91" s="152"/>
      <c r="Y91" s="152"/>
      <c r="Z91" s="152"/>
      <c r="AA91" s="152"/>
      <c r="AB91" s="152"/>
      <c r="AC91" s="152"/>
      <c r="AD91" s="152"/>
      <c r="AE91" s="152"/>
      <c r="AF91" s="152"/>
      <c r="AG91" s="152"/>
      <c r="AH91" s="152"/>
      <c r="AI91" s="157"/>
      <c r="AJ91" s="152"/>
    </row>
    <row r="92" spans="1:170" thickBot="1" x14ac:dyDescent="0.3">
      <c r="A92" s="152"/>
      <c r="B92" s="152"/>
      <c r="C92" s="152"/>
      <c r="D92" s="152"/>
      <c r="E92" s="334"/>
      <c r="F92" s="335"/>
      <c r="G92" s="335"/>
      <c r="H92" s="335"/>
      <c r="I92" s="335"/>
      <c r="J92" s="335"/>
      <c r="K92" s="335"/>
      <c r="L92" s="335"/>
      <c r="M92" s="335"/>
      <c r="N92" s="335"/>
      <c r="O92" s="335"/>
      <c r="P92" s="335"/>
      <c r="Q92" s="335"/>
      <c r="R92" s="335"/>
      <c r="S92" s="336"/>
      <c r="T92" s="152"/>
      <c r="U92" s="152"/>
      <c r="V92" s="152"/>
      <c r="W92" s="152"/>
      <c r="X92" s="152"/>
      <c r="Y92" s="152"/>
      <c r="Z92" s="152"/>
      <c r="AA92" s="152"/>
      <c r="AB92" s="152"/>
      <c r="AC92" s="152"/>
      <c r="AD92" s="152"/>
      <c r="AE92" s="152"/>
      <c r="AF92" s="152"/>
      <c r="AG92" s="152"/>
      <c r="AH92" s="152"/>
      <c r="AI92" s="157"/>
      <c r="AJ92" s="152"/>
    </row>
  </sheetData>
  <sheetProtection algorithmName="SHA-512" hashValue="HnrKqf41lVyYh/RJt01e1ro1+aRkwzhbHaRgxtoGDTLO852xFe9Cq6vUVzJtNdEXIDmQrekXOlBOT6dEJC0K7w==" saltValue="Ab85XbjZi8jLai+qyhJTcA==" spinCount="100000" sheet="1" objects="1" scenarios="1"/>
  <mergeCells count="24">
    <mergeCell ref="A7:AJ7"/>
    <mergeCell ref="A2:AJ2"/>
    <mergeCell ref="A3:AJ3"/>
    <mergeCell ref="A4:AJ4"/>
    <mergeCell ref="A5:AJ5"/>
    <mergeCell ref="A6:AJ6"/>
    <mergeCell ref="E11:G11"/>
    <mergeCell ref="M11:N11"/>
    <mergeCell ref="E12:G12"/>
    <mergeCell ref="P12:Q12"/>
    <mergeCell ref="T12:U12"/>
    <mergeCell ref="E89:S89"/>
    <mergeCell ref="E90:S92"/>
    <mergeCell ref="AT34:AT35"/>
    <mergeCell ref="AB12:AC12"/>
    <mergeCell ref="E13:G13"/>
    <mergeCell ref="E14:G14"/>
    <mergeCell ref="E15:G16"/>
    <mergeCell ref="E28:N31"/>
    <mergeCell ref="A33:AJ33"/>
    <mergeCell ref="X12:Y12"/>
    <mergeCell ref="P28:Q29"/>
    <mergeCell ref="O18:O23"/>
    <mergeCell ref="I21:N24"/>
  </mergeCells>
  <conditionalFormatting sqref="AB12:AD12">
    <cfRule type="expression" dxfId="120" priority="8" stopIfTrue="1">
      <formula>$AF$12="Y"</formula>
    </cfRule>
  </conditionalFormatting>
  <conditionalFormatting sqref="Z12">
    <cfRule type="expression" dxfId="119" priority="6" stopIfTrue="1">
      <formula>$AF$12="N"</formula>
    </cfRule>
    <cfRule type="expression" dxfId="118" priority="7" stopIfTrue="1">
      <formula>$AF12="Y"</formula>
    </cfRule>
  </conditionalFormatting>
  <conditionalFormatting sqref="O18:O23">
    <cfRule type="expression" dxfId="117" priority="1">
      <formula>$O$18&lt;&gt;""</formula>
    </cfRule>
  </conditionalFormatting>
  <dataValidations count="12">
    <dataValidation type="list" allowBlank="1" showInputMessage="1" showErrorMessage="1" sqref="N15" xr:uid="{00000000-0002-0000-0800-000000000000}">
      <formula1>$AT$29:$AT$30</formula1>
    </dataValidation>
    <dataValidation type="list" allowBlank="1" showInputMessage="1" showErrorMessage="1" sqref="B36:B85 G17" xr:uid="{00000000-0002-0000-0800-000001000000}">
      <formula1>$AT$32:$AT$33</formula1>
    </dataValidation>
    <dataValidation type="list" showInputMessage="1" showErrorMessage="1" sqref="K36:K85" xr:uid="{00000000-0002-0000-0800-000002000000}">
      <formula1>$AM$32:$AM$33</formula1>
    </dataValidation>
    <dataValidation type="list" allowBlank="1" showInputMessage="1" showErrorMessage="1" sqref="F36:F85" xr:uid="{00000000-0002-0000-0800-000003000000}">
      <formula1>$AT$14:$AT$17</formula1>
    </dataValidation>
    <dataValidation type="textLength" operator="equal" allowBlank="1" showInputMessage="1" showErrorMessage="1" error="Engine Family name must be 12 characters long." prompt="Enter a 12-character engine family name." sqref="M11:N11" xr:uid="{00000000-0002-0000-0800-000004000000}">
      <formula1>12</formula1>
    </dataValidation>
    <dataValidation type="list" allowBlank="1" showInputMessage="1" showErrorMessage="1" sqref="G19" xr:uid="{00000000-0002-0000-0800-000005000000}">
      <formula1>$AL14:$AL16</formula1>
    </dataValidation>
    <dataValidation type="list" allowBlank="1" showInputMessage="1" showErrorMessage="1" sqref="G20" xr:uid="{00000000-0002-0000-0800-000006000000}">
      <formula1>$AL$18:$AL$19</formula1>
    </dataValidation>
    <dataValidation type="list" allowBlank="1" showInputMessage="1" showErrorMessage="1" sqref="G22" xr:uid="{00000000-0002-0000-0800-000007000000}">
      <formula1>$AL$5:$AL$7</formula1>
    </dataValidation>
    <dataValidation type="list" allowBlank="1" showInputMessage="1" showErrorMessage="1" sqref="G23" xr:uid="{00000000-0002-0000-0800-000008000000}">
      <formula1>$AM$5:$AM$6</formula1>
    </dataValidation>
    <dataValidation type="list" allowBlank="1" showInputMessage="1" showErrorMessage="1" sqref="AI36:AI85" xr:uid="{00000000-0002-0000-0800-000009000000}">
      <formula1>$AL$22:$AL$28</formula1>
    </dataValidation>
    <dataValidation type="list" allowBlank="1" showInputMessage="1" showErrorMessage="1" prompt="If Category 1 and Projected Annual Production (EV-CIS Data Element MCI-50) is less than 100, please enter that value in N12 and select Y for Exempt?" sqref="N18" xr:uid="{00000000-0002-0000-0800-00000A000000}">
      <formula1>$AT$32:$AT$33</formula1>
    </dataValidation>
    <dataValidation type="list" allowBlank="1" showInputMessage="1" showErrorMessage="1" prompt="If EF results are final, select Y and test results will be displayed in the Summary tab. Selecting Y or N does not impact the Category production numbers." sqref="N16" xr:uid="{00000000-0002-0000-0800-00000B000000}">
      <formula1>$AT$32:$AT$33</formula1>
    </dataValidation>
  </dataValidations>
  <printOptions horizontalCentered="1"/>
  <pageMargins left="0.7" right="0.7" top="0.75" bottom="0.75" header="0.3" footer="0.3"/>
  <pageSetup paperSize="5" scale="32" fitToHeight="0" orientation="landscape" horizontalDpi="300" verticalDpi="300" r:id="rId1"/>
  <headerFooter alignWithMargins="0">
    <oddFooter>&amp;R&amp;P of &amp;N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E4B18A1C-D828-40FE-AE94-D4B5E0BC8D2F}">
            <xm:f>AND($G$18&lt;&gt;"",OR(Summary!$L$13="Category 3",$G$17&lt;&gt;"Y"))</xm:f>
            <x14:dxf>
              <font>
                <b/>
                <i val="0"/>
                <color rgb="FFFF0000"/>
              </font>
              <fill>
                <patternFill>
                  <bgColor rgb="FFFFFF00"/>
                </patternFill>
              </fill>
            </x14:dxf>
          </x14:cfRule>
          <xm:sqref>G18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5</vt:i4>
      </vt:variant>
    </vt:vector>
  </HeadingPairs>
  <TitlesOfParts>
    <vt:vector size="39" baseType="lpstr">
      <vt:lpstr>Instructions</vt:lpstr>
      <vt:lpstr>Summary</vt:lpstr>
      <vt:lpstr>Engine Family #1</vt:lpstr>
      <vt:lpstr>Engine Family #2</vt:lpstr>
      <vt:lpstr>Engine Family #3</vt:lpstr>
      <vt:lpstr>Engine Family #4</vt:lpstr>
      <vt:lpstr>Engine Family #5</vt:lpstr>
      <vt:lpstr>Engine Family #6</vt:lpstr>
      <vt:lpstr>Engine Family #7</vt:lpstr>
      <vt:lpstr>Engine Family #8</vt:lpstr>
      <vt:lpstr>Engine Family #9</vt:lpstr>
      <vt:lpstr>Engine Family #10</vt:lpstr>
      <vt:lpstr>Engine Family #11</vt:lpstr>
      <vt:lpstr>Engine Family #12</vt:lpstr>
      <vt:lpstr>Engine Family #13</vt:lpstr>
      <vt:lpstr>Engine Family #14</vt:lpstr>
      <vt:lpstr>Engine Family #15</vt:lpstr>
      <vt:lpstr>Engine Family #16</vt:lpstr>
      <vt:lpstr>Engine Family #17</vt:lpstr>
      <vt:lpstr>Engine Family #18</vt:lpstr>
      <vt:lpstr>Engine Family #19</vt:lpstr>
      <vt:lpstr>Engine Family #20</vt:lpstr>
      <vt:lpstr>Engine Family #21</vt:lpstr>
      <vt:lpstr>Engine Family #22</vt:lpstr>
      <vt:lpstr>Engine Family #23</vt:lpstr>
      <vt:lpstr>Engine Family #24</vt:lpstr>
      <vt:lpstr>Engine Family #25</vt:lpstr>
      <vt:lpstr>Engine Family #26</vt:lpstr>
      <vt:lpstr>Engine Family #27</vt:lpstr>
      <vt:lpstr>Engine Family #28</vt:lpstr>
      <vt:lpstr>Engine Family #29</vt:lpstr>
      <vt:lpstr>Engine Family #30</vt:lpstr>
      <vt:lpstr>Invalid Tests</vt:lpstr>
      <vt:lpstr>Notes</vt:lpstr>
      <vt:lpstr>'Engine Family #1'!Print_Area</vt:lpstr>
      <vt:lpstr>Instructions!Print_Area</vt:lpstr>
      <vt:lpstr>'Invalid Tests'!Print_Area</vt:lpstr>
      <vt:lpstr>Notes!Print_Area</vt:lpstr>
      <vt:lpstr>Summary!Print_Area</vt:lpstr>
    </vt:vector>
  </TitlesOfParts>
  <Company>US EPA OAR/OTAQ/CD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Manufacturer Production Line Testing Report for Marine Compression Ignition Engines, Version 1.3, EPA Form 5900-298 (April 2018)</dc:title>
  <dc:subject>This template allows manufacturers of Marine Compression-Ignition (CI) engines to calculate production line testing data and submit the data results to EPA on a quarterly basis.</dc:subject>
  <dc:creator>U.S. EPA;OAR;Office of Transportation and Air Quality;Compliance Division</dc:creator>
  <cp:keywords>marine, compression ignition, CI, PLT, production line testing, engines, manufacturer, report, data, non-cumsum, methodology, test result, compliance, form 5900-298, engines and vehicles compliance information system, evcis, verify</cp:keywords>
  <dc:description/>
  <cp:lastModifiedBy>Reyes-Morales, Nydia (she/her/hers)</cp:lastModifiedBy>
  <cp:revision>1</cp:revision>
  <cp:lastPrinted>2018-04-18T13:56:20Z</cp:lastPrinted>
  <dcterms:created xsi:type="dcterms:W3CDTF">2005-02-03T14:28:49Z</dcterms:created>
  <dcterms:modified xsi:type="dcterms:W3CDTF">2023-03-22T19:17:51Z</dcterms:modified>
</cp:coreProperties>
</file>