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dc.gov\project\CCHIS_NCHS_DHIS\HIS_ALL\Clearance - ERB &amp; OMB\OMB\2021 NHIS OMB Package\30 Day Package\2020-09-15 To Summer\"/>
    </mc:Choice>
  </mc:AlternateContent>
  <xr:revisionPtr revIDLastSave="0" documentId="13_ncr:1_{021503BF-56BC-4AE0-A8A8-FA4BD8E6C465}" xr6:coauthVersionLast="45" xr6:coauthVersionMax="45" xr10:uidLastSave="{00000000-0000-0000-0000-000000000000}"/>
  <bookViews>
    <workbookView xWindow="28680" yWindow="-120" windowWidth="29040" windowHeight="15840" xr2:uid="{7B889A45-5220-4B26-889A-23B9DD82731A}"/>
  </bookViews>
  <sheets>
    <sheet name="Sample Adult" sheetId="6" r:id="rId1"/>
    <sheet name="Sample Child" sheetId="7" r:id="rId2"/>
    <sheet name="Sample Adolescent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6" l="1"/>
  <c r="F10" i="6"/>
  <c r="G10" i="6"/>
  <c r="H10" i="6"/>
  <c r="I10" i="6"/>
  <c r="J10" i="6"/>
  <c r="K10" i="6"/>
  <c r="L10" i="6"/>
  <c r="M10" i="6"/>
  <c r="N10" i="6"/>
  <c r="O10" i="6"/>
  <c r="D10" i="6"/>
  <c r="E10" i="7"/>
  <c r="F10" i="7"/>
  <c r="G10" i="7"/>
  <c r="H10" i="7"/>
  <c r="I10" i="7"/>
  <c r="J10" i="7"/>
  <c r="K10" i="7"/>
  <c r="L10" i="7"/>
  <c r="M10" i="7"/>
  <c r="N10" i="7"/>
  <c r="O10" i="7"/>
  <c r="D10" i="7"/>
  <c r="C18" i="3" l="1"/>
  <c r="E10" i="3"/>
  <c r="E18" i="3" s="1"/>
  <c r="F10" i="3"/>
  <c r="F18" i="3" s="1"/>
  <c r="G10" i="3"/>
  <c r="G18" i="3" s="1"/>
  <c r="H10" i="3"/>
  <c r="H18" i="3" s="1"/>
  <c r="I10" i="3"/>
  <c r="I18" i="3" s="1"/>
  <c r="J10" i="3"/>
  <c r="J18" i="3" s="1"/>
  <c r="K10" i="3"/>
  <c r="K18" i="3" s="1"/>
  <c r="L10" i="3"/>
  <c r="L18" i="3" s="1"/>
  <c r="M10" i="3"/>
  <c r="M18" i="3" s="1"/>
  <c r="N10" i="3"/>
  <c r="N18" i="3" s="1"/>
  <c r="O10" i="3"/>
  <c r="O18" i="3" s="1"/>
  <c r="D10" i="3"/>
  <c r="D18" i="3" s="1"/>
  <c r="C13" i="7" l="1"/>
  <c r="D13" i="7"/>
  <c r="E13" i="7"/>
  <c r="F13" i="7"/>
  <c r="G13" i="7"/>
  <c r="H13" i="7"/>
  <c r="I13" i="7"/>
  <c r="J13" i="7"/>
  <c r="K13" i="7"/>
  <c r="L13" i="7"/>
  <c r="M13" i="7"/>
  <c r="N13" i="7"/>
  <c r="O13" i="7"/>
  <c r="C14" i="7"/>
  <c r="D14" i="7"/>
  <c r="E14" i="7"/>
  <c r="F14" i="7"/>
  <c r="G14" i="7"/>
  <c r="H14" i="7"/>
  <c r="I14" i="7"/>
  <c r="J14" i="7"/>
  <c r="K14" i="7"/>
  <c r="L14" i="7"/>
  <c r="M14" i="7"/>
  <c r="N14" i="7"/>
  <c r="O14" i="7"/>
  <c r="C15" i="7"/>
  <c r="D15" i="7"/>
  <c r="E15" i="7"/>
  <c r="F15" i="7"/>
  <c r="G15" i="7"/>
  <c r="H15" i="7"/>
  <c r="I15" i="7"/>
  <c r="J15" i="7"/>
  <c r="K15" i="7"/>
  <c r="L15" i="7"/>
  <c r="M15" i="7"/>
  <c r="N15" i="7"/>
  <c r="O15" i="7"/>
  <c r="C16" i="7"/>
  <c r="D16" i="7"/>
  <c r="E16" i="7"/>
  <c r="F16" i="7"/>
  <c r="G16" i="7"/>
  <c r="H16" i="7"/>
  <c r="I16" i="7"/>
  <c r="J16" i="7"/>
  <c r="K16" i="7"/>
  <c r="L16" i="7"/>
  <c r="M16" i="7"/>
  <c r="N16" i="7"/>
  <c r="O16" i="7"/>
  <c r="C17" i="7"/>
  <c r="D17" i="7"/>
  <c r="E17" i="7"/>
  <c r="F17" i="7"/>
  <c r="G17" i="7"/>
  <c r="H17" i="7"/>
  <c r="I17" i="7"/>
  <c r="J17" i="7"/>
  <c r="K17" i="7"/>
  <c r="L17" i="7"/>
  <c r="M17" i="7"/>
  <c r="N17" i="7"/>
  <c r="O17" i="7"/>
  <c r="C18" i="7"/>
  <c r="D18" i="7"/>
  <c r="E18" i="7"/>
  <c r="F18" i="7"/>
  <c r="G18" i="7"/>
  <c r="H18" i="7"/>
  <c r="I18" i="7"/>
  <c r="J18" i="7"/>
  <c r="K18" i="7"/>
  <c r="L18" i="7"/>
  <c r="M18" i="7"/>
  <c r="N18" i="7"/>
  <c r="O18" i="7"/>
  <c r="C19" i="7"/>
  <c r="D19" i="7"/>
  <c r="E19" i="7"/>
  <c r="F19" i="7"/>
  <c r="G19" i="7"/>
  <c r="H19" i="7"/>
  <c r="I19" i="7"/>
  <c r="J19" i="7"/>
  <c r="K19" i="7"/>
  <c r="L19" i="7"/>
  <c r="M19" i="7"/>
  <c r="N19" i="7"/>
  <c r="O19" i="7"/>
  <c r="C20" i="7"/>
  <c r="D20" i="7"/>
  <c r="E20" i="7"/>
  <c r="F20" i="7"/>
  <c r="G20" i="7"/>
  <c r="H20" i="7"/>
  <c r="I20" i="7"/>
  <c r="J20" i="7"/>
  <c r="K20" i="7"/>
  <c r="L20" i="7"/>
  <c r="M20" i="7"/>
  <c r="N20" i="7"/>
  <c r="O20" i="7"/>
  <c r="C21" i="7"/>
  <c r="D21" i="7"/>
  <c r="E21" i="7"/>
  <c r="F21" i="7"/>
  <c r="G21" i="7"/>
  <c r="H21" i="7"/>
  <c r="I21" i="7"/>
  <c r="J21" i="7"/>
  <c r="K21" i="7"/>
  <c r="L21" i="7"/>
  <c r="M21" i="7"/>
  <c r="N21" i="7"/>
  <c r="O21" i="7"/>
  <c r="C22" i="7"/>
  <c r="D22" i="7"/>
  <c r="E22" i="7"/>
  <c r="F22" i="7"/>
  <c r="G22" i="7"/>
  <c r="H22" i="7"/>
  <c r="I22" i="7"/>
  <c r="J22" i="7"/>
  <c r="K22" i="7"/>
  <c r="L22" i="7"/>
  <c r="M22" i="7"/>
  <c r="N22" i="7"/>
  <c r="O22" i="7"/>
  <c r="C23" i="7"/>
  <c r="D23" i="7"/>
  <c r="E23" i="7"/>
  <c r="F23" i="7"/>
  <c r="G23" i="7"/>
  <c r="H23" i="7"/>
  <c r="I23" i="7"/>
  <c r="J23" i="7"/>
  <c r="K23" i="7"/>
  <c r="L23" i="7"/>
  <c r="M23" i="7"/>
  <c r="N23" i="7"/>
  <c r="O23" i="7"/>
  <c r="C13" i="6" l="1"/>
  <c r="D13" i="6"/>
  <c r="E13" i="6"/>
  <c r="F13" i="6"/>
  <c r="G13" i="6"/>
  <c r="H13" i="6"/>
  <c r="I13" i="6"/>
  <c r="J13" i="6"/>
  <c r="K13" i="6"/>
  <c r="L13" i="6"/>
  <c r="M13" i="6"/>
  <c r="N13" i="6"/>
  <c r="O13" i="6"/>
  <c r="C14" i="6"/>
  <c r="D14" i="6"/>
  <c r="E14" i="6"/>
  <c r="F14" i="6"/>
  <c r="G14" i="6"/>
  <c r="H14" i="6"/>
  <c r="I14" i="6"/>
  <c r="J14" i="6"/>
  <c r="K14" i="6"/>
  <c r="L14" i="6"/>
  <c r="M14" i="6"/>
  <c r="N14" i="6"/>
  <c r="O14" i="6"/>
  <c r="C15" i="6"/>
  <c r="D15" i="6"/>
  <c r="E15" i="6"/>
  <c r="F15" i="6"/>
  <c r="G15" i="6"/>
  <c r="H15" i="6"/>
  <c r="I15" i="6"/>
  <c r="J15" i="6"/>
  <c r="K15" i="6"/>
  <c r="L15" i="6"/>
  <c r="M15" i="6"/>
  <c r="N15" i="6"/>
  <c r="O15" i="6"/>
  <c r="C16" i="6"/>
  <c r="D16" i="6"/>
  <c r="E16" i="6"/>
  <c r="F16" i="6"/>
  <c r="G16" i="6"/>
  <c r="H16" i="6"/>
  <c r="I16" i="6"/>
  <c r="J16" i="6"/>
  <c r="K16" i="6"/>
  <c r="L16" i="6"/>
  <c r="M16" i="6"/>
  <c r="N16" i="6"/>
  <c r="O16" i="6"/>
  <c r="C17" i="6"/>
  <c r="D17" i="6"/>
  <c r="E17" i="6"/>
  <c r="F17" i="6"/>
  <c r="G17" i="6"/>
  <c r="H17" i="6"/>
  <c r="I17" i="6"/>
  <c r="J17" i="6"/>
  <c r="K17" i="6"/>
  <c r="L17" i="6"/>
  <c r="M17" i="6"/>
  <c r="N17" i="6"/>
  <c r="O17" i="6"/>
  <c r="C18" i="6"/>
  <c r="D18" i="6"/>
  <c r="E18" i="6"/>
  <c r="F18" i="6"/>
  <c r="G18" i="6"/>
  <c r="H18" i="6"/>
  <c r="I18" i="6"/>
  <c r="J18" i="6"/>
  <c r="K18" i="6"/>
  <c r="L18" i="6"/>
  <c r="M18" i="6"/>
  <c r="N18" i="6"/>
  <c r="O18" i="6"/>
  <c r="C19" i="6"/>
  <c r="D19" i="6"/>
  <c r="E19" i="6"/>
  <c r="F19" i="6"/>
  <c r="G19" i="6"/>
  <c r="H19" i="6"/>
  <c r="I19" i="6"/>
  <c r="J19" i="6"/>
  <c r="K19" i="6"/>
  <c r="L19" i="6"/>
  <c r="M19" i="6"/>
  <c r="N19" i="6"/>
  <c r="O19" i="6"/>
  <c r="C20" i="6"/>
  <c r="D20" i="6"/>
  <c r="E20" i="6"/>
  <c r="F20" i="6"/>
  <c r="G20" i="6"/>
  <c r="H20" i="6"/>
  <c r="I20" i="6"/>
  <c r="J20" i="6"/>
  <c r="K20" i="6"/>
  <c r="L20" i="6"/>
  <c r="M20" i="6"/>
  <c r="N20" i="6"/>
  <c r="O20" i="6"/>
  <c r="C21" i="6"/>
  <c r="D21" i="6"/>
  <c r="E21" i="6"/>
  <c r="F21" i="6"/>
  <c r="G21" i="6"/>
  <c r="H21" i="6"/>
  <c r="I21" i="6"/>
  <c r="J21" i="6"/>
  <c r="K21" i="6"/>
  <c r="L21" i="6"/>
  <c r="M21" i="6"/>
  <c r="N21" i="6"/>
  <c r="O21" i="6"/>
  <c r="C22" i="6"/>
  <c r="D22" i="6"/>
  <c r="E22" i="6"/>
  <c r="F22" i="6"/>
  <c r="G22" i="6"/>
  <c r="H22" i="6"/>
  <c r="I22" i="6"/>
  <c r="J22" i="6"/>
  <c r="K22" i="6"/>
  <c r="L22" i="6"/>
  <c r="M22" i="6"/>
  <c r="N22" i="6"/>
  <c r="O22" i="6"/>
  <c r="C23" i="6"/>
  <c r="D23" i="6"/>
  <c r="E23" i="6"/>
  <c r="F23" i="6"/>
  <c r="G23" i="6"/>
  <c r="H23" i="6"/>
  <c r="I23" i="6"/>
  <c r="J23" i="6"/>
  <c r="K23" i="6"/>
  <c r="L23" i="6"/>
  <c r="M23" i="6"/>
  <c r="N23" i="6"/>
  <c r="O23" i="6"/>
  <c r="C24" i="6"/>
  <c r="D24" i="6"/>
  <c r="E24" i="6"/>
  <c r="F24" i="6"/>
  <c r="G24" i="6"/>
  <c r="H24" i="6"/>
  <c r="I24" i="6"/>
  <c r="J24" i="6"/>
  <c r="K24" i="6"/>
  <c r="L24" i="6"/>
  <c r="M24" i="6"/>
  <c r="N24" i="6"/>
  <c r="O24" i="6"/>
  <c r="C25" i="6"/>
  <c r="D25" i="6"/>
  <c r="E25" i="6"/>
  <c r="F25" i="6"/>
  <c r="G25" i="6"/>
  <c r="H25" i="6"/>
  <c r="I25" i="6"/>
  <c r="J25" i="6"/>
  <c r="K25" i="6"/>
  <c r="L25" i="6"/>
  <c r="M25" i="6"/>
  <c r="N25" i="6"/>
  <c r="O25" i="6"/>
  <c r="L23" i="3" l="1"/>
  <c r="L22" i="3"/>
  <c r="L21" i="3"/>
  <c r="L20" i="3"/>
  <c r="L19" i="3"/>
  <c r="L17" i="3"/>
  <c r="L16" i="3"/>
  <c r="L15" i="3"/>
  <c r="L14" i="3"/>
  <c r="L13" i="3"/>
  <c r="J23" i="3" l="1"/>
  <c r="J22" i="3"/>
  <c r="J21" i="3"/>
  <c r="J20" i="3"/>
  <c r="J19" i="3"/>
  <c r="J17" i="3"/>
  <c r="J16" i="3"/>
  <c r="J15" i="3"/>
  <c r="J14" i="3"/>
  <c r="J13" i="3"/>
  <c r="H23" i="3"/>
  <c r="H22" i="3"/>
  <c r="H21" i="3"/>
  <c r="H20" i="3"/>
  <c r="H19" i="3"/>
  <c r="H17" i="3"/>
  <c r="H16" i="3"/>
  <c r="H15" i="3"/>
  <c r="H14" i="3"/>
  <c r="H13" i="3"/>
  <c r="F23" i="3"/>
  <c r="F22" i="3"/>
  <c r="F21" i="3"/>
  <c r="F20" i="3"/>
  <c r="F19" i="3"/>
  <c r="F17" i="3"/>
  <c r="F16" i="3"/>
  <c r="F15" i="3"/>
  <c r="F14" i="3"/>
  <c r="F13" i="3"/>
  <c r="O23" i="3" l="1"/>
  <c r="O22" i="3"/>
  <c r="O21" i="3"/>
  <c r="O20" i="3"/>
  <c r="O19" i="3"/>
  <c r="O17" i="3"/>
  <c r="O16" i="3"/>
  <c r="O15" i="3"/>
  <c r="O14" i="3"/>
  <c r="O13" i="3"/>
  <c r="C16" i="3" l="1"/>
  <c r="D16" i="3"/>
  <c r="E16" i="3"/>
  <c r="G16" i="3"/>
  <c r="I16" i="3"/>
  <c r="K16" i="3"/>
  <c r="M16" i="3"/>
  <c r="N16" i="3"/>
  <c r="N23" i="3" l="1"/>
  <c r="N22" i="3"/>
  <c r="N21" i="3"/>
  <c r="N20" i="3"/>
  <c r="N19" i="3"/>
  <c r="N17" i="3"/>
  <c r="N15" i="3"/>
  <c r="N14" i="3"/>
  <c r="N13" i="3"/>
  <c r="C15" i="3"/>
  <c r="D15" i="3"/>
  <c r="E15" i="3"/>
  <c r="G15" i="3"/>
  <c r="I15" i="3"/>
  <c r="K15" i="3"/>
  <c r="M15" i="3"/>
  <c r="K23" i="3" l="1"/>
  <c r="K22" i="3"/>
  <c r="K21" i="3"/>
  <c r="K20" i="3"/>
  <c r="K19" i="3"/>
  <c r="K17" i="3"/>
  <c r="K14" i="3"/>
  <c r="K13" i="3"/>
  <c r="D23" i="3" l="1"/>
  <c r="D22" i="3"/>
  <c r="D21" i="3"/>
  <c r="D20" i="3"/>
  <c r="D19" i="3"/>
  <c r="D17" i="3"/>
  <c r="D13" i="3"/>
  <c r="D14" i="3"/>
  <c r="M22" i="3" l="1"/>
  <c r="I22" i="3"/>
  <c r="G22" i="3"/>
  <c r="E22" i="3"/>
  <c r="C22" i="3"/>
  <c r="C19" i="3" l="1"/>
  <c r="E19" i="3"/>
  <c r="G19" i="3"/>
  <c r="I19" i="3"/>
  <c r="M19" i="3"/>
  <c r="M13" i="3" l="1"/>
  <c r="M14" i="3"/>
  <c r="C13" i="3"/>
  <c r="E13" i="3"/>
  <c r="G13" i="3"/>
  <c r="I13" i="3"/>
  <c r="I14" i="3"/>
  <c r="G14" i="3"/>
  <c r="E14" i="3"/>
  <c r="C14" i="3"/>
  <c r="M23" i="3"/>
  <c r="M21" i="3"/>
  <c r="M20" i="3"/>
  <c r="M17" i="3"/>
  <c r="C17" i="3" l="1"/>
  <c r="E17" i="3"/>
  <c r="G17" i="3"/>
  <c r="I17" i="3"/>
  <c r="C20" i="3"/>
  <c r="E20" i="3"/>
  <c r="G20" i="3"/>
  <c r="I20" i="3"/>
  <c r="C21" i="3"/>
  <c r="E21" i="3"/>
  <c r="G21" i="3"/>
  <c r="I21" i="3"/>
  <c r="C23" i="3"/>
  <c r="E23" i="3"/>
  <c r="G23" i="3"/>
  <c r="I23" i="3"/>
</calcChain>
</file>

<file path=xl/sharedStrings.xml><?xml version="1.0" encoding="utf-8"?>
<sst xmlns="http://schemas.openxmlformats.org/spreadsheetml/2006/main" count="57" uniqueCount="24">
  <si>
    <t>Variables with prevalence 10%</t>
  </si>
  <si>
    <t>Variables with prevalence 25%</t>
  </si>
  <si>
    <t>Variables with prevalence 30%</t>
  </si>
  <si>
    <t>Variables with prevalence 5%</t>
  </si>
  <si>
    <t>Variables with prevalence 2%</t>
  </si>
  <si>
    <t>Variables with prevalence 3%</t>
  </si>
  <si>
    <t>Variables with prevalence 20%</t>
  </si>
  <si>
    <t>Variables with prevalence 15%</t>
  </si>
  <si>
    <t>Variables with prevalence 40%</t>
  </si>
  <si>
    <t>Variables with prevalence 45%</t>
  </si>
  <si>
    <t>Design Effect:</t>
  </si>
  <si>
    <t>Prevalence of estimation variable:</t>
  </si>
  <si>
    <t>Variables with prevalence 7%</t>
  </si>
  <si>
    <t>SUBGROUP Prevalence:</t>
  </si>
  <si>
    <t>SUBGROUP Sample Size:</t>
  </si>
  <si>
    <t>CV were calculated assuming a design effect of 2.5 CV in RED are estimates that would not have met the CV critieria for presention.</t>
  </si>
  <si>
    <t xml:space="preserve">Table 1.  Sample Adolescents: Coefficients of Variation for estimation variables with varying expected prevalence by expected sample sizes of covariates </t>
  </si>
  <si>
    <t>Variables with prevalence 1%</t>
  </si>
  <si>
    <t>All Adults (100%)</t>
  </si>
  <si>
    <t xml:space="preserve">Table 1.  Sample Adults: Coefficients of Variation for estimation variables with varying expected prevalence by expected sample sizes of covariates </t>
  </si>
  <si>
    <t xml:space="preserve">Table 1.  Sample Children: Coefficients of Variation for estimation variables with varying expected prevalence by expected sample sizes of covariates </t>
  </si>
  <si>
    <t xml:space="preserve">The table below shows the expected coefficients of variation (CV) for the  estimates for adults and childrens and for smaller samples for subgroups. CV of 30%  has been used as a threshold by NCHS for presentation criteria.   Current NCHS presentation standards** moved away from CV and are based on exact confidence intervals but were established to be consistent with prior criteria.  The current standards generally allow for lower prevalence estimates to be released.  </t>
  </si>
  <si>
    <t xml:space="preserve">The table below shows the expected coefficients of variation (CV) for the  estimates for adults and childrens and for smaller samples for subgroups. CV of 30%  has been used as a threshold by NCHS for presentation criteria. Current NCHS presentation standards** moved away from CV and are based on exact confidence intervals but were established to be consistent with prior criteria. The current standards generally allow for lower prevalence estimates to be released.  </t>
  </si>
  <si>
    <t>Variables with prevalence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</si>
</sst>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4"/>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33">
    <xf numFmtId="0" fontId="0" fillId="0" borderId="0" xfId="0"/>
    <xf numFmtId="0" fontId="1" fillId="0" borderId="0" xfId="1" applyAlignment="1">
      <alignment wrapText="1"/>
    </xf>
    <xf numFmtId="0" fontId="1" fillId="0" borderId="0" xfId="1" applyFill="1" applyAlignment="1">
      <alignment wrapText="1"/>
    </xf>
    <xf numFmtId="2" fontId="1" fillId="0" borderId="0" xfId="1" applyNumberFormat="1" applyAlignment="1">
      <alignment wrapText="1"/>
    </xf>
    <xf numFmtId="0" fontId="1" fillId="0" borderId="0" xfId="1" applyFont="1" applyFill="1" applyBorder="1" applyAlignment="1">
      <alignment horizontal="left" vertical="top" wrapText="1"/>
    </xf>
    <xf numFmtId="0" fontId="1" fillId="0" borderId="0" xfId="1" applyFont="1" applyBorder="1" applyAlignment="1">
      <alignment wrapText="1"/>
    </xf>
    <xf numFmtId="0" fontId="3" fillId="0" borderId="0" xfId="0" applyFont="1" applyBorder="1" applyAlignment="1">
      <alignment vertical="center" wrapText="1"/>
    </xf>
    <xf numFmtId="3" fontId="1" fillId="0" borderId="0" xfId="1" applyNumberFormat="1" applyAlignment="1">
      <alignment wrapText="1"/>
    </xf>
    <xf numFmtId="0" fontId="4" fillId="0" borderId="0" xfId="1" applyFont="1" applyBorder="1" applyAlignment="1">
      <alignment wrapText="1"/>
    </xf>
    <xf numFmtId="0" fontId="1" fillId="0" borderId="0" xfId="1" applyFill="1" applyAlignment="1">
      <alignment horizontal="left" vertical="top" wrapText="1"/>
    </xf>
    <xf numFmtId="164" fontId="1" fillId="0" borderId="0" xfId="1" applyNumberFormat="1" applyFont="1" applyBorder="1" applyAlignment="1">
      <alignment wrapText="1"/>
    </xf>
    <xf numFmtId="164" fontId="1" fillId="0" borderId="0" xfId="1" applyNumberFormat="1" applyAlignment="1">
      <alignment wrapText="1"/>
    </xf>
    <xf numFmtId="3" fontId="1" fillId="0" borderId="0" xfId="1" applyNumberFormat="1" applyFill="1" applyBorder="1" applyAlignment="1">
      <alignment horizontal="right" wrapText="1"/>
    </xf>
    <xf numFmtId="0" fontId="1" fillId="0" borderId="0" xfId="1" applyAlignment="1">
      <alignment horizontal="right" wrapText="1"/>
    </xf>
    <xf numFmtId="9" fontId="1" fillId="0" borderId="0" xfId="1" applyNumberFormat="1" applyAlignment="1">
      <alignment wrapText="1"/>
    </xf>
    <xf numFmtId="2" fontId="2" fillId="0" borderId="0" xfId="1" applyNumberFormat="1" applyFont="1" applyAlignment="1">
      <alignment wrapText="1"/>
    </xf>
    <xf numFmtId="9" fontId="1" fillId="0" borderId="0" xfId="1" applyNumberFormat="1" applyFill="1" applyAlignment="1">
      <alignment wrapText="1"/>
    </xf>
    <xf numFmtId="3" fontId="4" fillId="0" borderId="0" xfId="1" applyNumberFormat="1" applyFont="1" applyBorder="1" applyAlignment="1">
      <alignment wrapText="1"/>
    </xf>
    <xf numFmtId="0" fontId="3" fillId="0" borderId="0" xfId="0" applyFont="1" applyAlignment="1">
      <alignment vertical="center" wrapText="1"/>
    </xf>
    <xf numFmtId="0" fontId="4" fillId="0" borderId="0" xfId="1" applyFont="1" applyAlignment="1">
      <alignment wrapText="1"/>
    </xf>
    <xf numFmtId="3" fontId="1" fillId="0" borderId="0" xfId="1" applyNumberFormat="1" applyAlignment="1">
      <alignment horizontal="right" wrapText="1"/>
    </xf>
    <xf numFmtId="3" fontId="4" fillId="0" borderId="0" xfId="1" applyNumberFormat="1" applyFont="1" applyAlignment="1">
      <alignment wrapText="1"/>
    </xf>
    <xf numFmtId="9" fontId="1" fillId="0" borderId="0" xfId="1" applyNumberFormat="1" applyAlignment="1">
      <alignment horizontal="center" wrapText="1"/>
    </xf>
    <xf numFmtId="0" fontId="1" fillId="0" borderId="0" xfId="1" applyAlignment="1">
      <alignment horizontal="left" wrapText="1"/>
    </xf>
    <xf numFmtId="0" fontId="1" fillId="0" borderId="0" xfId="1" applyAlignment="1">
      <alignment horizontal="left" vertical="top" wrapText="1"/>
    </xf>
    <xf numFmtId="0" fontId="1" fillId="0" borderId="0" xfId="1" applyFill="1" applyAlignment="1">
      <alignment horizontal="left" wrapText="1"/>
    </xf>
    <xf numFmtId="0" fontId="5" fillId="0" borderId="0" xfId="1" applyFont="1" applyBorder="1" applyAlignment="1">
      <alignment wrapText="1"/>
    </xf>
    <xf numFmtId="0" fontId="5" fillId="0" borderId="0" xfId="1" applyFont="1" applyAlignment="1">
      <alignment horizontal="left" wrapText="1"/>
    </xf>
    <xf numFmtId="3" fontId="5" fillId="0" borderId="0" xfId="1" applyNumberFormat="1" applyFont="1" applyAlignment="1">
      <alignment horizontal="left" wrapText="1"/>
    </xf>
    <xf numFmtId="0" fontId="1" fillId="0" borderId="0" xfId="1" applyAlignment="1">
      <alignment horizontal="left" vertical="top" wrapText="1"/>
    </xf>
    <xf numFmtId="0" fontId="1" fillId="0" borderId="0" xfId="1" applyAlignment="1">
      <alignment horizontal="left" wrapText="1"/>
    </xf>
    <xf numFmtId="0" fontId="1" fillId="0" borderId="0" xfId="1" applyFill="1" applyAlignment="1">
      <alignment horizontal="left" vertical="top" wrapText="1"/>
    </xf>
    <xf numFmtId="0" fontId="1" fillId="0" borderId="0" xfId="1" applyFont="1" applyAlignment="1">
      <alignment horizontal="left" wrapText="1"/>
    </xf>
  </cellXfs>
  <cellStyles count="2">
    <cellStyle name="Normal" xfId="0" builtinId="0"/>
    <cellStyle name="Normal 2" xfId="1" xr:uid="{D0114D61-8C04-40E0-B8BF-5FEFA6F34F89}"/>
  </cellStyles>
  <dxfs count="6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DBC3D-4838-4481-862C-304F89E3CEC7}">
  <dimension ref="A1:O26"/>
  <sheetViews>
    <sheetView tabSelected="1" zoomScaleNormal="100" workbookViewId="0">
      <selection sqref="A1:O3"/>
    </sheetView>
  </sheetViews>
  <sheetFormatPr defaultColWidth="11.5703125" defaultRowHeight="15.75" x14ac:dyDescent="0.25"/>
  <cols>
    <col min="1" max="1" width="35.28515625" style="1" customWidth="1"/>
    <col min="2" max="2" width="7.140625" style="1" customWidth="1"/>
    <col min="3" max="3" width="12.28515625" style="1" customWidth="1"/>
    <col min="4" max="4" width="10.140625" style="1" customWidth="1"/>
    <col min="5" max="6" width="9" style="1" customWidth="1"/>
    <col min="7" max="7" width="9.42578125" style="1" customWidth="1"/>
    <col min="8" max="8" width="7.5703125" style="1" customWidth="1"/>
    <col min="9" max="10" width="8" style="1" customWidth="1"/>
    <col min="11" max="12" width="6.7109375" style="1" customWidth="1"/>
    <col min="13" max="13" width="6.85546875" style="1" customWidth="1"/>
    <col min="14" max="15" width="7.7109375" style="1" customWidth="1"/>
    <col min="16" max="16384" width="11.5703125" style="1"/>
  </cols>
  <sheetData>
    <row r="1" spans="1:15" x14ac:dyDescent="0.25">
      <c r="A1" s="29" t="s">
        <v>22</v>
      </c>
      <c r="B1" s="29"/>
      <c r="C1" s="29"/>
      <c r="D1" s="29"/>
      <c r="E1" s="29"/>
      <c r="F1" s="29"/>
      <c r="G1" s="29"/>
      <c r="H1" s="29"/>
      <c r="I1" s="29"/>
      <c r="J1" s="29"/>
      <c r="K1" s="29"/>
      <c r="L1" s="29"/>
      <c r="M1" s="29"/>
      <c r="N1" s="29"/>
      <c r="O1" s="29"/>
    </row>
    <row r="2" spans="1:15" x14ac:dyDescent="0.25">
      <c r="A2" s="29"/>
      <c r="B2" s="29"/>
      <c r="C2" s="29"/>
      <c r="D2" s="29"/>
      <c r="E2" s="29"/>
      <c r="F2" s="29"/>
      <c r="G2" s="29"/>
      <c r="H2" s="29"/>
      <c r="I2" s="29"/>
      <c r="J2" s="29"/>
      <c r="K2" s="29"/>
      <c r="L2" s="29"/>
      <c r="M2" s="29"/>
      <c r="N2" s="29"/>
      <c r="O2" s="29"/>
    </row>
    <row r="3" spans="1:15" x14ac:dyDescent="0.25">
      <c r="A3" s="29"/>
      <c r="B3" s="29"/>
      <c r="C3" s="29"/>
      <c r="D3" s="29"/>
      <c r="E3" s="29"/>
      <c r="F3" s="29"/>
      <c r="G3" s="29"/>
      <c r="H3" s="29"/>
      <c r="I3" s="29"/>
      <c r="J3" s="29"/>
      <c r="K3" s="29"/>
      <c r="L3" s="29"/>
      <c r="M3" s="29"/>
      <c r="N3" s="29"/>
      <c r="O3" s="29"/>
    </row>
    <row r="4" spans="1:15" x14ac:dyDescent="0.25">
      <c r="A4" s="24"/>
      <c r="B4" s="24"/>
      <c r="C4" s="24"/>
      <c r="D4" s="24"/>
      <c r="E4" s="24"/>
      <c r="F4" s="24"/>
      <c r="G4" s="24"/>
      <c r="H4" s="24"/>
      <c r="I4" s="24"/>
      <c r="J4" s="24"/>
      <c r="K4" s="24"/>
      <c r="L4" s="24"/>
      <c r="M4" s="24"/>
      <c r="N4" s="24"/>
      <c r="O4" s="24"/>
    </row>
    <row r="5" spans="1:15" x14ac:dyDescent="0.25">
      <c r="A5" s="29" t="s">
        <v>15</v>
      </c>
      <c r="B5" s="29"/>
      <c r="C5" s="29"/>
      <c r="D5" s="29"/>
      <c r="E5" s="29"/>
      <c r="F5" s="29"/>
      <c r="G5" s="29"/>
      <c r="H5" s="29"/>
      <c r="I5" s="29"/>
      <c r="J5" s="29"/>
      <c r="K5" s="29"/>
      <c r="L5" s="29"/>
      <c r="M5" s="29"/>
      <c r="N5" s="24"/>
      <c r="O5" s="24"/>
    </row>
    <row r="7" spans="1:15" x14ac:dyDescent="0.25">
      <c r="A7" s="30" t="s">
        <v>19</v>
      </c>
      <c r="B7" s="30"/>
      <c r="C7" s="30"/>
      <c r="D7" s="30"/>
      <c r="E7" s="30"/>
      <c r="F7" s="30"/>
      <c r="G7" s="30"/>
      <c r="H7" s="30"/>
      <c r="I7" s="30"/>
      <c r="J7" s="30"/>
      <c r="K7" s="30"/>
      <c r="L7" s="30"/>
      <c r="M7" s="30"/>
      <c r="N7" s="30"/>
      <c r="O7" s="30"/>
    </row>
    <row r="9" spans="1:15" ht="32.25" x14ac:dyDescent="0.3">
      <c r="A9" s="19" t="s">
        <v>13</v>
      </c>
      <c r="C9" s="22" t="s">
        <v>18</v>
      </c>
      <c r="D9" s="14">
        <v>0.9</v>
      </c>
      <c r="E9" s="14">
        <v>0.8</v>
      </c>
      <c r="F9" s="14">
        <v>0.7</v>
      </c>
      <c r="G9" s="14">
        <v>0.6</v>
      </c>
      <c r="H9" s="14">
        <v>0.5</v>
      </c>
      <c r="I9" s="14">
        <v>0.4</v>
      </c>
      <c r="J9" s="14">
        <v>0.3</v>
      </c>
      <c r="K9" s="14">
        <v>0.2</v>
      </c>
      <c r="L9" s="14">
        <v>0.15</v>
      </c>
      <c r="M9" s="14">
        <v>0.1</v>
      </c>
      <c r="N9" s="14">
        <v>0.05</v>
      </c>
      <c r="O9" s="14">
        <v>0.02</v>
      </c>
    </row>
    <row r="10" spans="1:15" s="7" customFormat="1" ht="18.75" x14ac:dyDescent="0.3">
      <c r="A10" s="21" t="s">
        <v>14</v>
      </c>
      <c r="C10" s="20">
        <v>30000</v>
      </c>
      <c r="D10" s="20">
        <f>$C$10*D9</f>
        <v>27000</v>
      </c>
      <c r="E10" s="20">
        <f t="shared" ref="E10:O10" si="0">$C$10*E9</f>
        <v>24000</v>
      </c>
      <c r="F10" s="20">
        <f t="shared" si="0"/>
        <v>21000</v>
      </c>
      <c r="G10" s="20">
        <f t="shared" si="0"/>
        <v>18000</v>
      </c>
      <c r="H10" s="20">
        <f t="shared" si="0"/>
        <v>15000</v>
      </c>
      <c r="I10" s="20">
        <f t="shared" si="0"/>
        <v>12000</v>
      </c>
      <c r="J10" s="20">
        <f t="shared" si="0"/>
        <v>9000</v>
      </c>
      <c r="K10" s="20">
        <f t="shared" si="0"/>
        <v>6000</v>
      </c>
      <c r="L10" s="20">
        <f t="shared" si="0"/>
        <v>4500</v>
      </c>
      <c r="M10" s="20">
        <f t="shared" si="0"/>
        <v>3000</v>
      </c>
      <c r="N10" s="20">
        <f t="shared" si="0"/>
        <v>1500</v>
      </c>
      <c r="O10" s="20">
        <f t="shared" si="0"/>
        <v>600</v>
      </c>
    </row>
    <row r="11" spans="1:15" ht="48" x14ac:dyDescent="0.3">
      <c r="A11" s="19" t="s">
        <v>11</v>
      </c>
      <c r="B11" s="13" t="s">
        <v>10</v>
      </c>
      <c r="C11" s="13">
        <v>2.5</v>
      </c>
      <c r="D11" s="13">
        <v>2.5</v>
      </c>
      <c r="E11" s="13">
        <v>2.5</v>
      </c>
      <c r="F11" s="13">
        <v>2.5</v>
      </c>
      <c r="G11" s="13">
        <v>2.5</v>
      </c>
      <c r="H11" s="1">
        <v>2.5</v>
      </c>
      <c r="I11" s="1">
        <v>2.5</v>
      </c>
      <c r="J11" s="1">
        <v>2.5</v>
      </c>
      <c r="K11" s="13">
        <v>2.5</v>
      </c>
      <c r="L11" s="13">
        <v>2.5</v>
      </c>
      <c r="M11" s="13">
        <v>2.5</v>
      </c>
      <c r="N11" s="13">
        <v>2.5</v>
      </c>
      <c r="O11" s="13">
        <v>2.5</v>
      </c>
    </row>
    <row r="12" spans="1:15" x14ac:dyDescent="0.25">
      <c r="B12" s="3"/>
    </row>
    <row r="13" spans="1:15" x14ac:dyDescent="0.25">
      <c r="A13" s="18" t="s">
        <v>23</v>
      </c>
      <c r="B13" s="11">
        <v>5.0000000000000001E-3</v>
      </c>
      <c r="C13" s="15">
        <f t="shared" ref="C13:L25" si="1">((SQRT($B13*(1-$B13)/(C$10/C$11)))/$B13)*100</f>
        <v>12.877629181387903</v>
      </c>
      <c r="D13" s="15">
        <f t="shared" si="1"/>
        <v>13.574213025411794</v>
      </c>
      <c r="E13" s="15">
        <f t="shared" si="1"/>
        <v>14.397627119309163</v>
      </c>
      <c r="F13" s="15">
        <f t="shared" si="1"/>
        <v>15.391710817994273</v>
      </c>
      <c r="G13" s="15">
        <f t="shared" si="1"/>
        <v>16.624947786050004</v>
      </c>
      <c r="H13" s="15">
        <f t="shared" si="1"/>
        <v>18.211717839530316</v>
      </c>
      <c r="I13" s="15">
        <f t="shared" si="1"/>
        <v>20.361319538117694</v>
      </c>
      <c r="J13" s="15">
        <f t="shared" si="1"/>
        <v>23.511226632776474</v>
      </c>
      <c r="K13" s="15">
        <f t="shared" si="1"/>
        <v>28.795254238618327</v>
      </c>
      <c r="L13" s="15">
        <f t="shared" si="1"/>
        <v>33.249895572100009</v>
      </c>
      <c r="M13" s="15">
        <f t="shared" ref="M13:O25" si="2">((SQRT($B13*(1-$B13)/(M$10/M$11)))/$B13)*100</f>
        <v>40.722639076235389</v>
      </c>
      <c r="N13" s="15">
        <f t="shared" si="2"/>
        <v>57.590508477236654</v>
      </c>
      <c r="O13" s="15">
        <f t="shared" si="2"/>
        <v>91.058589197651571</v>
      </c>
    </row>
    <row r="14" spans="1:15" x14ac:dyDescent="0.25">
      <c r="A14" s="18" t="s">
        <v>17</v>
      </c>
      <c r="B14" s="14">
        <v>0.01</v>
      </c>
      <c r="C14" s="15">
        <f t="shared" si="1"/>
        <v>9.0829510622924747</v>
      </c>
      <c r="D14" s="15">
        <f t="shared" si="1"/>
        <v>9.574271077563381</v>
      </c>
      <c r="E14" s="15">
        <f t="shared" si="1"/>
        <v>10.155048005794951</v>
      </c>
      <c r="F14" s="15">
        <f t="shared" si="1"/>
        <v>10.856202966836188</v>
      </c>
      <c r="G14" s="15">
        <f t="shared" si="1"/>
        <v>11.726039399558575</v>
      </c>
      <c r="H14" s="15">
        <f t="shared" si="1"/>
        <v>12.845232578665131</v>
      </c>
      <c r="I14" s="15">
        <f t="shared" si="1"/>
        <v>14.361406616345072</v>
      </c>
      <c r="J14" s="15">
        <f t="shared" si="1"/>
        <v>16.583123951777001</v>
      </c>
      <c r="K14" s="15">
        <f t="shared" si="1"/>
        <v>20.310096011589902</v>
      </c>
      <c r="L14" s="15">
        <f t="shared" si="1"/>
        <v>23.45207879911715</v>
      </c>
      <c r="M14" s="15">
        <f t="shared" si="2"/>
        <v>28.722813232690143</v>
      </c>
      <c r="N14" s="15">
        <f t="shared" si="2"/>
        <v>40.620192023179804</v>
      </c>
      <c r="O14" s="15">
        <f t="shared" si="2"/>
        <v>64.22616289332565</v>
      </c>
    </row>
    <row r="15" spans="1:15" x14ac:dyDescent="0.25">
      <c r="A15" s="18" t="s">
        <v>4</v>
      </c>
      <c r="B15" s="14">
        <v>0.02</v>
      </c>
      <c r="C15" s="15">
        <f t="shared" si="1"/>
        <v>6.3900965042269373</v>
      </c>
      <c r="D15" s="15">
        <f t="shared" si="1"/>
        <v>6.7357531405456337</v>
      </c>
      <c r="E15" s="15">
        <f t="shared" si="1"/>
        <v>7.1443450831176021</v>
      </c>
      <c r="F15" s="15">
        <f t="shared" si="1"/>
        <v>7.6376261582597333</v>
      </c>
      <c r="G15" s="15">
        <f t="shared" si="1"/>
        <v>8.2495791138430548</v>
      </c>
      <c r="H15" s="15">
        <f t="shared" si="1"/>
        <v>9.0369611411506394</v>
      </c>
      <c r="I15" s="15">
        <f t="shared" si="1"/>
        <v>10.103629710818449</v>
      </c>
      <c r="J15" s="15">
        <f t="shared" si="1"/>
        <v>11.666666666666666</v>
      </c>
      <c r="K15" s="15">
        <f t="shared" si="1"/>
        <v>14.288690166235204</v>
      </c>
      <c r="L15" s="15">
        <f t="shared" si="1"/>
        <v>16.49915822768611</v>
      </c>
      <c r="M15" s="15">
        <f t="shared" si="2"/>
        <v>20.207259421636898</v>
      </c>
      <c r="N15" s="15">
        <f t="shared" si="2"/>
        <v>28.577380332470408</v>
      </c>
      <c r="O15" s="15">
        <f t="shared" si="2"/>
        <v>45.184805705753192</v>
      </c>
    </row>
    <row r="16" spans="1:15" x14ac:dyDescent="0.25">
      <c r="A16" s="18" t="s">
        <v>5</v>
      </c>
      <c r="B16" s="14">
        <v>0.03</v>
      </c>
      <c r="C16" s="15">
        <f t="shared" si="1"/>
        <v>5.1908038341324794</v>
      </c>
      <c r="D16" s="15">
        <f t="shared" si="1"/>
        <v>5.4715876676645028</v>
      </c>
      <c r="E16" s="15">
        <f t="shared" si="1"/>
        <v>5.8034951154933827</v>
      </c>
      <c r="F16" s="15">
        <f t="shared" si="1"/>
        <v>6.2041972479978016</v>
      </c>
      <c r="G16" s="15">
        <f t="shared" si="1"/>
        <v>6.7012989343415663</v>
      </c>
      <c r="H16" s="15">
        <f t="shared" si="1"/>
        <v>7.340905181848413</v>
      </c>
      <c r="I16" s="15">
        <f t="shared" si="1"/>
        <v>8.2073815014967533</v>
      </c>
      <c r="J16" s="15">
        <f t="shared" si="1"/>
        <v>9.4770678384622116</v>
      </c>
      <c r="K16" s="15">
        <f t="shared" si="1"/>
        <v>11.606990230986765</v>
      </c>
      <c r="L16" s="15">
        <f t="shared" si="1"/>
        <v>13.402597868683133</v>
      </c>
      <c r="M16" s="15">
        <f t="shared" si="2"/>
        <v>16.414763002993507</v>
      </c>
      <c r="N16" s="15">
        <f t="shared" si="2"/>
        <v>23.213980461973531</v>
      </c>
      <c r="O16" s="15">
        <f t="shared" si="2"/>
        <v>36.704525909242065</v>
      </c>
    </row>
    <row r="17" spans="1:15" x14ac:dyDescent="0.25">
      <c r="A17" s="1" t="s">
        <v>3</v>
      </c>
      <c r="B17" s="14">
        <v>0.05</v>
      </c>
      <c r="C17" s="15">
        <f t="shared" si="1"/>
        <v>3.9791121287711069</v>
      </c>
      <c r="D17" s="15">
        <f t="shared" si="1"/>
        <v>4.1943524640393051</v>
      </c>
      <c r="E17" s="15">
        <f t="shared" si="1"/>
        <v>4.4487826050130455</v>
      </c>
      <c r="F17" s="15">
        <f t="shared" si="1"/>
        <v>4.7559486560567095</v>
      </c>
      <c r="G17" s="15">
        <f t="shared" si="1"/>
        <v>5.1370116691408132</v>
      </c>
      <c r="H17" s="15">
        <f t="shared" si="1"/>
        <v>5.6273143387113773</v>
      </c>
      <c r="I17" s="15">
        <f t="shared" si="1"/>
        <v>6.2915286960589585</v>
      </c>
      <c r="J17" s="15">
        <f t="shared" si="1"/>
        <v>7.2648315725677888</v>
      </c>
      <c r="K17" s="15">
        <f t="shared" si="1"/>
        <v>8.8975652100260909</v>
      </c>
      <c r="L17" s="15">
        <f t="shared" si="1"/>
        <v>10.274023338281626</v>
      </c>
      <c r="M17" s="15">
        <f t="shared" si="2"/>
        <v>12.583057392117917</v>
      </c>
      <c r="N17" s="15">
        <f t="shared" si="2"/>
        <v>17.795130420052182</v>
      </c>
      <c r="O17" s="15">
        <f t="shared" si="2"/>
        <v>28.136571693556888</v>
      </c>
    </row>
    <row r="18" spans="1:15" x14ac:dyDescent="0.25">
      <c r="A18" s="1" t="s">
        <v>12</v>
      </c>
      <c r="B18" s="14">
        <v>7.0000000000000007E-2</v>
      </c>
      <c r="C18" s="15">
        <f t="shared" si="1"/>
        <v>3.3273756282434617</v>
      </c>
      <c r="D18" s="15">
        <f t="shared" si="1"/>
        <v>3.5073618720610087</v>
      </c>
      <c r="E18" s="15">
        <f t="shared" si="1"/>
        <v>3.7201190457142248</v>
      </c>
      <c r="F18" s="15">
        <f t="shared" si="1"/>
        <v>3.9769745448785874</v>
      </c>
      <c r="G18" s="15">
        <f t="shared" si="1"/>
        <v>4.2956234649211229</v>
      </c>
      <c r="H18" s="15">
        <f t="shared" si="1"/>
        <v>4.7056197405716009</v>
      </c>
      <c r="I18" s="15">
        <f t="shared" si="1"/>
        <v>5.2610428080915126</v>
      </c>
      <c r="J18" s="15">
        <f t="shared" si="1"/>
        <v>6.0749289629395582</v>
      </c>
      <c r="K18" s="15">
        <f t="shared" si="1"/>
        <v>7.4402380914284496</v>
      </c>
      <c r="L18" s="15">
        <f t="shared" si="1"/>
        <v>8.5912469298422458</v>
      </c>
      <c r="M18" s="15">
        <f t="shared" si="2"/>
        <v>10.522085616183025</v>
      </c>
      <c r="N18" s="15">
        <f t="shared" si="2"/>
        <v>14.880476182856899</v>
      </c>
      <c r="O18" s="15">
        <f t="shared" si="2"/>
        <v>23.528098702858006</v>
      </c>
    </row>
    <row r="19" spans="1:15" x14ac:dyDescent="0.25">
      <c r="A19" s="1" t="s">
        <v>0</v>
      </c>
      <c r="B19" s="14">
        <v>0.1</v>
      </c>
      <c r="C19" s="15">
        <f t="shared" si="1"/>
        <v>2.7386127875258306</v>
      </c>
      <c r="D19" s="15">
        <f t="shared" si="1"/>
        <v>2.8867513459481287</v>
      </c>
      <c r="E19" s="15">
        <f t="shared" si="1"/>
        <v>3.0618621784789726</v>
      </c>
      <c r="F19" s="15">
        <f t="shared" si="1"/>
        <v>3.2732683535398857</v>
      </c>
      <c r="G19" s="15">
        <f t="shared" si="1"/>
        <v>3.5355339059327378</v>
      </c>
      <c r="H19" s="15">
        <f t="shared" si="1"/>
        <v>3.872983346207417</v>
      </c>
      <c r="I19" s="15">
        <f t="shared" si="1"/>
        <v>4.3301270189221936</v>
      </c>
      <c r="J19" s="15">
        <f t="shared" si="1"/>
        <v>5</v>
      </c>
      <c r="K19" s="15">
        <f t="shared" si="1"/>
        <v>6.1237243569579451</v>
      </c>
      <c r="L19" s="15">
        <f t="shared" si="1"/>
        <v>7.0710678118654755</v>
      </c>
      <c r="M19" s="15">
        <f t="shared" si="2"/>
        <v>8.6602540378443873</v>
      </c>
      <c r="N19" s="15">
        <f t="shared" si="2"/>
        <v>12.24744871391589</v>
      </c>
      <c r="O19" s="15">
        <f t="shared" si="2"/>
        <v>19.364916731037081</v>
      </c>
    </row>
    <row r="20" spans="1:15" x14ac:dyDescent="0.25">
      <c r="A20" s="18" t="s">
        <v>6</v>
      </c>
      <c r="B20" s="14">
        <v>0.2</v>
      </c>
      <c r="C20" s="15">
        <f t="shared" si="1"/>
        <v>1.8257418583505536</v>
      </c>
      <c r="D20" s="15">
        <f t="shared" si="1"/>
        <v>1.9245008972987527</v>
      </c>
      <c r="E20" s="15">
        <f t="shared" si="1"/>
        <v>2.0412414523193152</v>
      </c>
      <c r="F20" s="15">
        <f t="shared" si="1"/>
        <v>2.1821789023599236</v>
      </c>
      <c r="G20" s="15">
        <f t="shared" si="1"/>
        <v>2.3570226039551589</v>
      </c>
      <c r="H20" s="15">
        <f t="shared" si="1"/>
        <v>2.5819888974716116</v>
      </c>
      <c r="I20" s="15">
        <f t="shared" si="1"/>
        <v>2.8867513459481287</v>
      </c>
      <c r="J20" s="15">
        <f t="shared" si="1"/>
        <v>3.3333333333333335</v>
      </c>
      <c r="K20" s="15">
        <f t="shared" si="1"/>
        <v>4.0824829046386304</v>
      </c>
      <c r="L20" s="15">
        <f t="shared" si="1"/>
        <v>4.7140452079103179</v>
      </c>
      <c r="M20" s="15">
        <f t="shared" si="2"/>
        <v>5.7735026918962573</v>
      </c>
      <c r="N20" s="15">
        <f t="shared" si="2"/>
        <v>8.1649658092772608</v>
      </c>
      <c r="O20" s="15">
        <f t="shared" si="2"/>
        <v>12.909944487358056</v>
      </c>
    </row>
    <row r="21" spans="1:15" x14ac:dyDescent="0.25">
      <c r="A21" s="18" t="s">
        <v>7</v>
      </c>
      <c r="B21" s="14">
        <v>0.15</v>
      </c>
      <c r="C21" s="15">
        <f t="shared" si="1"/>
        <v>2.1730674684008831</v>
      </c>
      <c r="D21" s="15">
        <f t="shared" si="1"/>
        <v>2.2906142364542559</v>
      </c>
      <c r="E21" s="15">
        <f t="shared" si="1"/>
        <v>2.4295632895188755</v>
      </c>
      <c r="F21" s="15">
        <f t="shared" si="1"/>
        <v>2.5973124082465984</v>
      </c>
      <c r="G21" s="15">
        <f t="shared" si="1"/>
        <v>2.8054180384339107</v>
      </c>
      <c r="H21" s="15">
        <f t="shared" si="1"/>
        <v>3.0731814857642958</v>
      </c>
      <c r="I21" s="15">
        <f t="shared" si="1"/>
        <v>3.4359213546813843</v>
      </c>
      <c r="J21" s="15">
        <f t="shared" si="1"/>
        <v>3.9674602380793615</v>
      </c>
      <c r="K21" s="15">
        <f t="shared" si="1"/>
        <v>4.8591265790377509</v>
      </c>
      <c r="L21" s="15">
        <f t="shared" si="1"/>
        <v>5.6108360768678214</v>
      </c>
      <c r="M21" s="15">
        <f t="shared" si="2"/>
        <v>6.8718427093627685</v>
      </c>
      <c r="N21" s="15">
        <f t="shared" si="2"/>
        <v>9.7182531580755018</v>
      </c>
      <c r="O21" s="15">
        <f t="shared" si="2"/>
        <v>15.36590742882148</v>
      </c>
    </row>
    <row r="22" spans="1:15" x14ac:dyDescent="0.25">
      <c r="A22" s="1" t="s">
        <v>1</v>
      </c>
      <c r="B22" s="14">
        <v>0.25</v>
      </c>
      <c r="C22" s="15">
        <f t="shared" si="1"/>
        <v>1.5811388300841895</v>
      </c>
      <c r="D22" s="15">
        <f t="shared" si="1"/>
        <v>1.6666666666666667</v>
      </c>
      <c r="E22" s="15">
        <f t="shared" si="1"/>
        <v>1.7677669529663689</v>
      </c>
      <c r="F22" s="15">
        <f t="shared" si="1"/>
        <v>1.8898223650461361</v>
      </c>
      <c r="G22" s="15">
        <f t="shared" si="1"/>
        <v>2.0412414523193152</v>
      </c>
      <c r="H22" s="15">
        <f t="shared" si="1"/>
        <v>2.2360679774997898</v>
      </c>
      <c r="I22" s="15">
        <f t="shared" si="1"/>
        <v>2.5</v>
      </c>
      <c r="J22" s="15">
        <f t="shared" si="1"/>
        <v>2.8867513459481291</v>
      </c>
      <c r="K22" s="15">
        <f t="shared" si="1"/>
        <v>3.5355339059327378</v>
      </c>
      <c r="L22" s="15">
        <f t="shared" si="1"/>
        <v>4.0824829046386304</v>
      </c>
      <c r="M22" s="15">
        <f t="shared" si="2"/>
        <v>5</v>
      </c>
      <c r="N22" s="15">
        <f t="shared" si="2"/>
        <v>7.0710678118654755</v>
      </c>
      <c r="O22" s="15">
        <f t="shared" si="2"/>
        <v>11.180339887498949</v>
      </c>
    </row>
    <row r="23" spans="1:15" x14ac:dyDescent="0.25">
      <c r="A23" s="1" t="s">
        <v>2</v>
      </c>
      <c r="B23" s="14">
        <v>0.3</v>
      </c>
      <c r="C23" s="15">
        <f t="shared" si="1"/>
        <v>1.3944333775567925</v>
      </c>
      <c r="D23" s="15">
        <f t="shared" si="1"/>
        <v>1.4698618394803282</v>
      </c>
      <c r="E23" s="15">
        <f t="shared" si="1"/>
        <v>1.5590239111558091</v>
      </c>
      <c r="F23" s="15">
        <f t="shared" si="1"/>
        <v>1.6666666666666667</v>
      </c>
      <c r="G23" s="15">
        <f t="shared" si="1"/>
        <v>1.800205749557739</v>
      </c>
      <c r="H23" s="15">
        <f t="shared" si="1"/>
        <v>1.9720265943665387</v>
      </c>
      <c r="I23" s="15">
        <f t="shared" si="1"/>
        <v>2.2047927592204921</v>
      </c>
      <c r="J23" s="15">
        <f t="shared" si="1"/>
        <v>2.5458753860865779</v>
      </c>
      <c r="K23" s="15">
        <f t="shared" si="1"/>
        <v>3.1180478223116181</v>
      </c>
      <c r="L23" s="15">
        <f t="shared" si="1"/>
        <v>3.6004114991154781</v>
      </c>
      <c r="M23" s="15">
        <f t="shared" si="2"/>
        <v>4.4095855184409842</v>
      </c>
      <c r="N23" s="15">
        <f t="shared" si="2"/>
        <v>6.2360956446232363</v>
      </c>
      <c r="O23" s="15">
        <f t="shared" si="2"/>
        <v>9.8601329718326944</v>
      </c>
    </row>
    <row r="24" spans="1:15" x14ac:dyDescent="0.25">
      <c r="A24" s="1" t="s">
        <v>8</v>
      </c>
      <c r="B24" s="14">
        <v>0.4</v>
      </c>
      <c r="C24" s="15">
        <f t="shared" si="1"/>
        <v>1.1180339887498947</v>
      </c>
      <c r="D24" s="15">
        <f t="shared" si="1"/>
        <v>1.178511301977579</v>
      </c>
      <c r="E24" s="15">
        <f t="shared" si="1"/>
        <v>1.25</v>
      </c>
      <c r="F24" s="15">
        <f t="shared" si="1"/>
        <v>1.3363062095621219</v>
      </c>
      <c r="G24" s="15">
        <f t="shared" si="1"/>
        <v>1.4433756729740643</v>
      </c>
      <c r="H24" s="15">
        <f t="shared" si="1"/>
        <v>1.5811388300841895</v>
      </c>
      <c r="I24" s="15">
        <f t="shared" si="1"/>
        <v>1.7677669529663689</v>
      </c>
      <c r="J24" s="15">
        <f t="shared" si="1"/>
        <v>2.0412414523193152</v>
      </c>
      <c r="K24" s="15">
        <f t="shared" si="1"/>
        <v>2.5</v>
      </c>
      <c r="L24" s="15">
        <f t="shared" si="1"/>
        <v>2.8867513459481287</v>
      </c>
      <c r="M24" s="15">
        <f t="shared" si="2"/>
        <v>3.5355339059327378</v>
      </c>
      <c r="N24" s="15">
        <f t="shared" si="2"/>
        <v>5</v>
      </c>
      <c r="O24" s="15">
        <f t="shared" si="2"/>
        <v>7.9056941504209473</v>
      </c>
    </row>
    <row r="25" spans="1:15" x14ac:dyDescent="0.25">
      <c r="A25" s="18" t="s">
        <v>9</v>
      </c>
      <c r="B25" s="14">
        <v>0.45</v>
      </c>
      <c r="C25" s="15">
        <f t="shared" si="1"/>
        <v>1.009216784699164</v>
      </c>
      <c r="D25" s="15">
        <f t="shared" si="1"/>
        <v>1.0638078975070424</v>
      </c>
      <c r="E25" s="15">
        <f t="shared" si="1"/>
        <v>1.1283386673105502</v>
      </c>
      <c r="F25" s="15">
        <f t="shared" si="1"/>
        <v>1.2062447740929099</v>
      </c>
      <c r="G25" s="15">
        <f t="shared" si="1"/>
        <v>1.3028932666176194</v>
      </c>
      <c r="H25" s="15">
        <f t="shared" si="1"/>
        <v>1.4272480642961254</v>
      </c>
      <c r="I25" s="15">
        <f t="shared" si="1"/>
        <v>1.5957118462605637</v>
      </c>
      <c r="J25" s="15">
        <f t="shared" si="1"/>
        <v>1.8425693279752222</v>
      </c>
      <c r="K25" s="15">
        <f t="shared" si="1"/>
        <v>2.2566773346211004</v>
      </c>
      <c r="L25" s="15">
        <f t="shared" si="1"/>
        <v>2.6057865332352388</v>
      </c>
      <c r="M25" s="15">
        <f t="shared" si="2"/>
        <v>3.1914236925211275</v>
      </c>
      <c r="N25" s="15">
        <f t="shared" si="2"/>
        <v>4.5133546692422009</v>
      </c>
      <c r="O25" s="15">
        <f t="shared" si="2"/>
        <v>7.1362403214806278</v>
      </c>
    </row>
    <row r="26" spans="1:15" s="11" customFormat="1" x14ac:dyDescent="0.25"/>
  </sheetData>
  <mergeCells count="3">
    <mergeCell ref="A5:M5"/>
    <mergeCell ref="A7:O7"/>
    <mergeCell ref="A1:O3"/>
  </mergeCells>
  <conditionalFormatting sqref="C15:E25 G15:G23 I15:I23 I25 K15:K25 M15:M20 M22:M23 M25">
    <cfRule type="cellIs" dxfId="61" priority="80" operator="greaterThanOrEqual">
      <formula>30</formula>
    </cfRule>
  </conditionalFormatting>
  <conditionalFormatting sqref="G25">
    <cfRule type="cellIs" dxfId="60" priority="79" operator="greaterThanOrEqual">
      <formula>30</formula>
    </cfRule>
  </conditionalFormatting>
  <conditionalFormatting sqref="I24 K24">
    <cfRule type="cellIs" dxfId="59" priority="78" operator="greaterThanOrEqual">
      <formula>30</formula>
    </cfRule>
  </conditionalFormatting>
  <conditionalFormatting sqref="G24">
    <cfRule type="cellIs" dxfId="58" priority="77" operator="greaterThanOrEqual">
      <formula>30</formula>
    </cfRule>
  </conditionalFormatting>
  <conditionalFormatting sqref="M24">
    <cfRule type="cellIs" dxfId="57" priority="74" operator="greaterThanOrEqual">
      <formula>30</formula>
    </cfRule>
  </conditionalFormatting>
  <conditionalFormatting sqref="M21">
    <cfRule type="cellIs" dxfId="56" priority="73" operator="greaterThanOrEqual">
      <formula>30</formula>
    </cfRule>
  </conditionalFormatting>
  <conditionalFormatting sqref="N15:N25">
    <cfRule type="cellIs" dxfId="55" priority="67" operator="greaterThanOrEqual">
      <formula>30</formula>
    </cfRule>
  </conditionalFormatting>
  <conditionalFormatting sqref="F15:F23">
    <cfRule type="cellIs" dxfId="54" priority="66" operator="greaterThanOrEqual">
      <formula>30</formula>
    </cfRule>
  </conditionalFormatting>
  <conditionalFormatting sqref="F25">
    <cfRule type="cellIs" dxfId="53" priority="65" operator="greaterThanOrEqual">
      <formula>30</formula>
    </cfRule>
  </conditionalFormatting>
  <conditionalFormatting sqref="F24">
    <cfRule type="cellIs" dxfId="52" priority="64" operator="greaterThanOrEqual">
      <formula>30</formula>
    </cfRule>
  </conditionalFormatting>
  <conditionalFormatting sqref="H15:H23 H25">
    <cfRule type="cellIs" dxfId="51" priority="63" operator="greaterThanOrEqual">
      <formula>30</formula>
    </cfRule>
  </conditionalFormatting>
  <conditionalFormatting sqref="H24">
    <cfRule type="cellIs" dxfId="50" priority="62" operator="greaterThanOrEqual">
      <formula>30</formula>
    </cfRule>
  </conditionalFormatting>
  <conditionalFormatting sqref="J15:J25">
    <cfRule type="cellIs" dxfId="49" priority="61" operator="greaterThanOrEqual">
      <formula>30</formula>
    </cfRule>
  </conditionalFormatting>
  <conditionalFormatting sqref="J24">
    <cfRule type="cellIs" dxfId="48" priority="60" operator="greaterThanOrEqual">
      <formula>30</formula>
    </cfRule>
  </conditionalFormatting>
  <conditionalFormatting sqref="L15:L25">
    <cfRule type="cellIs" dxfId="47" priority="59" operator="greaterThanOrEqual">
      <formula>30</formula>
    </cfRule>
  </conditionalFormatting>
  <conditionalFormatting sqref="L24">
    <cfRule type="cellIs" dxfId="46" priority="58" operator="greaterThanOrEqual">
      <formula>30</formula>
    </cfRule>
  </conditionalFormatting>
  <conditionalFormatting sqref="O15:O25">
    <cfRule type="cellIs" dxfId="45" priority="57" operator="greaterThanOrEqual">
      <formula>30</formula>
    </cfRule>
  </conditionalFormatting>
  <conditionalFormatting sqref="C14:E14 G14 I14 K14 M14">
    <cfRule type="cellIs" dxfId="44" priority="32" operator="greaterThanOrEqual">
      <formula>30</formula>
    </cfRule>
  </conditionalFormatting>
  <conditionalFormatting sqref="N14">
    <cfRule type="cellIs" dxfId="43" priority="30" operator="greaterThanOrEqual">
      <formula>30</formula>
    </cfRule>
  </conditionalFormatting>
  <conditionalFormatting sqref="F14">
    <cfRule type="cellIs" dxfId="42" priority="29" operator="greaterThanOrEqual">
      <formula>30</formula>
    </cfRule>
  </conditionalFormatting>
  <conditionalFormatting sqref="H14">
    <cfRule type="cellIs" dxfId="41" priority="28" operator="greaterThanOrEqual">
      <formula>30</formula>
    </cfRule>
  </conditionalFormatting>
  <conditionalFormatting sqref="J14">
    <cfRule type="cellIs" dxfId="40" priority="27" operator="greaterThanOrEqual">
      <formula>30</formula>
    </cfRule>
  </conditionalFormatting>
  <conditionalFormatting sqref="L14">
    <cfRule type="cellIs" dxfId="39" priority="26" operator="greaterThanOrEqual">
      <formula>30</formula>
    </cfRule>
  </conditionalFormatting>
  <conditionalFormatting sqref="O14">
    <cfRule type="cellIs" dxfId="38" priority="25" operator="greaterThanOrEqual">
      <formula>30</formula>
    </cfRule>
  </conditionalFormatting>
  <conditionalFormatting sqref="C13:E13 G13 I13 K13 M13">
    <cfRule type="cellIs" dxfId="37" priority="16" operator="greaterThanOrEqual">
      <formula>30</formula>
    </cfRule>
  </conditionalFormatting>
  <conditionalFormatting sqref="N13">
    <cfRule type="cellIs" dxfId="36" priority="14" operator="greaterThanOrEqual">
      <formula>30</formula>
    </cfRule>
  </conditionalFormatting>
  <conditionalFormatting sqref="F13">
    <cfRule type="cellIs" dxfId="35" priority="13" operator="greaterThanOrEqual">
      <formula>30</formula>
    </cfRule>
  </conditionalFormatting>
  <conditionalFormatting sqref="H13">
    <cfRule type="cellIs" dxfId="34" priority="12" operator="greaterThanOrEqual">
      <formula>30</formula>
    </cfRule>
  </conditionalFormatting>
  <conditionalFormatting sqref="J13">
    <cfRule type="cellIs" dxfId="33" priority="11" operator="greaterThanOrEqual">
      <formula>30</formula>
    </cfRule>
  </conditionalFormatting>
  <conditionalFormatting sqref="L13">
    <cfRule type="cellIs" dxfId="32" priority="10" operator="greaterThanOrEqual">
      <formula>30</formula>
    </cfRule>
  </conditionalFormatting>
  <conditionalFormatting sqref="O13">
    <cfRule type="cellIs" dxfId="31" priority="9" operator="greaterThanOrEqual">
      <formula>30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22BC2-B8B0-4480-8035-081A367D2AD2}">
  <dimension ref="A1:U24"/>
  <sheetViews>
    <sheetView zoomScaleNormal="100" workbookViewId="0">
      <selection sqref="A1:U3"/>
    </sheetView>
  </sheetViews>
  <sheetFormatPr defaultColWidth="11.5703125" defaultRowHeight="15.75" x14ac:dyDescent="0.25"/>
  <cols>
    <col min="1" max="1" width="38.85546875" style="1" customWidth="1"/>
    <col min="2" max="2" width="14" style="1" customWidth="1"/>
    <col min="3" max="3" width="10.5703125" style="1" customWidth="1"/>
    <col min="4" max="4" width="10.140625" style="1" customWidth="1"/>
    <col min="5" max="6" width="9" style="1" customWidth="1"/>
    <col min="7" max="7" width="9.42578125" style="1" customWidth="1"/>
    <col min="8" max="8" width="8.28515625" style="1" customWidth="1"/>
    <col min="9" max="10" width="7.5703125" style="1" customWidth="1"/>
    <col min="11" max="12" width="8" style="1" customWidth="1"/>
    <col min="13" max="14" width="6.7109375" style="1" customWidth="1"/>
    <col min="15" max="15" width="6.85546875" style="1" customWidth="1"/>
    <col min="16" max="17" width="7.7109375" style="1" customWidth="1"/>
    <col min="18" max="18" width="6.85546875" style="1" customWidth="1"/>
    <col min="19" max="19" width="6" style="1" customWidth="1"/>
    <col min="20" max="20" width="6.42578125" style="1" customWidth="1"/>
    <col min="21" max="21" width="7" style="1" customWidth="1"/>
    <col min="22" max="16384" width="11.5703125" style="1"/>
  </cols>
  <sheetData>
    <row r="1" spans="1:21" ht="15.6" customHeight="1" x14ac:dyDescent="0.25">
      <c r="A1" s="29" t="s">
        <v>21</v>
      </c>
      <c r="B1" s="29"/>
      <c r="C1" s="29"/>
      <c r="D1" s="29"/>
      <c r="E1" s="29"/>
      <c r="F1" s="29"/>
      <c r="G1" s="29"/>
      <c r="H1" s="29"/>
      <c r="I1" s="29"/>
      <c r="J1" s="29"/>
      <c r="K1" s="29"/>
      <c r="L1" s="29"/>
      <c r="M1" s="29"/>
      <c r="N1" s="29"/>
      <c r="O1" s="29"/>
      <c r="P1" s="29"/>
      <c r="Q1" s="29"/>
      <c r="R1" s="29"/>
      <c r="S1" s="29"/>
      <c r="T1" s="29"/>
      <c r="U1" s="29"/>
    </row>
    <row r="2" spans="1:21" x14ac:dyDescent="0.25">
      <c r="A2" s="29"/>
      <c r="B2" s="29"/>
      <c r="C2" s="29"/>
      <c r="D2" s="29"/>
      <c r="E2" s="29"/>
      <c r="F2" s="29"/>
      <c r="G2" s="29"/>
      <c r="H2" s="29"/>
      <c r="I2" s="29"/>
      <c r="J2" s="29"/>
      <c r="K2" s="29"/>
      <c r="L2" s="29"/>
      <c r="M2" s="29"/>
      <c r="N2" s="29"/>
      <c r="O2" s="29"/>
      <c r="P2" s="29"/>
      <c r="Q2" s="29"/>
      <c r="R2" s="29"/>
      <c r="S2" s="29"/>
      <c r="T2" s="29"/>
      <c r="U2" s="29"/>
    </row>
    <row r="3" spans="1:21" x14ac:dyDescent="0.25">
      <c r="A3" s="29"/>
      <c r="B3" s="29"/>
      <c r="C3" s="29"/>
      <c r="D3" s="29"/>
      <c r="E3" s="29"/>
      <c r="F3" s="29"/>
      <c r="G3" s="29"/>
      <c r="H3" s="29"/>
      <c r="I3" s="29"/>
      <c r="J3" s="29"/>
      <c r="K3" s="29"/>
      <c r="L3" s="29"/>
      <c r="M3" s="29"/>
      <c r="N3" s="29"/>
      <c r="O3" s="29"/>
      <c r="P3" s="29"/>
      <c r="Q3" s="29"/>
      <c r="R3" s="29"/>
      <c r="S3" s="29"/>
      <c r="T3" s="29"/>
      <c r="U3" s="29"/>
    </row>
    <row r="4" spans="1:21" x14ac:dyDescent="0.25">
      <c r="A4" s="24"/>
      <c r="B4" s="24"/>
      <c r="C4" s="24"/>
      <c r="D4" s="24"/>
      <c r="E4" s="24"/>
      <c r="F4" s="24"/>
      <c r="G4" s="24"/>
      <c r="H4" s="24"/>
      <c r="I4" s="24"/>
      <c r="J4" s="24"/>
      <c r="K4" s="24"/>
      <c r="L4" s="24"/>
      <c r="M4" s="24"/>
      <c r="N4" s="24"/>
      <c r="O4" s="24"/>
      <c r="P4" s="24"/>
      <c r="Q4" s="24"/>
    </row>
    <row r="5" spans="1:21" x14ac:dyDescent="0.25">
      <c r="A5" s="29" t="s">
        <v>15</v>
      </c>
      <c r="B5" s="29"/>
      <c r="C5" s="29"/>
      <c r="D5" s="29"/>
      <c r="E5" s="29"/>
      <c r="F5" s="29"/>
      <c r="G5" s="29"/>
      <c r="H5" s="29"/>
      <c r="I5" s="29"/>
      <c r="J5" s="29"/>
      <c r="K5" s="29"/>
      <c r="L5" s="29"/>
      <c r="M5" s="29"/>
      <c r="N5" s="29"/>
      <c r="O5" s="29"/>
      <c r="P5" s="24"/>
      <c r="Q5" s="24"/>
    </row>
    <row r="7" spans="1:21" x14ac:dyDescent="0.25">
      <c r="A7" s="30" t="s">
        <v>20</v>
      </c>
      <c r="B7" s="30"/>
      <c r="C7" s="30"/>
      <c r="D7" s="30"/>
      <c r="E7" s="30"/>
      <c r="F7" s="30"/>
      <c r="G7" s="30"/>
      <c r="H7" s="30"/>
      <c r="I7" s="30"/>
      <c r="J7" s="30"/>
      <c r="K7" s="30"/>
      <c r="L7" s="30"/>
      <c r="M7" s="30"/>
      <c r="N7" s="30"/>
      <c r="O7" s="30"/>
      <c r="P7" s="30"/>
      <c r="Q7" s="30"/>
      <c r="R7" s="30"/>
      <c r="S7" s="30"/>
    </row>
    <row r="9" spans="1:21" ht="18.75" x14ac:dyDescent="0.3">
      <c r="A9" s="19" t="s">
        <v>13</v>
      </c>
      <c r="C9" s="14">
        <v>1</v>
      </c>
      <c r="D9" s="14">
        <v>0.9</v>
      </c>
      <c r="E9" s="14">
        <v>0.8</v>
      </c>
      <c r="F9" s="14">
        <v>0.7</v>
      </c>
      <c r="G9" s="14">
        <v>0.6</v>
      </c>
      <c r="H9" s="14">
        <v>0.5</v>
      </c>
      <c r="I9" s="14">
        <v>0.4</v>
      </c>
      <c r="J9" s="14">
        <v>0.3</v>
      </c>
      <c r="K9" s="14">
        <v>0.2</v>
      </c>
      <c r="L9" s="14">
        <v>0.15</v>
      </c>
      <c r="M9" s="14">
        <v>0.1</v>
      </c>
      <c r="N9" s="14">
        <v>0.05</v>
      </c>
      <c r="O9" s="14">
        <v>0.02</v>
      </c>
    </row>
    <row r="10" spans="1:21" s="7" customFormat="1" ht="18.75" x14ac:dyDescent="0.3">
      <c r="A10" s="21" t="s">
        <v>14</v>
      </c>
      <c r="C10" s="20">
        <v>10000</v>
      </c>
      <c r="D10" s="20">
        <f>$C$10*D9</f>
        <v>9000</v>
      </c>
      <c r="E10" s="20">
        <f t="shared" ref="E10:O10" si="0">$C$10*E9</f>
        <v>8000</v>
      </c>
      <c r="F10" s="20">
        <f t="shared" si="0"/>
        <v>7000</v>
      </c>
      <c r="G10" s="20">
        <f t="shared" si="0"/>
        <v>6000</v>
      </c>
      <c r="H10" s="20">
        <f t="shared" si="0"/>
        <v>5000</v>
      </c>
      <c r="I10" s="20">
        <f t="shared" si="0"/>
        <v>4000</v>
      </c>
      <c r="J10" s="20">
        <f t="shared" si="0"/>
        <v>3000</v>
      </c>
      <c r="K10" s="20">
        <f t="shared" si="0"/>
        <v>2000</v>
      </c>
      <c r="L10" s="20">
        <f t="shared" si="0"/>
        <v>1500</v>
      </c>
      <c r="M10" s="20">
        <f t="shared" si="0"/>
        <v>1000</v>
      </c>
      <c r="N10" s="20">
        <f t="shared" si="0"/>
        <v>500</v>
      </c>
      <c r="O10" s="20">
        <f t="shared" si="0"/>
        <v>200</v>
      </c>
    </row>
    <row r="11" spans="1:21" ht="37.5" x14ac:dyDescent="0.3">
      <c r="A11" s="19" t="s">
        <v>11</v>
      </c>
      <c r="B11" s="13" t="s">
        <v>10</v>
      </c>
      <c r="C11" s="13">
        <v>2.5</v>
      </c>
      <c r="D11" s="13">
        <v>2.5</v>
      </c>
      <c r="E11" s="13">
        <v>2.5</v>
      </c>
      <c r="F11" s="13">
        <v>2.5</v>
      </c>
      <c r="G11" s="13">
        <v>2.5</v>
      </c>
      <c r="H11" s="13">
        <v>2.5</v>
      </c>
      <c r="I11" s="13">
        <v>2.5</v>
      </c>
      <c r="J11" s="1">
        <v>2.5</v>
      </c>
      <c r="K11" s="1">
        <v>2.5</v>
      </c>
      <c r="L11" s="1">
        <v>2.5</v>
      </c>
      <c r="M11" s="13">
        <v>2.5</v>
      </c>
      <c r="N11" s="13">
        <v>2.5</v>
      </c>
      <c r="O11" s="13">
        <v>2.5</v>
      </c>
    </row>
    <row r="12" spans="1:21" x14ac:dyDescent="0.25">
      <c r="B12" s="3"/>
    </row>
    <row r="13" spans="1:21" x14ac:dyDescent="0.25">
      <c r="A13" s="18" t="s">
        <v>4</v>
      </c>
      <c r="B13" s="14">
        <v>0.02</v>
      </c>
      <c r="C13" s="15">
        <f t="shared" ref="C13:L23" si="1">((SQRT($B13*(1-$B13)/(C$10/C$11)))/$B13)*100</f>
        <v>11.067971810589325</v>
      </c>
      <c r="D13" s="15">
        <f t="shared" si="1"/>
        <v>11.666666666666666</v>
      </c>
      <c r="E13" s="15">
        <f t="shared" si="1"/>
        <v>12.37436867076458</v>
      </c>
      <c r="F13" s="15">
        <f t="shared" si="1"/>
        <v>13.228756555322954</v>
      </c>
      <c r="G13" s="15">
        <f t="shared" si="1"/>
        <v>14.288690166235204</v>
      </c>
      <c r="H13" s="15">
        <f t="shared" si="1"/>
        <v>15.652475842498529</v>
      </c>
      <c r="I13" s="15">
        <f t="shared" si="1"/>
        <v>17.5</v>
      </c>
      <c r="J13" s="15">
        <f t="shared" si="1"/>
        <v>20.207259421636898</v>
      </c>
      <c r="K13" s="15">
        <f t="shared" si="1"/>
        <v>24.748737341529161</v>
      </c>
      <c r="L13" s="15">
        <f t="shared" si="1"/>
        <v>28.577380332470408</v>
      </c>
      <c r="M13" s="15">
        <f t="shared" ref="M13:O23" si="2">((SQRT($B13*(1-$B13)/(M$10/M$11)))/$B13)*100</f>
        <v>35</v>
      </c>
      <c r="N13" s="15">
        <f t="shared" si="2"/>
        <v>49.497474683058321</v>
      </c>
      <c r="O13" s="15">
        <f t="shared" si="2"/>
        <v>78.262379212492633</v>
      </c>
    </row>
    <row r="14" spans="1:21" x14ac:dyDescent="0.25">
      <c r="A14" s="18" t="s">
        <v>5</v>
      </c>
      <c r="B14" s="14">
        <v>0.03</v>
      </c>
      <c r="C14" s="15">
        <f t="shared" si="1"/>
        <v>8.9907359728407847</v>
      </c>
      <c r="D14" s="15">
        <f t="shared" si="1"/>
        <v>9.4770678384622116</v>
      </c>
      <c r="E14" s="15">
        <f t="shared" si="1"/>
        <v>10.051948401512348</v>
      </c>
      <c r="F14" s="15">
        <f t="shared" si="1"/>
        <v>10.745984853711198</v>
      </c>
      <c r="G14" s="15">
        <f t="shared" si="1"/>
        <v>11.606990230986765</v>
      </c>
      <c r="H14" s="15">
        <f t="shared" si="1"/>
        <v>12.714820748507099</v>
      </c>
      <c r="I14" s="15">
        <f t="shared" si="1"/>
        <v>14.215601757693316</v>
      </c>
      <c r="J14" s="15">
        <f t="shared" si="1"/>
        <v>16.414763002993507</v>
      </c>
      <c r="K14" s="15">
        <f t="shared" si="1"/>
        <v>20.103896803024696</v>
      </c>
      <c r="L14" s="15">
        <f t="shared" si="1"/>
        <v>23.213980461973531</v>
      </c>
      <c r="M14" s="15">
        <f t="shared" si="2"/>
        <v>28.431203515386631</v>
      </c>
      <c r="N14" s="15">
        <f t="shared" si="2"/>
        <v>40.207793606049393</v>
      </c>
      <c r="O14" s="15">
        <f t="shared" si="2"/>
        <v>63.574103742535506</v>
      </c>
    </row>
    <row r="15" spans="1:21" x14ac:dyDescent="0.25">
      <c r="A15" s="1" t="s">
        <v>3</v>
      </c>
      <c r="B15" s="14">
        <v>0.05</v>
      </c>
      <c r="C15" s="15">
        <f t="shared" si="1"/>
        <v>6.8920243760451108</v>
      </c>
      <c r="D15" s="15">
        <f t="shared" si="1"/>
        <v>7.2648315725677888</v>
      </c>
      <c r="E15" s="15">
        <f t="shared" si="1"/>
        <v>7.7055175037112207</v>
      </c>
      <c r="F15" s="15">
        <f t="shared" si="1"/>
        <v>8.2375447104791402</v>
      </c>
      <c r="G15" s="15">
        <f t="shared" si="1"/>
        <v>8.8975652100260909</v>
      </c>
      <c r="H15" s="15">
        <f t="shared" si="1"/>
        <v>9.7467943448089631</v>
      </c>
      <c r="I15" s="15">
        <f t="shared" si="1"/>
        <v>10.897247358851683</v>
      </c>
      <c r="J15" s="15">
        <f t="shared" si="1"/>
        <v>12.583057392117917</v>
      </c>
      <c r="K15" s="15">
        <f t="shared" si="1"/>
        <v>15.411035007422441</v>
      </c>
      <c r="L15" s="15">
        <f t="shared" si="1"/>
        <v>17.795130420052182</v>
      </c>
      <c r="M15" s="15">
        <f t="shared" si="2"/>
        <v>21.794494717703365</v>
      </c>
      <c r="N15" s="15">
        <f t="shared" si="2"/>
        <v>30.822070014844883</v>
      </c>
      <c r="O15" s="15">
        <f t="shared" si="2"/>
        <v>48.733971724044814</v>
      </c>
    </row>
    <row r="16" spans="1:21" x14ac:dyDescent="0.25">
      <c r="A16" s="1" t="s">
        <v>12</v>
      </c>
      <c r="B16" s="14">
        <v>7.0000000000000007E-2</v>
      </c>
      <c r="C16" s="15">
        <f t="shared" si="1"/>
        <v>5.7631836439840889</v>
      </c>
      <c r="D16" s="15">
        <f t="shared" si="1"/>
        <v>6.0749289629395582</v>
      </c>
      <c r="E16" s="15">
        <f t="shared" si="1"/>
        <v>6.4434351973816844</v>
      </c>
      <c r="F16" s="15">
        <f t="shared" si="1"/>
        <v>6.8883219721378257</v>
      </c>
      <c r="G16" s="15">
        <f t="shared" si="1"/>
        <v>7.4402380914284496</v>
      </c>
      <c r="H16" s="15">
        <f t="shared" si="1"/>
        <v>8.150372471769094</v>
      </c>
      <c r="I16" s="15">
        <f t="shared" si="1"/>
        <v>9.1123934444093386</v>
      </c>
      <c r="J16" s="15">
        <f t="shared" si="1"/>
        <v>10.522085616183025</v>
      </c>
      <c r="K16" s="15">
        <f t="shared" si="1"/>
        <v>12.886870394763369</v>
      </c>
      <c r="L16" s="15">
        <f t="shared" si="1"/>
        <v>14.880476182856899</v>
      </c>
      <c r="M16" s="15">
        <f t="shared" si="2"/>
        <v>18.224786888818677</v>
      </c>
      <c r="N16" s="15">
        <f t="shared" si="2"/>
        <v>25.773740789526737</v>
      </c>
      <c r="O16" s="15">
        <f t="shared" si="2"/>
        <v>40.751862358845457</v>
      </c>
    </row>
    <row r="17" spans="1:15" x14ac:dyDescent="0.25">
      <c r="A17" s="1" t="s">
        <v>0</v>
      </c>
      <c r="B17" s="14">
        <v>0.1</v>
      </c>
      <c r="C17" s="15">
        <f t="shared" si="1"/>
        <v>4.7434164902525691</v>
      </c>
      <c r="D17" s="15">
        <f t="shared" si="1"/>
        <v>5</v>
      </c>
      <c r="E17" s="15">
        <f t="shared" si="1"/>
        <v>5.3033008588991066</v>
      </c>
      <c r="F17" s="15">
        <f t="shared" si="1"/>
        <v>5.6694670951384083</v>
      </c>
      <c r="G17" s="15">
        <f t="shared" si="1"/>
        <v>6.1237243569579451</v>
      </c>
      <c r="H17" s="15">
        <f t="shared" si="1"/>
        <v>6.7082039324993694</v>
      </c>
      <c r="I17" s="15">
        <f t="shared" si="1"/>
        <v>7.5</v>
      </c>
      <c r="J17" s="15">
        <f t="shared" si="1"/>
        <v>8.6602540378443873</v>
      </c>
      <c r="K17" s="15">
        <f t="shared" si="1"/>
        <v>10.606601717798213</v>
      </c>
      <c r="L17" s="15">
        <f t="shared" si="1"/>
        <v>12.24744871391589</v>
      </c>
      <c r="M17" s="15">
        <f t="shared" si="2"/>
        <v>15</v>
      </c>
      <c r="N17" s="15">
        <f t="shared" si="2"/>
        <v>21.213203435596427</v>
      </c>
      <c r="O17" s="15">
        <f t="shared" si="2"/>
        <v>33.541019662496844</v>
      </c>
    </row>
    <row r="18" spans="1:15" x14ac:dyDescent="0.25">
      <c r="A18" s="18" t="s">
        <v>6</v>
      </c>
      <c r="B18" s="14">
        <v>0.2</v>
      </c>
      <c r="C18" s="15">
        <f t="shared" si="1"/>
        <v>3.16227766016838</v>
      </c>
      <c r="D18" s="15">
        <f t="shared" si="1"/>
        <v>3.3333333333333335</v>
      </c>
      <c r="E18" s="15">
        <f t="shared" si="1"/>
        <v>3.5355339059327378</v>
      </c>
      <c r="F18" s="15">
        <f t="shared" si="1"/>
        <v>3.7796447300922722</v>
      </c>
      <c r="G18" s="15">
        <f t="shared" si="1"/>
        <v>4.0824829046386304</v>
      </c>
      <c r="H18" s="15">
        <f t="shared" si="1"/>
        <v>4.4721359549995796</v>
      </c>
      <c r="I18" s="15">
        <f t="shared" si="1"/>
        <v>5</v>
      </c>
      <c r="J18" s="15">
        <f t="shared" si="1"/>
        <v>5.7735026918962573</v>
      </c>
      <c r="K18" s="15">
        <f t="shared" si="1"/>
        <v>7.0710678118654755</v>
      </c>
      <c r="L18" s="15">
        <f t="shared" si="1"/>
        <v>8.1649658092772608</v>
      </c>
      <c r="M18" s="15">
        <f t="shared" si="2"/>
        <v>10</v>
      </c>
      <c r="N18" s="15">
        <f t="shared" si="2"/>
        <v>14.142135623730951</v>
      </c>
      <c r="O18" s="15">
        <f t="shared" si="2"/>
        <v>22.360679774997898</v>
      </c>
    </row>
    <row r="19" spans="1:15" x14ac:dyDescent="0.25">
      <c r="A19" s="18" t="s">
        <v>7</v>
      </c>
      <c r="B19" s="14">
        <v>0.15</v>
      </c>
      <c r="C19" s="15">
        <f t="shared" si="1"/>
        <v>3.7638632635454057</v>
      </c>
      <c r="D19" s="15">
        <f t="shared" si="1"/>
        <v>3.9674602380793615</v>
      </c>
      <c r="E19" s="15">
        <f t="shared" si="1"/>
        <v>4.2081270576508656</v>
      </c>
      <c r="F19" s="15">
        <f t="shared" si="1"/>
        <v>4.4986770542121874</v>
      </c>
      <c r="G19" s="15">
        <f t="shared" si="1"/>
        <v>4.8591265790377509</v>
      </c>
      <c r="H19" s="15">
        <f t="shared" si="1"/>
        <v>5.3229064742237719</v>
      </c>
      <c r="I19" s="15">
        <f t="shared" si="1"/>
        <v>5.9511903571190423</v>
      </c>
      <c r="J19" s="15">
        <f t="shared" si="1"/>
        <v>6.8718427093627685</v>
      </c>
      <c r="K19" s="15">
        <f t="shared" si="1"/>
        <v>8.4162541153017312</v>
      </c>
      <c r="L19" s="15">
        <f t="shared" si="1"/>
        <v>9.7182531580755018</v>
      </c>
      <c r="M19" s="15">
        <f t="shared" si="2"/>
        <v>11.902380714238085</v>
      </c>
      <c r="N19" s="15">
        <f t="shared" si="2"/>
        <v>16.832508230603462</v>
      </c>
      <c r="O19" s="15">
        <f t="shared" si="2"/>
        <v>26.614532371118855</v>
      </c>
    </row>
    <row r="20" spans="1:15" x14ac:dyDescent="0.25">
      <c r="A20" s="1" t="s">
        <v>1</v>
      </c>
      <c r="B20" s="14">
        <v>0.25</v>
      </c>
      <c r="C20" s="15">
        <f t="shared" si="1"/>
        <v>2.7386127875258306</v>
      </c>
      <c r="D20" s="15">
        <f t="shared" si="1"/>
        <v>2.8867513459481291</v>
      </c>
      <c r="E20" s="15">
        <f t="shared" si="1"/>
        <v>3.0618621784789726</v>
      </c>
      <c r="F20" s="15">
        <f t="shared" si="1"/>
        <v>3.2732683535398857</v>
      </c>
      <c r="G20" s="15">
        <f t="shared" si="1"/>
        <v>3.5355339059327378</v>
      </c>
      <c r="H20" s="15">
        <f t="shared" si="1"/>
        <v>3.872983346207417</v>
      </c>
      <c r="I20" s="15">
        <f t="shared" si="1"/>
        <v>4.3301270189221936</v>
      </c>
      <c r="J20" s="15">
        <f t="shared" si="1"/>
        <v>5</v>
      </c>
      <c r="K20" s="15">
        <f t="shared" si="1"/>
        <v>6.1237243569579451</v>
      </c>
      <c r="L20" s="15">
        <f t="shared" si="1"/>
        <v>7.0710678118654755</v>
      </c>
      <c r="M20" s="15">
        <f t="shared" si="2"/>
        <v>8.6602540378443873</v>
      </c>
      <c r="N20" s="15">
        <f t="shared" si="2"/>
        <v>12.24744871391589</v>
      </c>
      <c r="O20" s="15">
        <f t="shared" si="2"/>
        <v>19.364916731037084</v>
      </c>
    </row>
    <row r="21" spans="1:15" x14ac:dyDescent="0.25">
      <c r="A21" s="1" t="s">
        <v>2</v>
      </c>
      <c r="B21" s="14">
        <v>0.3</v>
      </c>
      <c r="C21" s="15">
        <f t="shared" si="1"/>
        <v>2.4152294576982398</v>
      </c>
      <c r="D21" s="15">
        <f t="shared" si="1"/>
        <v>2.5458753860865779</v>
      </c>
      <c r="E21" s="15">
        <f t="shared" si="1"/>
        <v>2.7003086243366083</v>
      </c>
      <c r="F21" s="15">
        <f t="shared" si="1"/>
        <v>2.8867513459481291</v>
      </c>
      <c r="G21" s="15">
        <f t="shared" si="1"/>
        <v>3.1180478223116181</v>
      </c>
      <c r="H21" s="15">
        <f t="shared" si="1"/>
        <v>3.415650255319866</v>
      </c>
      <c r="I21" s="15">
        <f t="shared" si="1"/>
        <v>3.8188130791298667</v>
      </c>
      <c r="J21" s="15">
        <f t="shared" si="1"/>
        <v>4.4095855184409842</v>
      </c>
      <c r="K21" s="15">
        <f t="shared" si="1"/>
        <v>5.4006172486732167</v>
      </c>
      <c r="L21" s="15">
        <f t="shared" si="1"/>
        <v>6.2360956446232363</v>
      </c>
      <c r="M21" s="15">
        <f t="shared" si="2"/>
        <v>7.6376261582597333</v>
      </c>
      <c r="N21" s="15">
        <f t="shared" si="2"/>
        <v>10.801234497346433</v>
      </c>
      <c r="O21" s="15">
        <f t="shared" si="2"/>
        <v>17.078251276599328</v>
      </c>
    </row>
    <row r="22" spans="1:15" x14ac:dyDescent="0.25">
      <c r="A22" s="1" t="s">
        <v>8</v>
      </c>
      <c r="B22" s="14">
        <v>0.4</v>
      </c>
      <c r="C22" s="15">
        <f t="shared" si="1"/>
        <v>1.9364916731037085</v>
      </c>
      <c r="D22" s="15">
        <f t="shared" si="1"/>
        <v>2.0412414523193152</v>
      </c>
      <c r="E22" s="15">
        <f t="shared" si="1"/>
        <v>2.1650635094610968</v>
      </c>
      <c r="F22" s="15">
        <f t="shared" si="1"/>
        <v>2.3145502494313788</v>
      </c>
      <c r="G22" s="15">
        <f t="shared" si="1"/>
        <v>2.5</v>
      </c>
      <c r="H22" s="15">
        <f t="shared" si="1"/>
        <v>2.7386127875258306</v>
      </c>
      <c r="I22" s="15">
        <f t="shared" si="1"/>
        <v>3.0618621784789721</v>
      </c>
      <c r="J22" s="15">
        <f t="shared" si="1"/>
        <v>3.5355339059327378</v>
      </c>
      <c r="K22" s="15">
        <f t="shared" si="1"/>
        <v>4.3301270189221936</v>
      </c>
      <c r="L22" s="15">
        <f t="shared" si="1"/>
        <v>5</v>
      </c>
      <c r="M22" s="15">
        <f t="shared" si="2"/>
        <v>6.1237243569579443</v>
      </c>
      <c r="N22" s="15">
        <f t="shared" si="2"/>
        <v>8.6602540378443873</v>
      </c>
      <c r="O22" s="15">
        <f t="shared" si="2"/>
        <v>13.693063937629152</v>
      </c>
    </row>
    <row r="23" spans="1:15" x14ac:dyDescent="0.25">
      <c r="A23" s="18" t="s">
        <v>9</v>
      </c>
      <c r="B23" s="14">
        <v>0.45</v>
      </c>
      <c r="C23" s="15">
        <f t="shared" si="1"/>
        <v>1.7480147469502525</v>
      </c>
      <c r="D23" s="15">
        <f t="shared" si="1"/>
        <v>1.8425693279752222</v>
      </c>
      <c r="E23" s="15">
        <f t="shared" si="1"/>
        <v>1.954339899926429</v>
      </c>
      <c r="F23" s="15">
        <f t="shared" si="1"/>
        <v>2.0892772350933626</v>
      </c>
      <c r="G23" s="15">
        <f t="shared" si="1"/>
        <v>2.2566773346211004</v>
      </c>
      <c r="H23" s="15">
        <f t="shared" si="1"/>
        <v>2.4720661623652207</v>
      </c>
      <c r="I23" s="15">
        <f t="shared" si="1"/>
        <v>2.7638539919628333</v>
      </c>
      <c r="J23" s="15">
        <f t="shared" si="1"/>
        <v>3.1914236925211275</v>
      </c>
      <c r="K23" s="15">
        <f t="shared" si="1"/>
        <v>3.908679799852858</v>
      </c>
      <c r="L23" s="15">
        <f t="shared" si="1"/>
        <v>4.5133546692422009</v>
      </c>
      <c r="M23" s="15">
        <f t="shared" si="2"/>
        <v>5.5277079839256666</v>
      </c>
      <c r="N23" s="15">
        <f t="shared" si="2"/>
        <v>7.8173595997057159</v>
      </c>
      <c r="O23" s="15">
        <f t="shared" si="2"/>
        <v>12.360330811826106</v>
      </c>
    </row>
    <row r="24" spans="1:15" s="11" customFormat="1" x14ac:dyDescent="0.25"/>
  </sheetData>
  <mergeCells count="3">
    <mergeCell ref="A5:O5"/>
    <mergeCell ref="A7:S7"/>
    <mergeCell ref="A1:U3"/>
  </mergeCells>
  <conditionalFormatting sqref="I23 C13:E23 G13:G21 I13:I21 K13:K21 K23 M13:M23 O13:O18 O20:O21 O23">
    <cfRule type="cellIs" dxfId="30" priority="26" operator="greaterThanOrEqual">
      <formula>30</formula>
    </cfRule>
  </conditionalFormatting>
  <conditionalFormatting sqref="G23">
    <cfRule type="cellIs" dxfId="29" priority="25" operator="greaterThanOrEqual">
      <formula>30</formula>
    </cfRule>
  </conditionalFormatting>
  <conditionalFormatting sqref="I22 K22 M22">
    <cfRule type="cellIs" dxfId="28" priority="24" operator="greaterThanOrEqual">
      <formula>30</formula>
    </cfRule>
  </conditionalFormatting>
  <conditionalFormatting sqref="G22">
    <cfRule type="cellIs" dxfId="27" priority="23" operator="greaterThanOrEqual">
      <formula>30</formula>
    </cfRule>
  </conditionalFormatting>
  <conditionalFormatting sqref="O22">
    <cfRule type="cellIs" dxfId="26" priority="20" operator="greaterThanOrEqual">
      <formula>30</formula>
    </cfRule>
  </conditionalFormatting>
  <conditionalFormatting sqref="O19">
    <cfRule type="cellIs" dxfId="25" priority="19" operator="greaterThanOrEqual">
      <formula>30</formula>
    </cfRule>
  </conditionalFormatting>
  <conditionalFormatting sqref="F13:F21">
    <cfRule type="cellIs" dxfId="24" priority="12" operator="greaterThanOrEqual">
      <formula>30</formula>
    </cfRule>
  </conditionalFormatting>
  <conditionalFormatting sqref="F23">
    <cfRule type="cellIs" dxfId="23" priority="11" operator="greaterThanOrEqual">
      <formula>30</formula>
    </cfRule>
  </conditionalFormatting>
  <conditionalFormatting sqref="F22">
    <cfRule type="cellIs" dxfId="22" priority="10" operator="greaterThanOrEqual">
      <formula>30</formula>
    </cfRule>
  </conditionalFormatting>
  <conditionalFormatting sqref="H23 H13:H21">
    <cfRule type="cellIs" dxfId="21" priority="9" operator="greaterThanOrEqual">
      <formula>30</formula>
    </cfRule>
  </conditionalFormatting>
  <conditionalFormatting sqref="H22">
    <cfRule type="cellIs" dxfId="20" priority="8" operator="greaterThanOrEqual">
      <formula>30</formula>
    </cfRule>
  </conditionalFormatting>
  <conditionalFormatting sqref="J13:J21 J23">
    <cfRule type="cellIs" dxfId="19" priority="7" operator="greaterThanOrEqual">
      <formula>30</formula>
    </cfRule>
  </conditionalFormatting>
  <conditionalFormatting sqref="J22">
    <cfRule type="cellIs" dxfId="18" priority="6" operator="greaterThanOrEqual">
      <formula>30</formula>
    </cfRule>
  </conditionalFormatting>
  <conditionalFormatting sqref="L13:L23">
    <cfRule type="cellIs" dxfId="17" priority="5" operator="greaterThanOrEqual">
      <formula>30</formula>
    </cfRule>
  </conditionalFormatting>
  <conditionalFormatting sqref="L22">
    <cfRule type="cellIs" dxfId="16" priority="4" operator="greaterThanOrEqual">
      <formula>30</formula>
    </cfRule>
  </conditionalFormatting>
  <conditionalFormatting sqref="N13:N23">
    <cfRule type="cellIs" dxfId="15" priority="3" operator="greaterThanOrEqual">
      <formula>30</formula>
    </cfRule>
  </conditionalFormatting>
  <conditionalFormatting sqref="N22">
    <cfRule type="cellIs" dxfId="14" priority="2" operator="greaterThanOrEqual">
      <formula>30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D658-7D8D-4D73-AF54-60FCDA674EDD}">
  <dimension ref="A1:R31"/>
  <sheetViews>
    <sheetView zoomScaleNormal="100" workbookViewId="0">
      <selection activeCell="D31" sqref="D31"/>
    </sheetView>
  </sheetViews>
  <sheetFormatPr defaultColWidth="11.5703125" defaultRowHeight="15.75" x14ac:dyDescent="0.25"/>
  <cols>
    <col min="1" max="1" width="38.85546875" style="5" customWidth="1"/>
    <col min="2" max="2" width="14" style="1" customWidth="1"/>
    <col min="3" max="15" width="9.7109375" style="1" customWidth="1"/>
    <col min="16" max="16" width="11.5703125" style="1"/>
    <col min="17" max="17" width="20.85546875" style="23" customWidth="1"/>
    <col min="18" max="16384" width="11.5703125" style="1"/>
  </cols>
  <sheetData>
    <row r="1" spans="1:17" s="2" customFormat="1" ht="15.6" customHeight="1" x14ac:dyDescent="0.25">
      <c r="A1" s="31" t="s">
        <v>22</v>
      </c>
      <c r="B1" s="31"/>
      <c r="C1" s="31"/>
      <c r="D1" s="31"/>
      <c r="E1" s="31"/>
      <c r="F1" s="31"/>
      <c r="G1" s="31"/>
      <c r="H1" s="31"/>
      <c r="I1" s="31"/>
      <c r="J1" s="31"/>
      <c r="K1" s="31"/>
      <c r="L1" s="31"/>
      <c r="M1" s="31"/>
      <c r="N1" s="31"/>
      <c r="O1" s="31"/>
      <c r="Q1" s="25"/>
    </row>
    <row r="2" spans="1:17" s="2" customFormat="1" x14ac:dyDescent="0.25">
      <c r="A2" s="31"/>
      <c r="B2" s="31"/>
      <c r="C2" s="31"/>
      <c r="D2" s="31"/>
      <c r="E2" s="31"/>
      <c r="F2" s="31"/>
      <c r="G2" s="31"/>
      <c r="H2" s="31"/>
      <c r="I2" s="31"/>
      <c r="J2" s="31"/>
      <c r="K2" s="31"/>
      <c r="L2" s="31"/>
      <c r="M2" s="31"/>
      <c r="N2" s="31"/>
      <c r="O2" s="31"/>
      <c r="Q2" s="25"/>
    </row>
    <row r="3" spans="1:17" s="2" customFormat="1" x14ac:dyDescent="0.25">
      <c r="A3" s="31"/>
      <c r="B3" s="31"/>
      <c r="C3" s="31"/>
      <c r="D3" s="31"/>
      <c r="E3" s="31"/>
      <c r="F3" s="31"/>
      <c r="G3" s="31"/>
      <c r="H3" s="31"/>
      <c r="I3" s="31"/>
      <c r="J3" s="31"/>
      <c r="K3" s="31"/>
      <c r="L3" s="31"/>
      <c r="M3" s="31"/>
      <c r="N3" s="31"/>
      <c r="O3" s="31"/>
      <c r="Q3" s="25"/>
    </row>
    <row r="4" spans="1:17" s="2" customFormat="1" x14ac:dyDescent="0.25">
      <c r="A4" s="4"/>
      <c r="B4" s="9"/>
      <c r="C4" s="9"/>
      <c r="D4" s="9"/>
      <c r="E4" s="9"/>
      <c r="F4" s="9"/>
      <c r="G4" s="9"/>
      <c r="H4" s="9"/>
      <c r="I4" s="9"/>
      <c r="J4" s="9"/>
      <c r="K4" s="9"/>
      <c r="L4" s="9"/>
      <c r="Q4" s="25"/>
    </row>
    <row r="5" spans="1:17" s="2" customFormat="1" x14ac:dyDescent="0.25">
      <c r="A5" s="31" t="s">
        <v>15</v>
      </c>
      <c r="B5" s="31"/>
      <c r="C5" s="31"/>
      <c r="D5" s="31"/>
      <c r="E5" s="31"/>
      <c r="F5" s="31"/>
      <c r="G5" s="31"/>
      <c r="H5" s="31"/>
      <c r="I5" s="31"/>
      <c r="J5" s="31"/>
      <c r="K5" s="31"/>
      <c r="L5" s="9"/>
      <c r="Q5" s="25"/>
    </row>
    <row r="7" spans="1:17" x14ac:dyDescent="0.25">
      <c r="A7" s="32" t="s">
        <v>16</v>
      </c>
      <c r="B7" s="32"/>
      <c r="C7" s="32"/>
      <c r="D7" s="32"/>
      <c r="E7" s="32"/>
      <c r="F7" s="32"/>
      <c r="G7" s="32"/>
      <c r="H7" s="32"/>
      <c r="I7" s="32"/>
      <c r="J7" s="32"/>
      <c r="K7" s="32"/>
      <c r="L7" s="32"/>
      <c r="M7" s="32"/>
    </row>
    <row r="9" spans="1:17" ht="18.75" x14ac:dyDescent="0.3">
      <c r="A9" s="8" t="s">
        <v>13</v>
      </c>
      <c r="C9" s="14">
        <v>1</v>
      </c>
      <c r="D9" s="14">
        <v>0.9</v>
      </c>
      <c r="E9" s="14">
        <v>0.8</v>
      </c>
      <c r="F9" s="14">
        <v>0.7</v>
      </c>
      <c r="G9" s="14">
        <v>0.6</v>
      </c>
      <c r="H9" s="14">
        <v>0.5</v>
      </c>
      <c r="I9" s="14">
        <v>0.4</v>
      </c>
      <c r="J9" s="14">
        <v>0.3</v>
      </c>
      <c r="K9" s="14">
        <v>0.2</v>
      </c>
      <c r="L9" s="14">
        <v>0.15</v>
      </c>
      <c r="M9" s="14">
        <v>0.1</v>
      </c>
      <c r="N9" s="14">
        <v>0.05</v>
      </c>
      <c r="O9" s="14">
        <v>0.02</v>
      </c>
    </row>
    <row r="10" spans="1:17" s="7" customFormat="1" ht="18.75" x14ac:dyDescent="0.3">
      <c r="A10" s="17" t="s">
        <v>14</v>
      </c>
      <c r="C10" s="12">
        <v>3600</v>
      </c>
      <c r="D10" s="12">
        <f>D9*$C$10</f>
        <v>3240</v>
      </c>
      <c r="E10" s="12">
        <f t="shared" ref="E10:O10" si="0">E9*$C$10</f>
        <v>2880</v>
      </c>
      <c r="F10" s="12">
        <f t="shared" si="0"/>
        <v>2520</v>
      </c>
      <c r="G10" s="12">
        <f t="shared" si="0"/>
        <v>2160</v>
      </c>
      <c r="H10" s="12">
        <f t="shared" si="0"/>
        <v>1800</v>
      </c>
      <c r="I10" s="12">
        <f t="shared" si="0"/>
        <v>1440</v>
      </c>
      <c r="J10" s="12">
        <f t="shared" si="0"/>
        <v>1080</v>
      </c>
      <c r="K10" s="12">
        <f t="shared" si="0"/>
        <v>720</v>
      </c>
      <c r="L10" s="12">
        <f t="shared" si="0"/>
        <v>540</v>
      </c>
      <c r="M10" s="12">
        <f t="shared" si="0"/>
        <v>360</v>
      </c>
      <c r="N10" s="12">
        <f t="shared" si="0"/>
        <v>180</v>
      </c>
      <c r="O10" s="12">
        <f t="shared" si="0"/>
        <v>72</v>
      </c>
    </row>
    <row r="11" spans="1:17" ht="37.5" x14ac:dyDescent="0.3">
      <c r="A11" s="8" t="s">
        <v>11</v>
      </c>
      <c r="B11" s="13" t="s">
        <v>10</v>
      </c>
      <c r="C11" s="13">
        <v>2.5</v>
      </c>
      <c r="D11" s="13">
        <v>2.5</v>
      </c>
      <c r="E11" s="13">
        <v>2.5</v>
      </c>
      <c r="F11" s="13">
        <v>2.5</v>
      </c>
      <c r="G11" s="13">
        <v>2.5</v>
      </c>
      <c r="H11" s="1">
        <v>2.5</v>
      </c>
      <c r="I11" s="1">
        <v>2.5</v>
      </c>
      <c r="J11" s="13">
        <v>2.5</v>
      </c>
      <c r="K11" s="13">
        <v>2.5</v>
      </c>
      <c r="L11" s="13">
        <v>2.5</v>
      </c>
      <c r="M11" s="13">
        <v>2.5</v>
      </c>
      <c r="N11" s="1">
        <v>2.5</v>
      </c>
      <c r="O11" s="1">
        <v>2.5</v>
      </c>
    </row>
    <row r="12" spans="1:17" x14ac:dyDescent="0.25">
      <c r="B12" s="3"/>
    </row>
    <row r="13" spans="1:17" x14ac:dyDescent="0.25">
      <c r="A13" s="6" t="s">
        <v>4</v>
      </c>
      <c r="B13" s="14">
        <v>0.02</v>
      </c>
      <c r="C13" s="15">
        <f t="shared" ref="C13:O23" si="1">((SQRT($B13*(1-$B13)/(C$10/C$11)))/$B13)*100</f>
        <v>18.446619684315547</v>
      </c>
      <c r="D13" s="15">
        <f t="shared" si="1"/>
        <v>19.444444444444446</v>
      </c>
      <c r="E13" s="15">
        <f t="shared" si="1"/>
        <v>20.623947784607637</v>
      </c>
      <c r="F13" s="15">
        <f t="shared" si="1"/>
        <v>22.047927592204921</v>
      </c>
      <c r="G13" s="15">
        <f t="shared" si="1"/>
        <v>23.814483610392006</v>
      </c>
      <c r="H13" s="15">
        <f t="shared" si="1"/>
        <v>26.087459737497547</v>
      </c>
      <c r="I13" s="15">
        <f t="shared" si="1"/>
        <v>29.166666666666664</v>
      </c>
      <c r="J13" s="15">
        <f t="shared" si="1"/>
        <v>33.678765702728171</v>
      </c>
      <c r="K13" s="15">
        <f t="shared" si="1"/>
        <v>41.247895569215274</v>
      </c>
      <c r="L13" s="15">
        <f t="shared" si="1"/>
        <v>47.628967220784013</v>
      </c>
      <c r="M13" s="15">
        <f t="shared" si="1"/>
        <v>58.333333333333329</v>
      </c>
      <c r="N13" s="15">
        <f t="shared" si="1"/>
        <v>82.495791138430548</v>
      </c>
      <c r="O13" s="15">
        <f t="shared" si="1"/>
        <v>130.43729868748773</v>
      </c>
    </row>
    <row r="14" spans="1:17" x14ac:dyDescent="0.25">
      <c r="A14" s="6" t="s">
        <v>5</v>
      </c>
      <c r="B14" s="16">
        <v>0.03</v>
      </c>
      <c r="C14" s="15">
        <f t="shared" si="1"/>
        <v>14.984559954734641</v>
      </c>
      <c r="D14" s="15">
        <f t="shared" si="1"/>
        <v>15.795113064103687</v>
      </c>
      <c r="E14" s="15">
        <f t="shared" si="1"/>
        <v>16.753247335853914</v>
      </c>
      <c r="F14" s="15">
        <f t="shared" si="1"/>
        <v>17.909974756185328</v>
      </c>
      <c r="G14" s="15">
        <f t="shared" si="1"/>
        <v>19.344983718311276</v>
      </c>
      <c r="H14" s="15">
        <f t="shared" si="1"/>
        <v>21.1913679141785</v>
      </c>
      <c r="I14" s="15">
        <f t="shared" si="1"/>
        <v>23.692669596155529</v>
      </c>
      <c r="J14" s="15">
        <f t="shared" si="1"/>
        <v>27.357938338322512</v>
      </c>
      <c r="K14" s="15">
        <f t="shared" si="1"/>
        <v>33.506494671707827</v>
      </c>
      <c r="L14" s="15">
        <f t="shared" si="1"/>
        <v>38.689967436622553</v>
      </c>
      <c r="M14" s="15">
        <f t="shared" si="1"/>
        <v>47.385339192311058</v>
      </c>
      <c r="N14" s="15">
        <f t="shared" si="1"/>
        <v>67.012989343415654</v>
      </c>
      <c r="O14" s="15">
        <f t="shared" si="1"/>
        <v>105.9568395708925</v>
      </c>
    </row>
    <row r="15" spans="1:17" x14ac:dyDescent="0.25">
      <c r="A15" s="5" t="s">
        <v>3</v>
      </c>
      <c r="B15" s="16">
        <v>0.05</v>
      </c>
      <c r="C15" s="15">
        <f t="shared" si="1"/>
        <v>11.486707293408518</v>
      </c>
      <c r="D15" s="15">
        <f t="shared" si="1"/>
        <v>12.108052620946314</v>
      </c>
      <c r="E15" s="15">
        <f t="shared" si="1"/>
        <v>12.842529172852036</v>
      </c>
      <c r="F15" s="15">
        <f t="shared" si="1"/>
        <v>13.729241184131899</v>
      </c>
      <c r="G15" s="15">
        <f t="shared" si="1"/>
        <v>14.829275350043488</v>
      </c>
      <c r="H15" s="15">
        <f t="shared" si="1"/>
        <v>16.244657241348275</v>
      </c>
      <c r="I15" s="15">
        <f t="shared" si="1"/>
        <v>18.162078931419472</v>
      </c>
      <c r="J15" s="15">
        <f t="shared" si="1"/>
        <v>20.971762320196525</v>
      </c>
      <c r="K15" s="15">
        <f t="shared" si="1"/>
        <v>25.685058345704071</v>
      </c>
      <c r="L15" s="15">
        <f t="shared" si="1"/>
        <v>29.658550700086977</v>
      </c>
      <c r="M15" s="15">
        <f t="shared" si="1"/>
        <v>36.324157862838945</v>
      </c>
      <c r="N15" s="15">
        <f t="shared" si="1"/>
        <v>51.370116691408143</v>
      </c>
      <c r="O15" s="15">
        <f t="shared" si="1"/>
        <v>81.223286206741363</v>
      </c>
    </row>
    <row r="16" spans="1:17" x14ac:dyDescent="0.25">
      <c r="A16" s="5" t="s">
        <v>12</v>
      </c>
      <c r="B16" s="16">
        <v>7.0000000000000007E-2</v>
      </c>
      <c r="C16" s="15">
        <f t="shared" si="1"/>
        <v>9.6053060733068136</v>
      </c>
      <c r="D16" s="15">
        <f t="shared" si="1"/>
        <v>10.124881604899265</v>
      </c>
      <c r="E16" s="15">
        <f t="shared" si="1"/>
        <v>10.739058662302806</v>
      </c>
      <c r="F16" s="15">
        <f t="shared" si="1"/>
        <v>11.480536620229707</v>
      </c>
      <c r="G16" s="15">
        <f t="shared" si="1"/>
        <v>12.400396819047414</v>
      </c>
      <c r="H16" s="15">
        <f t="shared" si="1"/>
        <v>13.583954119615155</v>
      </c>
      <c r="I16" s="15">
        <f t="shared" si="1"/>
        <v>15.187322407348896</v>
      </c>
      <c r="J16" s="15">
        <f t="shared" si="1"/>
        <v>17.536809360305043</v>
      </c>
      <c r="K16" s="15">
        <f t="shared" si="1"/>
        <v>21.478117324605613</v>
      </c>
      <c r="L16" s="15">
        <f t="shared" si="1"/>
        <v>24.800793638094827</v>
      </c>
      <c r="M16" s="15">
        <f t="shared" si="1"/>
        <v>30.374644814697792</v>
      </c>
      <c r="N16" s="15">
        <f t="shared" si="1"/>
        <v>42.956234649211225</v>
      </c>
      <c r="O16" s="15">
        <f t="shared" si="1"/>
        <v>67.919770598075772</v>
      </c>
    </row>
    <row r="17" spans="1:18" x14ac:dyDescent="0.25">
      <c r="A17" s="5" t="s">
        <v>0</v>
      </c>
      <c r="B17" s="14">
        <v>0.1</v>
      </c>
      <c r="C17" s="15">
        <f t="shared" si="1"/>
        <v>7.9056941504209473</v>
      </c>
      <c r="D17" s="15">
        <f t="shared" si="1"/>
        <v>8.3333333333333339</v>
      </c>
      <c r="E17" s="15">
        <f t="shared" si="1"/>
        <v>8.8388347648318444</v>
      </c>
      <c r="F17" s="15">
        <f t="shared" si="1"/>
        <v>9.4491118252306805</v>
      </c>
      <c r="G17" s="15">
        <f t="shared" si="1"/>
        <v>10.206207261596575</v>
      </c>
      <c r="H17" s="15">
        <f t="shared" si="1"/>
        <v>11.180339887498949</v>
      </c>
      <c r="I17" s="15">
        <f t="shared" si="1"/>
        <v>12.5</v>
      </c>
      <c r="J17" s="15">
        <f t="shared" si="1"/>
        <v>14.433756729740644</v>
      </c>
      <c r="K17" s="15">
        <f t="shared" si="1"/>
        <v>17.677669529663689</v>
      </c>
      <c r="L17" s="15">
        <f t="shared" si="1"/>
        <v>20.412414523193149</v>
      </c>
      <c r="M17" s="15">
        <f t="shared" si="1"/>
        <v>25</v>
      </c>
      <c r="N17" s="15">
        <f t="shared" si="1"/>
        <v>35.355339059327378</v>
      </c>
      <c r="O17" s="15">
        <f t="shared" si="1"/>
        <v>55.901699437494734</v>
      </c>
    </row>
    <row r="18" spans="1:18" x14ac:dyDescent="0.25">
      <c r="A18" s="6" t="s">
        <v>7</v>
      </c>
      <c r="B18" s="14">
        <v>0.15</v>
      </c>
      <c r="C18" s="15">
        <f t="shared" ref="C18:O18" si="2">((SQRT($B18*(1-$B18)/(C$10/C$11)))/$B18)*100</f>
        <v>6.2731054392423422</v>
      </c>
      <c r="D18" s="15">
        <f t="shared" si="2"/>
        <v>6.6124337301322678</v>
      </c>
      <c r="E18" s="15">
        <f t="shared" si="2"/>
        <v>7.0135450960847763</v>
      </c>
      <c r="F18" s="15">
        <f t="shared" si="2"/>
        <v>7.4977950903536446</v>
      </c>
      <c r="G18" s="15">
        <f t="shared" si="2"/>
        <v>8.0985442983962503</v>
      </c>
      <c r="H18" s="15">
        <f t="shared" si="2"/>
        <v>8.8715107903729518</v>
      </c>
      <c r="I18" s="15">
        <f t="shared" si="2"/>
        <v>9.9186505951984039</v>
      </c>
      <c r="J18" s="15">
        <f t="shared" si="2"/>
        <v>11.45307118227128</v>
      </c>
      <c r="K18" s="15">
        <f t="shared" si="2"/>
        <v>14.027090192169553</v>
      </c>
      <c r="L18" s="15">
        <f t="shared" si="2"/>
        <v>16.197088596792501</v>
      </c>
      <c r="M18" s="15">
        <f t="shared" si="2"/>
        <v>19.837301190396808</v>
      </c>
      <c r="N18" s="15">
        <f t="shared" si="2"/>
        <v>28.054180384339105</v>
      </c>
      <c r="O18" s="15">
        <f t="shared" si="2"/>
        <v>44.357553951864759</v>
      </c>
    </row>
    <row r="19" spans="1:18" x14ac:dyDescent="0.25">
      <c r="A19" s="6" t="s">
        <v>6</v>
      </c>
      <c r="B19" s="14">
        <v>0.2</v>
      </c>
      <c r="C19" s="15">
        <f t="shared" si="1"/>
        <v>5.2704627669472988</v>
      </c>
      <c r="D19" s="15">
        <f t="shared" si="1"/>
        <v>5.5555555555555562</v>
      </c>
      <c r="E19" s="15">
        <f t="shared" si="1"/>
        <v>5.8925565098878963</v>
      </c>
      <c r="F19" s="15">
        <f t="shared" si="1"/>
        <v>6.2994078834871212</v>
      </c>
      <c r="G19" s="15">
        <f t="shared" si="1"/>
        <v>6.8041381743977167</v>
      </c>
      <c r="H19" s="15">
        <f t="shared" si="1"/>
        <v>7.4535599249992996</v>
      </c>
      <c r="I19" s="15">
        <f t="shared" si="1"/>
        <v>8.3333333333333339</v>
      </c>
      <c r="J19" s="15">
        <f t="shared" si="1"/>
        <v>9.6225044864937637</v>
      </c>
      <c r="K19" s="15">
        <f t="shared" si="1"/>
        <v>11.785113019775793</v>
      </c>
      <c r="L19" s="15">
        <f t="shared" si="1"/>
        <v>13.608276348795433</v>
      </c>
      <c r="M19" s="15">
        <f t="shared" si="1"/>
        <v>16.666666666666668</v>
      </c>
      <c r="N19" s="15">
        <f t="shared" si="1"/>
        <v>23.570226039551585</v>
      </c>
      <c r="O19" s="15">
        <f t="shared" si="1"/>
        <v>37.267799624996492</v>
      </c>
    </row>
    <row r="20" spans="1:18" x14ac:dyDescent="0.25">
      <c r="A20" s="5" t="s">
        <v>1</v>
      </c>
      <c r="B20" s="14">
        <v>0.25</v>
      </c>
      <c r="C20" s="15">
        <f t="shared" si="1"/>
        <v>4.5643546458763842</v>
      </c>
      <c r="D20" s="15">
        <f t="shared" si="1"/>
        <v>4.8112522432468818</v>
      </c>
      <c r="E20" s="15">
        <f t="shared" si="1"/>
        <v>5.1031036307982873</v>
      </c>
      <c r="F20" s="15">
        <f t="shared" si="1"/>
        <v>5.4554472558998093</v>
      </c>
      <c r="G20" s="15">
        <f t="shared" si="1"/>
        <v>5.8925565098878963</v>
      </c>
      <c r="H20" s="15">
        <f t="shared" si="1"/>
        <v>6.4549722436790278</v>
      </c>
      <c r="I20" s="15">
        <f t="shared" si="1"/>
        <v>7.2168783648703219</v>
      </c>
      <c r="J20" s="15">
        <f t="shared" si="1"/>
        <v>8.3333333333333321</v>
      </c>
      <c r="K20" s="15">
        <f t="shared" si="1"/>
        <v>10.206207261596575</v>
      </c>
      <c r="L20" s="15">
        <f t="shared" si="1"/>
        <v>11.785113019775793</v>
      </c>
      <c r="M20" s="15">
        <f t="shared" si="1"/>
        <v>14.433756729740644</v>
      </c>
      <c r="N20" s="15">
        <f t="shared" si="1"/>
        <v>20.412414523193149</v>
      </c>
      <c r="O20" s="15">
        <f t="shared" si="1"/>
        <v>32.274861218395138</v>
      </c>
    </row>
    <row r="21" spans="1:18" x14ac:dyDescent="0.25">
      <c r="A21" s="5" t="s">
        <v>2</v>
      </c>
      <c r="B21" s="14">
        <v>0.3</v>
      </c>
      <c r="C21" s="15">
        <f t="shared" si="1"/>
        <v>4.0253824294970668</v>
      </c>
      <c r="D21" s="15">
        <f t="shared" si="1"/>
        <v>4.2431256434776294</v>
      </c>
      <c r="E21" s="15">
        <f t="shared" si="1"/>
        <v>4.5005143738943474</v>
      </c>
      <c r="F21" s="15">
        <f t="shared" si="1"/>
        <v>4.8112522432468818</v>
      </c>
      <c r="G21" s="15">
        <f t="shared" si="1"/>
        <v>5.1967463705193628</v>
      </c>
      <c r="H21" s="15">
        <f t="shared" si="1"/>
        <v>5.6927504255331103</v>
      </c>
      <c r="I21" s="15">
        <f t="shared" si="1"/>
        <v>6.364688465216445</v>
      </c>
      <c r="J21" s="15">
        <f t="shared" si="1"/>
        <v>7.3493091974016407</v>
      </c>
      <c r="K21" s="15">
        <f t="shared" si="1"/>
        <v>9.0010287477886948</v>
      </c>
      <c r="L21" s="15">
        <f t="shared" si="1"/>
        <v>10.393492741038726</v>
      </c>
      <c r="M21" s="15">
        <f t="shared" si="1"/>
        <v>12.72937693043289</v>
      </c>
      <c r="N21" s="15">
        <f t="shared" si="1"/>
        <v>18.00205749557739</v>
      </c>
      <c r="O21" s="15">
        <f t="shared" si="1"/>
        <v>28.463752127665547</v>
      </c>
    </row>
    <row r="22" spans="1:18" x14ac:dyDescent="0.25">
      <c r="A22" s="5" t="s">
        <v>8</v>
      </c>
      <c r="B22" s="16">
        <v>0.4</v>
      </c>
      <c r="C22" s="15">
        <f t="shared" si="1"/>
        <v>3.2274861218395139</v>
      </c>
      <c r="D22" s="15">
        <f t="shared" si="1"/>
        <v>3.4020690871988584</v>
      </c>
      <c r="E22" s="15">
        <f t="shared" si="1"/>
        <v>3.6084391824351609</v>
      </c>
      <c r="F22" s="15">
        <f t="shared" si="1"/>
        <v>3.8575837490522971</v>
      </c>
      <c r="G22" s="15">
        <f t="shared" si="1"/>
        <v>4.1666666666666661</v>
      </c>
      <c r="H22" s="15">
        <f t="shared" si="1"/>
        <v>4.5643546458763842</v>
      </c>
      <c r="I22" s="15">
        <f t="shared" si="1"/>
        <v>5.1031036307982873</v>
      </c>
      <c r="J22" s="15">
        <f t="shared" si="1"/>
        <v>5.8925565098878963</v>
      </c>
      <c r="K22" s="15">
        <f t="shared" si="1"/>
        <v>7.2168783648703219</v>
      </c>
      <c r="L22" s="15">
        <f t="shared" si="1"/>
        <v>8.3333333333333321</v>
      </c>
      <c r="M22" s="15">
        <f t="shared" si="1"/>
        <v>10.206207261596575</v>
      </c>
      <c r="N22" s="15">
        <f t="shared" si="1"/>
        <v>14.433756729740644</v>
      </c>
      <c r="O22" s="15">
        <f t="shared" si="1"/>
        <v>22.821773229381918</v>
      </c>
    </row>
    <row r="23" spans="1:18" x14ac:dyDescent="0.25">
      <c r="A23" s="6" t="s">
        <v>9</v>
      </c>
      <c r="B23" s="16">
        <v>0.45</v>
      </c>
      <c r="C23" s="15">
        <f t="shared" si="1"/>
        <v>2.9133579115837542</v>
      </c>
      <c r="D23" s="15">
        <f t="shared" si="1"/>
        <v>3.0709488799587037</v>
      </c>
      <c r="E23" s="15">
        <f t="shared" si="1"/>
        <v>3.2572331665440482</v>
      </c>
      <c r="F23" s="15">
        <f t="shared" si="1"/>
        <v>3.4821287251556039</v>
      </c>
      <c r="G23" s="15">
        <f t="shared" si="1"/>
        <v>3.7611288910351668</v>
      </c>
      <c r="H23" s="15">
        <f t="shared" si="1"/>
        <v>4.1201102706087012</v>
      </c>
      <c r="I23" s="15">
        <f t="shared" si="1"/>
        <v>4.606423319938056</v>
      </c>
      <c r="J23" s="15">
        <f t="shared" si="1"/>
        <v>5.3190394875352123</v>
      </c>
      <c r="K23" s="15">
        <f t="shared" si="1"/>
        <v>6.5144663330880963</v>
      </c>
      <c r="L23" s="15">
        <f t="shared" si="1"/>
        <v>7.5222577820703336</v>
      </c>
      <c r="M23" s="15">
        <f t="shared" si="1"/>
        <v>9.212846639876112</v>
      </c>
      <c r="N23" s="15">
        <f t="shared" si="1"/>
        <v>13.028932666176193</v>
      </c>
      <c r="O23" s="15">
        <f t="shared" si="1"/>
        <v>20.60055135304351</v>
      </c>
    </row>
    <row r="24" spans="1:18" s="11" customFormat="1" x14ac:dyDescent="0.25">
      <c r="A24" s="10"/>
      <c r="Q24" s="23"/>
      <c r="R24" s="1"/>
    </row>
    <row r="26" spans="1:18" x14ac:dyDescent="0.25">
      <c r="A26" s="26"/>
    </row>
    <row r="27" spans="1:18" x14ac:dyDescent="0.25">
      <c r="A27" s="27"/>
    </row>
    <row r="28" spans="1:18" x14ac:dyDescent="0.25">
      <c r="A28" s="27"/>
      <c r="B28" s="14"/>
    </row>
    <row r="29" spans="1:18" x14ac:dyDescent="0.25">
      <c r="A29" s="28"/>
      <c r="B29" s="12"/>
    </row>
    <row r="30" spans="1:18" x14ac:dyDescent="0.25">
      <c r="A30" s="27"/>
      <c r="B30" s="14"/>
    </row>
    <row r="31" spans="1:18" x14ac:dyDescent="0.25">
      <c r="A31" s="27"/>
      <c r="B31" s="15"/>
    </row>
  </sheetData>
  <mergeCells count="3">
    <mergeCell ref="A5:K5"/>
    <mergeCell ref="A7:M7"/>
    <mergeCell ref="A1:O3"/>
  </mergeCells>
  <conditionalFormatting sqref="G23 I23 K20:K21 K23 N20:N21 M23:N23 C20:E23 M20:M22 F20:I21 J20:J23 L20:L23 C13:N19 O13:O21 B31">
    <cfRule type="cellIs" dxfId="13" priority="54" operator="greaterThanOrEqual">
      <formula>30</formula>
    </cfRule>
  </conditionalFormatting>
  <conditionalFormatting sqref="G22 I22">
    <cfRule type="cellIs" dxfId="12" priority="42" operator="greaterThanOrEqual">
      <formula>30</formula>
    </cfRule>
  </conditionalFormatting>
  <conditionalFormatting sqref="K22">
    <cfRule type="cellIs" dxfId="11" priority="29" operator="greaterThanOrEqual">
      <formula>30</formula>
    </cfRule>
  </conditionalFormatting>
  <conditionalFormatting sqref="K18">
    <cfRule type="cellIs" dxfId="10" priority="28" operator="greaterThanOrEqual">
      <formula>30</formula>
    </cfRule>
  </conditionalFormatting>
  <conditionalFormatting sqref="N22">
    <cfRule type="cellIs" dxfId="9" priority="19" operator="greaterThanOrEqual">
      <formula>30</formula>
    </cfRule>
  </conditionalFormatting>
  <conditionalFormatting sqref="N18">
    <cfRule type="cellIs" dxfId="8" priority="18" operator="greaterThanOrEqual">
      <formula>30</formula>
    </cfRule>
  </conditionalFormatting>
  <conditionalFormatting sqref="O23">
    <cfRule type="cellIs" dxfId="7" priority="17" operator="greaterThanOrEqual">
      <formula>30</formula>
    </cfRule>
  </conditionalFormatting>
  <conditionalFormatting sqref="O22">
    <cfRule type="cellIs" dxfId="6" priority="16" operator="greaterThanOrEqual">
      <formula>30</formula>
    </cfRule>
  </conditionalFormatting>
  <conditionalFormatting sqref="O18">
    <cfRule type="cellIs" dxfId="5" priority="15" operator="greaterThanOrEqual">
      <formula>30</formula>
    </cfRule>
  </conditionalFormatting>
  <conditionalFormatting sqref="F23">
    <cfRule type="cellIs" dxfId="4" priority="12" operator="greaterThanOrEqual">
      <formula>30</formula>
    </cfRule>
  </conditionalFormatting>
  <conditionalFormatting sqref="F22">
    <cfRule type="cellIs" dxfId="3" priority="11" operator="greaterThanOrEqual">
      <formula>30</formula>
    </cfRule>
  </conditionalFormatting>
  <conditionalFormatting sqref="H23">
    <cfRule type="cellIs" dxfId="2" priority="8" operator="greaterThanOrEqual">
      <formula>30</formula>
    </cfRule>
  </conditionalFormatting>
  <conditionalFormatting sqref="H22">
    <cfRule type="cellIs" dxfId="1" priority="7" operator="greaterThanOrEqual">
      <formula>30</formula>
    </cfRule>
  </conditionalFormatting>
  <conditionalFormatting sqref="J22">
    <cfRule type="cellIs" dxfId="0" priority="3" operator="greaterThanOrEqual">
      <formula>30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11798AB5217849912631DAF75A3B79" ma:contentTypeVersion="11" ma:contentTypeDescription="Create a new document." ma:contentTypeScope="" ma:versionID="dff4998d8fb248021fc585d5b3c67822">
  <xsd:schema xmlns:xsd="http://www.w3.org/2001/XMLSchema" xmlns:xs="http://www.w3.org/2001/XMLSchema" xmlns:p="http://schemas.microsoft.com/office/2006/metadata/properties" xmlns:ns3="a0d95979-b78d-4456-a83d-a4e89158df7f" xmlns:ns4="508508a9-2d59-4074-9a0f-ccfddcb81bc1" targetNamespace="http://schemas.microsoft.com/office/2006/metadata/properties" ma:root="true" ma:fieldsID="e6a972c8d3a7c13541f000b3f1c0705c" ns3:_="" ns4:_="">
    <xsd:import namespace="a0d95979-b78d-4456-a83d-a4e89158df7f"/>
    <xsd:import namespace="508508a9-2d59-4074-9a0f-ccfddcb81bc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95979-b78d-4456-a83d-a4e89158d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508a9-2d59-4074-9a0f-ccfddcb81b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3286E6-CE7F-41B3-9CB9-37C6F4735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95979-b78d-4456-a83d-a4e89158df7f"/>
    <ds:schemaRef ds:uri="508508a9-2d59-4074-9a0f-ccfddcb81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EAF57D-30B6-4695-9A8A-109D0D02B096}">
  <ds:schemaRef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a0d95979-b78d-4456-a83d-a4e89158df7f"/>
    <ds:schemaRef ds:uri="http://schemas.microsoft.com/office/infopath/2007/PartnerControls"/>
    <ds:schemaRef ds:uri="508508a9-2d59-4074-9a0f-ccfddcb81bc1"/>
  </ds:schemaRefs>
</ds:datastoreItem>
</file>

<file path=customXml/itemProps3.xml><?xml version="1.0" encoding="utf-8"?>
<ds:datastoreItem xmlns:ds="http://schemas.openxmlformats.org/officeDocument/2006/customXml" ds:itemID="{CE247C44-8C01-4747-91F4-65743BEED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Sample Adult</vt:lpstr>
      <vt:lpstr>Sample Child</vt:lpstr>
      <vt:lpstr>Sample Adolescents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Simile, Catherine M. (CDC/DDPHSS/NCHS/DHIS)</dc:creator>
  <cp:lastModifiedBy>Maitland, Aaron K. (CDC/DDPHSS/NCHS/DHIS)</cp:lastModifiedBy>
  <cp:lastPrinted>2020-05-27T12:22:11Z</cp:lastPrinted>
  <dcterms:created xsi:type="dcterms:W3CDTF">2020-05-21T18:03:20Z</dcterms:created>
  <dcterms:modified xsi:type="dcterms:W3CDTF">2020-09-23T20:40:20Z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iteId">
    <vt:lpwstr>9ce70869-60db-44fd-abe8-d2767077fc8f</vt:lpwstr>
  </property>
  <property fmtid="{D5CDD505-2E9C-101B-9397-08002B2CF9AE}" pid="4" name="MSIP_Label_7b94a7b8-f06c-4dfe-bdcc-9b548fd58c31_Owner">
    <vt:lpwstr>cus4@cdc.gov</vt:lpwstr>
  </property>
  <property fmtid="{D5CDD505-2E9C-101B-9397-08002B2CF9AE}" pid="5" name="MSIP_Label_7b94a7b8-f06c-4dfe-bdcc-9b548fd58c31_SetDate">
    <vt:lpwstr>2020-05-21T18:04:02.4912234Z</vt:lpwstr>
  </property>
  <property fmtid="{D5CDD505-2E9C-101B-9397-08002B2CF9AE}" pid="6" name="MSIP_Label_7b94a7b8-f06c-4dfe-bdcc-9b548fd58c31_Name">
    <vt:lpwstr>General</vt:lpwstr>
  </property>
  <property fmtid="{D5CDD505-2E9C-101B-9397-08002B2CF9AE}" pid="7" name="MSIP_Label_7b94a7b8-f06c-4dfe-bdcc-9b548fd58c31_Application">
    <vt:lpwstr>Microsoft Azure Information Protection</vt:lpwstr>
  </property>
  <property fmtid="{D5CDD505-2E9C-101B-9397-08002B2CF9AE}" pid="8" name="MSIP_Label_7b94a7b8-f06c-4dfe-bdcc-9b548fd58c31_ActionId">
    <vt:lpwstr>e9df21ea-b36b-456b-b080-f718a4d36670</vt:lpwstr>
  </property>
  <property fmtid="{D5CDD505-2E9C-101B-9397-08002B2CF9AE}" pid="9" name="MSIP_Label_7b94a7b8-f06c-4dfe-bdcc-9b548fd58c31_Extended_MSFT_Method">
    <vt:lpwstr>Manual</vt:lpwstr>
  </property>
  <property fmtid="{D5CDD505-2E9C-101B-9397-08002B2CF9AE}" pid="10" name="Sensitivity">
    <vt:lpwstr>General</vt:lpwstr>
  </property>
  <property fmtid="{D5CDD505-2E9C-101B-9397-08002B2CF9AE}" pid="11" name="ContentTypeId">
    <vt:lpwstr>0x010100EE11798AB5217849912631DAF75A3B79</vt:lpwstr>
  </property>
</Properties>
</file>