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2804" documentId="8_{484818B3-26F7-4FB2-8A54-86C0362413EA}" xr6:coauthVersionLast="47" xr6:coauthVersionMax="47" xr10:uidLastSave="{04272D4D-9F3D-4877-9E09-964D87FD01A9}"/>
  <bookViews>
    <workbookView xWindow="-120" yWindow="-16320" windowWidth="29040" windowHeight="15840" tabRatio="851" xr2:uid="{00000000-000D-0000-FFFF-FFFF00000000}"/>
  </bookViews>
  <sheets>
    <sheet name="Project Overview" sheetId="1" r:id="rId1"/>
    <sheet name="Community Benefits and Jobs" sheetId="3" r:id="rId2"/>
    <sheet name="Commercial Viability" sheetId="34" r:id="rId3"/>
    <sheet name="Renewables" sheetId="31" r:id="rId4"/>
    <sheet name="Microturbines" sheetId="10" r:id="rId5"/>
    <sheet name="Fuel Cells" sheetId="15" r:id="rId6"/>
    <sheet name="Energy Storage (non-vehicle)" sheetId="17" r:id="rId7"/>
    <sheet name="Vehicles &amp; Vehicle Components" sheetId="12" r:id="rId8"/>
    <sheet name="Grid Modernization &amp; Charging" sheetId="21" r:id="rId9"/>
    <sheet name="Constants" sheetId="26" r:id="rId10"/>
    <sheet name="Energy Conservation" sheetId="27" r:id="rId11"/>
    <sheet name="Energy Conservation (Electric)" sheetId="16" state="hidden" r:id="rId12"/>
    <sheet name="Carbon Capture and Removal" sheetId="19" r:id="rId13"/>
    <sheet name="Recycling" sheetId="32" r:id="rId14"/>
    <sheet name="Other" sheetId="33" r:id="rId15"/>
    <sheet name="Assumptions" sheetId="30" r:id="rId16"/>
  </sheets>
  <externalReferences>
    <externalReference r:id="rId17"/>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4" l="1"/>
  <c r="B14" i="34"/>
  <c r="C13" i="34"/>
  <c r="B13" i="34"/>
  <c r="C12" i="34"/>
  <c r="B12" i="34"/>
  <c r="C11" i="34"/>
  <c r="B11" i="34"/>
  <c r="C10" i="34"/>
  <c r="B10" i="34"/>
  <c r="C9" i="34"/>
  <c r="B9" i="34"/>
  <c r="C8" i="34"/>
  <c r="B8" i="34"/>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8" i="1"/>
  <c r="B11" i="19" l="1"/>
  <c r="B12" i="16"/>
  <c r="B13" i="15"/>
  <c r="B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tc={E20A2988-429C-4A20-9799-E09771FDE2F4}</author>
  </authors>
  <commentList>
    <comment ref="O13" authorId="0" shapeId="0" xr:uid="{E20A2988-429C-4A20-9799-E09771FDE2F4}">
      <text>
        <t>[Threaded comment]
Your version of Excel allows you to read this threaded comment; however, any edits to it will get removed if the file is opened in a newer version of Excel. Learn more: https://go.microsoft.com/fwlink/?linkid=870924
Comment:
    Are operating jobs not subject to wage and apprenticeship requirements?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tc={569D8E1C-AF53-4159-97A7-E16CB7818D9A}</author>
  </authors>
  <commentList>
    <comment ref="A5" authorId="0" shapeId="0" xr:uid="{569D8E1C-AF53-4159-97A7-E16CB7818D9A}">
      <text>
        <t>[Threaded comment]
Your version of Excel allows you to read this threaded comment; however, any edits to it will get removed if the file is opened in a newer version of Excel. Learn more: https://go.microsoft.com/fwlink/?linkid=870924
Comment:
    How does this work for recycling projects? Can we simply have this be about the volume of PV panels to be recycled (as an example)?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tc={E31868B3-EFD4-457A-A48F-AA21860DB8BB}</author>
  </authors>
  <commentList>
    <comment ref="D13" authorId="0" shapeId="0" xr:uid="{E31868B3-EFD4-457A-A48F-AA21860DB8BB}">
      <text>
        <t>[Threaded comment]
Your version of Excel allows you to read this threaded comment; however, any edits to it will get removed if the file is opened in a newer version of Excel. Learn more: https://go.microsoft.com/fwlink/?linkid=870924
Comment:
    How do we capture the benefits of fuel switching? Cold climate heat pump might use a lot of electricity, but it should still have an emissions benefit relative to heating oil.
Reply:
    Good point. I can add in fuel source for the system consumption, since different fuels have different emission factors
For fuel switching, it partly depends on assumptions the applicant makes e.g. will the cold climate heat pump manufacturer assume every heat pump will replace heating oil? Not sure how to tackle the baseline emissions factor there - might be a good argument for letting applicants tweak assumptions on the data sheet in the full application?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tc={FF1A22C8-9DF6-4420-A982-99AE3EA61D38}</author>
  </authors>
  <commentList>
    <comment ref="D10" authorId="0" shapeId="0" xr:uid="{FF1A22C8-9DF6-4420-A982-99AE3EA61D38}">
      <text>
        <t>[Threaded comment]
Your version of Excel allows you to read this threaded comment; however, any edits to it will get removed if the file is opened in a newer version of Excel. Learn more: https://go.microsoft.com/fwlink/?linkid=870924
Comment:
    How do we capture the benefits of fuel switching? Cold climate heat pump might use a lot of electricity, but it should still have an emissions benefit relative to heating oil.</t>
      </text>
    </comment>
  </commentList>
</comments>
</file>

<file path=xl/sharedStrings.xml><?xml version="1.0" encoding="utf-8"?>
<sst xmlns="http://schemas.openxmlformats.org/spreadsheetml/2006/main" count="951" uniqueCount="394">
  <si>
    <t>User Input</t>
  </si>
  <si>
    <t>Calculated or from other tab</t>
  </si>
  <si>
    <t>Instructions are in yellow boxes next to the corresponding inputs</t>
  </si>
  <si>
    <r>
      <rPr>
        <sz val="11"/>
        <color rgb="FF000000"/>
        <rFont val="Calibri"/>
        <family val="2"/>
      </rPr>
      <t xml:space="preserve">This worksheet is used to capture information on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Next, applicant should fill out the user input cells in the </t>
    </r>
    <r>
      <rPr>
        <i/>
        <sz val="11"/>
        <color rgb="FF000000"/>
        <rFont val="Calibri"/>
        <family val="2"/>
      </rPr>
      <t>Supply Chain, Community Benefits and Jobs, Emissions</t>
    </r>
    <r>
      <rPr>
        <sz val="11"/>
        <color rgb="FF000000"/>
        <rFont val="Calibri"/>
        <family val="2"/>
      </rPr>
      <t xml:space="preserve">, and </t>
    </r>
    <r>
      <rPr>
        <i/>
        <sz val="11"/>
        <color rgb="FF000000"/>
        <rFont val="Calibri"/>
        <family val="2"/>
      </rPr>
      <t xml:space="preserve">Voluntary Disclosure </t>
    </r>
    <r>
      <rPr>
        <sz val="11"/>
        <color rgb="FF000000"/>
        <rFont val="Calibri"/>
        <family val="2"/>
      </rPr>
      <t>tabs, as well as the yellow tab that is specific to your Technology Area. Data will be extracted from this workbook to compare submissions. Therefore, no cells, rows, or columns should be added.</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</si>
  <si>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</si>
  <si>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</si>
  <si>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</si>
  <si>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</si>
  <si>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</si>
  <si>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</si>
  <si>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</si>
  <si>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</si>
  <si>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</si>
  <si>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</si>
  <si>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</si>
  <si>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</si>
  <si>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</si>
  <si>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</si>
  <si>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</si>
  <si>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</si>
  <si>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</si>
  <si>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</si>
  <si>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</si>
  <si>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</si>
  <si>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</si>
  <si>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Production or Recycling</t>
  </si>
  <si>
    <t>Indicate whether the project is primarily in producing or recycling eligible advanced energy property. If it is a recycling project, go to the Recycling Tab</t>
  </si>
  <si>
    <t>Primary Technology Area</t>
  </si>
  <si>
    <r>
      <rPr>
        <sz val="11"/>
        <color rgb="FF000000"/>
        <rFont val="Calibri"/>
        <family val="2"/>
      </rPr>
      <t xml:space="preserve">Every application must choose at least one technology area (and fill out the corresponding yellow tab). If applicants have multiple technology areas, fill out multiple yellow tabs, but still select the </t>
    </r>
    <r>
      <rPr>
        <i/>
        <sz val="11"/>
        <color rgb="FF000000"/>
        <rFont val="Calibri"/>
        <family val="2"/>
      </rPr>
      <t>primary technology area here</t>
    </r>
    <r>
      <rPr>
        <sz val="11"/>
        <color rgb="FF000000"/>
        <rFont val="Calibri"/>
        <family val="2"/>
      </rPr>
      <t>. If Primary Technology Area is Other, go to the Other tab.</t>
    </r>
  </si>
  <si>
    <t>Primary Production Output</t>
  </si>
  <si>
    <t>Brief description of the facility output product in 5 words or less (e.g., "wind turbine blades").</t>
  </si>
  <si>
    <r>
      <rPr>
        <sz val="11"/>
        <color rgb="FF000000"/>
        <rFont val="Calibri"/>
        <family val="2"/>
      </rPr>
      <t xml:space="preserve">This worksheet is used to capture information on commercial viability of Clean Energy Manufacturing and Recycling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Next, applicant should fill out the user input cells in the </t>
    </r>
    <r>
      <rPr>
        <i/>
        <sz val="11"/>
        <color rgb="FF000000"/>
        <rFont val="Calibri"/>
        <family val="2"/>
      </rPr>
      <t>Supply Chain, Community Benefits and Jobs, Emissions</t>
    </r>
    <r>
      <rPr>
        <sz val="11"/>
        <color rgb="FF000000"/>
        <rFont val="Calibri"/>
        <family val="2"/>
      </rPr>
      <t xml:space="preserve">, and </t>
    </r>
    <r>
      <rPr>
        <i/>
        <sz val="11"/>
        <color rgb="FF000000"/>
        <rFont val="Calibri"/>
        <family val="2"/>
      </rPr>
      <t xml:space="preserve">Voluntary Disclosure </t>
    </r>
    <r>
      <rPr>
        <sz val="11"/>
        <color rgb="FF000000"/>
        <rFont val="Calibri"/>
        <family val="2"/>
      </rPr>
      <t>tabs, as well as the yellow tab that is specific to your Technology Area. Data will be extracted from this workbook to compare submissions. Therefore, no cells, rows, or columns should be added.</t>
    </r>
  </si>
  <si>
    <t>Technology Areas</t>
  </si>
  <si>
    <t>Project to completion</t>
  </si>
  <si>
    <t>Renewable resources - 48C(c)(1)(A)(i)(I)</t>
  </si>
  <si>
    <t>Fuel cells, microturbines, or energy storage - 48C(c)(1)(A)(i)(II)</t>
  </si>
  <si>
    <t>Electric grid modernization - 48C(c)(1)(A)(i)(III)</t>
  </si>
  <si>
    <t>Property to capture, use, sequester CO2 - 48C(c)(1)(A)(i)(IV)</t>
  </si>
  <si>
    <t>Refining, electrolyzing, or blending equipment - 48C(c)(1)(A)(i)(V)</t>
  </si>
  <si>
    <t>Site selection</t>
  </si>
  <si>
    <t>Energy conservation - 48C(c)(1)(A)(i)(VI)</t>
  </si>
  <si>
    <t>Electric or fuel cell vehicles - 48C(c)(1)(A)(i)(VII)</t>
  </si>
  <si>
    <t>Hybrid vehicles not less than 14,000 lbs - 48C(c)(1)(A)(i)(VIII)</t>
  </si>
  <si>
    <t>Other - 48C(c)(1)(A)(i)(IX)</t>
  </si>
  <si>
    <t>Funding availability</t>
  </si>
  <si>
    <t>Equity (%)</t>
  </si>
  <si>
    <t>Indicate the percentage equity held by the company in the project.</t>
  </si>
  <si>
    <t>Debt (%)</t>
  </si>
  <si>
    <t>Indicate the percentage of debt owed by the company. Enter 0 if not applicable.</t>
  </si>
  <si>
    <t>State or local incentives ($)</t>
  </si>
  <si>
    <t>Indicate amount of state or local incentives received for the project.</t>
  </si>
  <si>
    <t>Other federal incentives ($)</t>
  </si>
  <si>
    <t>Indicate amount of other federal incentives received for the project.</t>
  </si>
  <si>
    <t>Market overview</t>
  </si>
  <si>
    <t>Market share</t>
  </si>
  <si>
    <t>Expected growth in the next 5 years after production commencement</t>
  </si>
  <si>
    <t>Indicate the percentage of expected growth rate for the product after 5 years of project commencement.</t>
  </si>
  <si>
    <t>Corporate health</t>
  </si>
  <si>
    <t>Ongoing legal claims (Yes or No)</t>
  </si>
  <si>
    <t>Indicate if there are any ongoing or expected legal claims related to the project . If selecting Yes, explain in brief.</t>
  </si>
  <si>
    <t>Planned debt restructuring (Yes or No)</t>
  </si>
  <si>
    <t>Indicate any planned debt restructuring. If selecting Yes, explain in brief.</t>
  </si>
  <si>
    <t>Other planned corporate actions that may affect completion of project (Yes or No)</t>
  </si>
  <si>
    <t>Indicate any planned corporate or management actions that can impact the timely completion of the project or can cause the project to be stalled for an extended period of time. If selecting Yes, explain in brief.</t>
  </si>
  <si>
    <t>Equity sources</t>
  </si>
  <si>
    <t>Debt sources</t>
  </si>
  <si>
    <t>End use application or installation of product</t>
  </si>
  <si>
    <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theme="1"/>
        <rFont val="Calibri"/>
        <family val="2"/>
        <scheme val="minor"/>
      </rPr>
      <t>Do not list Indirect Jobs</t>
    </r>
    <r>
      <rPr>
        <sz val="11"/>
        <color theme="1"/>
        <rFont val="Calibri"/>
        <family val="2"/>
        <scheme val="minor"/>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</si>
  <si>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</si>
  <si>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</si>
  <si>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</si>
  <si>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</si>
  <si>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</si>
  <si>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</si>
  <si>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</si>
  <si>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</si>
  <si>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</si>
  <si>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</si>
  <si>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</si>
  <si>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</si>
  <si>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</si>
  <si>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</si>
  <si>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</si>
  <si>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</si>
  <si>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</si>
  <si>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Instructions for Manufacturers of Eligible Renewable Energy Products or Microturbines</t>
  </si>
  <si>
    <r>
      <rPr>
        <sz val="11"/>
        <color rgb="FF000000"/>
        <rFont val="Calibri"/>
        <family val="2"/>
      </rPr>
      <t xml:space="preserve">
Applicants should complete </t>
    </r>
    <r>
      <rPr>
        <b/>
        <sz val="11"/>
        <color rgb="FF000000"/>
        <rFont val="Calibri"/>
        <family val="2"/>
      </rPr>
      <t>ONLY ONE TAB per application</t>
    </r>
    <r>
      <rPr>
        <sz val="11"/>
        <color rgb="FF000000"/>
        <rFont val="Calibri"/>
        <family val="2"/>
      </rPr>
      <t xml:space="preserve"> on the basis of their technology area.</t>
    </r>
  </si>
  <si>
    <t>Annual Attributable Production Capacity (AAPC)</t>
  </si>
  <si>
    <t>EXAMPLE</t>
  </si>
  <si>
    <t>Descriptor</t>
  </si>
  <si>
    <t>Data</t>
  </si>
  <si>
    <t>Notes/Instructions</t>
  </si>
  <si>
    <t>Annual Production Capacity</t>
  </si>
  <si>
    <t>MW/year</t>
  </si>
  <si>
    <t>Expected annual production. Use equivalent watts for non-electrical technologies such as solar water heating. For components without watt ratings, make an assumption about the amount of watts of the end product per unit of your component, and state your assumptions below.</t>
  </si>
  <si>
    <t>Facility produces 50 MW of c-Si solar PV cells per year for small-scale residential developers.</t>
  </si>
  <si>
    <t>Conversion Factor and Explanation</t>
  </si>
  <si>
    <t>For non-watt rated technologies ONLY, explain your conversion factor (e.g., square meters to watts) in 50 words or less.</t>
  </si>
  <si>
    <t>N/A</t>
  </si>
  <si>
    <t>Not applicable; technology is already rated in watts.</t>
  </si>
  <si>
    <t>Manufacturing Contribution</t>
  </si>
  <si>
    <t>$/W</t>
  </si>
  <si>
    <t>Value added contribution to system (excludes price paid for feedstock materials, upstream components, etc.).</t>
  </si>
  <si>
    <t>Cost to produce a c-Si solar PV cell is $0.18/W, including margin, but cost of inputs is about $0.12/W. So value add is $0.06/W.</t>
  </si>
  <si>
    <t>Total System Hardware Price</t>
  </si>
  <si>
    <t>Price to end user of total system hardware including balance of system but excluding installation labor costs.</t>
  </si>
  <si>
    <t>Total hardware cost of solar module and BOS (NREL, 2022).</t>
  </si>
  <si>
    <t>Typical Annual Capacity Factor</t>
  </si>
  <si>
    <t>%</t>
  </si>
  <si>
    <r>
      <t xml:space="preserve">See </t>
    </r>
    <r>
      <rPr>
        <i/>
        <sz val="11"/>
        <color theme="1"/>
        <rFont val="Calibri"/>
        <family val="2"/>
        <scheme val="minor"/>
      </rPr>
      <t>Assumptions</t>
    </r>
    <r>
      <rPr>
        <sz val="11"/>
        <color theme="1"/>
        <rFont val="Calibri"/>
        <family val="2"/>
        <scheme val="minor"/>
      </rPr>
      <t xml:space="preserve"> tab for common capacity factors, based on assumptions of typical use. Defined as (annual energy output)/(peak power rating * 8760 hours). If you use a different capacity factor, please justify in the narrative.</t>
    </r>
  </si>
  <si>
    <r>
      <t xml:space="preserve">Average U.S. capacity factor of solar PV is 25%, per the </t>
    </r>
    <r>
      <rPr>
        <i/>
        <sz val="11"/>
        <color theme="1"/>
        <rFont val="Calibri"/>
        <family val="2"/>
        <scheme val="minor"/>
      </rPr>
      <t xml:space="preserve">Assumptions </t>
    </r>
    <r>
      <rPr>
        <sz val="11"/>
        <color theme="1"/>
        <rFont val="Calibri"/>
        <family val="2"/>
        <scheme val="minor"/>
      </rPr>
      <t>tab.</t>
    </r>
  </si>
  <si>
    <t>Share of facility output</t>
  </si>
  <si>
    <t>Fraction of production from project (i.e., manufacturing facility) that will be allocated for renewable resource production.</t>
  </si>
  <si>
    <t>All of the facility's production goes to solar cell manufacturing.</t>
  </si>
  <si>
    <t>Instructions for Manufacturers of Eligible Refining, Blending, or Electrolyzing Equipment or Fuel Cells</t>
  </si>
  <si>
    <t>Fuel Type/Process</t>
  </si>
  <si>
    <t>Select the most representative fuel refining, blending, or electrolyzing process.</t>
  </si>
  <si>
    <t>Alcohol to jet from isobutanol - fermentation - corn grain/starch</t>
  </si>
  <si>
    <t xml:space="preserve">The electrolyzers will run on renewable electricity, so the applicant selects the LCA for "renewable electrolysis." This is equivalent to a 100% reduction in emissions per GGE. </t>
  </si>
  <si>
    <t>Unit/year</t>
  </si>
  <si>
    <t>Projected (not peak or potential) number of units manufactured annually.</t>
  </si>
  <si>
    <t>Applicant produces 1000 1-MW electrolyzers at its new facility.</t>
  </si>
  <si>
    <t>$/Unit</t>
  </si>
  <si>
    <t xml:space="preserve">Electrolyzers are sold for $100,000 each, but use $50,000 worth of platinum group metals and other inputs, so the value added by the manufacturer is $50,000. </t>
  </si>
  <si>
    <t>Total Installed System Price</t>
  </si>
  <si>
    <t xml:space="preserve">The full hydrogen electrolysis system is estimated at $1 million for a 1-MW capacity electrolyzer. </t>
  </si>
  <si>
    <t>Capacity per unit per year</t>
  </si>
  <si>
    <t>GGE</t>
  </si>
  <si>
    <t>Amount of fuel, chemical, or product enabled the given unit of refining, electrolyzing, or blending equipment annually, best expressed in gallons of gasoline equivalent (GGE). Kilograms, MW, or other units should be converted to GGE using BTUs or MJs.</t>
  </si>
  <si>
    <t xml:space="preserve">A 1-MW electrolyzer could be expected to produce about 150,000 kg of hydrogen per year under typical operating conditions. </t>
  </si>
  <si>
    <t>Deployed Property Lifetime</t>
  </si>
  <si>
    <t>years</t>
  </si>
  <si>
    <t>Number of years the deployed equipment will operate.</t>
  </si>
  <si>
    <t>Electrolyzers are expected to last about 10 years before replacement.</t>
  </si>
  <si>
    <t>Share of Facility Output</t>
  </si>
  <si>
    <r>
      <rPr>
        <sz val="11"/>
        <color rgb="FF000000"/>
        <rFont val="Calibri"/>
        <family val="2"/>
      </rPr>
      <t xml:space="preserve">Fraction of project (i.e., manufacturing facility) that will be allocated to eligible equipment.
</t>
    </r>
    <r>
      <rPr>
        <b/>
        <sz val="11"/>
        <color rgb="FF000000"/>
        <rFont val="Calibri"/>
        <family val="2"/>
      </rPr>
      <t xml:space="preserve">
Please type in a percentage (no greater than 100) -- we will not convert to a percentage.</t>
    </r>
  </si>
  <si>
    <t>100% of the facility will be used to produce clean hydrogen.</t>
  </si>
  <si>
    <t>Instructions for Manufacturers of Energy Storage Systems</t>
  </si>
  <si>
    <t>Expected annual production. Facilities that typically express their production capacity in Megawatt-Hours should instead state power output of the batteries in Megawatts. For components without watt ratings, make an assumption about the amount of watts of the end product per unit of your component, and state your assumptions below.</t>
  </si>
  <si>
    <t>Lithium-ion battery factory assembles 200 MWh of 2-hour duration batteries for stationary storage applications. Those batteries represent 100 MW of power.</t>
  </si>
  <si>
    <t>For non-watt rated technologies ONLY, explain your conversion factor (e.g., square meters to megawatt-hours) in 50 words or less.</t>
  </si>
  <si>
    <t>$/kWh</t>
  </si>
  <si>
    <t>Manufacturer adds $50/kWh of value in assembling the battery cell and pack.</t>
  </si>
  <si>
    <t>Total price of the installed system is $400/kWh.</t>
  </si>
  <si>
    <r>
      <t xml:space="preserve">Capacity factor of stationary storage, according to the </t>
    </r>
    <r>
      <rPr>
        <i/>
        <sz val="11"/>
        <color theme="1"/>
        <rFont val="Calibri"/>
        <family val="2"/>
        <scheme val="minor"/>
      </rPr>
      <t xml:space="preserve">Assumptions </t>
    </r>
    <r>
      <rPr>
        <sz val="11"/>
        <color theme="1"/>
        <rFont val="Calibri"/>
        <family val="2"/>
        <scheme val="minor"/>
      </rPr>
      <t>tab.</t>
    </r>
  </si>
  <si>
    <t>100% of the factory is being used for battery production.</t>
  </si>
  <si>
    <t>Instructions for Manufacturers of Eligible Electric, Fuel Cell, and Hybrid Vehicles and Components (excl. charging equipment)</t>
  </si>
  <si>
    <t>Applicant produces 100,000 EV batteries per year at its 10 GWh factory.</t>
  </si>
  <si>
    <t>Finished battery is sold for $12,000, but inputs and subcomponents cost $6,000, so the "manufacturing contribution" of this facility is $6,000.</t>
  </si>
  <si>
    <t>Total Price of Vehicle Equipment</t>
  </si>
  <si>
    <t>Total price of electric vehicle is $25,000.</t>
  </si>
  <si>
    <t>Assumed EV lifetime is 20 years.</t>
  </si>
  <si>
    <r>
      <t xml:space="preserve">Fraction of production from project (i.e., manufacturing facility) that will be allocated to produce vehicle technology.
</t>
    </r>
    <r>
      <rPr>
        <b/>
        <sz val="11"/>
        <color theme="1"/>
        <rFont val="Calibri"/>
        <family val="2"/>
        <scheme val="minor"/>
      </rPr>
      <t xml:space="preserve">
Please type in a percentage (no greater than 1) -- we will not convert to a percentage.</t>
    </r>
  </si>
  <si>
    <t>90% of the facility's output goes to EVs, 10% to consumer electronics.</t>
  </si>
  <si>
    <t xml:space="preserve">The following formulas calculate the greenhouse gas emissions reductions associated with the project. 
</t>
  </si>
  <si>
    <t>Indirect Greenhouse Gas Reductions and Simplified Cost of Abatement</t>
  </si>
  <si>
    <t>Average Annual Mileage</t>
  </si>
  <si>
    <t>Miles/year</t>
  </si>
  <si>
    <r>
      <t xml:space="preserve">List the average annual operations of the class of vehicle, used for both the baseline and the improved system. Use the </t>
    </r>
    <r>
      <rPr>
        <i/>
        <sz val="11"/>
        <color theme="1"/>
        <rFont val="Calibri"/>
        <family val="2"/>
        <scheme val="minor"/>
      </rPr>
      <t>Assumptions</t>
    </r>
    <r>
      <rPr>
        <sz val="11"/>
        <color theme="1"/>
        <rFont val="Calibri"/>
        <family val="2"/>
        <scheme val="minor"/>
      </rPr>
      <t xml:space="preserve"> tab as needed.</t>
    </r>
  </si>
  <si>
    <t>Annual Mile</t>
  </si>
  <si>
    <t>Miles</t>
  </si>
  <si>
    <r>
      <t>Per</t>
    </r>
    <r>
      <rPr>
        <i/>
        <sz val="11"/>
        <color theme="1"/>
        <rFont val="Calibri"/>
        <family val="2"/>
        <scheme val="minor"/>
      </rPr>
      <t xml:space="preserve"> Assumptions </t>
    </r>
    <r>
      <rPr>
        <sz val="11"/>
        <color theme="1"/>
        <rFont val="Calibri"/>
        <family val="2"/>
        <scheme val="minor"/>
      </rPr>
      <t>tab, presumes the vehicle class has a annual mileage of 10,850 miles.</t>
    </r>
  </si>
  <si>
    <t>Annual Baseline System Fuel Consumption</t>
  </si>
  <si>
    <t>MPGGE</t>
  </si>
  <si>
    <t>Projected liquid fuel consumption in gallons of gasoline equivalent (GGE) of baseline system under typical operation (e.g., average fuel economy of a heavy-duty vehicle).</t>
  </si>
  <si>
    <t>GGE/year</t>
  </si>
  <si>
    <r>
      <t>Per</t>
    </r>
    <r>
      <rPr>
        <i/>
        <sz val="11"/>
        <color theme="1"/>
        <rFont val="Calibri"/>
        <family val="2"/>
        <scheme val="minor"/>
      </rPr>
      <t xml:space="preserve"> Assumptions </t>
    </r>
    <r>
      <rPr>
        <sz val="11"/>
        <color theme="1"/>
        <rFont val="Calibri"/>
        <family val="2"/>
        <scheme val="minor"/>
      </rPr>
      <t>tab, presumes the baseline system gets 23.4 miles per gallon.</t>
    </r>
  </si>
  <si>
    <t>Annual Improved System Fuel Consumption</t>
  </si>
  <si>
    <r>
      <t xml:space="preserve">Projected liquid fuel consumption of improved system under typical operation (e.g., average fuel economy of a hybrid heavy-duty vehicle). </t>
    </r>
    <r>
      <rPr>
        <b/>
        <sz val="11"/>
        <color theme="1"/>
        <rFont val="Calibri"/>
        <family val="2"/>
        <scheme val="minor"/>
      </rPr>
      <t>If fully electric, enter "0" and fill out the row below. If plugin hybrid, fill out both rows.</t>
    </r>
  </si>
  <si>
    <t>Presumes the improved system uses no liquid fuel.</t>
  </si>
  <si>
    <t>Miles per kWh</t>
  </si>
  <si>
    <t>If electric or plug-in hybrid, state the required electricity under typical operation (e.g., average MPGe of an electric vehicle).</t>
  </si>
  <si>
    <t>The improved system uses electricity and gets roughly 3 miles per kWh.</t>
  </si>
  <si>
    <t>Instructions for Manufacturers of Eligible Grid Modernization Equipment and Electric Vehicle Charging Equipment</t>
  </si>
  <si>
    <t>Units, kVA, etc. per year</t>
  </si>
  <si>
    <t>Projected (not peak or potential) number or capacity of units manufactured annually. If possible, express the total capacity in terms of power capacity (e.g., kVA for transformers) rather than raw number of units.</t>
  </si>
  <si>
    <t>MVA/year</t>
  </si>
  <si>
    <t>Projected (not peak or potential) number or capacity of units manufactured annually. If possible, express the total capacity in electrical terms (e.g., kVA for transformers) rather than raw number of units.</t>
  </si>
  <si>
    <t>The manufacturer purchases $500,000 of raw materials for each LPT, but sells each one for $1.5 million, so generates $1 million of value in the process.</t>
  </si>
  <si>
    <t>Total Price of Equipment</t>
  </si>
  <si>
    <t>The total value of the completed LPT is $1.5 million</t>
  </si>
  <si>
    <r>
      <t xml:space="preserve">Average U.S. capacity factor of transmission equipment is 65%, per the </t>
    </r>
    <r>
      <rPr>
        <i/>
        <sz val="11"/>
        <color theme="1"/>
        <rFont val="Calibri"/>
        <family val="2"/>
        <scheme val="minor"/>
      </rPr>
      <t xml:space="preserve">Assumptions </t>
    </r>
    <r>
      <rPr>
        <sz val="11"/>
        <color theme="1"/>
        <rFont val="Calibri"/>
        <family val="2"/>
        <scheme val="minor"/>
      </rPr>
      <t>tab.</t>
    </r>
  </si>
  <si>
    <t>We assume all of the facility output is for LPTs.</t>
  </si>
  <si>
    <t>Product and Process</t>
  </si>
  <si>
    <t>Gasoline</t>
  </si>
  <si>
    <t>Alcohol to jet from ethanol - gasification - wood waste</t>
  </si>
  <si>
    <t>Renewable, Low-Carbon, or Low-Emissions Fuel, Chemical or Product</t>
  </si>
  <si>
    <t>Alcohol to jet from ethanol - gasification - municipal solid waste</t>
  </si>
  <si>
    <t>Alcohol to jet from ethanol - fermentation - corn grain/starch</t>
  </si>
  <si>
    <t>Alcohol to jet from ethanol - fermentation - corn stover</t>
  </si>
  <si>
    <t>Alcohol to jet from ethanol - fermentation - industrial off-gases</t>
  </si>
  <si>
    <t>Alcohol to jet from isobutanol - fermentation - corn stover</t>
  </si>
  <si>
    <t>Alcohol to jet from isobutanol - fermentation - forest residue</t>
  </si>
  <si>
    <t>Alcohol to jet from isobutanol - fermentation - miscanthus, switchgrass</t>
  </si>
  <si>
    <t>Hydroprocessed ethers and fatty acids (HEFA) - tallow/animal fat</t>
  </si>
  <si>
    <t>Hydroprocessed ethers and fatty acids (HEFA) - used cooking oil</t>
  </si>
  <si>
    <t>Hydroprocessed ethers and fatty acids (HEFA) - corn oil</t>
  </si>
  <si>
    <t>Hydroprocessed ethers and fatty acids (HEFA) - soybean oil</t>
  </si>
  <si>
    <t>Fischer-tropsch - forest residue</t>
  </si>
  <si>
    <t>Fischer-tropsch - woody energy crops</t>
  </si>
  <si>
    <t>Fischer-tropsch - miscanthus, switchgrass</t>
  </si>
  <si>
    <t>Fischer-tropsch - municipal solid waste</t>
  </si>
  <si>
    <t>Ex-situ catalytic fast pyrolysis (CFP) - woody biomass</t>
  </si>
  <si>
    <t>Ethanol - fermentation - corn grain/starch</t>
  </si>
  <si>
    <t>Ethanol - fermentation - corn stover</t>
  </si>
  <si>
    <t>Ethanol - gasification w/ syngas fermentation - corn stover</t>
  </si>
  <si>
    <t>Ethanol - gasification w/ syngas fermentation - forest residue</t>
  </si>
  <si>
    <t>Ethanol - gasification w/ syngas fermentation - switchgrass</t>
  </si>
  <si>
    <t>Ethanol - gasification w/ syngas fermentation - municipal solid waste</t>
  </si>
  <si>
    <t>Ethanol - gasification w/ syngas fermentation - wood waste</t>
  </si>
  <si>
    <t>Ethanol - gasification w/ syngas fermentation - industrial waste gas</t>
  </si>
  <si>
    <t>Biodiesel/FAME - tallow/animal fat</t>
  </si>
  <si>
    <t>Biodiesel/FAME - used cooking oil</t>
  </si>
  <si>
    <t>Biodiesel/FAME - cellulosic feedstocks</t>
  </si>
  <si>
    <t>Renewable natural gas/biomethane - landfill gas</t>
  </si>
  <si>
    <t>Renewable natural gas/biomethane - manure</t>
  </si>
  <si>
    <t>Renewable propane</t>
  </si>
  <si>
    <t>Renewable naphtha/gasoline</t>
  </si>
  <si>
    <t>Gaseous hydrogen - renewable electrolysis</t>
  </si>
  <si>
    <t>Energy Fuels</t>
  </si>
  <si>
    <t>Propane</t>
  </si>
  <si>
    <t>Diesel and home heating fuel (distillate fuel oil)</t>
  </si>
  <si>
    <t>Kerosene</t>
  </si>
  <si>
    <t>Coal</t>
  </si>
  <si>
    <t>Natural gas</t>
  </si>
  <si>
    <t>Grid electricity</t>
  </si>
  <si>
    <t>Electricity</t>
  </si>
  <si>
    <t>Renewable electricity from wind energy</t>
  </si>
  <si>
    <t>Renewable electricity from solar energy</t>
  </si>
  <si>
    <t>Renewable electricity from nuclear energy</t>
  </si>
  <si>
    <t>Renewable electricity from hydropower energy</t>
  </si>
  <si>
    <t>Renewable electricity from geothermal energy</t>
  </si>
  <si>
    <t>Renewable electricity from biomass energy</t>
  </si>
  <si>
    <t>Renewable electricity from marine energy</t>
  </si>
  <si>
    <t>Other</t>
  </si>
  <si>
    <t>Instructions for Manufacturers of Eligible Energy Conservation Equipment</t>
  </si>
  <si>
    <t xml:space="preserve">Manufacturing facilities for eligible energy conservation equipment should complete each green cell on this tab to indicate annual production. These metrics include a "Fuel Type/Process" selection for the incumbent and improved technologies, as well as other metrics to understand the performance of the product in its ultimate use. Applicants may reference the example to the right and/or the Assumptions tab for assistance.
</t>
  </si>
  <si>
    <t>Fuel Information</t>
  </si>
  <si>
    <t>Baseline Fuel Type/Process</t>
  </si>
  <si>
    <t>If selected 'Other', explain here</t>
  </si>
  <si>
    <t>Select the most representative baseline fuel refining, blending, or electrolyzing process.</t>
  </si>
  <si>
    <t>Natural Gas</t>
  </si>
  <si>
    <t>The project manufactures heat pumps which are assumed to replace natural gas furnaces.</t>
  </si>
  <si>
    <t>Improved Fuel Type/Process</t>
  </si>
  <si>
    <t>Select the most representative improved/ new fuel refining, blending, or electrolyzing process. For efficiency improvement projects, select the same fuel type/ process as the baseline if fuel switching not applicable and explain efficiency improvement in the text.</t>
  </si>
  <si>
    <t>Heat pumps are assumed to be powered by grid electricity.</t>
  </si>
  <si>
    <t>Manufacturer produces 10,000 units of cold-climate air-source heat pumps</t>
  </si>
  <si>
    <t>Heat Pumps are sold for $5000 but incorporate $1500 of input materials and components, so the manufacturer's contribution is $3500 per unit.</t>
  </si>
  <si>
    <t>Total Price of Efficiency Equipment</t>
  </si>
  <si>
    <t>Price to end user of total HVAC system hardware including balance of system but excluding installation labor costs.</t>
  </si>
  <si>
    <t>Annual Baseline System Consumption</t>
  </si>
  <si>
    <t>MMBTU/year</t>
  </si>
  <si>
    <t>Likely annual energy consumption of baseline system (WITHOUT fuel switching or efficiency technology) under typical operation (e.g., energy consumption of average home using natural gas heating). Baseline system assumptions must match the assumptions used in commercial viability section of concept paper application</t>
  </si>
  <si>
    <t>Annual energy consumption of the average building using natural gas furnance of comparable size to heat pump</t>
  </si>
  <si>
    <t>Annual Improved System Consumption</t>
  </si>
  <si>
    <t>Likely annual energy consumption of improved system (AFTER fuel switching or efficiency technology) under typical operation (e.g., energy consumption of average home with air source heat pump).</t>
  </si>
  <si>
    <t>Cold climate heat pump is projected to reduce energy usage by 64 MMBTU</t>
  </si>
  <si>
    <r>
      <rPr>
        <sz val="11"/>
        <color rgb="FF000000"/>
        <rFont val="Calibri"/>
        <family val="2"/>
      </rPr>
      <t xml:space="preserve">See </t>
    </r>
    <r>
      <rPr>
        <i/>
        <sz val="11"/>
        <color rgb="FF000000"/>
        <rFont val="Calibri"/>
        <family val="2"/>
      </rPr>
      <t xml:space="preserve">Assumptions </t>
    </r>
    <r>
      <rPr>
        <sz val="11"/>
        <color rgb="FF000000"/>
        <rFont val="Calibri"/>
        <family val="2"/>
      </rPr>
      <t>tab for common capacity factors, based on assumptions of typical use. Number of years the deployed equipment will operate.</t>
    </r>
  </si>
  <si>
    <t>Heat pumps average lifetime are 10 years</t>
  </si>
  <si>
    <t>Fraction of production from project (i.e., manufacturing facility) that will be allocated to produce energy efficiency technology.</t>
  </si>
  <si>
    <t>All of the factory's output goes to producing heat pump</t>
  </si>
  <si>
    <t>Manufacturer produces 10,000 condensers for HVAC units per year.</t>
  </si>
  <si>
    <t>Condensers are sold for $2000 but incorporate $1000 of input materials and components, so the manufacturer's contribution is $1000 per unit.</t>
  </si>
  <si>
    <t>MWh/year</t>
  </si>
  <si>
    <t>Likely annual energy consumption of baseline system (WITHOUT efficiency technology) under typical operation (e.g., energy consumption of average home without smart meter).</t>
  </si>
  <si>
    <t>Annual energy consumption of the average building using this HVAC equipment.</t>
  </si>
  <si>
    <t>Likely annual energy consumption of improved system (WITH efficiency technology) under typical operation (e.g., energy consumption of average home with smart meter).</t>
  </si>
  <si>
    <t>HVAC equipment is projected to reduce energy use by 5 MWh per year.</t>
  </si>
  <si>
    <t>HVAC system is expected to last for 20 years.</t>
  </si>
  <si>
    <t>All of the factory's output goes to these condensors.</t>
  </si>
  <si>
    <t>Instructions for Manufacturers of Carbon Capture, Removal, Use, and Storage or Other Greenhouse Gas Reduction Equipment</t>
  </si>
  <si>
    <t>A manufacturer projects that its new factory will produce 100,000 gallons of a solvent that can be used in carbon capture systems.</t>
  </si>
  <si>
    <t>Total Cost of Emissions Reduction Component</t>
  </si>
  <si>
    <t>Price to end user of total system hardware (e.g., full CCS system) including balance of system but excluding installation labor costs.</t>
  </si>
  <si>
    <t>The full price of the functional CCS apparatus is estimated at $5,000 per gallon of solvent.</t>
  </si>
  <si>
    <t>CO2e Reduction Per Unit</t>
  </si>
  <si>
    <t>Metric tons CO2e</t>
  </si>
  <si>
    <r>
      <rPr>
        <sz val="11"/>
        <color rgb="FF000000"/>
        <rFont val="Calibri"/>
        <family val="2"/>
      </rPr>
      <t xml:space="preserve">Annual CO2-equivalent emissions reductions per unit deployed. For equipment that reduces non-CO2 emissions, applicants can use the "CO2 Equivalency Assumptions" on the </t>
    </r>
    <r>
      <rPr>
        <i/>
        <sz val="11"/>
        <color rgb="FF000000"/>
        <rFont val="Calibri"/>
        <family val="2"/>
      </rPr>
      <t xml:space="preserve">Assumptions </t>
    </r>
    <r>
      <rPr>
        <sz val="11"/>
        <color rgb="FF000000"/>
        <rFont val="Calibri"/>
        <family val="2"/>
      </rPr>
      <t xml:space="preserve">tab. </t>
    </r>
  </si>
  <si>
    <t>Each gallon of solvent is expected to reduce 1,000 metric tons of CO2e per year.</t>
  </si>
  <si>
    <t>The solvent is expecteed to last 20 years before replacement</t>
  </si>
  <si>
    <t>Half of the facility's solvent will be sold into the cleaning products market, so only 50% of the facility's output is dedicated to eligible technologies.</t>
  </si>
  <si>
    <t>Instructions for Recyclers of Qualified Energy Properties</t>
  </si>
  <si>
    <t>Recycling facilities of qualified energy properties should complete each green cell on this tab to indicate annual production. These metrics include the recycled properties (input) and the products (output) and associated production information. Applicants may reference the example to the right and/or the Assumptions tab for assistance.</t>
  </si>
  <si>
    <t>Input Technology Area</t>
  </si>
  <si>
    <t xml:space="preserve">Select the most representative technology area for the recycling input. If the input is a critical material, use the critical material data sheet and application					</t>
  </si>
  <si>
    <t>Output Technology Area</t>
  </si>
  <si>
    <t xml:space="preserve">Select the most representative technology area for the recycling output. If the output is a critical material, fill out the critical material data sheet		</t>
  </si>
  <si>
    <t xml:space="preserve">Select the most representative technology area for the recycling input. If the output is a critical material, select other and write in the critical material 				</t>
  </si>
  <si>
    <t>Recovery Rate</t>
  </si>
  <si>
    <t>Mass/Unit</t>
  </si>
  <si>
    <t>Projected (not peak or potential) recovered rate</t>
  </si>
  <si>
    <t>g Li/battery cell</t>
  </si>
  <si>
    <t>Projected (not peak or potential) number of output units produced.  Fill in the Unit column with the appropriate unit e.g. MWh, tonnes, etc</t>
  </si>
  <si>
    <t>kg Li/year</t>
  </si>
  <si>
    <t>Manufacturer produces 100,000 kg of of Lithium from recycled batteries inputs</t>
  </si>
  <si>
    <t>Instructions for Manufacturers of Other Greenhouse Gas Reduction Equipment</t>
  </si>
  <si>
    <t xml:space="preserve">Manufacturing facilities for other equipment designed to reduce greenhouse gas emissions should complete each green cell on this tab to indicate annual production. These include metrics to understand the performance of the product in its ultimate use. Applicants may reference the example to the right and/or the Assumptions tab for assistance.
</t>
  </si>
  <si>
    <t>Provide Brief Description of Output</t>
  </si>
  <si>
    <t>In 10 words or less, describe what product the facility produces and how it reduces greenhouse gas emissions</t>
  </si>
  <si>
    <t>Base Unit</t>
  </si>
  <si>
    <t>Unit</t>
  </si>
  <si>
    <t>Describe the unit of production</t>
  </si>
  <si>
    <t>gallon</t>
  </si>
  <si>
    <t>Metric tons CO2e/unit</t>
  </si>
  <si>
    <t>Baseline Cost Metrics and Conversion Factors</t>
  </si>
  <si>
    <t>Metric</t>
  </si>
  <si>
    <t>Value</t>
  </si>
  <si>
    <t>Average U.S. Retail Electricity Rates (2021)</t>
  </si>
  <si>
    <t>Residential</t>
  </si>
  <si>
    <t>cents/kWh</t>
  </si>
  <si>
    <t>Commercial</t>
  </si>
  <si>
    <t>Utility</t>
  </si>
  <si>
    <t>c/kWh</t>
  </si>
  <si>
    <t>Average U.S. Gasoline Prices (2021)</t>
  </si>
  <si>
    <t>$/gallon</t>
  </si>
  <si>
    <t>Average Electricity Emissions (2021)</t>
  </si>
  <si>
    <t>metric tons CO2e/MWh</t>
  </si>
  <si>
    <t>Average Gasoline Emissions (2021) (gCO2e/MJ of GGE)</t>
  </si>
  <si>
    <t>gCO2e/MJ of GGE</t>
  </si>
  <si>
    <t>Average Natural Gas Emissions</t>
  </si>
  <si>
    <t>MJ per gallon of gasoline</t>
  </si>
  <si>
    <t>MJ/GGE</t>
  </si>
  <si>
    <t>BTUs per gallon of gasoline</t>
  </si>
  <si>
    <t>BTU/GGE</t>
  </si>
  <si>
    <t>Annual Miles Traveled (average new light-duty vehicle)</t>
  </si>
  <si>
    <t>miles</t>
  </si>
  <si>
    <t>Baseline Vehicle Fuel Economy</t>
  </si>
  <si>
    <t>mpg</t>
  </si>
  <si>
    <t>Vehicle Cost  (2021 average new light-duty vehicle)</t>
  </si>
  <si>
    <t>$</t>
  </si>
  <si>
    <t>Core LCA (gCO2e/MJ)</t>
  </si>
  <si>
    <t>Reduction from Gasoline</t>
  </si>
  <si>
    <t>Data from ICAO &amp; ANL GREET</t>
  </si>
  <si>
    <t>TBD</t>
  </si>
  <si>
    <t>Gaseous Hydrogen - Renewable Electrolysis</t>
  </si>
  <si>
    <t>Common Service Life Assumptions</t>
  </si>
  <si>
    <t xml:space="preserve">Technology </t>
  </si>
  <si>
    <t>Service Life Years</t>
  </si>
  <si>
    <t>General suggestion (for technologies excluded below)</t>
  </si>
  <si>
    <t>Distributed Solar Photovoltaics - Modules</t>
  </si>
  <si>
    <t>https://www.eia.gov/analysis/studies/buildings/dg_storage_chp/</t>
  </si>
  <si>
    <t>Distributed Solar Photovoltaics - Inverters</t>
  </si>
  <si>
    <t>Distributed Wind</t>
  </si>
  <si>
    <t>Battery Storage - Cells</t>
  </si>
  <si>
    <t>Battery Storage - String Inverters</t>
  </si>
  <si>
    <t xml:space="preserve">Fuel Cell </t>
  </si>
  <si>
    <t xml:space="preserve">Micro Turbine </t>
  </si>
  <si>
    <t>Air-Source Heat Pump</t>
  </si>
  <si>
    <t>9 to 22</t>
  </si>
  <si>
    <t>https://www.eia.gov/analysis/studies/buildings/equipcosts/</t>
  </si>
  <si>
    <t xml:space="preserve">Electric Rooftop Heat Pump </t>
  </si>
  <si>
    <t xml:space="preserve">Ground-Source Heat Pump </t>
  </si>
  <si>
    <t>8 to 21</t>
  </si>
  <si>
    <t>Grid Modernization Equipment</t>
  </si>
  <si>
    <t>Light-duty Vehicle</t>
  </si>
  <si>
    <t>Utility-scale PV</t>
  </si>
  <si>
    <t>Note: Utility-scale technologies are evaluated using a 30-year investment recovery period.  However, these technologies will remain in service as long as going-forward revenues (system value) exceed going-forward costs (variable and fixed operating costs).  Thus actual service life may be shorter-than or substantially longer than 30-years.</t>
  </si>
  <si>
    <t>Utility-scale Wind</t>
  </si>
  <si>
    <t>Utility-scale Fuel Cells</t>
  </si>
  <si>
    <t>Utility-scale Combustion Turbines</t>
  </si>
  <si>
    <t>Common Capacity Factor Assumptions</t>
  </si>
  <si>
    <t xml:space="preserve">End Use Energy Product (Technology) </t>
  </si>
  <si>
    <t>Capacity Factor (%)</t>
  </si>
  <si>
    <t xml:space="preserve">Biomass (general) </t>
  </si>
  <si>
    <t>Fleet capacity factor in 2021</t>
  </si>
  <si>
    <t xml:space="preserve">Geothermal </t>
  </si>
  <si>
    <t>Grid - Transmission/Transportation</t>
  </si>
  <si>
    <t>Grid Equipment - Interconnection</t>
  </si>
  <si>
    <t xml:space="preserve">Landfill gas utilization (general) </t>
  </si>
  <si>
    <t xml:space="preserve">Solar Thermal </t>
  </si>
  <si>
    <t>Based on NEMS EMM Region 20 WECC Southwest</t>
  </si>
  <si>
    <t xml:space="preserve">Solar Photovoltaic (general) </t>
  </si>
  <si>
    <t>Based on ac kWh delivered and dc watts rated power (Use 25% if ac-to-ac)</t>
  </si>
  <si>
    <t xml:space="preserve">Storage </t>
  </si>
  <si>
    <t xml:space="preserve">Storage – Pumped Hydro </t>
  </si>
  <si>
    <t xml:space="preserve">Storage – Adv. Batteries </t>
  </si>
  <si>
    <t>Storage – Flywheel</t>
  </si>
  <si>
    <t xml:space="preserve">Wind </t>
  </si>
  <si>
    <t>Based on NEMS EMM Region 18 and 19: Southwest Power Pool Central and North</t>
  </si>
  <si>
    <t xml:space="preserve">Wind – Offshore </t>
  </si>
  <si>
    <t>Based on NEMS EMM Region 7 NPCC New England</t>
  </si>
  <si>
    <t>CO2 Equivalency Assumptions</t>
  </si>
  <si>
    <t>Original Metric</t>
  </si>
  <si>
    <t>CO2e Emissions (metric tons)</t>
  </si>
  <si>
    <t>Metric ton of CO2</t>
  </si>
  <si>
    <t>Metric ton of Methane</t>
  </si>
  <si>
    <t>Metric ton of Nitrous Oxide</t>
  </si>
  <si>
    <t>Metric ton of HFCs/PFCs</t>
  </si>
  <si>
    <t>Various (use EPA calculator below)</t>
  </si>
  <si>
    <t>Metric ton of SF6</t>
  </si>
  <si>
    <t>Gallon of gasoline avoided</t>
  </si>
  <si>
    <t>Megawatt-hour of electricity avoided</t>
  </si>
  <si>
    <t>Source: https://www.epa.gov/energy/greenhouse-gas-equivalencies-calculator</t>
  </si>
  <si>
    <t>Automatically populated from "Project Overview"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</si>
</sst>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1"/>
      <color theme="1"/>
      <name val="Calibri"/>
      <family val="2"/>
      <scheme val="minor"/>
    </font>
    <font>
      <sz val="11"/>
      <color rgb="FF000000"/>
      <name val="Calibri"/>
      <family val="2"/>
    </font>
    <font>
      <b/>
      <sz val="11"/>
      <color rgb="FF000000"/>
      <name val="Calibri"/>
      <family val="2"/>
    </font>
    <font>
      <i/>
      <sz val="11"/>
      <color rgb="FF000000"/>
      <name val="Calibri"/>
      <family val="2"/>
    </font>
    <font>
      <u/>
      <sz val="11"/>
      <color theme="10"/>
      <name val="Calibri"/>
      <family val="2"/>
      <scheme val="minor"/>
    </font>
    <font>
      <sz val="11"/>
      <name val="Calibri"/>
      <family val="2"/>
      <scheme val="minor"/>
    </font>
    <font>
      <sz val="11"/>
      <color rgb="FF000000"/>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E699"/>
        <bgColor indexed="64"/>
      </patternFill>
    </fill>
    <fill>
      <patternFill patternType="solid">
        <fgColor rgb="FFFFFF00"/>
        <bgColor indexed="64"/>
      </patternFill>
    </fill>
    <fill>
      <patternFill patternType="solid">
        <fgColor rgb="FFE2EFDA"/>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64"/>
      </left>
      <right/>
      <top/>
      <bottom style="thin">
        <color auto="1"/>
      </bottom>
      <diagonal/>
    </border>
    <border>
      <left/>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s>
  <cellStyleXfs count="3">
    <xf numFmtId="0" fontId="0" fillId="0" borderId="0"/>
    <xf numFmtId="9" fontId="5" fillId="0" borderId="0" applyFont="0" applyFill="0" applyBorder="0" applyAlignment="0" applyProtection="0"/>
    <xf numFmtId="0" fontId="9" fillId="0" borderId="0" applyNumberFormat="0" applyFill="0" applyBorder="0" applyAlignment="0" applyProtection="0"/>
  </cellStyleXfs>
  <cellXfs count="145">
    <xf numFmtId="0" fontId="0" fillId="0" borderId="0" xfId="0"/>
    <xf numFmtId="0" fontId="0" fillId="2" borderId="0" xfId="0" applyFill="1"/>
    <xf numFmtId="0" fontId="0" fillId="3" borderId="0" xfId="0" applyFill="1"/>
    <xf numFmtId="0" fontId="1" fillId="4" borderId="0" xfId="0" applyFont="1" applyFill="1"/>
    <xf numFmtId="0" fontId="0" fillId="4" borderId="0" xfId="0" applyFill="1"/>
    <xf numFmtId="0" fontId="0" fillId="5" borderId="0" xfId="0" applyFill="1"/>
    <xf numFmtId="0" fontId="2" fillId="5" borderId="0" xfId="0" applyFont="1" applyFill="1"/>
    <xf numFmtId="0" fontId="3" fillId="6" borderId="5" xfId="0" applyFont="1" applyFill="1" applyBorder="1"/>
    <xf numFmtId="0" fontId="0" fillId="5" borderId="4" xfId="0" applyFill="1" applyBorder="1"/>
    <xf numFmtId="0" fontId="0" fillId="2" borderId="6" xfId="0" applyFill="1" applyBorder="1"/>
    <xf numFmtId="0" fontId="0" fillId="2" borderId="10" xfId="0" applyFill="1" applyBorder="1"/>
    <xf numFmtId="0" fontId="0" fillId="2" borderId="11" xfId="0" applyFill="1" applyBorder="1"/>
    <xf numFmtId="0" fontId="0" fillId="5" borderId="8" xfId="0" applyFill="1" applyBorder="1" applyAlignment="1">
      <alignment horizontal="center" wrapText="1"/>
    </xf>
    <xf numFmtId="0" fontId="0" fillId="5" borderId="9" xfId="0" applyFill="1" applyBorder="1" applyAlignment="1">
      <alignment horizontal="center" wrapText="1"/>
    </xf>
    <xf numFmtId="0" fontId="0" fillId="5" borderId="7" xfId="0" applyFill="1" applyBorder="1" applyAlignment="1">
      <alignment horizontal="center" wrapText="1"/>
    </xf>
    <xf numFmtId="0" fontId="2" fillId="5" borderId="6" xfId="0" applyFont="1" applyFill="1" applyBorder="1" applyAlignment="1">
      <alignment horizontal="center"/>
    </xf>
    <xf numFmtId="0" fontId="2" fillId="5" borderId="10" xfId="0" applyFont="1" applyFill="1" applyBorder="1" applyAlignment="1">
      <alignment horizontal="center"/>
    </xf>
    <xf numFmtId="0" fontId="2" fillId="5" borderId="11" xfId="0" applyFont="1" applyFill="1" applyBorder="1" applyAlignment="1">
      <alignment horizontal="center"/>
    </xf>
    <xf numFmtId="0" fontId="0" fillId="5" borderId="0" xfId="0" applyFill="1" applyAlignment="1">
      <alignment horizontal="left" wrapText="1"/>
    </xf>
    <xf numFmtId="0" fontId="1" fillId="5" borderId="0" xfId="0" applyFont="1" applyFill="1"/>
    <xf numFmtId="0" fontId="2" fillId="5" borderId="2" xfId="0" applyFont="1" applyFill="1" applyBorder="1" applyAlignment="1">
      <alignment vertical="top"/>
    </xf>
    <xf numFmtId="0" fontId="0" fillId="2" borderId="2" xfId="0" applyFill="1" applyBorder="1" applyAlignment="1">
      <alignment vertical="top"/>
    </xf>
    <xf numFmtId="0" fontId="0" fillId="3" borderId="2" xfId="0" applyFill="1" applyBorder="1" applyAlignment="1">
      <alignment vertical="top"/>
    </xf>
    <xf numFmtId="9" fontId="0" fillId="5" borderId="2" xfId="0" applyNumberFormat="1" applyFill="1" applyBorder="1" applyAlignment="1">
      <alignment vertical="top"/>
    </xf>
    <xf numFmtId="0" fontId="2" fillId="5" borderId="2" xfId="0" applyFont="1" applyFill="1" applyBorder="1" applyAlignment="1">
      <alignment vertical="top" wrapText="1"/>
    </xf>
    <xf numFmtId="14" fontId="0" fillId="0" borderId="0" xfId="0" applyNumberFormat="1"/>
    <xf numFmtId="0" fontId="0" fillId="5" borderId="2" xfId="0" applyFill="1" applyBorder="1" applyAlignment="1">
      <alignment vertical="top" wrapText="1"/>
    </xf>
    <xf numFmtId="0" fontId="0" fillId="2" borderId="2" xfId="0" applyFill="1" applyBorder="1"/>
    <xf numFmtId="9" fontId="0" fillId="0" borderId="0" xfId="1" applyFont="1"/>
    <xf numFmtId="0" fontId="1" fillId="5" borderId="0" xfId="0" applyFont="1" applyFill="1" applyAlignment="1">
      <alignment wrapText="1"/>
    </xf>
    <xf numFmtId="3" fontId="0" fillId="5" borderId="2" xfId="0" applyNumberFormat="1" applyFill="1" applyBorder="1" applyAlignment="1">
      <alignment vertical="top"/>
    </xf>
    <xf numFmtId="164" fontId="0" fillId="5" borderId="2" xfId="0" applyNumberFormat="1" applyFill="1" applyBorder="1" applyAlignment="1">
      <alignment vertical="top"/>
    </xf>
    <xf numFmtId="1" fontId="0" fillId="5" borderId="2" xfId="0" applyNumberFormat="1" applyFill="1" applyBorder="1" applyAlignment="1">
      <alignment vertical="top"/>
    </xf>
    <xf numFmtId="9" fontId="0" fillId="5" borderId="2" xfId="1" applyFont="1" applyFill="1" applyBorder="1" applyAlignment="1">
      <alignment vertical="top"/>
    </xf>
    <xf numFmtId="0" fontId="0" fillId="0" borderId="2" xfId="0" applyBorder="1"/>
    <xf numFmtId="9" fontId="0" fillId="2" borderId="2" xfId="1" applyFont="1" applyFill="1" applyBorder="1" applyAlignment="1">
      <alignment vertical="top"/>
    </xf>
    <xf numFmtId="0" fontId="3" fillId="6" borderId="4" xfId="0" applyFont="1" applyFill="1" applyBorder="1"/>
    <xf numFmtId="0" fontId="3" fillId="6" borderId="2" xfId="0" applyFont="1" applyFill="1" applyBorder="1"/>
    <xf numFmtId="6" fontId="0" fillId="5" borderId="2" xfId="0" applyNumberFormat="1" applyFill="1" applyBorder="1" applyAlignment="1">
      <alignment vertical="top"/>
    </xf>
    <xf numFmtId="0" fontId="0" fillId="5" borderId="0" xfId="0" applyFill="1" applyAlignment="1">
      <alignment vertical="top"/>
    </xf>
    <xf numFmtId="0" fontId="0" fillId="5" borderId="1" xfId="0" applyFill="1" applyBorder="1"/>
    <xf numFmtId="0" fontId="0" fillId="5" borderId="14" xfId="0" applyFill="1" applyBorder="1"/>
    <xf numFmtId="0" fontId="0" fillId="5" borderId="15" xfId="0" applyFill="1" applyBorder="1"/>
    <xf numFmtId="0" fontId="6" fillId="7" borderId="0" xfId="0" applyFont="1" applyFill="1" applyAlignment="1">
      <alignment horizontal="left" wrapText="1"/>
    </xf>
    <xf numFmtId="0" fontId="0" fillId="7" borderId="0" xfId="0" applyFill="1" applyAlignment="1">
      <alignment horizontal="left" wrapText="1"/>
    </xf>
    <xf numFmtId="0" fontId="0" fillId="7" borderId="0" xfId="0" applyFill="1"/>
    <xf numFmtId="0" fontId="0" fillId="5" borderId="16" xfId="0" applyFill="1" applyBorder="1" applyAlignment="1">
      <alignment vertical="top" wrapText="1"/>
    </xf>
    <xf numFmtId="9" fontId="0" fillId="2" borderId="16" xfId="0" applyNumberFormat="1" applyFill="1" applyBorder="1" applyAlignment="1">
      <alignment vertical="top" wrapText="1"/>
    </xf>
    <xf numFmtId="0" fontId="2" fillId="5" borderId="16" xfId="0" applyFont="1" applyFill="1" applyBorder="1" applyAlignment="1">
      <alignment vertical="top"/>
    </xf>
    <xf numFmtId="0" fontId="0" fillId="2" borderId="2" xfId="0" applyFill="1" applyBorder="1" applyAlignment="1">
      <alignment vertical="top" wrapText="1"/>
    </xf>
    <xf numFmtId="0" fontId="1" fillId="0" borderId="15" xfId="0" applyFont="1" applyBorder="1"/>
    <xf numFmtId="0" fontId="0" fillId="0" borderId="15" xfId="0" applyBorder="1"/>
    <xf numFmtId="0" fontId="6" fillId="0" borderId="15" xfId="0" applyFont="1" applyBorder="1"/>
    <xf numFmtId="0" fontId="0" fillId="0" borderId="0" xfId="0" applyAlignment="1">
      <alignment wrapText="1"/>
    </xf>
    <xf numFmtId="0" fontId="0" fillId="5" borderId="13" xfId="0" applyFill="1" applyBorder="1"/>
    <xf numFmtId="0" fontId="3" fillId="6" borderId="3" xfId="0" applyFont="1" applyFill="1" applyBorder="1"/>
    <xf numFmtId="9" fontId="0" fillId="2" borderId="18" xfId="0" applyNumberFormat="1" applyFill="1" applyBorder="1" applyAlignment="1">
      <alignment vertical="top" wrapText="1"/>
    </xf>
    <xf numFmtId="9" fontId="1" fillId="2" borderId="16" xfId="0" applyNumberFormat="1" applyFont="1" applyFill="1" applyBorder="1" applyAlignment="1">
      <alignment horizontal="center" vertical="top" wrapText="1"/>
    </xf>
    <xf numFmtId="0" fontId="1" fillId="5" borderId="3" xfId="0" applyFont="1" applyFill="1" applyBorder="1"/>
    <xf numFmtId="0" fontId="0" fillId="5" borderId="3" xfId="0" applyFill="1" applyBorder="1"/>
    <xf numFmtId="0" fontId="0" fillId="0" borderId="19" xfId="0" applyBorder="1"/>
    <xf numFmtId="0" fontId="0" fillId="5" borderId="2" xfId="0" applyFill="1" applyBorder="1"/>
    <xf numFmtId="0" fontId="0" fillId="5" borderId="4" xfId="0" applyFill="1" applyBorder="1" applyAlignment="1">
      <alignment vertical="top"/>
    </xf>
    <xf numFmtId="0" fontId="0" fillId="5" borderId="10" xfId="0" applyFill="1" applyBorder="1" applyAlignment="1">
      <alignment vertical="top"/>
    </xf>
    <xf numFmtId="9" fontId="0" fillId="2" borderId="2" xfId="0" applyNumberFormat="1" applyFill="1" applyBorder="1" applyAlignment="1">
      <alignment vertical="top"/>
    </xf>
    <xf numFmtId="0" fontId="2" fillId="2" borderId="2" xfId="0" applyFont="1" applyFill="1" applyBorder="1" applyAlignment="1">
      <alignment vertical="top" wrapText="1"/>
    </xf>
    <xf numFmtId="0" fontId="0" fillId="5" borderId="14" xfId="0" applyFill="1" applyBorder="1" applyAlignment="1">
      <alignment vertical="top"/>
    </xf>
    <xf numFmtId="0" fontId="0" fillId="5" borderId="4" xfId="0" applyFill="1" applyBorder="1" applyAlignment="1">
      <alignment vertical="top" wrapText="1"/>
    </xf>
    <xf numFmtId="0" fontId="1" fillId="5" borderId="15" xfId="0" applyFont="1" applyFill="1" applyBorder="1"/>
    <xf numFmtId="0" fontId="2" fillId="5" borderId="15" xfId="0" applyFont="1" applyFill="1" applyBorder="1" applyAlignment="1">
      <alignment horizontal="left" indent="1"/>
    </xf>
    <xf numFmtId="0" fontId="0" fillId="5" borderId="15" xfId="0" applyFill="1" applyBorder="1" applyAlignment="1">
      <alignment horizontal="left"/>
    </xf>
    <xf numFmtId="3" fontId="0" fillId="5" borderId="15" xfId="0" applyNumberFormat="1" applyFill="1" applyBorder="1"/>
    <xf numFmtId="3" fontId="0" fillId="9" borderId="15" xfId="0" applyNumberFormat="1" applyFill="1" applyBorder="1"/>
    <xf numFmtId="0" fontId="1" fillId="5" borderId="3" xfId="0" applyFont="1" applyFill="1" applyBorder="1" applyAlignment="1">
      <alignment horizontal="right"/>
    </xf>
    <xf numFmtId="0" fontId="2" fillId="5" borderId="1" xfId="0" applyFont="1" applyFill="1" applyBorder="1"/>
    <xf numFmtId="0" fontId="2" fillId="5" borderId="1" xfId="0" applyFont="1" applyFill="1" applyBorder="1" applyAlignment="1">
      <alignment horizontal="right"/>
    </xf>
    <xf numFmtId="0" fontId="2" fillId="5" borderId="13" xfId="0" applyFont="1" applyFill="1" applyBorder="1"/>
    <xf numFmtId="9" fontId="5" fillId="5" borderId="13" xfId="1" applyFont="1" applyFill="1" applyBorder="1"/>
    <xf numFmtId="0" fontId="0" fillId="9" borderId="14" xfId="0" applyFill="1" applyBorder="1"/>
    <xf numFmtId="9" fontId="5" fillId="5" borderId="1" xfId="1" applyFont="1" applyFill="1" applyBorder="1"/>
    <xf numFmtId="9" fontId="5" fillId="5" borderId="2" xfId="1" applyFont="1" applyFill="1" applyBorder="1"/>
    <xf numFmtId="0" fontId="2" fillId="0" borderId="15" xfId="0" applyFont="1" applyBorder="1"/>
    <xf numFmtId="0" fontId="2" fillId="5" borderId="15" xfId="0" applyFont="1" applyFill="1" applyBorder="1"/>
    <xf numFmtId="0" fontId="0" fillId="5" borderId="15" xfId="0" applyFill="1" applyBorder="1" applyAlignment="1">
      <alignment horizontal="right"/>
    </xf>
    <xf numFmtId="0" fontId="9" fillId="0" borderId="15" xfId="2" applyBorder="1"/>
    <xf numFmtId="9" fontId="10" fillId="5" borderId="15" xfId="0" applyNumberFormat="1" applyFont="1" applyFill="1" applyBorder="1"/>
    <xf numFmtId="9" fontId="10" fillId="5" borderId="15" xfId="0" applyNumberFormat="1" applyFont="1" applyFill="1" applyBorder="1" applyAlignment="1">
      <alignment horizontal="right"/>
    </xf>
    <xf numFmtId="0" fontId="10" fillId="5" borderId="15" xfId="0" applyFont="1" applyFill="1" applyBorder="1" applyAlignment="1">
      <alignment horizontal="right"/>
    </xf>
    <xf numFmtId="3" fontId="0" fillId="0" borderId="15" xfId="0" applyNumberFormat="1" applyBorder="1"/>
    <xf numFmtId="0" fontId="9" fillId="0" borderId="0" xfId="2" applyAlignment="1">
      <alignment vertical="center"/>
    </xf>
    <xf numFmtId="0" fontId="0" fillId="5" borderId="2" xfId="0" applyFill="1" applyBorder="1" applyAlignment="1">
      <alignment vertical="top"/>
    </xf>
    <xf numFmtId="0" fontId="0" fillId="5" borderId="5" xfId="0" applyFill="1" applyBorder="1" applyAlignment="1">
      <alignment vertical="top"/>
    </xf>
    <xf numFmtId="0" fontId="0" fillId="10" borderId="2" xfId="0" applyFill="1" applyBorder="1" applyAlignment="1">
      <alignment vertical="top"/>
    </xf>
    <xf numFmtId="3" fontId="0" fillId="10" borderId="2" xfId="0" applyNumberFormat="1" applyFill="1" applyBorder="1" applyAlignment="1">
      <alignment vertical="top"/>
    </xf>
    <xf numFmtId="0" fontId="6" fillId="5" borderId="17" xfId="0" applyFont="1" applyFill="1" applyBorder="1" applyAlignment="1">
      <alignment wrapText="1"/>
    </xf>
    <xf numFmtId="0" fontId="1" fillId="10" borderId="17" xfId="0" applyFont="1" applyFill="1" applyBorder="1"/>
    <xf numFmtId="0" fontId="6" fillId="5" borderId="17" xfId="0" applyFont="1" applyFill="1" applyBorder="1"/>
    <xf numFmtId="0" fontId="0" fillId="4" borderId="5" xfId="0" applyFill="1" applyBorder="1" applyAlignment="1">
      <alignment vertical="top" wrapText="1"/>
    </xf>
    <xf numFmtId="0" fontId="0" fillId="2" borderId="0" xfId="0" applyFill="1" applyAlignment="1">
      <alignment horizontal="center"/>
    </xf>
    <xf numFmtId="0" fontId="0" fillId="10" borderId="17" xfId="0" applyFill="1" applyBorder="1"/>
    <xf numFmtId="9" fontId="0" fillId="10" borderId="2" xfId="1" applyFont="1" applyFill="1" applyBorder="1" applyAlignment="1">
      <alignment vertical="top"/>
    </xf>
    <xf numFmtId="0" fontId="11" fillId="7" borderId="16" xfId="0" applyFont="1" applyFill="1" applyBorder="1" applyAlignment="1">
      <alignment horizontal="left" vertical="top" wrapText="1"/>
    </xf>
    <xf numFmtId="0" fontId="0" fillId="10" borderId="16" xfId="0" applyFill="1" applyBorder="1" applyAlignment="1">
      <alignment horizontal="left" vertical="top" wrapText="1"/>
    </xf>
    <xf numFmtId="0" fontId="0" fillId="7" borderId="16" xfId="0" applyFill="1" applyBorder="1" applyAlignment="1">
      <alignment horizontal="left" vertical="top" wrapText="1"/>
    </xf>
    <xf numFmtId="0" fontId="0" fillId="4" borderId="0" xfId="0" applyFill="1" applyAlignment="1">
      <alignment horizontal="left"/>
    </xf>
    <xf numFmtId="0" fontId="3" fillId="6" borderId="2" xfId="0" applyFont="1" applyFill="1" applyBorder="1"/>
    <xf numFmtId="0" fontId="3" fillId="6" borderId="5" xfId="0" applyFont="1" applyFill="1" applyBorder="1"/>
    <xf numFmtId="0" fontId="0" fillId="8" borderId="2" xfId="0" applyFill="1" applyBorder="1" applyAlignment="1">
      <alignment vertical="top"/>
    </xf>
    <xf numFmtId="0" fontId="0" fillId="8" borderId="5" xfId="0" applyFill="1" applyBorder="1" applyAlignment="1">
      <alignment vertical="top"/>
    </xf>
    <xf numFmtId="0" fontId="0" fillId="5" borderId="2" xfId="0" applyFill="1" applyBorder="1" applyAlignment="1">
      <alignment vertical="top"/>
    </xf>
    <xf numFmtId="0" fontId="0" fillId="5" borderId="5" xfId="0" applyFill="1" applyBorder="1" applyAlignment="1">
      <alignment vertical="top"/>
    </xf>
    <xf numFmtId="0" fontId="6" fillId="4" borderId="2" xfId="0" applyFont="1" applyFill="1" applyBorder="1" applyAlignment="1">
      <alignment vertical="top" wrapText="1"/>
    </xf>
    <xf numFmtId="0" fontId="6" fillId="4" borderId="5" xfId="0" applyFont="1" applyFill="1" applyBorder="1" applyAlignment="1">
      <alignment vertical="top" wrapText="1"/>
    </xf>
    <xf numFmtId="0" fontId="6" fillId="4" borderId="0" xfId="0" applyFont="1" applyFill="1" applyAlignment="1">
      <alignment horizontal="left" wrapText="1"/>
    </xf>
    <xf numFmtId="0" fontId="0" fillId="4" borderId="2" xfId="0" applyFill="1" applyBorder="1" applyAlignment="1">
      <alignment vertical="top" wrapText="1"/>
    </xf>
    <xf numFmtId="0" fontId="0" fillId="4" borderId="5" xfId="0" applyFill="1" applyBorder="1" applyAlignment="1">
      <alignment vertical="top" wrapText="1"/>
    </xf>
    <xf numFmtId="0" fontId="0" fillId="4" borderId="16" xfId="0" applyFill="1" applyBorder="1" applyAlignment="1">
      <alignment horizontal="left" vertical="top" wrapText="1"/>
    </xf>
    <xf numFmtId="0" fontId="0" fillId="4" borderId="1" xfId="0" applyFill="1" applyBorder="1" applyAlignment="1">
      <alignment horizontal="left" wrapText="1"/>
    </xf>
    <xf numFmtId="0" fontId="0" fillId="4" borderId="0" xfId="0" applyFill="1" applyAlignment="1">
      <alignment horizontal="left" wrapText="1"/>
    </xf>
    <xf numFmtId="0" fontId="0" fillId="4" borderId="2" xfId="0" applyFill="1" applyBorder="1" applyAlignment="1">
      <alignment horizontal="left" vertical="top" wrapText="1"/>
    </xf>
    <xf numFmtId="0" fontId="1" fillId="5" borderId="3" xfId="0" applyFont="1" applyFill="1" applyBorder="1"/>
    <xf numFmtId="0" fontId="1" fillId="5" borderId="2" xfId="0" applyFont="1" applyFill="1" applyBorder="1"/>
    <xf numFmtId="0" fontId="6" fillId="4" borderId="2" xfId="0" applyFont="1" applyFill="1" applyBorder="1" applyAlignment="1">
      <alignment horizontal="left" vertical="top" wrapText="1"/>
    </xf>
    <xf numFmtId="0" fontId="0" fillId="4" borderId="1" xfId="0" applyFill="1" applyBorder="1" applyAlignment="1">
      <alignment vertical="top" wrapText="1"/>
    </xf>
    <xf numFmtId="0" fontId="0" fillId="4" borderId="0" xfId="0" applyFill="1" applyAlignment="1">
      <alignment horizontal="left" vertical="top"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7" xfId="0" applyFont="1" applyFill="1" applyBorder="1" applyAlignment="1">
      <alignment horizontal="center" vertical="top" wrapText="1"/>
    </xf>
    <xf numFmtId="0" fontId="3" fillId="6" borderId="11" xfId="0" applyFont="1" applyFill="1" applyBorder="1" applyAlignment="1">
      <alignment horizontal="center" vertical="top" wrapText="1"/>
    </xf>
    <xf numFmtId="0" fontId="0" fillId="4" borderId="3" xfId="0" applyFill="1" applyBorder="1" applyAlignment="1">
      <alignment horizontal="left" vertical="top" wrapText="1"/>
    </xf>
    <xf numFmtId="0" fontId="6" fillId="4" borderId="3" xfId="0" applyFont="1" applyFill="1" applyBorder="1" applyAlignment="1">
      <alignment horizontal="left" vertical="top" wrapText="1"/>
    </xf>
    <xf numFmtId="0" fontId="11" fillId="4" borderId="0" xfId="0" applyFont="1" applyFill="1" applyAlignment="1">
      <alignment horizontal="left" vertical="top" wrapText="1"/>
    </xf>
    <xf numFmtId="0" fontId="0" fillId="0" borderId="15" xfId="0" applyBorder="1" applyAlignment="1">
      <alignment horizontal="left" wrapText="1"/>
    </xf>
    <xf numFmtId="0" fontId="0" fillId="3" borderId="0" xfId="0" applyFill="1" applyAlignment="1">
      <alignment horizontal="center"/>
    </xf>
    <xf numFmtId="0" fontId="0" fillId="4" borderId="0" xfId="0" applyFill="1" applyAlignment="1">
      <alignment horizontal="center"/>
    </xf>
    <xf numFmtId="0" fontId="6" fillId="4" borderId="0" xfId="0" applyFont="1" applyFill="1" applyAlignment="1">
      <alignment horizontal="left" vertical="top" wrapText="1"/>
    </xf>
    <xf numFmtId="0" fontId="0" fillId="0" borderId="7" xfId="0" applyBorder="1"/>
    <xf numFmtId="0" fontId="0" fillId="0" borderId="2" xfId="0" applyBorder="1" applyAlignment="1">
      <alignment vertical="top"/>
    </xf>
    <xf numFmtId="14" fontId="0" fillId="0" borderId="2" xfId="0" applyNumberFormat="1" applyBorder="1" applyAlignment="1">
      <alignment vertical="top"/>
    </xf>
    <xf numFmtId="0" fontId="0" fillId="4" borderId="5" xfId="0" applyFill="1" applyBorder="1" applyAlignment="1">
      <alignment vertical="top"/>
    </xf>
    <xf numFmtId="0" fontId="0" fillId="0" borderId="11" xfId="0" applyBorder="1"/>
    <xf numFmtId="0" fontId="0" fillId="0" borderId="12" xfId="0" applyBorder="1"/>
    <xf numFmtId="0" fontId="0" fillId="0" borderId="5" xfId="0" applyBorder="1" applyAlignment="1">
      <alignment vertical="top"/>
    </xf>
  </cellXfs>
  <cellStyles count="3">
    <cellStyle name="Hyperlink" xfId="2" builtinId="8"/>
    <cellStyle name="Normal" xfId="0" builtinId="0"/>
    <cellStyle name="Percent" xfId="1" builtinId="5"/>
  </cellStyles>
  <dxfs count="1">
    <dxf>
      <font>
        <color rgb="FFFF0000"/>
      </font>
    </dxf>
  </dxfs>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usdoe.sharepoint.com/sites/RM-OP/Shared%20Documents/Manufacturing%20(45X,%2048C)/48C/48C%20Program%20Design/48C%20Draft%20Public%20Documents/Application%20Templates%20and%20Data%20Sheets/48C%20Application%20Data%20Sheet%20-%20Critical%20Materials.xlsx" TargetMode="External"/><Relationship Id="rId2" Type="http://schemas.microsoft.com/office/2019/04/relationships/externalLinkLongPath" Target="48C%20Application%20Data%20Sheet%20-%20Critical%20Materials.xlsx?6E1300C8" TargetMode="External"/><Relationship Id="rId1" Type="http://schemas.openxmlformats.org/officeDocument/2006/relationships/externalLinkPath" Target="file:///\\6E1300C8\48C%20Application%20Data%20Sheet%20-%20Critical%20Mater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oject Overview"/>
      <sheetName val="Critical Materials List"/>
      <sheetName val="Commercial Viability"/>
      <sheetName val="Workforce Community Engagement"/>
    </sheetNames>
    <sheetDataSet>
      <sheetData sheetId="0">
        <row r="9">
          <cell r="B9" t="str">
            <v>Company Name</v>
          </cell>
        </row>
        <row r="13">
          <cell r="B13" t="str">
            <v>City (Facility)</v>
          </cell>
        </row>
        <row r="14">
          <cell r="B14" t="str">
            <v>State (Facility)</v>
          </cell>
        </row>
        <row r="15">
          <cell r="B15" t="str">
            <v>Zip Code (Facility)</v>
          </cell>
        </row>
        <row r="20">
          <cell r="B20" t="str">
            <v>Date Complete Permitting</v>
          </cell>
        </row>
        <row r="21">
          <cell r="B21" t="str">
            <v>Date Begin Construction</v>
          </cell>
        </row>
        <row r="22">
          <cell r="B22" t="str">
            <v>Date Begin Operation</v>
          </cell>
        </row>
      </sheetData>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Yang, Charles (CONTR)" id="{4DD04AA4-385E-4CB6-AA3E-3D67C65151F3}" userId="S::charles.yang@hq.doe.gov::413143bf-2093-49b0-afd0-e4d29b5dd0ce" providerId="AD"/>
  <person displayName="Murphy, Caitlin" id="{E1D07FD5-2015-4243-8667-C43FD57ACCCD}" userId="S::caitlin.murphy_nrel.gov#ext#@usdoe.onmicrosoft.com::3aff7b3c-b393-4d13-94c5-9f22e1fa24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3" dT="2023-02-09T20:58:59.59" personId="{E1D07FD5-2015-4243-8667-C43FD57ACCCD}" id="{E20A2988-429C-4A20-9799-E09771FDE2F4}" done="1">
    <text>Are operating jobs not subject to wage and apprenticeship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3-02-09T21:01:27.41" personId="{E1D07FD5-2015-4243-8667-C43FD57ACCCD}" id="{569D8E1C-AF53-4159-97A7-E16CB7818D9A}" done="1">
    <text>How does this work for recycling projects? Can we simply have this be about the volume of PV panels to be recycled (as an example)?</text>
  </threadedComment>
</ThreadedComments>
</file>

<file path=xl/threadedComments/threadedComment3.xml><?xml version="1.0" encoding="utf-8"?>
<ThreadedComments xmlns="http://schemas.microsoft.com/office/spreadsheetml/2018/threadedcomments" xmlns:x="http://schemas.openxmlformats.org/spreadsheetml/2006/main">
  <threadedComment ref="D13" dT="2023-02-09T21:45:33.83" personId="{E1D07FD5-2015-4243-8667-C43FD57ACCCD}" id="{E31868B3-EFD4-457A-A48F-AA21860DB8BB}" done="1">
    <text>How do we capture the benefits of fuel switching? Cold climate heat pump might use a lot of electricity, but it should still have an emissions benefit relative to heating oil.</text>
  </threadedComment>
  <threadedComment ref="D13" dT="2023-04-07T17:53:08.92" personId="{4DD04AA4-385E-4CB6-AA3E-3D67C65151F3}" id="{C933661E-A320-4479-B70C-BF500950E41B}" parentId="{E31868B3-EFD4-457A-A48F-AA21860DB8BB}">
    <text>Good point. I can add in fuel source for the system consumption, since different fuels have different emission factors
For fuel switching, it partly depends on assumptions the applicant makes e.g. will the cold climate heat pump manufacturer assume every heat pump will replace heating oil? Not sure how to tackle the baseline emissions factor there - might be a good argument for letting applicants tweak assumptions on the data sheet in the full application?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D10" dT="2023-02-09T21:45:33.83" personId="{E1D07FD5-2015-4243-8667-C43FD57ACCCD}" id="{FF1A22C8-9DF6-4420-A982-99AE3EA61D38}" done="1">
    <text>How do we capture the benefits of fuel switching? Cold climate heat pump might use a lot of electricity, but it should still have an emissions benefit relative to heating oil.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hyperlink" Target="https://www.eia.gov/analysis/studies/buildings/equipcosts/" TargetMode="External"/><Relationship Id="rId1" Type="http://schemas.openxmlformats.org/officeDocument/2006/relationships/hyperlink" Target="https://www.epa.gov/energy/greenhouse-gas-equivalencies-calcul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4"/>
  <sheetViews>
    <sheetView tabSelected="1" zoomScaleNormal="100" workbookViewId="0"/>
  </sheetViews>
  <sheetFormatPr defaultRowHeight="15" x14ac:dyDescent="0.25"/>
  <cols>
    <col min="1" max="1" width="28.42578125" customWidth="1"/>
    <col min="2" max="2" width="27.5703125" customWidth="1"/>
    <col min="3" max="3" width="24.140625" customWidth="1"/>
    <col min="4" max="4" width="19.7109375" customWidth="1"/>
    <col min="5" max="5" width="18.5703125" customWidth="1"/>
    <col min="6" max="6" width="20.85546875" customWidth="1"/>
    <col min="7" max="7" width="14.28515625" customWidth="1"/>
    <col min="8" max="8" width="17" customWidth="1"/>
    <col min="9" max="9" width="15.85546875" customWidth="1"/>
    <col min="11" max="11" width="61.28515625" bestFit="1" customWidth="1"/>
    <col min="12" max="12" width="18.28515625" customWidth="1"/>
  </cols>
  <sheetData>
    <row r="1" spans="1:9" x14ac:dyDescent="0.25">
      <c r="A1" s="1" t="s">
        <v>0</v>
      </c>
      <c r="B1" s="2" t="s">
        <v>1</v>
      </c>
      <c r="C1" s="104" t="s">
        <v>2</v>
      </c>
      <c r="D1" s="104"/>
      <c r="E1" s="104"/>
      <c r="F1" s="104"/>
      <c r="G1" s="104"/>
      <c r="H1" s="104"/>
      <c r="I1" s="104"/>
    </row>
    <row r="2" spans="1:9" ht="15" customHeight="1" x14ac:dyDescent="0.25">
      <c r="A2" s="113" t="s">
        <v>3</v>
      </c>
      <c r="B2" s="113"/>
      <c r="C2" s="113"/>
      <c r="D2" s="113"/>
      <c r="E2" s="113"/>
      <c r="F2" s="113"/>
      <c r="G2" s="113"/>
      <c r="H2" s="113"/>
      <c r="I2" s="113"/>
    </row>
    <row r="3" spans="1:9" x14ac:dyDescent="0.25">
      <c r="A3" s="113"/>
      <c r="B3" s="113"/>
      <c r="C3" s="113"/>
      <c r="D3" s="113"/>
      <c r="E3" s="113"/>
      <c r="F3" s="113"/>
      <c r="G3" s="113"/>
      <c r="H3" s="113"/>
      <c r="I3" s="113"/>
    </row>
    <row r="4" spans="1:9" x14ac:dyDescent="0.25">
      <c r="A4" s="113"/>
      <c r="B4" s="113"/>
      <c r="C4" s="113"/>
      <c r="D4" s="113"/>
      <c r="E4" s="113"/>
      <c r="F4" s="113"/>
      <c r="G4" s="113"/>
      <c r="H4" s="113"/>
      <c r="I4" s="113"/>
    </row>
    <row r="5" spans="1:9" x14ac:dyDescent="0.25">
      <c r="A5" s="113"/>
      <c r="B5" s="113"/>
      <c r="C5" s="113"/>
      <c r="D5" s="113"/>
      <c r="E5" s="113"/>
      <c r="F5" s="113"/>
      <c r="G5" s="113"/>
      <c r="H5" s="113"/>
      <c r="I5" s="113"/>
    </row>
    <row r="6" spans="1:9" x14ac:dyDescent="0.25">
      <c r="A6" s="18"/>
      <c r="B6" s="18"/>
      <c r="C6" s="18"/>
      <c r="D6" s="18"/>
      <c r="E6" s="18"/>
      <c r="F6" s="18"/>
      <c r="G6" s="18"/>
      <c r="H6" s="18"/>
      <c r="I6" s="18"/>
    </row>
    <row r="7" spans="1:9" ht="15.75" customHeight="1" x14ac:dyDescent="0.25">
      <c r="A7" s="36" t="s">
        <v>4</v>
      </c>
      <c r="B7" s="37" t="s">
        <v>5</v>
      </c>
      <c r="C7" s="37" t="s">
        <v>6</v>
      </c>
      <c r="D7" s="37" t="s">
        <v>7</v>
      </c>
      <c r="E7" s="105" t="s">
        <v>8</v>
      </c>
      <c r="F7" s="105"/>
      <c r="G7" s="105"/>
      <c r="H7" s="105"/>
      <c r="I7" s="106"/>
    </row>
    <row r="8" spans="1:9" x14ac:dyDescent="0.25">
      <c r="A8" s="59" t="s">
        <v>9</v>
      </c>
      <c r="B8" s="60" t="s">
        <v>10</v>
      </c>
      <c r="C8" s="27"/>
      <c r="D8" s="61"/>
      <c r="E8" s="107" t="s">
        <v>11</v>
      </c>
      <c r="F8" s="107"/>
      <c r="G8" s="107"/>
      <c r="H8" s="107"/>
      <c r="I8" s="108"/>
    </row>
    <row r="9" spans="1:9" x14ac:dyDescent="0.25">
      <c r="A9" s="5"/>
      <c r="B9" s="8" t="s">
        <v>12</v>
      </c>
      <c r="C9" s="27"/>
      <c r="D9" s="61"/>
      <c r="E9" s="90"/>
      <c r="F9" s="90"/>
      <c r="G9" s="90"/>
      <c r="H9" s="90"/>
      <c r="I9" s="91"/>
    </row>
    <row r="10" spans="1:9" x14ac:dyDescent="0.25">
      <c r="A10" s="5"/>
      <c r="B10" s="8" t="s">
        <v>13</v>
      </c>
      <c r="C10" s="27"/>
      <c r="D10" s="61"/>
      <c r="E10" s="109"/>
      <c r="F10" s="109"/>
      <c r="G10" s="109"/>
      <c r="H10" s="109"/>
      <c r="I10" s="110"/>
    </row>
    <row r="11" spans="1:9" x14ac:dyDescent="0.25">
      <c r="A11" s="39"/>
      <c r="B11" s="62" t="s">
        <v>14</v>
      </c>
      <c r="C11" s="21"/>
      <c r="D11" s="90"/>
      <c r="E11" s="109"/>
      <c r="F11" s="109"/>
      <c r="G11" s="109"/>
      <c r="H11" s="109"/>
      <c r="I11" s="110"/>
    </row>
    <row r="12" spans="1:9" x14ac:dyDescent="0.25">
      <c r="A12" s="39"/>
      <c r="B12" s="62" t="s">
        <v>15</v>
      </c>
      <c r="C12" s="21"/>
      <c r="D12" s="90"/>
      <c r="E12" s="109"/>
      <c r="F12" s="109"/>
      <c r="G12" s="109"/>
      <c r="H12" s="109"/>
      <c r="I12" s="110"/>
    </row>
    <row r="13" spans="1:9" x14ac:dyDescent="0.25">
      <c r="A13" s="63"/>
      <c r="B13" s="62" t="s">
        <v>16</v>
      </c>
      <c r="C13" s="21"/>
      <c r="D13" s="90"/>
      <c r="E13" s="109"/>
      <c r="F13" s="109"/>
      <c r="G13" s="109"/>
      <c r="H13" s="109"/>
      <c r="I13" s="110"/>
    </row>
    <row r="14" spans="1:9" x14ac:dyDescent="0.25">
      <c r="A14" s="63"/>
      <c r="B14" s="62" t="s">
        <v>17</v>
      </c>
      <c r="C14" s="21"/>
      <c r="D14" s="90"/>
      <c r="E14" s="109"/>
      <c r="F14" s="109"/>
      <c r="G14" s="109"/>
      <c r="H14" s="109"/>
      <c r="I14" s="110"/>
    </row>
    <row r="15" spans="1:9" ht="15" customHeight="1" x14ac:dyDescent="0.25">
      <c r="A15" s="63"/>
      <c r="B15" s="62" t="s">
        <v>18</v>
      </c>
      <c r="C15" s="21"/>
      <c r="D15" s="90"/>
      <c r="E15" s="109"/>
      <c r="F15" s="109"/>
      <c r="G15" s="109"/>
      <c r="H15" s="109"/>
      <c r="I15" s="110"/>
    </row>
    <row r="16" spans="1:9" ht="15" customHeight="1" x14ac:dyDescent="0.25">
      <c r="A16" s="63"/>
      <c r="B16" s="62" t="s">
        <v>19</v>
      </c>
      <c r="C16" s="21"/>
      <c r="D16" s="90"/>
      <c r="E16" s="114" t="s">
        <v>20</v>
      </c>
      <c r="F16" s="114"/>
      <c r="G16" s="114"/>
      <c r="H16" s="114"/>
      <c r="I16" s="115"/>
    </row>
    <row r="17" spans="1:9" ht="31.5" customHeight="1" x14ac:dyDescent="0.25">
      <c r="A17" s="63"/>
      <c r="B17" s="62" t="s">
        <v>21</v>
      </c>
      <c r="C17" s="64">
        <v>0.3</v>
      </c>
      <c r="D17" s="90"/>
      <c r="E17" s="114" t="s">
        <v>22</v>
      </c>
      <c r="F17" s="114"/>
      <c r="G17" s="114"/>
      <c r="H17" s="114"/>
      <c r="I17" s="115"/>
    </row>
    <row r="18" spans="1:9" ht="30" customHeight="1" x14ac:dyDescent="0.25">
      <c r="A18" s="63"/>
      <c r="B18" s="62" t="s">
        <v>23</v>
      </c>
      <c r="C18" s="22">
        <f>C16*C17</f>
        <v>0</v>
      </c>
      <c r="D18" s="90"/>
      <c r="E18" s="114" t="s">
        <v>24</v>
      </c>
      <c r="F18" s="114"/>
      <c r="G18" s="114"/>
      <c r="H18" s="114"/>
      <c r="I18" s="115"/>
    </row>
    <row r="19" spans="1:9" ht="15" customHeight="1" x14ac:dyDescent="0.25">
      <c r="A19" s="63"/>
      <c r="B19" s="62" t="s">
        <v>25</v>
      </c>
      <c r="C19" s="65"/>
      <c r="D19" s="90"/>
      <c r="E19" s="114" t="s">
        <v>26</v>
      </c>
      <c r="F19" s="114"/>
      <c r="G19" s="114"/>
      <c r="H19" s="114"/>
      <c r="I19" s="115"/>
    </row>
    <row r="20" spans="1:9" ht="15" customHeight="1" x14ac:dyDescent="0.25">
      <c r="A20" s="63"/>
      <c r="B20" s="62" t="s">
        <v>27</v>
      </c>
      <c r="C20" s="65"/>
      <c r="D20" s="90"/>
      <c r="E20" s="111" t="s">
        <v>28</v>
      </c>
      <c r="F20" s="111"/>
      <c r="G20" s="111"/>
      <c r="H20" s="111"/>
      <c r="I20" s="112"/>
    </row>
    <row r="21" spans="1:9" ht="15" customHeight="1" x14ac:dyDescent="0.25">
      <c r="A21" s="66"/>
      <c r="B21" s="67" t="s">
        <v>29</v>
      </c>
      <c r="C21" s="21"/>
      <c r="D21" s="90"/>
      <c r="E21" s="114" t="s">
        <v>30</v>
      </c>
      <c r="F21" s="114"/>
      <c r="G21" s="114"/>
      <c r="H21" s="114"/>
      <c r="I21" s="115"/>
    </row>
    <row r="24" spans="1:9" x14ac:dyDescent="0.25">
      <c r="B24" s="25"/>
    </row>
  </sheetData>
  <mergeCells count="16">
    <mergeCell ref="E21:I21"/>
    <mergeCell ref="E15:I15"/>
    <mergeCell ref="E16:I16"/>
    <mergeCell ref="E17:I17"/>
    <mergeCell ref="E18:I18"/>
    <mergeCell ref="E19:I19"/>
    <mergeCell ref="C1:I1"/>
    <mergeCell ref="E7:I7"/>
    <mergeCell ref="E8:I8"/>
    <mergeCell ref="E10:I10"/>
    <mergeCell ref="E20:I20"/>
    <mergeCell ref="E11:I11"/>
    <mergeCell ref="E12:I12"/>
    <mergeCell ref="E13:I13"/>
    <mergeCell ref="E14:I14"/>
    <mergeCell ref="A2:I5"/>
  </mergeCells>
  <conditionalFormatting sqref="B18">
    <cfRule type="containsText" dxfId="0" priority="1" operator="containsText" text="NOT">
      <formula>NOT(ISERROR(SEARCH("NOT",B18)))</formula>
    </cfRule>
  </conditionalFormatting>
  <dataValidations count="2">
    <dataValidation type="list" operator="equal" allowBlank="1" showInputMessage="1" showErrorMessage="1" sqref="C17" xr:uid="{2354FC7A-E640-4719-BAF4-7874F76B0AB8}">
      <formula1>"30%,6%"</formula1>
    </dataValidation>
    <dataValidation type="list" allowBlank="1" showInputMessage="1" showErrorMessage="1" sqref="C19" xr:uid="{887A7B38-0619-4206-A8C4-2C286113EE7B}">
      <formula1>"Production,Recycling"</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30DC74-F3B1-4C05-95CC-E6C880215AA1}">
          <x14:formula1>
            <xm:f>Constants!$A$59:$A$67</xm:f>
          </x14:formula1>
          <xm:sqref>C20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1529-C76C-4B5A-BFFC-D078F744F039}">
  <dimension ref="A2:B67"/>
  <sheetViews>
    <sheetView topLeftCell="A49" workbookViewId="0">
      <selection activeCell="A59" sqref="A59"/>
    </sheetView>
  </sheetViews>
  <sheetFormatPr defaultRowHeight="15" x14ac:dyDescent="0.25"/>
  <cols>
    <col min="1" max="1" width="68.85546875" customWidth="1"/>
    <col min="2" max="2" width="22.28515625" customWidth="1"/>
  </cols>
  <sheetData>
    <row r="2" spans="1:2" x14ac:dyDescent="0.25">
      <c r="A2" s="58" t="s">
        <v>183</v>
      </c>
    </row>
    <row r="3" spans="1:2" x14ac:dyDescent="0.25">
      <c r="A3" s="40"/>
    </row>
    <row r="4" spans="1:2" x14ac:dyDescent="0.25">
      <c r="A4" s="54" t="s">
        <v>184</v>
      </c>
    </row>
    <row r="5" spans="1:2" ht="15.75" customHeight="1" x14ac:dyDescent="0.25">
      <c r="A5" s="41" t="s">
        <v>185</v>
      </c>
      <c r="B5" s="129" t="s">
        <v>186</v>
      </c>
    </row>
    <row r="6" spans="1:2" x14ac:dyDescent="0.25">
      <c r="A6" s="42" t="s">
        <v>187</v>
      </c>
      <c r="B6" s="130"/>
    </row>
    <row r="7" spans="1:2" x14ac:dyDescent="0.25">
      <c r="A7" s="42" t="s">
        <v>188</v>
      </c>
      <c r="B7" s="130"/>
    </row>
    <row r="8" spans="1:2" x14ac:dyDescent="0.25">
      <c r="A8" s="42" t="s">
        <v>189</v>
      </c>
      <c r="B8" s="130"/>
    </row>
    <row r="9" spans="1:2" x14ac:dyDescent="0.25">
      <c r="A9" s="42" t="s">
        <v>190</v>
      </c>
      <c r="B9" s="130"/>
    </row>
    <row r="10" spans="1:2" x14ac:dyDescent="0.25">
      <c r="A10" s="42" t="s">
        <v>117</v>
      </c>
      <c r="B10" s="130"/>
    </row>
    <row r="11" spans="1:2" x14ac:dyDescent="0.25">
      <c r="A11" s="42" t="s">
        <v>191</v>
      </c>
      <c r="B11" s="130"/>
    </row>
    <row r="12" spans="1:2" x14ac:dyDescent="0.25">
      <c r="A12" s="42" t="s">
        <v>192</v>
      </c>
      <c r="B12" s="130"/>
    </row>
    <row r="13" spans="1:2" x14ac:dyDescent="0.25">
      <c r="A13" s="42" t="s">
        <v>193</v>
      </c>
      <c r="B13" s="130"/>
    </row>
    <row r="14" spans="1:2" x14ac:dyDescent="0.25">
      <c r="A14" s="42" t="s">
        <v>194</v>
      </c>
      <c r="B14" s="130"/>
    </row>
    <row r="15" spans="1:2" x14ac:dyDescent="0.25">
      <c r="A15" s="42" t="s">
        <v>195</v>
      </c>
      <c r="B15" s="130"/>
    </row>
    <row r="16" spans="1:2" x14ac:dyDescent="0.25">
      <c r="A16" s="42" t="s">
        <v>196</v>
      </c>
      <c r="B16" s="130"/>
    </row>
    <row r="17" spans="1:2" x14ac:dyDescent="0.25">
      <c r="A17" s="42" t="s">
        <v>197</v>
      </c>
      <c r="B17" s="130"/>
    </row>
    <row r="18" spans="1:2" x14ac:dyDescent="0.25">
      <c r="A18" s="42" t="s">
        <v>198</v>
      </c>
      <c r="B18" s="130"/>
    </row>
    <row r="19" spans="1:2" x14ac:dyDescent="0.25">
      <c r="A19" s="42" t="s">
        <v>199</v>
      </c>
      <c r="B19" s="130"/>
    </row>
    <row r="20" spans="1:2" x14ac:dyDescent="0.25">
      <c r="A20" s="42" t="s">
        <v>200</v>
      </c>
      <c r="B20" s="130"/>
    </row>
    <row r="21" spans="1:2" x14ac:dyDescent="0.25">
      <c r="A21" s="42" t="s">
        <v>201</v>
      </c>
      <c r="B21" s="130"/>
    </row>
    <row r="22" spans="1:2" x14ac:dyDescent="0.25">
      <c r="A22" s="42" t="s">
        <v>202</v>
      </c>
      <c r="B22" s="130"/>
    </row>
    <row r="23" spans="1:2" x14ac:dyDescent="0.25">
      <c r="A23" s="42" t="s">
        <v>203</v>
      </c>
      <c r="B23" s="130"/>
    </row>
    <row r="24" spans="1:2" x14ac:dyDescent="0.25">
      <c r="A24" s="42" t="s">
        <v>204</v>
      </c>
      <c r="B24" s="130"/>
    </row>
    <row r="25" spans="1:2" x14ac:dyDescent="0.25">
      <c r="A25" s="42" t="s">
        <v>205</v>
      </c>
      <c r="B25" s="130"/>
    </row>
    <row r="26" spans="1:2" x14ac:dyDescent="0.25">
      <c r="A26" s="42" t="s">
        <v>206</v>
      </c>
      <c r="B26" s="130"/>
    </row>
    <row r="27" spans="1:2" x14ac:dyDescent="0.25">
      <c r="A27" s="42" t="s">
        <v>207</v>
      </c>
      <c r="B27" s="130"/>
    </row>
    <row r="28" spans="1:2" x14ac:dyDescent="0.25">
      <c r="A28" s="42" t="s">
        <v>208</v>
      </c>
      <c r="B28" s="130"/>
    </row>
    <row r="29" spans="1:2" x14ac:dyDescent="0.25">
      <c r="A29" s="42" t="s">
        <v>209</v>
      </c>
      <c r="B29" s="130"/>
    </row>
    <row r="30" spans="1:2" x14ac:dyDescent="0.25">
      <c r="A30" s="42" t="s">
        <v>210</v>
      </c>
      <c r="B30" s="130"/>
    </row>
    <row r="31" spans="1:2" x14ac:dyDescent="0.25">
      <c r="A31" s="42" t="s">
        <v>211</v>
      </c>
      <c r="B31" s="130"/>
    </row>
    <row r="32" spans="1:2" x14ac:dyDescent="0.25">
      <c r="A32" s="42" t="s">
        <v>212</v>
      </c>
      <c r="B32" s="130"/>
    </row>
    <row r="33" spans="1:2" x14ac:dyDescent="0.25">
      <c r="A33" s="42" t="s">
        <v>213</v>
      </c>
      <c r="B33" s="130"/>
    </row>
    <row r="34" spans="1:2" x14ac:dyDescent="0.25">
      <c r="A34" s="42" t="s">
        <v>214</v>
      </c>
      <c r="B34" s="130"/>
    </row>
    <row r="35" spans="1:2" x14ac:dyDescent="0.25">
      <c r="A35" s="42" t="s">
        <v>215</v>
      </c>
      <c r="B35" s="130"/>
    </row>
    <row r="36" spans="1:2" x14ac:dyDescent="0.25">
      <c r="A36" s="42" t="s">
        <v>216</v>
      </c>
      <c r="B36" s="130"/>
    </row>
    <row r="37" spans="1:2" x14ac:dyDescent="0.25">
      <c r="A37" s="42" t="s">
        <v>217</v>
      </c>
      <c r="B37" s="130"/>
    </row>
    <row r="38" spans="1:2" x14ac:dyDescent="0.25">
      <c r="A38" s="42" t="s">
        <v>218</v>
      </c>
      <c r="B38" s="130"/>
    </row>
    <row r="40" spans="1:2" ht="15.75" customHeight="1" x14ac:dyDescent="0.25">
      <c r="A40" s="50"/>
      <c r="B40" s="125" t="s">
        <v>219</v>
      </c>
    </row>
    <row r="41" spans="1:2" x14ac:dyDescent="0.25">
      <c r="A41" s="52" t="s">
        <v>220</v>
      </c>
      <c r="B41" s="126"/>
    </row>
    <row r="42" spans="1:2" x14ac:dyDescent="0.25">
      <c r="A42" s="51" t="s">
        <v>221</v>
      </c>
      <c r="B42" s="126"/>
    </row>
    <row r="43" spans="1:2" x14ac:dyDescent="0.25">
      <c r="A43" s="51" t="s">
        <v>222</v>
      </c>
      <c r="B43" s="126"/>
    </row>
    <row r="44" spans="1:2" x14ac:dyDescent="0.25">
      <c r="A44" s="51" t="s">
        <v>223</v>
      </c>
      <c r="B44" s="126"/>
    </row>
    <row r="45" spans="1:2" x14ac:dyDescent="0.25">
      <c r="A45" s="51" t="s">
        <v>224</v>
      </c>
      <c r="B45" s="126"/>
    </row>
    <row r="48" spans="1:2" ht="15.75" customHeight="1" x14ac:dyDescent="0.25">
      <c r="A48" t="s">
        <v>225</v>
      </c>
      <c r="B48" s="127" t="s">
        <v>226</v>
      </c>
    </row>
    <row r="49" spans="1:2" x14ac:dyDescent="0.25">
      <c r="A49" t="s">
        <v>227</v>
      </c>
      <c r="B49" s="128"/>
    </row>
    <row r="50" spans="1:2" x14ac:dyDescent="0.25">
      <c r="A50" t="s">
        <v>228</v>
      </c>
      <c r="B50" s="128"/>
    </row>
    <row r="51" spans="1:2" x14ac:dyDescent="0.25">
      <c r="A51" t="s">
        <v>229</v>
      </c>
      <c r="B51" s="128"/>
    </row>
    <row r="52" spans="1:2" x14ac:dyDescent="0.25">
      <c r="A52" t="s">
        <v>230</v>
      </c>
      <c r="B52" s="128"/>
    </row>
    <row r="53" spans="1:2" x14ac:dyDescent="0.25">
      <c r="A53" t="s">
        <v>231</v>
      </c>
      <c r="B53" s="128"/>
    </row>
    <row r="54" spans="1:2" x14ac:dyDescent="0.25">
      <c r="A54" t="s">
        <v>232</v>
      </c>
      <c r="B54" s="128"/>
    </row>
    <row r="55" spans="1:2" x14ac:dyDescent="0.25">
      <c r="A55" t="s">
        <v>233</v>
      </c>
      <c r="B55" s="128"/>
    </row>
    <row r="56" spans="1:2" x14ac:dyDescent="0.25">
      <c r="A56" t="s">
        <v>234</v>
      </c>
    </row>
    <row r="58" spans="1:2" x14ac:dyDescent="0.25">
      <c r="A58" s="3" t="s">
        <v>32</v>
      </c>
    </row>
    <row r="59" spans="1:2" x14ac:dyDescent="0.25">
      <c r="A59" s="4" t="s">
        <v>34</v>
      </c>
    </row>
    <row r="60" spans="1:2" x14ac:dyDescent="0.25">
      <c r="A60" s="4" t="s">
        <v>35</v>
      </c>
    </row>
    <row r="61" spans="1:2" x14ac:dyDescent="0.25">
      <c r="A61" s="4" t="s">
        <v>36</v>
      </c>
    </row>
    <row r="62" spans="1:2" x14ac:dyDescent="0.25">
      <c r="A62" s="4" t="s">
        <v>37</v>
      </c>
    </row>
    <row r="63" spans="1:2" x14ac:dyDescent="0.25">
      <c r="A63" s="4" t="s">
        <v>38</v>
      </c>
    </row>
    <row r="64" spans="1:2" x14ac:dyDescent="0.25">
      <c r="A64" s="4" t="s">
        <v>40</v>
      </c>
    </row>
    <row r="65" spans="1:1" x14ac:dyDescent="0.25">
      <c r="A65" s="4" t="s">
        <v>41</v>
      </c>
    </row>
    <row r="66" spans="1:1" x14ac:dyDescent="0.25">
      <c r="A66" s="4" t="s">
        <v>42</v>
      </c>
    </row>
    <row r="67" spans="1:1" x14ac:dyDescent="0.25">
      <c r="A67" s="4" t="s">
        <v>43</v>
      </c>
    </row>
  </sheetData>
  <mergeCells count="3">
    <mergeCell ref="B40:B45"/>
    <mergeCell ref="B48:B55"/>
    <mergeCell ref="B5:B3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528D-99AB-489F-AE6B-2D311551885D}">
  <sheetPr>
    <tabColor theme="7" tint="0.59999389629810485"/>
  </sheetPr>
  <dimension ref="A1:S17"/>
  <sheetViews>
    <sheetView topLeftCell="A11" zoomScale="90" zoomScaleNormal="90" workbookViewId="0">
      <selection activeCell="D18" sqref="D18"/>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36" t="s">
        <v>235</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33" t="s">
        <v>236</v>
      </c>
      <c r="B3" s="124"/>
      <c r="C3" s="124"/>
      <c r="D3" s="124"/>
      <c r="E3" s="124"/>
      <c r="F3" s="124"/>
      <c r="G3" s="124"/>
      <c r="H3" s="124"/>
      <c r="I3" s="124"/>
    </row>
    <row r="4" spans="1:19" ht="15" customHeight="1" x14ac:dyDescent="0.25"/>
    <row r="5" spans="1:19" ht="15" customHeight="1" x14ac:dyDescent="0.25">
      <c r="A5" s="36" t="s">
        <v>237</v>
      </c>
      <c r="B5" s="55"/>
      <c r="C5" s="37"/>
      <c r="D5" s="37"/>
      <c r="E5" s="37"/>
      <c r="F5" s="37"/>
      <c r="G5" s="37"/>
      <c r="H5" s="37"/>
      <c r="I5" s="7"/>
      <c r="K5" s="36" t="s">
        <v>88</v>
      </c>
      <c r="L5" s="37"/>
      <c r="M5" s="37"/>
      <c r="N5" s="37"/>
      <c r="O5" s="37"/>
      <c r="P5" s="37"/>
      <c r="Q5" s="37"/>
      <c r="R5" s="37"/>
      <c r="S5" s="7"/>
    </row>
    <row r="6" spans="1:19" s="53" customFormat="1" ht="45" customHeight="1" x14ac:dyDescent="0.25">
      <c r="A6" s="46" t="s">
        <v>238</v>
      </c>
      <c r="B6" s="47"/>
      <c r="C6" s="57" t="s">
        <v>239</v>
      </c>
      <c r="D6" s="116" t="s">
        <v>240</v>
      </c>
      <c r="E6" s="116"/>
      <c r="F6" s="116"/>
      <c r="G6" s="116"/>
      <c r="H6" s="116"/>
      <c r="I6" s="116"/>
      <c r="K6" s="46" t="s">
        <v>238</v>
      </c>
      <c r="L6" s="49" t="s">
        <v>241</v>
      </c>
      <c r="M6" s="49"/>
      <c r="N6" s="116" t="s">
        <v>242</v>
      </c>
      <c r="O6" s="116"/>
      <c r="P6" s="116"/>
      <c r="Q6" s="116"/>
      <c r="R6" s="116"/>
      <c r="S6" s="116"/>
    </row>
    <row r="7" spans="1:19" s="53" customFormat="1" ht="45" customHeight="1" x14ac:dyDescent="0.25">
      <c r="A7" s="46" t="s">
        <v>243</v>
      </c>
      <c r="B7" s="56"/>
      <c r="C7" s="57" t="s">
        <v>239</v>
      </c>
      <c r="D7" s="116" t="s">
        <v>244</v>
      </c>
      <c r="E7" s="116"/>
      <c r="F7" s="116"/>
      <c r="G7" s="116"/>
      <c r="H7" s="116"/>
      <c r="I7" s="116"/>
      <c r="K7" s="46" t="s">
        <v>243</v>
      </c>
      <c r="L7" s="49" t="s">
        <v>225</v>
      </c>
      <c r="M7" s="49"/>
      <c r="N7" s="116" t="s">
        <v>245</v>
      </c>
      <c r="O7" s="116"/>
      <c r="P7" s="116"/>
      <c r="Q7" s="116"/>
      <c r="R7" s="116"/>
      <c r="S7" s="116"/>
    </row>
    <row r="8" spans="1:19" x14ac:dyDescent="0.25">
      <c r="P8" s="53"/>
      <c r="Q8" s="53"/>
      <c r="R8" s="53"/>
      <c r="S8" s="53"/>
    </row>
    <row r="9" spans="1:19" ht="15.75" x14ac:dyDescent="0.25">
      <c r="A9" s="36" t="s">
        <v>87</v>
      </c>
      <c r="B9" s="37"/>
      <c r="C9" s="37"/>
      <c r="D9" s="37"/>
      <c r="E9" s="37"/>
      <c r="F9" s="37"/>
      <c r="G9" s="37"/>
      <c r="H9" s="37"/>
      <c r="I9" s="7"/>
      <c r="K9" s="36" t="s">
        <v>88</v>
      </c>
      <c r="L9" s="37"/>
      <c r="M9" s="37"/>
      <c r="N9" s="37"/>
      <c r="O9" s="37"/>
      <c r="P9" s="37"/>
      <c r="Q9" s="37"/>
      <c r="R9" s="37"/>
      <c r="S9" s="7"/>
    </row>
    <row r="10" spans="1:19" ht="18.75" customHeight="1" x14ac:dyDescent="0.25">
      <c r="A10" s="29" t="s">
        <v>89</v>
      </c>
      <c r="B10" s="19" t="s">
        <v>90</v>
      </c>
      <c r="C10" s="19" t="s">
        <v>7</v>
      </c>
      <c r="D10" s="121" t="s">
        <v>91</v>
      </c>
      <c r="E10" s="121"/>
      <c r="F10" s="121"/>
      <c r="G10" s="121"/>
      <c r="H10" s="121"/>
      <c r="I10" s="34"/>
      <c r="K10" s="29" t="s">
        <v>89</v>
      </c>
      <c r="L10" s="19" t="s">
        <v>90</v>
      </c>
      <c r="M10" s="19" t="s">
        <v>7</v>
      </c>
      <c r="N10" s="120" t="s">
        <v>91</v>
      </c>
      <c r="O10" s="120"/>
      <c r="P10" s="120"/>
      <c r="Q10" s="120"/>
      <c r="R10" s="120"/>
    </row>
    <row r="11" spans="1:19" ht="49.5" customHeight="1" x14ac:dyDescent="0.25">
      <c r="A11" s="90" t="s">
        <v>92</v>
      </c>
      <c r="B11" s="21"/>
      <c r="C11" s="20" t="s">
        <v>119</v>
      </c>
      <c r="D11" s="131" t="s">
        <v>120</v>
      </c>
      <c r="E11" s="131"/>
      <c r="F11" s="131"/>
      <c r="G11" s="131"/>
      <c r="H11" s="131"/>
      <c r="I11" s="131"/>
      <c r="K11" s="90" t="s">
        <v>92</v>
      </c>
      <c r="L11" s="30">
        <v>10000</v>
      </c>
      <c r="M11" s="20" t="s">
        <v>119</v>
      </c>
      <c r="N11" s="131" t="s">
        <v>246</v>
      </c>
      <c r="O11" s="131"/>
      <c r="P11" s="131"/>
      <c r="Q11" s="131"/>
      <c r="R11" s="131"/>
      <c r="S11" s="131"/>
    </row>
    <row r="12" spans="1:19" ht="36.75" customHeight="1" x14ac:dyDescent="0.25">
      <c r="A12" s="90" t="s">
        <v>100</v>
      </c>
      <c r="B12" s="21"/>
      <c r="C12" s="20" t="s">
        <v>122</v>
      </c>
      <c r="D12" s="131" t="s">
        <v>102</v>
      </c>
      <c r="E12" s="131"/>
      <c r="F12" s="131"/>
      <c r="G12" s="131"/>
      <c r="H12" s="131"/>
      <c r="I12" s="131"/>
      <c r="K12" s="90" t="s">
        <v>100</v>
      </c>
      <c r="L12" s="38">
        <v>3500</v>
      </c>
      <c r="M12" s="20" t="s">
        <v>122</v>
      </c>
      <c r="N12" s="131" t="s">
        <v>247</v>
      </c>
      <c r="O12" s="131"/>
      <c r="P12" s="131"/>
      <c r="Q12" s="131"/>
      <c r="R12" s="131"/>
      <c r="S12" s="131"/>
    </row>
    <row r="13" spans="1:19" ht="51" customHeight="1" x14ac:dyDescent="0.25">
      <c r="A13" s="90" t="s">
        <v>248</v>
      </c>
      <c r="B13" s="21"/>
      <c r="C13" s="20" t="s">
        <v>122</v>
      </c>
      <c r="D13" s="131" t="s">
        <v>105</v>
      </c>
      <c r="E13" s="131"/>
      <c r="F13" s="131"/>
      <c r="G13" s="131"/>
      <c r="H13" s="131"/>
      <c r="I13" s="131"/>
      <c r="K13" s="90" t="s">
        <v>248</v>
      </c>
      <c r="L13" s="38">
        <v>5000</v>
      </c>
      <c r="M13" s="20" t="s">
        <v>122</v>
      </c>
      <c r="N13" s="131" t="s">
        <v>249</v>
      </c>
      <c r="O13" s="131"/>
      <c r="P13" s="131"/>
      <c r="Q13" s="131"/>
      <c r="R13" s="131"/>
      <c r="S13" s="131"/>
    </row>
    <row r="14" spans="1:19" ht="51.75" customHeight="1" x14ac:dyDescent="0.25">
      <c r="A14" s="90" t="s">
        <v>250</v>
      </c>
      <c r="B14" s="21"/>
      <c r="C14" s="20" t="s">
        <v>251</v>
      </c>
      <c r="D14" s="131" t="s">
        <v>252</v>
      </c>
      <c r="E14" s="131"/>
      <c r="F14" s="131"/>
      <c r="G14" s="131"/>
      <c r="H14" s="131"/>
      <c r="I14" s="131"/>
      <c r="K14" s="90" t="s">
        <v>250</v>
      </c>
      <c r="L14" s="30">
        <v>80</v>
      </c>
      <c r="M14" s="20" t="s">
        <v>251</v>
      </c>
      <c r="N14" s="131" t="s">
        <v>253</v>
      </c>
      <c r="O14" s="131"/>
      <c r="P14" s="131"/>
      <c r="Q14" s="131"/>
      <c r="R14" s="131"/>
      <c r="S14" s="131"/>
    </row>
    <row r="15" spans="1:19" ht="33.75" customHeight="1" x14ac:dyDescent="0.25">
      <c r="A15" s="90" t="s">
        <v>254</v>
      </c>
      <c r="B15" s="21"/>
      <c r="C15" s="20" t="s">
        <v>251</v>
      </c>
      <c r="D15" s="131" t="s">
        <v>255</v>
      </c>
      <c r="E15" s="131"/>
      <c r="F15" s="131"/>
      <c r="G15" s="131"/>
      <c r="H15" s="131"/>
      <c r="I15" s="131"/>
      <c r="K15" s="90" t="s">
        <v>254</v>
      </c>
      <c r="L15" s="30">
        <v>16</v>
      </c>
      <c r="M15" s="20" t="s">
        <v>251</v>
      </c>
      <c r="N15" s="131" t="s">
        <v>256</v>
      </c>
      <c r="O15" s="131"/>
      <c r="P15" s="131"/>
      <c r="Q15" s="131"/>
      <c r="R15" s="131"/>
      <c r="S15" s="131"/>
    </row>
    <row r="16" spans="1:19" ht="51" customHeight="1" x14ac:dyDescent="0.25">
      <c r="A16" s="90" t="s">
        <v>130</v>
      </c>
      <c r="B16" s="92"/>
      <c r="C16" s="20" t="s">
        <v>131</v>
      </c>
      <c r="D16" s="132" t="s">
        <v>257</v>
      </c>
      <c r="E16" s="131"/>
      <c r="F16" s="131"/>
      <c r="G16" s="131"/>
      <c r="H16" s="131"/>
      <c r="I16" s="131"/>
      <c r="K16" s="90" t="s">
        <v>130</v>
      </c>
      <c r="L16" s="90">
        <v>10</v>
      </c>
      <c r="M16" s="20" t="s">
        <v>131</v>
      </c>
      <c r="N16" s="131" t="s">
        <v>258</v>
      </c>
      <c r="O16" s="131"/>
      <c r="P16" s="131"/>
      <c r="Q16" s="131"/>
      <c r="R16" s="131"/>
      <c r="S16" s="131"/>
    </row>
    <row r="17" spans="1:19" x14ac:dyDescent="0.25">
      <c r="A17" s="90" t="s">
        <v>134</v>
      </c>
      <c r="B17" s="35"/>
      <c r="C17" s="20" t="s">
        <v>108</v>
      </c>
      <c r="D17" s="119" t="s">
        <v>259</v>
      </c>
      <c r="E17" s="119"/>
      <c r="F17" s="119"/>
      <c r="G17" s="119"/>
      <c r="H17" s="119"/>
      <c r="I17" s="119"/>
      <c r="K17" s="90" t="s">
        <v>134</v>
      </c>
      <c r="L17" s="33">
        <v>1</v>
      </c>
      <c r="M17" s="20" t="s">
        <v>108</v>
      </c>
      <c r="N17" s="119" t="s">
        <v>260</v>
      </c>
      <c r="O17" s="119"/>
      <c r="P17" s="119"/>
      <c r="Q17" s="119"/>
      <c r="R17" s="119"/>
      <c r="S17" s="119"/>
    </row>
  </sheetData>
  <mergeCells count="22">
    <mergeCell ref="D17:I17"/>
    <mergeCell ref="N17:S17"/>
    <mergeCell ref="C2:I2"/>
    <mergeCell ref="A3:I3"/>
    <mergeCell ref="D6:I6"/>
    <mergeCell ref="N6:S6"/>
    <mergeCell ref="D7:I7"/>
    <mergeCell ref="N7:S7"/>
    <mergeCell ref="D10:H10"/>
    <mergeCell ref="N10:R10"/>
    <mergeCell ref="D11:I11"/>
    <mergeCell ref="N11:S11"/>
    <mergeCell ref="D12:I12"/>
    <mergeCell ref="N12:S12"/>
    <mergeCell ref="D13:I13"/>
    <mergeCell ref="N13:S13"/>
    <mergeCell ref="D14:I14"/>
    <mergeCell ref="N14:S14"/>
    <mergeCell ref="D15:I15"/>
    <mergeCell ref="N15:S15"/>
    <mergeCell ref="D16:I16"/>
    <mergeCell ref="N16:S16"/>
  </mergeCells>
  <dataValidations count="2">
    <dataValidation type="decimal" allowBlank="1" showInputMessage="1" showErrorMessage="1" sqref="B17 L17" xr:uid="{A9811E27-01FD-40D6-B149-5EDCAC10D260}">
      <formula1>0</formula1>
      <formula2>1</formula2>
    </dataValidation>
    <dataValidation type="list" allowBlank="1" showInputMessage="1" showErrorMessage="1" sqref="B6" xr:uid="{E5C4CB1A-0B55-46F9-8E07-71D479E93B07}">
      <formula1>$A$41:$A$48</formula1>
    </dataValidation>
  </dataValidations>
  <pageMargins left="0.7" right="0.7" top="0.75" bottom="0.75" header="0.3" footer="0.3"/>
  <pageSetup orientation="portrait"/>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6FB2999-00AE-47A6-B224-074131DA0EF8}">
          <x14:formula1>
            <xm:f>Constants!$A$41:$A$48</xm:f>
          </x14:formula1>
          <xm:sqref>B7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A744-54AE-4E98-A7B3-D360F58E7BDE}">
  <sheetPr>
    <tabColor theme="7" tint="0.59999389629810485"/>
  </sheetPr>
  <dimension ref="A1:S13"/>
  <sheetViews>
    <sheetView zoomScale="90" zoomScaleNormal="90" workbookViewId="0">
      <selection activeCell="N10" sqref="N10:S11"/>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36" t="s">
        <v>235</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5" spans="1:19" ht="15.75" x14ac:dyDescent="0.25">
      <c r="A5" s="36" t="s">
        <v>87</v>
      </c>
      <c r="B5" s="37"/>
      <c r="C5" s="37"/>
      <c r="D5" s="37"/>
      <c r="E5" s="37"/>
      <c r="F5" s="37"/>
      <c r="G5" s="37"/>
      <c r="H5" s="37"/>
      <c r="I5" s="7"/>
      <c r="K5" s="36" t="s">
        <v>88</v>
      </c>
      <c r="L5" s="37"/>
      <c r="M5" s="37"/>
      <c r="N5" s="37"/>
      <c r="O5" s="37"/>
      <c r="P5" s="37"/>
      <c r="Q5" s="37"/>
      <c r="R5" s="37"/>
      <c r="S5" s="7"/>
    </row>
    <row r="6" spans="1:19" x14ac:dyDescent="0.25">
      <c r="A6" s="29" t="s">
        <v>89</v>
      </c>
      <c r="B6" s="19" t="s">
        <v>90</v>
      </c>
      <c r="C6" s="19" t="s">
        <v>7</v>
      </c>
      <c r="D6" s="121" t="s">
        <v>91</v>
      </c>
      <c r="E6" s="121"/>
      <c r="F6" s="121"/>
      <c r="G6" s="121"/>
      <c r="H6" s="121"/>
      <c r="I6" s="34"/>
      <c r="K6" s="29" t="s">
        <v>89</v>
      </c>
      <c r="L6" s="19" t="s">
        <v>90</v>
      </c>
      <c r="M6" s="19" t="s">
        <v>7</v>
      </c>
      <c r="N6" s="120" t="s">
        <v>91</v>
      </c>
      <c r="O6" s="120"/>
      <c r="P6" s="120"/>
      <c r="Q6" s="120"/>
      <c r="R6" s="120"/>
    </row>
    <row r="7" spans="1:19" ht="85.5" customHeight="1" x14ac:dyDescent="0.25">
      <c r="A7" s="90" t="s">
        <v>92</v>
      </c>
      <c r="B7" s="21"/>
      <c r="C7" s="20" t="s">
        <v>119</v>
      </c>
      <c r="D7" s="131" t="s">
        <v>120</v>
      </c>
      <c r="E7" s="131"/>
      <c r="F7" s="131"/>
      <c r="G7" s="131"/>
      <c r="H7" s="131"/>
      <c r="I7" s="131"/>
      <c r="K7" s="90" t="s">
        <v>92</v>
      </c>
      <c r="L7" s="30">
        <v>10000</v>
      </c>
      <c r="M7" s="20" t="s">
        <v>119</v>
      </c>
      <c r="N7" s="131" t="s">
        <v>261</v>
      </c>
      <c r="O7" s="131"/>
      <c r="P7" s="131"/>
      <c r="Q7" s="131"/>
      <c r="R7" s="131"/>
      <c r="S7" s="131"/>
    </row>
    <row r="8" spans="1:19" ht="49.5" customHeight="1" x14ac:dyDescent="0.25">
      <c r="A8" s="90" t="s">
        <v>100</v>
      </c>
      <c r="B8" s="21"/>
      <c r="C8" s="20" t="s">
        <v>122</v>
      </c>
      <c r="D8" s="131" t="s">
        <v>102</v>
      </c>
      <c r="E8" s="131"/>
      <c r="F8" s="131"/>
      <c r="G8" s="131"/>
      <c r="H8" s="131"/>
      <c r="I8" s="131"/>
      <c r="K8" s="90" t="s">
        <v>100</v>
      </c>
      <c r="L8" s="38">
        <v>100</v>
      </c>
      <c r="M8" s="20" t="s">
        <v>122</v>
      </c>
      <c r="N8" s="131" t="s">
        <v>262</v>
      </c>
      <c r="O8" s="131"/>
      <c r="P8" s="131"/>
      <c r="Q8" s="131"/>
      <c r="R8" s="131"/>
      <c r="S8" s="131"/>
    </row>
    <row r="9" spans="1:19" ht="36.75" customHeight="1" x14ac:dyDescent="0.25">
      <c r="A9" s="90" t="s">
        <v>248</v>
      </c>
      <c r="B9" s="21"/>
      <c r="C9" s="20" t="s">
        <v>122</v>
      </c>
      <c r="D9" s="131" t="s">
        <v>105</v>
      </c>
      <c r="E9" s="131"/>
      <c r="F9" s="131"/>
      <c r="G9" s="131"/>
      <c r="H9" s="131"/>
      <c r="I9" s="131"/>
      <c r="K9" s="90" t="s">
        <v>248</v>
      </c>
      <c r="L9" s="38">
        <v>2000</v>
      </c>
      <c r="M9" s="20" t="s">
        <v>122</v>
      </c>
      <c r="N9" s="131" t="s">
        <v>249</v>
      </c>
      <c r="O9" s="131"/>
      <c r="P9" s="131"/>
      <c r="Q9" s="131"/>
      <c r="R9" s="131"/>
      <c r="S9" s="131"/>
    </row>
    <row r="10" spans="1:19" ht="51" customHeight="1" x14ac:dyDescent="0.25">
      <c r="A10" s="90" t="s">
        <v>250</v>
      </c>
      <c r="B10" s="21"/>
      <c r="C10" s="20" t="s">
        <v>263</v>
      </c>
      <c r="D10" s="131" t="s">
        <v>264</v>
      </c>
      <c r="E10" s="131"/>
      <c r="F10" s="131"/>
      <c r="G10" s="131"/>
      <c r="H10" s="131"/>
      <c r="I10" s="131"/>
      <c r="K10" s="90" t="s">
        <v>250</v>
      </c>
      <c r="L10" s="90">
        <v>20</v>
      </c>
      <c r="M10" s="20" t="s">
        <v>263</v>
      </c>
      <c r="N10" s="131" t="s">
        <v>265</v>
      </c>
      <c r="O10" s="131"/>
      <c r="P10" s="131"/>
      <c r="Q10" s="131"/>
      <c r="R10" s="131"/>
      <c r="S10" s="131"/>
    </row>
    <row r="11" spans="1:19" ht="51.75" customHeight="1" x14ac:dyDescent="0.25">
      <c r="A11" s="90" t="s">
        <v>254</v>
      </c>
      <c r="B11" s="21"/>
      <c r="C11" s="20" t="s">
        <v>263</v>
      </c>
      <c r="D11" s="131" t="s">
        <v>266</v>
      </c>
      <c r="E11" s="131"/>
      <c r="F11" s="131"/>
      <c r="G11" s="131"/>
      <c r="H11" s="131"/>
      <c r="I11" s="131"/>
      <c r="K11" s="90" t="s">
        <v>254</v>
      </c>
      <c r="L11" s="90">
        <v>15</v>
      </c>
      <c r="M11" s="20" t="s">
        <v>263</v>
      </c>
      <c r="N11" s="131" t="s">
        <v>267</v>
      </c>
      <c r="O11" s="131"/>
      <c r="P11" s="131"/>
      <c r="Q11" s="131"/>
      <c r="R11" s="131"/>
      <c r="S11" s="131"/>
    </row>
    <row r="12" spans="1:19" ht="33.75" customHeight="1" x14ac:dyDescent="0.25">
      <c r="A12" s="90" t="s">
        <v>130</v>
      </c>
      <c r="B12" s="22" t="e">
        <f>'Project Overview'!#REF!</f>
        <v>#REF!</v>
      </c>
      <c r="C12" s="20" t="s">
        <v>131</v>
      </c>
      <c r="D12" s="131" t="s">
        <v>132</v>
      </c>
      <c r="E12" s="131"/>
      <c r="F12" s="131"/>
      <c r="G12" s="131"/>
      <c r="H12" s="131"/>
      <c r="I12" s="131"/>
      <c r="K12" s="90" t="s">
        <v>130</v>
      </c>
      <c r="L12" s="90">
        <v>20</v>
      </c>
      <c r="M12" s="20" t="s">
        <v>131</v>
      </c>
      <c r="N12" s="131" t="s">
        <v>268</v>
      </c>
      <c r="O12" s="131"/>
      <c r="P12" s="131"/>
      <c r="Q12" s="131"/>
      <c r="R12" s="131"/>
      <c r="S12" s="131"/>
    </row>
    <row r="13" spans="1:19" ht="51" customHeight="1" x14ac:dyDescent="0.25">
      <c r="A13" s="90" t="s">
        <v>134</v>
      </c>
      <c r="B13" s="35"/>
      <c r="C13" s="20" t="s">
        <v>108</v>
      </c>
      <c r="D13" s="119" t="s">
        <v>259</v>
      </c>
      <c r="E13" s="119"/>
      <c r="F13" s="119"/>
      <c r="G13" s="119"/>
      <c r="H13" s="119"/>
      <c r="I13" s="119"/>
      <c r="K13" s="90" t="s">
        <v>134</v>
      </c>
      <c r="L13" s="33">
        <v>1</v>
      </c>
      <c r="M13" s="20" t="s">
        <v>108</v>
      </c>
      <c r="N13" s="119" t="s">
        <v>269</v>
      </c>
      <c r="O13" s="119"/>
      <c r="P13" s="119"/>
      <c r="Q13" s="119"/>
      <c r="R13" s="119"/>
      <c r="S13" s="119"/>
    </row>
  </sheetData>
  <mergeCells count="18">
    <mergeCell ref="C2:I2"/>
    <mergeCell ref="D6:H6"/>
    <mergeCell ref="N6:R6"/>
    <mergeCell ref="D7:I7"/>
    <mergeCell ref="N7:S7"/>
    <mergeCell ref="A3:I3"/>
    <mergeCell ref="D8:I8"/>
    <mergeCell ref="N8:S8"/>
    <mergeCell ref="D9:I9"/>
    <mergeCell ref="N9:S9"/>
    <mergeCell ref="D10:I10"/>
    <mergeCell ref="N10:S10"/>
    <mergeCell ref="D11:I11"/>
    <mergeCell ref="N11:S11"/>
    <mergeCell ref="D12:I12"/>
    <mergeCell ref="N12:S12"/>
    <mergeCell ref="D13:I13"/>
    <mergeCell ref="N13:S13"/>
  </mergeCells>
  <dataValidations count="1">
    <dataValidation type="decimal" allowBlank="1" showInputMessage="1" showErrorMessage="1" sqref="B13 L13" xr:uid="{4A8DA1FD-3865-4C54-8FB8-AC10B16F5805}">
      <formula1>0</formula1>
      <formula2>1</formula2>
    </dataValidation>
  </dataValidation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0F1F-2EBF-4A90-A390-452253108A49}">
  <sheetPr>
    <tabColor theme="7" tint="0.59999389629810485"/>
  </sheetPr>
  <dimension ref="A1:S12"/>
  <sheetViews>
    <sheetView zoomScale="90" zoomScaleNormal="90" workbookViewId="0">
      <selection activeCell="C7" sqref="C7"/>
    </sheetView>
  </sheetViews>
  <sheetFormatPr defaultColWidth="9.140625"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36" t="s">
        <v>270</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5" spans="1:19" ht="15.75" x14ac:dyDescent="0.25">
      <c r="A5" s="36" t="s">
        <v>87</v>
      </c>
      <c r="B5" s="37"/>
      <c r="C5" s="37"/>
      <c r="D5" s="37"/>
      <c r="E5" s="37"/>
      <c r="F5" s="37"/>
      <c r="G5" s="37"/>
      <c r="H5" s="37"/>
      <c r="I5" s="7"/>
      <c r="K5" s="36" t="s">
        <v>87</v>
      </c>
      <c r="L5" s="37"/>
      <c r="M5" s="37"/>
      <c r="N5" s="37"/>
      <c r="O5" s="37"/>
      <c r="P5" s="37"/>
      <c r="Q5" s="37"/>
      <c r="R5" s="37"/>
      <c r="S5" s="7"/>
    </row>
    <row r="6" spans="1:19" x14ac:dyDescent="0.25">
      <c r="A6" s="29" t="s">
        <v>89</v>
      </c>
      <c r="B6" s="19" t="s">
        <v>90</v>
      </c>
      <c r="C6" s="19" t="s">
        <v>7</v>
      </c>
      <c r="D6" s="121" t="s">
        <v>91</v>
      </c>
      <c r="E6" s="121"/>
      <c r="F6" s="121"/>
      <c r="G6" s="121"/>
      <c r="H6" s="121"/>
      <c r="I6" s="34"/>
      <c r="K6" s="29" t="s">
        <v>89</v>
      </c>
      <c r="L6" s="19" t="s">
        <v>90</v>
      </c>
      <c r="M6" s="19" t="s">
        <v>7</v>
      </c>
      <c r="N6" s="121" t="s">
        <v>91</v>
      </c>
      <c r="O6" s="121"/>
      <c r="P6" s="121"/>
      <c r="Q6" s="121"/>
      <c r="R6" s="121"/>
      <c r="S6" s="34"/>
    </row>
    <row r="7" spans="1:19" ht="85.5" customHeight="1" x14ac:dyDescent="0.25">
      <c r="A7" s="90" t="s">
        <v>92</v>
      </c>
      <c r="B7" s="21"/>
      <c r="C7" s="20" t="s">
        <v>119</v>
      </c>
      <c r="D7" s="131" t="s">
        <v>120</v>
      </c>
      <c r="E7" s="131"/>
      <c r="F7" s="131"/>
      <c r="G7" s="131"/>
      <c r="H7" s="131"/>
      <c r="I7" s="131"/>
      <c r="K7" s="90" t="s">
        <v>92</v>
      </c>
      <c r="L7" s="30">
        <v>100000</v>
      </c>
      <c r="M7" s="20" t="s">
        <v>119</v>
      </c>
      <c r="N7" s="131" t="s">
        <v>271</v>
      </c>
      <c r="O7" s="131"/>
      <c r="P7" s="131"/>
      <c r="Q7" s="131"/>
      <c r="R7" s="131"/>
      <c r="S7" s="131"/>
    </row>
    <row r="8" spans="1:19" ht="49.5" customHeight="1" x14ac:dyDescent="0.25">
      <c r="A8" s="90" t="s">
        <v>100</v>
      </c>
      <c r="B8" s="21"/>
      <c r="C8" s="20" t="s">
        <v>122</v>
      </c>
      <c r="D8" s="131" t="s">
        <v>102</v>
      </c>
      <c r="E8" s="131"/>
      <c r="F8" s="131"/>
      <c r="G8" s="131"/>
      <c r="H8" s="131"/>
      <c r="I8" s="131"/>
      <c r="K8" s="90" t="s">
        <v>100</v>
      </c>
      <c r="L8" s="90">
        <v>450</v>
      </c>
      <c r="M8" s="20" t="s">
        <v>122</v>
      </c>
      <c r="N8" s="131" t="s">
        <v>102</v>
      </c>
      <c r="O8" s="131"/>
      <c r="P8" s="131"/>
      <c r="Q8" s="131"/>
      <c r="R8" s="131"/>
      <c r="S8" s="131"/>
    </row>
    <row r="9" spans="1:19" ht="56.25" customHeight="1" x14ac:dyDescent="0.25">
      <c r="A9" s="26" t="s">
        <v>272</v>
      </c>
      <c r="B9" s="21"/>
      <c r="C9" s="20" t="s">
        <v>122</v>
      </c>
      <c r="D9" s="114" t="s">
        <v>273</v>
      </c>
      <c r="E9" s="114"/>
      <c r="F9" s="114"/>
      <c r="G9" s="114"/>
      <c r="H9" s="114"/>
      <c r="I9" s="114"/>
      <c r="K9" s="26" t="s">
        <v>272</v>
      </c>
      <c r="L9" s="30">
        <v>5000</v>
      </c>
      <c r="M9" s="20" t="s">
        <v>122</v>
      </c>
      <c r="N9" s="114" t="s">
        <v>274</v>
      </c>
      <c r="O9" s="114"/>
      <c r="P9" s="114"/>
      <c r="Q9" s="114"/>
      <c r="R9" s="114"/>
      <c r="S9" s="114"/>
    </row>
    <row r="10" spans="1:19" ht="60.75" customHeight="1" x14ac:dyDescent="0.25">
      <c r="A10" s="90" t="s">
        <v>275</v>
      </c>
      <c r="B10" s="21"/>
      <c r="C10" s="24" t="s">
        <v>276</v>
      </c>
      <c r="D10" s="111" t="s">
        <v>277</v>
      </c>
      <c r="E10" s="114"/>
      <c r="F10" s="114"/>
      <c r="G10" s="114"/>
      <c r="H10" s="114"/>
      <c r="I10" s="114"/>
      <c r="K10" s="90" t="s">
        <v>275</v>
      </c>
      <c r="L10" s="30">
        <v>100</v>
      </c>
      <c r="M10" s="24" t="s">
        <v>276</v>
      </c>
      <c r="N10" s="114" t="s">
        <v>278</v>
      </c>
      <c r="O10" s="114"/>
      <c r="P10" s="114"/>
      <c r="Q10" s="114"/>
      <c r="R10" s="114"/>
      <c r="S10" s="114"/>
    </row>
    <row r="11" spans="1:19" ht="33.75" customHeight="1" x14ac:dyDescent="0.25">
      <c r="A11" s="90" t="s">
        <v>130</v>
      </c>
      <c r="B11" s="22" t="e">
        <f>'Project Overview'!#REF!</f>
        <v>#REF!</v>
      </c>
      <c r="C11" s="20" t="s">
        <v>131</v>
      </c>
      <c r="D11" s="131" t="s">
        <v>132</v>
      </c>
      <c r="E11" s="131"/>
      <c r="F11" s="131"/>
      <c r="G11" s="131"/>
      <c r="H11" s="131"/>
      <c r="I11" s="131"/>
      <c r="K11" s="90" t="s">
        <v>130</v>
      </c>
      <c r="L11" s="90">
        <v>1</v>
      </c>
      <c r="M11" s="20" t="s">
        <v>131</v>
      </c>
      <c r="N11" s="131" t="s">
        <v>279</v>
      </c>
      <c r="O11" s="131"/>
      <c r="P11" s="131"/>
      <c r="Q11" s="131"/>
      <c r="R11" s="131"/>
      <c r="S11" s="131"/>
    </row>
    <row r="12" spans="1:19" ht="51" customHeight="1" x14ac:dyDescent="0.25">
      <c r="A12" s="90" t="s">
        <v>134</v>
      </c>
      <c r="B12" s="35"/>
      <c r="C12" s="20" t="s">
        <v>108</v>
      </c>
      <c r="D12" s="119" t="s">
        <v>259</v>
      </c>
      <c r="E12" s="119"/>
      <c r="F12" s="119"/>
      <c r="G12" s="119"/>
      <c r="H12" s="119"/>
      <c r="I12" s="119"/>
      <c r="K12" s="90" t="s">
        <v>134</v>
      </c>
      <c r="L12" s="33">
        <v>0.5</v>
      </c>
      <c r="M12" s="20" t="s">
        <v>108</v>
      </c>
      <c r="N12" s="119" t="s">
        <v>280</v>
      </c>
      <c r="O12" s="119"/>
      <c r="P12" s="119"/>
      <c r="Q12" s="119"/>
      <c r="R12" s="119"/>
      <c r="S12" s="119"/>
    </row>
  </sheetData>
  <mergeCells count="16">
    <mergeCell ref="C2:I2"/>
    <mergeCell ref="D6:H6"/>
    <mergeCell ref="N6:R6"/>
    <mergeCell ref="D7:I7"/>
    <mergeCell ref="N7:S7"/>
    <mergeCell ref="A3:I3"/>
    <mergeCell ref="N11:S11"/>
    <mergeCell ref="D11:I11"/>
    <mergeCell ref="D12:I12"/>
    <mergeCell ref="N12:S12"/>
    <mergeCell ref="D8:I8"/>
    <mergeCell ref="N8:S8"/>
    <mergeCell ref="D9:I9"/>
    <mergeCell ref="N9:S9"/>
    <mergeCell ref="D10:I10"/>
    <mergeCell ref="N10:S10"/>
  </mergeCells>
  <dataValidations count="1">
    <dataValidation type="decimal" allowBlank="1" showInputMessage="1" showErrorMessage="1" sqref="B12 L12" xr:uid="{F3B8F5CD-AADF-48FB-8879-ED2F41C27BB2}">
      <formula1>0</formula1>
      <formula2>1</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6681-D255-42FC-A571-1CA26DFB77BE}">
  <sheetPr>
    <tabColor rgb="FFFFE699"/>
  </sheetPr>
  <dimension ref="A1:S12"/>
  <sheetViews>
    <sheetView workbookViewId="0">
      <selection activeCell="B7" sqref="B7"/>
    </sheetView>
  </sheetViews>
  <sheetFormatPr defaultRowHeight="15" x14ac:dyDescent="0.25"/>
  <cols>
    <col min="1" max="1" width="28.5703125" customWidth="1"/>
    <col min="2" max="2" width="36.85546875" customWidth="1"/>
    <col min="3" max="3" width="22" customWidth="1"/>
    <col min="11" max="11" width="29.5703125" customWidth="1"/>
    <col min="12" max="12" width="31.140625" customWidth="1"/>
    <col min="13" max="13" width="17.28515625" customWidth="1"/>
  </cols>
  <sheetData>
    <row r="1" spans="1:19" ht="15.75" x14ac:dyDescent="0.25">
      <c r="A1" s="36" t="s">
        <v>281</v>
      </c>
      <c r="B1" s="37"/>
      <c r="C1" s="37"/>
      <c r="D1" s="37"/>
      <c r="E1" s="37"/>
      <c r="F1" s="37"/>
      <c r="G1" s="37"/>
      <c r="H1" s="37"/>
      <c r="I1" s="7"/>
    </row>
    <row r="2" spans="1:19" x14ac:dyDescent="0.25">
      <c r="A2" s="1" t="s">
        <v>0</v>
      </c>
      <c r="B2" s="2" t="s">
        <v>1</v>
      </c>
      <c r="C2" s="104" t="s">
        <v>2</v>
      </c>
      <c r="D2" s="104"/>
      <c r="E2" s="104"/>
      <c r="F2" s="104"/>
      <c r="G2" s="104"/>
      <c r="H2" s="104"/>
      <c r="I2" s="104"/>
    </row>
    <row r="3" spans="1:19" ht="50.25" customHeight="1" x14ac:dyDescent="0.25">
      <c r="A3" s="133" t="s">
        <v>282</v>
      </c>
      <c r="B3" s="124"/>
      <c r="C3" s="124"/>
      <c r="D3" s="124"/>
      <c r="E3" s="124"/>
      <c r="F3" s="124"/>
      <c r="G3" s="124"/>
      <c r="H3" s="124"/>
      <c r="I3" s="124"/>
    </row>
    <row r="5" spans="1:19" ht="15.75" x14ac:dyDescent="0.25">
      <c r="A5" s="36" t="s">
        <v>237</v>
      </c>
      <c r="B5" s="55"/>
      <c r="C5" s="37"/>
      <c r="D5" s="37"/>
      <c r="E5" s="37"/>
      <c r="F5" s="37"/>
      <c r="G5" s="37"/>
      <c r="H5" s="37"/>
      <c r="I5" s="7"/>
      <c r="K5" s="36" t="s">
        <v>88</v>
      </c>
      <c r="L5" s="37"/>
      <c r="M5" s="37"/>
      <c r="N5" s="37"/>
      <c r="O5" s="37"/>
      <c r="P5" s="37"/>
      <c r="Q5" s="37"/>
      <c r="R5" s="37"/>
      <c r="S5" s="7"/>
    </row>
    <row r="6" spans="1:19" ht="58.5" customHeight="1" x14ac:dyDescent="0.25">
      <c r="A6" s="46" t="s">
        <v>283</v>
      </c>
      <c r="B6" s="47"/>
      <c r="C6" s="57" t="s">
        <v>239</v>
      </c>
      <c r="D6" s="116" t="s">
        <v>284</v>
      </c>
      <c r="E6" s="116"/>
      <c r="F6" s="116"/>
      <c r="G6" s="116"/>
      <c r="H6" s="116"/>
      <c r="I6" s="116"/>
      <c r="J6" s="53"/>
      <c r="K6" s="46" t="s">
        <v>283</v>
      </c>
      <c r="L6" s="47" t="s">
        <v>41</v>
      </c>
      <c r="M6" s="57" t="s">
        <v>239</v>
      </c>
      <c r="N6" s="116" t="s">
        <v>284</v>
      </c>
      <c r="O6" s="116"/>
      <c r="P6" s="116"/>
      <c r="Q6" s="116"/>
      <c r="R6" s="116"/>
      <c r="S6" s="116"/>
    </row>
    <row r="7" spans="1:19" ht="45" x14ac:dyDescent="0.25">
      <c r="A7" s="46" t="s">
        <v>285</v>
      </c>
      <c r="B7" s="56"/>
      <c r="C7" s="57" t="s">
        <v>239</v>
      </c>
      <c r="D7" s="116" t="s">
        <v>286</v>
      </c>
      <c r="E7" s="116"/>
      <c r="F7" s="116"/>
      <c r="G7" s="116"/>
      <c r="H7" s="116"/>
      <c r="I7" s="116"/>
      <c r="J7" s="53"/>
      <c r="K7" s="46" t="s">
        <v>285</v>
      </c>
      <c r="L7" s="56" t="s">
        <v>41</v>
      </c>
      <c r="M7" s="57" t="s">
        <v>239</v>
      </c>
      <c r="N7" s="116" t="s">
        <v>287</v>
      </c>
      <c r="O7" s="116"/>
      <c r="P7" s="116"/>
      <c r="Q7" s="116"/>
      <c r="R7" s="116"/>
      <c r="S7" s="116"/>
    </row>
    <row r="8" spans="1:19" x14ac:dyDescent="0.25">
      <c r="P8" s="53"/>
      <c r="Q8" s="53"/>
      <c r="R8" s="53"/>
      <c r="S8" s="53"/>
    </row>
    <row r="9" spans="1:19" ht="15.75" x14ac:dyDescent="0.25">
      <c r="A9" s="36" t="s">
        <v>87</v>
      </c>
      <c r="B9" s="37"/>
      <c r="C9" s="37"/>
      <c r="D9" s="37"/>
      <c r="E9" s="37"/>
      <c r="F9" s="37"/>
      <c r="G9" s="37"/>
      <c r="H9" s="37"/>
      <c r="I9" s="7"/>
      <c r="K9" s="36" t="s">
        <v>88</v>
      </c>
      <c r="L9" s="37"/>
      <c r="M9" s="37"/>
      <c r="N9" s="37"/>
      <c r="O9" s="37"/>
      <c r="P9" s="37"/>
      <c r="Q9" s="37"/>
      <c r="R9" s="37"/>
      <c r="S9" s="7"/>
    </row>
    <row r="10" spans="1:19" x14ac:dyDescent="0.25">
      <c r="A10" s="29" t="s">
        <v>89</v>
      </c>
      <c r="B10" s="19" t="s">
        <v>90</v>
      </c>
      <c r="C10" s="19" t="s">
        <v>7</v>
      </c>
      <c r="D10" s="121" t="s">
        <v>91</v>
      </c>
      <c r="E10" s="121"/>
      <c r="F10" s="121"/>
      <c r="G10" s="121"/>
      <c r="H10" s="121"/>
      <c r="I10" s="34"/>
      <c r="K10" s="29" t="s">
        <v>89</v>
      </c>
      <c r="L10" s="19" t="s">
        <v>90</v>
      </c>
      <c r="M10" s="19" t="s">
        <v>7</v>
      </c>
      <c r="N10" s="120" t="s">
        <v>91</v>
      </c>
      <c r="O10" s="120"/>
      <c r="P10" s="120"/>
      <c r="Q10" s="120"/>
      <c r="R10" s="120"/>
    </row>
    <row r="11" spans="1:19" ht="22.5" customHeight="1" x14ac:dyDescent="0.25">
      <c r="A11" s="90" t="s">
        <v>288</v>
      </c>
      <c r="B11" s="21"/>
      <c r="C11" s="20" t="s">
        <v>289</v>
      </c>
      <c r="D11" s="131" t="s">
        <v>290</v>
      </c>
      <c r="E11" s="131"/>
      <c r="F11" s="131"/>
      <c r="G11" s="131"/>
      <c r="H11" s="131"/>
      <c r="I11" s="131"/>
      <c r="K11" s="90" t="s">
        <v>288</v>
      </c>
      <c r="L11" s="21">
        <v>0.5</v>
      </c>
      <c r="M11" s="20" t="s">
        <v>291</v>
      </c>
      <c r="N11" s="131" t="s">
        <v>290</v>
      </c>
      <c r="O11" s="131"/>
      <c r="P11" s="131"/>
      <c r="Q11" s="131"/>
      <c r="R11" s="131"/>
      <c r="S11" s="131"/>
    </row>
    <row r="12" spans="1:19" ht="54" customHeight="1" x14ac:dyDescent="0.25">
      <c r="A12" s="90" t="s">
        <v>92</v>
      </c>
      <c r="B12" s="21"/>
      <c r="C12" s="20" t="s">
        <v>119</v>
      </c>
      <c r="D12" s="131" t="s">
        <v>292</v>
      </c>
      <c r="E12" s="131"/>
      <c r="F12" s="131"/>
      <c r="G12" s="131"/>
      <c r="H12" s="131"/>
      <c r="I12" s="131"/>
      <c r="K12" s="90" t="s">
        <v>92</v>
      </c>
      <c r="L12" s="93">
        <v>100000</v>
      </c>
      <c r="M12" s="20" t="s">
        <v>293</v>
      </c>
      <c r="N12" s="131" t="s">
        <v>294</v>
      </c>
      <c r="O12" s="131"/>
      <c r="P12" s="131"/>
      <c r="Q12" s="131"/>
      <c r="R12" s="131"/>
      <c r="S12" s="131"/>
    </row>
  </sheetData>
  <mergeCells count="12">
    <mergeCell ref="D10:H10"/>
    <mergeCell ref="N10:R10"/>
    <mergeCell ref="D11:I11"/>
    <mergeCell ref="N11:S11"/>
    <mergeCell ref="D12:I12"/>
    <mergeCell ref="N12:S12"/>
    <mergeCell ref="C2:I2"/>
    <mergeCell ref="A3:I3"/>
    <mergeCell ref="D6:I6"/>
    <mergeCell ref="N6:S6"/>
    <mergeCell ref="D7:I7"/>
    <mergeCell ref="N7:S7"/>
  </mergeCells>
  <dataValidations count="1">
    <dataValidation type="list" allowBlank="1" showInputMessage="1" showErrorMessage="1" sqref="B7" xr:uid="{4C1D5CE9-7138-483B-B0B2-CF020CAD949E}">
      <formula1>$A$59:$A$67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31374C-508C-4F69-AEC6-AA02F6D3A9EB}">
          <x14:formula1>
            <xm:f>Constants!$A$59:$A$67</xm:f>
          </x14:formula1>
          <xm:sqref>B6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3A340-CE68-4E40-8AAC-1A461C4E606A}">
  <sheetPr>
    <tabColor rgb="FFFFE699"/>
  </sheetPr>
  <dimension ref="A1:S15"/>
  <sheetViews>
    <sheetView workbookViewId="0">
      <selection activeCell="D6" sqref="D6"/>
    </sheetView>
  </sheetViews>
  <sheetFormatPr defaultRowHeight="15" x14ac:dyDescent="0.25"/>
  <cols>
    <col min="1" max="1" width="30" customWidth="1"/>
    <col min="2" max="2" width="31" customWidth="1"/>
    <col min="3" max="3" width="14.140625" customWidth="1"/>
    <col min="11" max="11" width="30.28515625" customWidth="1"/>
    <col min="12" max="12" width="15.28515625" customWidth="1"/>
    <col min="13" max="13" width="16.42578125" customWidth="1"/>
  </cols>
  <sheetData>
    <row r="1" spans="1:19" ht="15.75" x14ac:dyDescent="0.25">
      <c r="A1" s="36" t="s">
        <v>295</v>
      </c>
      <c r="B1" s="37"/>
      <c r="C1" s="37"/>
      <c r="D1" s="37"/>
      <c r="E1" s="37"/>
      <c r="F1" s="37"/>
      <c r="G1" s="37"/>
      <c r="H1" s="37"/>
      <c r="I1" s="7"/>
    </row>
    <row r="2" spans="1:19" x14ac:dyDescent="0.25">
      <c r="A2" s="1" t="s">
        <v>0</v>
      </c>
      <c r="B2" s="2" t="s">
        <v>1</v>
      </c>
      <c r="C2" s="104" t="s">
        <v>2</v>
      </c>
      <c r="D2" s="104"/>
      <c r="E2" s="104"/>
      <c r="F2" s="104"/>
      <c r="G2" s="104"/>
      <c r="H2" s="104"/>
      <c r="I2" s="104"/>
    </row>
    <row r="3" spans="1:19" ht="57" customHeight="1" x14ac:dyDescent="0.25">
      <c r="A3" s="133" t="s">
        <v>296</v>
      </c>
      <c r="B3" s="124"/>
      <c r="C3" s="124"/>
      <c r="D3" s="124"/>
      <c r="E3" s="124"/>
      <c r="F3" s="124"/>
      <c r="G3" s="124"/>
      <c r="H3" s="124"/>
      <c r="I3" s="124"/>
    </row>
    <row r="4" spans="1:19" ht="22.5" customHeight="1" x14ac:dyDescent="0.25"/>
    <row r="5" spans="1:19" ht="30" x14ac:dyDescent="0.25">
      <c r="A5" s="101" t="s">
        <v>297</v>
      </c>
      <c r="B5" s="102"/>
      <c r="C5" s="103"/>
      <c r="D5" s="116" t="s">
        <v>298</v>
      </c>
      <c r="E5" s="116"/>
      <c r="F5" s="116"/>
      <c r="G5" s="116"/>
      <c r="H5" s="116"/>
      <c r="I5" s="116"/>
    </row>
    <row r="7" spans="1:19" ht="15.75" x14ac:dyDescent="0.25">
      <c r="A7" s="36" t="s">
        <v>87</v>
      </c>
      <c r="B7" s="37"/>
      <c r="C7" s="37"/>
      <c r="D7" s="37"/>
      <c r="E7" s="37"/>
      <c r="F7" s="37"/>
      <c r="G7" s="37"/>
      <c r="H7" s="37"/>
      <c r="I7" s="7"/>
      <c r="K7" s="36" t="s">
        <v>87</v>
      </c>
      <c r="L7" s="37"/>
      <c r="M7" s="37"/>
      <c r="N7" s="37"/>
      <c r="O7" s="37"/>
      <c r="P7" s="37"/>
      <c r="Q7" s="37"/>
      <c r="R7" s="37"/>
      <c r="S7" s="7"/>
    </row>
    <row r="8" spans="1:19" x14ac:dyDescent="0.25">
      <c r="A8" s="29" t="s">
        <v>89</v>
      </c>
      <c r="B8" s="19" t="s">
        <v>90</v>
      </c>
      <c r="C8" s="19" t="s">
        <v>7</v>
      </c>
      <c r="D8" s="121" t="s">
        <v>91</v>
      </c>
      <c r="E8" s="121"/>
      <c r="F8" s="121"/>
      <c r="G8" s="121"/>
      <c r="H8" s="121"/>
      <c r="I8" s="34"/>
      <c r="K8" s="29" t="s">
        <v>89</v>
      </c>
      <c r="L8" s="19" t="s">
        <v>90</v>
      </c>
      <c r="M8" s="19" t="s">
        <v>7</v>
      </c>
      <c r="N8" s="121" t="s">
        <v>91</v>
      </c>
      <c r="O8" s="121"/>
      <c r="P8" s="121"/>
      <c r="Q8" s="121"/>
      <c r="R8" s="121"/>
      <c r="S8" s="34"/>
    </row>
    <row r="9" spans="1:19" x14ac:dyDescent="0.25">
      <c r="A9" s="94" t="s">
        <v>299</v>
      </c>
      <c r="B9" s="95"/>
      <c r="C9" s="96" t="s">
        <v>300</v>
      </c>
      <c r="D9" s="131" t="s">
        <v>301</v>
      </c>
      <c r="E9" s="131"/>
      <c r="F9" s="131"/>
      <c r="G9" s="131"/>
      <c r="H9" s="131"/>
      <c r="I9" s="131"/>
      <c r="K9" s="94" t="s">
        <v>299</v>
      </c>
      <c r="L9" s="99" t="s">
        <v>302</v>
      </c>
      <c r="M9" s="96" t="s">
        <v>300</v>
      </c>
      <c r="N9" s="131" t="s">
        <v>301</v>
      </c>
      <c r="O9" s="131"/>
      <c r="P9" s="131"/>
      <c r="Q9" s="131"/>
      <c r="R9" s="131"/>
      <c r="S9" s="131"/>
    </row>
    <row r="10" spans="1:19" x14ac:dyDescent="0.25">
      <c r="A10" s="90" t="s">
        <v>92</v>
      </c>
      <c r="B10" s="21"/>
      <c r="C10" s="20" t="s">
        <v>119</v>
      </c>
      <c r="D10" s="131" t="s">
        <v>120</v>
      </c>
      <c r="E10" s="131"/>
      <c r="F10" s="131"/>
      <c r="G10" s="131"/>
      <c r="H10" s="131"/>
      <c r="I10" s="131"/>
      <c r="K10" s="90" t="s">
        <v>92</v>
      </c>
      <c r="L10" s="93">
        <v>100000</v>
      </c>
      <c r="M10" s="20" t="s">
        <v>119</v>
      </c>
      <c r="N10" s="119" t="s">
        <v>271</v>
      </c>
      <c r="O10" s="119"/>
      <c r="P10" s="119"/>
      <c r="Q10" s="119"/>
      <c r="R10" s="119"/>
      <c r="S10" s="119"/>
    </row>
    <row r="11" spans="1:19" x14ac:dyDescent="0.25">
      <c r="A11" s="90" t="s">
        <v>100</v>
      </c>
      <c r="B11" s="21"/>
      <c r="C11" s="20" t="s">
        <v>122</v>
      </c>
      <c r="D11" s="131" t="s">
        <v>102</v>
      </c>
      <c r="E11" s="131"/>
      <c r="F11" s="131"/>
      <c r="G11" s="131"/>
      <c r="H11" s="131"/>
      <c r="I11" s="131"/>
      <c r="K11" s="90" t="s">
        <v>100</v>
      </c>
      <c r="L11" s="92">
        <v>450</v>
      </c>
      <c r="M11" s="20" t="s">
        <v>122</v>
      </c>
      <c r="N11" s="131" t="s">
        <v>102</v>
      </c>
      <c r="O11" s="131"/>
      <c r="P11" s="131"/>
      <c r="Q11" s="131"/>
      <c r="R11" s="131"/>
      <c r="S11" s="131"/>
    </row>
    <row r="12" spans="1:19" ht="30" x14ac:dyDescent="0.25">
      <c r="A12" s="26" t="s">
        <v>272</v>
      </c>
      <c r="B12" s="21"/>
      <c r="C12" s="20" t="s">
        <v>122</v>
      </c>
      <c r="D12" s="114" t="s">
        <v>273</v>
      </c>
      <c r="E12" s="114"/>
      <c r="F12" s="114"/>
      <c r="G12" s="114"/>
      <c r="H12" s="114"/>
      <c r="I12" s="114"/>
      <c r="K12" s="26" t="s">
        <v>272</v>
      </c>
      <c r="L12" s="93">
        <v>5000</v>
      </c>
      <c r="M12" s="20" t="s">
        <v>122</v>
      </c>
      <c r="N12" s="114" t="s">
        <v>274</v>
      </c>
      <c r="O12" s="114"/>
      <c r="P12" s="114"/>
      <c r="Q12" s="114"/>
      <c r="R12" s="114"/>
      <c r="S12" s="114"/>
    </row>
    <row r="13" spans="1:19" ht="30" x14ac:dyDescent="0.25">
      <c r="A13" s="90" t="s">
        <v>275</v>
      </c>
      <c r="B13" s="21"/>
      <c r="C13" s="24" t="s">
        <v>303</v>
      </c>
      <c r="D13" s="111" t="s">
        <v>277</v>
      </c>
      <c r="E13" s="114"/>
      <c r="F13" s="114"/>
      <c r="G13" s="114"/>
      <c r="H13" s="114"/>
      <c r="I13" s="114"/>
      <c r="K13" s="90" t="s">
        <v>275</v>
      </c>
      <c r="L13" s="93">
        <v>100</v>
      </c>
      <c r="M13" s="24" t="s">
        <v>276</v>
      </c>
      <c r="N13" s="114" t="s">
        <v>278</v>
      </c>
      <c r="O13" s="114"/>
      <c r="P13" s="114"/>
      <c r="Q13" s="114"/>
      <c r="R13" s="114"/>
      <c r="S13" s="114"/>
    </row>
    <row r="14" spans="1:19" ht="49.5" customHeight="1" x14ac:dyDescent="0.25">
      <c r="A14" s="90" t="s">
        <v>130</v>
      </c>
      <c r="B14" s="92"/>
      <c r="C14" s="20" t="s">
        <v>131</v>
      </c>
      <c r="D14" s="132" t="s">
        <v>257</v>
      </c>
      <c r="E14" s="131"/>
      <c r="F14" s="131"/>
      <c r="G14" s="131"/>
      <c r="H14" s="131"/>
      <c r="I14" s="131"/>
      <c r="K14" s="90" t="s">
        <v>130</v>
      </c>
      <c r="L14" s="92">
        <v>20</v>
      </c>
      <c r="M14" s="20" t="s">
        <v>131</v>
      </c>
      <c r="N14" s="131" t="s">
        <v>279</v>
      </c>
      <c r="O14" s="131"/>
      <c r="P14" s="131"/>
      <c r="Q14" s="131"/>
      <c r="R14" s="131"/>
      <c r="S14" s="131"/>
    </row>
    <row r="15" spans="1:19" ht="59.25" customHeight="1" x14ac:dyDescent="0.25">
      <c r="A15" s="90" t="s">
        <v>134</v>
      </c>
      <c r="B15" s="35"/>
      <c r="C15" s="20" t="s">
        <v>108</v>
      </c>
      <c r="D15" s="119" t="s">
        <v>259</v>
      </c>
      <c r="E15" s="119"/>
      <c r="F15" s="119"/>
      <c r="G15" s="119"/>
      <c r="H15" s="119"/>
      <c r="I15" s="119"/>
      <c r="K15" s="90" t="s">
        <v>134</v>
      </c>
      <c r="L15" s="100">
        <v>0.5</v>
      </c>
      <c r="M15" s="20" t="s">
        <v>108</v>
      </c>
      <c r="N15" s="119" t="s">
        <v>280</v>
      </c>
      <c r="O15" s="119"/>
      <c r="P15" s="119"/>
      <c r="Q15" s="119"/>
      <c r="R15" s="119"/>
      <c r="S15" s="119"/>
    </row>
  </sheetData>
  <mergeCells count="19">
    <mergeCell ref="D13:I13"/>
    <mergeCell ref="N13:S13"/>
    <mergeCell ref="D14:I14"/>
    <mergeCell ref="N14:S14"/>
    <mergeCell ref="D15:I15"/>
    <mergeCell ref="N15:S15"/>
    <mergeCell ref="D10:I10"/>
    <mergeCell ref="N10:S10"/>
    <mergeCell ref="D11:I11"/>
    <mergeCell ref="N11:S11"/>
    <mergeCell ref="D12:I12"/>
    <mergeCell ref="N12:S12"/>
    <mergeCell ref="C2:I2"/>
    <mergeCell ref="A3:I3"/>
    <mergeCell ref="D8:H8"/>
    <mergeCell ref="N8:R8"/>
    <mergeCell ref="D9:I9"/>
    <mergeCell ref="N9:S9"/>
    <mergeCell ref="D5:I5"/>
  </mergeCells>
  <dataValidations count="1">
    <dataValidation type="decimal" allowBlank="1" showInputMessage="1" showErrorMessage="1" sqref="B15 L15" xr:uid="{174137AC-C418-4377-94E4-53788A54940A}">
      <formula1>0</formula1>
      <formula2>1</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1D87-48D6-480C-9897-B3295A0A415C}">
  <sheetPr>
    <tabColor rgb="FF7030A0"/>
  </sheetPr>
  <dimension ref="A1:C101"/>
  <sheetViews>
    <sheetView workbookViewId="0">
      <selection activeCell="C71" sqref="C71:C74"/>
    </sheetView>
  </sheetViews>
  <sheetFormatPr defaultRowHeight="15" x14ac:dyDescent="0.25"/>
  <cols>
    <col min="1" max="1" width="64.28515625" customWidth="1"/>
    <col min="2" max="2" width="22.5703125" customWidth="1"/>
    <col min="3" max="3" width="86.7109375" customWidth="1"/>
  </cols>
  <sheetData>
    <row r="1" spans="1:3" ht="15.75" x14ac:dyDescent="0.25">
      <c r="A1" s="36" t="s">
        <v>304</v>
      </c>
      <c r="B1" s="37"/>
      <c r="C1" s="37"/>
    </row>
    <row r="2" spans="1:3" x14ac:dyDescent="0.25">
      <c r="A2" s="68" t="s">
        <v>305</v>
      </c>
      <c r="B2" s="68" t="s">
        <v>306</v>
      </c>
      <c r="C2" s="68" t="s">
        <v>7</v>
      </c>
    </row>
    <row r="3" spans="1:3" x14ac:dyDescent="0.25">
      <c r="A3" s="42" t="s">
        <v>307</v>
      </c>
      <c r="B3" s="42"/>
      <c r="C3" s="42"/>
    </row>
    <row r="4" spans="1:3" x14ac:dyDescent="0.25">
      <c r="A4" s="69" t="s">
        <v>308</v>
      </c>
      <c r="B4" s="42">
        <v>11.8</v>
      </c>
      <c r="C4" s="42" t="s">
        <v>309</v>
      </c>
    </row>
    <row r="5" spans="1:3" x14ac:dyDescent="0.25">
      <c r="A5" s="69" t="s">
        <v>310</v>
      </c>
      <c r="B5" s="42">
        <v>10.29</v>
      </c>
      <c r="C5" s="42" t="s">
        <v>309</v>
      </c>
    </row>
    <row r="6" spans="1:3" x14ac:dyDescent="0.25">
      <c r="A6" s="69" t="s">
        <v>311</v>
      </c>
      <c r="B6" s="42">
        <v>6.88</v>
      </c>
      <c r="C6" s="42" t="s">
        <v>312</v>
      </c>
    </row>
    <row r="7" spans="1:3" x14ac:dyDescent="0.25">
      <c r="A7" s="42" t="s">
        <v>313</v>
      </c>
      <c r="B7" s="42">
        <v>3.35</v>
      </c>
      <c r="C7" s="42" t="s">
        <v>314</v>
      </c>
    </row>
    <row r="8" spans="1:3" x14ac:dyDescent="0.25">
      <c r="A8" s="70" t="s">
        <v>315</v>
      </c>
      <c r="B8" s="42">
        <v>0.70899999999999996</v>
      </c>
      <c r="C8" s="42" t="s">
        <v>316</v>
      </c>
    </row>
    <row r="9" spans="1:3" x14ac:dyDescent="0.25">
      <c r="A9" s="42" t="s">
        <v>317</v>
      </c>
      <c r="B9" s="71">
        <v>93</v>
      </c>
      <c r="C9" s="42" t="s">
        <v>318</v>
      </c>
    </row>
    <row r="10" spans="1:3" x14ac:dyDescent="0.25">
      <c r="A10" s="42" t="s">
        <v>319</v>
      </c>
      <c r="B10" s="72"/>
      <c r="C10" s="42"/>
    </row>
    <row r="11" spans="1:3" x14ac:dyDescent="0.25">
      <c r="A11" s="42" t="s">
        <v>320</v>
      </c>
      <c r="B11" s="71">
        <v>120</v>
      </c>
      <c r="C11" s="42" t="s">
        <v>321</v>
      </c>
    </row>
    <row r="12" spans="1:3" x14ac:dyDescent="0.25">
      <c r="A12" s="42" t="s">
        <v>322</v>
      </c>
      <c r="B12" s="71">
        <v>114000</v>
      </c>
      <c r="C12" s="42" t="s">
        <v>323</v>
      </c>
    </row>
    <row r="13" spans="1:3" x14ac:dyDescent="0.25">
      <c r="A13" s="42" t="s">
        <v>324</v>
      </c>
      <c r="B13" s="71">
        <v>10850</v>
      </c>
      <c r="C13" s="42" t="s">
        <v>325</v>
      </c>
    </row>
    <row r="14" spans="1:3" x14ac:dyDescent="0.25">
      <c r="A14" s="42" t="s">
        <v>326</v>
      </c>
      <c r="B14" s="42">
        <v>24</v>
      </c>
      <c r="C14" s="42" t="s">
        <v>327</v>
      </c>
    </row>
    <row r="15" spans="1:3" x14ac:dyDescent="0.25">
      <c r="A15" s="42" t="s">
        <v>328</v>
      </c>
      <c r="B15" s="71">
        <v>42000</v>
      </c>
      <c r="C15" s="42" t="s">
        <v>329</v>
      </c>
    </row>
    <row r="17" spans="1:3" ht="15.75" x14ac:dyDescent="0.25">
      <c r="A17" s="36" t="s">
        <v>186</v>
      </c>
      <c r="B17" s="37"/>
      <c r="C17" s="37"/>
    </row>
    <row r="18" spans="1:3" x14ac:dyDescent="0.25">
      <c r="A18" s="58" t="s">
        <v>183</v>
      </c>
      <c r="B18" s="58" t="s">
        <v>330</v>
      </c>
      <c r="C18" s="73" t="s">
        <v>331</v>
      </c>
    </row>
    <row r="19" spans="1:3" x14ac:dyDescent="0.25">
      <c r="A19" s="40"/>
      <c r="B19" s="74" t="s">
        <v>332</v>
      </c>
      <c r="C19" s="75"/>
    </row>
    <row r="20" spans="1:3" x14ac:dyDescent="0.25">
      <c r="A20" s="76" t="s">
        <v>184</v>
      </c>
      <c r="B20" s="54">
        <v>93</v>
      </c>
      <c r="C20" s="77">
        <f>B20/$B$9-1</f>
        <v>0</v>
      </c>
    </row>
    <row r="21" spans="1:3" x14ac:dyDescent="0.25">
      <c r="A21" s="41" t="s">
        <v>185</v>
      </c>
      <c r="B21" s="78" t="s">
        <v>333</v>
      </c>
      <c r="C21" s="79" t="e">
        <f>B21/$B$9-1</f>
        <v>#VALUE!</v>
      </c>
    </row>
    <row r="22" spans="1:3" x14ac:dyDescent="0.25">
      <c r="A22" s="42" t="s">
        <v>187</v>
      </c>
      <c r="B22" s="78" t="s">
        <v>333</v>
      </c>
      <c r="C22" s="79" t="e">
        <f t="shared" ref="C22:C27" si="0">B22/$B$9-1</f>
        <v>#VALUE!</v>
      </c>
    </row>
    <row r="23" spans="1:3" x14ac:dyDescent="0.25">
      <c r="A23" s="42" t="s">
        <v>188</v>
      </c>
      <c r="B23" s="42">
        <v>65.7</v>
      </c>
      <c r="C23" s="79">
        <f t="shared" si="0"/>
        <v>-0.29354838709677411</v>
      </c>
    </row>
    <row r="24" spans="1:3" x14ac:dyDescent="0.25">
      <c r="A24" s="42" t="s">
        <v>189</v>
      </c>
      <c r="B24" s="78" t="s">
        <v>333</v>
      </c>
      <c r="C24" s="79" t="e">
        <f t="shared" si="0"/>
        <v>#VALUE!</v>
      </c>
    </row>
    <row r="25" spans="1:3" x14ac:dyDescent="0.25">
      <c r="A25" s="42" t="s">
        <v>190</v>
      </c>
      <c r="B25" s="78" t="s">
        <v>333</v>
      </c>
      <c r="C25" s="79" t="e">
        <f t="shared" si="0"/>
        <v>#VALUE!</v>
      </c>
    </row>
    <row r="26" spans="1:3" x14ac:dyDescent="0.25">
      <c r="A26" s="42" t="s">
        <v>117</v>
      </c>
      <c r="B26" s="42">
        <v>55.8</v>
      </c>
      <c r="C26" s="79">
        <f t="shared" si="0"/>
        <v>-0.4</v>
      </c>
    </row>
    <row r="27" spans="1:3" x14ac:dyDescent="0.25">
      <c r="A27" s="42" t="s">
        <v>191</v>
      </c>
      <c r="B27" s="78" t="s">
        <v>333</v>
      </c>
      <c r="C27" s="79" t="e">
        <f t="shared" si="0"/>
        <v>#VALUE!</v>
      </c>
    </row>
    <row r="28" spans="1:3" x14ac:dyDescent="0.25">
      <c r="A28" s="42" t="s">
        <v>192</v>
      </c>
      <c r="B28" s="42">
        <v>23.8</v>
      </c>
      <c r="C28" s="80">
        <f t="shared" ref="C28:C37" si="1">B28/$B$9-1</f>
        <v>-0.74408602150537639</v>
      </c>
    </row>
    <row r="29" spans="1:3" x14ac:dyDescent="0.25">
      <c r="A29" s="42" t="s">
        <v>193</v>
      </c>
      <c r="B29" s="42">
        <v>43.4</v>
      </c>
      <c r="C29" s="80">
        <f t="shared" si="1"/>
        <v>-0.53333333333333333</v>
      </c>
    </row>
    <row r="30" spans="1:3" x14ac:dyDescent="0.25">
      <c r="A30" s="42" t="s">
        <v>194</v>
      </c>
      <c r="B30" s="42">
        <v>22.5</v>
      </c>
      <c r="C30" s="80">
        <f t="shared" si="1"/>
        <v>-0.75806451612903225</v>
      </c>
    </row>
    <row r="31" spans="1:3" x14ac:dyDescent="0.25">
      <c r="A31" s="42" t="s">
        <v>195</v>
      </c>
      <c r="B31" s="42">
        <v>13.9</v>
      </c>
      <c r="C31" s="80">
        <f t="shared" si="1"/>
        <v>-0.85053763440860219</v>
      </c>
    </row>
    <row r="32" spans="1:3" x14ac:dyDescent="0.25">
      <c r="A32" s="42" t="s">
        <v>196</v>
      </c>
      <c r="B32" s="42">
        <v>17.2</v>
      </c>
      <c r="C32" s="80">
        <f t="shared" si="1"/>
        <v>-0.81505376344086022</v>
      </c>
    </row>
    <row r="33" spans="1:3" x14ac:dyDescent="0.25">
      <c r="A33" s="42" t="s">
        <v>197</v>
      </c>
      <c r="B33" s="42">
        <v>40.4</v>
      </c>
      <c r="C33" s="80">
        <f t="shared" si="1"/>
        <v>-0.56559139784946244</v>
      </c>
    </row>
    <row r="34" spans="1:3" x14ac:dyDescent="0.25">
      <c r="A34" s="42" t="s">
        <v>198</v>
      </c>
      <c r="B34" s="42">
        <v>8.3000000000000007</v>
      </c>
      <c r="C34" s="80">
        <f t="shared" si="1"/>
        <v>-0.91075268817204302</v>
      </c>
    </row>
    <row r="35" spans="1:3" x14ac:dyDescent="0.25">
      <c r="A35" s="42" t="s">
        <v>199</v>
      </c>
      <c r="B35" s="42">
        <v>12.2</v>
      </c>
      <c r="C35" s="80">
        <f t="shared" si="1"/>
        <v>-0.86881720430107534</v>
      </c>
    </row>
    <row r="36" spans="1:3" x14ac:dyDescent="0.25">
      <c r="A36" s="42" t="s">
        <v>200</v>
      </c>
      <c r="B36" s="42">
        <v>10.4</v>
      </c>
      <c r="C36" s="80">
        <f t="shared" si="1"/>
        <v>-0.8881720430107527</v>
      </c>
    </row>
    <row r="37" spans="1:3" x14ac:dyDescent="0.25">
      <c r="A37" s="42" t="s">
        <v>201</v>
      </c>
      <c r="B37" s="42">
        <v>5.2</v>
      </c>
      <c r="C37" s="80">
        <f t="shared" si="1"/>
        <v>-0.94408602150537635</v>
      </c>
    </row>
    <row r="38" spans="1:3" x14ac:dyDescent="0.25">
      <c r="A38" s="42" t="s">
        <v>202</v>
      </c>
      <c r="B38" s="78" t="s">
        <v>333</v>
      </c>
      <c r="C38" s="80" t="e">
        <f t="shared" ref="C38:C54" si="2">B38/$B$9-1</f>
        <v>#VALUE!</v>
      </c>
    </row>
    <row r="39" spans="1:3" x14ac:dyDescent="0.25">
      <c r="A39" s="42" t="s">
        <v>203</v>
      </c>
      <c r="B39" s="78" t="s">
        <v>333</v>
      </c>
      <c r="C39" s="80" t="e">
        <f t="shared" si="2"/>
        <v>#VALUE!</v>
      </c>
    </row>
    <row r="40" spans="1:3" x14ac:dyDescent="0.25">
      <c r="A40" s="42" t="s">
        <v>204</v>
      </c>
      <c r="B40" s="78" t="s">
        <v>333</v>
      </c>
      <c r="C40" s="80" t="e">
        <f t="shared" si="2"/>
        <v>#VALUE!</v>
      </c>
    </row>
    <row r="41" spans="1:3" x14ac:dyDescent="0.25">
      <c r="A41" s="42" t="s">
        <v>205</v>
      </c>
      <c r="B41" s="78" t="s">
        <v>333</v>
      </c>
      <c r="C41" s="80" t="e">
        <f t="shared" si="2"/>
        <v>#VALUE!</v>
      </c>
    </row>
    <row r="42" spans="1:3" x14ac:dyDescent="0.25">
      <c r="A42" s="42" t="s">
        <v>206</v>
      </c>
      <c r="B42" s="78" t="s">
        <v>333</v>
      </c>
      <c r="C42" s="80" t="e">
        <f t="shared" si="2"/>
        <v>#VALUE!</v>
      </c>
    </row>
    <row r="43" spans="1:3" x14ac:dyDescent="0.25">
      <c r="A43" s="42" t="s">
        <v>207</v>
      </c>
      <c r="B43" s="78" t="s">
        <v>333</v>
      </c>
      <c r="C43" s="80" t="e">
        <f t="shared" si="2"/>
        <v>#VALUE!</v>
      </c>
    </row>
    <row r="44" spans="1:3" x14ac:dyDescent="0.25">
      <c r="A44" s="42" t="s">
        <v>208</v>
      </c>
      <c r="B44" s="78" t="s">
        <v>333</v>
      </c>
      <c r="C44" s="80" t="e">
        <f t="shared" si="2"/>
        <v>#VALUE!</v>
      </c>
    </row>
    <row r="45" spans="1:3" x14ac:dyDescent="0.25">
      <c r="A45" s="42" t="s">
        <v>209</v>
      </c>
      <c r="B45" s="78" t="s">
        <v>333</v>
      </c>
      <c r="C45" s="80" t="e">
        <f t="shared" si="2"/>
        <v>#VALUE!</v>
      </c>
    </row>
    <row r="46" spans="1:3" x14ac:dyDescent="0.25">
      <c r="A46" s="42" t="s">
        <v>210</v>
      </c>
      <c r="B46" s="78" t="s">
        <v>333</v>
      </c>
      <c r="C46" s="80" t="e">
        <f t="shared" si="2"/>
        <v>#VALUE!</v>
      </c>
    </row>
    <row r="47" spans="1:3" x14ac:dyDescent="0.25">
      <c r="A47" s="42" t="s">
        <v>211</v>
      </c>
      <c r="B47" s="78" t="s">
        <v>333</v>
      </c>
      <c r="C47" s="80" t="e">
        <f t="shared" si="2"/>
        <v>#VALUE!</v>
      </c>
    </row>
    <row r="48" spans="1:3" x14ac:dyDescent="0.25">
      <c r="A48" s="42" t="s">
        <v>212</v>
      </c>
      <c r="B48" s="78" t="s">
        <v>333</v>
      </c>
      <c r="C48" s="80" t="e">
        <f t="shared" si="2"/>
        <v>#VALUE!</v>
      </c>
    </row>
    <row r="49" spans="1:3" x14ac:dyDescent="0.25">
      <c r="A49" s="42" t="s">
        <v>213</v>
      </c>
      <c r="B49" s="78" t="s">
        <v>333</v>
      </c>
      <c r="C49" s="80" t="e">
        <f t="shared" si="2"/>
        <v>#VALUE!</v>
      </c>
    </row>
    <row r="50" spans="1:3" x14ac:dyDescent="0.25">
      <c r="A50" s="42" t="s">
        <v>214</v>
      </c>
      <c r="B50" s="78" t="s">
        <v>333</v>
      </c>
      <c r="C50" s="80" t="e">
        <f t="shared" si="2"/>
        <v>#VALUE!</v>
      </c>
    </row>
    <row r="51" spans="1:3" x14ac:dyDescent="0.25">
      <c r="A51" s="42" t="s">
        <v>215</v>
      </c>
      <c r="B51" s="78" t="s">
        <v>333</v>
      </c>
      <c r="C51" s="80" t="e">
        <f t="shared" si="2"/>
        <v>#VALUE!</v>
      </c>
    </row>
    <row r="52" spans="1:3" x14ac:dyDescent="0.25">
      <c r="A52" s="42" t="s">
        <v>216</v>
      </c>
      <c r="B52" s="78" t="s">
        <v>333</v>
      </c>
      <c r="C52" s="80" t="e">
        <f t="shared" si="2"/>
        <v>#VALUE!</v>
      </c>
    </row>
    <row r="53" spans="1:3" x14ac:dyDescent="0.25">
      <c r="A53" s="42" t="s">
        <v>217</v>
      </c>
      <c r="B53" s="78" t="s">
        <v>333</v>
      </c>
      <c r="C53" s="80" t="e">
        <f t="shared" si="2"/>
        <v>#VALUE!</v>
      </c>
    </row>
    <row r="54" spans="1:3" x14ac:dyDescent="0.25">
      <c r="A54" s="42" t="s">
        <v>334</v>
      </c>
      <c r="B54" s="51">
        <v>0</v>
      </c>
      <c r="C54" s="80">
        <f t="shared" si="2"/>
        <v>-1</v>
      </c>
    </row>
    <row r="56" spans="1:3" ht="15.75" x14ac:dyDescent="0.25">
      <c r="A56" s="36" t="s">
        <v>335</v>
      </c>
      <c r="B56" s="37"/>
      <c r="C56" s="37"/>
    </row>
    <row r="57" spans="1:3" x14ac:dyDescent="0.25">
      <c r="A57" s="50" t="s">
        <v>336</v>
      </c>
      <c r="B57" s="50" t="s">
        <v>337</v>
      </c>
      <c r="C57" s="50" t="s">
        <v>8</v>
      </c>
    </row>
    <row r="58" spans="1:3" x14ac:dyDescent="0.25">
      <c r="A58" s="81" t="s">
        <v>338</v>
      </c>
      <c r="B58" s="82">
        <v>20</v>
      </c>
      <c r="C58" s="81"/>
    </row>
    <row r="59" spans="1:3" x14ac:dyDescent="0.25">
      <c r="A59" s="51" t="s">
        <v>339</v>
      </c>
      <c r="B59" s="83">
        <v>26</v>
      </c>
      <c r="C59" s="84" t="s">
        <v>340</v>
      </c>
    </row>
    <row r="60" spans="1:3" x14ac:dyDescent="0.25">
      <c r="A60" s="51" t="s">
        <v>341</v>
      </c>
      <c r="B60" s="83">
        <v>21</v>
      </c>
      <c r="C60" s="84" t="s">
        <v>340</v>
      </c>
    </row>
    <row r="61" spans="1:3" x14ac:dyDescent="0.25">
      <c r="A61" s="51" t="s">
        <v>342</v>
      </c>
      <c r="B61" s="83">
        <v>20</v>
      </c>
      <c r="C61" s="84" t="s">
        <v>340</v>
      </c>
    </row>
    <row r="62" spans="1:3" x14ac:dyDescent="0.25">
      <c r="A62" s="51" t="s">
        <v>343</v>
      </c>
      <c r="B62" s="83">
        <v>10</v>
      </c>
      <c r="C62" s="84" t="s">
        <v>340</v>
      </c>
    </row>
    <row r="63" spans="1:3" x14ac:dyDescent="0.25">
      <c r="A63" s="51" t="s">
        <v>344</v>
      </c>
      <c r="B63" s="83">
        <v>15</v>
      </c>
      <c r="C63" s="84" t="s">
        <v>340</v>
      </c>
    </row>
    <row r="64" spans="1:3" x14ac:dyDescent="0.25">
      <c r="A64" s="51" t="s">
        <v>345</v>
      </c>
      <c r="B64" s="83">
        <v>10</v>
      </c>
      <c r="C64" s="84" t="s">
        <v>340</v>
      </c>
    </row>
    <row r="65" spans="1:3" x14ac:dyDescent="0.25">
      <c r="A65" s="51" t="s">
        <v>346</v>
      </c>
      <c r="B65" s="83">
        <v>10</v>
      </c>
      <c r="C65" s="84" t="s">
        <v>340</v>
      </c>
    </row>
    <row r="66" spans="1:3" x14ac:dyDescent="0.25">
      <c r="A66" s="51" t="s">
        <v>347</v>
      </c>
      <c r="B66" s="83" t="s">
        <v>348</v>
      </c>
      <c r="C66" s="84" t="s">
        <v>349</v>
      </c>
    </row>
    <row r="67" spans="1:3" x14ac:dyDescent="0.25">
      <c r="A67" s="51" t="s">
        <v>350</v>
      </c>
      <c r="B67" s="83">
        <v>21</v>
      </c>
      <c r="C67" s="84" t="s">
        <v>349</v>
      </c>
    </row>
    <row r="68" spans="1:3" x14ac:dyDescent="0.25">
      <c r="A68" s="51" t="s">
        <v>351</v>
      </c>
      <c r="B68" s="83" t="s">
        <v>352</v>
      </c>
      <c r="C68" s="84" t="s">
        <v>349</v>
      </c>
    </row>
    <row r="69" spans="1:3" x14ac:dyDescent="0.25">
      <c r="A69" s="51" t="s">
        <v>353</v>
      </c>
      <c r="B69" s="83">
        <v>25</v>
      </c>
      <c r="C69" s="84"/>
    </row>
    <row r="70" spans="1:3" x14ac:dyDescent="0.25">
      <c r="A70" s="51" t="s">
        <v>354</v>
      </c>
      <c r="B70" s="83">
        <v>16</v>
      </c>
      <c r="C70" s="84"/>
    </row>
    <row r="71" spans="1:3" x14ac:dyDescent="0.25">
      <c r="A71" s="51" t="s">
        <v>355</v>
      </c>
      <c r="B71" s="83">
        <v>30</v>
      </c>
      <c r="C71" s="134" t="s">
        <v>356</v>
      </c>
    </row>
    <row r="72" spans="1:3" x14ac:dyDescent="0.25">
      <c r="A72" s="51" t="s">
        <v>357</v>
      </c>
      <c r="B72" s="83">
        <v>30</v>
      </c>
      <c r="C72" s="134"/>
    </row>
    <row r="73" spans="1:3" x14ac:dyDescent="0.25">
      <c r="A73" s="51" t="s">
        <v>358</v>
      </c>
      <c r="B73" s="83">
        <v>30</v>
      </c>
      <c r="C73" s="134"/>
    </row>
    <row r="74" spans="1:3" x14ac:dyDescent="0.25">
      <c r="A74" s="51" t="s">
        <v>359</v>
      </c>
      <c r="B74" s="83">
        <v>30</v>
      </c>
      <c r="C74" s="134"/>
    </row>
    <row r="76" spans="1:3" ht="15.75" x14ac:dyDescent="0.25">
      <c r="A76" s="36" t="s">
        <v>360</v>
      </c>
      <c r="B76" s="37"/>
      <c r="C76" s="37"/>
    </row>
    <row r="77" spans="1:3" x14ac:dyDescent="0.25">
      <c r="A77" s="50" t="s">
        <v>361</v>
      </c>
      <c r="B77" s="50" t="s">
        <v>362</v>
      </c>
      <c r="C77" s="50" t="s">
        <v>8</v>
      </c>
    </row>
    <row r="78" spans="1:3" x14ac:dyDescent="0.25">
      <c r="A78" s="51" t="s">
        <v>363</v>
      </c>
      <c r="B78" s="85">
        <v>0.52</v>
      </c>
      <c r="C78" s="51" t="s">
        <v>364</v>
      </c>
    </row>
    <row r="79" spans="1:3" x14ac:dyDescent="0.25">
      <c r="A79" s="51" t="s">
        <v>365</v>
      </c>
      <c r="B79" s="85">
        <v>0.73</v>
      </c>
      <c r="C79" s="51" t="s">
        <v>364</v>
      </c>
    </row>
    <row r="80" spans="1:3" x14ac:dyDescent="0.25">
      <c r="A80" s="51" t="s">
        <v>366</v>
      </c>
      <c r="B80" s="85">
        <v>0.65</v>
      </c>
      <c r="C80" s="51"/>
    </row>
    <row r="81" spans="1:3" x14ac:dyDescent="0.25">
      <c r="A81" s="51" t="s">
        <v>367</v>
      </c>
      <c r="B81" s="85">
        <v>0.8</v>
      </c>
      <c r="C81" s="51"/>
    </row>
    <row r="82" spans="1:3" x14ac:dyDescent="0.25">
      <c r="A82" s="51" t="s">
        <v>368</v>
      </c>
      <c r="B82" s="85">
        <v>0.8</v>
      </c>
      <c r="C82" s="51" t="s">
        <v>364</v>
      </c>
    </row>
    <row r="83" spans="1:3" x14ac:dyDescent="0.25">
      <c r="A83" s="51" t="s">
        <v>369</v>
      </c>
      <c r="B83" s="85">
        <v>0.28000000000000003</v>
      </c>
      <c r="C83" s="51" t="s">
        <v>370</v>
      </c>
    </row>
    <row r="84" spans="1:3" x14ac:dyDescent="0.25">
      <c r="A84" s="51" t="s">
        <v>371</v>
      </c>
      <c r="B84" s="85">
        <v>0.2</v>
      </c>
      <c r="C84" s="51" t="s">
        <v>372</v>
      </c>
    </row>
    <row r="85" spans="1:3" x14ac:dyDescent="0.25">
      <c r="A85" s="51" t="s">
        <v>373</v>
      </c>
      <c r="B85" s="86">
        <v>0.1</v>
      </c>
      <c r="C85" s="51"/>
    </row>
    <row r="86" spans="1:3" x14ac:dyDescent="0.25">
      <c r="A86" s="51" t="s">
        <v>374</v>
      </c>
      <c r="B86" s="87" t="s">
        <v>98</v>
      </c>
      <c r="C86" s="51"/>
    </row>
    <row r="87" spans="1:3" x14ac:dyDescent="0.25">
      <c r="A87" s="51" t="s">
        <v>375</v>
      </c>
      <c r="B87" s="86">
        <v>0.1</v>
      </c>
      <c r="C87" s="51"/>
    </row>
    <row r="88" spans="1:3" x14ac:dyDescent="0.25">
      <c r="A88" s="51" t="s">
        <v>376</v>
      </c>
      <c r="B88" s="87" t="s">
        <v>98</v>
      </c>
      <c r="C88" s="51"/>
    </row>
    <row r="89" spans="1:3" x14ac:dyDescent="0.25">
      <c r="A89" s="51" t="s">
        <v>377</v>
      </c>
      <c r="B89" s="85">
        <v>0.44</v>
      </c>
      <c r="C89" s="51" t="s">
        <v>378</v>
      </c>
    </row>
    <row r="90" spans="1:3" x14ac:dyDescent="0.25">
      <c r="A90" s="51" t="s">
        <v>379</v>
      </c>
      <c r="B90" s="85">
        <v>0.42</v>
      </c>
      <c r="C90" s="51" t="s">
        <v>380</v>
      </c>
    </row>
    <row r="92" spans="1:3" ht="15.75" x14ac:dyDescent="0.25">
      <c r="A92" s="36" t="s">
        <v>381</v>
      </c>
      <c r="B92" s="37"/>
    </row>
    <row r="93" spans="1:3" x14ac:dyDescent="0.25">
      <c r="A93" s="50" t="s">
        <v>382</v>
      </c>
      <c r="B93" s="50" t="s">
        <v>383</v>
      </c>
    </row>
    <row r="94" spans="1:3" x14ac:dyDescent="0.25">
      <c r="A94" s="51" t="s">
        <v>384</v>
      </c>
      <c r="B94" s="51">
        <v>1</v>
      </c>
    </row>
    <row r="95" spans="1:3" x14ac:dyDescent="0.25">
      <c r="A95" s="51" t="s">
        <v>385</v>
      </c>
      <c r="B95" s="51">
        <v>22.7</v>
      </c>
    </row>
    <row r="96" spans="1:3" x14ac:dyDescent="0.25">
      <c r="A96" s="51" t="s">
        <v>386</v>
      </c>
      <c r="B96" s="51">
        <v>270</v>
      </c>
    </row>
    <row r="97" spans="1:2" x14ac:dyDescent="0.25">
      <c r="A97" s="51" t="s">
        <v>387</v>
      </c>
      <c r="B97" s="51" t="s">
        <v>388</v>
      </c>
    </row>
    <row r="98" spans="1:2" x14ac:dyDescent="0.25">
      <c r="A98" s="51" t="s">
        <v>389</v>
      </c>
      <c r="B98" s="88">
        <v>20684</v>
      </c>
    </row>
    <row r="99" spans="1:2" x14ac:dyDescent="0.25">
      <c r="A99" s="51" t="s">
        <v>390</v>
      </c>
      <c r="B99" s="51">
        <v>8.9999999999999993E-3</v>
      </c>
    </row>
    <row r="100" spans="1:2" x14ac:dyDescent="0.25">
      <c r="A100" s="51" t="s">
        <v>391</v>
      </c>
      <c r="B100" s="51">
        <v>0.70899999999999996</v>
      </c>
    </row>
    <row r="101" spans="1:2" x14ac:dyDescent="0.25">
      <c r="A101" s="89" t="s">
        <v>392</v>
      </c>
    </row>
  </sheetData>
  <mergeCells count="1">
    <mergeCell ref="C71:C74"/>
  </mergeCells>
  <hyperlinks>
    <hyperlink ref="A101" r:id="rId1" display="https://www.epa.gov/energy/greenhouse-gas-equivalencies-calculator" xr:uid="{06CFBCA0-8553-47EA-BC50-447AD987665F}"/>
    <hyperlink ref="C68" r:id="rId2" xr:uid="{2C174C5A-2AB5-43B9-ADE1-9C5495CEA7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36"/>
  <sheetViews>
    <sheetView topLeftCell="A11" workbookViewId="0"/>
  </sheetViews>
  <sheetFormatPr defaultRowHeight="15" x14ac:dyDescent="0.25"/>
  <cols>
    <col min="1" max="1" width="30.42578125" customWidth="1"/>
    <col min="2" max="2" width="27.5703125" customWidth="1"/>
    <col min="3" max="3" width="10.7109375" customWidth="1"/>
    <col min="4" max="4" width="11" customWidth="1"/>
    <col min="5" max="7" width="10.7109375" customWidth="1"/>
    <col min="8" max="8" width="33.5703125" customWidth="1"/>
    <col min="9" max="10" width="10.7109375" customWidth="1"/>
    <col min="11" max="11" width="13.28515625" customWidth="1"/>
    <col min="12" max="14" width="10.7109375" customWidth="1"/>
    <col min="15" max="15" width="18.7109375" customWidth="1"/>
    <col min="16" max="16" width="18.28515625" customWidth="1"/>
    <col min="17" max="17" width="10.7109375" customWidth="1"/>
    <col min="18" max="18" width="13.42578125" customWidth="1"/>
    <col min="19" max="19" width="12.28515625" customWidth="1"/>
    <col min="20" max="21" width="10.7109375" customWidth="1"/>
  </cols>
  <sheetData>
    <row r="1" spans="1:21" x14ac:dyDescent="0.25">
      <c r="A1" s="1" t="s">
        <v>0</v>
      </c>
      <c r="B1" s="2" t="s">
        <v>1</v>
      </c>
      <c r="C1" s="104" t="s">
        <v>2</v>
      </c>
      <c r="D1" s="104"/>
      <c r="E1" s="104"/>
      <c r="F1" s="104"/>
      <c r="G1" s="104"/>
      <c r="H1" s="104"/>
      <c r="I1" s="104"/>
    </row>
    <row r="2" spans="1:21" x14ac:dyDescent="0.25">
      <c r="A2" s="118" t="s">
        <v>67</v>
      </c>
      <c r="B2" s="118"/>
      <c r="C2" s="118"/>
      <c r="D2" s="118"/>
      <c r="E2" s="118"/>
      <c r="F2" s="118"/>
      <c r="G2" s="118"/>
      <c r="H2" s="118"/>
      <c r="I2" s="118"/>
    </row>
    <row r="3" spans="1:21" x14ac:dyDescent="0.25">
      <c r="A3" s="118"/>
      <c r="B3" s="118"/>
      <c r="C3" s="118"/>
      <c r="D3" s="118"/>
      <c r="E3" s="118"/>
      <c r="F3" s="118"/>
      <c r="G3" s="118"/>
      <c r="H3" s="118"/>
      <c r="I3" s="118"/>
    </row>
    <row r="4" spans="1:21" x14ac:dyDescent="0.25">
      <c r="A4" s="118"/>
      <c r="B4" s="118"/>
      <c r="C4" s="118"/>
      <c r="D4" s="118"/>
      <c r="E4" s="118"/>
      <c r="F4" s="118"/>
      <c r="G4" s="118"/>
      <c r="H4" s="118"/>
      <c r="I4" s="118"/>
    </row>
    <row r="5" spans="1:21" x14ac:dyDescent="0.25">
      <c r="A5" s="118"/>
      <c r="B5" s="118"/>
      <c r="C5" s="118"/>
      <c r="D5" s="118"/>
      <c r="E5" s="118"/>
      <c r="F5" s="118"/>
      <c r="G5" s="118"/>
      <c r="H5" s="118"/>
      <c r="I5" s="118"/>
    </row>
    <row r="6" spans="1:21" x14ac:dyDescent="0.25">
      <c r="A6" s="118"/>
      <c r="B6" s="118"/>
      <c r="C6" s="118"/>
      <c r="D6" s="118"/>
      <c r="E6" s="118"/>
      <c r="F6" s="118"/>
      <c r="G6" s="118"/>
      <c r="H6" s="118"/>
      <c r="I6" s="118"/>
    </row>
    <row r="7" spans="1:21" x14ac:dyDescent="0.25">
      <c r="A7" s="118"/>
      <c r="B7" s="118"/>
      <c r="C7" s="118"/>
      <c r="D7" s="118"/>
      <c r="E7" s="118"/>
      <c r="F7" s="118"/>
      <c r="G7" s="118"/>
      <c r="H7" s="118"/>
      <c r="I7" s="118"/>
    </row>
    <row r="8" spans="1:21" x14ac:dyDescent="0.25">
      <c r="A8" s="118"/>
      <c r="B8" s="118"/>
      <c r="C8" s="118"/>
      <c r="D8" s="118"/>
      <c r="E8" s="118"/>
      <c r="F8" s="118"/>
      <c r="G8" s="118"/>
      <c r="H8" s="118"/>
      <c r="I8" s="118"/>
    </row>
    <row r="9" spans="1:21" ht="30" customHeight="1" x14ac:dyDescent="0.25">
      <c r="A9" s="118"/>
      <c r="B9" s="118"/>
      <c r="C9" s="118"/>
      <c r="D9" s="118"/>
      <c r="E9" s="118"/>
      <c r="F9" s="118"/>
      <c r="G9" s="118"/>
      <c r="H9" s="118"/>
      <c r="I9" s="118"/>
    </row>
    <row r="12" spans="1:21" ht="48.75" customHeight="1" x14ac:dyDescent="0.25">
      <c r="A12" s="117" t="s">
        <v>68</v>
      </c>
      <c r="B12" s="117"/>
      <c r="C12" s="117"/>
      <c r="D12" s="117"/>
      <c r="E12" s="117"/>
      <c r="F12" s="117"/>
      <c r="H12" s="117" t="s">
        <v>69</v>
      </c>
      <c r="I12" s="117"/>
      <c r="J12" s="117"/>
      <c r="K12" s="117"/>
      <c r="L12" s="117"/>
      <c r="M12" s="117"/>
      <c r="O12" s="117" t="s">
        <v>70</v>
      </c>
      <c r="P12" s="117"/>
      <c r="Q12" s="117"/>
      <c r="R12" s="117"/>
      <c r="S12" s="117"/>
      <c r="T12" s="117"/>
      <c r="U12" s="117"/>
    </row>
    <row r="13" spans="1:21" ht="15.75" x14ac:dyDescent="0.25">
      <c r="A13" s="36" t="s">
        <v>71</v>
      </c>
      <c r="B13" s="37"/>
      <c r="C13" s="37"/>
      <c r="D13" s="37"/>
      <c r="E13" s="37"/>
      <c r="F13" s="37"/>
      <c r="H13" s="36" t="s">
        <v>72</v>
      </c>
      <c r="I13" s="37"/>
      <c r="J13" s="37"/>
      <c r="K13" s="37"/>
      <c r="L13" s="37"/>
      <c r="M13" s="37"/>
      <c r="O13" s="36" t="s">
        <v>73</v>
      </c>
      <c r="P13" s="37"/>
      <c r="Q13" s="37"/>
      <c r="R13" s="37"/>
      <c r="S13" s="37"/>
      <c r="T13" s="37"/>
      <c r="U13" s="37"/>
    </row>
    <row r="14" spans="1:21" ht="50.25" customHeight="1" x14ac:dyDescent="0.25">
      <c r="A14" s="5" t="s">
        <v>74</v>
      </c>
      <c r="B14" s="12" t="s">
        <v>75</v>
      </c>
      <c r="C14" s="13" t="s">
        <v>75</v>
      </c>
      <c r="D14" s="13" t="s">
        <v>75</v>
      </c>
      <c r="E14" s="13" t="s">
        <v>75</v>
      </c>
      <c r="F14" s="14" t="s">
        <v>75</v>
      </c>
      <c r="H14" s="5" t="s">
        <v>74</v>
      </c>
      <c r="I14" s="12" t="s">
        <v>75</v>
      </c>
      <c r="J14" s="13" t="s">
        <v>75</v>
      </c>
      <c r="K14" s="13" t="s">
        <v>75</v>
      </c>
      <c r="L14" s="13" t="s">
        <v>75</v>
      </c>
      <c r="M14" s="14" t="s">
        <v>75</v>
      </c>
      <c r="O14" s="5" t="s">
        <v>74</v>
      </c>
      <c r="P14" s="12" t="s">
        <v>76</v>
      </c>
      <c r="Q14" s="12" t="s">
        <v>77</v>
      </c>
      <c r="R14" s="13" t="s">
        <v>77</v>
      </c>
      <c r="S14" s="13" t="s">
        <v>77</v>
      </c>
      <c r="T14" s="13" t="s">
        <v>77</v>
      </c>
      <c r="U14" s="14" t="s">
        <v>77</v>
      </c>
    </row>
    <row r="15" spans="1:21" x14ac:dyDescent="0.25">
      <c r="A15" s="6" t="s">
        <v>78</v>
      </c>
      <c r="B15" s="15" t="s">
        <v>79</v>
      </c>
      <c r="C15" s="16" t="s">
        <v>80</v>
      </c>
      <c r="D15" s="16" t="s">
        <v>81</v>
      </c>
      <c r="E15" s="16" t="s">
        <v>82</v>
      </c>
      <c r="F15" s="17" t="s">
        <v>83</v>
      </c>
      <c r="H15" s="6" t="s">
        <v>78</v>
      </c>
      <c r="I15" s="15" t="s">
        <v>79</v>
      </c>
      <c r="J15" s="16" t="s">
        <v>80</v>
      </c>
      <c r="K15" s="16" t="s">
        <v>81</v>
      </c>
      <c r="L15" s="16" t="s">
        <v>82</v>
      </c>
      <c r="M15" s="17" t="s">
        <v>83</v>
      </c>
      <c r="O15" s="6" t="s">
        <v>78</v>
      </c>
      <c r="P15" s="15" t="s">
        <v>84</v>
      </c>
      <c r="Q15" s="15" t="s">
        <v>79</v>
      </c>
      <c r="R15" s="16" t="s">
        <v>80</v>
      </c>
      <c r="S15" s="16" t="s">
        <v>81</v>
      </c>
      <c r="T15" s="16" t="s">
        <v>82</v>
      </c>
      <c r="U15" s="17" t="s">
        <v>83</v>
      </c>
    </row>
    <row r="16" spans="1:21" x14ac:dyDescent="0.25">
      <c r="A16" s="1"/>
      <c r="B16" s="9"/>
      <c r="C16" s="10"/>
      <c r="D16" s="10"/>
      <c r="E16" s="10"/>
      <c r="F16" s="11"/>
      <c r="H16" s="1"/>
      <c r="I16" s="9"/>
      <c r="J16" s="9"/>
      <c r="K16" s="9"/>
      <c r="L16" s="9"/>
      <c r="M16" s="9"/>
      <c r="O16" s="1"/>
      <c r="P16" s="1"/>
      <c r="Q16" s="9"/>
      <c r="R16" s="10"/>
      <c r="S16" s="10"/>
      <c r="T16" s="10"/>
      <c r="U16" s="11"/>
    </row>
    <row r="17" spans="1:21" x14ac:dyDescent="0.25">
      <c r="A17" s="1"/>
      <c r="B17" s="9"/>
      <c r="C17" s="10"/>
      <c r="D17" s="10"/>
      <c r="E17" s="10"/>
      <c r="F17" s="11"/>
      <c r="H17" s="1"/>
      <c r="I17" s="9"/>
      <c r="J17" s="10"/>
      <c r="K17" s="10"/>
      <c r="L17" s="10"/>
      <c r="M17" s="11"/>
      <c r="O17" s="1"/>
      <c r="P17" s="1"/>
      <c r="Q17" s="9"/>
      <c r="R17" s="10"/>
      <c r="S17" s="10"/>
      <c r="T17" s="10"/>
      <c r="U17" s="11"/>
    </row>
    <row r="18" spans="1:21" x14ac:dyDescent="0.25">
      <c r="A18" s="1"/>
      <c r="B18" s="9"/>
      <c r="C18" s="10"/>
      <c r="D18" s="10"/>
      <c r="E18" s="10"/>
      <c r="F18" s="11"/>
      <c r="H18" s="1"/>
      <c r="I18" s="9"/>
      <c r="J18" s="10"/>
      <c r="K18" s="10"/>
      <c r="L18" s="10"/>
      <c r="M18" s="11"/>
      <c r="O18" s="1"/>
      <c r="P18" s="1"/>
      <c r="Q18" s="9"/>
      <c r="R18" s="10"/>
      <c r="S18" s="10"/>
      <c r="T18" s="10"/>
      <c r="U18" s="11"/>
    </row>
    <row r="19" spans="1:21" x14ac:dyDescent="0.25">
      <c r="A19" s="1"/>
      <c r="B19" s="9"/>
      <c r="C19" s="10"/>
      <c r="D19" s="10"/>
      <c r="E19" s="10"/>
      <c r="F19" s="11"/>
      <c r="H19" s="1"/>
      <c r="I19" s="9"/>
      <c r="J19" s="10"/>
      <c r="K19" s="10"/>
      <c r="L19" s="10"/>
      <c r="M19" s="11"/>
      <c r="O19" s="1"/>
      <c r="P19" s="1"/>
      <c r="Q19" s="9"/>
      <c r="R19" s="10"/>
      <c r="S19" s="10"/>
      <c r="T19" s="10"/>
      <c r="U19" s="11"/>
    </row>
    <row r="20" spans="1:21" x14ac:dyDescent="0.25">
      <c r="A20" s="1"/>
      <c r="B20" s="9"/>
      <c r="C20" s="10"/>
      <c r="D20" s="10"/>
      <c r="E20" s="10"/>
      <c r="F20" s="11"/>
      <c r="H20" s="1"/>
      <c r="I20" s="9"/>
      <c r="J20" s="10"/>
      <c r="K20" s="10"/>
      <c r="L20" s="10"/>
      <c r="M20" s="11"/>
      <c r="O20" s="1"/>
      <c r="P20" s="1"/>
      <c r="Q20" s="9"/>
      <c r="R20" s="10"/>
      <c r="S20" s="10"/>
      <c r="T20" s="10"/>
      <c r="U20" s="11"/>
    </row>
    <row r="21" spans="1:21" x14ac:dyDescent="0.25">
      <c r="A21" s="1"/>
      <c r="B21" s="9"/>
      <c r="C21" s="10"/>
      <c r="D21" s="10"/>
      <c r="E21" s="10"/>
      <c r="F21" s="11"/>
      <c r="H21" s="1"/>
      <c r="I21" s="9"/>
      <c r="J21" s="10"/>
      <c r="K21" s="10"/>
      <c r="L21" s="10"/>
      <c r="M21" s="11"/>
      <c r="O21" s="1"/>
      <c r="P21" s="1"/>
      <c r="Q21" s="9"/>
      <c r="R21" s="10"/>
      <c r="S21" s="10"/>
      <c r="T21" s="10"/>
      <c r="U21" s="11"/>
    </row>
    <row r="22" spans="1:21" x14ac:dyDescent="0.25">
      <c r="A22" s="1"/>
      <c r="B22" s="9"/>
      <c r="C22" s="10"/>
      <c r="D22" s="10"/>
      <c r="E22" s="10"/>
      <c r="F22" s="11"/>
      <c r="H22" s="1"/>
      <c r="I22" s="9"/>
      <c r="J22" s="10"/>
      <c r="K22" s="10"/>
      <c r="L22" s="10"/>
      <c r="M22" s="11"/>
      <c r="O22" s="1"/>
      <c r="P22" s="1"/>
      <c r="Q22" s="9"/>
      <c r="R22" s="10"/>
      <c r="S22" s="10"/>
      <c r="T22" s="10"/>
      <c r="U22" s="11"/>
    </row>
    <row r="23" spans="1:21" x14ac:dyDescent="0.25">
      <c r="A23" s="1"/>
      <c r="B23" s="9"/>
      <c r="C23" s="10"/>
      <c r="D23" s="10"/>
      <c r="E23" s="10"/>
      <c r="F23" s="11"/>
      <c r="H23" s="1"/>
      <c r="I23" s="9"/>
      <c r="J23" s="10"/>
      <c r="K23" s="10"/>
      <c r="L23" s="10"/>
      <c r="M23" s="11"/>
      <c r="O23" s="1"/>
      <c r="P23" s="1"/>
      <c r="Q23" s="9"/>
      <c r="R23" s="10"/>
      <c r="S23" s="10"/>
      <c r="T23" s="10"/>
      <c r="U23" s="11"/>
    </row>
    <row r="24" spans="1:21" x14ac:dyDescent="0.25">
      <c r="A24" s="1"/>
      <c r="B24" s="9"/>
      <c r="C24" s="10"/>
      <c r="D24" s="10"/>
      <c r="E24" s="10"/>
      <c r="F24" s="11"/>
      <c r="H24" s="1"/>
      <c r="I24" s="9"/>
      <c r="J24" s="10"/>
      <c r="K24" s="10"/>
      <c r="L24" s="10"/>
      <c r="M24" s="11"/>
      <c r="O24" s="1"/>
      <c r="P24" s="1"/>
      <c r="Q24" s="9"/>
      <c r="R24" s="10"/>
      <c r="S24" s="10"/>
      <c r="T24" s="10"/>
      <c r="U24" s="11"/>
    </row>
    <row r="25" spans="1:21" x14ac:dyDescent="0.25">
      <c r="A25" s="1"/>
      <c r="B25" s="9"/>
      <c r="C25" s="10"/>
      <c r="D25" s="10"/>
      <c r="E25" s="10"/>
      <c r="F25" s="11"/>
      <c r="H25" s="1"/>
      <c r="I25" s="9"/>
      <c r="J25" s="10"/>
      <c r="K25" s="10"/>
      <c r="L25" s="10"/>
      <c r="M25" s="11"/>
      <c r="O25" s="1"/>
      <c r="P25" s="1"/>
      <c r="Q25" s="9"/>
      <c r="R25" s="10"/>
      <c r="S25" s="10"/>
      <c r="T25" s="10"/>
      <c r="U25" s="11"/>
    </row>
    <row r="26" spans="1:21" x14ac:dyDescent="0.25">
      <c r="A26" s="1"/>
      <c r="B26" s="9"/>
      <c r="C26" s="10"/>
      <c r="D26" s="10"/>
      <c r="E26" s="10"/>
      <c r="F26" s="11"/>
      <c r="H26" s="1"/>
      <c r="I26" s="9"/>
      <c r="J26" s="10"/>
      <c r="K26" s="10"/>
      <c r="L26" s="10"/>
      <c r="M26" s="11"/>
      <c r="O26" s="1"/>
      <c r="P26" s="1"/>
      <c r="Q26" s="9"/>
      <c r="R26" s="10"/>
      <c r="S26" s="10"/>
      <c r="T26" s="10"/>
      <c r="U26" s="11"/>
    </row>
    <row r="27" spans="1:21" x14ac:dyDescent="0.25">
      <c r="A27" s="1"/>
      <c r="B27" s="9"/>
      <c r="C27" s="10"/>
      <c r="D27" s="10"/>
      <c r="E27" s="10"/>
      <c r="F27" s="11"/>
      <c r="H27" s="1"/>
      <c r="I27" s="9"/>
      <c r="J27" s="10"/>
      <c r="K27" s="10"/>
      <c r="L27" s="10"/>
      <c r="M27" s="11"/>
      <c r="O27" s="1"/>
      <c r="P27" s="1"/>
      <c r="Q27" s="9"/>
      <c r="R27" s="10"/>
      <c r="S27" s="10"/>
      <c r="T27" s="10"/>
      <c r="U27" s="11"/>
    </row>
    <row r="28" spans="1:21" x14ac:dyDescent="0.25">
      <c r="A28" s="1"/>
      <c r="B28" s="9"/>
      <c r="C28" s="10"/>
      <c r="D28" s="10"/>
      <c r="E28" s="10"/>
      <c r="F28" s="11"/>
      <c r="H28" s="1"/>
      <c r="I28" s="9"/>
      <c r="J28" s="10"/>
      <c r="K28" s="10"/>
      <c r="L28" s="10"/>
      <c r="M28" s="11"/>
      <c r="O28" s="1"/>
      <c r="P28" s="1"/>
      <c r="Q28" s="9"/>
      <c r="R28" s="10"/>
      <c r="S28" s="10"/>
      <c r="T28" s="10"/>
      <c r="U28" s="11"/>
    </row>
    <row r="29" spans="1:21" x14ac:dyDescent="0.25">
      <c r="A29" s="1"/>
      <c r="B29" s="9"/>
      <c r="C29" s="10"/>
      <c r="D29" s="10"/>
      <c r="E29" s="10"/>
      <c r="F29" s="11"/>
      <c r="H29" s="1"/>
      <c r="I29" s="9"/>
      <c r="J29" s="10"/>
      <c r="K29" s="10"/>
      <c r="L29" s="10"/>
      <c r="M29" s="11"/>
      <c r="O29" s="1"/>
      <c r="P29" s="1"/>
      <c r="Q29" s="9"/>
      <c r="R29" s="10"/>
      <c r="S29" s="10"/>
      <c r="T29" s="10"/>
      <c r="U29" s="11"/>
    </row>
    <row r="30" spans="1:21" x14ac:dyDescent="0.25">
      <c r="A30" s="1"/>
      <c r="B30" s="9"/>
      <c r="C30" s="10"/>
      <c r="D30" s="10"/>
      <c r="E30" s="10"/>
      <c r="F30" s="11"/>
      <c r="H30" s="1"/>
      <c r="I30" s="9"/>
      <c r="J30" s="10"/>
      <c r="K30" s="10"/>
      <c r="L30" s="10"/>
      <c r="M30" s="11"/>
      <c r="O30" s="1"/>
      <c r="P30" s="1"/>
      <c r="Q30" s="9"/>
      <c r="R30" s="10"/>
      <c r="S30" s="10"/>
      <c r="T30" s="10"/>
      <c r="U30" s="11"/>
    </row>
    <row r="31" spans="1:21" x14ac:dyDescent="0.25">
      <c r="A31" s="1"/>
      <c r="B31" s="9"/>
      <c r="C31" s="10"/>
      <c r="D31" s="10"/>
      <c r="E31" s="10"/>
      <c r="F31" s="11"/>
      <c r="H31" s="1"/>
      <c r="I31" s="9"/>
      <c r="J31" s="10"/>
      <c r="K31" s="10"/>
      <c r="L31" s="10"/>
      <c r="M31" s="11"/>
      <c r="O31" s="1"/>
      <c r="P31" s="1"/>
      <c r="Q31" s="9"/>
      <c r="R31" s="10"/>
      <c r="S31" s="10"/>
      <c r="T31" s="10"/>
      <c r="U31" s="11"/>
    </row>
    <row r="32" spans="1:21" x14ac:dyDescent="0.25">
      <c r="A32" s="1"/>
      <c r="B32" s="9"/>
      <c r="C32" s="10"/>
      <c r="D32" s="10"/>
      <c r="E32" s="10"/>
      <c r="F32" s="11"/>
      <c r="H32" s="1"/>
      <c r="I32" s="9"/>
      <c r="J32" s="10"/>
      <c r="K32" s="10"/>
      <c r="L32" s="10"/>
      <c r="M32" s="11"/>
      <c r="O32" s="1"/>
      <c r="P32" s="1"/>
      <c r="Q32" s="9"/>
      <c r="R32" s="10"/>
      <c r="S32" s="10"/>
      <c r="T32" s="10"/>
      <c r="U32" s="11"/>
    </row>
    <row r="33" spans="1:21" x14ac:dyDescent="0.25">
      <c r="A33" s="1"/>
      <c r="B33" s="9"/>
      <c r="C33" s="10"/>
      <c r="D33" s="10"/>
      <c r="E33" s="10"/>
      <c r="F33" s="11"/>
      <c r="H33" s="1"/>
      <c r="I33" s="9"/>
      <c r="J33" s="10"/>
      <c r="K33" s="10"/>
      <c r="L33" s="10"/>
      <c r="M33" s="11"/>
      <c r="O33" s="1"/>
      <c r="P33" s="1"/>
      <c r="Q33" s="9"/>
      <c r="R33" s="10"/>
      <c r="S33" s="10"/>
      <c r="T33" s="10"/>
      <c r="U33" s="11"/>
    </row>
    <row r="34" spans="1:21" x14ac:dyDescent="0.25">
      <c r="A34" s="1"/>
      <c r="B34" s="9"/>
      <c r="C34" s="10"/>
      <c r="D34" s="10"/>
      <c r="E34" s="10"/>
      <c r="F34" s="11"/>
      <c r="H34" s="1"/>
      <c r="I34" s="9"/>
      <c r="J34" s="10"/>
      <c r="K34" s="10"/>
      <c r="L34" s="10"/>
      <c r="M34" s="11"/>
      <c r="O34" s="1"/>
      <c r="P34" s="1"/>
      <c r="Q34" s="9"/>
      <c r="R34" s="10"/>
      <c r="S34" s="10"/>
      <c r="T34" s="10"/>
      <c r="U34" s="11"/>
    </row>
    <row r="35" spans="1:21" x14ac:dyDescent="0.25">
      <c r="A35" s="1"/>
      <c r="B35" s="9"/>
      <c r="C35" s="10"/>
      <c r="D35" s="10"/>
      <c r="E35" s="10"/>
      <c r="F35" s="11"/>
      <c r="H35" s="1"/>
      <c r="I35" s="9"/>
      <c r="J35" s="10"/>
      <c r="K35" s="10"/>
      <c r="L35" s="10"/>
      <c r="M35" s="11"/>
      <c r="O35" s="1"/>
      <c r="P35" s="1"/>
      <c r="Q35" s="9"/>
      <c r="R35" s="10"/>
      <c r="S35" s="10"/>
      <c r="T35" s="10"/>
      <c r="U35" s="11"/>
    </row>
    <row r="36" spans="1:21" x14ac:dyDescent="0.25">
      <c r="A36" s="1"/>
      <c r="B36" s="9"/>
      <c r="C36" s="10"/>
      <c r="D36" s="10"/>
      <c r="E36" s="10"/>
      <c r="F36" s="11"/>
      <c r="H36" s="1"/>
      <c r="I36" s="9"/>
      <c r="J36" s="10"/>
      <c r="K36" s="10"/>
      <c r="L36" s="10"/>
      <c r="M36" s="11"/>
      <c r="O36" s="1"/>
      <c r="P36" s="1"/>
      <c r="Q36" s="9"/>
      <c r="R36" s="10"/>
      <c r="S36" s="10"/>
      <c r="T36" s="10"/>
      <c r="U36" s="11"/>
    </row>
  </sheetData>
  <mergeCells count="5">
    <mergeCell ref="O12:U12"/>
    <mergeCell ref="C1:I1"/>
    <mergeCell ref="A2:I9"/>
    <mergeCell ref="H12:M12"/>
    <mergeCell ref="A12:F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662F-8095-4BA6-8950-850EAFA24B6D}">
  <sheetPr>
    <tabColor theme="9"/>
  </sheetPr>
  <dimension ref="A1:D26"/>
  <sheetViews>
    <sheetView workbookViewId="0"/>
  </sheetViews>
  <sheetFormatPr defaultRowHeight="15" x14ac:dyDescent="0.25"/>
  <cols>
    <col min="1" max="1" width="20.28515625" bestFit="1" customWidth="1"/>
    <col min="2" max="2" width="75.28515625" bestFit="1" customWidth="1"/>
    <col min="3" max="3" width="23.7109375" customWidth="1"/>
    <col min="4" max="4" width="102.28515625" customWidth="1"/>
  </cols>
  <sheetData>
    <row r="1" spans="1:4" x14ac:dyDescent="0.25">
      <c r="A1" s="98" t="s">
        <v>0</v>
      </c>
      <c r="B1" s="135" t="s">
        <v>1</v>
      </c>
      <c r="C1" s="136" t="s">
        <v>2</v>
      </c>
      <c r="D1" s="136"/>
    </row>
    <row r="2" spans="1:4" ht="15" customHeight="1" x14ac:dyDescent="0.25">
      <c r="A2" s="137" t="s">
        <v>31</v>
      </c>
      <c r="B2" s="137"/>
      <c r="C2" s="137"/>
      <c r="D2" s="137"/>
    </row>
    <row r="3" spans="1:4" x14ac:dyDescent="0.25">
      <c r="A3" s="137"/>
      <c r="B3" s="137"/>
      <c r="C3" s="137"/>
      <c r="D3" s="137"/>
    </row>
    <row r="4" spans="1:4" x14ac:dyDescent="0.25">
      <c r="A4" s="137"/>
      <c r="B4" s="137"/>
      <c r="C4" s="137"/>
      <c r="D4" s="137"/>
    </row>
    <row r="5" spans="1:4" x14ac:dyDescent="0.25">
      <c r="A5" s="137"/>
      <c r="B5" s="137"/>
      <c r="C5" s="137"/>
      <c r="D5" s="137"/>
    </row>
    <row r="7" spans="1:4" ht="15.75" x14ac:dyDescent="0.25">
      <c r="A7" s="36" t="s">
        <v>4</v>
      </c>
      <c r="B7" s="37" t="s">
        <v>5</v>
      </c>
      <c r="C7" s="37" t="s">
        <v>6</v>
      </c>
      <c r="D7" s="7" t="s">
        <v>8</v>
      </c>
    </row>
    <row r="8" spans="1:4" x14ac:dyDescent="0.25">
      <c r="A8" s="138" t="s">
        <v>33</v>
      </c>
      <c r="B8" s="139" t="str">
        <f>'[1]Project Overview'!B20</f>
        <v>Date Complete Permitting</v>
      </c>
      <c r="C8" s="140" t="str">
        <f>IF(ISBLANK('[1]Project Overview'!C20), "", '[1]Project Overview'!C20)</f>
        <v/>
      </c>
      <c r="D8" s="141" t="s">
        <v>393</v>
      </c>
    </row>
    <row r="9" spans="1:4" x14ac:dyDescent="0.25">
      <c r="A9" s="142"/>
      <c r="B9" s="139" t="str">
        <f>'[1]Project Overview'!B21</f>
        <v>Date Begin Construction</v>
      </c>
      <c r="C9" s="140" t="str">
        <f>IF(ISBLANK('[1]Project Overview'!C21), "", '[1]Project Overview'!C21)</f>
        <v/>
      </c>
      <c r="D9" s="141" t="s">
        <v>393</v>
      </c>
    </row>
    <row r="10" spans="1:4" x14ac:dyDescent="0.25">
      <c r="A10" s="143"/>
      <c r="B10" s="139" t="str">
        <f>'[1]Project Overview'!B22</f>
        <v>Date Begin Operation</v>
      </c>
      <c r="C10" s="140" t="str">
        <f>IF(ISBLANK('[1]Project Overview'!C22), "", '[1]Project Overview'!C22)</f>
        <v/>
      </c>
      <c r="D10" s="141" t="s">
        <v>393</v>
      </c>
    </row>
    <row r="11" spans="1:4" x14ac:dyDescent="0.25">
      <c r="A11" s="138" t="s">
        <v>39</v>
      </c>
      <c r="B11" s="139" t="str">
        <f>'[1]Project Overview'!B9</f>
        <v>Company Name</v>
      </c>
      <c r="C11" s="139" t="str">
        <f>IF(ISBLANK('[1]Project Overview'!C9), "", '[1]Project Overview'!C9)</f>
        <v/>
      </c>
      <c r="D11" s="144"/>
    </row>
    <row r="12" spans="1:4" x14ac:dyDescent="0.25">
      <c r="A12" s="142"/>
      <c r="B12" s="139" t="str">
        <f>'[1]Project Overview'!B13</f>
        <v>City (Facility)</v>
      </c>
      <c r="C12" s="139" t="str">
        <f>IF(ISBLANK('[1]Project Overview'!C13), "", '[1]Project Overview'!C13)</f>
        <v/>
      </c>
      <c r="D12" s="144"/>
    </row>
    <row r="13" spans="1:4" x14ac:dyDescent="0.25">
      <c r="A13" s="142"/>
      <c r="B13" s="139" t="str">
        <f>'[1]Project Overview'!B14</f>
        <v>State (Facility)</v>
      </c>
      <c r="C13" s="139" t="str">
        <f>IF(ISBLANK('[1]Project Overview'!C14), "", '[1]Project Overview'!C14)</f>
        <v/>
      </c>
      <c r="D13" s="144"/>
    </row>
    <row r="14" spans="1:4" x14ac:dyDescent="0.25">
      <c r="A14" s="143"/>
      <c r="B14" s="139" t="str">
        <f>'[1]Project Overview'!B15</f>
        <v>Zip Code (Facility)</v>
      </c>
      <c r="C14" s="139" t="str">
        <f>IF(ISBLANK('[1]Project Overview'!C15), "", '[1]Project Overview'!C15)</f>
        <v/>
      </c>
      <c r="D14" s="144"/>
    </row>
    <row r="15" spans="1:4" x14ac:dyDescent="0.25">
      <c r="A15" s="138" t="s">
        <v>44</v>
      </c>
      <c r="B15" s="139" t="s">
        <v>45</v>
      </c>
      <c r="C15" s="21"/>
      <c r="D15" s="141" t="s">
        <v>46</v>
      </c>
    </row>
    <row r="16" spans="1:4" x14ac:dyDescent="0.25">
      <c r="A16" s="142"/>
      <c r="B16" s="139" t="s">
        <v>47</v>
      </c>
      <c r="C16" s="21"/>
      <c r="D16" s="141" t="s">
        <v>48</v>
      </c>
    </row>
    <row r="17" spans="1:4" x14ac:dyDescent="0.25">
      <c r="A17" s="142"/>
      <c r="B17" s="139" t="s">
        <v>64</v>
      </c>
      <c r="C17" s="21"/>
    </row>
    <row r="18" spans="1:4" x14ac:dyDescent="0.25">
      <c r="A18" s="142"/>
      <c r="B18" s="139" t="s">
        <v>65</v>
      </c>
      <c r="C18" s="21"/>
    </row>
    <row r="19" spans="1:4" x14ac:dyDescent="0.25">
      <c r="A19" s="142"/>
      <c r="B19" s="139" t="s">
        <v>49</v>
      </c>
      <c r="C19" s="21"/>
      <c r="D19" s="141" t="s">
        <v>50</v>
      </c>
    </row>
    <row r="20" spans="1:4" x14ac:dyDescent="0.25">
      <c r="A20" s="142"/>
      <c r="B20" s="139" t="s">
        <v>51</v>
      </c>
      <c r="C20" s="21"/>
      <c r="D20" s="141" t="s">
        <v>52</v>
      </c>
    </row>
    <row r="21" spans="1:4" x14ac:dyDescent="0.25">
      <c r="A21" s="138" t="s">
        <v>53</v>
      </c>
      <c r="B21" s="139" t="s">
        <v>54</v>
      </c>
      <c r="C21" s="21"/>
      <c r="D21" s="144"/>
    </row>
    <row r="22" spans="1:4" x14ac:dyDescent="0.25">
      <c r="A22" s="142"/>
      <c r="B22" s="139" t="s">
        <v>55</v>
      </c>
      <c r="C22" s="21"/>
      <c r="D22" s="141" t="s">
        <v>56</v>
      </c>
    </row>
    <row r="23" spans="1:4" x14ac:dyDescent="0.25">
      <c r="A23" s="142"/>
      <c r="B23" s="139" t="s">
        <v>66</v>
      </c>
      <c r="C23" s="21"/>
      <c r="D23" s="144"/>
    </row>
    <row r="24" spans="1:4" ht="30" x14ac:dyDescent="0.25">
      <c r="A24" s="138" t="s">
        <v>57</v>
      </c>
      <c r="B24" s="139" t="s">
        <v>58</v>
      </c>
      <c r="C24" s="21"/>
      <c r="D24" s="97" t="s">
        <v>59</v>
      </c>
    </row>
    <row r="25" spans="1:4" x14ac:dyDescent="0.25">
      <c r="A25" s="142"/>
      <c r="B25" s="139" t="s">
        <v>60</v>
      </c>
      <c r="C25" s="21"/>
      <c r="D25" s="97" t="s">
        <v>61</v>
      </c>
    </row>
    <row r="26" spans="1:4" ht="30" x14ac:dyDescent="0.25">
      <c r="A26" s="143"/>
      <c r="B26" s="139" t="s">
        <v>62</v>
      </c>
      <c r="C26" s="21"/>
      <c r="D26" s="97" t="s">
        <v>63</v>
      </c>
    </row>
  </sheetData>
  <mergeCells count="2">
    <mergeCell ref="C1:D1"/>
    <mergeCell ref="A2:D5"/>
  </mergeCells>
  <dataValidations count="1">
    <dataValidation type="list" allowBlank="1" showInputMessage="1" showErrorMessage="1" sqref="C24:C26" xr:uid="{E080E906-FE69-4DA0-B203-A3482F2D2178}">
      <formula1>"Yes, 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909E-B0F3-4AD7-93BD-58A8E213D78E}">
  <sheetPr>
    <tabColor theme="7" tint="0.59999389629810485"/>
  </sheetPr>
  <dimension ref="A1:S12"/>
  <sheetViews>
    <sheetView topLeftCell="A3" zoomScale="90" zoomScaleNormal="90" workbookViewId="0">
      <selection activeCell="D8" sqref="D8:I8"/>
    </sheetView>
  </sheetViews>
  <sheetFormatPr defaultRowHeight="15" x14ac:dyDescent="0.25"/>
  <cols>
    <col min="1" max="1" width="26.5703125" customWidth="1"/>
    <col min="2" max="2" width="27.42578125" customWidth="1"/>
    <col min="11" max="11" width="36.28515625" customWidth="1"/>
    <col min="12" max="12" width="14.5703125" customWidth="1"/>
    <col min="20" max="20" width="19.5703125" customWidth="1"/>
  </cols>
  <sheetData>
    <row r="1" spans="1:19" ht="15.75" x14ac:dyDescent="0.25">
      <c r="A1" s="36" t="s">
        <v>85</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5" spans="1:19" ht="15.75" x14ac:dyDescent="0.25">
      <c r="A5" s="36" t="s">
        <v>87</v>
      </c>
      <c r="B5" s="37"/>
      <c r="C5" s="37"/>
      <c r="D5" s="37"/>
      <c r="E5" s="37"/>
      <c r="F5" s="37"/>
      <c r="G5" s="37"/>
      <c r="H5" s="37"/>
      <c r="I5" s="7"/>
      <c r="K5" s="36" t="s">
        <v>88</v>
      </c>
      <c r="L5" s="37"/>
      <c r="M5" s="37"/>
      <c r="N5" s="37"/>
      <c r="O5" s="37"/>
      <c r="P5" s="37"/>
      <c r="Q5" s="37"/>
      <c r="R5" s="37"/>
      <c r="S5" s="7"/>
    </row>
    <row r="6" spans="1:19" x14ac:dyDescent="0.25">
      <c r="A6" s="29" t="s">
        <v>89</v>
      </c>
      <c r="B6" s="19" t="s">
        <v>90</v>
      </c>
      <c r="C6" s="19" t="s">
        <v>7</v>
      </c>
      <c r="D6" s="120" t="s">
        <v>91</v>
      </c>
      <c r="E6" s="120"/>
      <c r="F6" s="120"/>
      <c r="G6" s="120"/>
      <c r="H6" s="120"/>
      <c r="K6" s="29" t="s">
        <v>89</v>
      </c>
      <c r="L6" s="19" t="s">
        <v>90</v>
      </c>
      <c r="M6" s="19" t="s">
        <v>7</v>
      </c>
      <c r="N6" s="120" t="s">
        <v>91</v>
      </c>
      <c r="O6" s="120"/>
      <c r="P6" s="120"/>
      <c r="Q6" s="120"/>
      <c r="R6" s="120"/>
    </row>
    <row r="7" spans="1:19" ht="85.5" customHeight="1" x14ac:dyDescent="0.25">
      <c r="A7" s="26" t="s">
        <v>92</v>
      </c>
      <c r="B7" s="21"/>
      <c r="C7" s="20" t="s">
        <v>93</v>
      </c>
      <c r="D7" s="119" t="s">
        <v>94</v>
      </c>
      <c r="E7" s="119"/>
      <c r="F7" s="119"/>
      <c r="G7" s="119"/>
      <c r="H7" s="119"/>
      <c r="I7" s="119"/>
      <c r="K7" s="26" t="s">
        <v>92</v>
      </c>
      <c r="L7" s="90">
        <v>50</v>
      </c>
      <c r="M7" s="20" t="s">
        <v>93</v>
      </c>
      <c r="N7" s="119" t="s">
        <v>95</v>
      </c>
      <c r="O7" s="119"/>
      <c r="P7" s="119"/>
      <c r="Q7" s="119"/>
      <c r="R7" s="119"/>
      <c r="S7" s="119"/>
    </row>
    <row r="8" spans="1:19" ht="48.75" customHeight="1" x14ac:dyDescent="0.25">
      <c r="A8" s="26" t="s">
        <v>96</v>
      </c>
      <c r="B8" s="21"/>
      <c r="C8" s="20"/>
      <c r="D8" s="119" t="s">
        <v>97</v>
      </c>
      <c r="E8" s="119"/>
      <c r="F8" s="119"/>
      <c r="G8" s="119"/>
      <c r="H8" s="119"/>
      <c r="I8" s="119"/>
      <c r="K8" s="26" t="s">
        <v>96</v>
      </c>
      <c r="L8" s="90" t="s">
        <v>98</v>
      </c>
      <c r="M8" s="20"/>
      <c r="N8" s="119" t="s">
        <v>99</v>
      </c>
      <c r="O8" s="119"/>
      <c r="P8" s="119"/>
      <c r="Q8" s="119"/>
      <c r="R8" s="119"/>
      <c r="S8" s="119"/>
    </row>
    <row r="9" spans="1:19" ht="47.25" customHeight="1" x14ac:dyDescent="0.25">
      <c r="A9" s="26" t="s">
        <v>100</v>
      </c>
      <c r="B9" s="21"/>
      <c r="C9" s="20" t="s">
        <v>101</v>
      </c>
      <c r="D9" s="119" t="s">
        <v>102</v>
      </c>
      <c r="E9" s="119"/>
      <c r="F9" s="119"/>
      <c r="G9" s="119"/>
      <c r="H9" s="119"/>
      <c r="I9" s="119"/>
      <c r="K9" s="26" t="s">
        <v>100</v>
      </c>
      <c r="L9" s="90">
        <v>0.06</v>
      </c>
      <c r="M9" s="20" t="s">
        <v>101</v>
      </c>
      <c r="N9" s="119" t="s">
        <v>103</v>
      </c>
      <c r="O9" s="119"/>
      <c r="P9" s="119"/>
      <c r="Q9" s="119"/>
      <c r="R9" s="119"/>
      <c r="S9" s="119"/>
    </row>
    <row r="10" spans="1:19" ht="30" customHeight="1" x14ac:dyDescent="0.25">
      <c r="A10" s="26" t="s">
        <v>104</v>
      </c>
      <c r="B10" s="21"/>
      <c r="C10" s="20" t="s">
        <v>101</v>
      </c>
      <c r="D10" s="119" t="s">
        <v>105</v>
      </c>
      <c r="E10" s="119"/>
      <c r="F10" s="119"/>
      <c r="G10" s="119"/>
      <c r="H10" s="119"/>
      <c r="I10" s="119"/>
      <c r="K10" s="26" t="s">
        <v>104</v>
      </c>
      <c r="L10" s="90">
        <v>0.64</v>
      </c>
      <c r="M10" s="20" t="s">
        <v>101</v>
      </c>
      <c r="N10" s="119" t="s">
        <v>106</v>
      </c>
      <c r="O10" s="119"/>
      <c r="P10" s="119"/>
      <c r="Q10" s="119"/>
      <c r="R10" s="119"/>
      <c r="S10" s="119"/>
    </row>
    <row r="11" spans="1:19" ht="70.5" customHeight="1" x14ac:dyDescent="0.25">
      <c r="A11" s="26" t="s">
        <v>107</v>
      </c>
      <c r="B11" s="21"/>
      <c r="C11" s="20" t="s">
        <v>108</v>
      </c>
      <c r="D11" s="119" t="s">
        <v>109</v>
      </c>
      <c r="E11" s="119"/>
      <c r="F11" s="119"/>
      <c r="G11" s="119"/>
      <c r="H11" s="119"/>
      <c r="I11" s="119"/>
      <c r="K11" s="26" t="s">
        <v>107</v>
      </c>
      <c r="L11" s="23">
        <v>0.25</v>
      </c>
      <c r="M11" s="20" t="s">
        <v>108</v>
      </c>
      <c r="N11" s="119" t="s">
        <v>110</v>
      </c>
      <c r="O11" s="119"/>
      <c r="P11" s="119"/>
      <c r="Q11" s="119"/>
      <c r="R11" s="119"/>
      <c r="S11" s="119"/>
    </row>
    <row r="12" spans="1:19" ht="51.75" customHeight="1" x14ac:dyDescent="0.25">
      <c r="A12" s="26" t="s">
        <v>111</v>
      </c>
      <c r="B12" s="35"/>
      <c r="C12" s="20" t="s">
        <v>108</v>
      </c>
      <c r="D12" s="119" t="s">
        <v>112</v>
      </c>
      <c r="E12" s="119"/>
      <c r="F12" s="119"/>
      <c r="G12" s="119"/>
      <c r="H12" s="119"/>
      <c r="I12" s="119"/>
      <c r="K12" s="26" t="s">
        <v>111</v>
      </c>
      <c r="L12" s="23">
        <v>1</v>
      </c>
      <c r="M12" s="20" t="s">
        <v>108</v>
      </c>
      <c r="N12" s="119" t="s">
        <v>113</v>
      </c>
      <c r="O12" s="119"/>
      <c r="P12" s="119"/>
      <c r="Q12" s="119"/>
      <c r="R12" s="119"/>
      <c r="S12" s="119"/>
    </row>
  </sheetData>
  <mergeCells count="16">
    <mergeCell ref="C2:I2"/>
    <mergeCell ref="A3:I3"/>
    <mergeCell ref="D6:H6"/>
    <mergeCell ref="N6:R6"/>
    <mergeCell ref="D7:I7"/>
    <mergeCell ref="N7:S7"/>
    <mergeCell ref="D11:I11"/>
    <mergeCell ref="N11:S11"/>
    <mergeCell ref="D12:I12"/>
    <mergeCell ref="N12:S12"/>
    <mergeCell ref="D8:I8"/>
    <mergeCell ref="N8:S8"/>
    <mergeCell ref="D9:I9"/>
    <mergeCell ref="N9:S9"/>
    <mergeCell ref="D10:I10"/>
    <mergeCell ref="N10:S10"/>
  </mergeCells>
  <dataValidations count="1">
    <dataValidation type="decimal" allowBlank="1" showInputMessage="1" showErrorMessage="1" sqref="B11:B12 L12" xr:uid="{85100469-C8EB-4CF3-B59A-86F6493A6848}">
      <formula1>0</formula1>
      <formula2>1</formula2>
    </dataValidation>
  </dataValidation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0F16-6D9F-432E-B1AB-C37C4F9F54EF}">
  <sheetPr>
    <tabColor theme="7" tint="0.59999389629810485"/>
  </sheetPr>
  <dimension ref="A1:S12"/>
  <sheetViews>
    <sheetView topLeftCell="E1" zoomScale="90" zoomScaleNormal="90" workbookViewId="0">
      <selection activeCell="B11" sqref="B11"/>
    </sheetView>
  </sheetViews>
  <sheetFormatPr defaultRowHeight="15" x14ac:dyDescent="0.25"/>
  <cols>
    <col min="1" max="1" width="26.5703125" customWidth="1"/>
    <col min="2" max="2" width="27.42578125" customWidth="1"/>
    <col min="11" max="11" width="36.28515625" customWidth="1"/>
    <col min="12" max="12" width="14.5703125" customWidth="1"/>
    <col min="20" max="20" width="19.5703125" customWidth="1"/>
  </cols>
  <sheetData>
    <row r="1" spans="1:19" ht="15.75" x14ac:dyDescent="0.25">
      <c r="A1" s="36" t="s">
        <v>85</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5" spans="1:19" ht="15.75" x14ac:dyDescent="0.25">
      <c r="A5" s="36" t="s">
        <v>87</v>
      </c>
      <c r="B5" s="37"/>
      <c r="C5" s="37"/>
      <c r="D5" s="37"/>
      <c r="E5" s="37"/>
      <c r="F5" s="37"/>
      <c r="G5" s="37"/>
      <c r="H5" s="37"/>
      <c r="I5" s="7"/>
      <c r="K5" s="36" t="s">
        <v>88</v>
      </c>
      <c r="L5" s="37"/>
      <c r="M5" s="37"/>
      <c r="N5" s="37"/>
      <c r="O5" s="37"/>
      <c r="P5" s="37"/>
      <c r="Q5" s="37"/>
      <c r="R5" s="37"/>
      <c r="S5" s="7"/>
    </row>
    <row r="6" spans="1:19" x14ac:dyDescent="0.25">
      <c r="A6" s="29" t="s">
        <v>89</v>
      </c>
      <c r="B6" s="19" t="s">
        <v>90</v>
      </c>
      <c r="C6" s="19" t="s">
        <v>7</v>
      </c>
      <c r="D6" s="120" t="s">
        <v>91</v>
      </c>
      <c r="E6" s="120"/>
      <c r="F6" s="120"/>
      <c r="G6" s="120"/>
      <c r="H6" s="120"/>
      <c r="K6" s="29" t="s">
        <v>89</v>
      </c>
      <c r="L6" s="19" t="s">
        <v>90</v>
      </c>
      <c r="M6" s="19" t="s">
        <v>7</v>
      </c>
      <c r="N6" s="120" t="s">
        <v>91</v>
      </c>
      <c r="O6" s="120"/>
      <c r="P6" s="120"/>
      <c r="Q6" s="120"/>
      <c r="R6" s="120"/>
    </row>
    <row r="7" spans="1:19" ht="85.5" customHeight="1" x14ac:dyDescent="0.25">
      <c r="A7" s="26" t="s">
        <v>92</v>
      </c>
      <c r="B7" s="21"/>
      <c r="C7" s="20" t="s">
        <v>93</v>
      </c>
      <c r="D7" s="119" t="s">
        <v>94</v>
      </c>
      <c r="E7" s="119"/>
      <c r="F7" s="119"/>
      <c r="G7" s="119"/>
      <c r="H7" s="119"/>
      <c r="I7" s="119"/>
      <c r="K7" s="26" t="s">
        <v>92</v>
      </c>
      <c r="L7" s="90">
        <v>50</v>
      </c>
      <c r="M7" s="20" t="s">
        <v>93</v>
      </c>
      <c r="N7" s="119" t="s">
        <v>95</v>
      </c>
      <c r="O7" s="119"/>
      <c r="P7" s="119"/>
      <c r="Q7" s="119"/>
      <c r="R7" s="119"/>
      <c r="S7" s="119"/>
    </row>
    <row r="8" spans="1:19" ht="48.75" customHeight="1" x14ac:dyDescent="0.25">
      <c r="A8" s="26" t="s">
        <v>96</v>
      </c>
      <c r="B8" s="21"/>
      <c r="C8" s="20"/>
      <c r="D8" s="119" t="s">
        <v>97</v>
      </c>
      <c r="E8" s="119"/>
      <c r="F8" s="119"/>
      <c r="G8" s="119"/>
      <c r="H8" s="119"/>
      <c r="I8" s="119"/>
      <c r="K8" s="26" t="s">
        <v>96</v>
      </c>
      <c r="L8" s="90" t="s">
        <v>98</v>
      </c>
      <c r="M8" s="20"/>
      <c r="N8" s="119" t="s">
        <v>99</v>
      </c>
      <c r="O8" s="119"/>
      <c r="P8" s="119"/>
      <c r="Q8" s="119"/>
      <c r="R8" s="119"/>
      <c r="S8" s="119"/>
    </row>
    <row r="9" spans="1:19" ht="47.25" customHeight="1" x14ac:dyDescent="0.25">
      <c r="A9" s="26" t="s">
        <v>100</v>
      </c>
      <c r="B9" s="21"/>
      <c r="C9" s="20" t="s">
        <v>101</v>
      </c>
      <c r="D9" s="119" t="s">
        <v>102</v>
      </c>
      <c r="E9" s="119"/>
      <c r="F9" s="119"/>
      <c r="G9" s="119"/>
      <c r="H9" s="119"/>
      <c r="I9" s="119"/>
      <c r="K9" s="26" t="s">
        <v>100</v>
      </c>
      <c r="L9" s="90">
        <v>0.06</v>
      </c>
      <c r="M9" s="20" t="s">
        <v>101</v>
      </c>
      <c r="N9" s="119" t="s">
        <v>103</v>
      </c>
      <c r="O9" s="119"/>
      <c r="P9" s="119"/>
      <c r="Q9" s="119"/>
      <c r="R9" s="119"/>
      <c r="S9" s="119"/>
    </row>
    <row r="10" spans="1:19" ht="30" customHeight="1" x14ac:dyDescent="0.25">
      <c r="A10" s="26" t="s">
        <v>104</v>
      </c>
      <c r="B10" s="21"/>
      <c r="C10" s="20" t="s">
        <v>101</v>
      </c>
      <c r="D10" s="119" t="s">
        <v>105</v>
      </c>
      <c r="E10" s="119"/>
      <c r="F10" s="119"/>
      <c r="G10" s="119"/>
      <c r="H10" s="119"/>
      <c r="I10" s="119"/>
      <c r="K10" s="26" t="s">
        <v>104</v>
      </c>
      <c r="L10" s="90">
        <v>0.64</v>
      </c>
      <c r="M10" s="20" t="s">
        <v>101</v>
      </c>
      <c r="N10" s="119" t="s">
        <v>106</v>
      </c>
      <c r="O10" s="119"/>
      <c r="P10" s="119"/>
      <c r="Q10" s="119"/>
      <c r="R10" s="119"/>
      <c r="S10" s="119"/>
    </row>
    <row r="11" spans="1:19" ht="70.5" customHeight="1" x14ac:dyDescent="0.25">
      <c r="A11" s="26" t="s">
        <v>107</v>
      </c>
      <c r="B11" s="21"/>
      <c r="C11" s="20" t="s">
        <v>108</v>
      </c>
      <c r="D11" s="119" t="s">
        <v>109</v>
      </c>
      <c r="E11" s="119"/>
      <c r="F11" s="119"/>
      <c r="G11" s="119"/>
      <c r="H11" s="119"/>
      <c r="I11" s="119"/>
      <c r="K11" s="26" t="s">
        <v>107</v>
      </c>
      <c r="L11" s="23">
        <v>0.25</v>
      </c>
      <c r="M11" s="20" t="s">
        <v>108</v>
      </c>
      <c r="N11" s="119" t="s">
        <v>110</v>
      </c>
      <c r="O11" s="119"/>
      <c r="P11" s="119"/>
      <c r="Q11" s="119"/>
      <c r="R11" s="119"/>
      <c r="S11" s="119"/>
    </row>
    <row r="12" spans="1:19" ht="51.75" customHeight="1" x14ac:dyDescent="0.25">
      <c r="A12" s="26" t="s">
        <v>111</v>
      </c>
      <c r="B12" s="35"/>
      <c r="C12" s="20" t="s">
        <v>108</v>
      </c>
      <c r="D12" s="119" t="s">
        <v>112</v>
      </c>
      <c r="E12" s="119"/>
      <c r="F12" s="119"/>
      <c r="G12" s="119"/>
      <c r="H12" s="119"/>
      <c r="I12" s="119"/>
      <c r="K12" s="26" t="s">
        <v>111</v>
      </c>
      <c r="L12" s="23">
        <v>1</v>
      </c>
      <c r="M12" s="20" t="s">
        <v>108</v>
      </c>
      <c r="N12" s="119" t="s">
        <v>113</v>
      </c>
      <c r="O12" s="119"/>
      <c r="P12" s="119"/>
      <c r="Q12" s="119"/>
      <c r="R12" s="119"/>
      <c r="S12" s="119"/>
    </row>
  </sheetData>
  <mergeCells count="16">
    <mergeCell ref="C2:I2"/>
    <mergeCell ref="A3:I3"/>
    <mergeCell ref="D6:H6"/>
    <mergeCell ref="D12:I12"/>
    <mergeCell ref="N6:R6"/>
    <mergeCell ref="N7:S7"/>
    <mergeCell ref="N8:S8"/>
    <mergeCell ref="N9:S9"/>
    <mergeCell ref="N10:S10"/>
    <mergeCell ref="N12:S12"/>
    <mergeCell ref="N11:S11"/>
    <mergeCell ref="D7:I7"/>
    <mergeCell ref="D9:I9"/>
    <mergeCell ref="D10:I10"/>
    <mergeCell ref="D11:I11"/>
    <mergeCell ref="D8:I8"/>
  </mergeCells>
  <dataValidations count="1">
    <dataValidation type="decimal" allowBlank="1" showInputMessage="1" showErrorMessage="1" sqref="B12 L12 B11" xr:uid="{6DB74DAE-2D3C-4B09-89C0-FB59E487E344}">
      <formula1>0</formula1>
      <formula2>1</formula2>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7A37-FA1C-433C-9BA3-890905A413B1}">
  <sheetPr>
    <tabColor theme="7" tint="0.59999389629810485"/>
  </sheetPr>
  <dimension ref="A1:S14"/>
  <sheetViews>
    <sheetView zoomScale="90" zoomScaleNormal="90" workbookViewId="0">
      <selection activeCell="B5" sqref="B5"/>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36" t="s">
        <v>114</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4" spans="1:19" s="45" customFormat="1" ht="15" customHeight="1" x14ac:dyDescent="0.25">
      <c r="A4" s="43"/>
      <c r="B4" s="44"/>
      <c r="C4" s="44"/>
      <c r="D4" s="44"/>
      <c r="E4" s="44"/>
      <c r="F4" s="44"/>
      <c r="G4" s="44"/>
      <c r="H4" s="44"/>
      <c r="I4" s="44"/>
    </row>
    <row r="5" spans="1:19" ht="102" customHeight="1" x14ac:dyDescent="0.25">
      <c r="A5" s="46" t="s">
        <v>115</v>
      </c>
      <c r="B5" s="47"/>
      <c r="C5" s="48"/>
      <c r="D5" s="116" t="s">
        <v>116</v>
      </c>
      <c r="E5" s="116"/>
      <c r="F5" s="116"/>
      <c r="G5" s="116"/>
      <c r="H5" s="116"/>
      <c r="I5" s="116"/>
      <c r="K5" s="46" t="s">
        <v>115</v>
      </c>
      <c r="L5" s="49" t="s">
        <v>117</v>
      </c>
      <c r="M5" s="48"/>
      <c r="N5" s="116" t="s">
        <v>118</v>
      </c>
      <c r="O5" s="116"/>
      <c r="P5" s="116"/>
      <c r="Q5" s="116"/>
      <c r="R5" s="116"/>
      <c r="S5" s="116"/>
    </row>
    <row r="7" spans="1:19" ht="15.75" x14ac:dyDescent="0.25">
      <c r="A7" s="36" t="s">
        <v>87</v>
      </c>
      <c r="B7" s="37"/>
      <c r="C7" s="37"/>
      <c r="D7" s="37"/>
      <c r="E7" s="37"/>
      <c r="F7" s="37"/>
      <c r="G7" s="37"/>
      <c r="H7" s="37"/>
      <c r="I7" s="7"/>
      <c r="K7" s="36" t="s">
        <v>88</v>
      </c>
      <c r="L7" s="37"/>
      <c r="M7" s="37"/>
      <c r="N7" s="37"/>
      <c r="O7" s="37"/>
      <c r="P7" s="37"/>
      <c r="Q7" s="37"/>
      <c r="R7" s="37"/>
      <c r="S7" s="7"/>
    </row>
    <row r="8" spans="1:19" x14ac:dyDescent="0.25">
      <c r="A8" s="29" t="s">
        <v>89</v>
      </c>
      <c r="B8" s="19" t="s">
        <v>90</v>
      </c>
      <c r="C8" s="19" t="s">
        <v>7</v>
      </c>
      <c r="D8" s="121" t="s">
        <v>91</v>
      </c>
      <c r="E8" s="121"/>
      <c r="F8" s="121"/>
      <c r="G8" s="121"/>
      <c r="H8" s="121"/>
      <c r="I8" s="34"/>
      <c r="K8" s="29" t="s">
        <v>89</v>
      </c>
      <c r="L8" s="19" t="s">
        <v>90</v>
      </c>
      <c r="M8" s="19" t="s">
        <v>7</v>
      </c>
      <c r="N8" s="120" t="s">
        <v>91</v>
      </c>
      <c r="O8" s="120"/>
      <c r="P8" s="120"/>
      <c r="Q8" s="120"/>
      <c r="R8" s="120"/>
    </row>
    <row r="9" spans="1:19" ht="85.5" customHeight="1" x14ac:dyDescent="0.25">
      <c r="A9" s="90" t="s">
        <v>92</v>
      </c>
      <c r="B9" s="21"/>
      <c r="C9" s="20" t="s">
        <v>119</v>
      </c>
      <c r="D9" s="119" t="s">
        <v>120</v>
      </c>
      <c r="E9" s="119"/>
      <c r="F9" s="119"/>
      <c r="G9" s="119"/>
      <c r="H9" s="119"/>
      <c r="I9" s="119"/>
      <c r="K9" s="90" t="s">
        <v>92</v>
      </c>
      <c r="L9" s="90">
        <v>50</v>
      </c>
      <c r="M9" s="20" t="s">
        <v>119</v>
      </c>
      <c r="N9" s="119" t="s">
        <v>121</v>
      </c>
      <c r="O9" s="119"/>
      <c r="P9" s="119"/>
      <c r="Q9" s="119"/>
      <c r="R9" s="119"/>
      <c r="S9" s="119"/>
    </row>
    <row r="10" spans="1:19" ht="49.5" customHeight="1" x14ac:dyDescent="0.25">
      <c r="A10" s="90" t="s">
        <v>100</v>
      </c>
      <c r="B10" s="21"/>
      <c r="C10" s="20" t="s">
        <v>122</v>
      </c>
      <c r="D10" s="119" t="s">
        <v>102</v>
      </c>
      <c r="E10" s="119"/>
      <c r="F10" s="119"/>
      <c r="G10" s="119"/>
      <c r="H10" s="119"/>
      <c r="I10" s="119"/>
      <c r="K10" s="90" t="s">
        <v>100</v>
      </c>
      <c r="L10" s="30">
        <v>50000</v>
      </c>
      <c r="M10" s="20" t="s">
        <v>122</v>
      </c>
      <c r="N10" s="119" t="s">
        <v>123</v>
      </c>
      <c r="O10" s="119"/>
      <c r="P10" s="119"/>
      <c r="Q10" s="119"/>
      <c r="R10" s="119"/>
      <c r="S10" s="119"/>
    </row>
    <row r="11" spans="1:19" ht="36.75" customHeight="1" x14ac:dyDescent="0.25">
      <c r="A11" s="90" t="s">
        <v>124</v>
      </c>
      <c r="B11" s="21"/>
      <c r="C11" s="20" t="s">
        <v>122</v>
      </c>
      <c r="D11" s="119" t="s">
        <v>105</v>
      </c>
      <c r="E11" s="119"/>
      <c r="F11" s="119"/>
      <c r="G11" s="119"/>
      <c r="H11" s="119"/>
      <c r="I11" s="119"/>
      <c r="K11" s="90" t="s">
        <v>124</v>
      </c>
      <c r="L11" s="30">
        <v>1000000</v>
      </c>
      <c r="M11" s="20" t="s">
        <v>122</v>
      </c>
      <c r="N11" s="119" t="s">
        <v>125</v>
      </c>
      <c r="O11" s="119"/>
      <c r="P11" s="119"/>
      <c r="Q11" s="119"/>
      <c r="R11" s="119"/>
      <c r="S11" s="119"/>
    </row>
    <row r="12" spans="1:19" ht="77.25" customHeight="1" x14ac:dyDescent="0.25">
      <c r="A12" s="90" t="s">
        <v>126</v>
      </c>
      <c r="B12" s="21"/>
      <c r="C12" s="20" t="s">
        <v>127</v>
      </c>
      <c r="D12" s="119" t="s">
        <v>128</v>
      </c>
      <c r="E12" s="119"/>
      <c r="F12" s="119"/>
      <c r="G12" s="119"/>
      <c r="H12" s="119"/>
      <c r="I12" s="119"/>
      <c r="K12" s="90" t="s">
        <v>126</v>
      </c>
      <c r="L12" s="30">
        <v>150000</v>
      </c>
      <c r="M12" s="20" t="s">
        <v>127</v>
      </c>
      <c r="N12" s="119" t="s">
        <v>129</v>
      </c>
      <c r="O12" s="119"/>
      <c r="P12" s="119"/>
      <c r="Q12" s="119"/>
      <c r="R12" s="119"/>
      <c r="S12" s="119"/>
    </row>
    <row r="13" spans="1:19" ht="27" customHeight="1" x14ac:dyDescent="0.25">
      <c r="A13" s="90" t="s">
        <v>130</v>
      </c>
      <c r="B13" s="22" t="e">
        <f>'Project Overview'!#REF!</f>
        <v>#REF!</v>
      </c>
      <c r="C13" s="20" t="s">
        <v>131</v>
      </c>
      <c r="D13" s="119" t="s">
        <v>132</v>
      </c>
      <c r="E13" s="119"/>
      <c r="F13" s="119"/>
      <c r="G13" s="119"/>
      <c r="H13" s="119"/>
      <c r="I13" s="119"/>
      <c r="K13" s="90" t="s">
        <v>130</v>
      </c>
      <c r="L13" s="90">
        <v>10</v>
      </c>
      <c r="M13" s="20" t="s">
        <v>131</v>
      </c>
      <c r="N13" s="119" t="s">
        <v>133</v>
      </c>
      <c r="O13" s="119"/>
      <c r="P13" s="119"/>
      <c r="Q13" s="119"/>
      <c r="R13" s="119"/>
      <c r="S13" s="119"/>
    </row>
    <row r="14" spans="1:19" ht="78" customHeight="1" x14ac:dyDescent="0.25">
      <c r="A14" s="90" t="s">
        <v>134</v>
      </c>
      <c r="B14" s="21">
        <v>13</v>
      </c>
      <c r="C14" s="20" t="s">
        <v>108</v>
      </c>
      <c r="D14" s="122" t="s">
        <v>135</v>
      </c>
      <c r="E14" s="119"/>
      <c r="F14" s="119"/>
      <c r="G14" s="119"/>
      <c r="H14" s="119"/>
      <c r="I14" s="119"/>
      <c r="K14" s="90" t="s">
        <v>134</v>
      </c>
      <c r="L14" s="90">
        <v>100</v>
      </c>
      <c r="M14" s="20" t="s">
        <v>108</v>
      </c>
      <c r="N14" s="119" t="s">
        <v>136</v>
      </c>
      <c r="O14" s="119"/>
      <c r="P14" s="119"/>
      <c r="Q14" s="119"/>
      <c r="R14" s="119"/>
      <c r="S14" s="119"/>
    </row>
  </sheetData>
  <mergeCells count="18">
    <mergeCell ref="D11:I11"/>
    <mergeCell ref="N11:S11"/>
    <mergeCell ref="D12:I12"/>
    <mergeCell ref="N12:S12"/>
    <mergeCell ref="D14:I14"/>
    <mergeCell ref="N14:S14"/>
    <mergeCell ref="D13:I13"/>
    <mergeCell ref="N13:S13"/>
    <mergeCell ref="D10:I10"/>
    <mergeCell ref="N10:S10"/>
    <mergeCell ref="C2:I2"/>
    <mergeCell ref="D8:H8"/>
    <mergeCell ref="N8:R8"/>
    <mergeCell ref="D9:I9"/>
    <mergeCell ref="N9:S9"/>
    <mergeCell ref="N5:S5"/>
    <mergeCell ref="D5:I5"/>
    <mergeCell ref="A3:I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726A33A-9BD2-44EF-AA98-6E493F884793}">
          <x14:formula1>
            <xm:f>Constants!$A$5:$A$38</xm:f>
          </x14:formula1>
          <xm:sqref>B5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407D-2A10-4223-9252-AFC2C78FD21E}">
  <sheetPr>
    <tabColor theme="7" tint="0.59999389629810485"/>
  </sheetPr>
  <dimension ref="A1:S12"/>
  <sheetViews>
    <sheetView topLeftCell="A7" zoomScale="90" zoomScaleNormal="90" workbookViewId="0">
      <selection activeCell="B11" sqref="B11"/>
    </sheetView>
  </sheetViews>
  <sheetFormatPr defaultColWidth="9.140625" defaultRowHeight="15" x14ac:dyDescent="0.25"/>
  <cols>
    <col min="1" max="1" width="26.5703125" customWidth="1"/>
    <col min="2" max="2" width="27.42578125" customWidth="1"/>
    <col min="3" max="3" width="11.42578125" customWidth="1"/>
    <col min="11" max="11" width="36.28515625" customWidth="1"/>
    <col min="12" max="12" width="14.5703125" customWidth="1"/>
    <col min="13" max="13" width="13" customWidth="1"/>
    <col min="20" max="20" width="19.5703125" customWidth="1"/>
  </cols>
  <sheetData>
    <row r="1" spans="1:19" ht="15.75" x14ac:dyDescent="0.25">
      <c r="A1" s="36" t="s">
        <v>137</v>
      </c>
      <c r="B1" s="37"/>
      <c r="C1" s="37"/>
      <c r="D1" s="37"/>
      <c r="E1" s="37"/>
      <c r="F1" s="37"/>
      <c r="G1" s="37"/>
      <c r="H1" s="37"/>
      <c r="I1" s="7"/>
    </row>
    <row r="2" spans="1:19" x14ac:dyDescent="0.25">
      <c r="A2" s="1" t="s">
        <v>0</v>
      </c>
      <c r="B2" s="2" t="s">
        <v>1</v>
      </c>
      <c r="C2" s="104" t="s">
        <v>2</v>
      </c>
      <c r="D2" s="104"/>
      <c r="E2" s="104"/>
      <c r="F2" s="104"/>
      <c r="G2" s="104"/>
      <c r="H2" s="104"/>
      <c r="I2" s="104"/>
    </row>
    <row r="3" spans="1:19" ht="15" customHeight="1" x14ac:dyDescent="0.25">
      <c r="A3" s="113" t="s">
        <v>86</v>
      </c>
      <c r="B3" s="118"/>
      <c r="C3" s="118"/>
      <c r="D3" s="118"/>
      <c r="E3" s="118"/>
      <c r="F3" s="118"/>
      <c r="G3" s="118"/>
      <c r="H3" s="118"/>
      <c r="I3" s="118"/>
    </row>
    <row r="5" spans="1:19" ht="15.75" x14ac:dyDescent="0.25">
      <c r="A5" s="36" t="s">
        <v>87</v>
      </c>
      <c r="B5" s="37"/>
      <c r="C5" s="37"/>
      <c r="D5" s="37"/>
      <c r="E5" s="37"/>
      <c r="F5" s="37"/>
      <c r="G5" s="37"/>
      <c r="H5" s="37"/>
      <c r="I5" s="7"/>
      <c r="K5" s="36" t="s">
        <v>88</v>
      </c>
      <c r="L5" s="37"/>
      <c r="M5" s="37"/>
      <c r="N5" s="37"/>
      <c r="O5" s="37"/>
      <c r="P5" s="37"/>
      <c r="Q5" s="37"/>
      <c r="R5" s="37"/>
      <c r="S5" s="7"/>
    </row>
    <row r="6" spans="1:19" x14ac:dyDescent="0.25">
      <c r="A6" s="29" t="s">
        <v>89</v>
      </c>
      <c r="B6" s="19" t="s">
        <v>90</v>
      </c>
      <c r="C6" s="19" t="s">
        <v>7</v>
      </c>
      <c r="D6" s="120" t="s">
        <v>91</v>
      </c>
      <c r="E6" s="120"/>
      <c r="F6" s="120"/>
      <c r="G6" s="120"/>
      <c r="H6" s="120"/>
      <c r="K6" s="29" t="s">
        <v>89</v>
      </c>
      <c r="L6" s="19" t="s">
        <v>90</v>
      </c>
      <c r="M6" s="19" t="s">
        <v>7</v>
      </c>
      <c r="N6" s="120" t="s">
        <v>91</v>
      </c>
      <c r="O6" s="120"/>
      <c r="P6" s="120"/>
      <c r="Q6" s="120"/>
      <c r="R6" s="120"/>
    </row>
    <row r="7" spans="1:19" ht="108.75" customHeight="1" x14ac:dyDescent="0.25">
      <c r="A7" s="26" t="s">
        <v>92</v>
      </c>
      <c r="B7" s="21"/>
      <c r="C7" s="20" t="s">
        <v>93</v>
      </c>
      <c r="D7" s="119" t="s">
        <v>138</v>
      </c>
      <c r="E7" s="119"/>
      <c r="F7" s="119"/>
      <c r="G7" s="119"/>
      <c r="H7" s="119"/>
      <c r="I7" s="119"/>
      <c r="K7" s="26" t="s">
        <v>92</v>
      </c>
      <c r="L7" s="90">
        <v>100</v>
      </c>
      <c r="M7" s="20" t="s">
        <v>93</v>
      </c>
      <c r="N7" s="119" t="s">
        <v>139</v>
      </c>
      <c r="O7" s="119"/>
      <c r="P7" s="119"/>
      <c r="Q7" s="119"/>
      <c r="R7" s="119"/>
      <c r="S7" s="119"/>
    </row>
    <row r="8" spans="1:19" ht="48.75" customHeight="1" x14ac:dyDescent="0.25">
      <c r="A8" s="26" t="s">
        <v>96</v>
      </c>
      <c r="B8" s="21"/>
      <c r="C8" s="20"/>
      <c r="D8" s="119" t="s">
        <v>140</v>
      </c>
      <c r="E8" s="119"/>
      <c r="F8" s="119"/>
      <c r="G8" s="119"/>
      <c r="H8" s="119"/>
      <c r="I8" s="119"/>
      <c r="K8" s="26" t="s">
        <v>96</v>
      </c>
      <c r="L8" s="90" t="s">
        <v>98</v>
      </c>
      <c r="M8" s="20"/>
      <c r="N8" s="119" t="s">
        <v>98</v>
      </c>
      <c r="O8" s="119"/>
      <c r="P8" s="119"/>
      <c r="Q8" s="119"/>
      <c r="R8" s="119"/>
      <c r="S8" s="119"/>
    </row>
    <row r="9" spans="1:19" ht="47.25" customHeight="1" x14ac:dyDescent="0.25">
      <c r="A9" s="26" t="s">
        <v>100</v>
      </c>
      <c r="B9" s="21"/>
      <c r="C9" s="20" t="s">
        <v>141</v>
      </c>
      <c r="D9" s="119" t="s">
        <v>102</v>
      </c>
      <c r="E9" s="119"/>
      <c r="F9" s="119"/>
      <c r="G9" s="119"/>
      <c r="H9" s="119"/>
      <c r="I9" s="119"/>
      <c r="K9" s="26" t="s">
        <v>100</v>
      </c>
      <c r="L9" s="38">
        <v>50</v>
      </c>
      <c r="M9" s="20" t="s">
        <v>141</v>
      </c>
      <c r="N9" s="119" t="s">
        <v>142</v>
      </c>
      <c r="O9" s="119"/>
      <c r="P9" s="119"/>
      <c r="Q9" s="119"/>
      <c r="R9" s="119"/>
      <c r="S9" s="119"/>
    </row>
    <row r="10" spans="1:19" ht="30" customHeight="1" x14ac:dyDescent="0.25">
      <c r="A10" s="26" t="s">
        <v>104</v>
      </c>
      <c r="B10" s="21"/>
      <c r="C10" s="20" t="s">
        <v>141</v>
      </c>
      <c r="D10" s="119" t="s">
        <v>105</v>
      </c>
      <c r="E10" s="119"/>
      <c r="F10" s="119"/>
      <c r="G10" s="119"/>
      <c r="H10" s="119"/>
      <c r="I10" s="119"/>
      <c r="K10" s="26" t="s">
        <v>104</v>
      </c>
      <c r="L10" s="38">
        <v>400</v>
      </c>
      <c r="M10" s="20" t="s">
        <v>141</v>
      </c>
      <c r="N10" s="119" t="s">
        <v>143</v>
      </c>
      <c r="O10" s="119"/>
      <c r="P10" s="119"/>
      <c r="Q10" s="119"/>
      <c r="R10" s="119"/>
      <c r="S10" s="119"/>
    </row>
    <row r="11" spans="1:19" ht="70.5" customHeight="1" x14ac:dyDescent="0.25">
      <c r="A11" s="26" t="s">
        <v>107</v>
      </c>
      <c r="B11" s="21"/>
      <c r="C11" s="20" t="s">
        <v>108</v>
      </c>
      <c r="D11" s="119" t="s">
        <v>109</v>
      </c>
      <c r="E11" s="119"/>
      <c r="F11" s="119"/>
      <c r="G11" s="119"/>
      <c r="H11" s="119"/>
      <c r="I11" s="119"/>
      <c r="K11" s="26" t="s">
        <v>107</v>
      </c>
      <c r="L11" s="23">
        <v>0.1</v>
      </c>
      <c r="M11" s="20" t="s">
        <v>108</v>
      </c>
      <c r="N11" s="119" t="s">
        <v>144</v>
      </c>
      <c r="O11" s="119"/>
      <c r="P11" s="119"/>
      <c r="Q11" s="119"/>
      <c r="R11" s="119"/>
      <c r="S11" s="119"/>
    </row>
    <row r="12" spans="1:19" ht="54.75" customHeight="1" x14ac:dyDescent="0.25">
      <c r="A12" s="26" t="s">
        <v>111</v>
      </c>
      <c r="B12" s="35"/>
      <c r="C12" s="20" t="s">
        <v>108</v>
      </c>
      <c r="D12" s="119" t="s">
        <v>112</v>
      </c>
      <c r="E12" s="119"/>
      <c r="F12" s="119"/>
      <c r="G12" s="119"/>
      <c r="H12" s="119"/>
      <c r="I12" s="119"/>
      <c r="K12" s="26" t="s">
        <v>111</v>
      </c>
      <c r="L12" s="23">
        <v>1</v>
      </c>
      <c r="M12" s="20" t="s">
        <v>108</v>
      </c>
      <c r="N12" s="119" t="s">
        <v>145</v>
      </c>
      <c r="O12" s="119"/>
      <c r="P12" s="119"/>
      <c r="Q12" s="119"/>
      <c r="R12" s="119"/>
      <c r="S12" s="119"/>
    </row>
  </sheetData>
  <mergeCells count="16">
    <mergeCell ref="C2:I2"/>
    <mergeCell ref="D6:H6"/>
    <mergeCell ref="N6:R6"/>
    <mergeCell ref="D7:I7"/>
    <mergeCell ref="N7:S7"/>
    <mergeCell ref="A3:I3"/>
    <mergeCell ref="D11:I11"/>
    <mergeCell ref="N11:S11"/>
    <mergeCell ref="D12:I12"/>
    <mergeCell ref="N12:S12"/>
    <mergeCell ref="D8:I8"/>
    <mergeCell ref="N8:S8"/>
    <mergeCell ref="D9:I9"/>
    <mergeCell ref="N9:S9"/>
    <mergeCell ref="D10:I10"/>
    <mergeCell ref="N10:S10"/>
  </mergeCells>
  <dataValidations count="1">
    <dataValidation type="decimal" allowBlank="1" showInputMessage="1" showErrorMessage="1" sqref="L12 B11:B12" xr:uid="{E7D646F5-DD77-4419-AB06-9B253224C5FB}">
      <formula1>0</formula1>
      <formula2>1</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1C6F-4B8A-4077-BC9D-4D2954E42EB0}">
  <sheetPr>
    <tabColor theme="7" tint="0.59999389629810485"/>
  </sheetPr>
  <dimension ref="A1:T22"/>
  <sheetViews>
    <sheetView topLeftCell="A5" zoomScale="90" zoomScaleNormal="90" workbookViewId="0">
      <selection activeCell="B9" sqref="B9"/>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20" ht="15.75" x14ac:dyDescent="0.25">
      <c r="A1" s="36" t="s">
        <v>146</v>
      </c>
      <c r="B1" s="37"/>
      <c r="C1" s="37"/>
      <c r="D1" s="37"/>
      <c r="E1" s="37"/>
      <c r="F1" s="37"/>
      <c r="G1" s="37"/>
      <c r="H1" s="37"/>
      <c r="I1" s="7"/>
    </row>
    <row r="2" spans="1:20" x14ac:dyDescent="0.25">
      <c r="A2" s="1" t="s">
        <v>0</v>
      </c>
      <c r="B2" s="2" t="s">
        <v>1</v>
      </c>
      <c r="C2" s="104" t="s">
        <v>2</v>
      </c>
      <c r="D2" s="104"/>
      <c r="E2" s="104"/>
      <c r="F2" s="104"/>
      <c r="G2" s="104"/>
      <c r="H2" s="104"/>
      <c r="I2" s="104"/>
    </row>
    <row r="3" spans="1:20" ht="15" customHeight="1" x14ac:dyDescent="0.25">
      <c r="A3" s="113" t="s">
        <v>86</v>
      </c>
      <c r="B3" s="118"/>
      <c r="C3" s="118"/>
      <c r="D3" s="118"/>
      <c r="E3" s="118"/>
      <c r="F3" s="118"/>
      <c r="G3" s="118"/>
      <c r="H3" s="118"/>
      <c r="I3" s="118"/>
    </row>
    <row r="5" spans="1:20" ht="15.75" x14ac:dyDescent="0.25">
      <c r="A5" s="36" t="s">
        <v>87</v>
      </c>
      <c r="B5" s="37"/>
      <c r="C5" s="37"/>
      <c r="D5" s="37"/>
      <c r="E5" s="37"/>
      <c r="F5" s="37"/>
      <c r="G5" s="37"/>
      <c r="H5" s="37"/>
      <c r="I5" s="7"/>
      <c r="K5" s="36" t="s">
        <v>88</v>
      </c>
      <c r="L5" s="37"/>
      <c r="M5" s="37"/>
      <c r="N5" s="37"/>
      <c r="O5" s="37"/>
      <c r="P5" s="37"/>
      <c r="Q5" s="37"/>
      <c r="R5" s="37"/>
      <c r="S5" s="7"/>
    </row>
    <row r="6" spans="1:20" x14ac:dyDescent="0.25">
      <c r="A6" s="29" t="s">
        <v>89</v>
      </c>
      <c r="B6" s="19" t="s">
        <v>90</v>
      </c>
      <c r="C6" s="19" t="s">
        <v>7</v>
      </c>
      <c r="D6" s="120" t="s">
        <v>91</v>
      </c>
      <c r="E6" s="120"/>
      <c r="F6" s="120"/>
      <c r="G6" s="120"/>
      <c r="H6" s="120"/>
      <c r="K6" s="29" t="s">
        <v>89</v>
      </c>
      <c r="L6" s="19" t="s">
        <v>90</v>
      </c>
      <c r="M6" s="19" t="s">
        <v>7</v>
      </c>
      <c r="N6" s="120" t="s">
        <v>91</v>
      </c>
      <c r="O6" s="120"/>
      <c r="P6" s="120"/>
      <c r="Q6" s="120"/>
      <c r="R6" s="120"/>
    </row>
    <row r="7" spans="1:20" ht="85.5" customHeight="1" x14ac:dyDescent="0.25">
      <c r="A7" s="26" t="s">
        <v>92</v>
      </c>
      <c r="B7" s="21"/>
      <c r="C7" s="20" t="s">
        <v>119</v>
      </c>
      <c r="D7" s="119" t="s">
        <v>120</v>
      </c>
      <c r="E7" s="119"/>
      <c r="F7" s="119"/>
      <c r="G7" s="119"/>
      <c r="H7" s="119"/>
      <c r="I7" s="119"/>
      <c r="K7" s="26" t="s">
        <v>92</v>
      </c>
      <c r="L7" s="30">
        <v>100000</v>
      </c>
      <c r="M7" s="20" t="s">
        <v>119</v>
      </c>
      <c r="N7" s="119" t="s">
        <v>147</v>
      </c>
      <c r="O7" s="119"/>
      <c r="P7" s="119"/>
      <c r="Q7" s="119"/>
      <c r="R7" s="119"/>
      <c r="S7" s="119"/>
    </row>
    <row r="8" spans="1:20" ht="48.75" customHeight="1" x14ac:dyDescent="0.25">
      <c r="A8" s="26" t="s">
        <v>100</v>
      </c>
      <c r="B8" s="21"/>
      <c r="C8" s="20" t="s">
        <v>122</v>
      </c>
      <c r="D8" s="119" t="s">
        <v>102</v>
      </c>
      <c r="E8" s="119"/>
      <c r="F8" s="119"/>
      <c r="G8" s="119"/>
      <c r="H8" s="119"/>
      <c r="I8" s="119"/>
      <c r="K8" s="26" t="s">
        <v>100</v>
      </c>
      <c r="L8" s="31">
        <v>6000</v>
      </c>
      <c r="M8" s="20" t="s">
        <v>122</v>
      </c>
      <c r="N8" s="119" t="s">
        <v>148</v>
      </c>
      <c r="O8" s="119"/>
      <c r="P8" s="119"/>
      <c r="Q8" s="119"/>
      <c r="R8" s="119"/>
      <c r="S8" s="119"/>
    </row>
    <row r="9" spans="1:20" ht="29.25" customHeight="1" x14ac:dyDescent="0.25">
      <c r="A9" s="26" t="s">
        <v>149</v>
      </c>
      <c r="B9" s="21"/>
      <c r="C9" s="20" t="s">
        <v>122</v>
      </c>
      <c r="D9" s="119" t="s">
        <v>105</v>
      </c>
      <c r="E9" s="119"/>
      <c r="F9" s="119"/>
      <c r="G9" s="119"/>
      <c r="H9" s="119"/>
      <c r="I9" s="119"/>
      <c r="K9" s="26" t="s">
        <v>149</v>
      </c>
      <c r="L9" s="31">
        <v>25000</v>
      </c>
      <c r="M9" s="20" t="s">
        <v>122</v>
      </c>
      <c r="N9" s="119" t="s">
        <v>150</v>
      </c>
      <c r="O9" s="119"/>
      <c r="P9" s="119"/>
      <c r="Q9" s="119"/>
      <c r="R9" s="119"/>
      <c r="S9" s="119"/>
      <c r="T9" s="28"/>
    </row>
    <row r="10" spans="1:20" ht="32.25" customHeight="1" x14ac:dyDescent="0.25">
      <c r="A10" s="26" t="s">
        <v>130</v>
      </c>
      <c r="B10" s="22" t="e">
        <f>'Project Overview'!#REF!</f>
        <v>#REF!</v>
      </c>
      <c r="C10" s="20" t="s">
        <v>131</v>
      </c>
      <c r="D10" s="119" t="s">
        <v>132</v>
      </c>
      <c r="E10" s="119"/>
      <c r="F10" s="119"/>
      <c r="G10" s="119"/>
      <c r="H10" s="119"/>
      <c r="I10" s="119"/>
      <c r="K10" s="26" t="s">
        <v>130</v>
      </c>
      <c r="L10" s="90">
        <v>20</v>
      </c>
      <c r="M10" s="20" t="s">
        <v>131</v>
      </c>
      <c r="N10" s="119" t="s">
        <v>151</v>
      </c>
      <c r="O10" s="119"/>
      <c r="P10" s="119"/>
      <c r="Q10" s="119"/>
      <c r="R10" s="119"/>
      <c r="S10" s="119"/>
    </row>
    <row r="11" spans="1:20" ht="44.25" customHeight="1" x14ac:dyDescent="0.25">
      <c r="A11" s="26" t="s">
        <v>111</v>
      </c>
      <c r="B11" s="35"/>
      <c r="C11" s="20" t="s">
        <v>108</v>
      </c>
      <c r="D11" s="119" t="s">
        <v>152</v>
      </c>
      <c r="E11" s="119"/>
      <c r="F11" s="119"/>
      <c r="G11" s="119"/>
      <c r="H11" s="119"/>
      <c r="I11" s="119"/>
      <c r="K11" s="26" t="s">
        <v>111</v>
      </c>
      <c r="L11" s="23">
        <v>0.9</v>
      </c>
      <c r="M11" s="20" t="s">
        <v>108</v>
      </c>
      <c r="N11" s="119" t="s">
        <v>153</v>
      </c>
      <c r="O11" s="119"/>
      <c r="P11" s="119"/>
      <c r="Q11" s="119"/>
      <c r="R11" s="119"/>
      <c r="S11" s="119"/>
    </row>
    <row r="15" spans="1:20" x14ac:dyDescent="0.25">
      <c r="A15" s="124" t="s">
        <v>154</v>
      </c>
      <c r="B15" s="124"/>
      <c r="C15" s="124"/>
      <c r="D15" s="124"/>
      <c r="E15" s="124"/>
      <c r="F15" s="124"/>
      <c r="G15" s="124"/>
      <c r="H15" s="124"/>
      <c r="I15" s="124"/>
    </row>
    <row r="16" spans="1:20" x14ac:dyDescent="0.25">
      <c r="A16" s="124"/>
      <c r="B16" s="124"/>
      <c r="C16" s="124"/>
      <c r="D16" s="124"/>
      <c r="E16" s="124"/>
      <c r="F16" s="124"/>
      <c r="G16" s="124"/>
      <c r="H16" s="124"/>
      <c r="I16" s="124"/>
    </row>
    <row r="17" spans="1:19" ht="15.75" x14ac:dyDescent="0.25">
      <c r="A17" s="36" t="s">
        <v>155</v>
      </c>
      <c r="B17" s="37"/>
      <c r="C17" s="37"/>
      <c r="D17" s="37"/>
      <c r="E17" s="37"/>
      <c r="F17" s="37"/>
      <c r="G17" s="37"/>
      <c r="H17" s="37"/>
      <c r="I17" s="7"/>
      <c r="K17" s="36" t="s">
        <v>88</v>
      </c>
      <c r="L17" s="37"/>
      <c r="M17" s="37"/>
      <c r="N17" s="37"/>
      <c r="O17" s="37"/>
      <c r="P17" s="37"/>
      <c r="Q17" s="37"/>
      <c r="R17" s="37"/>
      <c r="S17" s="7"/>
    </row>
    <row r="18" spans="1:19" x14ac:dyDescent="0.25">
      <c r="A18" s="19" t="s">
        <v>89</v>
      </c>
      <c r="B18" s="19" t="s">
        <v>90</v>
      </c>
      <c r="C18" s="19" t="s">
        <v>7</v>
      </c>
      <c r="D18" s="120" t="s">
        <v>91</v>
      </c>
      <c r="E18" s="120"/>
      <c r="F18" s="120"/>
      <c r="G18" s="120"/>
      <c r="H18" s="120"/>
      <c r="K18" s="19" t="s">
        <v>89</v>
      </c>
      <c r="L18" s="19" t="s">
        <v>90</v>
      </c>
      <c r="M18" s="19" t="s">
        <v>7</v>
      </c>
      <c r="N18" s="121" t="s">
        <v>91</v>
      </c>
      <c r="O18" s="121"/>
      <c r="P18" s="121"/>
      <c r="Q18" s="121"/>
      <c r="R18" s="121"/>
    </row>
    <row r="19" spans="1:19" ht="67.5" customHeight="1" x14ac:dyDescent="0.25">
      <c r="A19" s="26" t="s">
        <v>156</v>
      </c>
      <c r="B19" s="21"/>
      <c r="C19" s="24" t="s">
        <v>157</v>
      </c>
      <c r="D19" s="123" t="s">
        <v>158</v>
      </c>
      <c r="E19" s="123"/>
      <c r="F19" s="123"/>
      <c r="G19" s="123"/>
      <c r="H19" s="123"/>
      <c r="I19" s="123"/>
      <c r="K19" s="26" t="s">
        <v>159</v>
      </c>
      <c r="L19" s="30">
        <v>10850</v>
      </c>
      <c r="M19" s="24" t="s">
        <v>160</v>
      </c>
      <c r="N19" s="119" t="s">
        <v>161</v>
      </c>
      <c r="O19" s="119"/>
      <c r="P19" s="119"/>
      <c r="Q19" s="119"/>
      <c r="R19" s="119"/>
      <c r="S19" s="119"/>
    </row>
    <row r="20" spans="1:19" ht="100.5" customHeight="1" x14ac:dyDescent="0.25">
      <c r="A20" s="26" t="s">
        <v>162</v>
      </c>
      <c r="B20" s="21"/>
      <c r="C20" s="20" t="s">
        <v>163</v>
      </c>
      <c r="D20" s="119" t="s">
        <v>164</v>
      </c>
      <c r="E20" s="119"/>
      <c r="F20" s="119"/>
      <c r="G20" s="119"/>
      <c r="H20" s="119"/>
      <c r="I20" s="119"/>
      <c r="K20" s="26" t="s">
        <v>162</v>
      </c>
      <c r="L20" s="32">
        <v>23.4</v>
      </c>
      <c r="M20" s="20" t="s">
        <v>165</v>
      </c>
      <c r="N20" s="119" t="s">
        <v>166</v>
      </c>
      <c r="O20" s="119"/>
      <c r="P20" s="119"/>
      <c r="Q20" s="119"/>
      <c r="R20" s="119"/>
      <c r="S20" s="119"/>
    </row>
    <row r="21" spans="1:19" ht="68.25" customHeight="1" x14ac:dyDescent="0.25">
      <c r="A21" s="26" t="s">
        <v>167</v>
      </c>
      <c r="B21" s="21"/>
      <c r="C21" s="20" t="s">
        <v>163</v>
      </c>
      <c r="D21" s="119" t="s">
        <v>168</v>
      </c>
      <c r="E21" s="119"/>
      <c r="F21" s="119"/>
      <c r="G21" s="119"/>
      <c r="H21" s="119"/>
      <c r="I21" s="119"/>
      <c r="K21" s="26" t="s">
        <v>167</v>
      </c>
      <c r="L21" s="90">
        <v>0</v>
      </c>
      <c r="M21" s="20" t="s">
        <v>165</v>
      </c>
      <c r="N21" s="119" t="s">
        <v>169</v>
      </c>
      <c r="O21" s="119"/>
      <c r="P21" s="119"/>
      <c r="Q21" s="119"/>
      <c r="R21" s="119"/>
      <c r="S21" s="119"/>
    </row>
    <row r="22" spans="1:19" ht="51.75" customHeight="1" x14ac:dyDescent="0.25">
      <c r="A22" s="26" t="s">
        <v>170</v>
      </c>
      <c r="B22" s="21"/>
      <c r="C22" s="20" t="s">
        <v>170</v>
      </c>
      <c r="D22" s="119" t="s">
        <v>171</v>
      </c>
      <c r="E22" s="119"/>
      <c r="F22" s="119"/>
      <c r="G22" s="119"/>
      <c r="H22" s="119"/>
      <c r="I22" s="119"/>
      <c r="K22" s="26" t="s">
        <v>170</v>
      </c>
      <c r="L22" s="90">
        <v>3</v>
      </c>
      <c r="M22" s="20"/>
      <c r="N22" s="119" t="s">
        <v>172</v>
      </c>
      <c r="O22" s="119"/>
      <c r="P22" s="119"/>
      <c r="Q22" s="119"/>
      <c r="R22" s="119"/>
      <c r="S22" s="119"/>
    </row>
  </sheetData>
  <mergeCells count="25">
    <mergeCell ref="C2:I2"/>
    <mergeCell ref="A3:I3"/>
    <mergeCell ref="D6:H6"/>
    <mergeCell ref="N6:R6"/>
    <mergeCell ref="D7:I7"/>
    <mergeCell ref="N7:S7"/>
    <mergeCell ref="D8:I8"/>
    <mergeCell ref="N8:S8"/>
    <mergeCell ref="D9:I9"/>
    <mergeCell ref="N9:S9"/>
    <mergeCell ref="D20:I20"/>
    <mergeCell ref="N20:S20"/>
    <mergeCell ref="D10:I10"/>
    <mergeCell ref="N10:S10"/>
    <mergeCell ref="D19:I19"/>
    <mergeCell ref="N19:S19"/>
    <mergeCell ref="A15:I16"/>
    <mergeCell ref="D18:H18"/>
    <mergeCell ref="N18:R18"/>
    <mergeCell ref="D22:I22"/>
    <mergeCell ref="N22:S22"/>
    <mergeCell ref="D21:I21"/>
    <mergeCell ref="N21:S21"/>
    <mergeCell ref="D11:I11"/>
    <mergeCell ref="N11:S11"/>
  </mergeCells>
  <dataValidations count="1">
    <dataValidation type="decimal" allowBlank="1" showInputMessage="1" showErrorMessage="1" sqref="B11 L11" xr:uid="{313A0E45-D920-4DE2-B07B-EA9D89F2E348}">
      <formula1>0</formula1>
      <formula2>1</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CE0D-A124-4E21-A26B-108DFAAFD9F4}">
  <sheetPr>
    <tabColor theme="7" tint="0.59999389629810485"/>
  </sheetPr>
  <dimension ref="A1:T11"/>
  <sheetViews>
    <sheetView topLeftCell="A6" zoomScale="90" zoomScaleNormal="90" workbookViewId="0">
      <selection activeCell="B10" sqref="B10"/>
    </sheetView>
  </sheetViews>
  <sheetFormatPr defaultColWidth="9.140625"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20" ht="15.75" x14ac:dyDescent="0.25">
      <c r="A1" s="36" t="s">
        <v>173</v>
      </c>
      <c r="B1" s="37"/>
      <c r="C1" s="37"/>
      <c r="D1" s="37"/>
      <c r="E1" s="37"/>
      <c r="F1" s="37"/>
      <c r="G1" s="37"/>
      <c r="H1" s="37"/>
      <c r="I1" s="7"/>
    </row>
    <row r="2" spans="1:20" x14ac:dyDescent="0.25">
      <c r="A2" s="1" t="s">
        <v>0</v>
      </c>
      <c r="B2" s="2" t="s">
        <v>1</v>
      </c>
      <c r="C2" s="104" t="s">
        <v>2</v>
      </c>
      <c r="D2" s="104"/>
      <c r="E2" s="104"/>
      <c r="F2" s="104"/>
      <c r="G2" s="104"/>
      <c r="H2" s="104"/>
      <c r="I2" s="104"/>
    </row>
    <row r="3" spans="1:20" ht="15" customHeight="1" x14ac:dyDescent="0.25">
      <c r="A3" s="113" t="s">
        <v>86</v>
      </c>
      <c r="B3" s="118"/>
      <c r="C3" s="118"/>
      <c r="D3" s="118"/>
      <c r="E3" s="118"/>
      <c r="F3" s="118"/>
      <c r="G3" s="118"/>
      <c r="H3" s="118"/>
      <c r="I3" s="118"/>
    </row>
    <row r="5" spans="1:20" ht="15.75" x14ac:dyDescent="0.25">
      <c r="A5" s="36" t="s">
        <v>87</v>
      </c>
      <c r="B5" s="37"/>
      <c r="C5" s="37"/>
      <c r="D5" s="37"/>
      <c r="E5" s="37"/>
      <c r="F5" s="37"/>
      <c r="G5" s="37"/>
      <c r="H5" s="37"/>
      <c r="I5" s="7"/>
      <c r="K5" s="36" t="s">
        <v>88</v>
      </c>
      <c r="L5" s="37"/>
      <c r="M5" s="37"/>
      <c r="N5" s="37"/>
      <c r="O5" s="37"/>
      <c r="P5" s="37"/>
      <c r="Q5" s="37"/>
      <c r="R5" s="37"/>
      <c r="S5" s="7"/>
    </row>
    <row r="6" spans="1:20" x14ac:dyDescent="0.25">
      <c r="A6" s="29" t="s">
        <v>89</v>
      </c>
      <c r="B6" s="19" t="s">
        <v>90</v>
      </c>
      <c r="C6" s="19" t="s">
        <v>7</v>
      </c>
      <c r="D6" s="120" t="s">
        <v>91</v>
      </c>
      <c r="E6" s="120"/>
      <c r="F6" s="120"/>
      <c r="G6" s="120"/>
      <c r="H6" s="120"/>
      <c r="K6" s="29" t="s">
        <v>89</v>
      </c>
      <c r="L6" s="19" t="s">
        <v>90</v>
      </c>
      <c r="M6" s="19" t="s">
        <v>7</v>
      </c>
      <c r="N6" s="120" t="s">
        <v>91</v>
      </c>
      <c r="O6" s="120"/>
      <c r="P6" s="120"/>
      <c r="Q6" s="120"/>
      <c r="R6" s="120"/>
    </row>
    <row r="7" spans="1:20" ht="85.5" customHeight="1" x14ac:dyDescent="0.25">
      <c r="A7" s="26" t="s">
        <v>92</v>
      </c>
      <c r="B7" s="21"/>
      <c r="C7" s="24" t="s">
        <v>174</v>
      </c>
      <c r="D7" s="119" t="s">
        <v>175</v>
      </c>
      <c r="E7" s="119"/>
      <c r="F7" s="119"/>
      <c r="G7" s="119"/>
      <c r="H7" s="119"/>
      <c r="I7" s="119"/>
      <c r="K7" s="26" t="s">
        <v>92</v>
      </c>
      <c r="L7" s="30">
        <v>2000</v>
      </c>
      <c r="M7" s="24" t="s">
        <v>176</v>
      </c>
      <c r="N7" s="119" t="s">
        <v>177</v>
      </c>
      <c r="O7" s="119"/>
      <c r="P7" s="119"/>
      <c r="Q7" s="119"/>
      <c r="R7" s="119"/>
      <c r="S7" s="119"/>
    </row>
    <row r="8" spans="1:20" ht="48.75" customHeight="1" x14ac:dyDescent="0.25">
      <c r="A8" s="26" t="s">
        <v>100</v>
      </c>
      <c r="B8" s="21"/>
      <c r="C8" s="20" t="s">
        <v>122</v>
      </c>
      <c r="D8" s="119" t="s">
        <v>102</v>
      </c>
      <c r="E8" s="119"/>
      <c r="F8" s="119"/>
      <c r="G8" s="119"/>
      <c r="H8" s="119"/>
      <c r="I8" s="119"/>
      <c r="K8" s="26" t="s">
        <v>100</v>
      </c>
      <c r="L8" s="30">
        <v>1000000</v>
      </c>
      <c r="M8" s="20" t="s">
        <v>122</v>
      </c>
      <c r="N8" s="119" t="s">
        <v>178</v>
      </c>
      <c r="O8" s="119"/>
      <c r="P8" s="119"/>
      <c r="Q8" s="119"/>
      <c r="R8" s="119"/>
      <c r="S8" s="119"/>
    </row>
    <row r="9" spans="1:20" ht="29.25" customHeight="1" x14ac:dyDescent="0.25">
      <c r="A9" s="26" t="s">
        <v>179</v>
      </c>
      <c r="B9" s="21"/>
      <c r="C9" s="20" t="s">
        <v>122</v>
      </c>
      <c r="D9" s="119" t="s">
        <v>105</v>
      </c>
      <c r="E9" s="119"/>
      <c r="F9" s="119"/>
      <c r="G9" s="119"/>
      <c r="H9" s="119"/>
      <c r="I9" s="119"/>
      <c r="K9" s="26" t="s">
        <v>179</v>
      </c>
      <c r="L9" s="30">
        <v>1500000</v>
      </c>
      <c r="M9" s="20" t="s">
        <v>122</v>
      </c>
      <c r="N9" s="119" t="s">
        <v>180</v>
      </c>
      <c r="O9" s="119"/>
      <c r="P9" s="119"/>
      <c r="Q9" s="119"/>
      <c r="R9" s="119"/>
      <c r="S9" s="119"/>
      <c r="T9" s="28"/>
    </row>
    <row r="10" spans="1:20" ht="70.5" customHeight="1" x14ac:dyDescent="0.25">
      <c r="A10" s="26" t="s">
        <v>107</v>
      </c>
      <c r="B10" s="21"/>
      <c r="C10" s="20" t="s">
        <v>108</v>
      </c>
      <c r="D10" s="119" t="s">
        <v>109</v>
      </c>
      <c r="E10" s="119"/>
      <c r="F10" s="119"/>
      <c r="G10" s="119"/>
      <c r="H10" s="119"/>
      <c r="I10" s="119"/>
      <c r="K10" s="26" t="s">
        <v>107</v>
      </c>
      <c r="L10" s="23">
        <v>0.65</v>
      </c>
      <c r="M10" s="20" t="s">
        <v>108</v>
      </c>
      <c r="N10" s="119" t="s">
        <v>181</v>
      </c>
      <c r="O10" s="119"/>
      <c r="P10" s="119"/>
      <c r="Q10" s="119"/>
      <c r="R10" s="119"/>
      <c r="S10" s="119"/>
    </row>
    <row r="11" spans="1:20" ht="44.25" customHeight="1" x14ac:dyDescent="0.25">
      <c r="A11" s="26" t="s">
        <v>111</v>
      </c>
      <c r="B11" s="35"/>
      <c r="C11" s="20" t="s">
        <v>108</v>
      </c>
      <c r="D11" s="119" t="s">
        <v>152</v>
      </c>
      <c r="E11" s="119"/>
      <c r="F11" s="119"/>
      <c r="G11" s="119"/>
      <c r="H11" s="119"/>
      <c r="I11" s="119"/>
      <c r="K11" s="26" t="s">
        <v>111</v>
      </c>
      <c r="L11" s="33">
        <v>1</v>
      </c>
      <c r="M11" s="20" t="s">
        <v>108</v>
      </c>
      <c r="N11" s="119" t="s">
        <v>182</v>
      </c>
      <c r="O11" s="119"/>
      <c r="P11" s="119"/>
      <c r="Q11" s="119"/>
      <c r="R11" s="119"/>
      <c r="S11" s="119"/>
    </row>
  </sheetData>
  <mergeCells count="14">
    <mergeCell ref="C2:I2"/>
    <mergeCell ref="D6:H6"/>
    <mergeCell ref="N6:R6"/>
    <mergeCell ref="D7:I7"/>
    <mergeCell ref="N7:S7"/>
    <mergeCell ref="A3:I3"/>
    <mergeCell ref="D11:I11"/>
    <mergeCell ref="N11:S11"/>
    <mergeCell ref="D8:I8"/>
    <mergeCell ref="N8:S8"/>
    <mergeCell ref="D9:I9"/>
    <mergeCell ref="N9:S9"/>
    <mergeCell ref="D10:I10"/>
    <mergeCell ref="N10:S10"/>
  </mergeCells>
  <dataValidations count="1">
    <dataValidation type="decimal" allowBlank="1" showInputMessage="1" showErrorMessage="1" sqref="L11 B10:B11" xr:uid="{DE48C29D-0C90-46B1-AAF4-21D4A489A2B4}">
      <formula1>0</formula1>
      <formula2>1</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3.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Props1.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2.xml><?xml version="1.0" encoding="utf-8"?>
<ds:datastoreItem xmlns:ds="http://schemas.openxmlformats.org/officeDocument/2006/customXml" ds:itemID="{A04A9EF4-4060-4BC3-9B88-C88B1A151B80}">
  <ds:schemaRefs>
    <ds:schemaRef ds:uri="Microsoft.SharePoint.Taxonomy.ContentTypeSync"/>
  </ds:schemaRefs>
</ds:datastoreItem>
</file>

<file path=customXml/itemProps3.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6FA424-0D35-40D6-AC9F-2350BEE29E34}">
  <ds:schemaRef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0a20205c-0631-4ff0-81c6-46eee12fe7e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Project Overview</vt:lpstr>
      <vt:lpstr>Community Benefits and Jobs</vt:lpstr>
      <vt:lpstr>Commercial Viability</vt:lpstr>
      <vt:lpstr>Renewables</vt:lpstr>
      <vt:lpstr>Microturbines</vt:lpstr>
      <vt:lpstr>Fuel Cells</vt:lpstr>
      <vt:lpstr>Energy Storage (non-vehicle)</vt:lpstr>
      <vt:lpstr>Vehicles &amp; Vehicle Components</vt:lpstr>
      <vt:lpstr>Grid Modernization &amp; Charging</vt:lpstr>
      <vt:lpstr>Constants</vt:lpstr>
      <vt:lpstr>Energy Conservation</vt:lpstr>
      <vt:lpstr>Energy Conservation (Electric)</vt:lpstr>
      <vt:lpstr>Carbon Capture and Removal</vt:lpstr>
      <vt:lpstr>Recycling</vt:lpstr>
      <vt:lpstr>Other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Levin, Joseph</cp:lastModifiedBy>
  <cp:revision/>
  <dcterms:created xsi:type="dcterms:W3CDTF">2022-11-16T14:12:58Z</dcterms:created>
  <dcterms:modified xsi:type="dcterms:W3CDTF">2023-05-25T14:11:09Z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