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ARP Act 2021/"/>
    </mc:Choice>
  </mc:AlternateContent>
  <xr:revisionPtr revIDLastSave="71" documentId="13_ncr:1_{E1BE52AB-672C-EE44-B413-D40A3505F646}" xr6:coauthVersionLast="46" xr6:coauthVersionMax="47" xr10:uidLastSave="{8E692060-5354-468A-8714-AA51CC28609A}"/>
  <bookViews>
    <workbookView xWindow="-108" yWindow="-108" windowWidth="23256" windowHeight="12576" tabRatio="903" activeTab="1" xr2:uid="{00000000-000D-0000-FFFF-FFFF00000000}"/>
  </bookViews>
  <sheets>
    <sheet name="1. Justification Statement Calc" sheetId="4" r:id="rId1"/>
    <sheet name="2. Applications by Program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Program'!$A$1:$AF$36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6" l="1"/>
  <c r="E6" i="6"/>
  <c r="C20" i="2"/>
  <c r="G6" i="6"/>
  <c r="G4" i="6"/>
  <c r="E4" i="6"/>
  <c r="D5" i="5" l="1"/>
  <c r="C5" i="5"/>
  <c r="B5" i="5"/>
  <c r="E4" i="5"/>
  <c r="C6" i="2"/>
  <c r="C5" i="2"/>
  <c r="B5" i="2"/>
  <c r="H4" i="2"/>
  <c r="D4" i="2"/>
  <c r="E4" i="2" s="1"/>
  <c r="H3" i="2"/>
  <c r="H6" i="2" s="1"/>
  <c r="F5" i="4"/>
  <c r="E3" i="5" l="1"/>
  <c r="E3" i="6" l="1"/>
  <c r="B11" i="2"/>
  <c r="D6" i="6" l="1"/>
  <c r="G3" i="6" l="1"/>
  <c r="D3" i="2"/>
  <c r="E3" i="2" l="1"/>
  <c r="E5" i="2" s="1"/>
  <c r="D5" i="2"/>
  <c r="G6" i="2" s="1"/>
</calcChain>
</file>

<file path=xl/sharedStrings.xml><?xml version="1.0" encoding="utf-8"?>
<sst xmlns="http://schemas.openxmlformats.org/spreadsheetml/2006/main" count="55" uniqueCount="49">
  <si>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</si>
  <si>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</si>
  <si>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</si>
  <si>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</si>
  <si>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</si>
  <si>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</si>
  <si>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How estimated</t>
  </si>
  <si>
    <t>Applicants preparing and submitting grant applications</t>
  </si>
  <si>
    <t>one time</t>
  </si>
  <si>
    <t>Total Burden Hours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</si>
  <si>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</si>
  <si>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</si>
  <si>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</si>
  <si>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</si>
  <si>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</si>
  <si>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</si>
  <si>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</si>
  <si>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Percentage of small entities</t>
  </si>
  <si>
    <t>Process</t>
  </si>
  <si>
    <t>OMS/OLS average time 
to process one
(hours)</t>
  </si>
  <si>
    <t>GrantsAdmin average time 
to process one (hours)</t>
  </si>
  <si>
    <t>Hour burden to IMLS</t>
  </si>
  <si>
    <t>Average salary</t>
  </si>
  <si>
    <t>$ burden to IMLS</t>
  </si>
  <si>
    <t>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</si>
  <si>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 and museum curators, BLS Occupational Employment and Wages</t>
    </r>
  </si>
  <si>
    <t>Number of Respondents for Small Entity Estimate</t>
  </si>
  <si>
    <t>Percentage of Respondents Reporting Electronically</t>
  </si>
  <si>
    <t>Estimated # of responses</t>
  </si>
  <si>
    <t>Librarian</t>
  </si>
  <si>
    <t>Museum Curator</t>
  </si>
  <si>
    <t>Average</t>
  </si>
  <si>
    <t>https://www.bls.gov/oes/current/oes_nat.htm</t>
  </si>
  <si>
    <t>Estimated Number of Respondents</t>
  </si>
  <si>
    <t>Application</t>
  </si>
  <si>
    <t>Budget form</t>
  </si>
  <si>
    <t>Total</t>
  </si>
  <si>
    <t>Supplementary Information Form</t>
  </si>
  <si>
    <t>IMLS American Rescue Plan Grant Program</t>
  </si>
  <si>
    <t>Number of Responses (FY2021) Estimate</t>
  </si>
  <si>
    <r>
      <t>Cost (30.10 per hour)</t>
    </r>
    <r>
      <rPr>
        <b/>
        <vertAlign val="superscript"/>
        <sz val="10"/>
        <rFont val="Arial"/>
        <family val="2"/>
      </rPr>
      <t>1</t>
    </r>
  </si>
  <si>
    <t>* Average salary of IMLS employees 2021</t>
  </si>
  <si>
    <t>Time required to plan and write grant application, including forms</t>
  </si>
  <si>
    <t>not included in the burden estimate</t>
  </si>
  <si>
    <t>Total Annual hour burden</t>
  </si>
  <si>
    <t>Total Cost</t>
  </si>
  <si>
    <t>IMLS American Rescue Plan Grant Program NOFO</t>
  </si>
  <si>
    <t>IMLS American Rescue Plan Grant Program - Program Information Form</t>
  </si>
  <si>
    <t>Program Information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</si>
</sst>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7" formatCode="&quot;$&quot;#,##0.00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0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0" fillId="0" borderId="4" xfId="0" applyBorder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3" fillId="0" borderId="3" xfId="0" applyFont="1" applyFill="1" applyBorder="1" applyAlignment="1">
      <alignment wrapText="1"/>
    </xf>
    <xf numFmtId="164" fontId="0" fillId="0" borderId="0" xfId="0" applyNumberFormat="1"/>
    <xf numFmtId="164" fontId="3" fillId="0" borderId="0" xfId="0" applyNumberFormat="1" applyFont="1"/>
    <xf numFmtId="164" fontId="1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14" fillId="0" borderId="0" xfId="2"/>
    <xf numFmtId="0" fontId="3" fillId="7" borderId="1" xfId="0" applyFont="1" applyFill="1" applyBorder="1" applyAlignment="1"/>
    <xf numFmtId="3" fontId="2" fillId="7" borderId="0" xfId="0" applyNumberFormat="1" applyFont="1" applyFill="1" applyBorder="1" applyAlignment="1">
      <alignment vertical="top" wrapText="1"/>
    </xf>
    <xf numFmtId="164" fontId="2" fillId="7" borderId="0" xfId="0" applyNumberFormat="1" applyFont="1" applyFill="1" applyBorder="1" applyAlignment="1">
      <alignment vertical="top" wrapText="1"/>
    </xf>
    <xf numFmtId="0" fontId="0" fillId="7" borderId="1" xfId="0" applyFill="1" applyBorder="1" applyAlignment="1"/>
    <xf numFmtId="0" fontId="0" fillId="7" borderId="1" xfId="0" applyFill="1" applyBorder="1"/>
    <xf numFmtId="0" fontId="0" fillId="0" borderId="5" xfId="0" applyBorder="1"/>
    <xf numFmtId="0" fontId="3" fillId="0" borderId="0" xfId="0" applyFont="1" applyFill="1" applyBorder="1" applyAlignment="1">
      <alignment wrapText="1"/>
    </xf>
    <xf numFmtId="164" fontId="0" fillId="4" borderId="1" xfId="0" applyNumberFormat="1" applyFill="1" applyBorder="1"/>
    <xf numFmtId="0" fontId="3" fillId="0" borderId="0" xfId="0" applyFont="1" applyFill="1" applyAlignment="1">
      <alignment vertical="top" wrapText="1"/>
    </xf>
    <xf numFmtId="3" fontId="3" fillId="0" borderId="6" xfId="0" applyNumberFormat="1" applyFont="1" applyFill="1" applyBorder="1" applyAlignment="1">
      <alignment horizontal="right" wrapText="1"/>
    </xf>
    <xf numFmtId="164" fontId="3" fillId="0" borderId="6" xfId="0" applyNumberFormat="1" applyFont="1" applyFill="1" applyBorder="1" applyAlignment="1">
      <alignment wrapText="1"/>
    </xf>
    <xf numFmtId="0" fontId="0" fillId="0" borderId="6" xfId="0" applyBorder="1"/>
    <xf numFmtId="0" fontId="3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165" fontId="2" fillId="8" borderId="1" xfId="1" applyNumberFormat="1" applyFont="1" applyFill="1" applyBorder="1"/>
    <xf numFmtId="0" fontId="2" fillId="8" borderId="1" xfId="0" applyFont="1" applyFill="1" applyBorder="1"/>
    <xf numFmtId="3" fontId="2" fillId="8" borderId="1" xfId="0" applyNumberFormat="1" applyFont="1" applyFill="1" applyBorder="1"/>
    <xf numFmtId="164" fontId="2" fillId="8" borderId="1" xfId="0" applyNumberFormat="1" applyFont="1" applyFill="1" applyBorder="1"/>
    <xf numFmtId="0" fontId="0" fillId="8" borderId="1" xfId="0" applyFill="1" applyBorder="1"/>
    <xf numFmtId="164" fontId="0" fillId="8" borderId="1" xfId="0" applyNumberFormat="1" applyFill="1" applyBorder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167" fontId="0" fillId="4" borderId="1" xfId="0" applyNumberForma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oes/current/oes_nat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zoomScale="130" zoomScaleNormal="130" workbookViewId="0">
      <selection activeCell="D14" sqref="D14"/>
    </sheetView>
  </sheetViews>
  <sheetFormatPr defaultColWidth="8.77734375" defaultRowHeight="13.2" x14ac:dyDescent="0.25"/>
  <cols>
    <col min="1" max="1" width="23.44140625" customWidth="1"/>
    <col min="2" max="2" width="12.44140625" style="7" customWidth="1"/>
    <col min="3" max="3" width="11.6640625" customWidth="1"/>
    <col min="4" max="4" width="14" style="7" customWidth="1"/>
    <col min="5" max="5" width="25.5546875" customWidth="1"/>
    <col min="6" max="6" width="14.21875" style="7" customWidth="1"/>
  </cols>
  <sheetData>
    <row r="1" spans="1:7" ht="16.05" customHeight="1" x14ac:dyDescent="0.25">
      <c r="A1" s="72" t="s">
        <v>38</v>
      </c>
      <c r="B1" s="73"/>
      <c r="C1" s="73"/>
    </row>
    <row r="2" spans="1:7" x14ac:dyDescent="0.25">
      <c r="A2" s="6"/>
    </row>
    <row r="3" spans="1:7" x14ac:dyDescent="0.25">
      <c r="A3" s="6" t="s">
        <v>15</v>
      </c>
      <c r="D3" s="17"/>
    </row>
    <row r="4" spans="1:7" ht="39.75" customHeight="1" x14ac:dyDescent="0.25">
      <c r="A4" s="2" t="s">
        <v>3</v>
      </c>
      <c r="B4" s="9" t="s">
        <v>4</v>
      </c>
      <c r="C4" s="3" t="s">
        <v>5</v>
      </c>
      <c r="D4" s="9" t="s">
        <v>44</v>
      </c>
      <c r="E4" s="3" t="s">
        <v>6</v>
      </c>
      <c r="F4" s="9" t="s">
        <v>45</v>
      </c>
    </row>
    <row r="5" spans="1:7" ht="49.5" customHeight="1" x14ac:dyDescent="0.25">
      <c r="A5" s="1" t="s">
        <v>7</v>
      </c>
      <c r="B5" s="53">
        <v>2400</v>
      </c>
      <c r="C5" s="13" t="s">
        <v>8</v>
      </c>
      <c r="D5" s="53">
        <v>24300</v>
      </c>
      <c r="E5" s="60" t="s">
        <v>42</v>
      </c>
      <c r="F5" s="54">
        <f>D5*30.1</f>
        <v>731430</v>
      </c>
      <c r="G5" s="16"/>
    </row>
    <row r="6" spans="1:7" x14ac:dyDescent="0.25">
      <c r="A6" s="4"/>
      <c r="B6" s="18"/>
      <c r="C6" s="5"/>
      <c r="D6" s="19"/>
      <c r="E6" s="5"/>
      <c r="F6" s="20"/>
    </row>
    <row r="7" spans="1:7" x14ac:dyDescent="0.25">
      <c r="A7" s="4"/>
      <c r="B7" s="18"/>
      <c r="C7" s="5"/>
      <c r="D7" s="19"/>
      <c r="E7" s="5"/>
      <c r="F7" s="20"/>
    </row>
    <row r="8" spans="1:7" x14ac:dyDescent="0.25">
      <c r="B8" s="10"/>
      <c r="C8" s="7"/>
      <c r="D8" s="10"/>
      <c r="E8" s="7"/>
      <c r="F8" s="10"/>
    </row>
    <row r="9" spans="1:7" x14ac:dyDescent="0.25">
      <c r="B9" s="10"/>
      <c r="C9" s="7"/>
      <c r="D9" s="10"/>
      <c r="E9" s="7"/>
      <c r="F9" s="10"/>
    </row>
    <row r="10" spans="1:7" x14ac:dyDescent="0.25">
      <c r="B10"/>
      <c r="D10"/>
      <c r="F10"/>
    </row>
    <row r="12" spans="1:7" x14ac:dyDescent="0.25">
      <c r="A12" s="7"/>
    </row>
    <row r="14" spans="1:7" x14ac:dyDescent="0.25">
      <c r="A14" s="11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tabSelected="1" view="pageBreakPreview" zoomScaleNormal="100" zoomScaleSheetLayoutView="100" workbookViewId="0">
      <selection activeCell="H4" sqref="H4"/>
    </sheetView>
  </sheetViews>
  <sheetFormatPr defaultColWidth="8.77734375" defaultRowHeight="13.2" x14ac:dyDescent="0.25"/>
  <cols>
    <col min="1" max="1" width="52.6640625" customWidth="1"/>
    <col min="2" max="2" width="12.44140625" customWidth="1"/>
    <col min="3" max="3" width="10" customWidth="1"/>
    <col min="4" max="4" width="8.6640625" customWidth="1"/>
    <col min="5" max="5" width="13.33203125" customWidth="1"/>
    <col min="6" max="6" width="9.44140625" customWidth="1"/>
    <col min="7" max="7" width="23.6640625" customWidth="1"/>
    <col min="8" max="8" width="11.77734375" customWidth="1"/>
  </cols>
  <sheetData>
    <row r="1" spans="1:10" x14ac:dyDescent="0.25">
      <c r="A1" s="6" t="s">
        <v>11</v>
      </c>
    </row>
    <row r="2" spans="1:10" ht="52.8" x14ac:dyDescent="0.25">
      <c r="A2" s="8" t="s">
        <v>1</v>
      </c>
      <c r="B2" s="9" t="s">
        <v>33</v>
      </c>
      <c r="C2" s="9" t="s">
        <v>2</v>
      </c>
      <c r="D2" s="9" t="s">
        <v>9</v>
      </c>
      <c r="E2" s="9" t="s">
        <v>40</v>
      </c>
      <c r="F2" s="14" t="s">
        <v>10</v>
      </c>
      <c r="G2" s="14" t="s">
        <v>13</v>
      </c>
      <c r="H2" s="9" t="s">
        <v>14</v>
      </c>
    </row>
    <row r="3" spans="1:10" x14ac:dyDescent="0.25">
      <c r="A3" s="64" t="s">
        <v>46</v>
      </c>
      <c r="B3" s="52">
        <v>1200</v>
      </c>
      <c r="C3" s="55">
        <v>20</v>
      </c>
      <c r="D3" s="35">
        <f>B3*C3</f>
        <v>24000</v>
      </c>
      <c r="E3" s="36">
        <f>SUM(D3*30.1)</f>
        <v>722400</v>
      </c>
      <c r="F3" s="25">
        <v>2021</v>
      </c>
      <c r="G3" s="37"/>
      <c r="H3" s="59">
        <f>SUM(C3*30.1)</f>
        <v>602</v>
      </c>
      <c r="J3" s="15"/>
    </row>
    <row r="4" spans="1:10" ht="26.4" x14ac:dyDescent="0.25">
      <c r="A4" s="65" t="s">
        <v>47</v>
      </c>
      <c r="B4" s="56">
        <v>1200</v>
      </c>
      <c r="C4" s="56">
        <v>0.25</v>
      </c>
      <c r="D4" s="61">
        <f>B4*C4</f>
        <v>300</v>
      </c>
      <c r="E4" s="62">
        <f>SUM(D4*30.1)</f>
        <v>9030</v>
      </c>
      <c r="F4" s="63">
        <v>2021</v>
      </c>
      <c r="G4" s="37"/>
      <c r="H4" s="78">
        <f>SUM(C4*30.1)</f>
        <v>7.5250000000000004</v>
      </c>
      <c r="J4" s="15"/>
    </row>
    <row r="5" spans="1:10" x14ac:dyDescent="0.25">
      <c r="A5" s="38" t="s">
        <v>0</v>
      </c>
      <c r="B5" s="66">
        <f>SUM(B3:B4)</f>
        <v>2400</v>
      </c>
      <c r="C5" s="67">
        <f>SUM(C3:C4)</f>
        <v>20.25</v>
      </c>
      <c r="D5" s="68">
        <f>SUM(D3:D4)</f>
        <v>24300</v>
      </c>
      <c r="E5" s="69">
        <f>SUM(E3:E4)</f>
        <v>731430</v>
      </c>
      <c r="F5" s="70"/>
      <c r="G5" s="70"/>
      <c r="H5" s="71"/>
    </row>
    <row r="6" spans="1:10" x14ac:dyDescent="0.25">
      <c r="A6" s="39" t="s">
        <v>12</v>
      </c>
      <c r="B6" s="40"/>
      <c r="C6" s="41">
        <f>AVERAGE(C3:C4)</f>
        <v>10.125</v>
      </c>
      <c r="D6" s="42"/>
      <c r="E6" s="43"/>
      <c r="F6" s="44"/>
      <c r="G6" s="45">
        <f>SUM(D5)</f>
        <v>24300</v>
      </c>
      <c r="H6" s="59">
        <f>SUM(H3:H4)</f>
        <v>609.52499999999998</v>
      </c>
    </row>
    <row r="8" spans="1:10" x14ac:dyDescent="0.25">
      <c r="A8" s="74" t="s">
        <v>25</v>
      </c>
      <c r="B8" s="75"/>
      <c r="C8" s="75"/>
      <c r="D8" s="75"/>
      <c r="E8" s="76"/>
      <c r="F8" s="77"/>
      <c r="G8" s="77"/>
    </row>
    <row r="9" spans="1:10" x14ac:dyDescent="0.25">
      <c r="A9" s="12" t="s">
        <v>29</v>
      </c>
      <c r="B9" s="48">
        <v>30.56</v>
      </c>
    </row>
    <row r="10" spans="1:10" x14ac:dyDescent="0.25">
      <c r="A10" s="21" t="s">
        <v>30</v>
      </c>
      <c r="B10" s="49">
        <v>29.64</v>
      </c>
      <c r="C10" s="21"/>
    </row>
    <row r="11" spans="1:10" x14ac:dyDescent="0.25">
      <c r="A11" s="50" t="s">
        <v>31</v>
      </c>
      <c r="B11" s="47">
        <f>AVERAGE(B9:B10)</f>
        <v>30.1</v>
      </c>
    </row>
    <row r="13" spans="1:10" x14ac:dyDescent="0.25">
      <c r="A13" s="51" t="s">
        <v>32</v>
      </c>
    </row>
    <row r="16" spans="1:10" x14ac:dyDescent="0.25">
      <c r="A16" t="s">
        <v>34</v>
      </c>
      <c r="C16">
        <v>20</v>
      </c>
    </row>
    <row r="17" spans="1:4" x14ac:dyDescent="0.25">
      <c r="A17" t="s">
        <v>48</v>
      </c>
      <c r="C17">
        <v>0.25</v>
      </c>
    </row>
    <row r="18" spans="1:4" x14ac:dyDescent="0.25">
      <c r="A18" t="s">
        <v>37</v>
      </c>
      <c r="C18">
        <v>0.25</v>
      </c>
      <c r="D18" s="12" t="s">
        <v>43</v>
      </c>
    </row>
    <row r="19" spans="1:4" x14ac:dyDescent="0.25">
      <c r="A19" t="s">
        <v>35</v>
      </c>
      <c r="C19" s="57">
        <v>3</v>
      </c>
      <c r="D19" s="12" t="s">
        <v>43</v>
      </c>
    </row>
    <row r="20" spans="1:4" x14ac:dyDescent="0.25">
      <c r="A20" s="33" t="s">
        <v>36</v>
      </c>
      <c r="B20" s="6"/>
      <c r="C20" s="6">
        <f>SUM(C16:C19)</f>
        <v>23.5</v>
      </c>
    </row>
  </sheetData>
  <mergeCells count="1">
    <mergeCell ref="A8:G8"/>
  </mergeCells>
  <phoneticPr fontId="1" type="noConversion"/>
  <hyperlinks>
    <hyperlink ref="A13" r:id="rId1" xr:uid="{9EBB89B7-CE1B-4D11-88D0-04699B182E44}"/>
  </hyperlinks>
  <pageMargins left="0.25" right="0.25" top="0.75" bottom="0.75" header="0.3" footer="0.3"/>
  <pageSetup scale="37" orientation="landscape" cellComments="asDisplayed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"/>
  <sheetViews>
    <sheetView zoomScaleNormal="100" workbookViewId="0">
      <selection activeCell="A13" sqref="A13"/>
    </sheetView>
  </sheetViews>
  <sheetFormatPr defaultColWidth="8.77734375" defaultRowHeight="13.2" x14ac:dyDescent="0.25"/>
  <cols>
    <col min="1" max="1" width="43.77734375" customWidth="1"/>
    <col min="2" max="2" width="18.77734375" customWidth="1"/>
    <col min="3" max="3" width="16.44140625" customWidth="1"/>
    <col min="4" max="4" width="14.77734375" customWidth="1"/>
    <col min="5" max="5" width="11.6640625" customWidth="1"/>
  </cols>
  <sheetData>
    <row r="2" spans="1:5" ht="52.8" x14ac:dyDescent="0.25">
      <c r="A2" s="31" t="s">
        <v>16</v>
      </c>
      <c r="B2" s="31" t="s">
        <v>39</v>
      </c>
      <c r="C2" s="32" t="s">
        <v>26</v>
      </c>
      <c r="D2" s="31" t="s">
        <v>27</v>
      </c>
      <c r="E2" s="31" t="s">
        <v>17</v>
      </c>
    </row>
    <row r="3" spans="1:5" x14ac:dyDescent="0.25">
      <c r="A3" s="64" t="s">
        <v>38</v>
      </c>
      <c r="B3" s="58">
        <v>1200</v>
      </c>
      <c r="C3" s="58">
        <v>360</v>
      </c>
      <c r="D3">
        <v>1200</v>
      </c>
      <c r="E3" s="34">
        <f>(C3/B3)</f>
        <v>0.3</v>
      </c>
    </row>
    <row r="4" spans="1:5" ht="26.4" x14ac:dyDescent="0.25">
      <c r="A4" s="65" t="s">
        <v>47</v>
      </c>
      <c r="B4" s="64">
        <v>1200</v>
      </c>
      <c r="C4" s="64">
        <v>360</v>
      </c>
      <c r="D4" s="25">
        <v>1200</v>
      </c>
      <c r="E4" s="25">
        <f>(C4/B4)</f>
        <v>0.3</v>
      </c>
    </row>
    <row r="5" spans="1:5" x14ac:dyDescent="0.25">
      <c r="A5" s="33" t="s">
        <v>24</v>
      </c>
      <c r="B5" s="6">
        <f>SUM(B3:B4)</f>
        <v>2400</v>
      </c>
      <c r="C5" s="6">
        <f>SUM(C3:C4)</f>
        <v>720</v>
      </c>
      <c r="D5" s="6">
        <f>SUM(D3:D4)</f>
        <v>2400</v>
      </c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"/>
  <sheetViews>
    <sheetView workbookViewId="0">
      <selection activeCell="E7" sqref="E7"/>
    </sheetView>
  </sheetViews>
  <sheetFormatPr defaultColWidth="8.77734375" defaultRowHeight="13.2" x14ac:dyDescent="0.25"/>
  <cols>
    <col min="1" max="1" width="35.44140625" customWidth="1"/>
    <col min="2" max="2" width="22.44140625" customWidth="1"/>
    <col min="3" max="3" width="23.109375" customWidth="1"/>
    <col min="4" max="4" width="23.44140625" customWidth="1"/>
    <col min="5" max="5" width="19.77734375" customWidth="1"/>
    <col min="6" max="6" width="15.109375" customWidth="1"/>
    <col min="7" max="7" width="17.109375" customWidth="1"/>
  </cols>
  <sheetData>
    <row r="2" spans="1:8" ht="44.25" customHeight="1" x14ac:dyDescent="0.3">
      <c r="A2" s="22" t="s">
        <v>18</v>
      </c>
      <c r="B2" s="23" t="s">
        <v>19</v>
      </c>
      <c r="C2" s="23" t="s">
        <v>20</v>
      </c>
      <c r="D2" s="22" t="s">
        <v>28</v>
      </c>
      <c r="E2" s="22" t="s">
        <v>21</v>
      </c>
      <c r="F2" s="22" t="s">
        <v>22</v>
      </c>
      <c r="G2" s="24" t="s">
        <v>23</v>
      </c>
    </row>
    <row r="3" spans="1:8" ht="41.25" customHeight="1" x14ac:dyDescent="0.25">
      <c r="A3" s="46" t="s">
        <v>38</v>
      </c>
      <c r="B3" s="25">
        <v>1.25</v>
      </c>
      <c r="C3" s="25">
        <v>0</v>
      </c>
      <c r="D3" s="56">
        <v>1200</v>
      </c>
      <c r="E3" s="25">
        <f>(B3+C3)*D3</f>
        <v>1500</v>
      </c>
      <c r="F3" s="26">
        <v>43.59</v>
      </c>
      <c r="G3" s="26">
        <f>E3*F3</f>
        <v>65385.000000000007</v>
      </c>
    </row>
    <row r="4" spans="1:8" ht="26.4" x14ac:dyDescent="0.25">
      <c r="A4" s="65" t="s">
        <v>47</v>
      </c>
      <c r="B4" s="25">
        <v>0.25</v>
      </c>
      <c r="C4" s="25">
        <v>0</v>
      </c>
      <c r="D4" s="56">
        <v>1200</v>
      </c>
      <c r="E4" s="25">
        <f>(B4+C4)*D4</f>
        <v>300</v>
      </c>
      <c r="F4" s="26">
        <v>43.59</v>
      </c>
      <c r="G4" s="26">
        <f>E4*F4</f>
        <v>13077.000000000002</v>
      </c>
    </row>
    <row r="6" spans="1:8" x14ac:dyDescent="0.25">
      <c r="B6">
        <f>SUM(B3:B4)</f>
        <v>1.5</v>
      </c>
      <c r="C6" s="28"/>
      <c r="D6" s="27">
        <f>SUM(D3:D3)</f>
        <v>1200</v>
      </c>
      <c r="E6" s="29">
        <f>SUM(E3:E4)</f>
        <v>1800</v>
      </c>
      <c r="F6" s="28"/>
      <c r="G6" s="30">
        <f>SUM(G3:G4)</f>
        <v>78462.000000000015</v>
      </c>
      <c r="H6" s="12" t="s">
        <v>24</v>
      </c>
    </row>
    <row r="10" spans="1:8" x14ac:dyDescent="0.25">
      <c r="A10" s="1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</vt:lpstr>
      <vt:lpstr>3. Small entity &amp; report elect.</vt:lpstr>
      <vt:lpstr>4. IMLS Staff Costs</vt:lpstr>
      <vt:lpstr>'2. Applications by Program'!Print_Area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2021-05-14T15:18:36Z</dcterms:modified>
</cp:coreProperties>
</file>