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US - 0572\Burden\0572-0079 Pre-Loan Procedures\2022\"/>
    </mc:Choice>
  </mc:AlternateContent>
  <xr:revisionPtr revIDLastSave="0" documentId="13_ncr:1_{1D8817C9-8B58-4722-87C6-A8F5906A81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J18" i="1"/>
  <c r="H18" i="1"/>
  <c r="F18" i="1"/>
  <c r="J31" i="1"/>
  <c r="J29" i="1"/>
  <c r="F10" i="1"/>
  <c r="H10" i="1" s="1"/>
  <c r="F11" i="1"/>
  <c r="G11" i="1"/>
  <c r="F12" i="1"/>
  <c r="H12" i="1" s="1"/>
  <c r="J12" i="1" s="1"/>
  <c r="F13" i="1"/>
  <c r="H13" i="1" s="1"/>
  <c r="J13" i="1" s="1"/>
  <c r="J10" i="1" l="1"/>
  <c r="H11" i="1"/>
  <c r="J11" i="1" l="1"/>
  <c r="H21" i="1"/>
  <c r="J21" i="1" l="1"/>
  <c r="F30" i="1"/>
  <c r="H30" i="1" s="1"/>
  <c r="J30" i="1" s="1"/>
  <c r="F28" i="1"/>
  <c r="H28" i="1" s="1"/>
  <c r="J28" i="1" s="1"/>
  <c r="F27" i="1"/>
  <c r="H27" i="1" s="1"/>
  <c r="J27" i="1" s="1"/>
  <c r="F26" i="1"/>
  <c r="H26" i="1" s="1"/>
  <c r="J26" i="1" s="1"/>
  <c r="F25" i="1"/>
  <c r="H25" i="1" s="1"/>
  <c r="J25" i="1" s="1"/>
  <c r="F24" i="1"/>
  <c r="F23" i="1"/>
  <c r="G24" i="1"/>
  <c r="G32" i="1" s="1"/>
  <c r="F17" i="1"/>
  <c r="H17" i="1" s="1"/>
  <c r="J17" i="1" s="1"/>
  <c r="F15" i="1"/>
  <c r="H15" i="1" s="1"/>
  <c r="J15" i="1" s="1"/>
  <c r="F14" i="1"/>
  <c r="H23" i="1" l="1"/>
  <c r="F32" i="1"/>
  <c r="H14" i="1"/>
  <c r="H24" i="1"/>
  <c r="J23" i="1" l="1"/>
  <c r="H32" i="1"/>
  <c r="J24" i="1"/>
  <c r="J32" i="1"/>
</calcChain>
</file>

<file path=xl/sharedStrings.xml><?xml version="1.0" encoding="utf-8"?>
<sst xmlns="http://schemas.openxmlformats.org/spreadsheetml/2006/main" count="64" uniqueCount="42">
  <si>
    <t xml:space="preserve"> </t>
  </si>
  <si>
    <t>(a)</t>
  </si>
  <si>
    <t>(b)</t>
  </si>
  <si>
    <t>(c)</t>
  </si>
  <si>
    <t>(d)</t>
  </si>
  <si>
    <t>(e)</t>
  </si>
  <si>
    <t>(g)</t>
  </si>
  <si>
    <t>(h)</t>
  </si>
  <si>
    <t>(i)</t>
  </si>
  <si>
    <t>(j)</t>
  </si>
  <si>
    <t>Loan appplication form</t>
  </si>
  <si>
    <t>none</t>
  </si>
  <si>
    <t>General Information &amp; Area Coverage Survey (ACS)</t>
  </si>
  <si>
    <t>Loan Design Summary</t>
  </si>
  <si>
    <t>Construction Cost Estimates</t>
  </si>
  <si>
    <t>Narrative portion of Loan Design</t>
  </si>
  <si>
    <t>Prerequisites to Release and Advance of Funds</t>
  </si>
  <si>
    <t>Loan Requirements &amp; Preloan Procedures</t>
  </si>
  <si>
    <t>Loan Processing Procedures</t>
  </si>
  <si>
    <t>1737.30 &amp; 1735.31</t>
  </si>
  <si>
    <t>Supplementary information and toll settlement data (includes RUS 291)</t>
  </si>
  <si>
    <t>The completed loan application -- Loan appplication form</t>
  </si>
  <si>
    <t>Section of Rule</t>
  </si>
  <si>
    <t>Title</t>
  </si>
  <si>
    <t>Form No.             (if any)</t>
  </si>
  <si>
    <t>No. of Respondents</t>
  </si>
  <si>
    <t>Reports Filed</t>
  </si>
  <si>
    <t>Total Responses (D) x (E)</t>
  </si>
  <si>
    <t>Estimated No. of Manhours per response</t>
  </si>
  <si>
    <t>Estimated Total Manhours      (F) x (G)</t>
  </si>
  <si>
    <t>Wage Class</t>
  </si>
  <si>
    <t>Total Cost              (H) x (I)</t>
  </si>
  <si>
    <t>2022 Preloan Procedures and Requirements for Telecommunications Programs (OMB No. 0572-0079)</t>
  </si>
  <si>
    <t>REPORTING REQUIREMENTS - NO FORMS - COMPLETED IN RDApply</t>
  </si>
  <si>
    <t xml:space="preserve">Acquisitions and Mergers </t>
  </si>
  <si>
    <t>Submission of Data, Report on Telephone Acquistion</t>
  </si>
  <si>
    <t>Approved and In-Process</t>
  </si>
  <si>
    <t>Approved Only</t>
  </si>
  <si>
    <t>In-Process Only</t>
  </si>
  <si>
    <t>Total</t>
  </si>
  <si>
    <t xml:space="preserve">1735.74, 1735.80 and 1735.90  </t>
  </si>
  <si>
    <r>
      <t xml:space="preserve">NOTE:  </t>
    </r>
    <r>
      <rPr>
        <i/>
        <sz val="10"/>
        <color rgb="FF000000"/>
        <rFont val="TMSRMN"/>
      </rPr>
      <t xml:space="preserve">Applicants must complete the seven (7) requirements listed below. As applications are completed in RDApply, per response time of 259.5 hours is a combined total of each requirement's individual per response time.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</si>
</sst>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_);\(#,##0.0\)"/>
  </numFmts>
  <fonts count="18">
    <font>
      <sz val="10"/>
      <name val="Arial"/>
    </font>
    <font>
      <sz val="10"/>
      <color indexed="8"/>
      <name val="TMSRMN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TMSRMN"/>
    </font>
    <font>
      <sz val="10"/>
      <name val="Arial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indexed="8"/>
      <name val="TMSRMN"/>
    </font>
    <font>
      <i/>
      <sz val="10"/>
      <color rgb="FF000000"/>
      <name val="TMSRMN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81">
    <xf numFmtId="0" fontId="0" fillId="0" borderId="0" xfId="0"/>
    <xf numFmtId="0" fontId="2" fillId="0" borderId="4" xfId="0" applyNumberFormat="1" applyFont="1" applyBorder="1" applyAlignment="1" applyProtection="1">
      <alignment horizontal="left"/>
    </xf>
    <xf numFmtId="37" fontId="1" fillId="0" borderId="5" xfId="0" applyNumberFormat="1" applyFont="1" applyBorder="1" applyAlignment="1" applyProtection="1">
      <alignment horizontal="center" vertical="center"/>
    </xf>
    <xf numFmtId="37" fontId="1" fillId="0" borderId="5" xfId="0" applyNumberFormat="1" applyFont="1" applyBorder="1" applyAlignment="1" applyProtection="1">
      <alignment vertical="center"/>
    </xf>
    <xf numFmtId="37" fontId="1" fillId="0" borderId="3" xfId="0" applyNumberFormat="1" applyFont="1" applyBorder="1" applyAlignment="1" applyProtection="1">
      <alignment vertical="center"/>
    </xf>
    <xf numFmtId="37" fontId="2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Alignment="1" applyProtection="1">
      <alignment horizontal="center"/>
    </xf>
    <xf numFmtId="37" fontId="2" fillId="0" borderId="2" xfId="0" applyNumberFormat="1" applyFont="1" applyBorder="1" applyAlignment="1" applyProtection="1">
      <alignment horizontal="center"/>
    </xf>
    <xf numFmtId="0" fontId="12" fillId="0" borderId="0" xfId="0" applyFont="1"/>
    <xf numFmtId="0" fontId="13" fillId="0" borderId="0" xfId="0" applyFont="1" applyAlignment="1">
      <alignment horizontal="right"/>
    </xf>
    <xf numFmtId="0" fontId="1" fillId="0" borderId="0" xfId="0" applyNumberFormat="1" applyFont="1" applyBorder="1" applyAlignment="1" applyProtection="1">
      <alignment horizontal="left"/>
    </xf>
    <xf numFmtId="37" fontId="1" fillId="0" borderId="0" xfId="0" applyNumberFormat="1" applyFont="1" applyBorder="1" applyAlignment="1" applyProtection="1">
      <alignment horizontal="center" vertical="center"/>
    </xf>
    <xf numFmtId="0" fontId="1" fillId="0" borderId="19" xfId="0" applyNumberFormat="1" applyFont="1" applyBorder="1" applyAlignment="1" applyProtection="1">
      <alignment horizontal="left"/>
    </xf>
    <xf numFmtId="37" fontId="1" fillId="0" borderId="19" xfId="0" applyNumberFormat="1" applyFont="1" applyBorder="1" applyProtection="1"/>
    <xf numFmtId="37" fontId="1" fillId="0" borderId="19" xfId="0" applyNumberFormat="1" applyFont="1" applyBorder="1" applyAlignment="1" applyProtection="1">
      <alignment horizontal="center" vertical="center"/>
    </xf>
    <xf numFmtId="44" fontId="1" fillId="0" borderId="19" xfId="1" applyFont="1" applyBorder="1" applyProtection="1"/>
    <xf numFmtId="0" fontId="6" fillId="0" borderId="19" xfId="0" applyNumberFormat="1" applyFont="1" applyBorder="1" applyAlignment="1" applyProtection="1">
      <alignment horizontal="left" vertical="center" wrapText="1"/>
    </xf>
    <xf numFmtId="37" fontId="1" fillId="0" borderId="19" xfId="0" applyNumberFormat="1" applyFont="1" applyBorder="1" applyAlignment="1" applyProtection="1">
      <alignment vertical="center" wrapText="1"/>
    </xf>
    <xf numFmtId="0" fontId="1" fillId="0" borderId="19" xfId="0" applyNumberFormat="1" applyFont="1" applyBorder="1" applyAlignment="1" applyProtection="1">
      <alignment horizontal="left" vertical="center" wrapText="1"/>
    </xf>
    <xf numFmtId="37" fontId="1" fillId="0" borderId="19" xfId="0" applyNumberFormat="1" applyFont="1" applyBorder="1" applyAlignment="1" applyProtection="1">
      <alignment vertical="center"/>
    </xf>
    <xf numFmtId="37" fontId="1" fillId="0" borderId="19" xfId="0" applyNumberFormat="1" applyFont="1" applyBorder="1" applyAlignment="1" applyProtection="1">
      <alignment horizontal="center"/>
    </xf>
    <xf numFmtId="37" fontId="1" fillId="0" borderId="19" xfId="0" applyNumberFormat="1" applyFont="1" applyBorder="1" applyAlignment="1" applyProtection="1">
      <alignment horizontal="left"/>
    </xf>
    <xf numFmtId="0" fontId="1" fillId="0" borderId="19" xfId="0" applyNumberFormat="1" applyFont="1" applyBorder="1" applyAlignment="1" applyProtection="1">
      <alignment horizontal="center"/>
    </xf>
    <xf numFmtId="0" fontId="6" fillId="0" borderId="19" xfId="0" applyNumberFormat="1" applyFont="1" applyBorder="1" applyAlignment="1" applyProtection="1">
      <alignment horizontal="left" vertical="center"/>
    </xf>
    <xf numFmtId="0" fontId="2" fillId="0" borderId="4" xfId="0" applyNumberFormat="1" applyFont="1" applyBorder="1" applyAlignment="1" applyProtection="1">
      <alignment horizontal="left" vertical="center"/>
    </xf>
    <xf numFmtId="0" fontId="1" fillId="0" borderId="19" xfId="0" applyNumberFormat="1" applyFont="1" applyBorder="1" applyAlignment="1" applyProtection="1">
      <alignment horizontal="left" vertical="center"/>
    </xf>
    <xf numFmtId="37" fontId="1" fillId="0" borderId="4" xfId="0" applyNumberFormat="1" applyFont="1" applyBorder="1" applyAlignment="1" applyProtection="1">
      <alignment horizontal="left" vertical="center"/>
    </xf>
    <xf numFmtId="37" fontId="11" fillId="0" borderId="12" xfId="0" applyNumberFormat="1" applyFont="1" applyBorder="1" applyAlignment="1" applyProtection="1">
      <alignment vertical="center"/>
    </xf>
    <xf numFmtId="37" fontId="10" fillId="0" borderId="13" xfId="0" applyNumberFormat="1" applyFont="1" applyBorder="1" applyAlignment="1" applyProtection="1">
      <alignment horizontal="right" vertical="center"/>
    </xf>
    <xf numFmtId="0" fontId="1" fillId="0" borderId="4" xfId="0" applyNumberFormat="1" applyFont="1" applyBorder="1" applyAlignment="1" applyProtection="1">
      <alignment vertical="center"/>
    </xf>
    <xf numFmtId="37" fontId="11" fillId="0" borderId="13" xfId="0" applyNumberFormat="1" applyFont="1" applyBorder="1" applyAlignment="1" applyProtection="1">
      <alignment horizontal="center" vertical="center"/>
    </xf>
    <xf numFmtId="37" fontId="12" fillId="0" borderId="13" xfId="0" applyNumberFormat="1" applyFont="1" applyBorder="1" applyAlignment="1" applyProtection="1">
      <alignment horizontal="center" vertical="center"/>
    </xf>
    <xf numFmtId="37" fontId="0" fillId="0" borderId="0" xfId="0" applyNumberFormat="1"/>
    <xf numFmtId="37" fontId="3" fillId="0" borderId="19" xfId="0" applyNumberFormat="1" applyFont="1" applyBorder="1" applyAlignment="1" applyProtection="1">
      <alignment horizontal="right" vertical="center"/>
    </xf>
    <xf numFmtId="37" fontId="3" fillId="0" borderId="5" xfId="0" applyNumberFormat="1" applyFont="1" applyBorder="1" applyAlignment="1" applyProtection="1">
      <alignment horizontal="right" vertical="center"/>
    </xf>
    <xf numFmtId="0" fontId="1" fillId="0" borderId="19" xfId="0" applyNumberFormat="1" applyFont="1" applyBorder="1" applyAlignment="1" applyProtection="1">
      <alignment horizontal="left" vertical="center" wrapText="1"/>
    </xf>
    <xf numFmtId="37" fontId="1" fillId="0" borderId="19" xfId="0" applyNumberFormat="1" applyFont="1" applyBorder="1" applyAlignment="1" applyProtection="1">
      <alignment horizontal="center" vertical="center"/>
    </xf>
    <xf numFmtId="37" fontId="1" fillId="0" borderId="19" xfId="0" applyNumberFormat="1" applyFont="1" applyBorder="1" applyAlignment="1" applyProtection="1">
      <alignment vertical="center"/>
    </xf>
    <xf numFmtId="37" fontId="1" fillId="0" borderId="23" xfId="0" applyNumberFormat="1" applyFont="1" applyBorder="1" applyProtection="1"/>
    <xf numFmtId="0" fontId="0" fillId="0" borderId="19" xfId="0" applyBorder="1"/>
    <xf numFmtId="0" fontId="4" fillId="3" borderId="19" xfId="0" applyFont="1" applyFill="1" applyBorder="1" applyAlignment="1">
      <alignment horizontal="right" wrapText="1"/>
    </xf>
    <xf numFmtId="0" fontId="0" fillId="3" borderId="19" xfId="0" applyFill="1" applyBorder="1"/>
    <xf numFmtId="37" fontId="6" fillId="3" borderId="19" xfId="0" applyNumberFormat="1" applyFont="1" applyFill="1" applyBorder="1" applyProtection="1"/>
    <xf numFmtId="37" fontId="1" fillId="3" borderId="19" xfId="0" applyNumberFormat="1" applyFont="1" applyFill="1" applyBorder="1" applyProtection="1"/>
    <xf numFmtId="164" fontId="6" fillId="3" borderId="19" xfId="0" applyNumberFormat="1" applyFont="1" applyFill="1" applyBorder="1" applyProtection="1"/>
    <xf numFmtId="0" fontId="0" fillId="3" borderId="0" xfId="0" applyFill="1"/>
    <xf numFmtId="37" fontId="6" fillId="0" borderId="19" xfId="0" applyNumberFormat="1" applyFont="1" applyFill="1" applyBorder="1" applyAlignment="1" applyProtection="1">
      <alignment horizontal="center" vertical="center"/>
    </xf>
    <xf numFmtId="37" fontId="1" fillId="0" borderId="19" xfId="0" applyNumberFormat="1" applyFont="1" applyFill="1" applyBorder="1" applyAlignment="1" applyProtection="1">
      <alignment horizontal="center" vertical="center"/>
    </xf>
    <xf numFmtId="164" fontId="1" fillId="0" borderId="19" xfId="0" applyNumberFormat="1" applyFont="1" applyFill="1" applyBorder="1" applyAlignment="1" applyProtection="1">
      <alignment horizontal="center" vertical="center"/>
    </xf>
    <xf numFmtId="37" fontId="5" fillId="0" borderId="19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37" fontId="1" fillId="0" borderId="1" xfId="0" applyNumberFormat="1" applyFont="1" applyFill="1" applyBorder="1" applyAlignment="1" applyProtection="1">
      <alignment horizontal="center" vertical="center"/>
    </xf>
    <xf numFmtId="37" fontId="1" fillId="0" borderId="11" xfId="0" applyNumberFormat="1" applyFont="1" applyFill="1" applyBorder="1" applyAlignment="1" applyProtection="1">
      <alignment horizontal="center" vertical="center"/>
    </xf>
    <xf numFmtId="37" fontId="1" fillId="0" borderId="3" xfId="0" applyNumberFormat="1" applyFont="1" applyFill="1" applyBorder="1" applyAlignment="1" applyProtection="1">
      <alignment horizontal="center" vertical="center"/>
    </xf>
    <xf numFmtId="37" fontId="1" fillId="0" borderId="5" xfId="0" applyNumberFormat="1" applyFont="1" applyFill="1" applyBorder="1" applyAlignment="1" applyProtection="1">
      <alignment horizontal="center" vertical="center"/>
    </xf>
    <xf numFmtId="37" fontId="1" fillId="0" borderId="0" xfId="0" applyNumberFormat="1" applyFont="1" applyFill="1" applyBorder="1" applyAlignment="1" applyProtection="1">
      <alignment horizontal="center" vertical="center"/>
    </xf>
    <xf numFmtId="37" fontId="1" fillId="0" borderId="15" xfId="0" applyNumberFormat="1" applyFont="1" applyFill="1" applyBorder="1" applyAlignment="1" applyProtection="1">
      <alignment horizontal="center" vertical="center"/>
    </xf>
    <xf numFmtId="39" fontId="1" fillId="0" borderId="19" xfId="0" applyNumberFormat="1" applyFont="1" applyFill="1" applyBorder="1" applyAlignment="1" applyProtection="1">
      <alignment horizontal="center" vertical="center"/>
    </xf>
    <xf numFmtId="39" fontId="1" fillId="0" borderId="19" xfId="0" applyNumberFormat="1" applyFont="1" applyBorder="1" applyAlignment="1" applyProtection="1">
      <alignment horizontal="center" vertical="center"/>
    </xf>
    <xf numFmtId="37" fontId="16" fillId="0" borderId="13" xfId="0" applyNumberFormat="1" applyFont="1" applyBorder="1" applyAlignment="1" applyProtection="1">
      <alignment horizontal="center" vertical="center"/>
    </xf>
    <xf numFmtId="39" fontId="17" fillId="3" borderId="13" xfId="0" applyNumberFormat="1" applyFont="1" applyFill="1" applyBorder="1" applyAlignment="1" applyProtection="1">
      <alignment horizontal="center" vertical="center"/>
    </xf>
    <xf numFmtId="37" fontId="17" fillId="0" borderId="14" xfId="0" applyNumberFormat="1" applyFont="1" applyBorder="1" applyAlignment="1" applyProtection="1">
      <alignment horizontal="center" vertical="center"/>
    </xf>
    <xf numFmtId="37" fontId="17" fillId="0" borderId="14" xfId="0" applyNumberFormat="1" applyFont="1" applyBorder="1" applyAlignment="1" applyProtection="1">
      <alignment vertical="center"/>
    </xf>
    <xf numFmtId="39" fontId="17" fillId="0" borderId="13" xfId="0" applyNumberFormat="1" applyFont="1" applyBorder="1" applyProtection="1"/>
    <xf numFmtId="37" fontId="14" fillId="3" borderId="24" xfId="0" applyNumberFormat="1" applyFont="1" applyFill="1" applyBorder="1" applyAlignment="1">
      <alignment horizontal="center" vertical="center" wrapText="1"/>
    </xf>
    <xf numFmtId="37" fontId="14" fillId="3" borderId="25" xfId="0" applyNumberFormat="1" applyFont="1" applyFill="1" applyBorder="1" applyAlignment="1">
      <alignment horizontal="center" vertical="center" wrapText="1"/>
    </xf>
    <xf numFmtId="37" fontId="14" fillId="3" borderId="26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37" fontId="2" fillId="0" borderId="4" xfId="0" applyNumberFormat="1" applyFont="1" applyBorder="1" applyAlignment="1" applyProtection="1">
      <alignment horizontal="center" vertical="center"/>
    </xf>
    <xf numFmtId="37" fontId="2" fillId="0" borderId="3" xfId="0" applyNumberFormat="1" applyFont="1" applyBorder="1" applyAlignment="1" applyProtection="1">
      <alignment horizontal="center" vertical="center"/>
    </xf>
    <xf numFmtId="37" fontId="2" fillId="0" borderId="3" xfId="0" applyNumberFormat="1" applyFont="1" applyBorder="1" applyAlignment="1" applyProtection="1">
      <alignment horizontal="center" vertical="center" wrapText="1"/>
    </xf>
    <xf numFmtId="37" fontId="2" fillId="0" borderId="8" xfId="0" applyNumberFormat="1" applyFont="1" applyBorder="1" applyAlignment="1" applyProtection="1">
      <alignment horizontal="center" wrapText="1"/>
    </xf>
    <xf numFmtId="37" fontId="2" fillId="0" borderId="3" xfId="0" applyNumberFormat="1" applyFont="1" applyBorder="1" applyAlignment="1" applyProtection="1">
      <alignment horizontal="center" wrapText="1"/>
    </xf>
    <xf numFmtId="37" fontId="2" fillId="0" borderId="9" xfId="0" applyNumberFormat="1" applyFont="1" applyBorder="1" applyAlignment="1" applyProtection="1">
      <alignment horizontal="center" wrapText="1"/>
    </xf>
    <xf numFmtId="37" fontId="2" fillId="0" borderId="20" xfId="0" applyNumberFormat="1" applyFont="1" applyBorder="1" applyAlignment="1" applyProtection="1">
      <alignment horizontal="center" wrapText="1"/>
    </xf>
    <xf numFmtId="37" fontId="2" fillId="0" borderId="10" xfId="0" applyNumberFormat="1" applyFont="1" applyBorder="1" applyAlignment="1" applyProtection="1">
      <alignment horizontal="center" wrapText="1"/>
    </xf>
    <xf numFmtId="37" fontId="2" fillId="0" borderId="4" xfId="0" applyNumberFormat="1" applyFont="1" applyBorder="1" applyAlignment="1" applyProtection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topLeftCell="A16" zoomScale="115" zoomScaleNormal="115" workbookViewId="0">
      <selection activeCell="N12" sqref="N12"/>
    </sheetView>
  </sheetViews>
  <sheetFormatPr defaultRowHeight="12.75"/>
  <cols>
    <col min="1" max="1" width="12.7109375" customWidth="1"/>
    <col min="2" max="2" width="48.7109375" customWidth="1"/>
    <col min="4" max="4" width="11.7109375" customWidth="1"/>
    <col min="6" max="6" width="11.42578125" customWidth="1"/>
    <col min="7" max="7" width="11.7109375" customWidth="1"/>
    <col min="8" max="8" width="10.7109375" bestFit="1" customWidth="1"/>
    <col min="9" max="9" width="9.42578125" customWidth="1"/>
    <col min="10" max="10" width="24" bestFit="1" customWidth="1"/>
    <col min="17" max="17" width="47.140625" customWidth="1"/>
  </cols>
  <sheetData>
    <row r="1" spans="1:10" ht="16.5" thickBot="1">
      <c r="A1" s="71" t="s">
        <v>32</v>
      </c>
      <c r="B1" s="71"/>
      <c r="C1" s="71"/>
      <c r="D1" s="71"/>
      <c r="E1" s="71"/>
      <c r="F1" s="71"/>
      <c r="G1" s="71"/>
      <c r="H1" s="71"/>
      <c r="I1" s="71"/>
      <c r="J1" s="71"/>
    </row>
    <row r="2" spans="1:10">
      <c r="A2" s="72" t="s">
        <v>22</v>
      </c>
      <c r="B2" s="73" t="s">
        <v>23</v>
      </c>
      <c r="C2" s="74" t="s">
        <v>24</v>
      </c>
      <c r="D2" s="75" t="s">
        <v>25</v>
      </c>
      <c r="E2" s="75" t="s">
        <v>26</v>
      </c>
      <c r="F2" s="75" t="s">
        <v>27</v>
      </c>
      <c r="G2" s="75" t="s">
        <v>28</v>
      </c>
      <c r="H2" s="77" t="s">
        <v>29</v>
      </c>
      <c r="I2" s="79" t="s">
        <v>30</v>
      </c>
      <c r="J2" s="75" t="s">
        <v>31</v>
      </c>
    </row>
    <row r="3" spans="1:10" ht="18.75" customHeight="1">
      <c r="A3" s="72"/>
      <c r="B3" s="73"/>
      <c r="C3" s="74"/>
      <c r="D3" s="76"/>
      <c r="E3" s="76"/>
      <c r="F3" s="76"/>
      <c r="G3" s="76"/>
      <c r="H3" s="78"/>
      <c r="I3" s="80"/>
      <c r="J3" s="76"/>
    </row>
    <row r="4" spans="1:10">
      <c r="A4" s="72"/>
      <c r="B4" s="73"/>
      <c r="C4" s="74"/>
      <c r="D4" s="76"/>
      <c r="E4" s="76"/>
      <c r="F4" s="76"/>
      <c r="G4" s="76"/>
      <c r="H4" s="78"/>
      <c r="I4" s="80"/>
      <c r="J4" s="76"/>
    </row>
    <row r="5" spans="1:10">
      <c r="A5" s="72"/>
      <c r="B5" s="73"/>
      <c r="C5" s="74"/>
      <c r="D5" s="76"/>
      <c r="E5" s="76"/>
      <c r="F5" s="76"/>
      <c r="G5" s="76"/>
      <c r="H5" s="78"/>
      <c r="I5" s="80"/>
      <c r="J5" s="76"/>
    </row>
    <row r="6" spans="1:10">
      <c r="A6" s="72"/>
      <c r="B6" s="73"/>
      <c r="C6" s="74"/>
      <c r="D6" s="76"/>
      <c r="E6" s="76"/>
      <c r="F6" s="76"/>
      <c r="G6" s="76"/>
      <c r="H6" s="78"/>
      <c r="I6" s="80"/>
      <c r="J6" s="76"/>
    </row>
    <row r="7" spans="1:10" ht="13.5" thickBot="1">
      <c r="A7" s="5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/>
      <c r="G7" s="6" t="s">
        <v>6</v>
      </c>
      <c r="H7" s="7" t="s">
        <v>7</v>
      </c>
      <c r="I7" s="5" t="s">
        <v>8</v>
      </c>
      <c r="J7" s="6" t="s">
        <v>9</v>
      </c>
    </row>
    <row r="8" spans="1:10" ht="18">
      <c r="A8" s="67" t="s">
        <v>33</v>
      </c>
      <c r="B8" s="68"/>
      <c r="C8" s="69"/>
      <c r="D8" s="69"/>
      <c r="E8" s="69"/>
      <c r="F8" s="69"/>
      <c r="G8" s="69"/>
      <c r="H8" s="69"/>
      <c r="I8" s="69"/>
      <c r="J8" s="70"/>
    </row>
    <row r="9" spans="1:10" ht="51" customHeight="1">
      <c r="A9" s="1"/>
      <c r="B9" s="64" t="s">
        <v>41</v>
      </c>
      <c r="C9" s="65"/>
      <c r="D9" s="65"/>
      <c r="E9" s="65"/>
      <c r="F9" s="65"/>
      <c r="G9" s="65"/>
      <c r="H9" s="65"/>
      <c r="I9" s="65"/>
      <c r="J9" s="66"/>
    </row>
    <row r="10" spans="1:10">
      <c r="A10" s="12">
        <v>1737.21</v>
      </c>
      <c r="B10" s="38" t="s">
        <v>21</v>
      </c>
      <c r="C10" s="36" t="s">
        <v>11</v>
      </c>
      <c r="D10" s="46">
        <v>43</v>
      </c>
      <c r="E10" s="47">
        <v>1</v>
      </c>
      <c r="F10" s="47">
        <f t="shared" ref="F10:F15" si="0">E10*D10</f>
        <v>43</v>
      </c>
      <c r="G10" s="48">
        <v>0.75</v>
      </c>
      <c r="H10" s="57">
        <f t="shared" ref="H10:H15" si="1">SUM(F10*G10)</f>
        <v>32.25</v>
      </c>
      <c r="I10" s="58">
        <v>64.736500000000007</v>
      </c>
      <c r="J10" s="15">
        <f>(H10*I10)</f>
        <v>2087.7521250000004</v>
      </c>
    </row>
    <row r="11" spans="1:10" ht="35.1" customHeight="1">
      <c r="A11" s="16">
        <v>1737.22</v>
      </c>
      <c r="B11" s="17" t="s">
        <v>20</v>
      </c>
      <c r="C11" s="14" t="s">
        <v>11</v>
      </c>
      <c r="D11" s="46">
        <v>43</v>
      </c>
      <c r="E11" s="47">
        <v>1</v>
      </c>
      <c r="F11" s="47">
        <f t="shared" si="0"/>
        <v>43</v>
      </c>
      <c r="G11" s="46">
        <f>2+80</f>
        <v>82</v>
      </c>
      <c r="H11" s="47">
        <f t="shared" si="1"/>
        <v>3526</v>
      </c>
      <c r="I11" s="58">
        <v>64.736400000000003</v>
      </c>
      <c r="J11" s="15">
        <f t="shared" ref="J11:J15" si="2">(H11*I11)</f>
        <v>228260.54640000002</v>
      </c>
    </row>
    <row r="12" spans="1:10" ht="35.1" customHeight="1">
      <c r="A12" s="18" t="s">
        <v>19</v>
      </c>
      <c r="B12" s="19" t="s">
        <v>12</v>
      </c>
      <c r="C12" s="20" t="s">
        <v>11</v>
      </c>
      <c r="D12" s="46">
        <v>43</v>
      </c>
      <c r="E12" s="47">
        <v>1</v>
      </c>
      <c r="F12" s="47">
        <f t="shared" si="0"/>
        <v>43</v>
      </c>
      <c r="G12" s="46">
        <v>4</v>
      </c>
      <c r="H12" s="47">
        <f t="shared" si="1"/>
        <v>172</v>
      </c>
      <c r="I12" s="58">
        <v>64.736400000000003</v>
      </c>
      <c r="J12" s="15">
        <f t="shared" si="2"/>
        <v>11134.660800000001</v>
      </c>
    </row>
    <row r="13" spans="1:10">
      <c r="A13" s="12">
        <v>1737.32</v>
      </c>
      <c r="B13" s="13" t="s">
        <v>13</v>
      </c>
      <c r="C13" s="14" t="s">
        <v>11</v>
      </c>
      <c r="D13" s="46">
        <v>43</v>
      </c>
      <c r="E13" s="47">
        <v>1</v>
      </c>
      <c r="F13" s="47">
        <f t="shared" si="0"/>
        <v>43</v>
      </c>
      <c r="G13" s="46">
        <v>3</v>
      </c>
      <c r="H13" s="47">
        <f t="shared" si="1"/>
        <v>129</v>
      </c>
      <c r="I13" s="58">
        <v>64.736500000000007</v>
      </c>
      <c r="J13" s="15">
        <f t="shared" si="2"/>
        <v>8351.0085000000017</v>
      </c>
    </row>
    <row r="14" spans="1:10">
      <c r="A14" s="12">
        <v>1737.32</v>
      </c>
      <c r="B14" s="13" t="s">
        <v>14</v>
      </c>
      <c r="C14" s="14" t="s">
        <v>11</v>
      </c>
      <c r="D14" s="46">
        <v>43</v>
      </c>
      <c r="E14" s="47">
        <v>1</v>
      </c>
      <c r="F14" s="47">
        <f t="shared" si="0"/>
        <v>43</v>
      </c>
      <c r="G14" s="46">
        <v>120</v>
      </c>
      <c r="H14" s="47">
        <f t="shared" si="1"/>
        <v>5160</v>
      </c>
      <c r="I14" s="58">
        <v>64.736500000000007</v>
      </c>
      <c r="J14" s="15">
        <v>334019.99</v>
      </c>
    </row>
    <row r="15" spans="1:10">
      <c r="A15" s="12">
        <v>1737.32</v>
      </c>
      <c r="B15" s="21" t="s">
        <v>15</v>
      </c>
      <c r="C15" s="14" t="s">
        <v>11</v>
      </c>
      <c r="D15" s="46">
        <v>43</v>
      </c>
      <c r="E15" s="47">
        <v>1</v>
      </c>
      <c r="F15" s="47">
        <f t="shared" si="0"/>
        <v>43</v>
      </c>
      <c r="G15" s="46">
        <v>26</v>
      </c>
      <c r="H15" s="47">
        <f t="shared" si="1"/>
        <v>1118</v>
      </c>
      <c r="I15" s="58">
        <v>64.736500000000007</v>
      </c>
      <c r="J15" s="15">
        <f t="shared" si="2"/>
        <v>72375.407000000007</v>
      </c>
    </row>
    <row r="16" spans="1:10" ht="20.100000000000001" customHeight="1">
      <c r="A16" s="21"/>
      <c r="B16" s="33" t="s">
        <v>18</v>
      </c>
      <c r="C16" s="14"/>
      <c r="D16" s="46"/>
      <c r="E16" s="47"/>
      <c r="F16" s="47"/>
      <c r="G16" s="47"/>
      <c r="H16" s="47"/>
      <c r="I16" s="58"/>
      <c r="J16" s="13"/>
    </row>
    <row r="17" spans="1:14" ht="13.5" thickBot="1">
      <c r="A17" s="12">
        <v>1737.1</v>
      </c>
      <c r="B17" s="21" t="s">
        <v>16</v>
      </c>
      <c r="C17" s="14" t="s">
        <v>11</v>
      </c>
      <c r="D17" s="46">
        <v>43</v>
      </c>
      <c r="E17" s="47">
        <v>1</v>
      </c>
      <c r="F17" s="47">
        <f>E17*D17</f>
        <v>43</v>
      </c>
      <c r="G17" s="46">
        <v>24</v>
      </c>
      <c r="H17" s="47">
        <f>SUM(F17*G17)</f>
        <v>1032</v>
      </c>
      <c r="I17" s="58">
        <v>64.736500000000007</v>
      </c>
      <c r="J17" s="15">
        <f>(H17*I17)</f>
        <v>66808.068000000014</v>
      </c>
    </row>
    <row r="18" spans="1:14" s="8" customFormat="1" ht="17.25" thickTop="1" thickBot="1">
      <c r="A18" s="27"/>
      <c r="B18" s="28"/>
      <c r="C18" s="30"/>
      <c r="D18" s="31">
        <v>0</v>
      </c>
      <c r="E18" s="30"/>
      <c r="F18" s="59">
        <f>SUM(F10:F17)</f>
        <v>301</v>
      </c>
      <c r="G18" s="60">
        <f>SUM(G10:G17)</f>
        <v>259.75</v>
      </c>
      <c r="H18" s="61">
        <f>SUM(H10:H17)</f>
        <v>11169.25</v>
      </c>
      <c r="I18" s="62"/>
      <c r="J18" s="63">
        <f>SUM(J10:J17)</f>
        <v>723037.43282500003</v>
      </c>
    </row>
    <row r="19" spans="1:14" ht="13.5" thickTop="1">
      <c r="A19" s="22"/>
      <c r="B19" s="21"/>
      <c r="C19" s="13"/>
      <c r="D19" s="47"/>
      <c r="E19" s="36"/>
      <c r="F19" s="36"/>
      <c r="G19" s="44"/>
      <c r="H19" s="36"/>
      <c r="I19" s="36"/>
      <c r="J19" s="15"/>
    </row>
    <row r="20" spans="1:14" ht="20.100000000000001" customHeight="1">
      <c r="A20" s="39"/>
      <c r="B20" s="40" t="s">
        <v>34</v>
      </c>
      <c r="C20" s="41"/>
      <c r="D20" s="42"/>
      <c r="E20" s="43"/>
      <c r="F20" s="43"/>
      <c r="G20" s="45"/>
      <c r="H20" s="43"/>
      <c r="I20" s="41"/>
      <c r="J20" s="41"/>
    </row>
    <row r="21" spans="1:14" ht="43.5" customHeight="1">
      <c r="A21" s="35" t="s">
        <v>40</v>
      </c>
      <c r="B21" s="37" t="s">
        <v>35</v>
      </c>
      <c r="C21" s="36" t="s">
        <v>11</v>
      </c>
      <c r="D21" s="49">
        <v>1</v>
      </c>
      <c r="E21" s="47">
        <v>1</v>
      </c>
      <c r="F21" s="50">
        <v>1</v>
      </c>
      <c r="G21" s="47">
        <v>16</v>
      </c>
      <c r="H21" s="36">
        <f>SUM(F21*G21)</f>
        <v>16</v>
      </c>
      <c r="I21" s="58">
        <v>64.736500000000007</v>
      </c>
      <c r="J21" s="15">
        <f t="shared" ref="J21:J31" si="3">(H21*I21)</f>
        <v>1035.7840000000001</v>
      </c>
      <c r="N21" s="10"/>
    </row>
    <row r="22" spans="1:14">
      <c r="A22" s="24"/>
      <c r="B22" s="34" t="s">
        <v>17</v>
      </c>
      <c r="C22" s="2"/>
      <c r="D22" s="51"/>
      <c r="E22" s="52"/>
      <c r="F22" s="53"/>
      <c r="G22" s="54"/>
      <c r="H22" s="2"/>
      <c r="I22" s="3"/>
      <c r="J22" s="15"/>
    </row>
    <row r="23" spans="1:14">
      <c r="A23" s="25">
        <v>1737.21</v>
      </c>
      <c r="B23" s="19" t="s">
        <v>10</v>
      </c>
      <c r="C23" s="14" t="s">
        <v>11</v>
      </c>
      <c r="D23" s="49">
        <v>1</v>
      </c>
      <c r="E23" s="47">
        <v>1</v>
      </c>
      <c r="F23" s="47">
        <f t="shared" ref="F23:F28" si="4">E23*D23</f>
        <v>1</v>
      </c>
      <c r="G23" s="48">
        <v>0.5</v>
      </c>
      <c r="H23" s="36">
        <f t="shared" ref="H23:H28" si="5">SUM(F23*G23)</f>
        <v>0.5</v>
      </c>
      <c r="I23" s="58">
        <v>64.736500000000007</v>
      </c>
      <c r="J23" s="15">
        <f t="shared" si="3"/>
        <v>32.368250000000003</v>
      </c>
    </row>
    <row r="24" spans="1:14" ht="25.5">
      <c r="A24" s="23">
        <v>1737.22</v>
      </c>
      <c r="B24" s="17" t="s">
        <v>20</v>
      </c>
      <c r="C24" s="14" t="s">
        <v>11</v>
      </c>
      <c r="D24" s="49">
        <v>1</v>
      </c>
      <c r="E24" s="47">
        <v>1</v>
      </c>
      <c r="F24" s="47">
        <f t="shared" si="4"/>
        <v>1</v>
      </c>
      <c r="G24" s="46">
        <f>2+80</f>
        <v>82</v>
      </c>
      <c r="H24" s="36">
        <f t="shared" si="5"/>
        <v>82</v>
      </c>
      <c r="I24" s="58">
        <v>64.736500000000007</v>
      </c>
      <c r="J24" s="15">
        <f t="shared" si="3"/>
        <v>5308.3930000000009</v>
      </c>
    </row>
    <row r="25" spans="1:14" ht="25.5">
      <c r="A25" s="18" t="s">
        <v>19</v>
      </c>
      <c r="B25" s="19" t="s">
        <v>12</v>
      </c>
      <c r="C25" s="14" t="s">
        <v>11</v>
      </c>
      <c r="D25" s="49">
        <v>1</v>
      </c>
      <c r="E25" s="47">
        <v>1</v>
      </c>
      <c r="F25" s="47">
        <f t="shared" si="4"/>
        <v>1</v>
      </c>
      <c r="G25" s="46">
        <v>4</v>
      </c>
      <c r="H25" s="36">
        <f t="shared" si="5"/>
        <v>4</v>
      </c>
      <c r="I25" s="58">
        <v>64.736500000000007</v>
      </c>
      <c r="J25" s="15">
        <f t="shared" si="3"/>
        <v>258.94600000000003</v>
      </c>
    </row>
    <row r="26" spans="1:14">
      <c r="A26" s="25">
        <v>1737.32</v>
      </c>
      <c r="B26" s="19" t="s">
        <v>13</v>
      </c>
      <c r="C26" s="14" t="s">
        <v>11</v>
      </c>
      <c r="D26" s="49">
        <v>1</v>
      </c>
      <c r="E26" s="47">
        <v>1</v>
      </c>
      <c r="F26" s="47">
        <f t="shared" si="4"/>
        <v>1</v>
      </c>
      <c r="G26" s="46">
        <v>3</v>
      </c>
      <c r="H26" s="36">
        <f t="shared" si="5"/>
        <v>3</v>
      </c>
      <c r="I26" s="58">
        <v>64.736500000000007</v>
      </c>
      <c r="J26" s="15">
        <f t="shared" si="3"/>
        <v>194.20950000000002</v>
      </c>
    </row>
    <row r="27" spans="1:14">
      <c r="A27" s="25">
        <v>1737.32</v>
      </c>
      <c r="B27" s="19" t="s">
        <v>14</v>
      </c>
      <c r="C27" s="14" t="s">
        <v>11</v>
      </c>
      <c r="D27" s="49">
        <v>1</v>
      </c>
      <c r="E27" s="47">
        <v>1</v>
      </c>
      <c r="F27" s="47">
        <f t="shared" si="4"/>
        <v>1</v>
      </c>
      <c r="G27" s="46">
        <v>120</v>
      </c>
      <c r="H27" s="36">
        <f t="shared" si="5"/>
        <v>120</v>
      </c>
      <c r="I27" s="58">
        <v>64.736500000000007</v>
      </c>
      <c r="J27" s="15">
        <f t="shared" si="3"/>
        <v>7768.380000000001</v>
      </c>
    </row>
    <row r="28" spans="1:14">
      <c r="A28" s="25">
        <v>1737.32</v>
      </c>
      <c r="B28" s="19" t="s">
        <v>15</v>
      </c>
      <c r="C28" s="14" t="s">
        <v>11</v>
      </c>
      <c r="D28" s="49">
        <v>1</v>
      </c>
      <c r="E28" s="47">
        <v>1</v>
      </c>
      <c r="F28" s="47">
        <f t="shared" si="4"/>
        <v>1</v>
      </c>
      <c r="G28" s="46">
        <v>26</v>
      </c>
      <c r="H28" s="36">
        <f t="shared" si="5"/>
        <v>26</v>
      </c>
      <c r="I28" s="58">
        <v>64.736500000000007</v>
      </c>
      <c r="J28" s="15">
        <f t="shared" si="3"/>
        <v>1683.1490000000001</v>
      </c>
    </row>
    <row r="29" spans="1:14">
      <c r="A29" s="26"/>
      <c r="B29" s="34" t="s">
        <v>18</v>
      </c>
      <c r="C29" s="2"/>
      <c r="D29" s="55"/>
      <c r="E29" s="52"/>
      <c r="F29" s="55"/>
      <c r="G29" s="53"/>
      <c r="H29" s="2"/>
      <c r="I29" s="3"/>
      <c r="J29" s="15">
        <f t="shared" si="3"/>
        <v>0</v>
      </c>
    </row>
    <row r="30" spans="1:14">
      <c r="A30" s="25">
        <v>1737.1</v>
      </c>
      <c r="B30" s="19" t="s">
        <v>16</v>
      </c>
      <c r="C30" s="14" t="s">
        <v>11</v>
      </c>
      <c r="D30" s="49">
        <v>1</v>
      </c>
      <c r="E30" s="47">
        <v>1</v>
      </c>
      <c r="F30" s="47">
        <f>E30*D30</f>
        <v>1</v>
      </c>
      <c r="G30" s="46">
        <v>24</v>
      </c>
      <c r="H30" s="36">
        <f>SUM(F30*G30)</f>
        <v>24</v>
      </c>
      <c r="I30" s="58">
        <v>64.736500000000007</v>
      </c>
      <c r="J30" s="15">
        <f t="shared" si="3"/>
        <v>1553.6760000000002</v>
      </c>
    </row>
    <row r="31" spans="1:14" ht="13.5" thickBot="1">
      <c r="A31" s="29" t="s">
        <v>0</v>
      </c>
      <c r="B31" s="3"/>
      <c r="C31" s="2"/>
      <c r="D31" s="55"/>
      <c r="E31" s="52"/>
      <c r="F31" s="55"/>
      <c r="G31" s="56"/>
      <c r="H31" s="11"/>
      <c r="I31" s="4"/>
      <c r="J31" s="15">
        <f t="shared" si="3"/>
        <v>0</v>
      </c>
    </row>
    <row r="32" spans="1:14" s="8" customFormat="1" ht="17.25" thickTop="1" thickBot="1">
      <c r="A32" s="27"/>
      <c r="B32" s="28"/>
      <c r="C32" s="30"/>
      <c r="D32" s="31">
        <v>0</v>
      </c>
      <c r="E32" s="30"/>
      <c r="F32" s="59">
        <f>SUM(F21:F30,F10:F18)</f>
        <v>610</v>
      </c>
      <c r="G32" s="60">
        <f>SUM(G21:G31)</f>
        <v>275.5</v>
      </c>
      <c r="H32" s="61">
        <f>SUM(H21:H30,H10:H17)</f>
        <v>11444.75</v>
      </c>
      <c r="I32" s="62"/>
      <c r="J32" s="63">
        <f>SUM(J21:J30,J10:J19)</f>
        <v>1463909.7714</v>
      </c>
    </row>
    <row r="33" spans="2:10" ht="13.5" thickTop="1"/>
    <row r="35" spans="2:10" ht="15.75">
      <c r="B35" s="9"/>
      <c r="F35" s="32"/>
      <c r="H35" s="32"/>
      <c r="J35" s="32"/>
    </row>
  </sheetData>
  <mergeCells count="13">
    <mergeCell ref="B9:J9"/>
    <mergeCell ref="A8:J8"/>
    <mergeCell ref="A1:J1"/>
    <mergeCell ref="A2:A6"/>
    <mergeCell ref="B2:B6"/>
    <mergeCell ref="C2:C6"/>
    <mergeCell ref="D2:D6"/>
    <mergeCell ref="E2:E6"/>
    <mergeCell ref="F2:F6"/>
    <mergeCell ref="G2:G6"/>
    <mergeCell ref="H2:H6"/>
    <mergeCell ref="I2:I6"/>
    <mergeCell ref="J2:J6"/>
  </mergeCells>
  <phoneticPr fontId="0" type="noConversion"/>
  <pageMargins left="0.25" right="0.25" top="0.25" bottom="0.25" header="0.5" footer="0.5"/>
  <pageSetup scale="92" orientation="landscape" horizontalDpi="4294967292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workbookViewId="0">
      <selection activeCell="F5" sqref="F5"/>
    </sheetView>
  </sheetViews>
  <sheetFormatPr defaultRowHeight="12.75"/>
  <cols>
    <col min="1" max="1" width="23.140625" customWidth="1"/>
  </cols>
  <sheetData>
    <row r="1" spans="1:6">
      <c r="B1">
        <v>2019</v>
      </c>
      <c r="C1">
        <v>2020</v>
      </c>
      <c r="D1">
        <v>2021</v>
      </c>
      <c r="F1" t="s">
        <v>39</v>
      </c>
    </row>
    <row r="2" spans="1:6">
      <c r="A2" t="s">
        <v>36</v>
      </c>
      <c r="B2">
        <v>10</v>
      </c>
      <c r="C2">
        <v>13</v>
      </c>
      <c r="D2">
        <v>20</v>
      </c>
      <c r="F2">
        <v>43</v>
      </c>
    </row>
    <row r="3" spans="1:6">
      <c r="A3" t="s">
        <v>37</v>
      </c>
      <c r="B3">
        <v>4</v>
      </c>
      <c r="C3">
        <v>10</v>
      </c>
      <c r="D3">
        <v>12</v>
      </c>
      <c r="F3">
        <v>26</v>
      </c>
    </row>
    <row r="4" spans="1:6">
      <c r="A4" t="s">
        <v>38</v>
      </c>
      <c r="B4">
        <v>6</v>
      </c>
      <c r="C4">
        <v>3</v>
      </c>
      <c r="D4">
        <v>8</v>
      </c>
      <c r="F4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Rebecca.Hunt@wdc.usda.gov</dc:creator>
  <cp:lastModifiedBy>Woolard, Susan - RD, Washington, DC</cp:lastModifiedBy>
  <cp:lastPrinted>2016-06-20T14:24:04Z</cp:lastPrinted>
  <dcterms:created xsi:type="dcterms:W3CDTF">1999-05-21T13:07:41Z</dcterms:created>
  <dcterms:modified xsi:type="dcterms:W3CDTF">2022-08-16T17:14:12Z</dcterms:modified>
</cp:coreProperties>
</file>