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codeName="ThisWorkbook" defaultThemeVersion="124226"/>
  <mc:AlternateContent xmlns:mc="http://schemas.openxmlformats.org/markup-compatibility/2006">
    <mc:Choice Requires="x15">
      <x15ac:absPath xmlns:x15ac="http://schemas.microsoft.com/office/spreadsheetml/2010/11/ac" url="https://hudgov-my.sharepoint.com/personal/cherokee_m_dunkley_hud_gov/Documents/Projects/01 OHP Projects/Document Renewal/2022 Document Renewal/4th Draft Documents - OGC Gender Equity Review/Post Gender Equity Drafts/"/>
    </mc:Choice>
  </mc:AlternateContent>
  <xr:revisionPtr revIDLastSave="20" documentId="8_{2E73BB77-2E0F-40FE-8030-B2BB27B1B990}" xr6:coauthVersionLast="47" xr6:coauthVersionMax="47" xr10:uidLastSave="{7591F134-3750-489B-8F5D-08368BE647F7}"/>
  <bookViews>
    <workbookView xWindow="-120" yWindow="-120" windowWidth="29040" windowHeight="15840" tabRatio="798" xr2:uid="{00000000-000D-0000-FFFF-FFFF00000000}"/>
  </bookViews>
  <sheets>
    <sheet name="HUD-92013-OHF" sheetId="30" r:id="rId1"/>
    <sheet name="Additional Schedules" sheetId="34" r:id="rId2"/>
    <sheet name="Dropdown List Options " sheetId="32" state="hidden" r:id="rId3"/>
  </sheets>
  <definedNames>
    <definedName name="_xlnm._FilterDatabase" localSheetId="1" hidden="1">'Additional Schedules'!$A$106:$D$118</definedName>
    <definedName name="C.1">'HUD-92013-OHF'!$D$25</definedName>
    <definedName name="C.10">'HUD-92013-OHF'!$F$37</definedName>
    <definedName name="C.11">'HUD-92013-OHF'!$F$38</definedName>
    <definedName name="C.12">'HUD-92013-OHF'!$D$40</definedName>
    <definedName name="C.13">'HUD-92013-OHF'!$D$42</definedName>
    <definedName name="C.14">'HUD-92013-OHF'!$D$43</definedName>
    <definedName name="C.15">'HUD-92013-OHF'!$D$44</definedName>
    <definedName name="C.16">'HUD-92013-OHF'!$D$45</definedName>
    <definedName name="C.17">'HUD-92013-OHF'!$D$46</definedName>
    <definedName name="C.18">'HUD-92013-OHF'!$D$47</definedName>
    <definedName name="C.19">'HUD-92013-OHF'!$D$48</definedName>
    <definedName name="C.2">'HUD-92013-OHF'!$D$27</definedName>
    <definedName name="C.20">'HUD-92013-OHF'!$D$49</definedName>
    <definedName name="C.21">'HUD-92013-OHF'!$F$50</definedName>
    <definedName name="C.22">'HUD-92013-OHF'!$M$25</definedName>
    <definedName name="C.23">'HUD-92013-OHF'!$M$26</definedName>
    <definedName name="C.24">'HUD-92013-OHF'!$M$27</definedName>
    <definedName name="C.25">'HUD-92013-OHF'!$M$28</definedName>
    <definedName name="C.26">'HUD-92013-OHF'!$M$29</definedName>
    <definedName name="C.27">'HUD-92013-OHF'!$N$30</definedName>
    <definedName name="C.28">'HUD-92013-OHF'!$N$31</definedName>
    <definedName name="C.29">'HUD-92013-OHF'!$N$32</definedName>
    <definedName name="C.3">'HUD-92013-OHF'!$D$28</definedName>
    <definedName name="C.30">'HUD-92013-OHF'!$N$33</definedName>
    <definedName name="C.31">'HUD-92013-OHF'!$N$34</definedName>
    <definedName name="C.32">'HUD-92013-OHF'!$N$35</definedName>
    <definedName name="C.4">'HUD-92013-OHF'!$D$29</definedName>
    <definedName name="C.5">'HUD-92013-OHF'!$D$30</definedName>
    <definedName name="C.6">'HUD-92013-OHF'!$F$31</definedName>
    <definedName name="C.7">'HUD-92013-OHF'!$D$33</definedName>
    <definedName name="C.8">'HUD-92013-OHF'!$D$34</definedName>
    <definedName name="C.9">'HUD-92013-OHF'!$F$35</definedName>
    <definedName name="D.1">'HUD-92013-OHF'!$N$38</definedName>
    <definedName name="D.10">'HUD-92013-OHF'!$N$47</definedName>
    <definedName name="D.11">'HUD-92013-OHF'!$N$48</definedName>
    <definedName name="D.12">'HUD-92013-OHF'!$N$49</definedName>
    <definedName name="D.2">'HUD-92013-OHF'!$N$39</definedName>
    <definedName name="D.3">'HUD-92013-OHF'!$N$40</definedName>
    <definedName name="D.4">'HUD-92013-OHF'!$N$41</definedName>
    <definedName name="D.5">'HUD-92013-OHF'!$N$42</definedName>
    <definedName name="D.6">'HUD-92013-OHF'!$N$43</definedName>
    <definedName name="D.7">'HUD-92013-OHF'!$N$44</definedName>
    <definedName name="D.8">'HUD-92013-OHF'!$N$45</definedName>
    <definedName name="D.9">'HUD-92013-OHF'!$N$46</definedName>
    <definedName name="Date_Prepared">'HUD-92013-OHF'!$B$15</definedName>
    <definedName name="Loan_Amount">'HUD-92013-OHF'!$M$15</definedName>
    <definedName name="Mortgagor_Legal_Name">'HUD-92013-OHF'!$C$14</definedName>
    <definedName name="Project_Number">'HUD-92013-OHF'!$N$14</definedName>
    <definedName name="Project_Type">'HUD-92013-OHF'!$N$21</definedName>
    <definedName name="Section_of_Act">'HUD-92013-OHF'!$F$15</definedName>
  </definedNames>
  <calcPr calcId="191029"/>
  <customWorkbookViews>
    <customWorkbookView name="h17419 - Personal View" guid="{E4E19076-FCF3-41B7-9A93-5DEF6F6B0B8C}" mergeInterval="0" personalView="1" maximized="1" xWindow="38" yWindow="40" windowWidth="744" windowHeight="551"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8" i="30" l="1"/>
  <c r="C46" i="30"/>
  <c r="D143" i="34" l="1"/>
  <c r="C143" i="34"/>
  <c r="B143" i="34"/>
  <c r="E143" i="34" s="1"/>
  <c r="B145" i="34" s="1"/>
  <c r="B162" i="34"/>
  <c r="D118" i="34"/>
  <c r="E142" i="34"/>
  <c r="B146" i="34" s="1"/>
  <c r="E141" i="34"/>
  <c r="E140" i="34"/>
  <c r="E139" i="34"/>
  <c r="E138" i="34"/>
  <c r="E137" i="34"/>
  <c r="B147" i="34" l="1"/>
  <c r="N39" i="30" s="1"/>
  <c r="N45" i="30"/>
  <c r="B73" i="34"/>
  <c r="D45" i="30" l="1"/>
  <c r="B71" i="34"/>
  <c r="B72" i="34" s="1"/>
  <c r="B186" i="34"/>
  <c r="N46" i="30" s="1"/>
  <c r="B176" i="34"/>
  <c r="N43" i="30" s="1"/>
  <c r="B170" i="34"/>
  <c r="N42" i="30" s="1"/>
  <c r="B126" i="34"/>
  <c r="N34" i="30" s="1"/>
  <c r="N33" i="30"/>
  <c r="B103" i="34"/>
  <c r="B89" i="34"/>
  <c r="D47" i="30" s="1"/>
  <c r="C47" i="30" s="1"/>
  <c r="B67" i="34"/>
  <c r="D43" i="30" s="1"/>
  <c r="B53" i="34"/>
  <c r="D40" i="30" s="1"/>
  <c r="D43" i="34"/>
  <c r="B30" i="34"/>
  <c r="D34" i="30" s="1"/>
  <c r="F35" i="30" s="1"/>
  <c r="B14" i="34"/>
  <c r="D30" i="30" s="1"/>
  <c r="F31" i="30" s="1"/>
  <c r="F37" i="30" l="1"/>
  <c r="F38" i="30" s="1"/>
  <c r="M28" i="30"/>
  <c r="N30" i="30" s="1"/>
  <c r="N40" i="30"/>
  <c r="B79" i="34" l="1"/>
  <c r="D46" i="30" s="1"/>
  <c r="F50" i="30" s="1"/>
  <c r="N31" i="30" s="1"/>
  <c r="N32" i="30" s="1"/>
  <c r="N35" i="30" l="1"/>
  <c r="N38" i="30"/>
  <c r="N41" i="30" s="1"/>
  <c r="N44" i="30" s="1"/>
  <c r="N48" i="30" s="1"/>
  <c r="N49" i="30" s="1"/>
</calcChain>
</file>

<file path=xl/sharedStrings.xml><?xml version="1.0" encoding="utf-8"?>
<sst xmlns="http://schemas.openxmlformats.org/spreadsheetml/2006/main" count="539" uniqueCount="328">
  <si>
    <t>[Sheet content highlights: Introduction beginning A13; Project Background Information beginning A17; primary data table beginning A24]</t>
  </si>
  <si>
    <r>
      <rPr>
        <b/>
        <sz val="9"/>
        <rFont val="Times New Roman"/>
        <family val="1"/>
      </rPr>
      <t xml:space="preserve">Public Burden Statement: </t>
    </r>
    <r>
      <rPr>
        <sz val="9"/>
        <rFont val="Times New Roman"/>
        <family val="1"/>
      </rPr>
      <t xml:space="preserve">According to the Paperwork Reduction Act of 1995, no persons are required to respond to a collection of information unless such collection displays a valid OMB control number.  Public reporting burden for this collection of information is estimated to average 4,664 hours per response, including time for reviewing instructions, searching existing data sources, gathering and maintaining the data needed, and completing and reviewing the collection of information.  The information requested is required in order to receive the benefits to be derived. Send comments regarding the burden estimate or any other aspect of this collection of information, including suggestions for reducing this burden, to the U.S. Department of Housing and Urban Development, Office of the Chief Data Officer, Attention: Departmental Clearance Officer, 451 7th Street SW. Room, Washington, DC 20410 or email Hospitals@hud.gov.  HUD collects this information, pursuant to Section 242 of the National Housing Act and regulations at 24 CFR Part 242, in order to review Section 242 applications to determine eligibility, underwrite insured hospital loans, ensure adequate collateral, process initial/final endorsement, manage FHA’s hospital portfolio, monitor and manage risk, and ensure ongoing compliance with regulations.  No confidentiality is assured.
</t>
    </r>
    <r>
      <rPr>
        <b/>
        <sz val="9"/>
        <rFont val="Times New Roman"/>
        <family val="1"/>
      </rPr>
      <t>Warning</t>
    </r>
    <r>
      <rPr>
        <sz val="9"/>
        <rFont val="Times New Roman"/>
        <family val="1"/>
      </rPr>
      <t>: Any person who knowingly presents a false, fictitious, or fraudulent statement or claim in a matter within the jurisdiction of the U.S. Department of Housing and Urban Development is subject to criminal penalties, civil liability, and administrative sanctions.</t>
    </r>
  </si>
  <si>
    <t>Part I - Mortgagor’s Application</t>
  </si>
  <si>
    <t xml:space="preserve">Section A. Introduction
</t>
  </si>
  <si>
    <t xml:space="preserve">Mortgagor’s Legal Name: </t>
  </si>
  <si>
    <t>[Enter Mortgagor's Legal Name]</t>
  </si>
  <si>
    <t>Project Number:</t>
  </si>
  <si>
    <t>[Enter Number]</t>
  </si>
  <si>
    <t>Date Prepared:</t>
  </si>
  <si>
    <t>[Enter Date]</t>
  </si>
  <si>
    <t>Section of the Act:</t>
  </si>
  <si>
    <t>[Please select…]</t>
  </si>
  <si>
    <t>Mortgage Amount Requested:</t>
  </si>
  <si>
    <t>[Enter Amount]</t>
  </si>
  <si>
    <t>[Blank Row]</t>
  </si>
  <si>
    <t>B. Project Background Information</t>
  </si>
  <si>
    <t>1. Property Street Address:</t>
  </si>
  <si>
    <t>2.  City/Town:</t>
  </si>
  <si>
    <t>[Enter Property Street Address]</t>
  </si>
  <si>
    <t>[Enter City/Town]</t>
  </si>
  <si>
    <t>3. County:</t>
  </si>
  <si>
    <t>4. State or Territory:</t>
  </si>
  <si>
    <t>5. Zip Code:</t>
  </si>
  <si>
    <t>6. Number of Licensed Beds:</t>
  </si>
  <si>
    <t>7. Critical Access Designation?</t>
  </si>
  <si>
    <t>8. Project Type:</t>
  </si>
  <si>
    <t>[Enter County]</t>
  </si>
  <si>
    <t>[Enter Zip]</t>
  </si>
  <si>
    <t>[Enter # of Beds]</t>
  </si>
  <si>
    <t xml:space="preserve">9.Entity Type: </t>
  </si>
  <si>
    <t>10. Specify the Funding Source:</t>
  </si>
  <si>
    <t>11. Calendar Days in Construction Contract, if applicable:</t>
  </si>
  <si>
    <t>[Enter Description]</t>
  </si>
  <si>
    <t>[Enter Calendar Days]</t>
  </si>
  <si>
    <t>C. Total Estimated Replacement Cost of Project</t>
  </si>
  <si>
    <t>Legal, Organization, Consultant, AMPO, &amp; Special Assessments</t>
  </si>
  <si>
    <t>1. Total Construction Cost Per Contracts(s)</t>
  </si>
  <si>
    <t>[blank]</t>
  </si>
  <si>
    <t>22. Legal (Borrower)</t>
  </si>
  <si>
    <t>Fees</t>
  </si>
  <si>
    <t>23. Organization</t>
  </si>
  <si>
    <t>2. Architect’s Fee - Design</t>
  </si>
  <si>
    <t>24. Special Tax Assessment</t>
  </si>
  <si>
    <t>3. Architect’s Fee - Supervisory</t>
  </si>
  <si>
    <t>25. Consultant/Cost Cert Audit Fees*</t>
  </si>
  <si>
    <t>4. Construction Mgmt. Fee-Part A</t>
  </si>
  <si>
    <t>26. AMPO</t>
  </si>
  <si>
    <t>5. Other Fees (Identify Separately)*</t>
  </si>
  <si>
    <t>27. Total Legal, Organization, etc. (Lines 22 through 26)</t>
  </si>
  <si>
    <r>
      <rPr>
        <b/>
        <sz val="9"/>
        <rFont val="Times New Roman"/>
        <family val="1"/>
      </rPr>
      <t xml:space="preserve">6. Total Fees </t>
    </r>
    <r>
      <rPr>
        <sz val="9"/>
        <rFont val="Times New Roman"/>
        <family val="1"/>
      </rPr>
      <t>(Lines 2 through 5)</t>
    </r>
  </si>
  <si>
    <r>
      <rPr>
        <b/>
        <sz val="9"/>
        <rFont val="Times New Roman"/>
        <family val="1"/>
      </rPr>
      <t xml:space="preserve">28. Total Soft Costs </t>
    </r>
    <r>
      <rPr>
        <sz val="9"/>
        <rFont val="Times New Roman"/>
        <family val="1"/>
      </rPr>
      <t>(Lines 21 &amp; 27)</t>
    </r>
  </si>
  <si>
    <t>Other</t>
  </si>
  <si>
    <r>
      <rPr>
        <b/>
        <sz val="9"/>
        <rFont val="Times New Roman"/>
        <family val="1"/>
      </rPr>
      <t xml:space="preserve">29. Total Estimated Project Cost </t>
    </r>
    <r>
      <rPr>
        <sz val="9"/>
        <rFont val="Times New Roman"/>
        <family val="1"/>
      </rPr>
      <t>(Lines 11 &amp; 28)</t>
    </r>
  </si>
  <si>
    <t>7. Contingency</t>
  </si>
  <si>
    <t>30. Borrower’s Existing Land &amp; PP&amp;E to be included in Collateral*</t>
  </si>
  <si>
    <t>8. Other (Identify)*</t>
  </si>
  <si>
    <t>31. Land &amp; PP&amp;E to be purchased for Project*</t>
  </si>
  <si>
    <r>
      <rPr>
        <b/>
        <sz val="9"/>
        <rFont val="Times New Roman"/>
        <family val="1"/>
      </rPr>
      <t xml:space="preserve">9. Total Other </t>
    </r>
    <r>
      <rPr>
        <sz val="9"/>
        <rFont val="Times New Roman"/>
        <family val="1"/>
      </rPr>
      <t>(Lines 7 &amp; 8)</t>
    </r>
  </si>
  <si>
    <r>
      <rPr>
        <b/>
        <sz val="9"/>
        <rFont val="Times New Roman"/>
        <family val="1"/>
      </rPr>
      <t xml:space="preserve">32. Total Estimated Replacement Cost of Project </t>
    </r>
    <r>
      <rPr>
        <sz val="9"/>
        <rFont val="Times New Roman"/>
        <family val="1"/>
      </rPr>
      <t>(lines 29, 30, &amp; 31)</t>
    </r>
  </si>
  <si>
    <t>10. Equipment and Furnishings*</t>
  </si>
  <si>
    <t>D. Estimated Cash Requirements – Sources and Uses</t>
  </si>
  <si>
    <r>
      <rPr>
        <b/>
        <sz val="9"/>
        <rFont val="Times New Roman"/>
        <family val="1"/>
      </rPr>
      <t xml:space="preserve">11. Total Hard Costs </t>
    </r>
    <r>
      <rPr>
        <sz val="9"/>
        <rFont val="Times New Roman"/>
        <family val="1"/>
      </rPr>
      <t>(Lines 1, 6, 9, &amp; 10)</t>
    </r>
  </si>
  <si>
    <t>1. Total Estimated Project Cost (from C.29)</t>
  </si>
  <si>
    <t>Carrying Charges and Financing</t>
  </si>
  <si>
    <t>2. Refinanced Capital Debt*</t>
  </si>
  <si>
    <r>
      <t xml:space="preserve">12. Interest*: _____months @ </t>
    </r>
    <r>
      <rPr>
        <u/>
        <sz val="9"/>
        <rFont val="Times New Roman"/>
        <family val="1"/>
      </rPr>
      <t>_____</t>
    </r>
    <r>
      <rPr>
        <sz val="9"/>
        <rFont val="Times New Roman"/>
        <family val="1"/>
      </rPr>
      <t xml:space="preserve">%
On  $ </t>
    </r>
    <r>
      <rPr>
        <u/>
        <sz val="9"/>
        <rFont val="Times New Roman"/>
        <family val="1"/>
      </rPr>
      <t>_______________</t>
    </r>
  </si>
  <si>
    <t>3. Purchase Price of Property to be Acquired*</t>
  </si>
  <si>
    <r>
      <rPr>
        <b/>
        <sz val="9"/>
        <rFont val="Times New Roman"/>
        <family val="1"/>
      </rPr>
      <t xml:space="preserve">4. Total Project Uses </t>
    </r>
    <r>
      <rPr>
        <sz val="9"/>
        <rFont val="Times New Roman"/>
        <family val="1"/>
      </rPr>
      <t>(Lines D1 through D3)</t>
    </r>
  </si>
  <si>
    <t>13. Taxes</t>
  </si>
  <si>
    <t>5. Other Funding Requirement. (Identify)*</t>
  </si>
  <si>
    <t>14. Insurance*</t>
  </si>
  <si>
    <t>6. Other Funding Requirement (Identify)*</t>
  </si>
  <si>
    <t>15. FHA Mortgage Insurance Prem.</t>
  </si>
  <si>
    <r>
      <rPr>
        <b/>
        <sz val="9"/>
        <rFont val="Times New Roman"/>
        <family val="1"/>
      </rPr>
      <t xml:space="preserve">7. Total Uses of Funds </t>
    </r>
    <r>
      <rPr>
        <sz val="9"/>
        <rFont val="Times New Roman"/>
        <family val="1"/>
      </rPr>
      <t>(Lines D4 through D6)</t>
    </r>
  </si>
  <si>
    <t>16. FHA Examination Fee*</t>
  </si>
  <si>
    <t>8. Less Insured Loan amount</t>
  </si>
  <si>
    <t>17. FHA Inspection Fee*</t>
  </si>
  <si>
    <t>9. Less Grant or Approved Loans (if any)*</t>
  </si>
  <si>
    <t>18. Permanent Financing Fee*</t>
  </si>
  <si>
    <t>10. Less Other FHA Cash Requirements</t>
  </si>
  <si>
    <t>19. Initial Service Charge</t>
  </si>
  <si>
    <t>11. Cash Equity</t>
  </si>
  <si>
    <t>20. Title and Recording</t>
  </si>
  <si>
    <t>12. Total Estimated FHA Cash Requirements</t>
  </si>
  <si>
    <r>
      <rPr>
        <b/>
        <sz val="9"/>
        <rFont val="Times New Roman"/>
        <family val="1"/>
      </rPr>
      <t xml:space="preserve">21. Total Carrying Charges and Financing
</t>
    </r>
    <r>
      <rPr>
        <sz val="9"/>
        <rFont val="Times New Roman"/>
        <family val="1"/>
      </rPr>
      <t>(Lines 12 through 20)</t>
    </r>
  </si>
  <si>
    <r>
      <rPr>
        <b/>
        <sz val="10"/>
        <rFont val="Times New Roman"/>
        <family val="1"/>
      </rPr>
      <t xml:space="preserve">E. 1. Information on Leased Property </t>
    </r>
    <r>
      <rPr>
        <sz val="9"/>
        <rFont val="Times New Roman"/>
        <family val="1"/>
      </rPr>
      <t>(based on inspection of Title Policy) Is any of the property to be mortgaged held pursuant to a ground lease?</t>
    </r>
  </si>
  <si>
    <t>Please note: The line items in the HUD-92013-OHF are summary in nature. Applicants must provide sufficient detail for each of the line items contained within this form to allow for expedient processing. 
(*) Please refer to "Additional Schedules" to complete required fields.</t>
  </si>
  <si>
    <t>Yes / No</t>
  </si>
  <si>
    <t>Years:</t>
  </si>
  <si>
    <t>If so, value?</t>
  </si>
  <si>
    <t>2. Non-FHA cash requirements:</t>
  </si>
  <si>
    <t>F. Sponsors</t>
  </si>
  <si>
    <t>1. Name of Sponsor or Co-Sponsor:</t>
  </si>
  <si>
    <t>Telephone Number:</t>
  </si>
  <si>
    <t>[Enter Name of Sponsor or Co-Sponsor]</t>
  </si>
  <si>
    <t>[Enter Telephone Number]</t>
  </si>
  <si>
    <t>Address:</t>
  </si>
  <si>
    <t>[Enter Address of Sponsor or Co-Sponsor]</t>
  </si>
  <si>
    <t>Name of Sponsor or Co-Sponsor:</t>
  </si>
  <si>
    <t>2. Relationship between Sponsoring Group and Mortgagor</t>
  </si>
  <si>
    <t>(Existing Connections or Proposed if Mortgagor has not been formed).</t>
  </si>
  <si>
    <t>Attest:</t>
  </si>
  <si>
    <t>[Enter Name of Sponsor]</t>
  </si>
  <si>
    <t>Date:</t>
  </si>
  <si>
    <t>Signature: (Sponsor)</t>
  </si>
  <si>
    <t>[Signature of Sponsor]</t>
  </si>
  <si>
    <t>Part II - Mortgagee's Application</t>
  </si>
  <si>
    <t xml:space="preserve">Pursuant to the provisions of the Section of the National Housing Act identified in the Mortgagor's application and HUD Regulations applicable thereto, application is </t>
  </si>
  <si>
    <t xml:space="preserve">hereby made for the insurance of a mortgage covering property described in the above application of the Mortgagor. After examination of the application and the proposed </t>
  </si>
  <si>
    <t>security, the undersigned proposed mortgagee considers the project to be desirable and is interested in making the loan in the principal amount of</t>
  </si>
  <si>
    <t>[Enter Spelling of Principal Amount]</t>
  </si>
  <si>
    <t>Dollars (</t>
  </si>
  <si>
    <t>[Enter Numeric Amount]</t>
  </si>
  <si>
    <t>), which will bear interest at</t>
  </si>
  <si>
    <t>[Enter Percentage]</t>
  </si>
  <si>
    <t>%, will require repayment of principal over a period of</t>
  </si>
  <si>
    <t>[Enter # Months]</t>
  </si>
  <si>
    <t>months.  Said loan will be secured by a first lien (or a junior</t>
  </si>
  <si>
    <t xml:space="preserve">lien if said loan is a Section 241 loan) on the Mortgagor’s property.  Insurance of advances during construction (if applicable) is </t>
  </si>
  <si>
    <t>[Please Select...]</t>
  </si>
  <si>
    <t xml:space="preserve">This application by the undersigned proposed Mortgagee is subject to your commitment, its own final action and the payment of its charges. It is understood that the </t>
  </si>
  <si>
    <t xml:space="preserve">initial service charge in the amount of </t>
  </si>
  <si>
    <t>[Enter Spelling of Service Charge Amount]</t>
  </si>
  <si>
    <t xml:space="preserve">) is subject to </t>
  </si>
  <si>
    <t>adjustment so that the total will not exceed (</t>
  </si>
  <si>
    <t>%) of the amount of your commitment.</t>
  </si>
  <si>
    <t>Discount or Permanent Financing Fee for the mortgage is</t>
  </si>
  <si>
    <t>%.</t>
  </si>
  <si>
    <t xml:space="preserve">Attached is a proof of payment for </t>
  </si>
  <si>
    <t>[Enter Spelling of Payment Amount]</t>
  </si>
  <si>
    <t xml:space="preserve">), which is in </t>
  </si>
  <si>
    <t>payment of the application fee required by said HUD Regulations.</t>
  </si>
  <si>
    <t>Mortgagee:</t>
  </si>
  <si>
    <t>Signature:</t>
  </si>
  <si>
    <t>[Enter Name of Mortgagee]</t>
  </si>
  <si>
    <t>[Signature of Officer]</t>
  </si>
  <si>
    <t>Name &amp; Title of Officer:</t>
  </si>
  <si>
    <t>[Enter Address of Mortgagee]</t>
  </si>
  <si>
    <t>[Enter Name and Title of Officer]</t>
  </si>
  <si>
    <t>[Sheet content highlights: Additional schedules that link to the HUD-92013-OHF tab are provided below.]</t>
  </si>
  <si>
    <t>C.5 Other Fees (NOT Included in the Construction Contract(s))</t>
  </si>
  <si>
    <t>Attach a listing and amount for each proposed consultant.</t>
  </si>
  <si>
    <t>C.5(a) Survey, Soil, and Other Reports</t>
  </si>
  <si>
    <t>C.5(b) Permits</t>
  </si>
  <si>
    <t>C.5(c) Inspections</t>
  </si>
  <si>
    <t>C.5(d) Construction Technical Consultant</t>
  </si>
  <si>
    <t>C.5(e) Owner's Representative</t>
  </si>
  <si>
    <t>C.5(f) Architect's Fee - Additional Services</t>
  </si>
  <si>
    <t>C.5(g) Other - Please Specify: _____________</t>
  </si>
  <si>
    <t>C.5(h) Other - Please Specify: _____________</t>
  </si>
  <si>
    <t>C.5(i) Other - Please Specify: _____________</t>
  </si>
  <si>
    <t>C.5 Other Fees (Identify Separately)</t>
  </si>
  <si>
    <t>C.8 Other (NOT Included in the Construction Contract(s))</t>
  </si>
  <si>
    <t>Examples include, but are not limited to, asbestos removal, owner testing &amp; independent inspection costs, printing costs, performance and payment bond premiums, environmental review, traffic work, and demolition work not included in the construction contract, etc. if paid directly by the Owner. (Do not include purchase of land, which goes on C.31)</t>
  </si>
  <si>
    <t>C.8(a) Please Specify: _____________</t>
  </si>
  <si>
    <t>C.8(b) Please Specify: _____________</t>
  </si>
  <si>
    <t>C.8(c) Please Specify: _____________</t>
  </si>
  <si>
    <t>C.8(d) Please Specify: _____________</t>
  </si>
  <si>
    <t>C.8(e) Please Specify: _____________</t>
  </si>
  <si>
    <t>C.8(f) Please Specify: _____________</t>
  </si>
  <si>
    <t>C.8(g) Please Specify: _____________</t>
  </si>
  <si>
    <t>C.8 Other (Identify)</t>
  </si>
  <si>
    <t xml:space="preserve">C.10 Equipment and Furnishings </t>
  </si>
  <si>
    <t>The costs related to the purchase and installation of equipment by the owner, the firm selling the equipment, or an entity other than the contractor goes on line C.10. Costs related to purchase or installation by the contractor go on line C.1.</t>
  </si>
  <si>
    <t>-</t>
  </si>
  <si>
    <t>Costs Incurred by Owner</t>
  </si>
  <si>
    <t>Purchase Price</t>
  </si>
  <si>
    <t>Installation Costs</t>
  </si>
  <si>
    <t>C.10(a) Moveable Equipment</t>
  </si>
  <si>
    <t>C.10(b) Furnishings</t>
  </si>
  <si>
    <t>C.10(c) Fixed Equipment (Not part of Construction Contract)</t>
  </si>
  <si>
    <t>C.10(d) Limited Rehab</t>
  </si>
  <si>
    <t>C.12 Interest</t>
  </si>
  <si>
    <t>Please refer to Appendix 4 of HUD Handbook 4615.1 for specific guidance regarding the determination of Capitalized Interest. Interest expense related to a bridge loan covering pre-commitment or early start work must be approved by HUD in advance to be eligible for inclusion in the insured loan and on Line C.12.</t>
  </si>
  <si>
    <t>C.12(a) Capitalized Interest</t>
  </si>
  <si>
    <t>C.12(b) Bridge Loan Interest/Early Start Work</t>
  </si>
  <si>
    <t>C.12 Other (Identify)</t>
  </si>
  <si>
    <t>C.14 Insurance</t>
  </si>
  <si>
    <t>Provide a schedule detailing the nature and cost of construction project insurance coverage. Exclude contractor paid insurance.</t>
  </si>
  <si>
    <t>C.14(a) Please Specify: _____________</t>
  </si>
  <si>
    <t>C.14(b) Please Specify: _____________</t>
  </si>
  <si>
    <t>C.14(c) Please Specify: _____________</t>
  </si>
  <si>
    <t>C.14(d) Please Specify: _____________</t>
  </si>
  <si>
    <t>C.14(e) Please Specify: _____________</t>
  </si>
  <si>
    <t>C.14(f) Please Specify: _____________</t>
  </si>
  <si>
    <t>C.14(g) Please Specify: _____________</t>
  </si>
  <si>
    <t>C.16 FHA Examination Fee</t>
  </si>
  <si>
    <t>C.16(a) Application Fee</t>
  </si>
  <si>
    <t>C.16(b) Commitment Fee</t>
  </si>
  <si>
    <t>C.17 FHA Inspection Fee</t>
  </si>
  <si>
    <t>C.17(a) Prorated Fee at Precommitment or Early Start</t>
  </si>
  <si>
    <t>C.17(b) Remaining Fee</t>
  </si>
  <si>
    <t>C.18 Permanent Financing Fee</t>
  </si>
  <si>
    <t>If other third party expenses associated with the Permanent Financing Fee (i.e., legal) are billed directly to the borrower, list separately, by category, below.</t>
  </si>
  <si>
    <t>C.18(a) Please Specify: _____________</t>
  </si>
  <si>
    <t>C.18(b) Please Specify: _____________</t>
  </si>
  <si>
    <t>C.18(c) Please Specify: _____________</t>
  </si>
  <si>
    <t>C.25 Consultant/Cost Cert Audit Fees</t>
  </si>
  <si>
    <t>Consultant fees (other than those listed below) are allowable only for nonprofit and governmental hospitals and then only to the extent that it involves work in connection with plans and specifications and the selection and purchase of equipment. Not allowable is the cost of conducting feasibility studies to determine need for construction or modernization of a facility. Do not include design and construction related consultant fees here as they are on C.5.</t>
  </si>
  <si>
    <t>C.25(a) Financial Forecast</t>
  </si>
  <si>
    <t>C.25(b) Cost Certification</t>
  </si>
  <si>
    <t>C.25(c) Independent Appraisal</t>
  </si>
  <si>
    <t>C.25(d) Other - Please Specify: _____________</t>
  </si>
  <si>
    <t>C.30 Borrower’s Existing Land &amp; PP&amp;E to be included in Collateral</t>
  </si>
  <si>
    <t>Please refer to Appendix 4 of HUD Handbook 4615.1 for specific guidance for determining the valuation of existing land, plant, property, and equipment.</t>
  </si>
  <si>
    <t>Existing Land and PP&amp;E</t>
  </si>
  <si>
    <r>
      <t xml:space="preserve">C.30(a) Net Book Value based on Most Recent Audit </t>
    </r>
    <r>
      <rPr>
        <u/>
        <sz val="9"/>
        <color theme="1"/>
        <rFont val="Times New Roman"/>
        <family val="1"/>
      </rPr>
      <t>OR</t>
    </r>
    <r>
      <rPr>
        <sz val="9"/>
        <color theme="1"/>
        <rFont val="Times New Roman"/>
        <family val="1"/>
      </rPr>
      <t xml:space="preserve"> Replacement Cost based on HUD Approved Appraisal</t>
    </r>
  </si>
  <si>
    <t>C.30(b) Less:  Property that will be Excluded from Mortgagor</t>
  </si>
  <si>
    <t>C.30(c) Less:  Loss of Value or Destruction as a Result of Project</t>
  </si>
  <si>
    <t>C.30(d) Less:  Capital or Operating Leases Included on the Balance Sheet</t>
  </si>
  <si>
    <t>C.30(e) Less:  Site Demolition Costs for Existing Structures</t>
  </si>
  <si>
    <t>C.30(f) Less:  Leasehold Interest pursuant to Ground Lease</t>
  </si>
  <si>
    <t>C.30(g) Less:  Reductions for Property Held Pursuant to a Ground Lease</t>
  </si>
  <si>
    <t>C.31 Land &amp; PP&amp;E to be purchased for Project</t>
  </si>
  <si>
    <t>Include below the value of acquired land or land improvements, such as a building, inclusive of its contents.</t>
  </si>
  <si>
    <t>C.31(a) Fair Market Value of Land to Be Purchased</t>
  </si>
  <si>
    <t>C.31(b) Replacement Cost of Plant, Property, and Equipment to be Purchased</t>
  </si>
  <si>
    <t>D.2 Refinanced Capital Debt</t>
  </si>
  <si>
    <t>Please provide a description (e.g., lender name, instrument name, identifier) for each indebtedness included in D.2.
The maximum amount of swap termination costs that may be included on line D.2 is 10% of the amount of the requested insured loan amount on line D.8 for 223(f), and 5% of the insured loan amount on line D.8 for all other projects. Any swap termination costs in excess of the amount permitted to be included in the mortgage should be reflected on line D.5 or line D.6.</t>
  </si>
  <si>
    <t>Capital Debt #1</t>
  </si>
  <si>
    <t>Capital Debt #2</t>
  </si>
  <si>
    <t>Capital Debt #3</t>
  </si>
  <si>
    <t>Subtotals</t>
  </si>
  <si>
    <t>D.2(a) Unpaid Principal Balance</t>
  </si>
  <si>
    <t>D.2(b) Accrued Interest</t>
  </si>
  <si>
    <t>D.2(c) Prepayment Penalties</t>
  </si>
  <si>
    <t>D.2(d) Swap Termination Costs Permitted</t>
  </si>
  <si>
    <t>D.2(e) Other Financing Costs Approved by HUD</t>
  </si>
  <si>
    <t>D.2(f) Disallowed (Non-mortgageable) Costs</t>
  </si>
  <si>
    <t>Total Payoff Amount</t>
  </si>
  <si>
    <t>Total Payoff Amount of Refinanced Capital Debt</t>
  </si>
  <si>
    <t>Less:  Disallowed Costs (Non-Mortgageable)</t>
  </si>
  <si>
    <t>D.3 Purchase Price of Property to be Acquired</t>
  </si>
  <si>
    <t>The purchase price for items that do not qualify as capital debt should not be included on this line, but on D.5 or D.6 (Other Funding Requirements).</t>
  </si>
  <si>
    <t>D.3(a) Purchase Price</t>
  </si>
  <si>
    <t>D.3(b) Less:  Goodwill</t>
  </si>
  <si>
    <t>D.3(c) Less:  Current Assets in Excess of Current Liabilities</t>
  </si>
  <si>
    <t>D.3(d) Less:  Certificate of Need</t>
  </si>
  <si>
    <t>D.3(e) Less:  Licenses and Certificates</t>
  </si>
  <si>
    <t>D.3(f) Less:  Trained Workforce in Place</t>
  </si>
  <si>
    <t>D.3(g) Less:  Contracts-in-Place</t>
  </si>
  <si>
    <t>D.3(h) Less:  Net Present Value of Future Revenues</t>
  </si>
  <si>
    <t>D.5 &amp; D.6 Other Funding Requirements</t>
  </si>
  <si>
    <t>D.5(a) Amount of Permanent Loan Discount</t>
  </si>
  <si>
    <t>D.5(b) Amount Required to Pay Off Non-Capital Debt</t>
  </si>
  <si>
    <t>D.5(c) Amounts to Pay Off Outstanding Lines of Credit</t>
  </si>
  <si>
    <t>D.5(d) Other - Please Specify: _____________</t>
  </si>
  <si>
    <t>D.5 Other Funding Requirement</t>
  </si>
  <si>
    <t>D.6(a) Special Escrows</t>
  </si>
  <si>
    <t>D.6(b) Swap Termination Costs in Excess of Amounts Permitted in D.2</t>
  </si>
  <si>
    <t>D.6(c) Additional Working Capital</t>
  </si>
  <si>
    <t>D.6(d) Other - Please Specify: _____________</t>
  </si>
  <si>
    <t>D.6 Other Funding Requirement</t>
  </si>
  <si>
    <t>D.9 Less Grant or Approved Loans</t>
  </si>
  <si>
    <t>D.9(a) Grants</t>
  </si>
  <si>
    <t>D.9(b) Approved Loans</t>
  </si>
  <si>
    <t>D.9(c) Gifts</t>
  </si>
  <si>
    <t>D.9(d) Other - Please Specify: _____________</t>
  </si>
  <si>
    <t>D.9(e) Other - Please Specify: _____________</t>
  </si>
  <si>
    <t>D.9(f) Other - Please Specify: _____________</t>
  </si>
  <si>
    <t>Alabama (AL)</t>
  </si>
  <si>
    <t>New/Replacement</t>
  </si>
  <si>
    <t>Yes</t>
  </si>
  <si>
    <t>Non-Profit</t>
  </si>
  <si>
    <t>Section 242</t>
  </si>
  <si>
    <t>Alaska (AK)</t>
  </si>
  <si>
    <t>Rehabilitation</t>
  </si>
  <si>
    <t>No</t>
  </si>
  <si>
    <t>For-Profit</t>
  </si>
  <si>
    <t>Section 241</t>
  </si>
  <si>
    <t>Arizona (AZ)</t>
  </si>
  <si>
    <t>Governmental</t>
  </si>
  <si>
    <t>Section 223(a)(7)</t>
  </si>
  <si>
    <t>Arkansas (AR)</t>
  </si>
  <si>
    <t>Section 223(f)</t>
  </si>
  <si>
    <t>California (CA)</t>
  </si>
  <si>
    <t>Colorado (CO)</t>
  </si>
  <si>
    <t>Connecticut (CT)</t>
  </si>
  <si>
    <t>Delaware (DE)</t>
  </si>
  <si>
    <t>District of Columbia (DC)</t>
  </si>
  <si>
    <t>Florida (FL)</t>
  </si>
  <si>
    <t>Georgia (GA)</t>
  </si>
  <si>
    <t>Hawaii (HI)</t>
  </si>
  <si>
    <t>Idaho (ID)</t>
  </si>
  <si>
    <t>Illinois (IL)</t>
  </si>
  <si>
    <t>Indiana (IN)</t>
  </si>
  <si>
    <t>Iowa (IA)</t>
  </si>
  <si>
    <t>Kansas (KS)</t>
  </si>
  <si>
    <t>Kentucky (KY)</t>
  </si>
  <si>
    <t>Louisiana (LA)</t>
  </si>
  <si>
    <t>Maine (ME)</t>
  </si>
  <si>
    <t>Maryland (MD)</t>
  </si>
  <si>
    <t>Massachusetts (MA)</t>
  </si>
  <si>
    <t>Michigan (MI)</t>
  </si>
  <si>
    <t>Minnesota (MN)</t>
  </si>
  <si>
    <t>Mississippi (MS)</t>
  </si>
  <si>
    <t>Missouri (MO)</t>
  </si>
  <si>
    <t>Montana (MT)</t>
  </si>
  <si>
    <t>Nebraska (NE)</t>
  </si>
  <si>
    <t>Nevada (NV)</t>
  </si>
  <si>
    <t>New Hampshire (NH)</t>
  </si>
  <si>
    <t>New Jersey (NJ)</t>
  </si>
  <si>
    <t>New Mexico (NM)</t>
  </si>
  <si>
    <t>New York (NY)</t>
  </si>
  <si>
    <t>North Carolina (NC)</t>
  </si>
  <si>
    <t>North Dakota (ND)</t>
  </si>
  <si>
    <t>Ohio (OH)</t>
  </si>
  <si>
    <t>Oklahoma (OK)</t>
  </si>
  <si>
    <t>Oregon (OR)</t>
  </si>
  <si>
    <t>Pennsylvania (PA)</t>
  </si>
  <si>
    <t>Rhode Island (RI)</t>
  </si>
  <si>
    <t>South Carolina (SC)</t>
  </si>
  <si>
    <t>South Dakota (SD)</t>
  </si>
  <si>
    <t>Tennessee (TN)</t>
  </si>
  <si>
    <t>Texas (TX)</t>
  </si>
  <si>
    <t>Utah (UT)</t>
  </si>
  <si>
    <t>Vermont (VT)</t>
  </si>
  <si>
    <t>Virginia (VA)</t>
  </si>
  <si>
    <t>Washington (WA)</t>
  </si>
  <si>
    <t>West Virginia (WV)</t>
  </si>
  <si>
    <t>Wisconsin (WI)</t>
  </si>
  <si>
    <t>Wyoming (WY)</t>
  </si>
  <si>
    <t>American Samoa (AS)</t>
  </si>
  <si>
    <t>Guam (GU)</t>
  </si>
  <si>
    <t>Northern Mariana Islands (MP)</t>
  </si>
  <si>
    <t>Puerto Rico (PR)</t>
  </si>
  <si>
    <t>Virgin Islands (VI)</t>
  </si>
  <si>
    <r>
      <rPr>
        <b/>
        <sz val="10"/>
        <rFont val="Times New Roman"/>
        <family val="1"/>
      </rPr>
      <t>G. Certification</t>
    </r>
    <r>
      <rPr>
        <sz val="10"/>
        <rFont val="Times New Roman"/>
        <family val="1"/>
      </rPr>
      <t xml:space="preserve"> The undersigned, as the principal sponsor(s) of the proposed mortgage, certify(ies) that they are familiar with the provisions of the regulations of the Secretary of Housing and Urban Development under the above identified section of the National Housing Act and that to the best of his/her (their) knowledge and belief the mortgagor has complied, or will be able to comply, with all of the requirements thereof which are prerequisite to insurance of the mortgage under such Section.
It is hereby represented by the undersigned that to the best of his/her (their) knowledge and belief no information or data contained herein, or attachments listed herein are in any way false or incorrect and that they are truly descriptive of the project or property which is intended as the security for the proposed mortgage and that the proposed construction (if any) will not violate zoning ordinances or deed restrictions.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</si>
</sst>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quot;$&quot;#,##0"/>
  </numFmts>
  <fonts count="28" x14ac:knownFonts="1">
    <font>
      <sz val="10"/>
      <name val="Arial"/>
    </font>
    <font>
      <sz val="11"/>
      <color theme="1"/>
      <name val="Calibri"/>
      <family val="2"/>
      <scheme val="minor"/>
    </font>
    <font>
      <sz val="8"/>
      <name val="Arial"/>
      <family val="2"/>
    </font>
    <font>
      <sz val="10"/>
      <name val="Times New Roman"/>
      <family val="1"/>
    </font>
    <font>
      <sz val="8"/>
      <name val="Times New Roman"/>
      <family val="1"/>
    </font>
    <font>
      <b/>
      <sz val="12"/>
      <name val="Times New Roman"/>
      <family val="1"/>
    </font>
    <font>
      <b/>
      <sz val="10"/>
      <name val="Times New Roman"/>
      <family val="1"/>
    </font>
    <font>
      <b/>
      <sz val="9"/>
      <name val="Times New Roman"/>
      <family val="1"/>
    </font>
    <font>
      <b/>
      <sz val="8"/>
      <name val="Times New Roman"/>
      <family val="1"/>
    </font>
    <font>
      <sz val="9"/>
      <name val="Times New Roman"/>
      <family val="1"/>
    </font>
    <font>
      <sz val="10"/>
      <color rgb="FF000000"/>
      <name val="Times New Roman"/>
      <family val="1"/>
    </font>
    <font>
      <sz val="10"/>
      <name val="Arial"/>
      <family val="2"/>
    </font>
    <font>
      <sz val="9"/>
      <name val="Arial"/>
      <family val="2"/>
    </font>
    <font>
      <sz val="9"/>
      <color theme="0"/>
      <name val="Times New Roman"/>
      <family val="1"/>
    </font>
    <font>
      <u/>
      <sz val="9"/>
      <name val="Times New Roman"/>
      <family val="1"/>
    </font>
    <font>
      <sz val="8"/>
      <color theme="0"/>
      <name val="Times New Roman"/>
      <family val="1"/>
    </font>
    <font>
      <sz val="11"/>
      <color rgb="FF000000"/>
      <name val="Times New Roman"/>
      <family val="1"/>
    </font>
    <font>
      <sz val="11"/>
      <color rgb="FF333333"/>
      <name val="Times New Roman"/>
      <family val="1"/>
    </font>
    <font>
      <b/>
      <sz val="10"/>
      <color theme="1"/>
      <name val="Times New Roman"/>
      <family val="1"/>
    </font>
    <font>
      <sz val="9"/>
      <color theme="1"/>
      <name val="Times New Roman"/>
      <family val="1"/>
    </font>
    <font>
      <b/>
      <sz val="9"/>
      <color theme="1"/>
      <name val="Times New Roman"/>
      <family val="1"/>
    </font>
    <font>
      <u/>
      <sz val="9"/>
      <color theme="1"/>
      <name val="Times New Roman"/>
      <family val="1"/>
    </font>
    <font>
      <b/>
      <sz val="9"/>
      <color theme="0"/>
      <name val="Times New Roman"/>
      <family val="1"/>
    </font>
    <font>
      <sz val="10"/>
      <name val="Arial"/>
      <family val="2"/>
    </font>
    <font>
      <sz val="10"/>
      <color theme="0"/>
      <name val="Times New Roman"/>
      <family val="1"/>
    </font>
    <font>
      <b/>
      <sz val="11"/>
      <name val="Times New Roman"/>
      <family val="1"/>
    </font>
    <font>
      <sz val="9"/>
      <color rgb="FFD9D9D9"/>
      <name val="Times New Roman"/>
      <family val="1"/>
    </font>
    <font>
      <sz val="8"/>
      <color rgb="FF000000"/>
      <name val="Segoe UI"/>
      <family val="2"/>
    </font>
  </fonts>
  <fills count="3">
    <fill>
      <patternFill patternType="none"/>
    </fill>
    <fill>
      <patternFill patternType="gray125"/>
    </fill>
    <fill>
      <patternFill patternType="solid">
        <fgColor rgb="FFD9D9D9"/>
        <bgColor indexed="64"/>
      </patternFill>
    </fill>
  </fills>
  <borders count="64">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ck">
        <color auto="1"/>
      </top>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style="thin">
        <color rgb="FF000000"/>
      </bottom>
      <diagonal/>
    </border>
    <border>
      <left style="medium">
        <color indexed="64"/>
      </left>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diagonal/>
    </border>
    <border>
      <left style="medium">
        <color indexed="64"/>
      </left>
      <right/>
      <top/>
      <bottom style="thin">
        <color indexed="64"/>
      </bottom>
      <diagonal/>
    </border>
    <border>
      <left/>
      <right style="medium">
        <color indexed="64"/>
      </right>
      <top/>
      <bottom style="thin">
        <color indexed="64"/>
      </bottom>
      <diagonal/>
    </border>
    <border>
      <left style="thin">
        <color rgb="FF000000"/>
      </left>
      <right style="medium">
        <color indexed="64"/>
      </right>
      <top style="thin">
        <color rgb="FF000000"/>
      </top>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rgb="FF000000"/>
      </top>
      <bottom/>
      <diagonal/>
    </border>
    <border>
      <left style="thin">
        <color indexed="64"/>
      </left>
      <right style="medium">
        <color indexed="64"/>
      </right>
      <top/>
      <bottom style="medium">
        <color indexed="64"/>
      </bottom>
      <diagonal/>
    </border>
    <border>
      <left/>
      <right/>
      <top/>
      <bottom style="thick">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bottom style="thin">
        <color indexed="64"/>
      </bottom>
      <diagonal/>
    </border>
    <border>
      <left/>
      <right style="thin">
        <color rgb="FF000000"/>
      </right>
      <top/>
      <bottom style="thin">
        <color indexed="64"/>
      </bottom>
      <diagonal/>
    </border>
    <border>
      <left/>
      <right style="thin">
        <color indexed="64"/>
      </right>
      <top/>
      <bottom style="medium">
        <color indexed="64"/>
      </bottom>
      <diagonal/>
    </border>
    <border>
      <left/>
      <right/>
      <top/>
      <bottom style="thick">
        <color theme="4"/>
      </bottom>
      <diagonal/>
    </border>
    <border>
      <left/>
      <right/>
      <top/>
      <bottom style="thick">
        <color theme="4" tint="0.499984740745262"/>
      </bottom>
      <diagonal/>
    </border>
  </borders>
  <cellStyleXfs count="10">
    <xf numFmtId="0" fontId="0" fillId="0" borderId="0"/>
    <xf numFmtId="0" fontId="10" fillId="0" borderId="0"/>
    <xf numFmtId="44" fontId="1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23" fillId="0" borderId="0" applyFont="0" applyFill="0" applyBorder="0" applyAlignment="0" applyProtection="0"/>
    <xf numFmtId="0" fontId="5" fillId="0" borderId="62" applyNumberFormat="0" applyFill="0" applyBorder="0" applyAlignment="0" applyProtection="0"/>
    <xf numFmtId="0" fontId="6" fillId="0" borderId="63" applyNumberFormat="0" applyFill="0" applyBorder="0" applyAlignment="0" applyProtection="0"/>
    <xf numFmtId="0" fontId="5" fillId="0" borderId="0" applyNumberFormat="0" applyFill="0" applyBorder="0" applyProtection="0">
      <alignment vertical="top"/>
    </xf>
  </cellStyleXfs>
  <cellXfs count="286">
    <xf numFmtId="0" fontId="0" fillId="0" borderId="0" xfId="0"/>
    <xf numFmtId="0" fontId="0" fillId="0" borderId="0" xfId="0" applyAlignment="1">
      <alignment vertical="center"/>
    </xf>
    <xf numFmtId="0" fontId="6" fillId="0" borderId="0" xfId="0" applyFont="1" applyAlignment="1">
      <alignment vertical="center"/>
    </xf>
    <xf numFmtId="0" fontId="4" fillId="0" borderId="0" xfId="0" applyFont="1" applyAlignment="1">
      <alignment vertical="top" wrapText="1"/>
    </xf>
    <xf numFmtId="0" fontId="8" fillId="0" borderId="0" xfId="0" applyFont="1" applyAlignment="1">
      <alignment vertical="center" wrapText="1"/>
    </xf>
    <xf numFmtId="0" fontId="3" fillId="0" borderId="0" xfId="0" applyFont="1" applyAlignment="1">
      <alignment horizontal="right"/>
    </xf>
    <xf numFmtId="0" fontId="3" fillId="0" borderId="0" xfId="0" applyFont="1"/>
    <xf numFmtId="0" fontId="12" fillId="0" borderId="0" xfId="0" applyFont="1" applyAlignment="1">
      <alignment vertical="center"/>
    </xf>
    <xf numFmtId="0" fontId="2" fillId="0" borderId="0" xfId="0" applyFont="1" applyAlignment="1">
      <alignment vertical="center"/>
    </xf>
    <xf numFmtId="0" fontId="16" fillId="0" borderId="0" xfId="1" applyFont="1" applyAlignment="1">
      <alignment horizontal="left" vertical="top"/>
    </xf>
    <xf numFmtId="0" fontId="17" fillId="0" borderId="0" xfId="1" applyFont="1" applyAlignment="1">
      <alignment horizontal="left" vertical="top"/>
    </xf>
    <xf numFmtId="0" fontId="13" fillId="0" borderId="0" xfId="0" applyFont="1" applyAlignment="1">
      <alignment vertical="center"/>
    </xf>
    <xf numFmtId="0" fontId="19" fillId="0" borderId="0" xfId="3" applyFont="1"/>
    <xf numFmtId="0" fontId="19" fillId="0" borderId="0" xfId="3" applyFont="1" applyAlignment="1">
      <alignment vertical="top" wrapText="1"/>
    </xf>
    <xf numFmtId="0" fontId="19" fillId="0" borderId="0" xfId="3" applyFont="1" applyAlignment="1">
      <alignment horizontal="left"/>
    </xf>
    <xf numFmtId="164" fontId="19" fillId="0" borderId="8" xfId="4" applyNumberFormat="1" applyFont="1" applyFill="1" applyBorder="1" applyAlignment="1" applyProtection="1">
      <alignment horizontal="center" vertical="center" wrapText="1"/>
      <protection locked="0"/>
    </xf>
    <xf numFmtId="49" fontId="19" fillId="0" borderId="8" xfId="4" applyNumberFormat="1" applyFont="1" applyFill="1" applyBorder="1" applyAlignment="1" applyProtection="1">
      <alignment horizontal="center" vertical="center" wrapText="1"/>
      <protection locked="0"/>
    </xf>
    <xf numFmtId="0" fontId="19" fillId="0" borderId="8" xfId="3" applyFont="1" applyBorder="1" applyAlignment="1" applyProtection="1">
      <alignment horizontal="left" vertical="center" wrapText="1" indent="1"/>
      <protection locked="0"/>
    </xf>
    <xf numFmtId="0" fontId="19" fillId="0" borderId="18" xfId="3" applyFont="1" applyBorder="1" applyAlignment="1" applyProtection="1">
      <alignment horizontal="left" vertical="center" wrapText="1" indent="1"/>
      <protection locked="0"/>
    </xf>
    <xf numFmtId="164" fontId="19" fillId="0" borderId="18" xfId="4" applyNumberFormat="1" applyFont="1" applyFill="1" applyBorder="1" applyAlignment="1" applyProtection="1">
      <alignment horizontal="center" vertical="center" wrapText="1"/>
      <protection locked="0"/>
    </xf>
    <xf numFmtId="164" fontId="19" fillId="0" borderId="8" xfId="4" applyNumberFormat="1" applyFont="1" applyFill="1" applyBorder="1" applyAlignment="1" applyProtection="1">
      <alignment horizontal="center" vertical="center" wrapText="1"/>
    </xf>
    <xf numFmtId="0" fontId="3" fillId="0" borderId="21" xfId="0" applyFont="1" applyBorder="1" applyAlignment="1">
      <alignment vertical="top" wrapText="1"/>
    </xf>
    <xf numFmtId="0" fontId="3" fillId="0" borderId="29" xfId="0" applyFont="1" applyBorder="1" applyAlignment="1">
      <alignment horizontal="left" vertical="top" wrapText="1"/>
    </xf>
    <xf numFmtId="0" fontId="6" fillId="0" borderId="21" xfId="0" applyFont="1" applyBorder="1" applyAlignment="1" applyProtection="1">
      <alignment horizontal="left" vertical="center" wrapText="1"/>
      <protection locked="0"/>
    </xf>
    <xf numFmtId="0" fontId="6" fillId="0" borderId="29" xfId="0" applyFont="1" applyBorder="1" applyAlignment="1" applyProtection="1">
      <alignment horizontal="left" vertical="center" wrapText="1"/>
      <protection locked="0"/>
    </xf>
    <xf numFmtId="166" fontId="9" fillId="0" borderId="8" xfId="0" applyNumberFormat="1" applyFont="1" applyBorder="1" applyAlignment="1">
      <alignment horizontal="right" vertical="center"/>
    </xf>
    <xf numFmtId="0" fontId="7" fillId="0" borderId="12" xfId="0" applyFont="1" applyBorder="1" applyAlignment="1">
      <alignment horizontal="right" vertical="center"/>
    </xf>
    <xf numFmtId="165" fontId="9" fillId="0" borderId="48" xfId="2" applyNumberFormat="1" applyFont="1" applyBorder="1" applyAlignment="1" applyProtection="1">
      <alignment horizontal="center" vertical="center"/>
      <protection locked="0"/>
    </xf>
    <xf numFmtId="165" fontId="9" fillId="0" borderId="36" xfId="2" applyNumberFormat="1" applyFont="1" applyBorder="1" applyAlignment="1" applyProtection="1">
      <alignment horizontal="center" vertical="center"/>
    </xf>
    <xf numFmtId="165" fontId="9" fillId="0" borderId="36" xfId="2" applyNumberFormat="1" applyFont="1" applyBorder="1" applyAlignment="1" applyProtection="1">
      <alignment horizontal="center" vertical="center"/>
      <protection locked="0"/>
    </xf>
    <xf numFmtId="165" fontId="9" fillId="0" borderId="45" xfId="2" applyNumberFormat="1" applyFont="1" applyBorder="1" applyAlignment="1" applyProtection="1">
      <alignment horizontal="center" vertical="center"/>
    </xf>
    <xf numFmtId="165" fontId="9" fillId="0" borderId="8" xfId="2" applyNumberFormat="1" applyFont="1" applyBorder="1" applyAlignment="1" applyProtection="1">
      <alignment horizontal="center" vertical="center"/>
      <protection locked="0"/>
    </xf>
    <xf numFmtId="0" fontId="26" fillId="2" borderId="36" xfId="0" applyFont="1" applyFill="1" applyBorder="1" applyAlignment="1">
      <alignment horizontal="center" vertical="center"/>
    </xf>
    <xf numFmtId="165" fontId="9" fillId="0" borderId="8" xfId="2" applyNumberFormat="1" applyFont="1" applyBorder="1" applyAlignment="1" applyProtection="1">
      <alignment horizontal="center" vertical="center"/>
    </xf>
    <xf numFmtId="165" fontId="9" fillId="0" borderId="39" xfId="2" applyNumberFormat="1" applyFont="1" applyBorder="1" applyAlignment="1" applyProtection="1">
      <alignment horizontal="center" vertical="center"/>
    </xf>
    <xf numFmtId="165" fontId="9" fillId="0" borderId="43" xfId="2" applyNumberFormat="1" applyFont="1" applyBorder="1" applyAlignment="1" applyProtection="1">
      <alignment horizontal="center" vertical="center"/>
    </xf>
    <xf numFmtId="166" fontId="9" fillId="0" borderId="0" xfId="0" applyNumberFormat="1" applyFont="1" applyAlignment="1">
      <alignment horizontal="right" vertical="center"/>
    </xf>
    <xf numFmtId="49" fontId="6" fillId="0" borderId="12" xfId="0" applyNumberFormat="1" applyFont="1" applyBorder="1" applyAlignment="1" applyProtection="1">
      <alignment horizontal="center" wrapText="1"/>
      <protection locked="0"/>
    </xf>
    <xf numFmtId="43" fontId="6" fillId="0" borderId="12" xfId="6" applyFont="1" applyBorder="1" applyAlignment="1" applyProtection="1">
      <protection locked="0"/>
    </xf>
    <xf numFmtId="0" fontId="6" fillId="0" borderId="12" xfId="0" applyFont="1" applyBorder="1" applyAlignment="1" applyProtection="1">
      <alignment wrapText="1"/>
      <protection locked="0"/>
    </xf>
    <xf numFmtId="0" fontId="3" fillId="0" borderId="0" xfId="0" applyFont="1" applyAlignment="1">
      <alignment wrapText="1"/>
    </xf>
    <xf numFmtId="0" fontId="6" fillId="0" borderId="0" xfId="0" applyFont="1" applyAlignment="1">
      <alignment wrapText="1"/>
    </xf>
    <xf numFmtId="167" fontId="3" fillId="0" borderId="0" xfId="2" applyNumberFormat="1" applyFont="1" applyBorder="1" applyAlignment="1" applyProtection="1"/>
    <xf numFmtId="0" fontId="18" fillId="0" borderId="0" xfId="3" applyFont="1"/>
    <xf numFmtId="0" fontId="19" fillId="0" borderId="8" xfId="3" applyFont="1" applyBorder="1" applyAlignment="1">
      <alignment horizontal="left" vertical="center" wrapText="1" indent="1"/>
    </xf>
    <xf numFmtId="0" fontId="19" fillId="0" borderId="18" xfId="3" applyFont="1" applyBorder="1" applyAlignment="1">
      <alignment horizontal="left" vertical="center" wrapText="1" indent="1"/>
    </xf>
    <xf numFmtId="0" fontId="20" fillId="0" borderId="11" xfId="3" applyFont="1" applyBorder="1" applyAlignment="1">
      <alignment vertical="center" wrapText="1"/>
    </xf>
    <xf numFmtId="44" fontId="19" fillId="0" borderId="14" xfId="4" applyNumberFormat="1" applyFont="1" applyFill="1" applyBorder="1" applyAlignment="1" applyProtection="1">
      <alignment horizontal="center" vertical="center" wrapText="1"/>
    </xf>
    <xf numFmtId="0" fontId="13" fillId="0" borderId="0" xfId="3" applyFont="1"/>
    <xf numFmtId="0" fontId="20" fillId="0" borderId="0" xfId="3" applyFont="1" applyAlignment="1">
      <alignment horizontal="center"/>
    </xf>
    <xf numFmtId="165" fontId="19" fillId="0" borderId="14" xfId="4" applyNumberFormat="1" applyFont="1" applyFill="1" applyBorder="1" applyAlignment="1" applyProtection="1">
      <alignment horizontal="center" vertical="center" wrapText="1"/>
    </xf>
    <xf numFmtId="165" fontId="13" fillId="0" borderId="8" xfId="3" applyNumberFormat="1" applyFont="1" applyBorder="1" applyAlignment="1">
      <alignment horizontal="left" vertical="center" wrapText="1" indent="1"/>
    </xf>
    <xf numFmtId="165" fontId="20" fillId="0" borderId="8" xfId="3" applyNumberFormat="1" applyFont="1" applyBorder="1" applyAlignment="1">
      <alignment horizontal="left" vertical="center" wrapText="1"/>
    </xf>
    <xf numFmtId="165" fontId="20" fillId="0" borderId="11" xfId="3" applyNumberFormat="1" applyFont="1" applyBorder="1" applyAlignment="1">
      <alignment horizontal="center" vertical="center" wrapText="1"/>
    </xf>
    <xf numFmtId="165" fontId="20" fillId="0" borderId="8" xfId="3" applyNumberFormat="1" applyFont="1" applyBorder="1" applyAlignment="1">
      <alignment horizontal="center" vertical="center" wrapText="1"/>
    </xf>
    <xf numFmtId="165" fontId="19" fillId="0" borderId="8" xfId="3" applyNumberFormat="1" applyFont="1" applyBorder="1" applyAlignment="1">
      <alignment horizontal="left" vertical="center" wrapText="1" indent="1"/>
    </xf>
    <xf numFmtId="0" fontId="19" fillId="0" borderId="13" xfId="3" applyFont="1" applyBorder="1"/>
    <xf numFmtId="0" fontId="20" fillId="0" borderId="8" xfId="4" applyNumberFormat="1" applyFont="1" applyFill="1" applyBorder="1" applyAlignment="1" applyProtection="1">
      <alignment horizontal="center" vertical="center" wrapText="1"/>
    </xf>
    <xf numFmtId="44" fontId="19" fillId="0" borderId="14" xfId="5" applyFont="1" applyFill="1" applyBorder="1" applyAlignment="1" applyProtection="1">
      <alignment horizontal="center" vertical="center" wrapText="1"/>
    </xf>
    <xf numFmtId="0" fontId="20" fillId="0" borderId="11" xfId="3" applyFont="1" applyBorder="1" applyAlignment="1">
      <alignment horizontal="left" vertical="center" wrapText="1"/>
    </xf>
    <xf numFmtId="0" fontId="13" fillId="0" borderId="8" xfId="3" applyFont="1" applyBorder="1" applyAlignment="1">
      <alignment horizontal="left" vertical="top" wrapText="1"/>
    </xf>
    <xf numFmtId="0" fontId="22" fillId="0" borderId="8" xfId="3" applyFont="1" applyBorder="1" applyAlignment="1">
      <alignment horizontal="center" vertical="center"/>
    </xf>
    <xf numFmtId="0" fontId="20" fillId="0" borderId="8" xfId="3" applyFont="1" applyBorder="1" applyAlignment="1">
      <alignment horizontal="center" vertical="center"/>
    </xf>
    <xf numFmtId="164" fontId="20" fillId="0" borderId="8" xfId="3" applyNumberFormat="1" applyFont="1" applyBorder="1" applyAlignment="1">
      <alignment horizontal="center"/>
    </xf>
    <xf numFmtId="0" fontId="20" fillId="0" borderId="8" xfId="3" applyFont="1" applyBorder="1" applyAlignment="1">
      <alignment horizontal="left" vertical="center" wrapText="1"/>
    </xf>
    <xf numFmtId="164" fontId="20" fillId="0" borderId="8" xfId="4" applyNumberFormat="1" applyFont="1" applyFill="1" applyBorder="1" applyAlignment="1" applyProtection="1">
      <alignment horizontal="center" vertical="center" wrapText="1"/>
    </xf>
    <xf numFmtId="164" fontId="19" fillId="0" borderId="8" xfId="3" applyNumberFormat="1" applyFont="1" applyBorder="1" applyAlignment="1">
      <alignment horizontal="left" vertical="center" wrapText="1" indent="1"/>
    </xf>
    <xf numFmtId="0" fontId="20" fillId="0" borderId="8" xfId="3" applyFont="1" applyBorder="1" applyAlignment="1">
      <alignment vertical="center" wrapText="1"/>
    </xf>
    <xf numFmtId="164" fontId="19" fillId="0" borderId="0" xfId="3" applyNumberFormat="1" applyFont="1" applyAlignment="1">
      <alignment horizontal="left" vertical="center" wrapText="1" indent="1"/>
    </xf>
    <xf numFmtId="49" fontId="7" fillId="0" borderId="26" xfId="0" applyNumberFormat="1" applyFont="1" applyBorder="1" applyAlignment="1" applyProtection="1">
      <alignment horizontal="left" vertical="top" indent="1"/>
      <protection locked="0"/>
    </xf>
    <xf numFmtId="49" fontId="7" fillId="0" borderId="0" xfId="0" applyNumberFormat="1" applyFont="1" applyAlignment="1" applyProtection="1">
      <alignment horizontal="left" vertical="top" indent="1"/>
      <protection locked="0"/>
    </xf>
    <xf numFmtId="49" fontId="7" fillId="0" borderId="27" xfId="0" applyNumberFormat="1" applyFont="1" applyBorder="1" applyAlignment="1" applyProtection="1">
      <alignment horizontal="left" vertical="top" indent="1"/>
      <protection locked="0"/>
    </xf>
    <xf numFmtId="49" fontId="7" fillId="0" borderId="31" xfId="0" applyNumberFormat="1" applyFont="1" applyBorder="1" applyAlignment="1" applyProtection="1">
      <alignment horizontal="left" vertical="top" indent="1"/>
      <protection locked="0"/>
    </xf>
    <xf numFmtId="49" fontId="7" fillId="0" borderId="9" xfId="0" applyNumberFormat="1" applyFont="1" applyBorder="1" applyAlignment="1" applyProtection="1">
      <alignment horizontal="left" vertical="top" indent="1"/>
      <protection locked="0"/>
    </xf>
    <xf numFmtId="49" fontId="7" fillId="0" borderId="33" xfId="0" applyNumberFormat="1" applyFont="1" applyBorder="1" applyAlignment="1" applyProtection="1">
      <alignment horizontal="left" vertical="top" indent="1"/>
      <protection locked="0"/>
    </xf>
    <xf numFmtId="0" fontId="7" fillId="0" borderId="46" xfId="0" applyFont="1" applyBorder="1" applyAlignment="1">
      <alignment horizontal="right" vertical="center"/>
    </xf>
    <xf numFmtId="0" fontId="7" fillId="0" borderId="47" xfId="0" applyFont="1" applyBorder="1" applyAlignment="1">
      <alignment horizontal="right" vertical="center"/>
    </xf>
    <xf numFmtId="0" fontId="5" fillId="0" borderId="19" xfId="7" applyBorder="1" applyAlignment="1">
      <alignment horizontal="left" vertical="top"/>
    </xf>
    <xf numFmtId="0" fontId="7" fillId="0" borderId="26" xfId="0" applyFont="1" applyBorder="1" applyAlignment="1">
      <alignment horizontal="left" vertical="top" indent="1"/>
    </xf>
    <xf numFmtId="0" fontId="7" fillId="0" borderId="0" xfId="0" applyFont="1" applyAlignment="1">
      <alignment horizontal="left" vertical="top" indent="1"/>
    </xf>
    <xf numFmtId="0" fontId="7" fillId="0" borderId="27" xfId="0" applyFont="1" applyBorder="1" applyAlignment="1">
      <alignment horizontal="left" vertical="top" indent="1"/>
    </xf>
    <xf numFmtId="0" fontId="3" fillId="0" borderId="0" xfId="0" applyFont="1" applyAlignment="1">
      <alignment horizontal="left" wrapText="1"/>
    </xf>
    <xf numFmtId="0" fontId="15" fillId="0" borderId="0" xfId="0" applyFont="1" applyAlignment="1">
      <alignment horizontal="left" vertical="center"/>
    </xf>
    <xf numFmtId="0" fontId="6" fillId="0" borderId="21" xfId="0" applyFont="1" applyBorder="1" applyAlignment="1" applyProtection="1">
      <alignment vertical="top"/>
      <protection locked="0"/>
    </xf>
    <xf numFmtId="0" fontId="6" fillId="0" borderId="0" xfId="0" applyFont="1" applyAlignment="1" applyProtection="1">
      <alignment vertical="top"/>
      <protection locked="0"/>
    </xf>
    <xf numFmtId="0" fontId="6" fillId="0" borderId="20" xfId="0" applyFont="1" applyBorder="1" applyAlignment="1" applyProtection="1">
      <alignment vertical="top"/>
      <protection locked="0"/>
    </xf>
    <xf numFmtId="0" fontId="6" fillId="0" borderId="17" xfId="0" applyFont="1" applyBorder="1" applyAlignment="1" applyProtection="1">
      <alignment vertical="top"/>
      <protection locked="0"/>
    </xf>
    <xf numFmtId="0" fontId="6" fillId="0" borderId="12" xfId="0" applyFont="1" applyBorder="1" applyAlignment="1" applyProtection="1">
      <alignment vertical="top"/>
      <protection locked="0"/>
    </xf>
    <xf numFmtId="0" fontId="6" fillId="0" borderId="16" xfId="0" applyFont="1" applyBorder="1" applyAlignment="1" applyProtection="1">
      <alignment vertical="top"/>
      <protection locked="0"/>
    </xf>
    <xf numFmtId="0" fontId="13" fillId="0" borderId="0" xfId="0" applyFont="1" applyAlignment="1">
      <alignment horizontal="left" vertical="top"/>
    </xf>
    <xf numFmtId="0" fontId="3" fillId="0" borderId="7" xfId="0" applyFont="1" applyBorder="1" applyAlignment="1">
      <alignment vertical="center" wrapText="1"/>
    </xf>
    <xf numFmtId="0" fontId="3" fillId="0" borderId="15" xfId="0" applyFont="1" applyBorder="1" applyAlignment="1">
      <alignment vertical="center" wrapText="1"/>
    </xf>
    <xf numFmtId="0" fontId="6" fillId="0" borderId="0" xfId="0" applyFont="1" applyAlignment="1" applyProtection="1">
      <alignment vertical="top" wrapText="1"/>
      <protection locked="0"/>
    </xf>
    <xf numFmtId="0" fontId="6" fillId="0" borderId="20" xfId="0" applyFont="1" applyBorder="1" applyAlignment="1" applyProtection="1">
      <alignment vertical="top" wrapText="1"/>
      <protection locked="0"/>
    </xf>
    <xf numFmtId="0" fontId="6" fillId="0" borderId="12" xfId="0" applyFont="1" applyBorder="1" applyAlignment="1" applyProtection="1">
      <alignment vertical="top" wrapText="1"/>
      <protection locked="0"/>
    </xf>
    <xf numFmtId="0" fontId="6" fillId="0" borderId="16" xfId="0" applyFont="1" applyBorder="1" applyAlignment="1" applyProtection="1">
      <alignment vertical="top" wrapText="1"/>
      <protection locked="0"/>
    </xf>
    <xf numFmtId="0" fontId="3" fillId="0" borderId="7" xfId="0" applyFont="1" applyBorder="1" applyAlignment="1">
      <alignment horizontal="left" vertical="center"/>
    </xf>
    <xf numFmtId="0" fontId="6" fillId="0" borderId="7" xfId="0" applyFont="1" applyBorder="1" applyAlignment="1" applyProtection="1">
      <alignment horizontal="left" vertical="top"/>
      <protection locked="0"/>
    </xf>
    <xf numFmtId="0" fontId="6" fillId="0" borderId="12" xfId="0" applyFont="1" applyBorder="1" applyAlignment="1" applyProtection="1">
      <alignment horizontal="left" vertical="top"/>
      <protection locked="0"/>
    </xf>
    <xf numFmtId="0" fontId="6" fillId="0" borderId="53" xfId="0" applyFont="1" applyBorder="1" applyAlignment="1" applyProtection="1">
      <alignment vertical="top"/>
      <protection locked="0"/>
    </xf>
    <xf numFmtId="0" fontId="3" fillId="0" borderId="7" xfId="0" applyFont="1" applyBorder="1" applyAlignment="1">
      <alignment horizontal="left" vertical="top"/>
    </xf>
    <xf numFmtId="0" fontId="3" fillId="0" borderId="12" xfId="0" applyFont="1" applyBorder="1" applyAlignment="1">
      <alignment horizontal="left" vertical="top"/>
    </xf>
    <xf numFmtId="0" fontId="3" fillId="0" borderId="7" xfId="0" applyFont="1" applyBorder="1" applyAlignment="1">
      <alignment vertical="top"/>
    </xf>
    <xf numFmtId="0" fontId="3" fillId="0" borderId="53" xfId="0" applyFont="1" applyBorder="1" applyAlignment="1">
      <alignment vertical="top"/>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3" fillId="0" borderId="53" xfId="0" applyFont="1" applyBorder="1" applyAlignment="1">
      <alignment horizontal="left" vertical="top"/>
    </xf>
    <xf numFmtId="49" fontId="6" fillId="0" borderId="12" xfId="0" applyNumberFormat="1" applyFont="1" applyBorder="1" applyAlignment="1" applyProtection="1">
      <alignment horizontal="center"/>
      <protection locked="0"/>
    </xf>
    <xf numFmtId="0" fontId="3" fillId="0" borderId="0" xfId="0" applyFont="1" applyAlignment="1">
      <alignment horizontal="left"/>
    </xf>
    <xf numFmtId="165" fontId="6" fillId="0" borderId="12" xfId="2" applyNumberFormat="1" applyFont="1" applyBorder="1" applyAlignment="1" applyProtection="1">
      <alignment horizontal="center"/>
      <protection locked="0"/>
    </xf>
    <xf numFmtId="43" fontId="6" fillId="0" borderId="13" xfId="6" applyFont="1" applyBorder="1" applyAlignment="1" applyProtection="1">
      <alignment horizontal="center"/>
      <protection locked="0"/>
    </xf>
    <xf numFmtId="43" fontId="3" fillId="0" borderId="0" xfId="6" applyFont="1" applyBorder="1" applyAlignment="1" applyProtection="1">
      <alignment horizontal="left"/>
    </xf>
    <xf numFmtId="164" fontId="6" fillId="0" borderId="13" xfId="6" applyNumberFormat="1" applyFont="1" applyBorder="1" applyAlignment="1" applyProtection="1">
      <alignment horizontal="center" wrapText="1"/>
      <protection locked="0"/>
    </xf>
    <xf numFmtId="0" fontId="24" fillId="0" borderId="0" xfId="0" applyFont="1" applyAlignment="1">
      <alignment horizontal="left"/>
    </xf>
    <xf numFmtId="0" fontId="6" fillId="0" borderId="5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165" fontId="9" fillId="0" borderId="21" xfId="2" applyNumberFormat="1" applyFont="1" applyBorder="1" applyAlignment="1" applyProtection="1">
      <alignment horizontal="center" vertical="center"/>
    </xf>
    <xf numFmtId="165" fontId="9" fillId="0" borderId="27" xfId="2" applyNumberFormat="1" applyFont="1" applyBorder="1" applyAlignment="1" applyProtection="1">
      <alignment horizontal="center" vertical="center"/>
    </xf>
    <xf numFmtId="165" fontId="9" fillId="0" borderId="17" xfId="2" applyNumberFormat="1" applyFont="1" applyBorder="1" applyAlignment="1" applyProtection="1">
      <alignment horizontal="center" vertical="center"/>
    </xf>
    <xf numFmtId="165" fontId="9" fillId="0" borderId="42" xfId="2" applyNumberFormat="1" applyFont="1" applyBorder="1" applyAlignment="1" applyProtection="1">
      <alignment horizontal="center" vertical="center"/>
    </xf>
    <xf numFmtId="0" fontId="3" fillId="0" borderId="28" xfId="0" applyFont="1" applyBorder="1" applyAlignment="1">
      <alignment horizontal="left" vertical="top" wrapText="1"/>
    </xf>
    <xf numFmtId="0" fontId="3" fillId="0" borderId="7" xfId="0" applyFont="1" applyBorder="1" applyAlignment="1">
      <alignment horizontal="left" vertical="top" wrapText="1"/>
    </xf>
    <xf numFmtId="0" fontId="3" fillId="0" borderId="30" xfId="0" applyFont="1" applyBorder="1" applyAlignment="1">
      <alignment horizontal="left" vertical="top" wrapText="1"/>
    </xf>
    <xf numFmtId="0" fontId="3" fillId="0" borderId="26"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31" xfId="0" applyFont="1" applyBorder="1" applyAlignment="1">
      <alignment horizontal="left" vertical="top" wrapText="1"/>
    </xf>
    <xf numFmtId="0" fontId="3" fillId="0" borderId="9" xfId="0" applyFont="1" applyBorder="1" applyAlignment="1">
      <alignment horizontal="left" vertical="top" wrapText="1"/>
    </xf>
    <xf numFmtId="0" fontId="3" fillId="0" borderId="33" xfId="0" applyFont="1" applyBorder="1" applyAlignment="1">
      <alignment horizontal="left" vertical="top" wrapText="1"/>
    </xf>
    <xf numFmtId="0" fontId="3" fillId="0" borderId="10" xfId="0" applyFont="1" applyBorder="1" applyAlignment="1">
      <alignment horizontal="left" vertical="center" wrapText="1"/>
    </xf>
    <xf numFmtId="0" fontId="9" fillId="0" borderId="28" xfId="0" applyFont="1" applyBorder="1" applyAlignment="1">
      <alignment horizontal="left" vertical="center" wrapText="1" indent="1"/>
    </xf>
    <xf numFmtId="0" fontId="9" fillId="0" borderId="7" xfId="0" applyFont="1" applyBorder="1" applyAlignment="1">
      <alignment horizontal="left" vertical="center" wrapText="1" indent="1"/>
    </xf>
    <xf numFmtId="0" fontId="9" fillId="0" borderId="15" xfId="0" applyFont="1" applyBorder="1" applyAlignment="1">
      <alignment horizontal="left" vertical="center" wrapText="1" indent="1"/>
    </xf>
    <xf numFmtId="0" fontId="9" fillId="0" borderId="41" xfId="0" applyFont="1" applyBorder="1" applyAlignment="1">
      <alignment horizontal="left" vertical="center" wrapText="1" indent="1"/>
    </xf>
    <xf numFmtId="0" fontId="9" fillId="0" borderId="12" xfId="0" applyFont="1" applyBorder="1" applyAlignment="1">
      <alignment horizontal="left" vertical="center" wrapText="1" indent="1"/>
    </xf>
    <xf numFmtId="0" fontId="9" fillId="0" borderId="16" xfId="0" applyFont="1" applyBorder="1" applyAlignment="1">
      <alignment horizontal="left" vertical="center" wrapText="1" indent="1"/>
    </xf>
    <xf numFmtId="0" fontId="7" fillId="0" borderId="11"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49" xfId="0" applyFont="1" applyBorder="1" applyAlignment="1">
      <alignment horizontal="right" vertical="center"/>
    </xf>
    <xf numFmtId="0" fontId="7" fillId="0" borderId="13" xfId="0" applyFont="1" applyBorder="1" applyAlignment="1">
      <alignment horizontal="right" vertical="center"/>
    </xf>
    <xf numFmtId="0" fontId="7" fillId="0" borderId="14" xfId="0" applyFont="1" applyBorder="1" applyAlignment="1">
      <alignment horizontal="right" vertical="center"/>
    </xf>
    <xf numFmtId="0" fontId="15" fillId="0" borderId="34" xfId="0" applyFont="1" applyBorder="1" applyAlignment="1">
      <alignment horizontal="left" vertical="center"/>
    </xf>
    <xf numFmtId="0" fontId="15" fillId="0" borderId="23" xfId="0" applyFont="1" applyBorder="1" applyAlignment="1">
      <alignment horizontal="left" vertical="center"/>
    </xf>
    <xf numFmtId="0" fontId="4" fillId="0" borderId="22" xfId="0" applyFont="1" applyBorder="1" applyAlignment="1">
      <alignment horizontal="left" vertical="center" wrapText="1" indent="1"/>
    </xf>
    <xf numFmtId="0" fontId="4" fillId="0" borderId="23" xfId="0" applyFont="1" applyBorder="1" applyAlignment="1">
      <alignment horizontal="left" vertical="center" wrapText="1" indent="1"/>
    </xf>
    <xf numFmtId="0" fontId="4" fillId="0" borderId="25" xfId="0" applyFont="1" applyBorder="1" applyAlignment="1">
      <alignment horizontal="left" vertical="center" wrapText="1" indent="1"/>
    </xf>
    <xf numFmtId="0" fontId="4" fillId="0" borderId="41" xfId="0" applyFont="1" applyBorder="1" applyAlignment="1">
      <alignment horizontal="left" vertical="center" wrapText="1" indent="1"/>
    </xf>
    <xf numFmtId="0" fontId="4" fillId="0" borderId="12" xfId="0" applyFont="1" applyBorder="1" applyAlignment="1">
      <alignment horizontal="left" vertical="center" wrapText="1" indent="1"/>
    </xf>
    <xf numFmtId="0" fontId="4" fillId="0" borderId="42" xfId="0" applyFont="1" applyBorder="1" applyAlignment="1">
      <alignment horizontal="left" vertical="center" wrapText="1" indent="1"/>
    </xf>
    <xf numFmtId="0" fontId="6" fillId="0" borderId="7" xfId="0" applyFont="1" applyBorder="1" applyAlignment="1">
      <alignment horizontal="left" vertical="top"/>
    </xf>
    <xf numFmtId="0" fontId="6" fillId="0" borderId="0" xfId="0" applyFont="1" applyAlignment="1">
      <alignment horizontal="left" vertical="top"/>
    </xf>
    <xf numFmtId="0" fontId="6" fillId="0" borderId="12" xfId="0" applyFont="1" applyBorder="1" applyAlignment="1">
      <alignment horizontal="left" vertical="top"/>
    </xf>
    <xf numFmtId="0" fontId="6" fillId="0" borderId="21"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25" xfId="0" applyFont="1" applyBorder="1" applyAlignment="1">
      <alignment horizontal="left" vertical="center"/>
    </xf>
    <xf numFmtId="165" fontId="9" fillId="0" borderId="11" xfId="2" applyNumberFormat="1" applyFont="1" applyBorder="1" applyAlignment="1" applyProtection="1">
      <alignment horizontal="center" vertical="center"/>
      <protection locked="0"/>
    </xf>
    <xf numFmtId="165" fontId="9" fillId="0" borderId="14" xfId="2" applyNumberFormat="1" applyFont="1" applyBorder="1" applyAlignment="1" applyProtection="1">
      <alignment horizontal="center" vertical="center"/>
      <protection locked="0"/>
    </xf>
    <xf numFmtId="0" fontId="9" fillId="0" borderId="49" xfId="0" applyFont="1" applyBorder="1" applyAlignment="1">
      <alignment horizontal="left" vertical="center" indent="1"/>
    </xf>
    <xf numFmtId="0" fontId="9" fillId="0" borderId="13" xfId="0" applyFont="1" applyBorder="1" applyAlignment="1">
      <alignment horizontal="left" vertical="center" indent="1"/>
    </xf>
    <xf numFmtId="0" fontId="9" fillId="0" borderId="14" xfId="0" applyFont="1" applyBorder="1" applyAlignment="1">
      <alignment horizontal="left" vertical="center" indent="1"/>
    </xf>
    <xf numFmtId="165" fontId="9" fillId="0" borderId="11" xfId="2" applyNumberFormat="1" applyFont="1" applyBorder="1" applyAlignment="1" applyProtection="1">
      <alignment horizontal="center" vertical="center"/>
    </xf>
    <xf numFmtId="165" fontId="9" fillId="0" borderId="14" xfId="2" applyNumberFormat="1" applyFont="1" applyBorder="1" applyAlignment="1" applyProtection="1">
      <alignment horizontal="center" vertical="center"/>
    </xf>
    <xf numFmtId="0" fontId="9" fillId="0" borderId="35" xfId="0" applyFont="1" applyBorder="1" applyAlignment="1">
      <alignment horizontal="left" vertical="center" indent="1"/>
    </xf>
    <xf numFmtId="0" fontId="9" fillId="0" borderId="8" xfId="0" applyFont="1" applyBorder="1" applyAlignment="1">
      <alignment horizontal="left" vertical="center" indent="1"/>
    </xf>
    <xf numFmtId="0" fontId="26" fillId="2" borderId="11" xfId="0" applyFont="1" applyFill="1" applyBorder="1" applyAlignment="1">
      <alignment horizontal="center" vertical="center"/>
    </xf>
    <xf numFmtId="0" fontId="26" fillId="2" borderId="50" xfId="0" applyFont="1" applyFill="1" applyBorder="1" applyAlignment="1">
      <alignment horizontal="center" vertical="center"/>
    </xf>
    <xf numFmtId="0" fontId="7" fillId="0" borderId="38" xfId="0" applyFont="1" applyBorder="1" applyAlignment="1">
      <alignment horizontal="left" vertical="center" indent="1"/>
    </xf>
    <xf numFmtId="0" fontId="7" fillId="0" borderId="5" xfId="0" applyFont="1" applyBorder="1" applyAlignment="1">
      <alignment horizontal="left" vertical="center" indent="1"/>
    </xf>
    <xf numFmtId="0" fontId="7" fillId="0" borderId="6" xfId="0" applyFont="1" applyBorder="1" applyAlignment="1">
      <alignment horizontal="left" vertical="center" indent="1"/>
    </xf>
    <xf numFmtId="0" fontId="9" fillId="0" borderId="37" xfId="0" applyFont="1" applyBorder="1" applyAlignment="1">
      <alignment horizontal="left" vertical="center" indent="1"/>
    </xf>
    <xf numFmtId="0" fontId="9" fillId="0" borderId="1" xfId="0" applyFont="1" applyBorder="1" applyAlignment="1">
      <alignment horizontal="left" vertical="center" indent="1"/>
    </xf>
    <xf numFmtId="0" fontId="9" fillId="0" borderId="2" xfId="0" applyFont="1" applyBorder="1" applyAlignment="1">
      <alignment horizontal="left" vertical="center" indent="1"/>
    </xf>
    <xf numFmtId="0" fontId="6" fillId="0" borderId="54" xfId="8" applyBorder="1" applyAlignment="1">
      <alignment horizontal="left" vertical="center"/>
    </xf>
    <xf numFmtId="0" fontId="6" fillId="0" borderId="34" xfId="8" applyBorder="1" applyAlignment="1">
      <alignment horizontal="left" vertical="center"/>
    </xf>
    <xf numFmtId="0" fontId="6" fillId="0" borderId="55" xfId="8" applyBorder="1" applyAlignment="1">
      <alignment horizontal="left" vertical="center"/>
    </xf>
    <xf numFmtId="165" fontId="9" fillId="0" borderId="51" xfId="2" applyNumberFormat="1" applyFont="1" applyBorder="1" applyAlignment="1" applyProtection="1">
      <alignment horizontal="center" vertical="center"/>
    </xf>
    <xf numFmtId="165" fontId="9" fillId="0" borderId="52" xfId="2" applyNumberFormat="1" applyFont="1" applyBorder="1" applyAlignment="1" applyProtection="1">
      <alignment horizontal="center" vertical="center"/>
    </xf>
    <xf numFmtId="0" fontId="6" fillId="0" borderId="21" xfId="0" applyFont="1" applyBorder="1" applyAlignment="1" applyProtection="1">
      <alignment horizontal="left" vertical="top"/>
      <protection locked="0"/>
    </xf>
    <xf numFmtId="0" fontId="6" fillId="0" borderId="2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6" xfId="0" applyFont="1" applyBorder="1" applyAlignment="1" applyProtection="1">
      <alignment horizontal="left" vertical="top"/>
      <protection locked="0"/>
    </xf>
    <xf numFmtId="0" fontId="13" fillId="0" borderId="7" xfId="0" applyFont="1" applyBorder="1" applyAlignment="1">
      <alignment horizontal="left" vertical="center"/>
    </xf>
    <xf numFmtId="0" fontId="3" fillId="0" borderId="10" xfId="0" applyFont="1" applyBorder="1" applyAlignment="1">
      <alignment horizontal="left" vertical="top"/>
    </xf>
    <xf numFmtId="0" fontId="3" fillId="0" borderId="15" xfId="0" applyFont="1" applyBorder="1" applyAlignment="1">
      <alignment horizontal="left" vertical="top"/>
    </xf>
    <xf numFmtId="43" fontId="6" fillId="0" borderId="12" xfId="6" applyFont="1" applyBorder="1" applyAlignment="1" applyProtection="1">
      <alignment horizontal="center"/>
      <protection locked="0"/>
    </xf>
    <xf numFmtId="0" fontId="3" fillId="0" borderId="0" xfId="0" applyFont="1" applyAlignment="1">
      <alignment wrapText="1"/>
    </xf>
    <xf numFmtId="49" fontId="6" fillId="0" borderId="12" xfId="0" applyNumberFormat="1" applyFont="1" applyBorder="1" applyAlignment="1" applyProtection="1">
      <alignment horizontal="center" wrapText="1"/>
      <protection locked="0"/>
    </xf>
    <xf numFmtId="165" fontId="6" fillId="0" borderId="12" xfId="2" applyNumberFormat="1" applyFont="1" applyBorder="1" applyAlignment="1" applyProtection="1">
      <alignment horizontal="center" wrapText="1"/>
      <protection locked="0"/>
    </xf>
    <xf numFmtId="0" fontId="9" fillId="0" borderId="28" xfId="0" applyFont="1" applyBorder="1" applyAlignment="1">
      <alignment horizontal="left" vertical="center" indent="1"/>
    </xf>
    <xf numFmtId="0" fontId="9" fillId="0" borderId="7" xfId="0" applyFont="1" applyBorder="1" applyAlignment="1">
      <alignment horizontal="left" vertical="center" indent="1"/>
    </xf>
    <xf numFmtId="0" fontId="9" fillId="0" borderId="15" xfId="0" applyFont="1" applyBorder="1" applyAlignment="1">
      <alignment horizontal="left" vertical="center" indent="1"/>
    </xf>
    <xf numFmtId="0" fontId="9" fillId="0" borderId="41" xfId="0" applyFont="1" applyBorder="1" applyAlignment="1">
      <alignment horizontal="left" vertical="center" indent="1"/>
    </xf>
    <xf numFmtId="0" fontId="9" fillId="0" borderId="12" xfId="0" applyFont="1" applyBorder="1" applyAlignment="1">
      <alignment horizontal="left" vertical="center" indent="1"/>
    </xf>
    <xf numFmtId="0" fontId="9" fillId="0" borderId="16" xfId="0" applyFont="1" applyBorder="1" applyAlignment="1">
      <alignment horizontal="left" vertical="center" indent="1"/>
    </xf>
    <xf numFmtId="0" fontId="7" fillId="0" borderId="49" xfId="0" applyFont="1" applyBorder="1" applyAlignment="1">
      <alignment horizontal="left" vertical="center" indent="1"/>
    </xf>
    <xf numFmtId="0" fontId="7" fillId="0" borderId="13" xfId="0" applyFont="1" applyBorder="1" applyAlignment="1">
      <alignment horizontal="left" vertical="center" indent="1"/>
    </xf>
    <xf numFmtId="0" fontId="7" fillId="0" borderId="14" xfId="0" applyFont="1" applyBorder="1" applyAlignment="1">
      <alignment horizontal="left" vertical="center" indent="1"/>
    </xf>
    <xf numFmtId="0" fontId="7" fillId="0" borderId="50" xfId="0" applyFont="1" applyBorder="1" applyAlignment="1">
      <alignment horizontal="left" vertical="center" indent="1"/>
    </xf>
    <xf numFmtId="0" fontId="9" fillId="0" borderId="40" xfId="0" applyFont="1" applyBorder="1" applyAlignment="1">
      <alignment horizontal="left" vertical="center" wrapText="1" indent="1"/>
    </xf>
    <xf numFmtId="0" fontId="9" fillId="0" borderId="3" xfId="0" applyFont="1" applyBorder="1" applyAlignment="1">
      <alignment horizontal="left" vertical="center" wrapText="1" indent="1"/>
    </xf>
    <xf numFmtId="0" fontId="9" fillId="0" borderId="31" xfId="0" applyFont="1" applyBorder="1" applyAlignment="1">
      <alignment horizontal="left" vertical="center" wrapText="1" indent="1"/>
    </xf>
    <xf numFmtId="0" fontId="9" fillId="0" borderId="9" xfId="0" applyFont="1" applyBorder="1" applyAlignment="1">
      <alignment horizontal="left" vertical="center" wrapText="1" indent="1"/>
    </xf>
    <xf numFmtId="0" fontId="3" fillId="0" borderId="57" xfId="0" applyFont="1" applyBorder="1" applyAlignment="1">
      <alignment horizontal="left" vertical="top" wrapText="1"/>
    </xf>
    <xf numFmtId="0" fontId="3" fillId="0" borderId="58" xfId="0" applyFont="1" applyBorder="1" applyAlignment="1">
      <alignment horizontal="left" vertical="top" wrapText="1"/>
    </xf>
    <xf numFmtId="49" fontId="6" fillId="0" borderId="59" xfId="0" applyNumberFormat="1" applyFont="1" applyBorder="1" applyAlignment="1" applyProtection="1">
      <alignment horizontal="left" vertical="center" wrapText="1"/>
      <protection locked="0"/>
    </xf>
    <xf numFmtId="49" fontId="6" fillId="0" borderId="60" xfId="0" applyNumberFormat="1" applyFont="1" applyBorder="1" applyAlignment="1" applyProtection="1">
      <alignment horizontal="left" vertical="center" wrapText="1"/>
      <protection locked="0"/>
    </xf>
    <xf numFmtId="0" fontId="3" fillId="0" borderId="10" xfId="0" applyFont="1" applyBorder="1" applyAlignment="1">
      <alignment horizontal="left" vertical="top" wrapText="1"/>
    </xf>
    <xf numFmtId="49" fontId="6" fillId="0" borderId="17" xfId="0" applyNumberFormat="1" applyFont="1" applyBorder="1" applyAlignment="1" applyProtection="1">
      <alignment horizontal="left" vertical="center" wrapText="1"/>
      <protection locked="0"/>
    </xf>
    <xf numFmtId="49" fontId="6" fillId="0" borderId="12" xfId="0" applyNumberFormat="1" applyFont="1" applyBorder="1" applyAlignment="1" applyProtection="1">
      <alignment horizontal="left" vertical="center" wrapText="1"/>
      <protection locked="0"/>
    </xf>
    <xf numFmtId="0" fontId="3" fillId="0" borderId="10" xfId="0" applyFont="1" applyBorder="1" applyAlignment="1">
      <alignment vertical="top" wrapText="1"/>
    </xf>
    <xf numFmtId="0" fontId="3" fillId="0" borderId="7" xfId="0" applyFont="1" applyBorder="1" applyAlignment="1">
      <alignment vertical="top" wrapText="1"/>
    </xf>
    <xf numFmtId="0" fontId="3" fillId="0" borderId="15" xfId="0" applyFont="1" applyBorder="1" applyAlignment="1">
      <alignment vertical="top" wrapText="1"/>
    </xf>
    <xf numFmtId="49" fontId="6" fillId="0" borderId="32" xfId="0" applyNumberFormat="1" applyFont="1" applyBorder="1" applyAlignment="1" applyProtection="1">
      <alignment vertical="center"/>
      <protection locked="0"/>
    </xf>
    <xf numFmtId="49" fontId="6" fillId="0" borderId="9" xfId="0" applyNumberFormat="1" applyFont="1" applyBorder="1" applyAlignment="1" applyProtection="1">
      <alignment vertical="center"/>
      <protection locked="0"/>
    </xf>
    <xf numFmtId="49" fontId="6" fillId="0" borderId="61" xfId="0" applyNumberFormat="1" applyFont="1" applyBorder="1" applyAlignment="1" applyProtection="1">
      <alignment vertical="center"/>
      <protection locked="0"/>
    </xf>
    <xf numFmtId="0" fontId="13" fillId="0" borderId="0" xfId="0" applyFont="1" applyAlignment="1">
      <alignment horizontal="left" vertical="center"/>
    </xf>
    <xf numFmtId="0" fontId="25" fillId="0" borderId="0" xfId="8" applyFont="1" applyBorder="1" applyAlignment="1">
      <alignment horizontal="left" vertical="top"/>
    </xf>
    <xf numFmtId="0" fontId="3" fillId="0" borderId="24" xfId="0" applyFont="1" applyBorder="1" applyAlignment="1">
      <alignment horizontal="left" vertical="top" wrapText="1"/>
    </xf>
    <xf numFmtId="0" fontId="3" fillId="0" borderId="25" xfId="0" applyFont="1" applyBorder="1" applyAlignment="1">
      <alignment horizontal="left" vertical="top" wrapText="1"/>
    </xf>
    <xf numFmtId="49" fontId="6" fillId="0" borderId="42" xfId="0" applyNumberFormat="1" applyFont="1" applyBorder="1" applyAlignment="1" applyProtection="1">
      <alignment horizontal="left" vertical="center" wrapText="1"/>
      <protection locked="0"/>
    </xf>
    <xf numFmtId="0" fontId="3" fillId="0" borderId="15" xfId="0" applyFont="1" applyBorder="1" applyAlignment="1">
      <alignment horizontal="left" vertical="top" wrapText="1"/>
    </xf>
    <xf numFmtId="164" fontId="6" fillId="0" borderId="59" xfId="6" applyNumberFormat="1" applyFont="1" applyFill="1" applyBorder="1" applyAlignment="1" applyProtection="1">
      <alignment vertical="center" wrapText="1"/>
      <protection locked="0"/>
    </xf>
    <xf numFmtId="164" fontId="6" fillId="0" borderId="12" xfId="6" applyNumberFormat="1" applyFont="1" applyFill="1" applyBorder="1" applyAlignment="1" applyProtection="1">
      <alignment vertical="center" wrapText="1"/>
      <protection locked="0"/>
    </xf>
    <xf numFmtId="164" fontId="6" fillId="0" borderId="16" xfId="6" applyNumberFormat="1" applyFont="1" applyFill="1" applyBorder="1" applyAlignment="1" applyProtection="1">
      <alignment vertical="center" wrapText="1"/>
      <protection locked="0"/>
    </xf>
    <xf numFmtId="49" fontId="6" fillId="0" borderId="31" xfId="0" applyNumberFormat="1" applyFont="1" applyBorder="1" applyAlignment="1" applyProtection="1">
      <alignment horizontal="left" vertical="center" wrapText="1"/>
      <protection locked="0"/>
    </xf>
    <xf numFmtId="49" fontId="6" fillId="0" borderId="9" xfId="0" applyNumberFormat="1" applyFont="1" applyBorder="1" applyAlignment="1" applyProtection="1">
      <alignment horizontal="left" vertical="center" wrapText="1"/>
      <protection locked="0"/>
    </xf>
    <xf numFmtId="164" fontId="6" fillId="0" borderId="32" xfId="6" applyNumberFormat="1" applyFont="1" applyFill="1" applyBorder="1" applyAlignment="1" applyProtection="1">
      <alignment vertical="center"/>
      <protection locked="0"/>
    </xf>
    <xf numFmtId="164" fontId="6" fillId="0" borderId="33" xfId="6" applyNumberFormat="1" applyFont="1" applyFill="1" applyBorder="1" applyAlignment="1" applyProtection="1">
      <alignment vertical="center"/>
      <protection locked="0"/>
    </xf>
    <xf numFmtId="165" fontId="9" fillId="0" borderId="10" xfId="2" applyNumberFormat="1" applyFont="1" applyBorder="1" applyAlignment="1" applyProtection="1">
      <alignment horizontal="center" vertical="center"/>
    </xf>
    <xf numFmtId="165" fontId="9" fillId="0" borderId="30" xfId="2" applyNumberFormat="1" applyFont="1" applyBorder="1" applyAlignment="1" applyProtection="1">
      <alignment horizontal="center" vertical="center"/>
    </xf>
    <xf numFmtId="165" fontId="9" fillId="0" borderId="17" xfId="2" applyNumberFormat="1" applyFont="1" applyBorder="1" applyAlignment="1" applyProtection="1">
      <alignment horizontal="center" vertical="center"/>
      <protection locked="0"/>
    </xf>
    <xf numFmtId="165" fontId="9" fillId="0" borderId="16" xfId="2" applyNumberFormat="1" applyFont="1" applyBorder="1" applyAlignment="1" applyProtection="1">
      <alignment horizontal="center" vertical="center"/>
      <protection locked="0"/>
    </xf>
    <xf numFmtId="0" fontId="9" fillId="0" borderId="35" xfId="0" applyFont="1" applyBorder="1" applyAlignment="1">
      <alignment horizontal="left" vertical="center" wrapText="1" indent="1"/>
    </xf>
    <xf numFmtId="0" fontId="9" fillId="0" borderId="8" xfId="0" applyFont="1" applyBorder="1" applyAlignment="1">
      <alignment horizontal="left" vertical="center" wrapText="1" indent="1"/>
    </xf>
    <xf numFmtId="0" fontId="7" fillId="0" borderId="22" xfId="0" applyFont="1" applyBorder="1" applyAlignment="1">
      <alignment horizontal="left" vertical="center" indent="1"/>
    </xf>
    <xf numFmtId="0" fontId="7" fillId="0" borderId="23" xfId="0" applyFont="1" applyBorder="1" applyAlignment="1">
      <alignment horizontal="left" vertical="center" indent="1"/>
    </xf>
    <xf numFmtId="0" fontId="7" fillId="0" borderId="25" xfId="0" applyFont="1" applyBorder="1" applyAlignment="1">
      <alignment horizontal="left" vertical="center" indent="1"/>
    </xf>
    <xf numFmtId="0" fontId="9" fillId="0" borderId="26" xfId="0" applyFont="1" applyBorder="1" applyAlignment="1">
      <alignment horizontal="left" vertical="center" indent="1"/>
    </xf>
    <xf numFmtId="0" fontId="9" fillId="0" borderId="0" xfId="0" applyFont="1" applyAlignment="1">
      <alignment horizontal="left" vertical="center" indent="1"/>
    </xf>
    <xf numFmtId="0" fontId="9" fillId="0" borderId="20" xfId="0" applyFont="1" applyBorder="1" applyAlignment="1">
      <alignment horizontal="left" vertical="center" indent="1"/>
    </xf>
    <xf numFmtId="0" fontId="9" fillId="0" borderId="4" xfId="0" applyFont="1" applyBorder="1" applyAlignment="1">
      <alignment horizontal="left" vertical="center" wrapText="1" indent="1"/>
    </xf>
    <xf numFmtId="0" fontId="6" fillId="0" borderId="13" xfId="0" applyFont="1" applyBorder="1" applyAlignment="1" applyProtection="1">
      <alignment horizontal="center"/>
      <protection locked="0"/>
    </xf>
    <xf numFmtId="0" fontId="3" fillId="0" borderId="20" xfId="0" applyFont="1" applyBorder="1" applyAlignment="1">
      <alignment horizontal="left" vertical="top" wrapText="1"/>
    </xf>
    <xf numFmtId="49" fontId="6" fillId="0" borderId="26" xfId="0" applyNumberFormat="1" applyFont="1" applyBorder="1" applyAlignment="1" applyProtection="1">
      <alignment horizontal="left" vertical="center" wrapText="1"/>
      <protection locked="0"/>
    </xf>
    <xf numFmtId="49" fontId="6" fillId="0" borderId="0" xfId="0" applyNumberFormat="1" applyFont="1" applyAlignment="1" applyProtection="1">
      <alignment horizontal="left" vertical="center" wrapText="1"/>
      <protection locked="0"/>
    </xf>
    <xf numFmtId="49" fontId="6" fillId="0" borderId="20" xfId="0" applyNumberFormat="1" applyFont="1" applyBorder="1" applyAlignment="1" applyProtection="1">
      <alignment horizontal="left" vertical="center" wrapText="1"/>
      <protection locked="0"/>
    </xf>
    <xf numFmtId="0" fontId="9" fillId="0" borderId="23" xfId="0" applyFont="1" applyBorder="1" applyAlignment="1">
      <alignment horizontal="left" vertical="center" wrapText="1"/>
    </xf>
    <xf numFmtId="0" fontId="9" fillId="0" borderId="23" xfId="0" applyFont="1" applyBorder="1" applyAlignment="1">
      <alignment horizontal="left" vertical="center"/>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9" xfId="0" applyFont="1" applyBorder="1" applyAlignment="1">
      <alignment horizontal="left" vertical="center"/>
    </xf>
    <xf numFmtId="0" fontId="3" fillId="0" borderId="7" xfId="0" applyFont="1" applyBorder="1" applyAlignment="1">
      <alignment horizontal="right"/>
    </xf>
    <xf numFmtId="165" fontId="9" fillId="0" borderId="15" xfId="2" applyNumberFormat="1" applyFont="1" applyBorder="1" applyAlignment="1" applyProtection="1">
      <alignment horizontal="center" vertical="center"/>
    </xf>
    <xf numFmtId="165" fontId="9" fillId="0" borderId="16" xfId="2" applyNumberFormat="1" applyFont="1" applyBorder="1" applyAlignment="1" applyProtection="1">
      <alignment horizontal="center" vertical="center"/>
    </xf>
    <xf numFmtId="0" fontId="5" fillId="0" borderId="0" xfId="7" applyBorder="1" applyAlignment="1">
      <alignment vertical="top"/>
    </xf>
    <xf numFmtId="0" fontId="6" fillId="0" borderId="0" xfId="8" applyBorder="1" applyAlignment="1">
      <alignment horizontal="left" vertical="center"/>
    </xf>
    <xf numFmtId="14" fontId="6" fillId="0" borderId="12" xfId="0" applyNumberFormat="1" applyFont="1" applyBorder="1" applyAlignment="1" applyProtection="1">
      <alignment horizontal="center" wrapText="1"/>
      <protection locked="0"/>
    </xf>
    <xf numFmtId="165" fontId="9" fillId="0" borderId="50" xfId="2" applyNumberFormat="1" applyFont="1" applyBorder="1" applyAlignment="1" applyProtection="1">
      <alignment horizontal="center" vertical="center"/>
    </xf>
    <xf numFmtId="0" fontId="26" fillId="2" borderId="10"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17" xfId="0" applyFont="1" applyFill="1" applyBorder="1" applyAlignment="1">
      <alignment horizontal="center" vertical="center"/>
    </xf>
    <xf numFmtId="0" fontId="26" fillId="2" borderId="42" xfId="0" applyFont="1" applyFill="1" applyBorder="1" applyAlignment="1">
      <alignment horizontal="center" vertical="center"/>
    </xf>
    <xf numFmtId="49" fontId="6" fillId="0" borderId="41" xfId="0" applyNumberFormat="1" applyFont="1" applyBorder="1" applyAlignment="1" applyProtection="1">
      <alignment vertical="center" wrapText="1"/>
      <protection locked="0"/>
    </xf>
    <xf numFmtId="49" fontId="6" fillId="0" borderId="12" xfId="0" applyNumberFormat="1" applyFont="1" applyBorder="1" applyAlignment="1" applyProtection="1">
      <alignment vertical="center" wrapText="1"/>
      <protection locked="0"/>
    </xf>
    <xf numFmtId="49" fontId="6" fillId="0" borderId="16" xfId="0" applyNumberFormat="1" applyFont="1" applyBorder="1" applyAlignment="1" applyProtection="1">
      <alignment vertical="center" wrapText="1"/>
      <protection locked="0"/>
    </xf>
    <xf numFmtId="0" fontId="3" fillId="0" borderId="22" xfId="0" applyFont="1" applyBorder="1" applyAlignment="1">
      <alignment wrapText="1"/>
    </xf>
    <xf numFmtId="0" fontId="3" fillId="0" borderId="23" xfId="0" applyFont="1" applyBorder="1" applyAlignment="1">
      <alignment wrapText="1"/>
    </xf>
    <xf numFmtId="0" fontId="3" fillId="0" borderId="56" xfId="0" applyFont="1" applyBorder="1" applyAlignment="1">
      <alignment wrapText="1"/>
    </xf>
    <xf numFmtId="0" fontId="7" fillId="0" borderId="31" xfId="0" applyFont="1" applyBorder="1" applyAlignment="1">
      <alignment horizontal="left" vertical="center" indent="1"/>
    </xf>
    <xf numFmtId="0" fontId="7" fillId="0" borderId="9" xfId="0" applyFont="1" applyBorder="1" applyAlignment="1">
      <alignment horizontal="left" vertical="center" indent="1"/>
    </xf>
    <xf numFmtId="0" fontId="7" fillId="0" borderId="44" xfId="0" applyFont="1" applyBorder="1" applyAlignment="1">
      <alignment horizontal="left" vertical="center" indent="1"/>
    </xf>
    <xf numFmtId="0" fontId="19" fillId="0" borderId="0" xfId="3" applyFont="1" applyAlignment="1">
      <alignment horizontal="left" vertical="top" wrapText="1"/>
    </xf>
    <xf numFmtId="0" fontId="19" fillId="0" borderId="12" xfId="3" applyFont="1" applyBorder="1" applyAlignment="1">
      <alignment horizontal="left" vertical="top" wrapText="1"/>
    </xf>
    <xf numFmtId="0" fontId="19" fillId="0" borderId="0" xfId="3" applyFont="1" applyAlignment="1">
      <alignment horizontal="left" vertical="top"/>
    </xf>
    <xf numFmtId="0" fontId="19" fillId="0" borderId="12" xfId="3" applyFont="1" applyBorder="1" applyAlignment="1">
      <alignment horizontal="left" vertical="top"/>
    </xf>
    <xf numFmtId="165" fontId="20" fillId="0" borderId="11" xfId="4" applyNumberFormat="1" applyFont="1" applyFill="1" applyBorder="1" applyAlignment="1" applyProtection="1">
      <alignment horizontal="center" vertical="center"/>
    </xf>
    <xf numFmtId="165" fontId="20" fillId="0" borderId="14" xfId="4" applyNumberFormat="1" applyFont="1" applyFill="1" applyBorder="1" applyAlignment="1" applyProtection="1">
      <alignment horizontal="center" vertical="center"/>
    </xf>
    <xf numFmtId="0" fontId="13" fillId="0" borderId="8" xfId="3" applyFont="1" applyBorder="1" applyAlignment="1">
      <alignment horizontal="left" vertical="top" wrapText="1"/>
    </xf>
    <xf numFmtId="0" fontId="19" fillId="0" borderId="8" xfId="3" applyFont="1" applyBorder="1" applyAlignment="1">
      <alignment horizontal="left" vertical="center" wrapText="1"/>
    </xf>
    <xf numFmtId="0" fontId="20" fillId="0" borderId="11" xfId="3" applyFont="1" applyBorder="1" applyAlignment="1">
      <alignment horizontal="left" vertical="center" wrapText="1"/>
    </xf>
    <xf numFmtId="0" fontId="20" fillId="0" borderId="13" xfId="3" applyFont="1" applyBorder="1" applyAlignment="1">
      <alignment horizontal="left" vertical="center" wrapText="1"/>
    </xf>
  </cellXfs>
  <cellStyles count="10">
    <cellStyle name="Comma" xfId="6" builtinId="3"/>
    <cellStyle name="Comma 2" xfId="4" xr:uid="{B80D9AF4-1136-44DB-8BCC-7DB938D1DA15}"/>
    <cellStyle name="Currency" xfId="2" builtinId="4"/>
    <cellStyle name="Currency 2" xfId="5" xr:uid="{AEB420C6-DDA9-4BE0-AA97-8766B207FE5A}"/>
    <cellStyle name="Heading 1" xfId="7" builtinId="16" customBuiltin="1"/>
    <cellStyle name="Heading 2" xfId="8" builtinId="17" customBuiltin="1"/>
    <cellStyle name="Heading 4" xfId="9" builtinId="19" customBuiltin="1"/>
    <cellStyle name="Normal" xfId="0" builtinId="0"/>
    <cellStyle name="Normal 2" xfId="1" xr:uid="{42139A02-2AE7-41DD-BDAB-91A945D54630}"/>
    <cellStyle name="Normal 3" xfId="3" xr:uid="{39F0B911-4CFC-4ACC-B21C-88DAA8B309D7}"/>
  </cellStyles>
  <dxfs count="0"/>
  <tableStyles count="0" defaultTableStyle="TableStyleMedium9" defaultPivotStyle="PivotStyleLight16"/>
  <colors>
    <mruColors>
      <color rgb="FFD9D9D9"/>
      <color rgb="FFCCFFCC"/>
      <color rgb="FFB7DEE8"/>
      <color rgb="FFE0E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118</xdr:row>
          <xdr:rowOff>95250</xdr:rowOff>
        </xdr:from>
        <xdr:to>
          <xdr:col>3</xdr:col>
          <xdr:colOff>238125</xdr:colOff>
          <xdr:row>120</xdr:row>
          <xdr:rowOff>0</xdr:rowOff>
        </xdr:to>
        <xdr:sp macro="" textlink="">
          <xdr:nvSpPr>
            <xdr:cNvPr id="1031" name="Check Box 7" descr="Check the relevant box if 1) an original certificate of need is attached to this form, 2) an original certificate of need was previously furnished, or 3) if a certificate of need is not required."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Original Certificate of Need Attached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118</xdr:row>
          <xdr:rowOff>85725</xdr:rowOff>
        </xdr:from>
        <xdr:to>
          <xdr:col>10</xdr:col>
          <xdr:colOff>95250</xdr:colOff>
          <xdr:row>120</xdr:row>
          <xdr:rowOff>0</xdr:rowOff>
        </xdr:to>
        <xdr:sp macro="" textlink="">
          <xdr:nvSpPr>
            <xdr:cNvPr id="1032" name="Check Box 8" descr="Check the relevant box if 1) an original certificate of need is attached to this form, 2) an original certificate of need was previously furnished, or 3) if a certificate of need is not required."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Original Certificate of Need Previously Furnished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118</xdr:row>
          <xdr:rowOff>85725</xdr:rowOff>
        </xdr:from>
        <xdr:to>
          <xdr:col>13</xdr:col>
          <xdr:colOff>981075</xdr:colOff>
          <xdr:row>120</xdr:row>
          <xdr:rowOff>0</xdr:rowOff>
        </xdr:to>
        <xdr:sp macro="" textlink="">
          <xdr:nvSpPr>
            <xdr:cNvPr id="1035" name="Check Box 11" descr="Check the relevant box if 1) an original certificate of need is attached to this form, 2) an original certificate of need was previously furnished, or 3) if a certificate of need is not required."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Certificate of Need Not Required</a:t>
              </a:r>
            </a:p>
          </xdr:txBody>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DBFAB-9A66-474A-A11A-053ED5E7111C}">
  <sheetPr codeName="Sheet1">
    <pageSetUpPr fitToPage="1"/>
  </sheetPr>
  <dimension ref="A1:N125"/>
  <sheetViews>
    <sheetView showGridLines="0" tabSelected="1" view="pageLayout" topLeftCell="A70" zoomScale="90" zoomScaleNormal="115" zoomScaleSheetLayoutView="80" zoomScalePageLayoutView="90" workbookViewId="0">
      <selection activeCell="A82" sqref="A82:N90"/>
    </sheetView>
  </sheetViews>
  <sheetFormatPr defaultColWidth="0.85546875" defaultRowHeight="12.75" x14ac:dyDescent="0.2"/>
  <cols>
    <col min="1" max="1" width="16.7109375" style="1" customWidth="1"/>
    <col min="2" max="2" width="13.85546875" style="1" customWidth="1"/>
    <col min="3" max="3" width="5.28515625" style="1" customWidth="1"/>
    <col min="4" max="4" width="7" style="1" customWidth="1"/>
    <col min="5" max="5" width="8.7109375" style="1" customWidth="1"/>
    <col min="6" max="6" width="7.42578125" style="1" customWidth="1"/>
    <col min="7" max="7" width="5.7109375" style="1" customWidth="1"/>
    <col min="8" max="8" width="7.7109375" style="1" customWidth="1"/>
    <col min="9" max="9" width="2.140625" style="1" customWidth="1"/>
    <col min="10" max="10" width="7.85546875" style="1" customWidth="1"/>
    <col min="11" max="11" width="4.7109375" style="1" customWidth="1"/>
    <col min="12" max="12" width="7.42578125" style="1" customWidth="1"/>
    <col min="13" max="13" width="15.140625" style="1" customWidth="1"/>
    <col min="14" max="14" width="15.85546875" style="1" customWidth="1"/>
    <col min="15" max="15" width="8.42578125" style="1" customWidth="1"/>
    <col min="16" max="16384" width="0.85546875" style="1"/>
  </cols>
  <sheetData>
    <row r="1" spans="1:14" ht="5.25" customHeight="1" thickBot="1" x14ac:dyDescent="0.25">
      <c r="A1" s="82" t="s">
        <v>0</v>
      </c>
      <c r="B1" s="82"/>
      <c r="C1" s="82"/>
      <c r="D1" s="82"/>
      <c r="E1" s="82"/>
      <c r="F1" s="82"/>
      <c r="G1" s="82"/>
      <c r="H1" s="82"/>
      <c r="I1" s="82"/>
      <c r="J1" s="82"/>
      <c r="K1" s="82"/>
      <c r="L1" s="82"/>
      <c r="M1" s="82"/>
      <c r="N1" s="82"/>
    </row>
    <row r="2" spans="1:14" x14ac:dyDescent="0.2">
      <c r="A2" s="251" t="s">
        <v>1</v>
      </c>
      <c r="B2" s="252"/>
      <c r="C2" s="252"/>
      <c r="D2" s="252"/>
      <c r="E2" s="252"/>
      <c r="F2" s="252"/>
      <c r="G2" s="252"/>
      <c r="H2" s="252"/>
      <c r="I2" s="252"/>
      <c r="J2" s="252"/>
      <c r="K2" s="252"/>
      <c r="L2" s="252"/>
      <c r="M2" s="252"/>
      <c r="N2" s="252"/>
    </row>
    <row r="3" spans="1:14" x14ac:dyDescent="0.2">
      <c r="A3" s="253"/>
      <c r="B3" s="254"/>
      <c r="C3" s="254"/>
      <c r="D3" s="254"/>
      <c r="E3" s="254"/>
      <c r="F3" s="254"/>
      <c r="G3" s="254"/>
      <c r="H3" s="254"/>
      <c r="I3" s="254"/>
      <c r="J3" s="254"/>
      <c r="K3" s="254"/>
      <c r="L3" s="254"/>
      <c r="M3" s="254"/>
      <c r="N3" s="254"/>
    </row>
    <row r="4" spans="1:14" x14ac:dyDescent="0.2">
      <c r="A4" s="254"/>
      <c r="B4" s="254"/>
      <c r="C4" s="254"/>
      <c r="D4" s="254"/>
      <c r="E4" s="254"/>
      <c r="F4" s="254"/>
      <c r="G4" s="254"/>
      <c r="H4" s="254"/>
      <c r="I4" s="254"/>
      <c r="J4" s="254"/>
      <c r="K4" s="254"/>
      <c r="L4" s="254"/>
      <c r="M4" s="254"/>
      <c r="N4" s="254"/>
    </row>
    <row r="5" spans="1:14" x14ac:dyDescent="0.2">
      <c r="A5" s="254"/>
      <c r="B5" s="254"/>
      <c r="C5" s="254"/>
      <c r="D5" s="254"/>
      <c r="E5" s="254"/>
      <c r="F5" s="254"/>
      <c r="G5" s="254"/>
      <c r="H5" s="254"/>
      <c r="I5" s="254"/>
      <c r="J5" s="254"/>
      <c r="K5" s="254"/>
      <c r="L5" s="254"/>
      <c r="M5" s="254"/>
      <c r="N5" s="254"/>
    </row>
    <row r="6" spans="1:14" x14ac:dyDescent="0.2">
      <c r="A6" s="254"/>
      <c r="B6" s="254"/>
      <c r="C6" s="254"/>
      <c r="D6" s="254"/>
      <c r="E6" s="254"/>
      <c r="F6" s="254"/>
      <c r="G6" s="254"/>
      <c r="H6" s="254"/>
      <c r="I6" s="254"/>
      <c r="J6" s="254"/>
      <c r="K6" s="254"/>
      <c r="L6" s="254"/>
      <c r="M6" s="254"/>
      <c r="N6" s="254"/>
    </row>
    <row r="7" spans="1:14" x14ac:dyDescent="0.2">
      <c r="A7" s="254"/>
      <c r="B7" s="254"/>
      <c r="C7" s="254"/>
      <c r="D7" s="254"/>
      <c r="E7" s="254"/>
      <c r="F7" s="254"/>
      <c r="G7" s="254"/>
      <c r="H7" s="254"/>
      <c r="I7" s="254"/>
      <c r="J7" s="254"/>
      <c r="K7" s="254"/>
      <c r="L7" s="254"/>
      <c r="M7" s="254"/>
      <c r="N7" s="254"/>
    </row>
    <row r="8" spans="1:14" x14ac:dyDescent="0.2">
      <c r="A8" s="254"/>
      <c r="B8" s="254"/>
      <c r="C8" s="254"/>
      <c r="D8" s="254"/>
      <c r="E8" s="254"/>
      <c r="F8" s="254"/>
      <c r="G8" s="254"/>
      <c r="H8" s="254"/>
      <c r="I8" s="254"/>
      <c r="J8" s="254"/>
      <c r="K8" s="254"/>
      <c r="L8" s="254"/>
      <c r="M8" s="254"/>
      <c r="N8" s="254"/>
    </row>
    <row r="9" spans="1:14" x14ac:dyDescent="0.2">
      <c r="A9" s="254"/>
      <c r="B9" s="254"/>
      <c r="C9" s="254"/>
      <c r="D9" s="254"/>
      <c r="E9" s="254"/>
      <c r="F9" s="254"/>
      <c r="G9" s="254"/>
      <c r="H9" s="254"/>
      <c r="I9" s="254"/>
      <c r="J9" s="254"/>
      <c r="K9" s="254"/>
      <c r="L9" s="254"/>
      <c r="M9" s="254"/>
      <c r="N9" s="254"/>
    </row>
    <row r="10" spans="1:14" x14ac:dyDescent="0.2">
      <c r="A10" s="254"/>
      <c r="B10" s="254"/>
      <c r="C10" s="254"/>
      <c r="D10" s="254"/>
      <c r="E10" s="254"/>
      <c r="F10" s="254"/>
      <c r="G10" s="254"/>
      <c r="H10" s="254"/>
      <c r="I10" s="254"/>
      <c r="J10" s="254"/>
      <c r="K10" s="254"/>
      <c r="L10" s="254"/>
      <c r="M10" s="254"/>
      <c r="N10" s="254"/>
    </row>
    <row r="11" spans="1:14" ht="13.5" thickBot="1" x14ac:dyDescent="0.25">
      <c r="A11" s="255"/>
      <c r="B11" s="255"/>
      <c r="C11" s="255"/>
      <c r="D11" s="255"/>
      <c r="E11" s="255"/>
      <c r="F11" s="255"/>
      <c r="G11" s="255"/>
      <c r="H11" s="255"/>
      <c r="I11" s="255"/>
      <c r="J11" s="255"/>
      <c r="K11" s="255"/>
      <c r="L11" s="255"/>
      <c r="M11" s="255"/>
      <c r="N11" s="255"/>
    </row>
    <row r="12" spans="1:14" ht="15.75" x14ac:dyDescent="0.2">
      <c r="A12" s="259" t="s">
        <v>2</v>
      </c>
      <c r="B12" s="259"/>
      <c r="C12" s="259"/>
      <c r="D12" s="259"/>
      <c r="E12" s="259"/>
      <c r="F12" s="259"/>
      <c r="G12" s="259"/>
      <c r="H12" s="259"/>
      <c r="I12" s="259"/>
      <c r="J12" s="259"/>
      <c r="K12" s="259"/>
      <c r="L12" s="259"/>
      <c r="M12" s="259"/>
      <c r="N12" s="259"/>
    </row>
    <row r="13" spans="1:14" s="2" customFormat="1" x14ac:dyDescent="0.2">
      <c r="A13" s="260" t="s">
        <v>3</v>
      </c>
      <c r="B13" s="260"/>
      <c r="C13" s="260"/>
      <c r="D13" s="260"/>
      <c r="E13" s="260"/>
      <c r="F13" s="260"/>
      <c r="G13" s="260"/>
      <c r="H13" s="260"/>
      <c r="I13" s="260"/>
      <c r="J13" s="260"/>
      <c r="K13" s="260"/>
      <c r="L13" s="260"/>
      <c r="M13" s="260"/>
      <c r="N13" s="260"/>
    </row>
    <row r="14" spans="1:14" s="7" customFormat="1" ht="15.75" customHeight="1" x14ac:dyDescent="0.2">
      <c r="A14" s="109" t="s">
        <v>4</v>
      </c>
      <c r="B14" s="109"/>
      <c r="C14" s="191" t="s">
        <v>5</v>
      </c>
      <c r="D14" s="191"/>
      <c r="E14" s="191"/>
      <c r="F14" s="191"/>
      <c r="G14" s="191"/>
      <c r="H14" s="191"/>
      <c r="I14" s="191"/>
      <c r="J14" s="191"/>
      <c r="K14" s="191"/>
      <c r="L14" s="191"/>
      <c r="M14" s="5" t="s">
        <v>6</v>
      </c>
      <c r="N14" s="37" t="s">
        <v>7</v>
      </c>
    </row>
    <row r="15" spans="1:14" s="7" customFormat="1" ht="15.75" customHeight="1" x14ac:dyDescent="0.2">
      <c r="A15" s="6" t="s">
        <v>8</v>
      </c>
      <c r="B15" s="261" t="s">
        <v>9</v>
      </c>
      <c r="C15" s="261"/>
      <c r="D15" s="256" t="s">
        <v>10</v>
      </c>
      <c r="E15" s="256"/>
      <c r="F15" s="246" t="s">
        <v>11</v>
      </c>
      <c r="G15" s="246"/>
      <c r="H15" s="246"/>
      <c r="I15" s="256" t="s">
        <v>12</v>
      </c>
      <c r="J15" s="256"/>
      <c r="K15" s="256"/>
      <c r="L15" s="256"/>
      <c r="M15" s="192" t="s">
        <v>13</v>
      </c>
      <c r="N15" s="192"/>
    </row>
    <row r="16" spans="1:14" s="7" customFormat="1" ht="15" customHeight="1" x14ac:dyDescent="0.2">
      <c r="A16" s="220" t="s">
        <v>14</v>
      </c>
      <c r="B16" s="220"/>
      <c r="C16" s="220"/>
      <c r="D16" s="220"/>
      <c r="E16" s="220"/>
      <c r="F16" s="220"/>
      <c r="G16" s="220"/>
      <c r="H16" s="220"/>
      <c r="I16" s="220"/>
      <c r="J16" s="220"/>
      <c r="K16" s="220"/>
      <c r="L16" s="220"/>
      <c r="M16" s="220"/>
      <c r="N16" s="220"/>
    </row>
    <row r="17" spans="1:14" ht="18.75" customHeight="1" thickBot="1" x14ac:dyDescent="0.25">
      <c r="A17" s="221" t="s">
        <v>15</v>
      </c>
      <c r="B17" s="221"/>
      <c r="C17" s="221"/>
      <c r="D17" s="221"/>
      <c r="E17" s="221"/>
      <c r="F17" s="221"/>
      <c r="G17" s="221"/>
      <c r="H17" s="221"/>
      <c r="I17" s="221"/>
      <c r="J17" s="221"/>
      <c r="K17" s="221"/>
      <c r="L17" s="221"/>
      <c r="M17" s="221"/>
      <c r="N17" s="221"/>
    </row>
    <row r="18" spans="1:14" s="3" customFormat="1" ht="13.15" customHeight="1" x14ac:dyDescent="0.2">
      <c r="A18" s="270" t="s">
        <v>16</v>
      </c>
      <c r="B18" s="271"/>
      <c r="C18" s="271"/>
      <c r="D18" s="271"/>
      <c r="E18" s="271"/>
      <c r="F18" s="271"/>
      <c r="G18" s="271"/>
      <c r="H18" s="271"/>
      <c r="I18" s="271"/>
      <c r="J18" s="271"/>
      <c r="K18" s="271"/>
      <c r="L18" s="272"/>
      <c r="M18" s="222" t="s">
        <v>17</v>
      </c>
      <c r="N18" s="223"/>
    </row>
    <row r="19" spans="1:14" s="4" customFormat="1" ht="14.25" customHeight="1" x14ac:dyDescent="0.2">
      <c r="A19" s="267" t="s">
        <v>18</v>
      </c>
      <c r="B19" s="268"/>
      <c r="C19" s="268"/>
      <c r="D19" s="268"/>
      <c r="E19" s="268"/>
      <c r="F19" s="268"/>
      <c r="G19" s="268"/>
      <c r="H19" s="268"/>
      <c r="I19" s="268"/>
      <c r="J19" s="268"/>
      <c r="K19" s="268"/>
      <c r="L19" s="269"/>
      <c r="M19" s="212" t="s">
        <v>19</v>
      </c>
      <c r="N19" s="224"/>
    </row>
    <row r="20" spans="1:14" ht="24" customHeight="1" x14ac:dyDescent="0.2">
      <c r="A20" s="124" t="s">
        <v>20</v>
      </c>
      <c r="B20" s="125"/>
      <c r="C20" s="125"/>
      <c r="D20" s="247"/>
      <c r="E20" s="211" t="s">
        <v>21</v>
      </c>
      <c r="F20" s="122"/>
      <c r="G20" s="208"/>
      <c r="H20" s="207" t="s">
        <v>22</v>
      </c>
      <c r="I20" s="208"/>
      <c r="J20" s="207" t="s">
        <v>23</v>
      </c>
      <c r="K20" s="122"/>
      <c r="L20" s="225"/>
      <c r="M20" s="21" t="s">
        <v>24</v>
      </c>
      <c r="N20" s="22" t="s">
        <v>25</v>
      </c>
    </row>
    <row r="21" spans="1:14" ht="15" customHeight="1" x14ac:dyDescent="0.2">
      <c r="A21" s="248" t="s">
        <v>26</v>
      </c>
      <c r="B21" s="249"/>
      <c r="C21" s="249"/>
      <c r="D21" s="250"/>
      <c r="E21" s="212" t="s">
        <v>11</v>
      </c>
      <c r="F21" s="213"/>
      <c r="G21" s="210"/>
      <c r="H21" s="209" t="s">
        <v>27</v>
      </c>
      <c r="I21" s="210"/>
      <c r="J21" s="226" t="s">
        <v>28</v>
      </c>
      <c r="K21" s="227"/>
      <c r="L21" s="228"/>
      <c r="M21" s="23" t="s">
        <v>11</v>
      </c>
      <c r="N21" s="24" t="s">
        <v>11</v>
      </c>
    </row>
    <row r="22" spans="1:14" ht="25.5" customHeight="1" x14ac:dyDescent="0.2">
      <c r="A22" s="121" t="s">
        <v>29</v>
      </c>
      <c r="B22" s="122"/>
      <c r="C22" s="122"/>
      <c r="D22" s="214" t="s">
        <v>30</v>
      </c>
      <c r="E22" s="215"/>
      <c r="F22" s="215"/>
      <c r="G22" s="215"/>
      <c r="H22" s="215"/>
      <c r="I22" s="215"/>
      <c r="J22" s="215"/>
      <c r="K22" s="215"/>
      <c r="L22" s="216"/>
      <c r="M22" s="211" t="s">
        <v>31</v>
      </c>
      <c r="N22" s="123"/>
    </row>
    <row r="23" spans="1:14" ht="13.5" thickBot="1" x14ac:dyDescent="0.25">
      <c r="A23" s="229" t="s">
        <v>11</v>
      </c>
      <c r="B23" s="230"/>
      <c r="C23" s="230"/>
      <c r="D23" s="217" t="s">
        <v>32</v>
      </c>
      <c r="E23" s="218"/>
      <c r="F23" s="218"/>
      <c r="G23" s="218"/>
      <c r="H23" s="218"/>
      <c r="I23" s="218"/>
      <c r="J23" s="218"/>
      <c r="K23" s="218"/>
      <c r="L23" s="219"/>
      <c r="M23" s="231" t="s">
        <v>33</v>
      </c>
      <c r="N23" s="232"/>
    </row>
    <row r="24" spans="1:14" s="8" customFormat="1" ht="17.25" customHeight="1" x14ac:dyDescent="0.2">
      <c r="A24" s="177" t="s">
        <v>34</v>
      </c>
      <c r="B24" s="178"/>
      <c r="C24" s="178"/>
      <c r="D24" s="178"/>
      <c r="E24" s="178"/>
      <c r="F24" s="178"/>
      <c r="G24" s="179"/>
      <c r="H24" s="157" t="s">
        <v>35</v>
      </c>
      <c r="I24" s="158"/>
      <c r="J24" s="158"/>
      <c r="K24" s="158"/>
      <c r="L24" s="158"/>
      <c r="M24" s="158"/>
      <c r="N24" s="159"/>
    </row>
    <row r="25" spans="1:14" s="8" customFormat="1" ht="12.75" customHeight="1" x14ac:dyDescent="0.2">
      <c r="A25" s="167" t="s">
        <v>36</v>
      </c>
      <c r="B25" s="168"/>
      <c r="C25" s="168"/>
      <c r="D25" s="160" t="s">
        <v>13</v>
      </c>
      <c r="E25" s="161"/>
      <c r="F25" s="169" t="s">
        <v>37</v>
      </c>
      <c r="G25" s="170"/>
      <c r="H25" s="162" t="s">
        <v>38</v>
      </c>
      <c r="I25" s="163"/>
      <c r="J25" s="163"/>
      <c r="K25" s="163"/>
      <c r="L25" s="164"/>
      <c r="M25" s="31" t="s">
        <v>13</v>
      </c>
      <c r="N25" s="32" t="s">
        <v>37</v>
      </c>
    </row>
    <row r="26" spans="1:14" s="8" customFormat="1" ht="12.75" customHeight="1" x14ac:dyDescent="0.2">
      <c r="A26" s="199" t="s">
        <v>39</v>
      </c>
      <c r="B26" s="200"/>
      <c r="C26" s="200"/>
      <c r="D26" s="200"/>
      <c r="E26" s="200"/>
      <c r="F26" s="200"/>
      <c r="G26" s="202"/>
      <c r="H26" s="162" t="s">
        <v>40</v>
      </c>
      <c r="I26" s="163"/>
      <c r="J26" s="163"/>
      <c r="K26" s="163"/>
      <c r="L26" s="164"/>
      <c r="M26" s="31" t="s">
        <v>13</v>
      </c>
      <c r="N26" s="32" t="s">
        <v>37</v>
      </c>
    </row>
    <row r="27" spans="1:14" s="8" customFormat="1" ht="12.75" customHeight="1" x14ac:dyDescent="0.2">
      <c r="A27" s="167" t="s">
        <v>41</v>
      </c>
      <c r="B27" s="168"/>
      <c r="C27" s="168"/>
      <c r="D27" s="160" t="s">
        <v>13</v>
      </c>
      <c r="E27" s="161"/>
      <c r="F27" s="169"/>
      <c r="G27" s="170"/>
      <c r="H27" s="162" t="s">
        <v>42</v>
      </c>
      <c r="I27" s="163"/>
      <c r="J27" s="163"/>
      <c r="K27" s="163"/>
      <c r="L27" s="164"/>
      <c r="M27" s="31" t="s">
        <v>13</v>
      </c>
      <c r="N27" s="32" t="s">
        <v>37</v>
      </c>
    </row>
    <row r="28" spans="1:14" s="8" customFormat="1" ht="12.75" customHeight="1" x14ac:dyDescent="0.2">
      <c r="A28" s="167" t="s">
        <v>43</v>
      </c>
      <c r="B28" s="168"/>
      <c r="C28" s="168"/>
      <c r="D28" s="160" t="s">
        <v>13</v>
      </c>
      <c r="E28" s="161"/>
      <c r="F28" s="169"/>
      <c r="G28" s="170"/>
      <c r="H28" s="162" t="s">
        <v>44</v>
      </c>
      <c r="I28" s="163"/>
      <c r="J28" s="163"/>
      <c r="K28" s="163"/>
      <c r="L28" s="164"/>
      <c r="M28" s="33">
        <f>'Additional Schedules'!$B$103</f>
        <v>0</v>
      </c>
      <c r="N28" s="32" t="s">
        <v>37</v>
      </c>
    </row>
    <row r="29" spans="1:14" s="8" customFormat="1" ht="12.75" customHeight="1" x14ac:dyDescent="0.2">
      <c r="A29" s="167" t="s">
        <v>45</v>
      </c>
      <c r="B29" s="168"/>
      <c r="C29" s="168"/>
      <c r="D29" s="160" t="s">
        <v>13</v>
      </c>
      <c r="E29" s="161"/>
      <c r="F29" s="169"/>
      <c r="G29" s="170"/>
      <c r="H29" s="162" t="s">
        <v>46</v>
      </c>
      <c r="I29" s="163"/>
      <c r="J29" s="163"/>
      <c r="K29" s="163"/>
      <c r="L29" s="164"/>
      <c r="M29" s="31" t="s">
        <v>13</v>
      </c>
      <c r="N29" s="32" t="s">
        <v>37</v>
      </c>
    </row>
    <row r="30" spans="1:14" s="8" customFormat="1" ht="12.75" customHeight="1" x14ac:dyDescent="0.2">
      <c r="A30" s="167" t="s">
        <v>47</v>
      </c>
      <c r="B30" s="168"/>
      <c r="C30" s="168"/>
      <c r="D30" s="165">
        <f>'Additional Schedules'!$B$14</f>
        <v>0</v>
      </c>
      <c r="E30" s="166"/>
      <c r="F30" s="265"/>
      <c r="G30" s="266"/>
      <c r="H30" s="171" t="s">
        <v>48</v>
      </c>
      <c r="I30" s="172"/>
      <c r="J30" s="172"/>
      <c r="K30" s="172"/>
      <c r="L30" s="172"/>
      <c r="M30" s="173"/>
      <c r="N30" s="34">
        <f>SUM(C.22, C.23, C.24, C.25, C.26)</f>
        <v>0</v>
      </c>
    </row>
    <row r="31" spans="1:14" s="8" customFormat="1" ht="12.75" customHeight="1" x14ac:dyDescent="0.2">
      <c r="A31" s="162" t="s">
        <v>49</v>
      </c>
      <c r="B31" s="163"/>
      <c r="C31" s="163"/>
      <c r="D31" s="163"/>
      <c r="E31" s="164"/>
      <c r="F31" s="119">
        <f>SUM(C.2, C.3, C.4, C.5)</f>
        <v>0</v>
      </c>
      <c r="G31" s="120"/>
      <c r="H31" s="174" t="s">
        <v>50</v>
      </c>
      <c r="I31" s="175"/>
      <c r="J31" s="175"/>
      <c r="K31" s="175"/>
      <c r="L31" s="175"/>
      <c r="M31" s="176"/>
      <c r="N31" s="34">
        <f>SUM(C.21, C.27)</f>
        <v>0</v>
      </c>
    </row>
    <row r="32" spans="1:14" s="8" customFormat="1" ht="12.75" customHeight="1" x14ac:dyDescent="0.2">
      <c r="A32" s="199" t="s">
        <v>51</v>
      </c>
      <c r="B32" s="200"/>
      <c r="C32" s="200"/>
      <c r="D32" s="200"/>
      <c r="E32" s="200"/>
      <c r="F32" s="200"/>
      <c r="G32" s="202"/>
      <c r="H32" s="174" t="s">
        <v>52</v>
      </c>
      <c r="I32" s="175"/>
      <c r="J32" s="175"/>
      <c r="K32" s="175"/>
      <c r="L32" s="175"/>
      <c r="M32" s="176"/>
      <c r="N32" s="34">
        <f>SUM(C.11, C.28)</f>
        <v>0</v>
      </c>
    </row>
    <row r="33" spans="1:14" s="8" customFormat="1" ht="22.5" customHeight="1" x14ac:dyDescent="0.2">
      <c r="A33" s="242" t="s">
        <v>53</v>
      </c>
      <c r="B33" s="243"/>
      <c r="C33" s="244"/>
      <c r="D33" s="235" t="s">
        <v>13</v>
      </c>
      <c r="E33" s="236"/>
      <c r="F33" s="169" t="s">
        <v>37</v>
      </c>
      <c r="G33" s="170"/>
      <c r="H33" s="203" t="s">
        <v>54</v>
      </c>
      <c r="I33" s="204"/>
      <c r="J33" s="204"/>
      <c r="K33" s="204"/>
      <c r="L33" s="204"/>
      <c r="M33" s="245"/>
      <c r="N33" s="35">
        <f>'Additional Schedules'!$D$118</f>
        <v>0</v>
      </c>
    </row>
    <row r="34" spans="1:14" s="8" customFormat="1" ht="12.75" customHeight="1" x14ac:dyDescent="0.2">
      <c r="A34" s="167" t="s">
        <v>55</v>
      </c>
      <c r="B34" s="168"/>
      <c r="C34" s="168"/>
      <c r="D34" s="165">
        <f>'Additional Schedules'!$B$30</f>
        <v>0</v>
      </c>
      <c r="E34" s="166"/>
      <c r="F34" s="169" t="s">
        <v>37</v>
      </c>
      <c r="G34" s="170"/>
      <c r="H34" s="174" t="s">
        <v>56</v>
      </c>
      <c r="I34" s="175"/>
      <c r="J34" s="175"/>
      <c r="K34" s="175"/>
      <c r="L34" s="175"/>
      <c r="M34" s="176"/>
      <c r="N34" s="34">
        <f>'Additional Schedules'!$B$126</f>
        <v>0</v>
      </c>
    </row>
    <row r="35" spans="1:14" s="8" customFormat="1" ht="12.75" customHeight="1" x14ac:dyDescent="0.2">
      <c r="A35" s="193" t="s">
        <v>57</v>
      </c>
      <c r="B35" s="194"/>
      <c r="C35" s="194"/>
      <c r="D35" s="194"/>
      <c r="E35" s="195"/>
      <c r="F35" s="233">
        <f>SUM(C.7, C.8)</f>
        <v>0</v>
      </c>
      <c r="G35" s="234"/>
      <c r="H35" s="203" t="s">
        <v>58</v>
      </c>
      <c r="I35" s="204"/>
      <c r="J35" s="204"/>
      <c r="K35" s="204"/>
      <c r="L35" s="204"/>
      <c r="M35" s="204"/>
      <c r="N35" s="180">
        <f>SUM(C.29, C.30, C.31)</f>
        <v>0</v>
      </c>
    </row>
    <row r="36" spans="1:14" s="8" customFormat="1" ht="12.75" customHeight="1" thickBot="1" x14ac:dyDescent="0.25">
      <c r="A36" s="196"/>
      <c r="B36" s="197"/>
      <c r="C36" s="197"/>
      <c r="D36" s="197"/>
      <c r="E36" s="198"/>
      <c r="F36" s="119"/>
      <c r="G36" s="120"/>
      <c r="H36" s="205"/>
      <c r="I36" s="206"/>
      <c r="J36" s="206"/>
      <c r="K36" s="206"/>
      <c r="L36" s="206"/>
      <c r="M36" s="206"/>
      <c r="N36" s="181"/>
    </row>
    <row r="37" spans="1:14" s="8" customFormat="1" ht="12.75" customHeight="1" x14ac:dyDescent="0.2">
      <c r="A37" s="199" t="s">
        <v>59</v>
      </c>
      <c r="B37" s="200"/>
      <c r="C37" s="200"/>
      <c r="D37" s="200"/>
      <c r="E37" s="201"/>
      <c r="F37" s="119">
        <f>'Additional Schedules'!$D$43</f>
        <v>0</v>
      </c>
      <c r="G37" s="120"/>
      <c r="H37" s="239" t="s">
        <v>60</v>
      </c>
      <c r="I37" s="240"/>
      <c r="J37" s="240"/>
      <c r="K37" s="240"/>
      <c r="L37" s="240"/>
      <c r="M37" s="240"/>
      <c r="N37" s="241"/>
    </row>
    <row r="38" spans="1:14" s="8" customFormat="1" ht="12.75" customHeight="1" x14ac:dyDescent="0.2">
      <c r="A38" s="162" t="s">
        <v>61</v>
      </c>
      <c r="B38" s="163"/>
      <c r="C38" s="163"/>
      <c r="D38" s="163"/>
      <c r="E38" s="164"/>
      <c r="F38" s="165">
        <f>SUM(C.1, C.6, C.9, C.10)</f>
        <v>0</v>
      </c>
      <c r="G38" s="262"/>
      <c r="H38" s="167" t="s">
        <v>62</v>
      </c>
      <c r="I38" s="164"/>
      <c r="J38" s="168"/>
      <c r="K38" s="168"/>
      <c r="L38" s="168"/>
      <c r="M38" s="168"/>
      <c r="N38" s="28">
        <f>C.29</f>
        <v>0</v>
      </c>
    </row>
    <row r="39" spans="1:14" s="8" customFormat="1" ht="12.75" customHeight="1" x14ac:dyDescent="0.2">
      <c r="A39" s="199" t="s">
        <v>63</v>
      </c>
      <c r="B39" s="200"/>
      <c r="C39" s="200"/>
      <c r="D39" s="200"/>
      <c r="E39" s="200"/>
      <c r="F39" s="200"/>
      <c r="G39" s="202"/>
      <c r="H39" s="167" t="s">
        <v>64</v>
      </c>
      <c r="I39" s="164"/>
      <c r="J39" s="168"/>
      <c r="K39" s="168"/>
      <c r="L39" s="168"/>
      <c r="M39" s="168"/>
      <c r="N39" s="28">
        <f>'Additional Schedules'!$B$147</f>
        <v>0</v>
      </c>
    </row>
    <row r="40" spans="1:14" s="8" customFormat="1" ht="12.75" customHeight="1" x14ac:dyDescent="0.2">
      <c r="A40" s="237" t="s">
        <v>65</v>
      </c>
      <c r="B40" s="238"/>
      <c r="C40" s="168"/>
      <c r="D40" s="233">
        <f>'Additional Schedules'!$B$53</f>
        <v>0</v>
      </c>
      <c r="E40" s="257"/>
      <c r="F40" s="263" t="s">
        <v>37</v>
      </c>
      <c r="G40" s="264"/>
      <c r="H40" s="167" t="s">
        <v>66</v>
      </c>
      <c r="I40" s="164"/>
      <c r="J40" s="168"/>
      <c r="K40" s="168"/>
      <c r="L40" s="168"/>
      <c r="M40" s="168"/>
      <c r="N40" s="28">
        <f>'Additional Schedules'!$B$162</f>
        <v>0</v>
      </c>
    </row>
    <row r="41" spans="1:14" s="8" customFormat="1" ht="12.75" customHeight="1" x14ac:dyDescent="0.2">
      <c r="A41" s="167"/>
      <c r="B41" s="168"/>
      <c r="C41" s="168"/>
      <c r="D41" s="119"/>
      <c r="E41" s="258"/>
      <c r="F41" s="265"/>
      <c r="G41" s="266"/>
      <c r="H41" s="167" t="s">
        <v>67</v>
      </c>
      <c r="I41" s="164"/>
      <c r="J41" s="168"/>
      <c r="K41" s="168"/>
      <c r="L41" s="168"/>
      <c r="M41" s="168"/>
      <c r="N41" s="28">
        <f>SUM(D.1, D.2, D.3)</f>
        <v>0</v>
      </c>
    </row>
    <row r="42" spans="1:14" s="8" customFormat="1" ht="12.75" customHeight="1" x14ac:dyDescent="0.2">
      <c r="A42" s="167" t="s">
        <v>68</v>
      </c>
      <c r="B42" s="168"/>
      <c r="C42" s="168"/>
      <c r="D42" s="160" t="s">
        <v>13</v>
      </c>
      <c r="E42" s="161"/>
      <c r="F42" s="169" t="s">
        <v>37</v>
      </c>
      <c r="G42" s="170"/>
      <c r="H42" s="167" t="s">
        <v>69</v>
      </c>
      <c r="I42" s="164"/>
      <c r="J42" s="168"/>
      <c r="K42" s="168"/>
      <c r="L42" s="168"/>
      <c r="M42" s="168"/>
      <c r="N42" s="28">
        <f>'Additional Schedules'!$B$170</f>
        <v>0</v>
      </c>
    </row>
    <row r="43" spans="1:14" s="8" customFormat="1" ht="12.75" customHeight="1" x14ac:dyDescent="0.2">
      <c r="A43" s="167" t="s">
        <v>70</v>
      </c>
      <c r="B43" s="168"/>
      <c r="C43" s="168"/>
      <c r="D43" s="165">
        <f>'Additional Schedules'!$B$67</f>
        <v>0</v>
      </c>
      <c r="E43" s="166"/>
      <c r="F43" s="169" t="s">
        <v>37</v>
      </c>
      <c r="G43" s="170"/>
      <c r="H43" s="167" t="s">
        <v>71</v>
      </c>
      <c r="I43" s="164"/>
      <c r="J43" s="168"/>
      <c r="K43" s="168"/>
      <c r="L43" s="168"/>
      <c r="M43" s="168"/>
      <c r="N43" s="28">
        <f>'Additional Schedules'!$B$176</f>
        <v>0</v>
      </c>
    </row>
    <row r="44" spans="1:14" s="8" customFormat="1" ht="12.75" customHeight="1" x14ac:dyDescent="0.2">
      <c r="A44" s="167" t="s">
        <v>72</v>
      </c>
      <c r="B44" s="168"/>
      <c r="C44" s="168"/>
      <c r="D44" s="160" t="s">
        <v>13</v>
      </c>
      <c r="E44" s="161"/>
      <c r="F44" s="169" t="s">
        <v>37</v>
      </c>
      <c r="G44" s="170"/>
      <c r="H44" s="167" t="s">
        <v>73</v>
      </c>
      <c r="I44" s="164"/>
      <c r="J44" s="168"/>
      <c r="K44" s="168"/>
      <c r="L44" s="168"/>
      <c r="M44" s="168"/>
      <c r="N44" s="28">
        <f>SUM(D.4, D.5, D.6)</f>
        <v>0</v>
      </c>
    </row>
    <row r="45" spans="1:14" s="8" customFormat="1" ht="12.75" customHeight="1" x14ac:dyDescent="0.2">
      <c r="A45" s="167" t="s">
        <v>74</v>
      </c>
      <c r="B45" s="168"/>
      <c r="C45" s="25">
        <v>3.0000000000000001E-3</v>
      </c>
      <c r="D45" s="165">
        <f>'Additional Schedules'!$B$73</f>
        <v>0</v>
      </c>
      <c r="E45" s="166"/>
      <c r="F45" s="169" t="s">
        <v>37</v>
      </c>
      <c r="G45" s="170"/>
      <c r="H45" s="167" t="s">
        <v>75</v>
      </c>
      <c r="I45" s="164"/>
      <c r="J45" s="168"/>
      <c r="K45" s="168"/>
      <c r="L45" s="168"/>
      <c r="M45" s="168"/>
      <c r="N45" s="28">
        <f>IF(Loan_Amount="[Enter Amount]",0,Loan_Amount)</f>
        <v>0</v>
      </c>
    </row>
    <row r="46" spans="1:14" s="8" customFormat="1" ht="12.75" customHeight="1" x14ac:dyDescent="0.2">
      <c r="A46" s="167" t="s">
        <v>76</v>
      </c>
      <c r="B46" s="168"/>
      <c r="C46" s="25">
        <f>IF(Section_of_Act="Section 242",0.5%,
IF(Loan_Amount="[Enter Amount]",0,
IF(C.11/Loan_Amount&lt;5%,0.1%,
IF(C.11/Loan_Amount&lt;10%,0.2%,
IF(C.11/Loan_Amount&lt;15%,0.3%,
IF(C.11/Loan_Amount&lt;20%,0.4%,
IF(C.11/Loan_Amount&gt;20%,0.5%,0)))))))</f>
        <v>0</v>
      </c>
      <c r="D46" s="165">
        <f>'Additional Schedules'!$B$79</f>
        <v>0</v>
      </c>
      <c r="E46" s="166"/>
      <c r="F46" s="169" t="s">
        <v>37</v>
      </c>
      <c r="G46" s="170"/>
      <c r="H46" s="167" t="s">
        <v>77</v>
      </c>
      <c r="I46" s="164"/>
      <c r="J46" s="168"/>
      <c r="K46" s="168"/>
      <c r="L46" s="168"/>
      <c r="M46" s="168"/>
      <c r="N46" s="28">
        <f>'Additional Schedules'!$B$186</f>
        <v>0</v>
      </c>
    </row>
    <row r="47" spans="1:14" s="8" customFormat="1" ht="12.75" customHeight="1" x14ac:dyDescent="0.2">
      <c r="A47" s="167" t="s">
        <v>78</v>
      </c>
      <c r="B47" s="168"/>
      <c r="C47" s="25">
        <f>IF(OR(Loan_Amount="[Enter Amount]", C.18 = "[Enter Amount]"),0,C.18/Loan_Amount)</f>
        <v>0</v>
      </c>
      <c r="D47" s="165">
        <f>'Additional Schedules'!$B$89</f>
        <v>0</v>
      </c>
      <c r="E47" s="166"/>
      <c r="F47" s="169" t="s">
        <v>37</v>
      </c>
      <c r="G47" s="170"/>
      <c r="H47" s="167" t="s">
        <v>79</v>
      </c>
      <c r="I47" s="164"/>
      <c r="J47" s="168"/>
      <c r="K47" s="168"/>
      <c r="L47" s="168"/>
      <c r="M47" s="168"/>
      <c r="N47" s="29" t="s">
        <v>13</v>
      </c>
    </row>
    <row r="48" spans="1:14" s="8" customFormat="1" ht="12.75" customHeight="1" x14ac:dyDescent="0.2">
      <c r="A48" s="167" t="s">
        <v>80</v>
      </c>
      <c r="B48" s="168"/>
      <c r="C48" s="36">
        <f>IF(OR(Loan_Amount="[Enter Amount]", C.19 = "[Enter Amount]"),0,C.19/Loan_Amount)</f>
        <v>0</v>
      </c>
      <c r="D48" s="160" t="s">
        <v>13</v>
      </c>
      <c r="E48" s="161"/>
      <c r="F48" s="169" t="s">
        <v>37</v>
      </c>
      <c r="G48" s="170"/>
      <c r="H48" s="167" t="s">
        <v>81</v>
      </c>
      <c r="I48" s="164"/>
      <c r="J48" s="168"/>
      <c r="K48" s="168"/>
      <c r="L48" s="168"/>
      <c r="M48" s="168"/>
      <c r="N48" s="28">
        <f>D.7-SUM(D.8, D.9, D.10)</f>
        <v>0</v>
      </c>
    </row>
    <row r="49" spans="1:14" s="8" customFormat="1" ht="12.75" customHeight="1" thickBot="1" x14ac:dyDescent="0.25">
      <c r="A49" s="167" t="s">
        <v>82</v>
      </c>
      <c r="B49" s="168"/>
      <c r="C49" s="168"/>
      <c r="D49" s="160" t="s">
        <v>13</v>
      </c>
      <c r="E49" s="161"/>
      <c r="F49" s="169" t="s">
        <v>37</v>
      </c>
      <c r="G49" s="170"/>
      <c r="H49" s="273" t="s">
        <v>83</v>
      </c>
      <c r="I49" s="274"/>
      <c r="J49" s="274"/>
      <c r="K49" s="274"/>
      <c r="L49" s="274"/>
      <c r="M49" s="275"/>
      <c r="N49" s="30">
        <f>SUM(D.8, D.9, D.10, D.11)</f>
        <v>0</v>
      </c>
    </row>
    <row r="50" spans="1:14" s="8" customFormat="1" ht="12.75" customHeight="1" x14ac:dyDescent="0.2">
      <c r="A50" s="131" t="s">
        <v>84</v>
      </c>
      <c r="B50" s="132"/>
      <c r="C50" s="132"/>
      <c r="D50" s="132"/>
      <c r="E50" s="133"/>
      <c r="F50" s="117">
        <f>SUM(C.12, C.13, C.14, C.15, C.16, C.17, C.18, C.19, C.20)</f>
        <v>0</v>
      </c>
      <c r="G50" s="118"/>
      <c r="H50" s="144" t="s">
        <v>85</v>
      </c>
      <c r="I50" s="145"/>
      <c r="J50" s="145"/>
      <c r="K50" s="145"/>
      <c r="L50" s="145"/>
      <c r="M50" s="145"/>
      <c r="N50" s="146"/>
    </row>
    <row r="51" spans="1:14" s="8" customFormat="1" ht="12.75" customHeight="1" x14ac:dyDescent="0.2">
      <c r="A51" s="134"/>
      <c r="B51" s="135"/>
      <c r="C51" s="135"/>
      <c r="D51" s="135"/>
      <c r="E51" s="136"/>
      <c r="F51" s="119"/>
      <c r="G51" s="120"/>
      <c r="H51" s="147"/>
      <c r="I51" s="148"/>
      <c r="J51" s="148"/>
      <c r="K51" s="148"/>
      <c r="L51" s="148"/>
      <c r="M51" s="148"/>
      <c r="N51" s="149"/>
    </row>
    <row r="52" spans="1:14" s="8" customFormat="1" ht="12.75" customHeight="1" x14ac:dyDescent="0.2">
      <c r="A52" s="121" t="s">
        <v>86</v>
      </c>
      <c r="B52" s="122"/>
      <c r="C52" s="122"/>
      <c r="D52" s="122"/>
      <c r="E52" s="122"/>
      <c r="F52" s="122"/>
      <c r="G52" s="123"/>
      <c r="H52" s="139" t="s">
        <v>87</v>
      </c>
      <c r="I52" s="140"/>
      <c r="J52" s="141"/>
      <c r="K52" s="137" t="s">
        <v>11</v>
      </c>
      <c r="L52" s="138"/>
      <c r="M52" s="26" t="s">
        <v>88</v>
      </c>
      <c r="N52" s="27" t="s">
        <v>13</v>
      </c>
    </row>
    <row r="53" spans="1:14" s="8" customFormat="1" ht="12.75" customHeight="1" x14ac:dyDescent="0.2">
      <c r="A53" s="124"/>
      <c r="B53" s="125"/>
      <c r="C53" s="125"/>
      <c r="D53" s="125"/>
      <c r="E53" s="125"/>
      <c r="F53" s="125"/>
      <c r="G53" s="126"/>
      <c r="H53" s="75" t="s">
        <v>89</v>
      </c>
      <c r="I53" s="76"/>
      <c r="J53" s="76"/>
      <c r="K53" s="76"/>
      <c r="L53" s="76"/>
      <c r="M53" s="76"/>
      <c r="N53" s="27" t="s">
        <v>13</v>
      </c>
    </row>
    <row r="54" spans="1:14" s="8" customFormat="1" ht="12.75" customHeight="1" x14ac:dyDescent="0.2">
      <c r="A54" s="124"/>
      <c r="B54" s="125"/>
      <c r="C54" s="125"/>
      <c r="D54" s="125"/>
      <c r="E54" s="125"/>
      <c r="F54" s="125"/>
      <c r="G54" s="126"/>
      <c r="H54" s="78" t="s">
        <v>90</v>
      </c>
      <c r="I54" s="79"/>
      <c r="J54" s="79"/>
      <c r="K54" s="79"/>
      <c r="L54" s="79"/>
      <c r="M54" s="79"/>
      <c r="N54" s="80"/>
    </row>
    <row r="55" spans="1:14" s="8" customFormat="1" ht="12.75" customHeight="1" x14ac:dyDescent="0.2">
      <c r="A55" s="124"/>
      <c r="B55" s="125"/>
      <c r="C55" s="125"/>
      <c r="D55" s="125"/>
      <c r="E55" s="125"/>
      <c r="F55" s="125"/>
      <c r="G55" s="126"/>
      <c r="H55" s="69" t="s">
        <v>32</v>
      </c>
      <c r="I55" s="70"/>
      <c r="J55" s="70"/>
      <c r="K55" s="70"/>
      <c r="L55" s="70"/>
      <c r="M55" s="70"/>
      <c r="N55" s="71"/>
    </row>
    <row r="56" spans="1:14" s="8" customFormat="1" ht="12.75" customHeight="1" x14ac:dyDescent="0.2">
      <c r="A56" s="124"/>
      <c r="B56" s="125"/>
      <c r="C56" s="125"/>
      <c r="D56" s="125"/>
      <c r="E56" s="125"/>
      <c r="F56" s="125"/>
      <c r="G56" s="126"/>
      <c r="H56" s="69"/>
      <c r="I56" s="70"/>
      <c r="J56" s="70"/>
      <c r="K56" s="70"/>
      <c r="L56" s="70"/>
      <c r="M56" s="70"/>
      <c r="N56" s="71"/>
    </row>
    <row r="57" spans="1:14" s="8" customFormat="1" ht="12.75" customHeight="1" x14ac:dyDescent="0.2">
      <c r="A57" s="124"/>
      <c r="B57" s="125"/>
      <c r="C57" s="125"/>
      <c r="D57" s="125"/>
      <c r="E57" s="125"/>
      <c r="F57" s="125"/>
      <c r="G57" s="126"/>
      <c r="H57" s="69"/>
      <c r="I57" s="70"/>
      <c r="J57" s="70"/>
      <c r="K57" s="70"/>
      <c r="L57" s="70"/>
      <c r="M57" s="70"/>
      <c r="N57" s="71"/>
    </row>
    <row r="58" spans="1:14" s="8" customFormat="1" ht="12.75" customHeight="1" x14ac:dyDescent="0.2">
      <c r="A58" s="124"/>
      <c r="B58" s="125"/>
      <c r="C58" s="125"/>
      <c r="D58" s="125"/>
      <c r="E58" s="125"/>
      <c r="F58" s="125"/>
      <c r="G58" s="126"/>
      <c r="H58" s="69"/>
      <c r="I58" s="70"/>
      <c r="J58" s="70"/>
      <c r="K58" s="70"/>
      <c r="L58" s="70"/>
      <c r="M58" s="70"/>
      <c r="N58" s="71"/>
    </row>
    <row r="59" spans="1:14" ht="12.75" customHeight="1" thickBot="1" x14ac:dyDescent="0.25">
      <c r="A59" s="127"/>
      <c r="B59" s="128"/>
      <c r="C59" s="128"/>
      <c r="D59" s="128"/>
      <c r="E59" s="128"/>
      <c r="F59" s="128"/>
      <c r="G59" s="129"/>
      <c r="H59" s="72"/>
      <c r="I59" s="73"/>
      <c r="J59" s="73"/>
      <c r="K59" s="73"/>
      <c r="L59" s="73"/>
      <c r="M59" s="73"/>
      <c r="N59" s="74"/>
    </row>
    <row r="60" spans="1:14" ht="10.5" customHeight="1" thickBot="1" x14ac:dyDescent="0.25">
      <c r="A60" s="143" t="s">
        <v>14</v>
      </c>
      <c r="B60" s="143"/>
      <c r="C60" s="143"/>
      <c r="D60" s="143"/>
      <c r="E60" s="143"/>
      <c r="F60" s="143"/>
      <c r="G60" s="143"/>
      <c r="H60" s="143"/>
      <c r="I60" s="143"/>
      <c r="J60" s="143"/>
      <c r="K60" s="143"/>
      <c r="L60" s="143"/>
      <c r="M60" s="143"/>
      <c r="N60" s="143"/>
    </row>
    <row r="61" spans="1:14" ht="5.25" customHeight="1" x14ac:dyDescent="0.2">
      <c r="A61" s="142" t="s">
        <v>14</v>
      </c>
      <c r="B61" s="142"/>
      <c r="C61" s="142"/>
      <c r="D61" s="142"/>
      <c r="E61" s="142"/>
      <c r="F61" s="142"/>
      <c r="G61" s="142"/>
      <c r="H61" s="142"/>
      <c r="I61" s="142"/>
      <c r="J61" s="142"/>
      <c r="K61" s="142"/>
      <c r="L61" s="142"/>
      <c r="M61" s="142"/>
      <c r="N61" s="142"/>
    </row>
    <row r="62" spans="1:14" ht="12.75" customHeight="1" x14ac:dyDescent="0.2">
      <c r="A62" s="150" t="s">
        <v>91</v>
      </c>
      <c r="B62" s="90" t="s">
        <v>92</v>
      </c>
      <c r="C62" s="90"/>
      <c r="D62" s="90"/>
      <c r="E62" s="90"/>
      <c r="F62" s="90"/>
      <c r="G62" s="90"/>
      <c r="H62" s="90"/>
      <c r="I62" s="90"/>
      <c r="J62" s="90"/>
      <c r="K62" s="90"/>
      <c r="L62" s="91"/>
      <c r="M62" s="130" t="s">
        <v>93</v>
      </c>
      <c r="N62" s="104"/>
    </row>
    <row r="63" spans="1:14" ht="12.75" customHeight="1" x14ac:dyDescent="0.2">
      <c r="A63" s="151"/>
      <c r="B63" s="92" t="s">
        <v>94</v>
      </c>
      <c r="C63" s="92"/>
      <c r="D63" s="92"/>
      <c r="E63" s="92"/>
      <c r="F63" s="92"/>
      <c r="G63" s="92"/>
      <c r="H63" s="92"/>
      <c r="I63" s="92"/>
      <c r="J63" s="92"/>
      <c r="K63" s="92"/>
      <c r="L63" s="93"/>
      <c r="M63" s="153" t="s">
        <v>95</v>
      </c>
      <c r="N63" s="154"/>
    </row>
    <row r="64" spans="1:14" x14ac:dyDescent="0.2">
      <c r="A64" s="151"/>
      <c r="B64" s="92"/>
      <c r="C64" s="92"/>
      <c r="D64" s="92"/>
      <c r="E64" s="92"/>
      <c r="F64" s="92"/>
      <c r="G64" s="92"/>
      <c r="H64" s="92"/>
      <c r="I64" s="92"/>
      <c r="J64" s="92"/>
      <c r="K64" s="92"/>
      <c r="L64" s="93"/>
      <c r="M64" s="153"/>
      <c r="N64" s="154"/>
    </row>
    <row r="65" spans="1:14" x14ac:dyDescent="0.2">
      <c r="A65" s="151"/>
      <c r="B65" s="94"/>
      <c r="C65" s="94"/>
      <c r="D65" s="94"/>
      <c r="E65" s="94"/>
      <c r="F65" s="94"/>
      <c r="G65" s="94"/>
      <c r="H65" s="94"/>
      <c r="I65" s="94"/>
      <c r="J65" s="94"/>
      <c r="K65" s="94"/>
      <c r="L65" s="95"/>
      <c r="M65" s="155"/>
      <c r="N65" s="156"/>
    </row>
    <row r="66" spans="1:14" x14ac:dyDescent="0.2">
      <c r="A66" s="151"/>
      <c r="B66" s="96" t="s">
        <v>96</v>
      </c>
      <c r="C66" s="96"/>
      <c r="D66" s="96"/>
      <c r="E66" s="96"/>
      <c r="F66" s="96"/>
      <c r="G66" s="96"/>
      <c r="H66" s="96"/>
      <c r="I66" s="96"/>
      <c r="J66" s="96"/>
      <c r="K66" s="96"/>
      <c r="L66" s="96"/>
      <c r="M66" s="96"/>
      <c r="N66" s="96"/>
    </row>
    <row r="67" spans="1:14" x14ac:dyDescent="0.2">
      <c r="A67" s="151"/>
      <c r="B67" s="84" t="s">
        <v>97</v>
      </c>
      <c r="C67" s="84"/>
      <c r="D67" s="84"/>
      <c r="E67" s="84"/>
      <c r="F67" s="84"/>
      <c r="G67" s="84"/>
      <c r="H67" s="84"/>
      <c r="I67" s="84"/>
      <c r="J67" s="84"/>
      <c r="K67" s="84"/>
      <c r="L67" s="84"/>
      <c r="M67" s="84"/>
      <c r="N67" s="84"/>
    </row>
    <row r="68" spans="1:14" x14ac:dyDescent="0.2">
      <c r="A68" s="151"/>
      <c r="B68" s="84"/>
      <c r="C68" s="84"/>
      <c r="D68" s="84"/>
      <c r="E68" s="84"/>
      <c r="F68" s="84"/>
      <c r="G68" s="84"/>
      <c r="H68" s="84"/>
      <c r="I68" s="84"/>
      <c r="J68" s="84"/>
      <c r="K68" s="84"/>
      <c r="L68" s="84"/>
      <c r="M68" s="84"/>
      <c r="N68" s="84"/>
    </row>
    <row r="69" spans="1:14" x14ac:dyDescent="0.2">
      <c r="A69" s="151"/>
      <c r="B69" s="87"/>
      <c r="C69" s="87"/>
      <c r="D69" s="87"/>
      <c r="E69" s="87"/>
      <c r="F69" s="87"/>
      <c r="G69" s="87"/>
      <c r="H69" s="87"/>
      <c r="I69" s="87"/>
      <c r="J69" s="87"/>
      <c r="K69" s="87"/>
      <c r="L69" s="87"/>
      <c r="M69" s="87"/>
      <c r="N69" s="87"/>
    </row>
    <row r="70" spans="1:14" ht="12.75" customHeight="1" x14ac:dyDescent="0.2">
      <c r="A70" s="151"/>
      <c r="B70" s="90" t="s">
        <v>98</v>
      </c>
      <c r="C70" s="90"/>
      <c r="D70" s="90"/>
      <c r="E70" s="90"/>
      <c r="F70" s="90"/>
      <c r="G70" s="90"/>
      <c r="H70" s="90"/>
      <c r="I70" s="90"/>
      <c r="J70" s="90"/>
      <c r="K70" s="90"/>
      <c r="L70" s="91"/>
      <c r="M70" s="130" t="s">
        <v>93</v>
      </c>
      <c r="N70" s="104"/>
    </row>
    <row r="71" spans="1:14" ht="12.75" customHeight="1" x14ac:dyDescent="0.2">
      <c r="A71" s="151"/>
      <c r="B71" s="92" t="s">
        <v>94</v>
      </c>
      <c r="C71" s="92"/>
      <c r="D71" s="92"/>
      <c r="E71" s="92"/>
      <c r="F71" s="92"/>
      <c r="G71" s="92"/>
      <c r="H71" s="92"/>
      <c r="I71" s="92"/>
      <c r="J71" s="92"/>
      <c r="K71" s="92"/>
      <c r="L71" s="93"/>
      <c r="M71" s="153" t="s">
        <v>95</v>
      </c>
      <c r="N71" s="154"/>
    </row>
    <row r="72" spans="1:14" x14ac:dyDescent="0.2">
      <c r="A72" s="151"/>
      <c r="B72" s="92"/>
      <c r="C72" s="92"/>
      <c r="D72" s="92"/>
      <c r="E72" s="92"/>
      <c r="F72" s="92"/>
      <c r="G72" s="92"/>
      <c r="H72" s="92"/>
      <c r="I72" s="92"/>
      <c r="J72" s="92"/>
      <c r="K72" s="92"/>
      <c r="L72" s="93"/>
      <c r="M72" s="153"/>
      <c r="N72" s="154"/>
    </row>
    <row r="73" spans="1:14" x14ac:dyDescent="0.2">
      <c r="A73" s="151"/>
      <c r="B73" s="94"/>
      <c r="C73" s="94"/>
      <c r="D73" s="94"/>
      <c r="E73" s="94"/>
      <c r="F73" s="94"/>
      <c r="G73" s="94"/>
      <c r="H73" s="94"/>
      <c r="I73" s="94"/>
      <c r="J73" s="94"/>
      <c r="K73" s="94"/>
      <c r="L73" s="95"/>
      <c r="M73" s="155"/>
      <c r="N73" s="156"/>
    </row>
    <row r="74" spans="1:14" x14ac:dyDescent="0.2">
      <c r="A74" s="151"/>
      <c r="B74" s="96" t="s">
        <v>96</v>
      </c>
      <c r="C74" s="96"/>
      <c r="D74" s="96"/>
      <c r="E74" s="96"/>
      <c r="F74" s="96"/>
      <c r="G74" s="96"/>
      <c r="H74" s="96"/>
      <c r="I74" s="96"/>
      <c r="J74" s="96"/>
      <c r="K74" s="96"/>
      <c r="L74" s="96"/>
      <c r="M74" s="96"/>
      <c r="N74" s="96"/>
    </row>
    <row r="75" spans="1:14" x14ac:dyDescent="0.2">
      <c r="A75" s="151"/>
      <c r="B75" s="84" t="s">
        <v>97</v>
      </c>
      <c r="C75" s="84"/>
      <c r="D75" s="84"/>
      <c r="E75" s="84"/>
      <c r="F75" s="84"/>
      <c r="G75" s="84"/>
      <c r="H75" s="84"/>
      <c r="I75" s="84"/>
      <c r="J75" s="84"/>
      <c r="K75" s="84"/>
      <c r="L75" s="84"/>
      <c r="M75" s="84"/>
      <c r="N75" s="84"/>
    </row>
    <row r="76" spans="1:14" x14ac:dyDescent="0.2">
      <c r="A76" s="151"/>
      <c r="B76" s="84"/>
      <c r="C76" s="84"/>
      <c r="D76" s="84"/>
      <c r="E76" s="84"/>
      <c r="F76" s="84"/>
      <c r="G76" s="84"/>
      <c r="H76" s="84"/>
      <c r="I76" s="84"/>
      <c r="J76" s="84"/>
      <c r="K76" s="84"/>
      <c r="L76" s="84"/>
      <c r="M76" s="84"/>
      <c r="N76" s="84"/>
    </row>
    <row r="77" spans="1:14" x14ac:dyDescent="0.2">
      <c r="A77" s="151"/>
      <c r="B77" s="87"/>
      <c r="C77" s="87"/>
      <c r="D77" s="87"/>
      <c r="E77" s="87"/>
      <c r="F77" s="87"/>
      <c r="G77" s="87"/>
      <c r="H77" s="87"/>
      <c r="I77" s="87"/>
      <c r="J77" s="87"/>
      <c r="K77" s="87"/>
      <c r="L77" s="87"/>
      <c r="M77" s="87"/>
      <c r="N77" s="87"/>
    </row>
    <row r="78" spans="1:14" x14ac:dyDescent="0.2">
      <c r="A78" s="151"/>
      <c r="B78" s="96" t="s">
        <v>99</v>
      </c>
      <c r="C78" s="96"/>
      <c r="D78" s="96"/>
      <c r="E78" s="96"/>
      <c r="F78" s="96"/>
      <c r="G78" s="96"/>
      <c r="H78" s="96" t="s">
        <v>100</v>
      </c>
      <c r="I78" s="96"/>
      <c r="J78" s="96"/>
      <c r="K78" s="96"/>
      <c r="L78" s="96"/>
      <c r="M78" s="96"/>
      <c r="N78" s="96"/>
    </row>
    <row r="79" spans="1:14" x14ac:dyDescent="0.2">
      <c r="A79" s="151"/>
      <c r="B79" s="116" t="s">
        <v>32</v>
      </c>
      <c r="C79" s="116"/>
      <c r="D79" s="116"/>
      <c r="E79" s="116"/>
      <c r="F79" s="116"/>
      <c r="G79" s="116"/>
      <c r="H79" s="116"/>
      <c r="I79" s="116"/>
      <c r="J79" s="116"/>
      <c r="K79" s="116"/>
      <c r="L79" s="116"/>
      <c r="M79" s="116"/>
      <c r="N79" s="116"/>
    </row>
    <row r="80" spans="1:14" x14ac:dyDescent="0.2">
      <c r="A80" s="151"/>
      <c r="B80" s="116"/>
      <c r="C80" s="116"/>
      <c r="D80" s="116"/>
      <c r="E80" s="116"/>
      <c r="F80" s="116"/>
      <c r="G80" s="116"/>
      <c r="H80" s="116"/>
      <c r="I80" s="116"/>
      <c r="J80" s="116"/>
      <c r="K80" s="116"/>
      <c r="L80" s="116"/>
      <c r="M80" s="116"/>
      <c r="N80" s="116"/>
    </row>
    <row r="81" spans="1:14" x14ac:dyDescent="0.2">
      <c r="A81" s="152"/>
      <c r="B81" s="98"/>
      <c r="C81" s="98"/>
      <c r="D81" s="98"/>
      <c r="E81" s="98"/>
      <c r="F81" s="98"/>
      <c r="G81" s="98"/>
      <c r="H81" s="98"/>
      <c r="I81" s="98"/>
      <c r="J81" s="98"/>
      <c r="K81" s="98"/>
      <c r="L81" s="98"/>
      <c r="M81" s="98"/>
      <c r="N81" s="98"/>
    </row>
    <row r="82" spans="1:14" ht="12.75" customHeight="1" x14ac:dyDescent="0.2">
      <c r="A82" s="104" t="s">
        <v>327</v>
      </c>
      <c r="B82" s="104"/>
      <c r="C82" s="104"/>
      <c r="D82" s="104"/>
      <c r="E82" s="104"/>
      <c r="F82" s="104"/>
      <c r="G82" s="104"/>
      <c r="H82" s="104"/>
      <c r="I82" s="104"/>
      <c r="J82" s="104"/>
      <c r="K82" s="104"/>
      <c r="L82" s="104"/>
      <c r="M82" s="104"/>
      <c r="N82" s="104"/>
    </row>
    <row r="83" spans="1:14" x14ac:dyDescent="0.2">
      <c r="A83" s="105"/>
      <c r="B83" s="105"/>
      <c r="C83" s="105"/>
      <c r="D83" s="105"/>
      <c r="E83" s="105"/>
      <c r="F83" s="105"/>
      <c r="G83" s="105"/>
      <c r="H83" s="105"/>
      <c r="I83" s="105"/>
      <c r="J83" s="105"/>
      <c r="K83" s="105"/>
      <c r="L83" s="105"/>
      <c r="M83" s="105"/>
      <c r="N83" s="105"/>
    </row>
    <row r="84" spans="1:14" x14ac:dyDescent="0.2">
      <c r="A84" s="105"/>
      <c r="B84" s="105"/>
      <c r="C84" s="105"/>
      <c r="D84" s="105"/>
      <c r="E84" s="105"/>
      <c r="F84" s="105"/>
      <c r="G84" s="105"/>
      <c r="H84" s="105"/>
      <c r="I84" s="105"/>
      <c r="J84" s="105"/>
      <c r="K84" s="105"/>
      <c r="L84" s="105"/>
      <c r="M84" s="105"/>
      <c r="N84" s="105"/>
    </row>
    <row r="85" spans="1:14" x14ac:dyDescent="0.2">
      <c r="A85" s="105"/>
      <c r="B85" s="105"/>
      <c r="C85" s="105"/>
      <c r="D85" s="105"/>
      <c r="E85" s="105"/>
      <c r="F85" s="105"/>
      <c r="G85" s="105"/>
      <c r="H85" s="105"/>
      <c r="I85" s="105"/>
      <c r="J85" s="105"/>
      <c r="K85" s="105"/>
      <c r="L85" s="105"/>
      <c r="M85" s="105"/>
      <c r="N85" s="105"/>
    </row>
    <row r="86" spans="1:14" x14ac:dyDescent="0.2">
      <c r="A86" s="105"/>
      <c r="B86" s="105"/>
      <c r="C86" s="105"/>
      <c r="D86" s="105"/>
      <c r="E86" s="105"/>
      <c r="F86" s="105"/>
      <c r="G86" s="105"/>
      <c r="H86" s="105"/>
      <c r="I86" s="105"/>
      <c r="J86" s="105"/>
      <c r="K86" s="105"/>
      <c r="L86" s="105"/>
      <c r="M86" s="105"/>
      <c r="N86" s="105"/>
    </row>
    <row r="87" spans="1:14" x14ac:dyDescent="0.2">
      <c r="A87" s="105"/>
      <c r="B87" s="105"/>
      <c r="C87" s="105"/>
      <c r="D87" s="105"/>
      <c r="E87" s="105"/>
      <c r="F87" s="105"/>
      <c r="G87" s="105"/>
      <c r="H87" s="105"/>
      <c r="I87" s="105"/>
      <c r="J87" s="105"/>
      <c r="K87" s="105"/>
      <c r="L87" s="105"/>
      <c r="M87" s="105"/>
      <c r="N87" s="105"/>
    </row>
    <row r="88" spans="1:14" x14ac:dyDescent="0.2">
      <c r="A88" s="105"/>
      <c r="B88" s="105"/>
      <c r="C88" s="105"/>
      <c r="D88" s="105"/>
      <c r="E88" s="105"/>
      <c r="F88" s="105"/>
      <c r="G88" s="105"/>
      <c r="H88" s="105"/>
      <c r="I88" s="105"/>
      <c r="J88" s="105"/>
      <c r="K88" s="105"/>
      <c r="L88" s="105"/>
      <c r="M88" s="105"/>
      <c r="N88" s="105"/>
    </row>
    <row r="89" spans="1:14" x14ac:dyDescent="0.2">
      <c r="A89" s="105"/>
      <c r="B89" s="105"/>
      <c r="C89" s="105"/>
      <c r="D89" s="105"/>
      <c r="E89" s="105"/>
      <c r="F89" s="105"/>
      <c r="G89" s="105"/>
      <c r="H89" s="105"/>
      <c r="I89" s="105"/>
      <c r="J89" s="105"/>
      <c r="K89" s="105"/>
      <c r="L89" s="105"/>
      <c r="M89" s="105"/>
      <c r="N89" s="105"/>
    </row>
    <row r="90" spans="1:14" x14ac:dyDescent="0.2">
      <c r="A90" s="106"/>
      <c r="B90" s="106"/>
      <c r="C90" s="106"/>
      <c r="D90" s="106"/>
      <c r="E90" s="106"/>
      <c r="F90" s="106"/>
      <c r="G90" s="106"/>
      <c r="H90" s="106"/>
      <c r="I90" s="106"/>
      <c r="J90" s="106"/>
      <c r="K90" s="106"/>
      <c r="L90" s="106"/>
      <c r="M90" s="106"/>
      <c r="N90" s="106"/>
    </row>
    <row r="91" spans="1:14" x14ac:dyDescent="0.2">
      <c r="A91" s="100" t="s">
        <v>101</v>
      </c>
      <c r="B91" s="100"/>
      <c r="C91" s="97" t="s">
        <v>102</v>
      </c>
      <c r="D91" s="97"/>
      <c r="E91" s="97"/>
      <c r="F91" s="97"/>
      <c r="G91" s="97"/>
      <c r="H91" s="97"/>
      <c r="I91" s="97"/>
      <c r="J91" s="97"/>
      <c r="K91" s="100" t="s">
        <v>103</v>
      </c>
      <c r="L91" s="100"/>
      <c r="M91" s="97" t="s">
        <v>9</v>
      </c>
      <c r="N91" s="97"/>
    </row>
    <row r="92" spans="1:14" x14ac:dyDescent="0.2">
      <c r="A92" s="101"/>
      <c r="B92" s="101"/>
      <c r="C92" s="98"/>
      <c r="D92" s="98"/>
      <c r="E92" s="98"/>
      <c r="F92" s="98"/>
      <c r="G92" s="98"/>
      <c r="H92" s="98"/>
      <c r="I92" s="98"/>
      <c r="J92" s="98"/>
      <c r="K92" s="101"/>
      <c r="L92" s="101"/>
      <c r="M92" s="98"/>
      <c r="N92" s="98"/>
    </row>
    <row r="93" spans="1:14" x14ac:dyDescent="0.2">
      <c r="A93" s="100" t="s">
        <v>104</v>
      </c>
      <c r="B93" s="100"/>
      <c r="C93" s="84" t="s">
        <v>105</v>
      </c>
      <c r="D93" s="84"/>
      <c r="E93" s="84"/>
      <c r="F93" s="84"/>
      <c r="G93" s="84"/>
      <c r="H93" s="84"/>
      <c r="I93" s="84"/>
      <c r="J93" s="84"/>
      <c r="K93" s="102" t="s">
        <v>103</v>
      </c>
      <c r="L93" s="102"/>
      <c r="M93" s="97" t="s">
        <v>9</v>
      </c>
      <c r="N93" s="97"/>
    </row>
    <row r="94" spans="1:14" ht="13.5" thickBot="1" x14ac:dyDescent="0.25">
      <c r="A94" s="107"/>
      <c r="B94" s="107"/>
      <c r="C94" s="99"/>
      <c r="D94" s="99"/>
      <c r="E94" s="99"/>
      <c r="F94" s="99"/>
      <c r="G94" s="99"/>
      <c r="H94" s="99"/>
      <c r="I94" s="99"/>
      <c r="J94" s="99"/>
      <c r="K94" s="103"/>
      <c r="L94" s="103"/>
      <c r="M94" s="115"/>
      <c r="N94" s="115"/>
    </row>
    <row r="95" spans="1:14" ht="16.5" thickTop="1" x14ac:dyDescent="0.2">
      <c r="A95" s="77" t="s">
        <v>106</v>
      </c>
      <c r="B95" s="77"/>
      <c r="C95" s="77"/>
      <c r="D95" s="77"/>
      <c r="E95" s="77"/>
      <c r="F95" s="77"/>
      <c r="G95" s="77"/>
      <c r="H95" s="77"/>
      <c r="I95" s="77"/>
      <c r="J95" s="77"/>
      <c r="K95" s="77"/>
      <c r="L95" s="77"/>
      <c r="M95" s="77"/>
      <c r="N95" s="77"/>
    </row>
    <row r="96" spans="1:14" ht="15" customHeight="1" x14ac:dyDescent="0.2">
      <c r="A96" s="81" t="s">
        <v>107</v>
      </c>
      <c r="B96" s="81"/>
      <c r="C96" s="81"/>
      <c r="D96" s="81"/>
      <c r="E96" s="81"/>
      <c r="F96" s="81"/>
      <c r="G96" s="81"/>
      <c r="H96" s="81"/>
      <c r="I96" s="81"/>
      <c r="J96" s="81"/>
      <c r="K96" s="81"/>
      <c r="L96" s="81"/>
      <c r="M96" s="81"/>
      <c r="N96" s="81"/>
    </row>
    <row r="97" spans="1:14" ht="15" customHeight="1" x14ac:dyDescent="0.2">
      <c r="A97" s="81" t="s">
        <v>108</v>
      </c>
      <c r="B97" s="81"/>
      <c r="C97" s="81"/>
      <c r="D97" s="81"/>
      <c r="E97" s="81"/>
      <c r="F97" s="81"/>
      <c r="G97" s="81"/>
      <c r="H97" s="81"/>
      <c r="I97" s="81"/>
      <c r="J97" s="81"/>
      <c r="K97" s="81"/>
      <c r="L97" s="81"/>
      <c r="M97" s="81"/>
      <c r="N97" s="81"/>
    </row>
    <row r="98" spans="1:14" ht="15" customHeight="1" x14ac:dyDescent="0.2">
      <c r="A98" s="81" t="s">
        <v>109</v>
      </c>
      <c r="B98" s="81"/>
      <c r="C98" s="81"/>
      <c r="D98" s="81"/>
      <c r="E98" s="81"/>
      <c r="F98" s="81"/>
      <c r="G98" s="81"/>
      <c r="H98" s="81"/>
      <c r="I98" s="81"/>
      <c r="J98" s="81"/>
      <c r="K98" s="81"/>
      <c r="L98" s="81"/>
      <c r="M98" s="81"/>
      <c r="N98" s="81"/>
    </row>
    <row r="99" spans="1:14" ht="15" customHeight="1" x14ac:dyDescent="0.2">
      <c r="A99" s="108" t="s">
        <v>110</v>
      </c>
      <c r="B99" s="108"/>
      <c r="C99" s="108"/>
      <c r="D99" s="108"/>
      <c r="E99" s="108"/>
      <c r="F99" s="40" t="s">
        <v>111</v>
      </c>
      <c r="G99" s="110" t="s">
        <v>112</v>
      </c>
      <c r="H99" s="110"/>
      <c r="I99" s="110"/>
      <c r="J99" s="110"/>
      <c r="K99" s="110"/>
      <c r="L99" s="110"/>
      <c r="M99" s="109" t="s">
        <v>113</v>
      </c>
      <c r="N99" s="109"/>
    </row>
    <row r="100" spans="1:14" ht="15" customHeight="1" x14ac:dyDescent="0.2">
      <c r="A100" s="38" t="s">
        <v>114</v>
      </c>
      <c r="B100" s="112" t="s">
        <v>115</v>
      </c>
      <c r="C100" s="112"/>
      <c r="D100" s="112"/>
      <c r="E100" s="112"/>
      <c r="F100" s="112"/>
      <c r="G100" s="113" t="s">
        <v>116</v>
      </c>
      <c r="H100" s="113"/>
      <c r="I100" s="113"/>
      <c r="J100" s="81" t="s">
        <v>117</v>
      </c>
      <c r="K100" s="81"/>
      <c r="L100" s="81"/>
      <c r="M100" s="81"/>
      <c r="N100" s="81"/>
    </row>
    <row r="101" spans="1:14" ht="15" customHeight="1" x14ac:dyDescent="0.2">
      <c r="A101" s="81" t="s">
        <v>118</v>
      </c>
      <c r="B101" s="81"/>
      <c r="C101" s="81"/>
      <c r="D101" s="81"/>
      <c r="E101" s="81"/>
      <c r="F101" s="81"/>
      <c r="G101" s="81"/>
      <c r="H101" s="81"/>
      <c r="I101" s="81"/>
      <c r="J101" s="81"/>
      <c r="K101" s="81"/>
      <c r="L101" s="81"/>
      <c r="M101" s="39" t="s">
        <v>119</v>
      </c>
      <c r="N101" s="41"/>
    </row>
    <row r="102" spans="1:14" ht="15" customHeight="1" x14ac:dyDescent="0.2">
      <c r="A102" s="114" t="s">
        <v>14</v>
      </c>
      <c r="B102" s="114"/>
      <c r="C102" s="114"/>
      <c r="D102" s="114"/>
      <c r="E102" s="114"/>
      <c r="F102" s="114"/>
      <c r="G102" s="114"/>
      <c r="H102" s="114"/>
      <c r="I102" s="114"/>
      <c r="J102" s="114"/>
      <c r="K102" s="114"/>
      <c r="L102" s="114"/>
      <c r="M102" s="114"/>
      <c r="N102" s="114"/>
    </row>
    <row r="103" spans="1:14" ht="15" customHeight="1" x14ac:dyDescent="0.2">
      <c r="A103" s="81" t="s">
        <v>120</v>
      </c>
      <c r="B103" s="81"/>
      <c r="C103" s="81"/>
      <c r="D103" s="81"/>
      <c r="E103" s="81"/>
      <c r="F103" s="81"/>
      <c r="G103" s="81"/>
      <c r="H103" s="81"/>
      <c r="I103" s="81"/>
      <c r="J103" s="81"/>
      <c r="K103" s="81"/>
      <c r="L103" s="81"/>
      <c r="M103" s="81"/>
      <c r="N103" s="81"/>
    </row>
    <row r="104" spans="1:14" ht="15" customHeight="1" x14ac:dyDescent="0.2">
      <c r="A104" s="81" t="s">
        <v>121</v>
      </c>
      <c r="B104" s="81"/>
      <c r="C104" s="108" t="s">
        <v>122</v>
      </c>
      <c r="D104" s="108"/>
      <c r="E104" s="108"/>
      <c r="F104" s="108"/>
      <c r="G104" s="108"/>
      <c r="H104" s="40" t="s">
        <v>111</v>
      </c>
      <c r="I104" s="110" t="s">
        <v>112</v>
      </c>
      <c r="J104" s="110"/>
      <c r="K104" s="110"/>
      <c r="L104" s="110"/>
      <c r="M104" s="110"/>
      <c r="N104" s="42" t="s">
        <v>123</v>
      </c>
    </row>
    <row r="105" spans="1:14" ht="15" customHeight="1" x14ac:dyDescent="0.2">
      <c r="A105" s="81" t="s">
        <v>124</v>
      </c>
      <c r="B105" s="81"/>
      <c r="C105" s="81"/>
      <c r="D105" s="111" t="s">
        <v>114</v>
      </c>
      <c r="E105" s="111"/>
      <c r="F105" s="81" t="s">
        <v>125</v>
      </c>
      <c r="G105" s="81"/>
      <c r="H105" s="81"/>
      <c r="I105" s="81"/>
      <c r="J105" s="81"/>
      <c r="K105" s="81"/>
      <c r="L105" s="81"/>
      <c r="M105" s="81"/>
      <c r="N105" s="81"/>
    </row>
    <row r="106" spans="1:14" ht="15" customHeight="1" x14ac:dyDescent="0.2">
      <c r="A106" s="114" t="s">
        <v>14</v>
      </c>
      <c r="B106" s="114"/>
      <c r="C106" s="114"/>
      <c r="D106" s="114"/>
      <c r="E106" s="114"/>
      <c r="F106" s="114"/>
      <c r="G106" s="114"/>
      <c r="H106" s="114"/>
      <c r="I106" s="114"/>
      <c r="J106" s="114"/>
      <c r="K106" s="114"/>
      <c r="L106" s="114"/>
      <c r="M106" s="114"/>
      <c r="N106" s="114"/>
    </row>
    <row r="107" spans="1:14" ht="15" customHeight="1" x14ac:dyDescent="0.2">
      <c r="A107" s="81" t="s">
        <v>126</v>
      </c>
      <c r="B107" s="81"/>
      <c r="C107" s="81"/>
      <c r="D107" s="81"/>
      <c r="E107" s="189" t="s">
        <v>114</v>
      </c>
      <c r="F107" s="189"/>
      <c r="G107" s="190" t="s">
        <v>127</v>
      </c>
      <c r="H107" s="190"/>
      <c r="I107" s="190"/>
      <c r="J107" s="190"/>
      <c r="K107" s="190"/>
      <c r="L107" s="190"/>
      <c r="M107" s="190"/>
      <c r="N107" s="190"/>
    </row>
    <row r="108" spans="1:14" ht="15" customHeight="1" x14ac:dyDescent="0.2">
      <c r="A108" s="114" t="s">
        <v>14</v>
      </c>
      <c r="B108" s="114"/>
      <c r="C108" s="114"/>
      <c r="D108" s="114"/>
      <c r="E108" s="114"/>
      <c r="F108" s="114"/>
      <c r="G108" s="114"/>
      <c r="H108" s="114"/>
      <c r="I108" s="114"/>
      <c r="J108" s="114"/>
      <c r="K108" s="114"/>
      <c r="L108" s="114"/>
      <c r="M108" s="114"/>
      <c r="N108" s="114"/>
    </row>
    <row r="109" spans="1:14" ht="15" customHeight="1" x14ac:dyDescent="0.2">
      <c r="A109" s="81" t="s">
        <v>128</v>
      </c>
      <c r="B109" s="81"/>
      <c r="C109" s="191" t="s">
        <v>129</v>
      </c>
      <c r="D109" s="191"/>
      <c r="E109" s="191"/>
      <c r="F109" s="191"/>
      <c r="G109" s="191"/>
      <c r="H109" s="191"/>
      <c r="I109" s="191"/>
      <c r="J109" s="40" t="s">
        <v>111</v>
      </c>
      <c r="K109" s="192" t="s">
        <v>112</v>
      </c>
      <c r="L109" s="192"/>
      <c r="M109" s="192"/>
      <c r="N109" s="40" t="s">
        <v>130</v>
      </c>
    </row>
    <row r="110" spans="1:14" ht="15" customHeight="1" x14ac:dyDescent="0.2">
      <c r="A110" s="81" t="s">
        <v>131</v>
      </c>
      <c r="B110" s="81"/>
      <c r="C110" s="81"/>
      <c r="D110" s="81"/>
      <c r="E110" s="81"/>
      <c r="F110" s="81"/>
      <c r="G110" s="81"/>
      <c r="H110" s="81"/>
      <c r="I110" s="81"/>
      <c r="J110" s="81"/>
      <c r="K110" s="81"/>
      <c r="L110" s="81"/>
      <c r="M110" s="81"/>
      <c r="N110" s="81"/>
    </row>
    <row r="111" spans="1:14" ht="15" customHeight="1" x14ac:dyDescent="0.2">
      <c r="A111" s="114" t="s">
        <v>14</v>
      </c>
      <c r="B111" s="114"/>
      <c r="C111" s="114"/>
      <c r="D111" s="114"/>
      <c r="E111" s="114"/>
      <c r="F111" s="114"/>
      <c r="G111" s="114"/>
      <c r="H111" s="114"/>
      <c r="I111" s="114"/>
      <c r="J111" s="114"/>
      <c r="K111" s="114"/>
      <c r="L111" s="114"/>
      <c r="M111" s="114"/>
      <c r="N111" s="114"/>
    </row>
    <row r="112" spans="1:14" ht="15" customHeight="1" x14ac:dyDescent="0.2">
      <c r="A112" s="114" t="s">
        <v>14</v>
      </c>
      <c r="B112" s="114"/>
      <c r="C112" s="114"/>
      <c r="D112" s="114"/>
      <c r="E112" s="114"/>
      <c r="F112" s="114"/>
      <c r="G112" s="114"/>
      <c r="H112" s="114"/>
      <c r="I112" s="114"/>
      <c r="J112" s="114"/>
      <c r="K112" s="114"/>
      <c r="L112" s="114"/>
      <c r="M112" s="114"/>
      <c r="N112" s="114"/>
    </row>
    <row r="113" spans="1:14" ht="14.25" customHeight="1" x14ac:dyDescent="0.2">
      <c r="A113" s="187" t="s">
        <v>132</v>
      </c>
      <c r="B113" s="100"/>
      <c r="C113" s="100"/>
      <c r="D113" s="100"/>
      <c r="E113" s="100"/>
      <c r="F113" s="100"/>
      <c r="G113" s="188"/>
      <c r="H113" s="187" t="s">
        <v>133</v>
      </c>
      <c r="I113" s="100"/>
      <c r="J113" s="100"/>
      <c r="K113" s="100"/>
      <c r="L113" s="100"/>
      <c r="M113" s="100"/>
      <c r="N113" s="188"/>
    </row>
    <row r="114" spans="1:14" ht="14.25" customHeight="1" x14ac:dyDescent="0.2">
      <c r="A114" s="83" t="s">
        <v>134</v>
      </c>
      <c r="B114" s="84"/>
      <c r="C114" s="84"/>
      <c r="D114" s="84"/>
      <c r="E114" s="84"/>
      <c r="F114" s="84"/>
      <c r="G114" s="85"/>
      <c r="H114" s="83" t="s">
        <v>135</v>
      </c>
      <c r="I114" s="84"/>
      <c r="J114" s="84"/>
      <c r="K114" s="84"/>
      <c r="L114" s="84"/>
      <c r="M114" s="84"/>
      <c r="N114" s="85"/>
    </row>
    <row r="115" spans="1:14" ht="14.25" customHeight="1" x14ac:dyDescent="0.2">
      <c r="A115" s="86"/>
      <c r="B115" s="87"/>
      <c r="C115" s="87"/>
      <c r="D115" s="87"/>
      <c r="E115" s="87"/>
      <c r="F115" s="87"/>
      <c r="G115" s="88"/>
      <c r="H115" s="86"/>
      <c r="I115" s="87"/>
      <c r="J115" s="87"/>
      <c r="K115" s="87"/>
      <c r="L115" s="87"/>
      <c r="M115" s="87"/>
      <c r="N115" s="88"/>
    </row>
    <row r="116" spans="1:14" ht="14.25" customHeight="1" x14ac:dyDescent="0.2">
      <c r="A116" s="187" t="s">
        <v>96</v>
      </c>
      <c r="B116" s="100"/>
      <c r="C116" s="100"/>
      <c r="D116" s="100"/>
      <c r="E116" s="100"/>
      <c r="F116" s="100"/>
      <c r="G116" s="188"/>
      <c r="H116" s="187" t="s">
        <v>136</v>
      </c>
      <c r="I116" s="100"/>
      <c r="J116" s="100"/>
      <c r="K116" s="100"/>
      <c r="L116" s="100"/>
      <c r="M116" s="100"/>
      <c r="N116" s="188"/>
    </row>
    <row r="117" spans="1:14" ht="14.25" customHeight="1" x14ac:dyDescent="0.2">
      <c r="A117" s="182" t="s">
        <v>137</v>
      </c>
      <c r="B117" s="116"/>
      <c r="C117" s="116"/>
      <c r="D117" s="116"/>
      <c r="E117" s="116"/>
      <c r="F117" s="116"/>
      <c r="G117" s="183"/>
      <c r="H117" s="182" t="s">
        <v>138</v>
      </c>
      <c r="I117" s="116"/>
      <c r="J117" s="116"/>
      <c r="K117" s="116"/>
      <c r="L117" s="116"/>
      <c r="M117" s="116"/>
      <c r="N117" s="183"/>
    </row>
    <row r="118" spans="1:14" ht="14.25" customHeight="1" x14ac:dyDescent="0.2">
      <c r="A118" s="184"/>
      <c r="B118" s="98"/>
      <c r="C118" s="98"/>
      <c r="D118" s="98"/>
      <c r="E118" s="98"/>
      <c r="F118" s="98"/>
      <c r="G118" s="185"/>
      <c r="H118" s="184"/>
      <c r="I118" s="98"/>
      <c r="J118" s="98"/>
      <c r="K118" s="98"/>
      <c r="L118" s="98"/>
      <c r="M118" s="98"/>
      <c r="N118" s="185"/>
    </row>
    <row r="119" spans="1:14" x14ac:dyDescent="0.2">
      <c r="A119" s="186" t="s">
        <v>14</v>
      </c>
      <c r="B119" s="186"/>
      <c r="C119" s="186"/>
      <c r="D119" s="186"/>
      <c r="E119" s="186"/>
      <c r="F119" s="186"/>
      <c r="G119" s="186"/>
      <c r="H119" s="186"/>
      <c r="I119" s="186"/>
      <c r="J119" s="186"/>
      <c r="K119" s="186"/>
      <c r="L119" s="186"/>
      <c r="M119" s="186"/>
      <c r="N119" s="186"/>
    </row>
    <row r="120" spans="1:14" x14ac:dyDescent="0.2">
      <c r="A120" s="89" t="s">
        <v>14</v>
      </c>
      <c r="B120" s="89"/>
      <c r="C120" s="89"/>
      <c r="D120" s="89"/>
      <c r="E120" s="89"/>
      <c r="F120" s="89"/>
      <c r="G120" s="89"/>
      <c r="H120" s="89"/>
      <c r="I120" s="89"/>
      <c r="J120" s="89"/>
      <c r="K120" s="89"/>
      <c r="L120" s="89"/>
      <c r="M120" s="89"/>
      <c r="N120" s="89"/>
    </row>
    <row r="121" spans="1:14" x14ac:dyDescent="0.2">
      <c r="A121" s="82" t="s">
        <v>14</v>
      </c>
      <c r="B121" s="82"/>
      <c r="C121" s="82"/>
      <c r="D121" s="82"/>
      <c r="E121" s="82"/>
      <c r="F121" s="82"/>
      <c r="G121" s="82"/>
      <c r="H121" s="82"/>
      <c r="I121" s="82"/>
      <c r="J121" s="82"/>
      <c r="K121" s="82"/>
      <c r="L121" s="82"/>
      <c r="M121" s="82"/>
      <c r="N121" s="82"/>
    </row>
    <row r="122" spans="1:14" x14ac:dyDescent="0.2">
      <c r="A122" s="82" t="s">
        <v>14</v>
      </c>
      <c r="B122" s="82"/>
      <c r="C122" s="82"/>
      <c r="D122" s="82"/>
      <c r="E122" s="82"/>
      <c r="F122" s="82"/>
      <c r="G122" s="82"/>
      <c r="H122" s="82"/>
      <c r="I122" s="82"/>
      <c r="J122" s="82"/>
      <c r="K122" s="82"/>
      <c r="L122" s="82"/>
      <c r="M122" s="82"/>
      <c r="N122" s="82"/>
    </row>
    <row r="123" spans="1:14" x14ac:dyDescent="0.2">
      <c r="A123" s="82" t="s">
        <v>14</v>
      </c>
      <c r="B123" s="82"/>
      <c r="C123" s="82"/>
      <c r="D123" s="82"/>
      <c r="E123" s="82"/>
      <c r="F123" s="82"/>
      <c r="G123" s="82"/>
      <c r="H123" s="82"/>
      <c r="I123" s="82"/>
      <c r="J123" s="82"/>
      <c r="K123" s="82"/>
      <c r="L123" s="82"/>
      <c r="M123" s="82"/>
      <c r="N123" s="82"/>
    </row>
    <row r="124" spans="1:14" x14ac:dyDescent="0.2">
      <c r="A124" s="82" t="s">
        <v>14</v>
      </c>
      <c r="B124" s="82"/>
      <c r="C124" s="82"/>
      <c r="D124" s="82"/>
      <c r="E124" s="82"/>
      <c r="F124" s="82"/>
      <c r="G124" s="82"/>
      <c r="H124" s="82"/>
      <c r="I124" s="82"/>
      <c r="J124" s="82"/>
      <c r="K124" s="82"/>
      <c r="L124" s="82"/>
      <c r="M124" s="82"/>
      <c r="N124" s="82"/>
    </row>
    <row r="125" spans="1:14" x14ac:dyDescent="0.2">
      <c r="A125" s="82" t="s">
        <v>14</v>
      </c>
      <c r="B125" s="82"/>
      <c r="C125" s="82"/>
      <c r="D125" s="82"/>
      <c r="E125" s="82"/>
      <c r="F125" s="82"/>
      <c r="G125" s="82"/>
      <c r="H125" s="82"/>
      <c r="I125" s="82"/>
      <c r="J125" s="82"/>
      <c r="K125" s="82"/>
      <c r="L125" s="82"/>
      <c r="M125" s="82"/>
      <c r="N125" s="82"/>
    </row>
  </sheetData>
  <sheetProtection sheet="1"/>
  <mergeCells count="198">
    <mergeCell ref="A12:N12"/>
    <mergeCell ref="A13:N13"/>
    <mergeCell ref="C14:L14"/>
    <mergeCell ref="A123:N123"/>
    <mergeCell ref="A124:N124"/>
    <mergeCell ref="A125:N125"/>
    <mergeCell ref="B15:C15"/>
    <mergeCell ref="F42:G42"/>
    <mergeCell ref="D30:E30"/>
    <mergeCell ref="A31:E31"/>
    <mergeCell ref="A38:E38"/>
    <mergeCell ref="H25:L25"/>
    <mergeCell ref="F38:G38"/>
    <mergeCell ref="F40:G41"/>
    <mergeCell ref="H46:M46"/>
    <mergeCell ref="A19:L19"/>
    <mergeCell ref="A18:L18"/>
    <mergeCell ref="F29:G29"/>
    <mergeCell ref="F30:G30"/>
    <mergeCell ref="F31:G31"/>
    <mergeCell ref="A32:G32"/>
    <mergeCell ref="F33:G33"/>
    <mergeCell ref="H49:M49"/>
    <mergeCell ref="H48:M48"/>
    <mergeCell ref="D49:E49"/>
    <mergeCell ref="A1:N1"/>
    <mergeCell ref="A22:C22"/>
    <mergeCell ref="M22:N22"/>
    <mergeCell ref="A34:C34"/>
    <mergeCell ref="A40:C41"/>
    <mergeCell ref="H39:M39"/>
    <mergeCell ref="H38:M38"/>
    <mergeCell ref="H37:N37"/>
    <mergeCell ref="H34:M34"/>
    <mergeCell ref="A33:C33"/>
    <mergeCell ref="H33:M33"/>
    <mergeCell ref="F15:H15"/>
    <mergeCell ref="A20:D20"/>
    <mergeCell ref="A21:D21"/>
    <mergeCell ref="A14:B14"/>
    <mergeCell ref="A26:G26"/>
    <mergeCell ref="F27:G27"/>
    <mergeCell ref="A2:N11"/>
    <mergeCell ref="M15:N15"/>
    <mergeCell ref="D15:E15"/>
    <mergeCell ref="I15:L15"/>
    <mergeCell ref="D40:E41"/>
    <mergeCell ref="H45:M45"/>
    <mergeCell ref="H26:L26"/>
    <mergeCell ref="F28:G28"/>
    <mergeCell ref="F43:G43"/>
    <mergeCell ref="F44:G44"/>
    <mergeCell ref="F34:G34"/>
    <mergeCell ref="F35:G36"/>
    <mergeCell ref="F37:G37"/>
    <mergeCell ref="D33:E33"/>
    <mergeCell ref="D34:E34"/>
    <mergeCell ref="H42:M42"/>
    <mergeCell ref="H20:I20"/>
    <mergeCell ref="H21:I21"/>
    <mergeCell ref="E20:G20"/>
    <mergeCell ref="E21:G21"/>
    <mergeCell ref="D22:L22"/>
    <mergeCell ref="D23:L23"/>
    <mergeCell ref="A16:N16"/>
    <mergeCell ref="A17:N17"/>
    <mergeCell ref="M18:N18"/>
    <mergeCell ref="M19:N19"/>
    <mergeCell ref="J20:L20"/>
    <mergeCell ref="J21:L21"/>
    <mergeCell ref="A23:C23"/>
    <mergeCell ref="M23:N23"/>
    <mergeCell ref="A48:B48"/>
    <mergeCell ref="A49:C49"/>
    <mergeCell ref="H47:M47"/>
    <mergeCell ref="H27:L27"/>
    <mergeCell ref="A35:E36"/>
    <mergeCell ref="A37:E37"/>
    <mergeCell ref="A39:G39"/>
    <mergeCell ref="F46:G46"/>
    <mergeCell ref="H43:M43"/>
    <mergeCell ref="D42:E42"/>
    <mergeCell ref="D43:E43"/>
    <mergeCell ref="A30:C30"/>
    <mergeCell ref="A29:C29"/>
    <mergeCell ref="A27:C27"/>
    <mergeCell ref="D48:E48"/>
    <mergeCell ref="F48:G48"/>
    <mergeCell ref="F49:G49"/>
    <mergeCell ref="D27:E27"/>
    <mergeCell ref="A28:C28"/>
    <mergeCell ref="A42:C42"/>
    <mergeCell ref="H40:M40"/>
    <mergeCell ref="H35:M36"/>
    <mergeCell ref="F45:G45"/>
    <mergeCell ref="H41:M41"/>
    <mergeCell ref="A106:N106"/>
    <mergeCell ref="A103:N103"/>
    <mergeCell ref="H117:N118"/>
    <mergeCell ref="A119:N119"/>
    <mergeCell ref="H113:N113"/>
    <mergeCell ref="H116:N116"/>
    <mergeCell ref="A108:N108"/>
    <mergeCell ref="A110:N110"/>
    <mergeCell ref="A111:N111"/>
    <mergeCell ref="A112:N112"/>
    <mergeCell ref="E107:F107"/>
    <mergeCell ref="G107:N107"/>
    <mergeCell ref="A109:B109"/>
    <mergeCell ref="C109:I109"/>
    <mergeCell ref="K109:M109"/>
    <mergeCell ref="A107:D107"/>
    <mergeCell ref="A113:G113"/>
    <mergeCell ref="A116:G116"/>
    <mergeCell ref="A117:G118"/>
    <mergeCell ref="C104:G104"/>
    <mergeCell ref="I104:M104"/>
    <mergeCell ref="H24:N24"/>
    <mergeCell ref="D28:E28"/>
    <mergeCell ref="D29:E29"/>
    <mergeCell ref="H28:L28"/>
    <mergeCell ref="H29:L29"/>
    <mergeCell ref="D44:E44"/>
    <mergeCell ref="D45:E45"/>
    <mergeCell ref="D46:E46"/>
    <mergeCell ref="D47:E47"/>
    <mergeCell ref="H44:M44"/>
    <mergeCell ref="F47:G47"/>
    <mergeCell ref="D25:E25"/>
    <mergeCell ref="H30:M30"/>
    <mergeCell ref="H31:M31"/>
    <mergeCell ref="H32:M32"/>
    <mergeCell ref="A24:G24"/>
    <mergeCell ref="A45:B45"/>
    <mergeCell ref="A46:B46"/>
    <mergeCell ref="A43:C43"/>
    <mergeCell ref="A25:C25"/>
    <mergeCell ref="A44:C44"/>
    <mergeCell ref="A47:B47"/>
    <mergeCell ref="F25:G25"/>
    <mergeCell ref="N35:N36"/>
    <mergeCell ref="M93:N94"/>
    <mergeCell ref="B79:N81"/>
    <mergeCell ref="H78:N78"/>
    <mergeCell ref="A96:N96"/>
    <mergeCell ref="A97:N97"/>
    <mergeCell ref="A98:N98"/>
    <mergeCell ref="F50:G51"/>
    <mergeCell ref="A52:G59"/>
    <mergeCell ref="M62:N62"/>
    <mergeCell ref="A50:E51"/>
    <mergeCell ref="K52:L52"/>
    <mergeCell ref="H52:J52"/>
    <mergeCell ref="A61:N61"/>
    <mergeCell ref="A60:N60"/>
    <mergeCell ref="H50:N51"/>
    <mergeCell ref="A62:A81"/>
    <mergeCell ref="B75:N77"/>
    <mergeCell ref="M63:N65"/>
    <mergeCell ref="M70:N70"/>
    <mergeCell ref="M71:N73"/>
    <mergeCell ref="B67:N69"/>
    <mergeCell ref="B66:N66"/>
    <mergeCell ref="B74:N74"/>
    <mergeCell ref="M91:N92"/>
    <mergeCell ref="M99:N99"/>
    <mergeCell ref="G99:L99"/>
    <mergeCell ref="F105:N105"/>
    <mergeCell ref="D105:E105"/>
    <mergeCell ref="B100:F100"/>
    <mergeCell ref="G100:I100"/>
    <mergeCell ref="J100:N100"/>
    <mergeCell ref="A101:L101"/>
    <mergeCell ref="A102:N102"/>
    <mergeCell ref="H55:N59"/>
    <mergeCell ref="H53:M53"/>
    <mergeCell ref="A95:N95"/>
    <mergeCell ref="H54:N54"/>
    <mergeCell ref="A104:B104"/>
    <mergeCell ref="A121:N121"/>
    <mergeCell ref="A122:N122"/>
    <mergeCell ref="A114:G115"/>
    <mergeCell ref="H114:N115"/>
    <mergeCell ref="A120:N120"/>
    <mergeCell ref="B62:L62"/>
    <mergeCell ref="B63:L65"/>
    <mergeCell ref="B70:L70"/>
    <mergeCell ref="B71:L73"/>
    <mergeCell ref="B78:G78"/>
    <mergeCell ref="C91:J92"/>
    <mergeCell ref="C93:J94"/>
    <mergeCell ref="K91:L92"/>
    <mergeCell ref="K93:L94"/>
    <mergeCell ref="A82:N90"/>
    <mergeCell ref="A91:B92"/>
    <mergeCell ref="A93:B94"/>
    <mergeCell ref="A105:C105"/>
    <mergeCell ref="A99:E99"/>
  </mergeCells>
  <dataValidations count="14">
    <dataValidation type="list" allowBlank="1" showInputMessage="1" showErrorMessage="1" sqref="M21" xr:uid="{4972CDE2-6632-48F0-B5BC-F9164FD7C8DF}">
      <formula1>"[Please select…],Yes,No"</formula1>
    </dataValidation>
    <dataValidation type="whole" allowBlank="1" showInputMessage="1" showErrorMessage="1" error="Please enter a valid number of beds." prompt="Indicate the total number of licensed beds that will be in the proposed/rehabilitated/refinanced hospital when completed." sqref="J21:L21" xr:uid="{8915A46B-ACE1-4698-8633-3C86D20BC63F}">
      <formula1>0</formula1>
      <formula2>99999999999999900000</formula2>
    </dataValidation>
    <dataValidation allowBlank="1" showInputMessage="1" showErrorMessage="1" prompt="Indicate the principal amount of the mortgage to be insured here and on line D.8." sqref="M15" xr:uid="{FF4608A2-028B-481E-AD76-941DC8FF6DC6}"/>
    <dataValidation allowBlank="1" showInputMessage="1" showErrorMessage="1" prompt="Enter the legal name (or proposed legal name) of the potential Mortgagor." sqref="C14" xr:uid="{FC069500-B0B1-4C59-A933-C124C292B967}"/>
    <dataValidation allowBlank="1" showInputMessage="1" showErrorMessage="1" prompt="Enter the date on which this application form was prepared." sqref="B15:C15" xr:uid="{5288BE4B-2B00-45A3-8DAD-FE3E18D4E299}"/>
    <dataValidation allowBlank="1" showInputMessage="1" showErrorMessage="1" prompt="The Project Number will be assigned by HUD." sqref="N14" xr:uid="{6B0001C6-CF46-45AF-B33D-BBECDBD484FF}"/>
    <dataValidation allowBlank="1" showInputMessage="1" showErrorMessage="1" prompt="Enter the street address associated with the physical location of the proposed project." sqref="A19" xr:uid="{C036A19A-0DAF-4851-914C-5AD8EA9F1358}"/>
    <dataValidation allowBlank="1" showInputMessage="1" showErrorMessage="1" prompt="Enter the city or town associated with the physical address of the proposed project." sqref="M19:N19" xr:uid="{C502160B-27D9-4873-B25F-40C2D3DC67AC}"/>
    <dataValidation allowBlank="1" showInputMessage="1" showErrorMessage="1" prompt="Enter the county associated with the physical address of the proposed project." sqref="A21:D21" xr:uid="{E60B0C09-1F3B-48C6-A3BF-3E507623757A}"/>
    <dataValidation allowBlank="1" showInputMessage="1" showErrorMessage="1" prompt="Enter the Zip Code associated with the physical address of the proposed project." sqref="H21" xr:uid="{B19865C4-ACB5-4E4A-AB3A-327623FFAD71}"/>
    <dataValidation allowBlank="1" showInputMessage="1" showErrorMessage="1" prompt="Enter the funding source from which the loan proceeds will be generated (i.e., tax exempt bonds, taxable GNMA, direct loan, unknown)." sqref="D23" xr:uid="{7B0F77D3-8460-423B-8A31-55D411B4211D}"/>
    <dataValidation allowBlank="1" showInputMessage="1" showErrorMessage="1" prompt="Indicate the number of consecutive calendar days in the construction contract. If the construction contract has not been finalized, indicate that the number of days is an “approximate” calculation." sqref="M23:N23" xr:uid="{209D4C27-C8BA-4126-8AE9-3D69A4A0FE93}"/>
    <dataValidation type="list" allowBlank="1" showInputMessage="1" showErrorMessage="1" sqref="M101" xr:uid="{A5297A5D-E225-4D82-BDC9-15A0DF6FFFE4}">
      <formula1>"[Please Select...], desired., not desired."</formula1>
    </dataValidation>
    <dataValidation type="decimal" allowBlank="1" showInputMessage="1" showErrorMessage="1" error="Please enter a valid percentage." sqref="D105 E107:F107 A100" xr:uid="{E7B4768B-5699-42AA-94F5-7602CB2CF382}">
      <formula1>0</formula1>
      <formula2>100</formula2>
    </dataValidation>
  </dataValidations>
  <printOptions horizontalCentered="1" verticalCentered="1"/>
  <pageMargins left="0.25" right="0.25" top="0.75181159420289856" bottom="0.51076923076923098" header="0.3" footer="0.3"/>
  <pageSetup scale="82" fitToHeight="0" orientation="portrait" horizontalDpi="1200" verticalDpi="1200" r:id="rId1"/>
  <headerFooter differentFirst="1">
    <oddFooter>&amp;C&amp;11Page &amp;"Arial,Bold"&amp;P of &amp;N&amp;R&amp;"Arial,Bold"&amp;11Form HUD-92013-OHF</oddFooter>
    <firstHeader>&amp;L&amp;"Helvetica,Bold"&amp;12Application for Hospital Project
Mortgage Insurance&amp;"Helvetica,Regular"
Section 242&amp;C&amp;"Helvetica,Bold"&amp;11U.S. Department of Housing and 
Urban Development&amp;R&amp;"Helvetica,Regular"&amp;11OMB Approval No. 2502-0602
(Exp. 11/30/2022)</firstHeader>
    <firstFooter>&amp;CPage &amp;"Arial,Bold"&amp;P of &amp;N&amp;R&amp;"Arial,Bold"Form HUD-92013-OHF</firstFooter>
  </headerFooter>
  <rowBreaks count="1" manualBreakCount="1">
    <brk id="6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locked="0" defaultSize="0" autoFill="0" autoLine="0" autoPict="0" altText="Check the relevant box if 1) an original certificate of need is attached to this form, 2) an original certificate of need was previously furnished, or 3) if a certificate of need is not required.">
                <anchor moveWithCells="1">
                  <from>
                    <xdr:col>0</xdr:col>
                    <xdr:colOff>19050</xdr:colOff>
                    <xdr:row>118</xdr:row>
                    <xdr:rowOff>95250</xdr:rowOff>
                  </from>
                  <to>
                    <xdr:col>3</xdr:col>
                    <xdr:colOff>238125</xdr:colOff>
                    <xdr:row>120</xdr:row>
                    <xdr:rowOff>0</xdr:rowOff>
                  </to>
                </anchor>
              </controlPr>
            </control>
          </mc:Choice>
        </mc:AlternateContent>
        <mc:AlternateContent xmlns:mc="http://schemas.openxmlformats.org/markup-compatibility/2006">
          <mc:Choice Requires="x14">
            <control shapeId="1032" r:id="rId5" name="Check Box 8">
              <controlPr locked="0" defaultSize="0" autoFill="0" autoLine="0" autoPict="0" altText="Check the relevant box if 1) an original certificate of need is attached to this form, 2) an original certificate of need was previously furnished, or 3) if a certificate of need is not required.">
                <anchor moveWithCells="1">
                  <from>
                    <xdr:col>4</xdr:col>
                    <xdr:colOff>104775</xdr:colOff>
                    <xdr:row>118</xdr:row>
                    <xdr:rowOff>85725</xdr:rowOff>
                  </from>
                  <to>
                    <xdr:col>10</xdr:col>
                    <xdr:colOff>95250</xdr:colOff>
                    <xdr:row>120</xdr:row>
                    <xdr:rowOff>0</xdr:rowOff>
                  </to>
                </anchor>
              </controlPr>
            </control>
          </mc:Choice>
        </mc:AlternateContent>
        <mc:AlternateContent xmlns:mc="http://schemas.openxmlformats.org/markup-compatibility/2006">
          <mc:Choice Requires="x14">
            <control shapeId="1035" r:id="rId6" name="Check Box 11">
              <controlPr locked="0" defaultSize="0" autoFill="0" autoLine="0" autoPict="0" altText="Check the relevant box if 1) an original certificate of need is attached to this form, 2) an original certificate of need was previously furnished, or 3) if a certificate of need is not required.">
                <anchor moveWithCells="1">
                  <from>
                    <xdr:col>12</xdr:col>
                    <xdr:colOff>114300</xdr:colOff>
                    <xdr:row>118</xdr:row>
                    <xdr:rowOff>85725</xdr:rowOff>
                  </from>
                  <to>
                    <xdr:col>13</xdr:col>
                    <xdr:colOff>981075</xdr:colOff>
                    <xdr:row>120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prompt="A &quot;New&quot; hospital is a completely new project, including complete replacement of an existing hospital. A &quot;Rehab&quot; hospital is one that is to be renovated/modernized including additions thereto. Leave blank if only refinancing with no Hard Cost (C.11 is $0)." xr:uid="{0835B294-A009-479A-8815-9CA67B2DA79A}">
          <x14:formula1>
            <xm:f>'Dropdown List Options '!$B$1:$B$3</xm:f>
          </x14:formula1>
          <xm:sqref>N21</xm:sqref>
        </x14:dataValidation>
        <x14:dataValidation type="list" allowBlank="1" showInputMessage="1" showErrorMessage="1" prompt="Indicate the type of entity" xr:uid="{1D061996-C00D-4226-8C1D-CB8DD4186A7A}">
          <x14:formula1>
            <xm:f>'Dropdown List Options '!$D$1:$D$4</xm:f>
          </x14:formula1>
          <xm:sqref>A23:C23</xm:sqref>
        </x14:dataValidation>
        <x14:dataValidation type="list" allowBlank="1" showInputMessage="1" showErrorMessage="1" prompt="Fill in the Federal Housing Administration (FHA) program to be used." xr:uid="{F3A76170-E330-43C2-B66E-394ACF8ED0EC}">
          <x14:formula1>
            <xm:f>'Dropdown List Options '!$E$1:$E$5</xm:f>
          </x14:formula1>
          <xm:sqref>F15:H15</xm:sqref>
        </x14:dataValidation>
        <x14:dataValidation type="list" allowBlank="1" showInputMessage="1" showErrorMessage="1" prompt="Enter the state or territory associated with the physical address of the proposed project." xr:uid="{DA3E27F9-CF6A-42F5-AE5A-82EFEAFAD011}">
          <x14:formula1>
            <xm:f>'Dropdown List Options '!$A$1:$A$57</xm:f>
          </x14:formula1>
          <xm:sqref>E21</xm:sqref>
        </x14:dataValidation>
        <x14:dataValidation type="list" allowBlank="1" showInputMessage="1" showErrorMessage="1" xr:uid="{41CF7775-3E35-4524-A5FA-816FF9DE5D9C}">
          <x14:formula1>
            <xm:f>'Dropdown List Options '!$C$1:$C$3</xm:f>
          </x14:formula1>
          <xm:sqref>K52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E6246-DD0E-409C-AC6E-7D896D505EB8}">
  <sheetPr codeName="Sheet2"/>
  <dimension ref="A1:I186"/>
  <sheetViews>
    <sheetView showGridLines="0" view="pageLayout" zoomScale="115" zoomScaleNormal="115" zoomScalePageLayoutView="115" workbookViewId="0">
      <selection sqref="A1:B1"/>
    </sheetView>
  </sheetViews>
  <sheetFormatPr defaultColWidth="0" defaultRowHeight="12" x14ac:dyDescent="0.2"/>
  <cols>
    <col min="1" max="1" width="46.85546875" style="12" customWidth="1"/>
    <col min="2" max="2" width="14.42578125" style="12" customWidth="1"/>
    <col min="3" max="3" width="15" style="12" customWidth="1"/>
    <col min="4" max="4" width="14.42578125" style="12" customWidth="1"/>
    <col min="5" max="5" width="11.5703125" style="12" customWidth="1"/>
    <col min="6" max="6" width="14.85546875" style="12" customWidth="1"/>
    <col min="7" max="7" width="14.7109375" style="12" bestFit="1" customWidth="1"/>
    <col min="8" max="8" width="10.42578125" style="12" bestFit="1" customWidth="1"/>
    <col min="9" max="16384" width="9.140625" style="12" hidden="1"/>
  </cols>
  <sheetData>
    <row r="1" spans="1:9" ht="6" customHeight="1" x14ac:dyDescent="0.2">
      <c r="A1" s="220" t="s">
        <v>139</v>
      </c>
      <c r="B1" s="220"/>
      <c r="C1" s="11"/>
      <c r="D1" s="11"/>
      <c r="E1" s="11"/>
      <c r="F1" s="11"/>
      <c r="G1" s="11"/>
      <c r="H1" s="11"/>
      <c r="I1" s="11"/>
    </row>
    <row r="2" spans="1:9" ht="12.75" x14ac:dyDescent="0.2">
      <c r="A2" s="43" t="s">
        <v>140</v>
      </c>
    </row>
    <row r="3" spans="1:9" x14ac:dyDescent="0.2">
      <c r="A3" s="278" t="s">
        <v>141</v>
      </c>
      <c r="B3" s="278"/>
    </row>
    <row r="4" spans="1:9" x14ac:dyDescent="0.2">
      <c r="A4" s="279"/>
      <c r="B4" s="279"/>
    </row>
    <row r="5" spans="1:9" x14ac:dyDescent="0.2">
      <c r="A5" s="44" t="s">
        <v>142</v>
      </c>
      <c r="B5" s="15" t="s">
        <v>13</v>
      </c>
    </row>
    <row r="6" spans="1:9" x14ac:dyDescent="0.2">
      <c r="A6" s="44" t="s">
        <v>143</v>
      </c>
      <c r="B6" s="15" t="s">
        <v>13</v>
      </c>
    </row>
    <row r="7" spans="1:9" x14ac:dyDescent="0.2">
      <c r="A7" s="44" t="s">
        <v>144</v>
      </c>
      <c r="B7" s="15" t="s">
        <v>13</v>
      </c>
    </row>
    <row r="8" spans="1:9" x14ac:dyDescent="0.2">
      <c r="A8" s="44" t="s">
        <v>145</v>
      </c>
      <c r="B8" s="15" t="s">
        <v>13</v>
      </c>
    </row>
    <row r="9" spans="1:9" x14ac:dyDescent="0.2">
      <c r="A9" s="44" t="s">
        <v>146</v>
      </c>
      <c r="B9" s="15" t="s">
        <v>13</v>
      </c>
    </row>
    <row r="10" spans="1:9" x14ac:dyDescent="0.2">
      <c r="A10" s="44" t="s">
        <v>147</v>
      </c>
      <c r="B10" s="15" t="s">
        <v>13</v>
      </c>
    </row>
    <row r="11" spans="1:9" x14ac:dyDescent="0.2">
      <c r="A11" s="17" t="s">
        <v>148</v>
      </c>
      <c r="B11" s="15" t="s">
        <v>13</v>
      </c>
    </row>
    <row r="12" spans="1:9" x14ac:dyDescent="0.2">
      <c r="A12" s="17" t="s">
        <v>149</v>
      </c>
      <c r="B12" s="15" t="s">
        <v>13</v>
      </c>
    </row>
    <row r="13" spans="1:9" x14ac:dyDescent="0.2">
      <c r="A13" s="18" t="s">
        <v>150</v>
      </c>
      <c r="B13" s="19" t="s">
        <v>13</v>
      </c>
    </row>
    <row r="14" spans="1:9" x14ac:dyDescent="0.2">
      <c r="A14" s="46" t="s">
        <v>151</v>
      </c>
      <c r="B14" s="47">
        <f>SUM(B5:B13)</f>
        <v>0</v>
      </c>
    </row>
    <row r="15" spans="1:9" x14ac:dyDescent="0.2">
      <c r="A15" s="48" t="s">
        <v>14</v>
      </c>
    </row>
    <row r="16" spans="1:9" x14ac:dyDescent="0.2">
      <c r="A16" s="48" t="s">
        <v>14</v>
      </c>
    </row>
    <row r="17" spans="1:3" ht="12.75" x14ac:dyDescent="0.2">
      <c r="A17" s="43" t="s">
        <v>152</v>
      </c>
      <c r="B17" s="49"/>
    </row>
    <row r="18" spans="1:3" x14ac:dyDescent="0.2">
      <c r="A18" s="276" t="s">
        <v>153</v>
      </c>
      <c r="B18" s="276"/>
      <c r="C18" s="13"/>
    </row>
    <row r="19" spans="1:3" x14ac:dyDescent="0.2">
      <c r="A19" s="276"/>
      <c r="B19" s="276"/>
      <c r="C19" s="13"/>
    </row>
    <row r="20" spans="1:3" x14ac:dyDescent="0.2">
      <c r="A20" s="276"/>
      <c r="B20" s="276"/>
      <c r="C20" s="13"/>
    </row>
    <row r="21" spans="1:3" x14ac:dyDescent="0.2">
      <c r="A21" s="276"/>
      <c r="B21" s="276"/>
      <c r="C21" s="13"/>
    </row>
    <row r="22" spans="1:3" x14ac:dyDescent="0.2">
      <c r="A22" s="277"/>
      <c r="B22" s="277"/>
      <c r="C22" s="13"/>
    </row>
    <row r="23" spans="1:3" x14ac:dyDescent="0.2">
      <c r="A23" s="17" t="s">
        <v>154</v>
      </c>
      <c r="B23" s="15" t="s">
        <v>13</v>
      </c>
    </row>
    <row r="24" spans="1:3" x14ac:dyDescent="0.2">
      <c r="A24" s="17" t="s">
        <v>155</v>
      </c>
      <c r="B24" s="15" t="s">
        <v>13</v>
      </c>
    </row>
    <row r="25" spans="1:3" x14ac:dyDescent="0.2">
      <c r="A25" s="17" t="s">
        <v>156</v>
      </c>
      <c r="B25" s="15" t="s">
        <v>13</v>
      </c>
    </row>
    <row r="26" spans="1:3" x14ac:dyDescent="0.2">
      <c r="A26" s="17" t="s">
        <v>157</v>
      </c>
      <c r="B26" s="15" t="s">
        <v>13</v>
      </c>
    </row>
    <row r="27" spans="1:3" x14ac:dyDescent="0.2">
      <c r="A27" s="17" t="s">
        <v>158</v>
      </c>
      <c r="B27" s="15" t="s">
        <v>13</v>
      </c>
    </row>
    <row r="28" spans="1:3" x14ac:dyDescent="0.2">
      <c r="A28" s="17" t="s">
        <v>159</v>
      </c>
      <c r="B28" s="15" t="s">
        <v>13</v>
      </c>
    </row>
    <row r="29" spans="1:3" x14ac:dyDescent="0.2">
      <c r="A29" s="17" t="s">
        <v>160</v>
      </c>
      <c r="B29" s="15" t="s">
        <v>13</v>
      </c>
    </row>
    <row r="30" spans="1:3" x14ac:dyDescent="0.2">
      <c r="A30" s="46" t="s">
        <v>161</v>
      </c>
      <c r="B30" s="50">
        <f>SUM(B23:B29)</f>
        <v>0</v>
      </c>
    </row>
    <row r="31" spans="1:3" x14ac:dyDescent="0.2">
      <c r="A31" s="48" t="s">
        <v>14</v>
      </c>
    </row>
    <row r="32" spans="1:3" x14ac:dyDescent="0.2">
      <c r="A32" s="48" t="s">
        <v>14</v>
      </c>
    </row>
    <row r="33" spans="1:7" ht="12.75" x14ac:dyDescent="0.2">
      <c r="A33" s="43" t="s">
        <v>162</v>
      </c>
      <c r="B33" s="49"/>
    </row>
    <row r="34" spans="1:7" x14ac:dyDescent="0.2">
      <c r="A34" s="276" t="s">
        <v>163</v>
      </c>
      <c r="B34" s="276"/>
      <c r="C34" s="276"/>
      <c r="D34" s="13"/>
      <c r="E34" s="13"/>
      <c r="F34" s="13"/>
      <c r="G34" s="13"/>
    </row>
    <row r="35" spans="1:7" x14ac:dyDescent="0.2">
      <c r="A35" s="276"/>
      <c r="B35" s="276"/>
      <c r="C35" s="276"/>
      <c r="D35" s="13"/>
      <c r="E35" s="13"/>
      <c r="F35" s="13"/>
      <c r="G35" s="13"/>
    </row>
    <row r="36" spans="1:7" x14ac:dyDescent="0.2">
      <c r="A36" s="276"/>
      <c r="B36" s="276"/>
      <c r="C36" s="276"/>
      <c r="D36" s="13"/>
      <c r="E36" s="13"/>
      <c r="F36" s="13"/>
      <c r="G36" s="13"/>
    </row>
    <row r="37" spans="1:7" x14ac:dyDescent="0.2">
      <c r="A37" s="51" t="s">
        <v>164</v>
      </c>
      <c r="B37" s="280" t="s">
        <v>165</v>
      </c>
      <c r="C37" s="281"/>
    </row>
    <row r="38" spans="1:7" x14ac:dyDescent="0.2">
      <c r="A38" s="52"/>
      <c r="B38" s="53" t="s">
        <v>166</v>
      </c>
      <c r="C38" s="54" t="s">
        <v>167</v>
      </c>
    </row>
    <row r="39" spans="1:7" x14ac:dyDescent="0.2">
      <c r="A39" s="55" t="s">
        <v>168</v>
      </c>
      <c r="B39" s="15" t="s">
        <v>13</v>
      </c>
      <c r="C39" s="15" t="s">
        <v>13</v>
      </c>
    </row>
    <row r="40" spans="1:7" x14ac:dyDescent="0.2">
      <c r="A40" s="55" t="s">
        <v>169</v>
      </c>
      <c r="B40" s="15" t="s">
        <v>13</v>
      </c>
      <c r="C40" s="15" t="s">
        <v>13</v>
      </c>
    </row>
    <row r="41" spans="1:7" x14ac:dyDescent="0.2">
      <c r="A41" s="55" t="s">
        <v>170</v>
      </c>
      <c r="B41" s="15" t="s">
        <v>13</v>
      </c>
      <c r="C41" s="15" t="s">
        <v>13</v>
      </c>
    </row>
    <row r="42" spans="1:7" x14ac:dyDescent="0.2">
      <c r="A42" s="55" t="s">
        <v>171</v>
      </c>
      <c r="B42" s="15" t="s">
        <v>13</v>
      </c>
      <c r="C42" s="15" t="s">
        <v>13</v>
      </c>
    </row>
    <row r="43" spans="1:7" x14ac:dyDescent="0.2">
      <c r="A43" s="46" t="s">
        <v>162</v>
      </c>
      <c r="B43" s="56"/>
      <c r="C43" s="56"/>
      <c r="D43" s="50">
        <f>SUM(B39:C42)</f>
        <v>0</v>
      </c>
    </row>
    <row r="44" spans="1:7" x14ac:dyDescent="0.2">
      <c r="A44" s="48" t="s">
        <v>14</v>
      </c>
    </row>
    <row r="45" spans="1:7" x14ac:dyDescent="0.2">
      <c r="A45" s="48" t="s">
        <v>14</v>
      </c>
    </row>
    <row r="46" spans="1:7" ht="12.75" x14ac:dyDescent="0.2">
      <c r="A46" s="43" t="s">
        <v>172</v>
      </c>
      <c r="B46" s="49"/>
    </row>
    <row r="47" spans="1:7" x14ac:dyDescent="0.2">
      <c r="A47" s="276" t="s">
        <v>173</v>
      </c>
      <c r="B47" s="276"/>
      <c r="C47" s="13"/>
    </row>
    <row r="48" spans="1:7" x14ac:dyDescent="0.2">
      <c r="A48" s="276"/>
      <c r="B48" s="276"/>
      <c r="C48" s="13"/>
    </row>
    <row r="49" spans="1:3" x14ac:dyDescent="0.2">
      <c r="A49" s="276"/>
      <c r="B49" s="276"/>
      <c r="C49" s="13"/>
    </row>
    <row r="50" spans="1:3" x14ac:dyDescent="0.2">
      <c r="A50" s="277"/>
      <c r="B50" s="277"/>
      <c r="C50" s="13"/>
    </row>
    <row r="51" spans="1:3" x14ac:dyDescent="0.2">
      <c r="A51" s="44" t="s">
        <v>174</v>
      </c>
      <c r="B51" s="15" t="s">
        <v>13</v>
      </c>
    </row>
    <row r="52" spans="1:3" x14ac:dyDescent="0.2">
      <c r="A52" s="44" t="s">
        <v>175</v>
      </c>
      <c r="B52" s="15" t="s">
        <v>13</v>
      </c>
    </row>
    <row r="53" spans="1:3" x14ac:dyDescent="0.2">
      <c r="A53" s="46" t="s">
        <v>176</v>
      </c>
      <c r="B53" s="50">
        <f>SUM(B51:B52)</f>
        <v>0</v>
      </c>
    </row>
    <row r="54" spans="1:3" x14ac:dyDescent="0.2">
      <c r="A54" s="48" t="s">
        <v>14</v>
      </c>
    </row>
    <row r="55" spans="1:3" x14ac:dyDescent="0.2">
      <c r="A55" s="48" t="s">
        <v>14</v>
      </c>
    </row>
    <row r="56" spans="1:3" ht="12.75" x14ac:dyDescent="0.2">
      <c r="A56" s="43" t="s">
        <v>177</v>
      </c>
      <c r="B56" s="49"/>
    </row>
    <row r="57" spans="1:3" x14ac:dyDescent="0.2">
      <c r="A57" s="276" t="s">
        <v>178</v>
      </c>
      <c r="B57" s="276"/>
      <c r="C57" s="13"/>
    </row>
    <row r="58" spans="1:3" x14ac:dyDescent="0.2">
      <c r="A58" s="276"/>
      <c r="B58" s="276"/>
      <c r="C58" s="13"/>
    </row>
    <row r="59" spans="1:3" x14ac:dyDescent="0.2">
      <c r="A59" s="277"/>
      <c r="B59" s="277"/>
      <c r="C59" s="13"/>
    </row>
    <row r="60" spans="1:3" x14ac:dyDescent="0.2">
      <c r="A60" s="17" t="s">
        <v>179</v>
      </c>
      <c r="B60" s="15" t="s">
        <v>13</v>
      </c>
    </row>
    <row r="61" spans="1:3" x14ac:dyDescent="0.2">
      <c r="A61" s="17" t="s">
        <v>180</v>
      </c>
      <c r="B61" s="15" t="s">
        <v>13</v>
      </c>
    </row>
    <row r="62" spans="1:3" x14ac:dyDescent="0.2">
      <c r="A62" s="17" t="s">
        <v>181</v>
      </c>
      <c r="B62" s="15" t="s">
        <v>13</v>
      </c>
    </row>
    <row r="63" spans="1:3" x14ac:dyDescent="0.2">
      <c r="A63" s="17" t="s">
        <v>182</v>
      </c>
      <c r="B63" s="15" t="s">
        <v>13</v>
      </c>
    </row>
    <row r="64" spans="1:3" x14ac:dyDescent="0.2">
      <c r="A64" s="17" t="s">
        <v>183</v>
      </c>
      <c r="B64" s="15" t="s">
        <v>13</v>
      </c>
    </row>
    <row r="65" spans="1:2" x14ac:dyDescent="0.2">
      <c r="A65" s="17" t="s">
        <v>184</v>
      </c>
      <c r="B65" s="15" t="s">
        <v>13</v>
      </c>
    </row>
    <row r="66" spans="1:2" x14ac:dyDescent="0.2">
      <c r="A66" s="17" t="s">
        <v>185</v>
      </c>
      <c r="B66" s="15" t="s">
        <v>13</v>
      </c>
    </row>
    <row r="67" spans="1:2" x14ac:dyDescent="0.2">
      <c r="A67" s="46" t="s">
        <v>177</v>
      </c>
      <c r="B67" s="50">
        <f>SUM(B60:B66)</f>
        <v>0</v>
      </c>
    </row>
    <row r="68" spans="1:2" x14ac:dyDescent="0.2">
      <c r="A68" s="48" t="s">
        <v>14</v>
      </c>
    </row>
    <row r="69" spans="1:2" x14ac:dyDescent="0.2">
      <c r="A69" s="48" t="s">
        <v>14</v>
      </c>
    </row>
    <row r="70" spans="1:2" ht="12.75" x14ac:dyDescent="0.2">
      <c r="A70" s="43" t="s">
        <v>186</v>
      </c>
      <c r="B70" s="49"/>
    </row>
    <row r="71" spans="1:2" x14ac:dyDescent="0.2">
      <c r="A71" s="44" t="s">
        <v>187</v>
      </c>
      <c r="B71" s="20">
        <f>ROUNDDOWN($B$73/2,0)</f>
        <v>0</v>
      </c>
    </row>
    <row r="72" spans="1:2" x14ac:dyDescent="0.2">
      <c r="A72" s="44" t="s">
        <v>188</v>
      </c>
      <c r="B72" s="20">
        <f>ROUNDDOWN(B73-B71,0)</f>
        <v>0</v>
      </c>
    </row>
    <row r="73" spans="1:2" x14ac:dyDescent="0.2">
      <c r="A73" s="46" t="s">
        <v>186</v>
      </c>
      <c r="B73" s="50">
        <f>IF(Loan_Amount="[Enter Amount]",0,ROUNDDOWN(Loan_Amount*0.3%,0))</f>
        <v>0</v>
      </c>
    </row>
    <row r="74" spans="1:2" x14ac:dyDescent="0.2">
      <c r="A74" s="48" t="s">
        <v>14</v>
      </c>
    </row>
    <row r="75" spans="1:2" x14ac:dyDescent="0.2">
      <c r="A75" s="48" t="s">
        <v>14</v>
      </c>
    </row>
    <row r="76" spans="1:2" ht="12.75" x14ac:dyDescent="0.2">
      <c r="A76" s="43" t="s">
        <v>189</v>
      </c>
      <c r="B76" s="49"/>
    </row>
    <row r="77" spans="1:2" x14ac:dyDescent="0.2">
      <c r="A77" s="44" t="s">
        <v>190</v>
      </c>
      <c r="B77" s="15" t="s">
        <v>13</v>
      </c>
    </row>
    <row r="78" spans="1:2" x14ac:dyDescent="0.2">
      <c r="A78" s="44" t="s">
        <v>191</v>
      </c>
      <c r="B78" s="15" t="s">
        <v>13</v>
      </c>
    </row>
    <row r="79" spans="1:2" x14ac:dyDescent="0.2">
      <c r="A79" s="46" t="s">
        <v>189</v>
      </c>
      <c r="B79" s="50">
        <f>IF(Loan_Amount = "[Enter Amount]",0,ROUNDDOWN('HUD-92013-OHF'!$C$46*Loan_Amount,0))</f>
        <v>0</v>
      </c>
    </row>
    <row r="80" spans="1:2" x14ac:dyDescent="0.2">
      <c r="A80" s="48" t="s">
        <v>14</v>
      </c>
    </row>
    <row r="81" spans="1:2" x14ac:dyDescent="0.2">
      <c r="A81" s="48" t="s">
        <v>14</v>
      </c>
    </row>
    <row r="82" spans="1:2" ht="12.75" x14ac:dyDescent="0.2">
      <c r="A82" s="43" t="s">
        <v>192</v>
      </c>
      <c r="B82" s="49"/>
    </row>
    <row r="83" spans="1:2" s="14" customFormat="1" x14ac:dyDescent="0.2">
      <c r="A83" s="276" t="s">
        <v>193</v>
      </c>
      <c r="B83" s="276"/>
    </row>
    <row r="84" spans="1:2" s="14" customFormat="1" x14ac:dyDescent="0.2">
      <c r="A84" s="276"/>
      <c r="B84" s="276"/>
    </row>
    <row r="85" spans="1:2" s="14" customFormat="1" x14ac:dyDescent="0.2">
      <c r="A85" s="277"/>
      <c r="B85" s="277"/>
    </row>
    <row r="86" spans="1:2" x14ac:dyDescent="0.2">
      <c r="A86" s="17" t="s">
        <v>194</v>
      </c>
      <c r="B86" s="15" t="s">
        <v>13</v>
      </c>
    </row>
    <row r="87" spans="1:2" x14ac:dyDescent="0.2">
      <c r="A87" s="17" t="s">
        <v>195</v>
      </c>
      <c r="B87" s="15" t="s">
        <v>13</v>
      </c>
    </row>
    <row r="88" spans="1:2" x14ac:dyDescent="0.2">
      <c r="A88" s="17" t="s">
        <v>196</v>
      </c>
      <c r="B88" s="15" t="s">
        <v>13</v>
      </c>
    </row>
    <row r="89" spans="1:2" x14ac:dyDescent="0.2">
      <c r="A89" s="46" t="s">
        <v>192</v>
      </c>
      <c r="B89" s="50">
        <f>SUM(B86:B88)</f>
        <v>0</v>
      </c>
    </row>
    <row r="90" spans="1:2" x14ac:dyDescent="0.2">
      <c r="A90" s="48" t="s">
        <v>14</v>
      </c>
    </row>
    <row r="91" spans="1:2" x14ac:dyDescent="0.2">
      <c r="A91" s="48" t="s">
        <v>14</v>
      </c>
    </row>
    <row r="92" spans="1:2" ht="12.75" x14ac:dyDescent="0.2">
      <c r="A92" s="43" t="s">
        <v>197</v>
      </c>
      <c r="B92" s="49"/>
    </row>
    <row r="93" spans="1:2" x14ac:dyDescent="0.2">
      <c r="A93" s="276" t="s">
        <v>198</v>
      </c>
      <c r="B93" s="276"/>
    </row>
    <row r="94" spans="1:2" x14ac:dyDescent="0.2">
      <c r="A94" s="276"/>
      <c r="B94" s="276"/>
    </row>
    <row r="95" spans="1:2" x14ac:dyDescent="0.2">
      <c r="A95" s="276"/>
      <c r="B95" s="276"/>
    </row>
    <row r="96" spans="1:2" x14ac:dyDescent="0.2">
      <c r="A96" s="276"/>
      <c r="B96" s="276"/>
    </row>
    <row r="97" spans="1:4" x14ac:dyDescent="0.2">
      <c r="A97" s="276"/>
      <c r="B97" s="276"/>
    </row>
    <row r="98" spans="1:4" x14ac:dyDescent="0.2">
      <c r="A98" s="277"/>
      <c r="B98" s="277"/>
    </row>
    <row r="99" spans="1:4" x14ac:dyDescent="0.2">
      <c r="A99" s="44" t="s">
        <v>199</v>
      </c>
      <c r="B99" s="15" t="s">
        <v>13</v>
      </c>
    </row>
    <row r="100" spans="1:4" x14ac:dyDescent="0.2">
      <c r="A100" s="44" t="s">
        <v>200</v>
      </c>
      <c r="B100" s="15" t="s">
        <v>13</v>
      </c>
    </row>
    <row r="101" spans="1:4" x14ac:dyDescent="0.2">
      <c r="A101" s="44" t="s">
        <v>201</v>
      </c>
      <c r="B101" s="15" t="s">
        <v>13</v>
      </c>
    </row>
    <row r="102" spans="1:4" x14ac:dyDescent="0.2">
      <c r="A102" s="17" t="s">
        <v>202</v>
      </c>
      <c r="B102" s="15" t="s">
        <v>13</v>
      </c>
    </row>
    <row r="103" spans="1:4" x14ac:dyDescent="0.2">
      <c r="A103" s="46" t="s">
        <v>197</v>
      </c>
      <c r="B103" s="50">
        <f>SUM(B99:B102)</f>
        <v>0</v>
      </c>
    </row>
    <row r="104" spans="1:4" x14ac:dyDescent="0.2">
      <c r="A104" s="48" t="s">
        <v>14</v>
      </c>
    </row>
    <row r="105" spans="1:4" x14ac:dyDescent="0.2">
      <c r="A105" s="48" t="s">
        <v>14</v>
      </c>
    </row>
    <row r="106" spans="1:4" ht="12.75" x14ac:dyDescent="0.2">
      <c r="A106" s="43" t="s">
        <v>203</v>
      </c>
    </row>
    <row r="107" spans="1:4" x14ac:dyDescent="0.2">
      <c r="A107" s="276" t="s">
        <v>204</v>
      </c>
      <c r="B107" s="276"/>
      <c r="C107" s="13"/>
    </row>
    <row r="108" spans="1:4" x14ac:dyDescent="0.2">
      <c r="A108" s="276"/>
      <c r="B108" s="276"/>
      <c r="C108" s="13"/>
    </row>
    <row r="109" spans="1:4" x14ac:dyDescent="0.2">
      <c r="A109" s="276"/>
      <c r="B109" s="276"/>
      <c r="C109" s="13"/>
    </row>
    <row r="110" spans="1:4" ht="24" x14ac:dyDescent="0.2">
      <c r="A110" s="282" t="s">
        <v>164</v>
      </c>
      <c r="B110" s="282"/>
      <c r="C110" s="282"/>
      <c r="D110" s="57" t="s">
        <v>205</v>
      </c>
    </row>
    <row r="111" spans="1:4" x14ac:dyDescent="0.2">
      <c r="A111" s="283" t="s">
        <v>206</v>
      </c>
      <c r="B111" s="283"/>
      <c r="C111" s="283"/>
      <c r="D111" s="15" t="s">
        <v>13</v>
      </c>
    </row>
    <row r="112" spans="1:4" x14ac:dyDescent="0.2">
      <c r="A112" s="283" t="s">
        <v>207</v>
      </c>
      <c r="B112" s="283"/>
      <c r="C112" s="283"/>
      <c r="D112" s="15" t="s">
        <v>13</v>
      </c>
    </row>
    <row r="113" spans="1:4" x14ac:dyDescent="0.2">
      <c r="A113" s="283" t="s">
        <v>208</v>
      </c>
      <c r="B113" s="283"/>
      <c r="C113" s="283"/>
      <c r="D113" s="15" t="s">
        <v>13</v>
      </c>
    </row>
    <row r="114" spans="1:4" x14ac:dyDescent="0.2">
      <c r="A114" s="283" t="s">
        <v>209</v>
      </c>
      <c r="B114" s="283"/>
      <c r="C114" s="283"/>
      <c r="D114" s="15" t="s">
        <v>13</v>
      </c>
    </row>
    <row r="115" spans="1:4" x14ac:dyDescent="0.2">
      <c r="A115" s="283" t="s">
        <v>210</v>
      </c>
      <c r="B115" s="283"/>
      <c r="C115" s="283"/>
      <c r="D115" s="15" t="s">
        <v>13</v>
      </c>
    </row>
    <row r="116" spans="1:4" x14ac:dyDescent="0.2">
      <c r="A116" s="283" t="s">
        <v>211</v>
      </c>
      <c r="B116" s="283"/>
      <c r="C116" s="283"/>
      <c r="D116" s="15" t="s">
        <v>13</v>
      </c>
    </row>
    <row r="117" spans="1:4" x14ac:dyDescent="0.2">
      <c r="A117" s="283" t="s">
        <v>212</v>
      </c>
      <c r="B117" s="283"/>
      <c r="C117" s="283"/>
      <c r="D117" s="15" t="s">
        <v>13</v>
      </c>
    </row>
    <row r="118" spans="1:4" x14ac:dyDescent="0.2">
      <c r="A118" s="284" t="s">
        <v>203</v>
      </c>
      <c r="B118" s="285"/>
      <c r="C118" s="285"/>
      <c r="D118" s="58">
        <f>SUM(D111)-SUM(D112:D117)</f>
        <v>0</v>
      </c>
    </row>
    <row r="119" spans="1:4" x14ac:dyDescent="0.2">
      <c r="A119" s="48" t="s">
        <v>14</v>
      </c>
    </row>
    <row r="120" spans="1:4" x14ac:dyDescent="0.2">
      <c r="A120" s="48" t="s">
        <v>14</v>
      </c>
    </row>
    <row r="121" spans="1:4" ht="12.75" x14ac:dyDescent="0.2">
      <c r="A121" s="43" t="s">
        <v>213</v>
      </c>
    </row>
    <row r="122" spans="1:4" x14ac:dyDescent="0.2">
      <c r="A122" s="276" t="s">
        <v>214</v>
      </c>
      <c r="B122" s="276"/>
    </row>
    <row r="123" spans="1:4" x14ac:dyDescent="0.2">
      <c r="A123" s="277"/>
      <c r="B123" s="277"/>
    </row>
    <row r="124" spans="1:4" x14ac:dyDescent="0.2">
      <c r="A124" s="44" t="s">
        <v>215</v>
      </c>
      <c r="B124" s="15" t="s">
        <v>13</v>
      </c>
    </row>
    <row r="125" spans="1:4" ht="24" x14ac:dyDescent="0.2">
      <c r="A125" s="44" t="s">
        <v>216</v>
      </c>
      <c r="B125" s="15" t="s">
        <v>13</v>
      </c>
    </row>
    <row r="126" spans="1:4" x14ac:dyDescent="0.2">
      <c r="A126" s="59" t="s">
        <v>213</v>
      </c>
      <c r="B126" s="58">
        <f>SUM(B124:B125)</f>
        <v>0</v>
      </c>
    </row>
    <row r="127" spans="1:4" x14ac:dyDescent="0.2">
      <c r="A127" s="48" t="s">
        <v>14</v>
      </c>
    </row>
    <row r="128" spans="1:4" x14ac:dyDescent="0.2">
      <c r="A128" s="48" t="s">
        <v>14</v>
      </c>
    </row>
    <row r="129" spans="1:5" ht="12.75" x14ac:dyDescent="0.2">
      <c r="A129" s="43" t="s">
        <v>217</v>
      </c>
    </row>
    <row r="130" spans="1:5" ht="12" customHeight="1" x14ac:dyDescent="0.2">
      <c r="A130" s="276" t="s">
        <v>218</v>
      </c>
      <c r="B130" s="276"/>
      <c r="C130" s="276"/>
      <c r="D130" s="276"/>
      <c r="E130" s="276"/>
    </row>
    <row r="131" spans="1:5" x14ac:dyDescent="0.2">
      <c r="A131" s="276"/>
      <c r="B131" s="276"/>
      <c r="C131" s="276"/>
      <c r="D131" s="276"/>
      <c r="E131" s="276"/>
    </row>
    <row r="132" spans="1:5" x14ac:dyDescent="0.2">
      <c r="A132" s="276"/>
      <c r="B132" s="276"/>
      <c r="C132" s="276"/>
      <c r="D132" s="276"/>
      <c r="E132" s="276"/>
    </row>
    <row r="133" spans="1:5" x14ac:dyDescent="0.2">
      <c r="A133" s="276"/>
      <c r="B133" s="276"/>
      <c r="C133" s="276"/>
      <c r="D133" s="276"/>
      <c r="E133" s="276"/>
    </row>
    <row r="134" spans="1:5" x14ac:dyDescent="0.2">
      <c r="A134" s="277"/>
      <c r="B134" s="277"/>
      <c r="C134" s="277"/>
      <c r="D134" s="277"/>
      <c r="E134" s="277"/>
    </row>
    <row r="135" spans="1:5" x14ac:dyDescent="0.2">
      <c r="A135" s="60" t="s">
        <v>164</v>
      </c>
      <c r="B135" s="57" t="s">
        <v>219</v>
      </c>
      <c r="C135" s="57" t="s">
        <v>220</v>
      </c>
      <c r="D135" s="57" t="s">
        <v>221</v>
      </c>
      <c r="E135" s="61" t="s">
        <v>164</v>
      </c>
    </row>
    <row r="136" spans="1:5" ht="24" x14ac:dyDescent="0.2">
      <c r="A136" s="60" t="s">
        <v>164</v>
      </c>
      <c r="B136" s="16" t="s">
        <v>32</v>
      </c>
      <c r="C136" s="16" t="s">
        <v>32</v>
      </c>
      <c r="D136" s="16" t="s">
        <v>32</v>
      </c>
      <c r="E136" s="62" t="s">
        <v>222</v>
      </c>
    </row>
    <row r="137" spans="1:5" x14ac:dyDescent="0.2">
      <c r="A137" s="44" t="s">
        <v>223</v>
      </c>
      <c r="B137" s="15" t="s">
        <v>13</v>
      </c>
      <c r="C137" s="15" t="s">
        <v>13</v>
      </c>
      <c r="D137" s="15" t="s">
        <v>13</v>
      </c>
      <c r="E137" s="63">
        <f t="shared" ref="E137:E143" si="0">SUM(B137:D137)</f>
        <v>0</v>
      </c>
    </row>
    <row r="138" spans="1:5" x14ac:dyDescent="0.2">
      <c r="A138" s="44" t="s">
        <v>224</v>
      </c>
      <c r="B138" s="15" t="s">
        <v>13</v>
      </c>
      <c r="C138" s="15" t="s">
        <v>13</v>
      </c>
      <c r="D138" s="15" t="s">
        <v>13</v>
      </c>
      <c r="E138" s="63">
        <f t="shared" si="0"/>
        <v>0</v>
      </c>
    </row>
    <row r="139" spans="1:5" x14ac:dyDescent="0.2">
      <c r="A139" s="44" t="s">
        <v>225</v>
      </c>
      <c r="B139" s="15" t="s">
        <v>13</v>
      </c>
      <c r="C139" s="15" t="s">
        <v>13</v>
      </c>
      <c r="D139" s="15" t="s">
        <v>13</v>
      </c>
      <c r="E139" s="63">
        <f t="shared" si="0"/>
        <v>0</v>
      </c>
    </row>
    <row r="140" spans="1:5" x14ac:dyDescent="0.2">
      <c r="A140" s="44" t="s">
        <v>226</v>
      </c>
      <c r="B140" s="15" t="s">
        <v>13</v>
      </c>
      <c r="C140" s="15" t="s">
        <v>13</v>
      </c>
      <c r="D140" s="15" t="s">
        <v>13</v>
      </c>
      <c r="E140" s="63">
        <f t="shared" si="0"/>
        <v>0</v>
      </c>
    </row>
    <row r="141" spans="1:5" x14ac:dyDescent="0.2">
      <c r="A141" s="44" t="s">
        <v>227</v>
      </c>
      <c r="B141" s="15" t="s">
        <v>13</v>
      </c>
      <c r="C141" s="15" t="s">
        <v>13</v>
      </c>
      <c r="D141" s="15" t="s">
        <v>13</v>
      </c>
      <c r="E141" s="63">
        <f t="shared" si="0"/>
        <v>0</v>
      </c>
    </row>
    <row r="142" spans="1:5" x14ac:dyDescent="0.2">
      <c r="A142" s="44" t="s">
        <v>228</v>
      </c>
      <c r="B142" s="15" t="s">
        <v>13</v>
      </c>
      <c r="C142" s="15" t="s">
        <v>13</v>
      </c>
      <c r="D142" s="15" t="s">
        <v>13</v>
      </c>
      <c r="E142" s="63">
        <f t="shared" si="0"/>
        <v>0</v>
      </c>
    </row>
    <row r="143" spans="1:5" x14ac:dyDescent="0.2">
      <c r="A143" s="64" t="s">
        <v>229</v>
      </c>
      <c r="B143" s="65">
        <f>SUM(B137:B142)</f>
        <v>0</v>
      </c>
      <c r="C143" s="65">
        <f>SUM(C137:C142)</f>
        <v>0</v>
      </c>
      <c r="D143" s="65">
        <f>SUM(D137:D142)</f>
        <v>0</v>
      </c>
      <c r="E143" s="65">
        <f t="shared" si="0"/>
        <v>0</v>
      </c>
    </row>
    <row r="144" spans="1:5" x14ac:dyDescent="0.2">
      <c r="A144" s="48"/>
    </row>
    <row r="145" spans="1:3" x14ac:dyDescent="0.2">
      <c r="A145" s="44" t="s">
        <v>230</v>
      </c>
      <c r="B145" s="66">
        <f>$E$143</f>
        <v>0</v>
      </c>
    </row>
    <row r="146" spans="1:3" x14ac:dyDescent="0.2">
      <c r="A146" s="44" t="s">
        <v>231</v>
      </c>
      <c r="B146" s="66">
        <f>-$E$142</f>
        <v>0</v>
      </c>
    </row>
    <row r="147" spans="1:3" x14ac:dyDescent="0.2">
      <c r="A147" s="67" t="s">
        <v>217</v>
      </c>
      <c r="B147" s="66">
        <f>SUM(B145:B146)</f>
        <v>0</v>
      </c>
    </row>
    <row r="148" spans="1:3" x14ac:dyDescent="0.2">
      <c r="A148" s="48" t="s">
        <v>14</v>
      </c>
      <c r="B148" s="68"/>
    </row>
    <row r="149" spans="1:3" x14ac:dyDescent="0.2">
      <c r="A149" s="48" t="s">
        <v>14</v>
      </c>
      <c r="B149" s="68"/>
    </row>
    <row r="150" spans="1:3" ht="12.75" x14ac:dyDescent="0.2">
      <c r="A150" s="43" t="s">
        <v>232</v>
      </c>
    </row>
    <row r="151" spans="1:3" x14ac:dyDescent="0.2">
      <c r="A151" s="276" t="s">
        <v>233</v>
      </c>
      <c r="B151" s="276"/>
      <c r="C151" s="13"/>
    </row>
    <row r="152" spans="1:3" x14ac:dyDescent="0.2">
      <c r="A152" s="276"/>
      <c r="B152" s="276"/>
      <c r="C152" s="13"/>
    </row>
    <row r="153" spans="1:3" x14ac:dyDescent="0.2">
      <c r="A153" s="277"/>
      <c r="B153" s="277"/>
      <c r="C153" s="13"/>
    </row>
    <row r="154" spans="1:3" x14ac:dyDescent="0.2">
      <c r="A154" s="44" t="s">
        <v>234</v>
      </c>
      <c r="B154" s="15" t="s">
        <v>13</v>
      </c>
    </row>
    <row r="155" spans="1:3" x14ac:dyDescent="0.2">
      <c r="A155" s="44" t="s">
        <v>235</v>
      </c>
      <c r="B155" s="15" t="s">
        <v>13</v>
      </c>
    </row>
    <row r="156" spans="1:3" x14ac:dyDescent="0.2">
      <c r="A156" s="44" t="s">
        <v>236</v>
      </c>
      <c r="B156" s="15" t="s">
        <v>13</v>
      </c>
    </row>
    <row r="157" spans="1:3" x14ac:dyDescent="0.2">
      <c r="A157" s="44" t="s">
        <v>237</v>
      </c>
      <c r="B157" s="15" t="s">
        <v>13</v>
      </c>
    </row>
    <row r="158" spans="1:3" x14ac:dyDescent="0.2">
      <c r="A158" s="44" t="s">
        <v>238</v>
      </c>
      <c r="B158" s="15" t="s">
        <v>13</v>
      </c>
    </row>
    <row r="159" spans="1:3" x14ac:dyDescent="0.2">
      <c r="A159" s="44" t="s">
        <v>239</v>
      </c>
      <c r="B159" s="15" t="s">
        <v>13</v>
      </c>
    </row>
    <row r="160" spans="1:3" x14ac:dyDescent="0.2">
      <c r="A160" s="44" t="s">
        <v>240</v>
      </c>
      <c r="B160" s="15" t="s">
        <v>13</v>
      </c>
    </row>
    <row r="161" spans="1:2" x14ac:dyDescent="0.2">
      <c r="A161" s="44" t="s">
        <v>241</v>
      </c>
      <c r="B161" s="15" t="s">
        <v>13</v>
      </c>
    </row>
    <row r="162" spans="1:2" x14ac:dyDescent="0.2">
      <c r="A162" s="59" t="s">
        <v>232</v>
      </c>
      <c r="B162" s="58">
        <f>SUM(B154)-SUM(B155:B161)</f>
        <v>0</v>
      </c>
    </row>
    <row r="163" spans="1:2" x14ac:dyDescent="0.2">
      <c r="A163" s="48" t="s">
        <v>14</v>
      </c>
    </row>
    <row r="164" spans="1:2" x14ac:dyDescent="0.2">
      <c r="A164" s="48" t="s">
        <v>14</v>
      </c>
    </row>
    <row r="165" spans="1:2" ht="12.75" x14ac:dyDescent="0.2">
      <c r="A165" s="43" t="s">
        <v>242</v>
      </c>
    </row>
    <row r="166" spans="1:2" x14ac:dyDescent="0.2">
      <c r="A166" s="44" t="s">
        <v>243</v>
      </c>
      <c r="B166" s="15" t="s">
        <v>13</v>
      </c>
    </row>
    <row r="167" spans="1:2" x14ac:dyDescent="0.2">
      <c r="A167" s="44" t="s">
        <v>244</v>
      </c>
      <c r="B167" s="15" t="s">
        <v>13</v>
      </c>
    </row>
    <row r="168" spans="1:2" x14ac:dyDescent="0.2">
      <c r="A168" s="45" t="s">
        <v>245</v>
      </c>
      <c r="B168" s="19" t="s">
        <v>13</v>
      </c>
    </row>
    <row r="169" spans="1:2" x14ac:dyDescent="0.2">
      <c r="A169" s="17" t="s">
        <v>246</v>
      </c>
      <c r="B169" s="15" t="s">
        <v>13</v>
      </c>
    </row>
    <row r="170" spans="1:2" x14ac:dyDescent="0.2">
      <c r="A170" s="59" t="s">
        <v>247</v>
      </c>
      <c r="B170" s="58">
        <f>SUM(B166:B169)</f>
        <v>0</v>
      </c>
    </row>
    <row r="171" spans="1:2" x14ac:dyDescent="0.2">
      <c r="A171" s="48" t="s">
        <v>14</v>
      </c>
    </row>
    <row r="172" spans="1:2" x14ac:dyDescent="0.2">
      <c r="A172" s="44" t="s">
        <v>248</v>
      </c>
      <c r="B172" s="15" t="s">
        <v>13</v>
      </c>
    </row>
    <row r="173" spans="1:2" ht="24" x14ac:dyDescent="0.2">
      <c r="A173" s="44" t="s">
        <v>249</v>
      </c>
      <c r="B173" s="15" t="s">
        <v>13</v>
      </c>
    </row>
    <row r="174" spans="1:2" x14ac:dyDescent="0.2">
      <c r="A174" s="44" t="s">
        <v>250</v>
      </c>
      <c r="B174" s="15" t="s">
        <v>13</v>
      </c>
    </row>
    <row r="175" spans="1:2" x14ac:dyDescent="0.2">
      <c r="A175" s="17" t="s">
        <v>251</v>
      </c>
      <c r="B175" s="15" t="s">
        <v>13</v>
      </c>
    </row>
    <row r="176" spans="1:2" x14ac:dyDescent="0.2">
      <c r="A176" s="59" t="s">
        <v>252</v>
      </c>
      <c r="B176" s="58">
        <f>SUM(B172:B175)</f>
        <v>0</v>
      </c>
    </row>
    <row r="177" spans="1:2" x14ac:dyDescent="0.2">
      <c r="A177" s="48" t="s">
        <v>14</v>
      </c>
    </row>
    <row r="178" spans="1:2" x14ac:dyDescent="0.2">
      <c r="A178" s="48" t="s">
        <v>14</v>
      </c>
    </row>
    <row r="179" spans="1:2" ht="12.75" x14ac:dyDescent="0.2">
      <c r="A179" s="43" t="s">
        <v>253</v>
      </c>
    </row>
    <row r="180" spans="1:2" x14ac:dyDescent="0.2">
      <c r="A180" s="44" t="s">
        <v>254</v>
      </c>
      <c r="B180" s="15" t="s">
        <v>13</v>
      </c>
    </row>
    <row r="181" spans="1:2" x14ac:dyDescent="0.2">
      <c r="A181" s="44" t="s">
        <v>255</v>
      </c>
      <c r="B181" s="15" t="s">
        <v>13</v>
      </c>
    </row>
    <row r="182" spans="1:2" x14ac:dyDescent="0.2">
      <c r="A182" s="44" t="s">
        <v>256</v>
      </c>
      <c r="B182" s="15" t="s">
        <v>13</v>
      </c>
    </row>
    <row r="183" spans="1:2" x14ac:dyDescent="0.2">
      <c r="A183" s="17" t="s">
        <v>257</v>
      </c>
      <c r="B183" s="15" t="s">
        <v>13</v>
      </c>
    </row>
    <row r="184" spans="1:2" x14ac:dyDescent="0.2">
      <c r="A184" s="17" t="s">
        <v>258</v>
      </c>
      <c r="B184" s="15" t="s">
        <v>13</v>
      </c>
    </row>
    <row r="185" spans="1:2" x14ac:dyDescent="0.2">
      <c r="A185" s="17" t="s">
        <v>259</v>
      </c>
      <c r="B185" s="15" t="s">
        <v>13</v>
      </c>
    </row>
    <row r="186" spans="1:2" x14ac:dyDescent="0.2">
      <c r="A186" s="59" t="s">
        <v>253</v>
      </c>
      <c r="B186" s="58">
        <f>SUM(B180:B185)</f>
        <v>0</v>
      </c>
    </row>
  </sheetData>
  <sheetProtection sheet="1" objects="1" scenarios="1"/>
  <mergeCells count="22">
    <mergeCell ref="A93:B98"/>
    <mergeCell ref="A107:B109"/>
    <mergeCell ref="A122:B123"/>
    <mergeCell ref="A151:B153"/>
    <mergeCell ref="A130:E134"/>
    <mergeCell ref="A110:C110"/>
    <mergeCell ref="A111:C111"/>
    <mergeCell ref="A112:C112"/>
    <mergeCell ref="A113:C113"/>
    <mergeCell ref="A114:C114"/>
    <mergeCell ref="A115:C115"/>
    <mergeCell ref="A116:C116"/>
    <mergeCell ref="A117:C117"/>
    <mergeCell ref="A118:C118"/>
    <mergeCell ref="A1:B1"/>
    <mergeCell ref="A83:B85"/>
    <mergeCell ref="A3:B4"/>
    <mergeCell ref="A18:B22"/>
    <mergeCell ref="A34:C36"/>
    <mergeCell ref="A47:B50"/>
    <mergeCell ref="A57:B59"/>
    <mergeCell ref="B37:C37"/>
  </mergeCells>
  <pageMargins left="0.25" right="0.25" top="0.85166666666666702" bottom="0.51076881014873099" header="0.3" footer="0.3"/>
  <pageSetup orientation="portrait" horizontalDpi="1200" verticalDpi="1200" r:id="rId1"/>
  <rowBreaks count="4" manualBreakCount="4">
    <brk id="55" max="16383" man="1"/>
    <brk id="105" max="16383" man="1"/>
    <brk id="149" max="16383" man="1"/>
    <brk id="18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A408B-139E-4AE5-8CD0-54875D40601D}">
  <sheetPr codeName="Sheet3"/>
  <dimension ref="A1:E57"/>
  <sheetViews>
    <sheetView workbookViewId="0"/>
  </sheetViews>
  <sheetFormatPr defaultColWidth="8.85546875" defaultRowHeight="15" x14ac:dyDescent="0.2"/>
  <cols>
    <col min="1" max="1" width="28.28515625" style="9" bestFit="1" customWidth="1"/>
    <col min="2" max="2" width="16.85546875" style="9" bestFit="1" customWidth="1"/>
    <col min="3" max="4" width="15.7109375" style="9" bestFit="1" customWidth="1"/>
    <col min="5" max="5" width="16.5703125" style="9" bestFit="1" customWidth="1"/>
    <col min="6" max="16384" width="8.85546875" style="9"/>
  </cols>
  <sheetData>
    <row r="1" spans="1:5" x14ac:dyDescent="0.2">
      <c r="A1" s="9" t="s">
        <v>11</v>
      </c>
      <c r="B1" s="9" t="s">
        <v>11</v>
      </c>
      <c r="C1" s="9" t="s">
        <v>11</v>
      </c>
      <c r="D1" s="9" t="s">
        <v>11</v>
      </c>
      <c r="E1" s="9" t="s">
        <v>11</v>
      </c>
    </row>
    <row r="2" spans="1:5" x14ac:dyDescent="0.2">
      <c r="A2" s="10" t="s">
        <v>260</v>
      </c>
      <c r="B2" s="9" t="s">
        <v>261</v>
      </c>
      <c r="C2" s="9" t="s">
        <v>262</v>
      </c>
      <c r="D2" s="9" t="s">
        <v>263</v>
      </c>
      <c r="E2" s="9" t="s">
        <v>264</v>
      </c>
    </row>
    <row r="3" spans="1:5" x14ac:dyDescent="0.2">
      <c r="A3" s="10" t="s">
        <v>265</v>
      </c>
      <c r="B3" s="9" t="s">
        <v>266</v>
      </c>
      <c r="C3" s="9" t="s">
        <v>267</v>
      </c>
      <c r="D3" s="9" t="s">
        <v>268</v>
      </c>
      <c r="E3" s="9" t="s">
        <v>269</v>
      </c>
    </row>
    <row r="4" spans="1:5" x14ac:dyDescent="0.2">
      <c r="A4" s="10" t="s">
        <v>270</v>
      </c>
      <c r="D4" s="9" t="s">
        <v>271</v>
      </c>
      <c r="E4" s="9" t="s">
        <v>272</v>
      </c>
    </row>
    <row r="5" spans="1:5" x14ac:dyDescent="0.2">
      <c r="A5" s="10" t="s">
        <v>273</v>
      </c>
      <c r="E5" s="9" t="s">
        <v>274</v>
      </c>
    </row>
    <row r="6" spans="1:5" x14ac:dyDescent="0.2">
      <c r="A6" s="10" t="s">
        <v>275</v>
      </c>
    </row>
    <row r="7" spans="1:5" x14ac:dyDescent="0.2">
      <c r="A7" s="10" t="s">
        <v>276</v>
      </c>
    </row>
    <row r="8" spans="1:5" x14ac:dyDescent="0.2">
      <c r="A8" s="10" t="s">
        <v>277</v>
      </c>
    </row>
    <row r="9" spans="1:5" x14ac:dyDescent="0.2">
      <c r="A9" s="10" t="s">
        <v>278</v>
      </c>
    </row>
    <row r="10" spans="1:5" x14ac:dyDescent="0.2">
      <c r="A10" s="10" t="s">
        <v>279</v>
      </c>
    </row>
    <row r="11" spans="1:5" x14ac:dyDescent="0.2">
      <c r="A11" s="10" t="s">
        <v>280</v>
      </c>
    </row>
    <row r="12" spans="1:5" x14ac:dyDescent="0.2">
      <c r="A12" s="10" t="s">
        <v>281</v>
      </c>
    </row>
    <row r="13" spans="1:5" x14ac:dyDescent="0.2">
      <c r="A13" s="10" t="s">
        <v>282</v>
      </c>
    </row>
    <row r="14" spans="1:5" x14ac:dyDescent="0.2">
      <c r="A14" s="10" t="s">
        <v>283</v>
      </c>
    </row>
    <row r="15" spans="1:5" x14ac:dyDescent="0.2">
      <c r="A15" s="10" t="s">
        <v>284</v>
      </c>
    </row>
    <row r="16" spans="1:5" x14ac:dyDescent="0.2">
      <c r="A16" s="10" t="s">
        <v>285</v>
      </c>
    </row>
    <row r="17" spans="1:1" x14ac:dyDescent="0.2">
      <c r="A17" s="10" t="s">
        <v>286</v>
      </c>
    </row>
    <row r="18" spans="1:1" x14ac:dyDescent="0.2">
      <c r="A18" s="10" t="s">
        <v>287</v>
      </c>
    </row>
    <row r="19" spans="1:1" x14ac:dyDescent="0.2">
      <c r="A19" s="10" t="s">
        <v>288</v>
      </c>
    </row>
    <row r="20" spans="1:1" x14ac:dyDescent="0.2">
      <c r="A20" s="10" t="s">
        <v>289</v>
      </c>
    </row>
    <row r="21" spans="1:1" x14ac:dyDescent="0.2">
      <c r="A21" s="10" t="s">
        <v>290</v>
      </c>
    </row>
    <row r="22" spans="1:1" x14ac:dyDescent="0.2">
      <c r="A22" s="10" t="s">
        <v>291</v>
      </c>
    </row>
    <row r="23" spans="1:1" x14ac:dyDescent="0.2">
      <c r="A23" s="10" t="s">
        <v>292</v>
      </c>
    </row>
    <row r="24" spans="1:1" x14ac:dyDescent="0.2">
      <c r="A24" s="10" t="s">
        <v>293</v>
      </c>
    </row>
    <row r="25" spans="1:1" x14ac:dyDescent="0.2">
      <c r="A25" s="10" t="s">
        <v>294</v>
      </c>
    </row>
    <row r="26" spans="1:1" x14ac:dyDescent="0.2">
      <c r="A26" s="10" t="s">
        <v>295</v>
      </c>
    </row>
    <row r="27" spans="1:1" x14ac:dyDescent="0.2">
      <c r="A27" s="10" t="s">
        <v>296</v>
      </c>
    </row>
    <row r="28" spans="1:1" x14ac:dyDescent="0.2">
      <c r="A28" s="10" t="s">
        <v>297</v>
      </c>
    </row>
    <row r="29" spans="1:1" x14ac:dyDescent="0.2">
      <c r="A29" s="10" t="s">
        <v>298</v>
      </c>
    </row>
    <row r="30" spans="1:1" x14ac:dyDescent="0.2">
      <c r="A30" s="10" t="s">
        <v>299</v>
      </c>
    </row>
    <row r="31" spans="1:1" x14ac:dyDescent="0.2">
      <c r="A31" s="10" t="s">
        <v>300</v>
      </c>
    </row>
    <row r="32" spans="1:1" x14ac:dyDescent="0.2">
      <c r="A32" s="10" t="s">
        <v>301</v>
      </c>
    </row>
    <row r="33" spans="1:1" x14ac:dyDescent="0.2">
      <c r="A33" s="10" t="s">
        <v>302</v>
      </c>
    </row>
    <row r="34" spans="1:1" x14ac:dyDescent="0.2">
      <c r="A34" s="10" t="s">
        <v>303</v>
      </c>
    </row>
    <row r="35" spans="1:1" x14ac:dyDescent="0.2">
      <c r="A35" s="10" t="s">
        <v>304</v>
      </c>
    </row>
    <row r="36" spans="1:1" x14ac:dyDescent="0.2">
      <c r="A36" s="10" t="s">
        <v>305</v>
      </c>
    </row>
    <row r="37" spans="1:1" x14ac:dyDescent="0.2">
      <c r="A37" s="10" t="s">
        <v>306</v>
      </c>
    </row>
    <row r="38" spans="1:1" x14ac:dyDescent="0.2">
      <c r="A38" s="10" t="s">
        <v>307</v>
      </c>
    </row>
    <row r="39" spans="1:1" x14ac:dyDescent="0.2">
      <c r="A39" s="10" t="s">
        <v>308</v>
      </c>
    </row>
    <row r="40" spans="1:1" x14ac:dyDescent="0.2">
      <c r="A40" s="10" t="s">
        <v>309</v>
      </c>
    </row>
    <row r="41" spans="1:1" x14ac:dyDescent="0.2">
      <c r="A41" s="10" t="s">
        <v>310</v>
      </c>
    </row>
    <row r="42" spans="1:1" x14ac:dyDescent="0.2">
      <c r="A42" s="10" t="s">
        <v>311</v>
      </c>
    </row>
    <row r="43" spans="1:1" x14ac:dyDescent="0.2">
      <c r="A43" s="10" t="s">
        <v>312</v>
      </c>
    </row>
    <row r="44" spans="1:1" x14ac:dyDescent="0.2">
      <c r="A44" s="10" t="s">
        <v>313</v>
      </c>
    </row>
    <row r="45" spans="1:1" x14ac:dyDescent="0.2">
      <c r="A45" s="10" t="s">
        <v>314</v>
      </c>
    </row>
    <row r="46" spans="1:1" x14ac:dyDescent="0.2">
      <c r="A46" s="10" t="s">
        <v>315</v>
      </c>
    </row>
    <row r="47" spans="1:1" x14ac:dyDescent="0.2">
      <c r="A47" s="10" t="s">
        <v>316</v>
      </c>
    </row>
    <row r="48" spans="1:1" x14ac:dyDescent="0.2">
      <c r="A48" s="10" t="s">
        <v>317</v>
      </c>
    </row>
    <row r="49" spans="1:1" x14ac:dyDescent="0.2">
      <c r="A49" s="10" t="s">
        <v>318</v>
      </c>
    </row>
    <row r="50" spans="1:1" x14ac:dyDescent="0.2">
      <c r="A50" s="10" t="s">
        <v>319</v>
      </c>
    </row>
    <row r="51" spans="1:1" x14ac:dyDescent="0.2">
      <c r="A51" s="10" t="s">
        <v>320</v>
      </c>
    </row>
    <row r="52" spans="1:1" x14ac:dyDescent="0.2">
      <c r="A52" s="10" t="s">
        <v>321</v>
      </c>
    </row>
    <row r="53" spans="1:1" x14ac:dyDescent="0.2">
      <c r="A53" s="10" t="s">
        <v>322</v>
      </c>
    </row>
    <row r="54" spans="1:1" x14ac:dyDescent="0.2">
      <c r="A54" s="10" t="s">
        <v>323</v>
      </c>
    </row>
    <row r="55" spans="1:1" x14ac:dyDescent="0.2">
      <c r="A55" s="10" t="s">
        <v>324</v>
      </c>
    </row>
    <row r="56" spans="1:1" x14ac:dyDescent="0.2">
      <c r="A56" s="10" t="s">
        <v>325</v>
      </c>
    </row>
    <row r="57" spans="1:1" x14ac:dyDescent="0.2">
      <c r="A57" s="10" t="s">
        <v>326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_Flow_SignoffStatus xmlns="1600b303-fd8e-4ce1-b45f-8a7b337d6f9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5183A68B6DBE49A1AA187E74D03758" ma:contentTypeVersion="12" ma:contentTypeDescription="Create a new document." ma:contentTypeScope="" ma:versionID="ee58e3db95ebc91760be31ac98742352">
  <xsd:schema xmlns:xsd="http://www.w3.org/2001/XMLSchema" xmlns:xs="http://www.w3.org/2001/XMLSchema" xmlns:p="http://schemas.microsoft.com/office/2006/metadata/properties" xmlns:ns2="1600b303-fd8e-4ce1-b45f-8a7b337d6f97" xmlns:ns3="ce727d1f-2a6f-419b-95f2-f0992fc48839" targetNamespace="http://schemas.microsoft.com/office/2006/metadata/properties" ma:root="true" ma:fieldsID="33cdbb291a756f6512bba8becf353f28" ns2:_="" ns3:_="">
    <xsd:import namespace="1600b303-fd8e-4ce1-b45f-8a7b337d6f97"/>
    <xsd:import namespace="ce727d1f-2a6f-419b-95f2-f0992fc4883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00b303-fd8e-4ce1-b45f-8a7b337d6f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_Flow_SignoffStatus" ma:index="19"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727d1f-2a6f-419b-95f2-f0992fc4883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EEFB96-1FBB-47D8-A6A6-384AC927DA6D}">
  <ds:schemaRefs>
    <ds:schemaRef ds:uri="ce727d1f-2a6f-419b-95f2-f0992fc48839"/>
    <ds:schemaRef ds:uri="http://purl.org/dc/term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1600b303-fd8e-4ce1-b45f-8a7b337d6f97"/>
    <ds:schemaRef ds:uri="http://www.w3.org/XML/1998/namespace"/>
  </ds:schemaRefs>
</ds:datastoreItem>
</file>

<file path=customXml/itemProps2.xml><?xml version="1.0" encoding="utf-8"?>
<ds:datastoreItem xmlns:ds="http://schemas.openxmlformats.org/officeDocument/2006/customXml" ds:itemID="{AB18DD93-6F0C-45BF-959C-A10C2EA2220C}">
  <ds:schemaRefs>
    <ds:schemaRef ds:uri="http://schemas.microsoft.com/sharepoint/v3/contenttype/forms"/>
  </ds:schemaRefs>
</ds:datastoreItem>
</file>

<file path=customXml/itemProps3.xml><?xml version="1.0" encoding="utf-8"?>
<ds:datastoreItem xmlns:ds="http://schemas.openxmlformats.org/officeDocument/2006/customXml" ds:itemID="{A058909A-2D28-4F3D-96EB-75B54AA895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00b303-fd8e-4ce1-b45f-8a7b337d6f97"/>
    <ds:schemaRef ds:uri="ce727d1f-2a6f-419b-95f2-f0992fc48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50</vt:i4>
      </vt:variant>
    </vt:vector>
  </HeadingPairs>
  <TitlesOfParts>
    <vt:vector size="53" baseType="lpstr">
      <vt:lpstr>HUD-92013-OHF</vt:lpstr>
      <vt:lpstr>Additional Schedules</vt:lpstr>
      <vt:lpstr>Dropdown List Options </vt:lpstr>
      <vt:lpstr>C.1</vt:lpstr>
      <vt:lpstr>C.10</vt:lpstr>
      <vt:lpstr>C.11</vt:lpstr>
      <vt:lpstr>C.12</vt:lpstr>
      <vt:lpstr>C.13</vt:lpstr>
      <vt:lpstr>C.14</vt:lpstr>
      <vt:lpstr>C.15</vt:lpstr>
      <vt:lpstr>C.16</vt:lpstr>
      <vt:lpstr>C.17</vt:lpstr>
      <vt:lpstr>C.18</vt:lpstr>
      <vt:lpstr>C.19</vt:lpstr>
      <vt:lpstr>C.2</vt:lpstr>
      <vt:lpstr>C.20</vt:lpstr>
      <vt:lpstr>C.21</vt:lpstr>
      <vt:lpstr>C.22</vt:lpstr>
      <vt:lpstr>C.23</vt:lpstr>
      <vt:lpstr>C.24</vt:lpstr>
      <vt:lpstr>C.25</vt:lpstr>
      <vt:lpstr>C.26</vt:lpstr>
      <vt:lpstr>C.27</vt:lpstr>
      <vt:lpstr>C.28</vt:lpstr>
      <vt:lpstr>C.29</vt:lpstr>
      <vt:lpstr>C.3</vt:lpstr>
      <vt:lpstr>C.30</vt:lpstr>
      <vt:lpstr>C.31</vt:lpstr>
      <vt:lpstr>C.32</vt:lpstr>
      <vt:lpstr>C.4</vt:lpstr>
      <vt:lpstr>C.5</vt:lpstr>
      <vt:lpstr>C.6</vt:lpstr>
      <vt:lpstr>C.7</vt:lpstr>
      <vt:lpstr>C.8</vt:lpstr>
      <vt:lpstr>C.9</vt:lpstr>
      <vt:lpstr>D.1</vt:lpstr>
      <vt:lpstr>D.10</vt:lpstr>
      <vt:lpstr>D.11</vt:lpstr>
      <vt:lpstr>D.12</vt:lpstr>
      <vt:lpstr>D.2</vt:lpstr>
      <vt:lpstr>D.3</vt:lpstr>
      <vt:lpstr>D.4</vt:lpstr>
      <vt:lpstr>D.5</vt:lpstr>
      <vt:lpstr>D.6</vt:lpstr>
      <vt:lpstr>D.7</vt:lpstr>
      <vt:lpstr>D.8</vt:lpstr>
      <vt:lpstr>D.9</vt:lpstr>
      <vt:lpstr>Date_Prepared</vt:lpstr>
      <vt:lpstr>Loan_Amount</vt:lpstr>
      <vt:lpstr>Mortgagor_Legal_Name</vt:lpstr>
      <vt:lpstr>Project_Number</vt:lpstr>
      <vt:lpstr>Project_Type</vt:lpstr>
      <vt:lpstr>Section_of_Act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HUD-92013-OHF</dc:title>
  <dc:subject>Financial and Statistical Data for HUD Reporting, 2021 update</dc:subject>
  <dc:creator>Giaudrone, Paul A</dc:creator>
  <cp:keywords/>
  <dc:description/>
  <cp:lastModifiedBy>Dunkley, Cherokee M</cp:lastModifiedBy>
  <cp:revision/>
  <dcterms:created xsi:type="dcterms:W3CDTF">2013-05-28T15:41:45Z</dcterms:created>
  <dcterms:modified xsi:type="dcterms:W3CDTF">2022-10-19T14:40:36Z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0x010100EF5183A68B6DBE49A1AA187E74D03758</vt:lpwstr>
  </property>
  <property fmtid="{D5CDD505-2E9C-101B-9397-08002B2CF9AE}" pid="3" name="_dlc_DocIdItemGuid">
    <vt:lpwstr>0b78deeb-704a-41db-ad5f-f7fb18cc00b7</vt:lpwstr>
  </property>
  <property fmtid="{D5CDD505-2E9C-101B-9397-08002B2CF9AE}" pid="4" name="_NewReviewCycle">
    <vt:lpwstr/>
  </property>
</Properties>
</file>