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2.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20.xml" ContentType="application/vnd.openxmlformats-officedocument.spreadsheetml.worksheet+xml"/>
  <Override PartName="/xl/worksheets/sheet23.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Flight Anomaly Report\"/>
    </mc:Choice>
  </mc:AlternateContent>
  <bookViews>
    <workbookView xWindow="0" yWindow="0" windowWidth="23040" windowHeight="8610"/>
  </bookViews>
  <sheets>
    <sheet name="Instructions" sheetId="37" r:id="rId1"/>
    <sheet name="Definitions" sheetId="27" r:id="rId2"/>
    <sheet name="Assess" sheetId="33" r:id="rId3"/>
    <sheet name="General Info" sheetId="36" r:id="rId4"/>
    <sheet name="1" sheetId="4" r:id="rId5"/>
    <sheet name="2" sheetId="5" r:id="rId6"/>
    <sheet name="3" sheetId="16" r:id="rId7"/>
    <sheet name="4" sheetId="12" r:id="rId8"/>
    <sheet name="5" sheetId="20" r:id="rId9"/>
    <sheet name="6" sheetId="28" r:id="rId10"/>
    <sheet name="7" sheetId="22" r:id="rId11"/>
    <sheet name="8" sheetId="29" r:id="rId12"/>
    <sheet name="9" sheetId="7" r:id="rId13"/>
    <sheet name="9a" sheetId="38" r:id="rId14"/>
    <sheet name="10" sheetId="11" r:id="rId15"/>
    <sheet name="11" sheetId="6" r:id="rId16"/>
    <sheet name="12" sheetId="32" r:id="rId17"/>
    <sheet name="13" sheetId="17" r:id="rId18"/>
    <sheet name="14" sheetId="14" r:id="rId19"/>
    <sheet name="15" sheetId="21" r:id="rId20"/>
    <sheet name="16" sheetId="41" r:id="rId21"/>
    <sheet name="17" sheetId="31" r:id="rId22"/>
    <sheet name="18" sheetId="42" r:id="rId23"/>
    <sheet name="19" sheetId="39" r:id="rId24"/>
    <sheet name="20" sheetId="40" r:id="rId25"/>
    <sheet name="Values" sheetId="3" r:id="rId26"/>
  </sheets>
  <definedNames>
    <definedName name="_xlnm._FilterDatabase" localSheetId="1" hidden="1">Definitions!$A$1:$C$1</definedName>
    <definedName name="_xlnm.Print_Titles" localSheetId="1">Definitions!$1:$1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33" l="1"/>
  <c r="D26" i="33"/>
  <c r="D25" i="33"/>
  <c r="D24" i="33"/>
  <c r="D23" i="33"/>
  <c r="D22" i="33"/>
  <c r="D21" i="33"/>
  <c r="D19" i="33"/>
  <c r="D18" i="33"/>
  <c r="D17" i="33"/>
  <c r="D16" i="33"/>
  <c r="D15" i="33"/>
  <c r="D14" i="33"/>
  <c r="D13" i="33"/>
  <c r="D11" i="33"/>
  <c r="D10" i="33"/>
  <c r="D9" i="33"/>
  <c r="D7" i="33"/>
  <c r="D6" i="33"/>
  <c r="D5" i="33"/>
</calcChain>
</file>

<file path=xl/sharedStrings.xml><?xml version="1.0" encoding="utf-8"?>
<sst xmlns="http://schemas.openxmlformats.org/spreadsheetml/2006/main" count="359" uniqueCount="281">
  <si>
    <t>Geofencing Malfunction</t>
  </si>
  <si>
    <t>Other</t>
  </si>
  <si>
    <t>The data in this report will be used for trend analysis to identify lessons to apply as we continue to integrate UAS into the NAS.</t>
  </si>
  <si>
    <t>Environmental Survey</t>
  </si>
  <si>
    <t>Infrastructure Inspection (Linear)</t>
  </si>
  <si>
    <t>Infrastructure Inspection (Non-Linear)</t>
  </si>
  <si>
    <t>Package Delivery</t>
  </si>
  <si>
    <t>Public Safety</t>
  </si>
  <si>
    <t>Flight Type</t>
  </si>
  <si>
    <t>Operational</t>
  </si>
  <si>
    <t>Training</t>
  </si>
  <si>
    <t>UOM Length</t>
  </si>
  <si>
    <t>M - Meters</t>
  </si>
  <si>
    <t>FT - Feet</t>
  </si>
  <si>
    <t>NM - Nautical Miles</t>
  </si>
  <si>
    <t>MI - Statute Mile</t>
  </si>
  <si>
    <t>SM - Standard Meters (tens of meters)</t>
  </si>
  <si>
    <t>FL - Flight Levels (hundreds of feet)</t>
  </si>
  <si>
    <t>CM - Centimeters</t>
  </si>
  <si>
    <t>IN - Inches</t>
  </si>
  <si>
    <t>KM - Kilometers</t>
  </si>
  <si>
    <t>Flight Path Deviation</t>
  </si>
  <si>
    <t>Cause of Unplanned Flight Path Deviation</t>
  </si>
  <si>
    <t>If No, identify any hazards or damage resulting from landing outside the geofencing boundary.</t>
  </si>
  <si>
    <t>If Yes, for how long? (mm:ss)</t>
  </si>
  <si>
    <t>Longest Duration of CNPC Lost Link Occurrence (mm:ss)</t>
  </si>
  <si>
    <t>Number of CNPC Lost Link Occurrences</t>
  </si>
  <si>
    <t>Other Anomaly</t>
  </si>
  <si>
    <t>UOM Weight</t>
  </si>
  <si>
    <t>LB - Pounds</t>
  </si>
  <si>
    <t>OZ - Ounces</t>
  </si>
  <si>
    <t>KG - Kilograms</t>
  </si>
  <si>
    <t>G - Grams</t>
  </si>
  <si>
    <t>Control and Non-Payload Communication (CNPC) Lost Link</t>
  </si>
  <si>
    <t>UOM Speed</t>
  </si>
  <si>
    <t>FT/S - Feet per Second</t>
  </si>
  <si>
    <t>M/S - Meters per Second</t>
  </si>
  <si>
    <t>KPH - Kilometers per Hour</t>
  </si>
  <si>
    <t>MPH - Miles per Hour</t>
  </si>
  <si>
    <t>KT - Knots</t>
  </si>
  <si>
    <t>Aeronautical Research</t>
  </si>
  <si>
    <t>Launch Date</t>
  </si>
  <si>
    <t>Agricultural Operation</t>
  </si>
  <si>
    <t>Automatic contingency system activated</t>
  </si>
  <si>
    <t>Flight outside geofence area terminated only when UA power supply was consumed</t>
  </si>
  <si>
    <t>RPIC initiated contingency procedure</t>
  </si>
  <si>
    <t>Weight of Cargo Transported During Flight</t>
  </si>
  <si>
    <t>Geofencing Action</t>
  </si>
  <si>
    <t>Select the type of anomaly that occurred (select all that apply):</t>
  </si>
  <si>
    <t>UAS Component(s) that Required Unscheduled Corrective Maintenance</t>
  </si>
  <si>
    <t>Unscheduled Corrective Maintenance</t>
  </si>
  <si>
    <t>Type of Unscheduled Corrective Maintenance</t>
  </si>
  <si>
    <t>Description of Unscheduled Corrective Maintenance</t>
  </si>
  <si>
    <t>Term</t>
  </si>
  <si>
    <t>Definition</t>
  </si>
  <si>
    <t>Source</t>
  </si>
  <si>
    <t>Was the horizontal deviation greater than 50 feet?</t>
  </si>
  <si>
    <t>Designated Landing Area Deviation</t>
  </si>
  <si>
    <t>The UA landed outside the designated landing area.</t>
  </si>
  <si>
    <t>The UA deviated from the planned flight path.</t>
  </si>
  <si>
    <t>The UA crossed the geofencing boundary.</t>
  </si>
  <si>
    <t>Aircraft Failure</t>
  </si>
  <si>
    <t>One or more critical aircraft components failed, resulting in terminating the flight.</t>
  </si>
  <si>
    <t>Which aircraft component(s) failed to operate as intended?</t>
  </si>
  <si>
    <t>Describe the circumstances behind the aircraft failure.</t>
  </si>
  <si>
    <t>Did the flight termination system deploy?</t>
  </si>
  <si>
    <t>Describe the flight termination system installed on the aircraft.</t>
  </si>
  <si>
    <t>Flight Termination System Deployed</t>
  </si>
  <si>
    <t>Flight Termination System Failed to Deploy</t>
  </si>
  <si>
    <t>Describe the circumstances leading to the deployment of the flight termination system. If known, what caused the flight termination system to deploy?</t>
  </si>
  <si>
    <t>What corrective action was taken to minimize the risk of the flight termination system unnecessarily deploying again?</t>
  </si>
  <si>
    <t>Describe the circumstances leading to the failure of the flight termination system. If known, what caused the flight termination system to fail?</t>
  </si>
  <si>
    <t>What corrective action was taken to minimize the risk of the same type of failure occurring again?</t>
  </si>
  <si>
    <t>Describe the cargo delivery system.</t>
  </si>
  <si>
    <t>Describe the circumstances leading to the cargo delivery malfunction, including the components involved if known.</t>
  </si>
  <si>
    <t>What corrective action was taken to minimize the risk of the same type of malfunction occurring again?</t>
  </si>
  <si>
    <t>Global Navigation Satellite System (GNSS) Lost Link</t>
  </si>
  <si>
    <t>Cargo Delivery System Malfunction</t>
  </si>
  <si>
    <t>The flight termination system failed to deploy when needed.</t>
  </si>
  <si>
    <t>The cargo delivery system malfunctioned.</t>
  </si>
  <si>
    <t>GNSS Lost Link Procedures</t>
  </si>
  <si>
    <t>Number of GNSS Lost Link Occurrences</t>
  </si>
  <si>
    <t>Duration of GNSS Lost Link Occurrence (mm:ss)</t>
  </si>
  <si>
    <t>Latitude</t>
  </si>
  <si>
    <t>Longitude</t>
  </si>
  <si>
    <t>Altitude</t>
  </si>
  <si>
    <t>Crewmember Communication Loss</t>
  </si>
  <si>
    <t>Describe the circumstances leading to the loss of communication between crewmembers. If known, what caused the loss of communication?</t>
  </si>
  <si>
    <t>Crewmember Comm Loss Effect</t>
  </si>
  <si>
    <t>Entered a holding pattern until connection reestablished</t>
  </si>
  <si>
    <t>Returned to home</t>
  </si>
  <si>
    <t>Landed in place</t>
  </si>
  <si>
    <t>How did the communication loss affect the aircraft?</t>
  </si>
  <si>
    <t>If applicable, the crew used what type(s) of backup communication device?</t>
  </si>
  <si>
    <t>What type of primary communication device did the crew use (cellphone, radio, etc.)?</t>
  </si>
  <si>
    <t>CNPC Lost Link Procedures</t>
  </si>
  <si>
    <t>Landed at alternate landing zone</t>
  </si>
  <si>
    <t>Reduced altitude</t>
  </si>
  <si>
    <t>Continued pre-programmed flight</t>
  </si>
  <si>
    <t>Hovered in place until connection reestablished</t>
  </si>
  <si>
    <t>What corrective action was taken to minimize the risk of losing primary communication among crewmembers again?</t>
  </si>
  <si>
    <t>The Global Navigation Satellite System (GNSS) link was lost long enough to trigger a mitigation response.</t>
  </si>
  <si>
    <t>Communication between crewmembers was lost long enough to trigger a mitigation response, including the use of backup communication devices.</t>
  </si>
  <si>
    <t>The Control and Non-Payload Communication (CNPC) link was lost long enough to trigger a mitigation response.</t>
  </si>
  <si>
    <t>An anomaly, other than those listed above, triggered a mitigation response.</t>
  </si>
  <si>
    <t>Describe the anomaly.</t>
  </si>
  <si>
    <t>If known, what caused the anomaly?</t>
  </si>
  <si>
    <t>Was unscheduled corrective maintenance required as a result of the anomaly?</t>
  </si>
  <si>
    <t>Planned Flight Path Deviations</t>
  </si>
  <si>
    <t>Unplanned Flight Terminations</t>
  </si>
  <si>
    <t>Mitigations Required</t>
  </si>
  <si>
    <t>Systems/Components in the category of aircraft failure include the frame, propulsion system, electrical system, aircraft-mounted safety-critical sensors, and cameras (if used as mitigation).</t>
  </si>
  <si>
    <t>Agricultural Application System Malfunction</t>
  </si>
  <si>
    <t>The agricultural application system malfunctioned.</t>
  </si>
  <si>
    <t>If an accident occurs that results in at least serious injury to any person or any loss of consciousness, or if it causes damage to any property (other than the UAS itself) in excess of $500 to repair or replace the property (whichever is lower), report the accident to the FAA within 10 days using DroneZone or by contacting the nearest Flight Standards District Office.
Will Carry: Report dangerous goods incidents, discrepancies and apparent violations in accordance with the Hazardous Materials Regulations (HMR).</t>
  </si>
  <si>
    <t>UTC</t>
  </si>
  <si>
    <t>Control Station Malfunction</t>
  </si>
  <si>
    <t>Describe the circumstances leading to the control station malfunction, including the components involved if known (e.g., battery, software, sensor, etc.).</t>
  </si>
  <si>
    <t>Only include malfunctions of devices that have the ability, or potential, to control the aircraft. Do not include malfunctions of informational stations.</t>
  </si>
  <si>
    <t>Describe the application/delivery system.</t>
  </si>
  <si>
    <t>Describe the circumstances leading to the application/delivery system malfunction, including the components involved if known.</t>
  </si>
  <si>
    <t>Flight termination system</t>
  </si>
  <si>
    <t>ASTM F3298-19</t>
  </si>
  <si>
    <t>ASTM F3322-18</t>
  </si>
  <si>
    <t>Did the parachute deploy?</t>
  </si>
  <si>
    <t>Describe the parachute recovery system installed on the aircraft.</t>
  </si>
  <si>
    <t>Describe the circumstances leading to the deployment of the parachute. If known, what caused the parachute to deploy?</t>
  </si>
  <si>
    <t>What corrective action was taken to minimize the risk of the parachute recovery system unnecessarily deploying again?</t>
  </si>
  <si>
    <t>The parachute failed to deploy.</t>
  </si>
  <si>
    <t>Parachute Recovery System Failed to Deploy</t>
  </si>
  <si>
    <t>Parachute Recovery System Deployed</t>
  </si>
  <si>
    <t>Describe the circumstances leading to the failure of the parachute recovery system. If known, what caused the parachute recovery system to fail?</t>
  </si>
  <si>
    <r>
      <t xml:space="preserve">Launch Time
</t>
    </r>
    <r>
      <rPr>
        <i/>
        <sz val="8"/>
        <color theme="0"/>
        <rFont val="Calibri"/>
        <family val="2"/>
        <scheme val="minor"/>
      </rPr>
      <t>(if using 12-hr clock, include "am" or "pm", as applicable)</t>
    </r>
  </si>
  <si>
    <r>
      <t xml:space="preserve">Time of Anomaly (if known)
</t>
    </r>
    <r>
      <rPr>
        <i/>
        <sz val="8"/>
        <color theme="0"/>
        <rFont val="Calibri"/>
        <family val="2"/>
        <scheme val="minor"/>
      </rPr>
      <t>(if using 12-hr clock, include "am" or "pm", as applicable)</t>
    </r>
  </si>
  <si>
    <t>Aircraft Nickname or Registration Number</t>
  </si>
  <si>
    <t>Geographical Coordinates of Anomaly
(if known)</t>
  </si>
  <si>
    <t>Automatic Contingency System</t>
  </si>
  <si>
    <t>Landed at waypoint</t>
  </si>
  <si>
    <t>Source of Geographical Coordinates</t>
  </si>
  <si>
    <t>The control station malfunctioned, resulting in terminating the flight.</t>
  </si>
  <si>
    <t>Incident</t>
  </si>
  <si>
    <t>Occurrence</t>
  </si>
  <si>
    <t>49 CFR 830.2</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</si>
  <si>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</si>
  <si>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Serious Injury</t>
  </si>
  <si>
    <t>Substantial Damage</t>
  </si>
  <si>
    <t>FAA Order 8900.1</t>
  </si>
  <si>
    <t>An abnormal event, other than an accident or incident. Examples include: low speed aborts or air turnbacks.</t>
  </si>
  <si>
    <t>Any injury which: (1) Requires hospitalization for more than 48 hours, commencing within 7 days from the date of the injury was received; (2) results in a fracture of any bone (except simple fractures of fingers, toes, or nose); (3) causes severe hemorrhages, nerve, muscle, or tendon damage; (4) involves any internal organ; or (5) involves second- or third-degree burns, or any burns affecting more than 5 percent of the body surface.</t>
  </si>
  <si>
    <t>Damage or failure which adversely affects the structural strength, performance, or flight characteristics of the aircraft, and which would normally require major repair or replacement of the affected component. Engine failure or damage limited to an engine if only one engine fails or is damaged, bent fairings or cowling, dented skin, small punctured holes in the skin or fabric, ground damage to rotor or propeller blades, and damage to landing gear, wheels, tires, flaps, engine accessories, brakes, or wingtips are not considered “substantial damage” for the purpose of this part.</t>
  </si>
  <si>
    <t>Cargo</t>
  </si>
  <si>
    <t>UAS FY19 Implementation Plan</t>
  </si>
  <si>
    <t>Anomaly Severity</t>
  </si>
  <si>
    <t>AC 107-2</t>
  </si>
  <si>
    <t>Nuisance. Operating limitations. Use of emergency procedures. Minor incident.</t>
  </si>
  <si>
    <t>Little consequence.</t>
  </si>
  <si>
    <t>T/F</t>
  </si>
  <si>
    <t>Did the flight termination system deploy unexpectedly?</t>
  </si>
  <si>
    <t>Did the parachute deploy unexpectedly?</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</si>
  <si>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</si>
  <si>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Did the UA exceed the approved altitude?</t>
  </si>
  <si>
    <t>Did the UA return to within the geofencing boundary?</t>
  </si>
  <si>
    <t>How far from the designated landing area did the UA land?</t>
  </si>
  <si>
    <t>What caused the UA to land outside the designated landing area?</t>
  </si>
  <si>
    <t>If the weight is unknown, what is the maximum cargo weight allowed by the UAS in order to launch?</t>
  </si>
  <si>
    <t>GNSS Lost Link Latency Threshold (mm:ss)</t>
  </si>
  <si>
    <t>GNSS Lost Link Procedure Performed</t>
  </si>
  <si>
    <t>CNPC Lost Link Procedure Performed</t>
  </si>
  <si>
    <t>If applicable, what corrective action was taken to minimize the risk of the anomaly reoccurring?</t>
  </si>
  <si>
    <t>JO 7200.23A</t>
  </si>
  <si>
    <t>Remote Pilot in Command (RPIC)</t>
  </si>
  <si>
    <t>ASTM F3266-18</t>
  </si>
  <si>
    <t>IPP Data Team 8/12/20</t>
  </si>
  <si>
    <t>Dangerous goods</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</si>
  <si>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</si>
  <si>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</si>
  <si>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</si>
  <si>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Will Carry</t>
  </si>
  <si>
    <t>AC 121-40</t>
  </si>
  <si>
    <t>The certificate holder has authorization to transport dangerous goods in its OpSpec.</t>
  </si>
  <si>
    <t>Any property carried on an aircraft other than mail and accompanied or mishandled baggage.</t>
  </si>
  <si>
    <t>See Hazardous material.</t>
  </si>
  <si>
    <t>A system that terminates the flight of a UAS in the event that all other contingencies have been exhausted and further flight of the aircraft cannot be safely achieved, or other potential hazards exist that immediate discontinuation of flight.</t>
  </si>
  <si>
    <t>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t>
  </si>
  <si>
    <t>Any aerodynamic deceleration device designed to slow the descent of sUA when not under stable safe flight.</t>
  </si>
  <si>
    <t>Summation of the components of a parachute recovery system that work to reduce descent velocity.</t>
  </si>
  <si>
    <t>Person who is directly responsible for and is the final authority as to the operation of the UAS; has been designated as remote pilot in command before or during the flight of a UAS; and holds the appropriate CAA certificate for the conduct of the flight.</t>
  </si>
  <si>
    <t>An unmanned aircraft and associated elements (including communication links and the components that control the unmanned aircraft) that are required for the pilot in command to operate safely and efficiently in the national airspace system.</t>
  </si>
  <si>
    <t>Flyaway</t>
  </si>
  <si>
    <t>When the pilot is unable to effect control of the aircraft and, as a result, the UA is not operating in a predictable or planned manner.</t>
  </si>
  <si>
    <t>Control and Non-Payload Communication (CNPC)</t>
  </si>
  <si>
    <t>IPP Data Team 6/4/20</t>
  </si>
  <si>
    <t>In addition to the crewmembers identified in 14 CFR part 1, a UAS flightcrew member includes pilots, sensor/payload operators, and VOs but may include other persons as appropriate or required to ensure safe operation of the aircraft.</t>
  </si>
  <si>
    <t>An aircraft operated without the possibility of direct human intervention from within or on the aircraft.</t>
  </si>
  <si>
    <t>Unmanned Aircraft (UA)</t>
  </si>
  <si>
    <t>Unmanned Aircraft System (UAS)</t>
  </si>
  <si>
    <t>Parachute recovery system [UAS]</t>
  </si>
  <si>
    <t>Parachute [UAS]</t>
  </si>
  <si>
    <t>Negligible [severity definition]</t>
  </si>
  <si>
    <t>Minor [severity definition]</t>
  </si>
  <si>
    <t>Crewmember [UAS]</t>
  </si>
  <si>
    <t>Anomaly [UAS]</t>
  </si>
  <si>
    <t>Accident [UAS]</t>
  </si>
  <si>
    <t>The communication between the control station and the unmanned aircraft used to perform navigational functions, including mitigations and maneuvers.</t>
  </si>
  <si>
    <t>N 8900.227 (cancelled)</t>
  </si>
  <si>
    <t>General Information and Instructions</t>
  </si>
  <si>
    <t>The workbook contains multiple tabs:</t>
  </si>
  <si>
    <t>·        Instructions: This tab contains a summary version of the instructions in this user guide.</t>
  </si>
  <si>
    <t>Agricultural Delivery/Application</t>
  </si>
  <si>
    <t>These fields are not required if you use the Monthly Individual Flight Report instead of the Monthly Summary Flight Report.</t>
  </si>
  <si>
    <t>MIssion Type</t>
  </si>
  <si>
    <t>Mission Type</t>
  </si>
  <si>
    <t>Global Navigation Satellite System (GNSS) Lost Link Additional Data</t>
  </si>
  <si>
    <t>If the automatic contingency system activated, identify the contingency action.</t>
  </si>
  <si>
    <t>If Other, briefly describe.</t>
  </si>
  <si>
    <t>How long was the UA outside the geofencing boundary? (mm:ss)</t>
  </si>
  <si>
    <t>If "Other" selected, specify.</t>
  </si>
  <si>
    <t>If the RPIC controlled multiple UA on the mission, how many UA were affected by the GNSS lost link?</t>
  </si>
  <si>
    <t>If "Other" selected, describe.</t>
  </si>
  <si>
    <t>For each GNSS lost link occurrence, enter the last known geographical coordinates before the GNSS lost link occurred.</t>
  </si>
  <si>
    <t>If the RPIC controlled multiple UA on the mission, how many UA were affected by the CNPC lost link?</t>
  </si>
  <si>
    <t>What action took place upon the UA crossing the geofencing boundary?</t>
  </si>
  <si>
    <t>Unit of Measure</t>
  </si>
  <si>
    <t>end</t>
  </si>
  <si>
    <t>Was the unmanned aircraft carrying hazardous materials (HAZMAT) cargo?</t>
  </si>
  <si>
    <t>HAZMAT Cargo Information</t>
  </si>
  <si>
    <t>Proper Shipping Name</t>
  </si>
  <si>
    <t>Inner Quantity</t>
  </si>
  <si>
    <t>Total Quantity</t>
  </si>
  <si>
    <t>Was any HAZMAT released?</t>
  </si>
  <si>
    <t>What happened to the package/container (i.e., was it a hard landing, did it fall from cruise altitude, etc.)?</t>
  </si>
  <si>
    <t>HAZMAT Quantity</t>
  </si>
  <si>
    <t>EA - Each</t>
  </si>
  <si>
    <t>UN #</t>
  </si>
  <si>
    <t>Packing Group</t>
  </si>
  <si>
    <t>I: Substances presenting high danger</t>
  </si>
  <si>
    <t>II: Substances presenting medium danger</t>
  </si>
  <si>
    <t>III: Substances presenting low danger</t>
  </si>
  <si>
    <t>Functional Check</t>
  </si>
  <si>
    <t>Note: This includes lost communication with air traffic control. This also includes human errors that could lead to lessons learned regarding UAS design and/or flight procedures. (There will be no evaluation of individuals; the data will be analyzed at the aggregate level.)</t>
  </si>
  <si>
    <t>Was this a Part 135 flight?</t>
  </si>
  <si>
    <t>Part 135 Flight Information</t>
  </si>
  <si>
    <t>Number of Crewmembers</t>
  </si>
  <si>
    <t>Pilot in Command</t>
  </si>
  <si>
    <t>Role</t>
  </si>
  <si>
    <t>Number</t>
  </si>
  <si>
    <t>Visual Observer</t>
  </si>
  <si>
    <t>Control Station Operator</t>
  </si>
  <si>
    <t>Manager</t>
  </si>
  <si>
    <t>If the pilot to aircraft ratio was greater than 1:1, what was the ratio?</t>
  </si>
  <si>
    <t>·        Definitions: The definitions in Appendix A of the user guide are also provided in the workbook for ready reference.</t>
  </si>
  <si>
    <t>Flight time</t>
  </si>
  <si>
    <t>Pilot time that commences when an aircraft moves under its own power for the purpose of flight and ends when the aircraft comes to rest after landing</t>
  </si>
  <si>
    <t>14 CFR 1.1</t>
  </si>
  <si>
    <t>Public Burden Statement</t>
  </si>
  <si>
    <t>The information on this tab provides general information about this workbook and instructions for completing a report customized to the anomaly being reported. Guidance regarding individual questions in the report is provided in the user guide and via tooltips within the form. The tooltips will appear when the answer field in the form is selected.</t>
  </si>
  <si>
    <r>
      <t xml:space="preserve">Answer the questions on this sheet to determine which tabs in this workbook to complete in addition to the </t>
    </r>
    <r>
      <rPr>
        <b/>
        <sz val="11"/>
        <color theme="1"/>
        <rFont val="Calibri"/>
        <family val="2"/>
        <scheme val="minor"/>
      </rPr>
      <t>General Info</t>
    </r>
    <r>
      <rPr>
        <sz val="11"/>
        <color theme="1"/>
        <rFont val="Calibri"/>
        <family val="2"/>
        <scheme val="minor"/>
      </rPr>
      <t xml:space="preserve"> tab. Then complete the </t>
    </r>
    <r>
      <rPr>
        <b/>
        <sz val="11"/>
        <color theme="1"/>
        <rFont val="Calibri"/>
        <family val="2"/>
        <scheme val="minor"/>
      </rPr>
      <t>General Info</t>
    </r>
    <r>
      <rPr>
        <sz val="11"/>
        <color theme="1"/>
        <rFont val="Calibri"/>
        <family val="2"/>
        <scheme val="minor"/>
      </rPr>
      <t xml:space="preserve"> tab and all tabs listed in Column D.</t>
    </r>
  </si>
  <si>
    <t>Populate the General Info tab and these tabs:</t>
  </si>
  <si>
    <r>
      <t xml:space="preserve">For each GNSS lost link occurrence, enter the last known geographical coordinates before the GNSS lost link occurred.
</t>
    </r>
    <r>
      <rPr>
        <b/>
        <i/>
        <sz val="11"/>
        <color theme="0"/>
        <rFont val="Calibri"/>
        <family val="2"/>
        <scheme val="minor"/>
      </rPr>
      <t>(Populate the "9a" tab to add data about additional occurrences.)</t>
    </r>
  </si>
  <si>
    <t>Flight Termination System Deployed Unexpectedly</t>
  </si>
  <si>
    <t>Parachute Recovery System Deployed Unexpectedly</t>
  </si>
  <si>
    <t>·        General Info: The user must populate this tab in addition to the tabs identified on the Assess tab.</t>
  </si>
  <si>
    <t>·        1-20: These tabs contain questions specific to each type of anomaly.</t>
  </si>
  <si>
    <t>The tabs contain a combination of multiple-choice questions using drop-down boxes and open-ended questions with open text boxes. The user can view quick tips about each question by left-clicking once in the response field.</t>
  </si>
  <si>
    <t>There are roughly 60 questions unique to specific types of anomalies. In order to prevent the user from searching through the entire set of questions in order to answer as few as 1 anomaly-specific question about a flight, the user begins the reporting process by identifying which tabs in addition to the General Info tab need to be populated. To complete an anomaly report, complete these steps:</t>
  </si>
  <si>
    <t>1.      Click the “Assess” tab.</t>
  </si>
  <si>
    <t>2.      Select all of the anomalies that occurred during the flight by clicking the checkboxes next to the applicable description.</t>
  </si>
  <si>
    <t>3.      If the answer to any of the seven shaded questions at the bottom of the form is yes, click the applicable checkbox.</t>
  </si>
  <si>
    <t>4.      Complete the "General Info" tab and the tabs listed in Column D of the "Assess" tab.</t>
  </si>
  <si>
    <t>5.      Save the file with a different filename in order to preserve both the original file and the newly-generated report for future use.</t>
  </si>
  <si>
    <r>
      <t>Unmanned Aircraft System (UAS) Flight Anomaly Report</t>
    </r>
    <r>
      <rPr>
        <sz val="14"/>
        <color theme="1"/>
        <rFont val="Arial"/>
        <family val="2"/>
      </rPr>
      <t xml:space="preserve"> </t>
    </r>
    <r>
      <rPr>
        <sz val="10"/>
        <color theme="1"/>
        <rFont val="Arial"/>
        <family val="2"/>
      </rPr>
      <t>(Macro-free Version)</t>
    </r>
  </si>
  <si>
    <t>Introduction to the UAS Flight Anomaly Report</t>
  </si>
  <si>
    <t>The UAS Flight Anomaly Report is a way for the UAS Integration Office and other Federal Aviation Administration (FAA) offices with the responsibility of safely integrating UAS into the National Airspace System (NAS) to gather data about minor unexpected events that occur during normal UAS operations. This data, when aggregated, will assist with setting performance standards, will inform future rulemaking, and may reveal questions to address to improve the safety of UAS operations in the NAS. This data will not be used in a punitive fashion against any participant in the BEYOND program or Partnership for Safety Program (PSP). Participants will not submit this report for every flight, only for flights in which an anomaly occurred.</t>
  </si>
  <si>
    <r>
      <rPr>
        <b/>
        <sz val="11"/>
        <color rgb="FFFF0000"/>
        <rFont val="Arial"/>
        <family val="2"/>
      </rPr>
      <t>The UAS Flight Anomaly Report does not replace official accident and incident reporting requirements.</t>
    </r>
    <r>
      <rPr>
        <sz val="11"/>
        <color theme="1"/>
        <rFont val="Arial"/>
        <family val="2"/>
      </rPr>
      <t xml:space="preserve"> If an accident occurs that results in at least serious injury to any person or any loss of consciousness, or if it causes damage to any property (other than the UAS itself) in excess of $500 to repair or replace the property (whichever is lower), report the accident to the FAA within ten days using DroneZone or by contacting the nearest Flight Standards District Office. Will Carry operators must report any dangerous goods incidents, discrepancies, and apparent violations in accordance with the Hazardous Materials Regulations.</t>
    </r>
  </si>
  <si>
    <t>Design of the UAS Flight Anomaly Report</t>
  </si>
  <si>
    <t>·        Assess: This is the starting point for submitting a UAS Flight Anomaly Report. The user answers the questions on this tab to identify which tabs to populate.</t>
  </si>
  <si>
    <t>Generate the Custom UAS Flight Anomaly Report</t>
  </si>
  <si>
    <t>Instrument/UAS Flight Anomaly Report (no macros) (5/21)</t>
  </si>
  <si>
    <t>Unmanned Aircraft System (UAS) Flight Anomaly Assessment</t>
  </si>
  <si>
    <t>Unmanned Aircraft System (UAS) Flight Anomaly Report</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</si>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</sst>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0.000000"/>
  </numFmts>
  <fonts count="19" x14ac:knownFonts="1">
    <font>
      <sz val="11"/>
      <color theme="1"/>
      <name val="Calibri"/>
      <family val="2"/>
      <scheme val="minor"/>
    </font>
    <font>
      <sz val="8"/>
      <color rgb="FF202122"/>
      <name val="Arial"/>
      <family val="2"/>
    </font>
    <font>
      <b/>
      <sz val="11"/>
      <color theme="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i/>
      <sz val="8"/>
      <color theme="0"/>
      <name val="Calibri"/>
      <family val="2"/>
      <scheme val="minor"/>
    </font>
    <font>
      <i/>
      <sz val="10"/>
      <color theme="1"/>
      <name val="Calibri"/>
      <family val="2"/>
      <scheme val="minor"/>
    </font>
    <font>
      <sz val="8"/>
      <color rgb="FF000000"/>
      <name val="Segoe UI"/>
      <family val="2"/>
    </font>
    <font>
      <b/>
      <i/>
      <sz val="11"/>
      <color theme="0"/>
      <name val="Calibri"/>
      <family val="2"/>
      <scheme val="minor"/>
    </font>
    <font>
      <sz val="11"/>
      <color theme="0"/>
      <name val="Calibri"/>
      <family val="2"/>
      <scheme val="minor"/>
    </font>
    <font>
      <sz val="11"/>
      <color theme="1"/>
      <name val="Arial"/>
      <family val="2"/>
    </font>
    <font>
      <b/>
      <sz val="14"/>
      <color theme="1"/>
      <name val="Arial"/>
      <family val="2"/>
    </font>
    <font>
      <sz val="14"/>
      <color theme="1"/>
      <name val="Arial"/>
      <family val="2"/>
    </font>
    <font>
      <b/>
      <sz val="12"/>
      <color theme="1"/>
      <name val="Arial"/>
      <family val="2"/>
    </font>
    <font>
      <b/>
      <sz val="11"/>
      <color theme="1"/>
      <name val="Arial"/>
      <family val="2"/>
    </font>
    <font>
      <b/>
      <sz val="11"/>
      <color rgb="FFFF0000"/>
      <name val="Arial"/>
      <family val="2"/>
    </font>
    <font>
      <sz val="10"/>
      <color theme="1"/>
      <name val="Arial"/>
      <family val="2"/>
    </font>
  </fonts>
  <fills count="3">
    <fill>
      <patternFill patternType="none"/>
    </fill>
    <fill>
      <patternFill patternType="gray125"/>
    </fill>
    <fill>
      <patternFill patternType="solid">
        <fgColor theme="6"/>
        <bgColor theme="6"/>
      </patternFill>
    </fill>
  </fills>
  <borders count="43">
    <border>
      <left/>
      <right/>
      <top/>
      <bottom/>
      <diagonal/>
    </border>
    <border>
      <left/>
      <right/>
      <top style="thin">
        <color theme="6" tint="0.39997558519241921"/>
      </top>
      <bottom style="thin">
        <color theme="6" tint="0.3999755851924192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6" tint="0.39997558519241921"/>
      </bottom>
      <diagonal/>
    </border>
    <border>
      <left/>
      <right/>
      <top/>
      <bottom style="thin">
        <color theme="0" tint="-0.34998626667073579"/>
      </bottom>
      <diagonal/>
    </border>
    <border>
      <left/>
      <right/>
      <top style="thin">
        <color theme="6" tint="0.39997558519241921"/>
      </top>
      <bottom style="thin">
        <color theme="0" tint="-0.34998626667073579"/>
      </bottom>
      <diagonal/>
    </border>
    <border>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6" tint="0.39997558519241921"/>
      </top>
      <bottom/>
      <diagonal/>
    </border>
    <border>
      <left/>
      <right/>
      <top/>
      <bottom style="thin">
        <color theme="0" tint="-0.249977111117893"/>
      </bottom>
      <diagonal/>
    </border>
    <border>
      <left/>
      <right/>
      <top style="thin">
        <color theme="0" tint="-0.249977111117893"/>
      </top>
      <bottom/>
      <diagonal/>
    </border>
    <border>
      <left/>
      <right/>
      <top style="thin">
        <color theme="4" tint="0.39997558519241921"/>
      </top>
      <bottom style="thin">
        <color theme="4" tint="0.39997558519241921"/>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249977111117893"/>
      </bottom>
      <diagonal/>
    </border>
    <border>
      <left style="thin">
        <color theme="0" tint="-0.249977111117893"/>
      </left>
      <right/>
      <top style="thin">
        <color theme="0" tint="-0.34998626667073579"/>
      </top>
      <bottom style="thin">
        <color theme="0" tint="-0.249977111117893"/>
      </bottom>
      <diagonal/>
    </border>
    <border>
      <left/>
      <right/>
      <top style="thin">
        <color theme="0" tint="-0.249977111117893"/>
      </top>
      <bottom style="thin">
        <color theme="6"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style="thin">
        <color theme="0" tint="-0.34998626667073579"/>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thin">
        <color theme="6" tint="0.39997558519241921"/>
      </bottom>
      <diagonal/>
    </border>
    <border>
      <left/>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top style="thin">
        <color theme="6" tint="0.39997558519241921"/>
      </top>
      <bottom style="medium">
        <color theme="0" tint="-0.249977111117893"/>
      </bottom>
      <diagonal/>
    </border>
    <border>
      <left/>
      <right/>
      <top style="thin">
        <color theme="0" tint="-0.34998626667073579"/>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style="medium">
        <color theme="0" tint="-0.249977111117893"/>
      </top>
      <bottom style="thin">
        <color theme="0" tint="-0.34998626667073579"/>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s>
  <cellStyleXfs count="1">
    <xf numFmtId="0" fontId="0" fillId="0" borderId="0"/>
  </cellStyleXfs>
  <cellXfs count="148">
    <xf numFmtId="0" fontId="0" fillId="0" borderId="0" xfId="0"/>
    <xf numFmtId="0" fontId="0" fillId="0" borderId="0" xfId="0" applyAlignment="1">
      <alignment wrapText="1"/>
    </xf>
    <xf numFmtId="0" fontId="0" fillId="0" borderId="0" xfId="0" applyFill="1" applyBorder="1"/>
    <xf numFmtId="0" fontId="1" fillId="0" borderId="0" xfId="0" applyFont="1" applyFill="1" applyBorder="1" applyAlignment="1">
      <alignment vertical="center" wrapText="1"/>
    </xf>
    <xf numFmtId="0" fontId="3" fillId="0" borderId="0" xfId="0" applyFont="1"/>
    <xf numFmtId="0" fontId="2" fillId="2" borderId="1" xfId="0" applyFont="1" applyFill="1" applyBorder="1" applyAlignment="1">
      <alignment vertical="top" wrapText="1"/>
    </xf>
    <xf numFmtId="0" fontId="0" fillId="0" borderId="0" xfId="0" applyAlignment="1">
      <alignment horizontal="right"/>
    </xf>
    <xf numFmtId="0" fontId="0" fillId="0" borderId="0" xfId="0" applyBorder="1" applyAlignment="1">
      <alignment horizontal="right" vertical="top" wrapText="1"/>
    </xf>
    <xf numFmtId="0" fontId="2" fillId="2" borderId="4" xfId="0" applyFont="1" applyFill="1" applyBorder="1" applyAlignment="1">
      <alignment vertical="top" wrapText="1"/>
    </xf>
    <xf numFmtId="0" fontId="0" fillId="0" borderId="2" xfId="0" applyBorder="1"/>
    <xf numFmtId="0" fontId="2" fillId="2" borderId="0" xfId="0" applyFont="1" applyFill="1" applyBorder="1" applyAlignment="1">
      <alignment vertical="top" wrapText="1"/>
    </xf>
    <xf numFmtId="0" fontId="0" fillId="0" borderId="0" xfId="0" applyAlignment="1">
      <alignment vertical="top"/>
    </xf>
    <xf numFmtId="20" fontId="0" fillId="0" borderId="5" xfId="0" applyNumberFormat="1" applyBorder="1" applyAlignment="1">
      <alignment horizontal="right"/>
    </xf>
    <xf numFmtId="1" fontId="0" fillId="0" borderId="2" xfId="0" applyNumberFormat="1" applyBorder="1" applyAlignment="1">
      <alignment horizontal="right"/>
    </xf>
    <xf numFmtId="1" fontId="0" fillId="0" borderId="5" xfId="0" applyNumberFormat="1" applyBorder="1" applyAlignment="1">
      <alignment horizontal="right"/>
    </xf>
    <xf numFmtId="0" fontId="3" fillId="0" borderId="0" xfId="0" applyFont="1" applyAlignment="1">
      <alignment vertical="top"/>
    </xf>
    <xf numFmtId="49" fontId="0" fillId="0" borderId="2" xfId="0" applyNumberFormat="1" applyBorder="1" applyAlignment="1">
      <alignment horizontal="right"/>
    </xf>
    <xf numFmtId="165" fontId="0" fillId="0" borderId="2" xfId="0" applyNumberFormat="1" applyBorder="1" applyAlignment="1">
      <alignment horizontal="right"/>
    </xf>
    <xf numFmtId="0" fontId="0" fillId="0" borderId="14" xfId="0" applyFont="1" applyBorder="1" applyAlignment="1">
      <alignment horizontal="left" vertical="top" wrapText="1"/>
    </xf>
    <xf numFmtId="0" fontId="6" fillId="0" borderId="0" xfId="0" applyFont="1"/>
    <xf numFmtId="0" fontId="4" fillId="0" borderId="0" xfId="0" applyFont="1" applyAlignment="1">
      <alignment horizontal="center" vertical="top"/>
    </xf>
    <xf numFmtId="0" fontId="0" fillId="0" borderId="9" xfId="0" applyBorder="1" applyAlignment="1">
      <alignment horizontal="right"/>
    </xf>
    <xf numFmtId="49" fontId="0" fillId="0" borderId="12" xfId="0" applyNumberFormat="1" applyFont="1" applyBorder="1" applyAlignment="1">
      <alignment horizontal="right" vertical="top"/>
    </xf>
    <xf numFmtId="0" fontId="0" fillId="0" borderId="0" xfId="0" applyAlignment="1">
      <alignment vertical="top" wrapText="1"/>
    </xf>
    <xf numFmtId="0" fontId="3" fillId="0" borderId="0" xfId="0" applyFont="1" applyAlignment="1">
      <alignment vertical="top" wrapText="1"/>
    </xf>
    <xf numFmtId="20" fontId="0" fillId="0" borderId="7" xfId="0" applyNumberFormat="1" applyBorder="1" applyAlignment="1">
      <alignment horizontal="right" vertical="top" wrapText="1"/>
    </xf>
    <xf numFmtId="0" fontId="0" fillId="0" borderId="0" xfId="0" applyFill="1"/>
    <xf numFmtId="0" fontId="0" fillId="0" borderId="0" xfId="0" applyAlignment="1"/>
    <xf numFmtId="0" fontId="0" fillId="0" borderId="14" xfId="0" applyFont="1" applyBorder="1" applyAlignment="1">
      <alignment horizontal="left" vertical="top"/>
    </xf>
    <xf numFmtId="0" fontId="3" fillId="0" borderId="0" xfId="0" applyFont="1" applyAlignment="1"/>
    <xf numFmtId="0" fontId="0" fillId="0" borderId="9" xfId="0" applyBorder="1" applyAlignment="1">
      <alignment horizontal="right" vertical="top" wrapText="1" indent="1"/>
    </xf>
    <xf numFmtId="0" fontId="0" fillId="0" borderId="0" xfId="0" applyFont="1"/>
    <xf numFmtId="0" fontId="0" fillId="0" borderId="0" xfId="0" applyBorder="1"/>
    <xf numFmtId="49" fontId="0" fillId="0" borderId="0" xfId="0" applyNumberFormat="1" applyBorder="1" applyAlignment="1">
      <alignment horizontal="left" vertical="center"/>
    </xf>
    <xf numFmtId="0" fontId="0" fillId="0" borderId="5" xfId="0" applyBorder="1" applyAlignment="1">
      <alignment horizontal="left" vertical="top"/>
    </xf>
    <xf numFmtId="165" fontId="0" fillId="0" borderId="0" xfId="0" applyNumberFormat="1" applyBorder="1" applyAlignment="1">
      <alignment horizontal="left" indent="1"/>
    </xf>
    <xf numFmtId="2" fontId="0" fillId="0" borderId="0" xfId="0" applyNumberFormat="1" applyBorder="1"/>
    <xf numFmtId="0" fontId="8" fillId="0" borderId="0" xfId="0" applyFont="1" applyAlignment="1">
      <alignment horizontal="left" vertical="top" wrapText="1" indent="2"/>
    </xf>
    <xf numFmtId="0" fontId="3" fillId="0" borderId="0" xfId="0" applyFont="1" applyAlignment="1">
      <alignment horizontal="left"/>
    </xf>
    <xf numFmtId="0" fontId="2" fillId="2" borderId="0" xfId="0" applyFont="1" applyFill="1" applyBorder="1" applyAlignment="1">
      <alignment horizontal="left" vertical="top" wrapText="1"/>
    </xf>
    <xf numFmtId="0" fontId="0" fillId="0" borderId="0" xfId="0" applyAlignment="1">
      <alignment horizontal="left" indent="1"/>
    </xf>
    <xf numFmtId="0" fontId="0" fillId="0" borderId="0" xfId="0" applyAlignment="1">
      <alignment horizontal="left" wrapText="1" indent="1"/>
    </xf>
    <xf numFmtId="0" fontId="2" fillId="2" borderId="18" xfId="0" applyFont="1" applyFill="1" applyBorder="1" applyAlignment="1">
      <alignment horizontal="left" vertical="top" wrapText="1"/>
    </xf>
    <xf numFmtId="0" fontId="0" fillId="0" borderId="9" xfId="0" applyBorder="1" applyAlignment="1">
      <alignment horizontal="left" indent="1"/>
    </xf>
    <xf numFmtId="0" fontId="0" fillId="0" borderId="9" xfId="0" applyBorder="1" applyAlignment="1">
      <alignment horizontal="left" wrapText="1" inden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0" xfId="0" applyAlignment="1">
      <alignment horizontal="center"/>
    </xf>
    <xf numFmtId="0" fontId="0" fillId="0" borderId="19" xfId="0" applyBorder="1" applyAlignment="1">
      <alignment horizontal="center" vertical="top"/>
    </xf>
    <xf numFmtId="0" fontId="5" fillId="0" borderId="2" xfId="0" applyFont="1" applyFill="1" applyBorder="1" applyAlignment="1">
      <alignment vertical="center" wrapText="1"/>
    </xf>
    <xf numFmtId="2" fontId="0" fillId="0" borderId="0" xfId="0" applyNumberFormat="1" applyAlignment="1">
      <alignment vertical="top"/>
    </xf>
    <xf numFmtId="0" fontId="0" fillId="0" borderId="8" xfId="0" applyBorder="1" applyAlignment="1">
      <alignment vertical="top"/>
    </xf>
    <xf numFmtId="0" fontId="0" fillId="0" borderId="7" xfId="0" applyBorder="1" applyAlignment="1">
      <alignment vertical="top" wrapText="1"/>
    </xf>
    <xf numFmtId="1" fontId="0" fillId="0" borderId="9" xfId="0" applyNumberFormat="1" applyBorder="1" applyAlignment="1">
      <alignment horizontal="right"/>
    </xf>
    <xf numFmtId="0" fontId="0" fillId="0" borderId="0" xfId="0" applyBorder="1" applyAlignment="1">
      <alignment horizontal="right"/>
    </xf>
    <xf numFmtId="2" fontId="0" fillId="0" borderId="24" xfId="0" applyNumberFormat="1" applyBorder="1" applyAlignment="1">
      <alignment vertical="top"/>
    </xf>
    <xf numFmtId="0" fontId="0" fillId="0" borderId="5" xfId="0" applyBorder="1" applyAlignment="1">
      <alignment vertical="top"/>
    </xf>
    <xf numFmtId="2" fontId="0" fillId="0" borderId="25" xfId="0" applyNumberFormat="1" applyBorder="1"/>
    <xf numFmtId="0" fontId="0" fillId="0" borderId="26" xfId="0" applyBorder="1"/>
    <xf numFmtId="2" fontId="0" fillId="0" borderId="3" xfId="0" applyNumberFormat="1" applyBorder="1" applyAlignment="1">
      <alignment horizontal="center"/>
    </xf>
    <xf numFmtId="1" fontId="0" fillId="0" borderId="5" xfId="0" applyNumberFormat="1" applyBorder="1" applyAlignment="1">
      <alignment horizontal="center"/>
    </xf>
    <xf numFmtId="0" fontId="0" fillId="0" borderId="5" xfId="0" applyBorder="1" applyAlignment="1">
      <alignment vertical="top" wrapText="1"/>
    </xf>
    <xf numFmtId="0" fontId="5" fillId="0" borderId="0" xfId="0" applyFont="1" applyAlignment="1">
      <alignment vertical="top" wrapText="1"/>
    </xf>
    <xf numFmtId="0" fontId="2" fillId="2" borderId="11" xfId="0" applyFont="1" applyFill="1" applyBorder="1" applyAlignment="1">
      <alignment vertical="top" wrapText="1"/>
    </xf>
    <xf numFmtId="0" fontId="2" fillId="2" borderId="27" xfId="0" applyFont="1" applyFill="1" applyBorder="1" applyAlignment="1">
      <alignment vertical="top" wrapText="1"/>
    </xf>
    <xf numFmtId="0" fontId="2" fillId="2" borderId="31" xfId="0" applyFont="1" applyFill="1" applyBorder="1" applyAlignment="1">
      <alignment vertical="top" wrapText="1"/>
    </xf>
    <xf numFmtId="0" fontId="0" fillId="0" borderId="28" xfId="0" applyBorder="1" applyAlignment="1">
      <alignment horizontal="left" indent="3"/>
    </xf>
    <xf numFmtId="0" fontId="0" fillId="0" borderId="32" xfId="0" applyFill="1" applyBorder="1" applyAlignment="1">
      <alignment horizontal="left" indent="3"/>
    </xf>
    <xf numFmtId="49" fontId="0" fillId="0" borderId="9" xfId="0" applyNumberFormat="1" applyBorder="1" applyAlignment="1">
      <alignment horizontal="left" vertical="center" indent="3"/>
    </xf>
    <xf numFmtId="164" fontId="0" fillId="0" borderId="0" xfId="0" applyNumberFormat="1" applyFill="1" applyAlignment="1">
      <alignment horizontal="left" indent="3"/>
    </xf>
    <xf numFmtId="49" fontId="0" fillId="0" borderId="2" xfId="0" applyNumberFormat="1" applyFill="1" applyBorder="1" applyAlignment="1">
      <alignment horizontal="left" indent="3"/>
    </xf>
    <xf numFmtId="0" fontId="0" fillId="0" borderId="13" xfId="0" applyFill="1" applyBorder="1" applyAlignment="1">
      <alignment horizontal="left" indent="3"/>
    </xf>
    <xf numFmtId="0" fontId="0" fillId="0" borderId="10" xfId="0" applyBorder="1" applyAlignment="1">
      <alignment horizontal="left" indent="3"/>
    </xf>
    <xf numFmtId="49" fontId="0" fillId="0" borderId="8" xfId="0" quotePrefix="1" applyNumberFormat="1" applyBorder="1" applyAlignment="1">
      <alignment horizontal="left" indent="1"/>
    </xf>
    <xf numFmtId="49" fontId="0" fillId="0" borderId="2" xfId="0" applyNumberFormat="1" applyBorder="1" applyAlignment="1">
      <alignment horizontal="center"/>
    </xf>
    <xf numFmtId="49" fontId="0" fillId="0" borderId="15" xfId="0" applyNumberFormat="1" applyBorder="1" applyAlignment="1">
      <alignment horizontal="center"/>
    </xf>
    <xf numFmtId="49" fontId="0" fillId="0" borderId="0" xfId="0" applyNumberFormat="1" applyFill="1" applyAlignment="1">
      <alignment horizontal="left" indent="3"/>
    </xf>
    <xf numFmtId="1" fontId="0" fillId="0" borderId="7" xfId="0" applyNumberFormat="1" applyBorder="1" applyAlignment="1">
      <alignment horizontal="right"/>
    </xf>
    <xf numFmtId="0" fontId="11" fillId="0" borderId="0" xfId="0" applyFont="1"/>
    <xf numFmtId="0" fontId="0" fillId="0" borderId="19" xfId="0" applyBorder="1"/>
    <xf numFmtId="0" fontId="0" fillId="0" borderId="34" xfId="0" applyBorder="1"/>
    <xf numFmtId="49" fontId="0" fillId="0" borderId="34" xfId="0" applyNumberFormat="1" applyBorder="1"/>
    <xf numFmtId="2" fontId="0" fillId="0" borderId="19" xfId="0" applyNumberFormat="1" applyBorder="1"/>
    <xf numFmtId="0" fontId="4" fillId="0" borderId="0" xfId="0" applyFont="1" applyBorder="1" applyAlignment="1">
      <alignment horizontal="center" vertical="top"/>
    </xf>
    <xf numFmtId="49" fontId="0" fillId="0" borderId="19" xfId="0" applyNumberFormat="1" applyBorder="1"/>
    <xf numFmtId="1" fontId="0" fillId="0" borderId="19" xfId="0" applyNumberForma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19" xfId="0" applyBorder="1" applyAlignment="1">
      <alignment horizontal="left" vertical="top" wrapText="1"/>
    </xf>
    <xf numFmtId="0" fontId="2" fillId="2" borderId="0" xfId="0" applyFont="1" applyFill="1" applyBorder="1" applyAlignment="1">
      <alignment horizontal="left" vertical="top" wrapText="1"/>
    </xf>
    <xf numFmtId="0" fontId="0" fillId="0" borderId="0" xfId="0" applyBorder="1" applyAlignment="1">
      <alignment horizontal="center"/>
    </xf>
    <xf numFmtId="1" fontId="0" fillId="0" borderId="35" xfId="0" applyNumberFormat="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49" fontId="0" fillId="0" borderId="38" xfId="0" applyNumberFormat="1" applyBorder="1" applyAlignment="1">
      <alignment horizontal="center"/>
    </xf>
    <xf numFmtId="0" fontId="0" fillId="0" borderId="39" xfId="0" applyBorder="1"/>
    <xf numFmtId="0" fontId="2" fillId="2" borderId="40" xfId="0" applyFont="1" applyFill="1" applyBorder="1" applyAlignment="1">
      <alignment vertical="top" wrapText="1"/>
    </xf>
    <xf numFmtId="49" fontId="0" fillId="0" borderId="32" xfId="0" applyNumberFormat="1" applyBorder="1" applyAlignment="1">
      <alignment horizontal="right"/>
    </xf>
    <xf numFmtId="0" fontId="0" fillId="0" borderId="41" xfId="0" applyBorder="1"/>
    <xf numFmtId="0" fontId="0" fillId="0" borderId="42" xfId="0" applyBorder="1"/>
    <xf numFmtId="0" fontId="0" fillId="0" borderId="0" xfId="0" applyAlignment="1">
      <alignment horizontal="center" vertical="center"/>
    </xf>
    <xf numFmtId="0" fontId="12" fillId="0" borderId="0" xfId="0" applyFont="1"/>
    <xf numFmtId="0" fontId="13" fillId="0" borderId="0" xfId="0" applyFont="1" applyAlignment="1">
      <alignment horizontal="center"/>
    </xf>
    <xf numFmtId="0" fontId="12" fillId="0" borderId="0" xfId="0" applyFont="1" applyAlignment="1">
      <alignment wrapText="1"/>
    </xf>
    <xf numFmtId="0" fontId="15" fillId="0" borderId="13" xfId="0" applyFont="1" applyBorder="1"/>
    <xf numFmtId="0" fontId="12" fillId="0" borderId="12" xfId="0" applyFont="1" applyBorder="1" applyAlignment="1">
      <alignment vertical="top" wrapText="1"/>
    </xf>
    <xf numFmtId="0" fontId="12" fillId="0" borderId="0" xfId="0" applyFont="1" applyAlignment="1">
      <alignment vertical="top" wrapText="1"/>
    </xf>
    <xf numFmtId="0" fontId="15" fillId="0" borderId="0" xfId="0" applyFont="1"/>
    <xf numFmtId="0" fontId="12" fillId="0" borderId="0" xfId="0" applyFont="1" applyAlignment="1">
      <alignment vertical="center" wrapText="1"/>
    </xf>
    <xf numFmtId="0" fontId="16" fillId="0" borderId="0" xfId="0" applyFont="1" applyAlignment="1">
      <alignment vertical="center" wrapText="1"/>
    </xf>
    <xf numFmtId="0" fontId="0" fillId="0" borderId="0" xfId="0" applyBorder="1" applyAlignment="1">
      <alignment horizontal="left" vertical="top"/>
    </xf>
    <xf numFmtId="0" fontId="4" fillId="0" borderId="0" xfId="0" applyFont="1" applyAlignment="1">
      <alignment horizontal="center" vertical="top"/>
    </xf>
    <xf numFmtId="0" fontId="0" fillId="0" borderId="0" xfId="0" applyAlignment="1">
      <alignment horizontal="left" vertical="top" wrapText="1"/>
    </xf>
    <xf numFmtId="0" fontId="2" fillId="2" borderId="0" xfId="0" applyFont="1" applyFill="1" applyBorder="1" applyAlignment="1">
      <alignment horizontal="center" wrapText="1"/>
    </xf>
    <xf numFmtId="0" fontId="0" fillId="0" borderId="13" xfId="0" applyBorder="1" applyAlignment="1">
      <alignment horizontal="left" vertical="center" indent="1"/>
    </xf>
    <xf numFmtId="0" fontId="0" fillId="0" borderId="12" xfId="0" applyBorder="1" applyAlignment="1">
      <alignment horizontal="left" vertical="center" inden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0" fillId="0" borderId="0" xfId="0" applyAlignment="1">
      <alignment horizontal="left"/>
    </xf>
    <xf numFmtId="0" fontId="4" fillId="0" borderId="0" xfId="0" applyFont="1" applyAlignment="1">
      <alignment horizontal="center" vertical="center"/>
    </xf>
    <xf numFmtId="0" fontId="0" fillId="0" borderId="9" xfId="0" applyBorder="1" applyAlignment="1">
      <alignment horizontal="left"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2" fillId="2" borderId="0"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7" xfId="0" applyFont="1"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wrapText="1" indent="5"/>
    </xf>
    <xf numFmtId="0" fontId="5" fillId="0"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Font="1" applyAlignment="1">
      <alignment horizontal="left" vertical="top" wrapText="1"/>
    </xf>
    <xf numFmtId="0" fontId="2" fillId="2" borderId="12" xfId="0" applyFont="1" applyFill="1" applyBorder="1" applyAlignment="1">
      <alignment horizontal="left" vertical="top" wrapText="1"/>
    </xf>
    <xf numFmtId="0" fontId="0" fillId="0" borderId="9" xfId="0" quotePrefix="1" applyBorder="1" applyAlignment="1">
      <alignment horizontal="left" vertical="top" wrapText="1"/>
    </xf>
    <xf numFmtId="0" fontId="0" fillId="0" borderId="0" xfId="0" quotePrefix="1"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4" fillId="0" borderId="21" xfId="0" applyFont="1" applyBorder="1" applyAlignment="1">
      <alignment horizontal="center" vertical="top" wrapText="1"/>
    </xf>
    <xf numFmtId="0" fontId="0" fillId="0" borderId="2" xfId="0" applyBorder="1" applyAlignment="1">
      <alignment horizontal="left"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0" borderId="19" xfId="0" applyBorder="1" applyAlignment="1">
      <alignment horizontal="left" vertical="top" wrapText="1"/>
    </xf>
  </cellXfs>
  <cellStyles count="1">
    <cellStyle name="Normal" xfId="0" builtinId="0"/>
  </cellStyles>
  <dxfs count="3">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05FF7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B$5" lockText="1" noThreeD="1"/>
</file>

<file path=xl/ctrlProps/ctrlProp10.xml><?xml version="1.0" encoding="utf-8"?>
<formControlPr xmlns="http://schemas.microsoft.com/office/spreadsheetml/2009/9/main" objectType="CheckBox" fmlaLink="$B$16" lockText="1" noThreeD="1"/>
</file>

<file path=xl/ctrlProps/ctrlProp11.xml><?xml version="1.0" encoding="utf-8"?>
<formControlPr xmlns="http://schemas.microsoft.com/office/spreadsheetml/2009/9/main" objectType="CheckBox" fmlaLink="$B$17" lockText="1" noThreeD="1"/>
</file>

<file path=xl/ctrlProps/ctrlProp12.xml><?xml version="1.0" encoding="utf-8"?>
<formControlPr xmlns="http://schemas.microsoft.com/office/spreadsheetml/2009/9/main" objectType="CheckBox" fmlaLink="$B$18" lockText="1" noThreeD="1"/>
</file>

<file path=xl/ctrlProps/ctrlProp13.xml><?xml version="1.0" encoding="utf-8"?>
<formControlPr xmlns="http://schemas.microsoft.com/office/spreadsheetml/2009/9/main" objectType="CheckBox" fmlaLink="$B$19" lockText="1" noThreeD="1"/>
</file>

<file path=xl/ctrlProps/ctrlProp14.xml><?xml version="1.0" encoding="utf-8"?>
<formControlPr xmlns="http://schemas.microsoft.com/office/spreadsheetml/2009/9/main" objectType="CheckBox" fmlaLink="$B$21" lockText="1" noThreeD="1"/>
</file>

<file path=xl/ctrlProps/ctrlProp15.xml><?xml version="1.0" encoding="utf-8"?>
<formControlPr xmlns="http://schemas.microsoft.com/office/spreadsheetml/2009/9/main" objectType="CheckBox" fmlaLink="$B$22" lockText="1" noThreeD="1"/>
</file>

<file path=xl/ctrlProps/ctrlProp16.xml><?xml version="1.0" encoding="utf-8"?>
<formControlPr xmlns="http://schemas.microsoft.com/office/spreadsheetml/2009/9/main" objectType="CheckBox" fmlaLink="$B$23" lockText="1" noThreeD="1"/>
</file>

<file path=xl/ctrlProps/ctrlProp17.xml><?xml version="1.0" encoding="utf-8"?>
<formControlPr xmlns="http://schemas.microsoft.com/office/spreadsheetml/2009/9/main" objectType="CheckBox" fmlaLink="$B$24" lockText="1" noThreeD="1"/>
</file>

<file path=xl/ctrlProps/ctrlProp18.xml><?xml version="1.0" encoding="utf-8"?>
<formControlPr xmlns="http://schemas.microsoft.com/office/spreadsheetml/2009/9/main" objectType="CheckBox" fmlaLink="$B$25" lockText="1" noThreeD="1"/>
</file>

<file path=xl/ctrlProps/ctrlProp19.xml><?xml version="1.0" encoding="utf-8"?>
<formControlPr xmlns="http://schemas.microsoft.com/office/spreadsheetml/2009/9/main" objectType="CheckBox" fmlaLink="$B$26" lockText="1" noThreeD="1"/>
</file>

<file path=xl/ctrlProps/ctrlProp2.xml><?xml version="1.0" encoding="utf-8"?>
<formControlPr xmlns="http://schemas.microsoft.com/office/spreadsheetml/2009/9/main" objectType="CheckBox" fmlaLink="$B$6" lockText="1" noThreeD="1"/>
</file>

<file path=xl/ctrlProps/ctrlProp20.xml><?xml version="1.0" encoding="utf-8"?>
<formControlPr xmlns="http://schemas.microsoft.com/office/spreadsheetml/2009/9/main" objectType="CheckBox" fmlaLink="$B$27" lockText="1" noThreeD="1"/>
</file>

<file path=xl/ctrlProps/ctrlProp3.xml><?xml version="1.0" encoding="utf-8"?>
<formControlPr xmlns="http://schemas.microsoft.com/office/spreadsheetml/2009/9/main" objectType="CheckBox" fmlaLink="$B$7" lockText="1" noThreeD="1"/>
</file>

<file path=xl/ctrlProps/ctrlProp4.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fmlaLink="$B$10" lockText="1" noThreeD="1"/>
</file>

<file path=xl/ctrlProps/ctrlProp6.xml><?xml version="1.0" encoding="utf-8"?>
<formControlPr xmlns="http://schemas.microsoft.com/office/spreadsheetml/2009/9/main" objectType="CheckBox" fmlaLink="$B$11" lockText="1" noThreeD="1"/>
</file>

<file path=xl/ctrlProps/ctrlProp7.xml><?xml version="1.0" encoding="utf-8"?>
<formControlPr xmlns="http://schemas.microsoft.com/office/spreadsheetml/2009/9/main" objectType="CheckBox" fmlaLink="$B$13" lockText="1" noThreeD="1"/>
</file>

<file path=xl/ctrlProps/ctrlProp8.xml><?xml version="1.0" encoding="utf-8"?>
<formControlPr xmlns="http://schemas.microsoft.com/office/spreadsheetml/2009/9/main" objectType="CheckBox" fmlaLink="$B$14" lockText="1" noThreeD="1"/>
</file>

<file path=xl/ctrlProps/ctrlProp9.xml><?xml version="1.0" encoding="utf-8"?>
<formControlPr xmlns="http://schemas.microsoft.com/office/spreadsheetml/2009/9/main" objectType="CheckBox" fmlaLink="$B$1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4038600</xdr:colOff>
      <xdr:row>0</xdr:row>
      <xdr:rowOff>358140</xdr:rowOff>
    </xdr:from>
    <xdr:to>
      <xdr:col>0</xdr:col>
      <xdr:colOff>6164580</xdr:colOff>
      <xdr:row>0</xdr:row>
      <xdr:rowOff>792480</xdr:rowOff>
    </xdr:to>
    <xdr:sp macro="" textlink="">
      <xdr:nvSpPr>
        <xdr:cNvPr id="5" name="TextBox 4"/>
        <xdr:cNvSpPr txBox="1"/>
      </xdr:nvSpPr>
      <xdr:spPr>
        <a:xfrm>
          <a:off x="40386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6" name="Picture 5"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0</xdr:col>
          <xdr:colOff>2819400</xdr:colOff>
          <xdr:row>0</xdr:row>
          <xdr:rowOff>657225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xdr:row>
          <xdr:rowOff>0</xdr:rowOff>
        </xdr:from>
        <xdr:to>
          <xdr:col>2</xdr:col>
          <xdr:colOff>476250</xdr:colOff>
          <xdr:row>5</xdr:row>
          <xdr:rowOff>0</xdr:rowOff>
        </xdr:to>
        <xdr:sp macro="" textlink="">
          <xdr:nvSpPr>
            <xdr:cNvPr id="58388" name="Check Box 20" hidden="1">
              <a:extLst>
                <a:ext uri="{63B3BB69-23CF-44E3-9099-C40C66FF867C}">
                  <a14:compatExt spid="_x0000_s5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19050</xdr:rowOff>
        </xdr:from>
        <xdr:to>
          <xdr:col>2</xdr:col>
          <xdr:colOff>476250</xdr:colOff>
          <xdr:row>6</xdr:row>
          <xdr:rowOff>19050</xdr:rowOff>
        </xdr:to>
        <xdr:sp macro="" textlink="">
          <xdr:nvSpPr>
            <xdr:cNvPr id="58389" name="Check Box 21" hidden="1">
              <a:extLst>
                <a:ext uri="{63B3BB69-23CF-44E3-9099-C40C66FF867C}">
                  <a14:compatExt spid="_x0000_s5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19050</xdr:rowOff>
        </xdr:from>
        <xdr:to>
          <xdr:col>2</xdr:col>
          <xdr:colOff>476250</xdr:colOff>
          <xdr:row>7</xdr:row>
          <xdr:rowOff>19050</xdr:rowOff>
        </xdr:to>
        <xdr:sp macro="" textlink="">
          <xdr:nvSpPr>
            <xdr:cNvPr id="58390" name="Check Box 22" hidden="1">
              <a:extLst>
                <a:ext uri="{63B3BB69-23CF-44E3-9099-C40C66FF867C}">
                  <a14:compatExt spid="_x0000_s5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9525</xdr:rowOff>
        </xdr:from>
        <xdr:to>
          <xdr:col>2</xdr:col>
          <xdr:colOff>476250</xdr:colOff>
          <xdr:row>9</xdr:row>
          <xdr:rowOff>9525</xdr:rowOff>
        </xdr:to>
        <xdr:sp macro="" textlink="">
          <xdr:nvSpPr>
            <xdr:cNvPr id="58391" name="Check Box 23" hidden="1">
              <a:extLst>
                <a:ext uri="{63B3BB69-23CF-44E3-9099-C40C66FF867C}">
                  <a14:compatExt spid="_x0000_s5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9525</xdr:rowOff>
        </xdr:from>
        <xdr:to>
          <xdr:col>2</xdr:col>
          <xdr:colOff>476250</xdr:colOff>
          <xdr:row>10</xdr:row>
          <xdr:rowOff>9525</xdr:rowOff>
        </xdr:to>
        <xdr:sp macro="" textlink="">
          <xdr:nvSpPr>
            <xdr:cNvPr id="58392" name="Check Box 24" hidden="1">
              <a:extLst>
                <a:ext uri="{63B3BB69-23CF-44E3-9099-C40C66FF867C}">
                  <a14:compatExt spid="_x0000_s5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0</xdr:rowOff>
        </xdr:from>
        <xdr:to>
          <xdr:col>2</xdr:col>
          <xdr:colOff>476250</xdr:colOff>
          <xdr:row>11</xdr:row>
          <xdr:rowOff>0</xdr:rowOff>
        </xdr:to>
        <xdr:sp macro="" textlink="">
          <xdr:nvSpPr>
            <xdr:cNvPr id="58393" name="Check Box 25" hidden="1">
              <a:extLst>
                <a:ext uri="{63B3BB69-23CF-44E3-9099-C40C66FF867C}">
                  <a14:compatExt spid="_x0000_s5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9525</xdr:rowOff>
        </xdr:from>
        <xdr:to>
          <xdr:col>2</xdr:col>
          <xdr:colOff>476250</xdr:colOff>
          <xdr:row>13</xdr:row>
          <xdr:rowOff>9525</xdr:rowOff>
        </xdr:to>
        <xdr:sp macro="" textlink="">
          <xdr:nvSpPr>
            <xdr:cNvPr id="58394" name="Check Box 26" hidden="1">
              <a:extLst>
                <a:ext uri="{63B3BB69-23CF-44E3-9099-C40C66FF867C}">
                  <a14:compatExt spid="_x0000_s5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9525</xdr:rowOff>
        </xdr:from>
        <xdr:to>
          <xdr:col>2</xdr:col>
          <xdr:colOff>476250</xdr:colOff>
          <xdr:row>14</xdr:row>
          <xdr:rowOff>9525</xdr:rowOff>
        </xdr:to>
        <xdr:sp macro="" textlink="">
          <xdr:nvSpPr>
            <xdr:cNvPr id="58395" name="Check Box 27" hidden="1">
              <a:extLst>
                <a:ext uri="{63B3BB69-23CF-44E3-9099-C40C66FF867C}">
                  <a14:compatExt spid="_x0000_s5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9525</xdr:rowOff>
        </xdr:from>
        <xdr:to>
          <xdr:col>2</xdr:col>
          <xdr:colOff>476250</xdr:colOff>
          <xdr:row>15</xdr:row>
          <xdr:rowOff>9525</xdr:rowOff>
        </xdr:to>
        <xdr:sp macro="" textlink="">
          <xdr:nvSpPr>
            <xdr:cNvPr id="58396" name="Check Box 28" hidden="1">
              <a:extLst>
                <a:ext uri="{63B3BB69-23CF-44E3-9099-C40C66FF867C}">
                  <a14:compatExt spid="_x0000_s5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19050</xdr:rowOff>
        </xdr:from>
        <xdr:to>
          <xdr:col>2</xdr:col>
          <xdr:colOff>476250</xdr:colOff>
          <xdr:row>15</xdr:row>
          <xdr:rowOff>200025</xdr:rowOff>
        </xdr:to>
        <xdr:sp macro="" textlink="">
          <xdr:nvSpPr>
            <xdr:cNvPr id="58397" name="Check Box 29" hidden="1">
              <a:extLst>
                <a:ext uri="{63B3BB69-23CF-44E3-9099-C40C66FF867C}">
                  <a14:compatExt spid="_x0000_s5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2</xdr:col>
          <xdr:colOff>476250</xdr:colOff>
          <xdr:row>17</xdr:row>
          <xdr:rowOff>9525</xdr:rowOff>
        </xdr:to>
        <xdr:sp macro="" textlink="">
          <xdr:nvSpPr>
            <xdr:cNvPr id="58398" name="Check Box 30" hidden="1">
              <a:extLst>
                <a:ext uri="{63B3BB69-23CF-44E3-9099-C40C66FF867C}">
                  <a14:compatExt spid="_x0000_s5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9525</xdr:rowOff>
        </xdr:from>
        <xdr:to>
          <xdr:col>2</xdr:col>
          <xdr:colOff>476250</xdr:colOff>
          <xdr:row>18</xdr:row>
          <xdr:rowOff>9525</xdr:rowOff>
        </xdr:to>
        <xdr:sp macro="" textlink="">
          <xdr:nvSpPr>
            <xdr:cNvPr id="58399" name="Check Box 31" hidden="1">
              <a:extLst>
                <a:ext uri="{63B3BB69-23CF-44E3-9099-C40C66FF867C}">
                  <a14:compatExt spid="_x0000_s5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2</xdr:col>
          <xdr:colOff>476250</xdr:colOff>
          <xdr:row>19</xdr:row>
          <xdr:rowOff>9525</xdr:rowOff>
        </xdr:to>
        <xdr:sp macro="" textlink="">
          <xdr:nvSpPr>
            <xdr:cNvPr id="58400" name="Check Box 32" hidden="1">
              <a:extLst>
                <a:ext uri="{63B3BB69-23CF-44E3-9099-C40C66FF867C}">
                  <a14:compatExt spid="_x0000_s5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2</xdr:col>
          <xdr:colOff>476250</xdr:colOff>
          <xdr:row>21</xdr:row>
          <xdr:rowOff>9525</xdr:rowOff>
        </xdr:to>
        <xdr:sp macro="" textlink="">
          <xdr:nvSpPr>
            <xdr:cNvPr id="58401" name="Check Box 33" hidden="1">
              <a:extLst>
                <a:ext uri="{63B3BB69-23CF-44E3-9099-C40C66FF867C}">
                  <a14:compatExt spid="_x0000_s5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0</xdr:rowOff>
        </xdr:from>
        <xdr:to>
          <xdr:col>2</xdr:col>
          <xdr:colOff>476250</xdr:colOff>
          <xdr:row>22</xdr:row>
          <xdr:rowOff>0</xdr:rowOff>
        </xdr:to>
        <xdr:sp macro="" textlink="">
          <xdr:nvSpPr>
            <xdr:cNvPr id="58402" name="Check Box 34" hidden="1">
              <a:extLst>
                <a:ext uri="{63B3BB69-23CF-44E3-9099-C40C66FF867C}">
                  <a14:compatExt spid="_x0000_s5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19050</xdr:rowOff>
        </xdr:from>
        <xdr:to>
          <xdr:col>2</xdr:col>
          <xdr:colOff>476250</xdr:colOff>
          <xdr:row>23</xdr:row>
          <xdr:rowOff>19050</xdr:rowOff>
        </xdr:to>
        <xdr:sp macro="" textlink="">
          <xdr:nvSpPr>
            <xdr:cNvPr id="58403" name="Check Box 35" hidden="1">
              <a:extLst>
                <a:ext uri="{63B3BB69-23CF-44E3-9099-C40C66FF867C}">
                  <a14:compatExt spid="_x0000_s5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9525</xdr:rowOff>
        </xdr:from>
        <xdr:to>
          <xdr:col>2</xdr:col>
          <xdr:colOff>466725</xdr:colOff>
          <xdr:row>24</xdr:row>
          <xdr:rowOff>9525</xdr:rowOff>
        </xdr:to>
        <xdr:sp macro="" textlink="">
          <xdr:nvSpPr>
            <xdr:cNvPr id="58404" name="Check Box 36" hidden="1">
              <a:extLst>
                <a:ext uri="{63B3BB69-23CF-44E3-9099-C40C66FF867C}">
                  <a14:compatExt spid="_x0000_s5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9525</xdr:rowOff>
        </xdr:from>
        <xdr:to>
          <xdr:col>2</xdr:col>
          <xdr:colOff>476250</xdr:colOff>
          <xdr:row>25</xdr:row>
          <xdr:rowOff>9525</xdr:rowOff>
        </xdr:to>
        <xdr:sp macro="" textlink="">
          <xdr:nvSpPr>
            <xdr:cNvPr id="58405" name="Check Box 37" hidden="1">
              <a:extLst>
                <a:ext uri="{63B3BB69-23CF-44E3-9099-C40C66FF867C}">
                  <a14:compatExt spid="_x0000_s5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2</xdr:col>
          <xdr:colOff>476250</xdr:colOff>
          <xdr:row>26</xdr:row>
          <xdr:rowOff>9525</xdr:rowOff>
        </xdr:to>
        <xdr:sp macro="" textlink="">
          <xdr:nvSpPr>
            <xdr:cNvPr id="58409" name="Check Box 41" hidden="1">
              <a:extLst>
                <a:ext uri="{63B3BB69-23CF-44E3-9099-C40C66FF867C}">
                  <a14:compatExt spid="_x0000_s5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9525</xdr:rowOff>
        </xdr:from>
        <xdr:to>
          <xdr:col>2</xdr:col>
          <xdr:colOff>476250</xdr:colOff>
          <xdr:row>27</xdr:row>
          <xdr:rowOff>9525</xdr:rowOff>
        </xdr:to>
        <xdr:sp macro="" textlink="">
          <xdr:nvSpPr>
            <xdr:cNvPr id="58410" name="Check Box 42" hidden="1">
              <a:extLst>
                <a:ext uri="{63B3BB69-23CF-44E3-9099-C40C66FF867C}">
                  <a14:compatExt spid="_x0000_s5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259080</xdr:colOff>
      <xdr:row>0</xdr:row>
      <xdr:rowOff>358140</xdr:rowOff>
    </xdr:from>
    <xdr:to>
      <xdr:col>2</xdr:col>
      <xdr:colOff>2385060</xdr:colOff>
      <xdr:row>0</xdr:row>
      <xdr:rowOff>792480</xdr:rowOff>
    </xdr:to>
    <xdr:sp macro="" textlink="">
      <xdr:nvSpPr>
        <xdr:cNvPr id="5" name="TextBox 4"/>
        <xdr:cNvSpPr txBox="1"/>
      </xdr:nvSpPr>
      <xdr:spPr>
        <a:xfrm>
          <a:off x="550926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6" name="Picture 5"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1</xdr:col>
          <xdr:colOff>19050</xdr:colOff>
          <xdr:row>0</xdr:row>
          <xdr:rowOff>657225</xdr:rowOff>
        </xdr:to>
        <xdr:sp macro="" textlink="">
          <xdr:nvSpPr>
            <xdr:cNvPr id="59394" name="Object 2" hidden="1">
              <a:extLst>
                <a:ext uri="{63B3BB69-23CF-44E3-9099-C40C66FF867C}">
                  <a14:compatExt spid="_x0000_s59394"/>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id="1" name="Table1" displayName="Table1" ref="A1:C23" totalsRowShown="0">
  <autoFilter ref="A1:C23"/>
  <tableColumns count="3">
    <tableColumn id="1" name="Term" dataDxfId="2"/>
    <tableColumn id="2" name="Definition" dataDxfId="1"/>
    <tableColumn id="3" name="Sourc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32"/>
  <sheetViews>
    <sheetView showGridLines="0" tabSelected="1" zoomScaleNormal="100" workbookViewId="0">
      <selection activeCell="C7" sqref="C7"/>
    </sheetView>
  </sheetViews>
  <sheetFormatPr defaultColWidth="8.85546875" defaultRowHeight="14.25" x14ac:dyDescent="0.2"/>
  <cols>
    <col min="1" max="1" width="90.7109375" style="101" customWidth="1"/>
    <col min="2" max="16384" width="8.85546875" style="101"/>
  </cols>
  <sheetData>
    <row r="1" spans="1:1" ht="70.150000000000006" customHeight="1" x14ac:dyDescent="0.2"/>
    <row r="2" spans="1:1" ht="18" x14ac:dyDescent="0.25">
      <c r="A2" s="102" t="s">
        <v>270</v>
      </c>
    </row>
    <row r="3" spans="1:1" ht="18" x14ac:dyDescent="0.25">
      <c r="A3" s="102" t="s">
        <v>205</v>
      </c>
    </row>
    <row r="5" spans="1:1" ht="57" x14ac:dyDescent="0.2">
      <c r="A5" s="103" t="s">
        <v>255</v>
      </c>
    </row>
    <row r="6" spans="1:1" ht="15" customHeight="1" x14ac:dyDescent="0.2">
      <c r="A6" s="103"/>
    </row>
    <row r="7" spans="1:1" ht="15" customHeight="1" x14ac:dyDescent="0.25">
      <c r="A7" s="104" t="s">
        <v>254</v>
      </c>
    </row>
    <row r="8" spans="1:1" ht="185.25" x14ac:dyDescent="0.2">
      <c r="A8" s="105" t="s">
        <v>280</v>
      </c>
    </row>
    <row r="9" spans="1:1" ht="15" customHeight="1" x14ac:dyDescent="0.2">
      <c r="A9" s="106"/>
    </row>
    <row r="10" spans="1:1" ht="15.75" x14ac:dyDescent="0.25">
      <c r="A10" s="107" t="s">
        <v>271</v>
      </c>
    </row>
    <row r="11" spans="1:1" ht="128.25" x14ac:dyDescent="0.2">
      <c r="A11" s="108" t="s">
        <v>272</v>
      </c>
    </row>
    <row r="13" spans="1:1" ht="105" customHeight="1" x14ac:dyDescent="0.2">
      <c r="A13" s="109" t="s">
        <v>273</v>
      </c>
    </row>
    <row r="15" spans="1:1" ht="15.75" x14ac:dyDescent="0.25">
      <c r="A15" s="107" t="s">
        <v>274</v>
      </c>
    </row>
    <row r="16" spans="1:1" x14ac:dyDescent="0.2">
      <c r="A16" s="103" t="s">
        <v>206</v>
      </c>
    </row>
    <row r="17" spans="1:1" x14ac:dyDescent="0.2">
      <c r="A17" s="103" t="s">
        <v>207</v>
      </c>
    </row>
    <row r="18" spans="1:1" ht="28.5" x14ac:dyDescent="0.2">
      <c r="A18" s="103" t="s">
        <v>250</v>
      </c>
    </row>
    <row r="19" spans="1:1" ht="28.5" x14ac:dyDescent="0.2">
      <c r="A19" s="103" t="s">
        <v>275</v>
      </c>
    </row>
    <row r="20" spans="1:1" ht="28.5" x14ac:dyDescent="0.2">
      <c r="A20" s="103" t="s">
        <v>261</v>
      </c>
    </row>
    <row r="21" spans="1:1" x14ac:dyDescent="0.2">
      <c r="A21" s="103" t="s">
        <v>262</v>
      </c>
    </row>
    <row r="22" spans="1:1" x14ac:dyDescent="0.2">
      <c r="A22" s="103"/>
    </row>
    <row r="23" spans="1:1" ht="60" customHeight="1" x14ac:dyDescent="0.2">
      <c r="A23" s="106" t="s">
        <v>263</v>
      </c>
    </row>
    <row r="24" spans="1:1" ht="15.75" x14ac:dyDescent="0.25">
      <c r="A24" s="107" t="s">
        <v>276</v>
      </c>
    </row>
    <row r="25" spans="1:1" ht="71.25" x14ac:dyDescent="0.2">
      <c r="A25" s="103" t="s">
        <v>264</v>
      </c>
    </row>
    <row r="26" spans="1:1" x14ac:dyDescent="0.2">
      <c r="A26" s="103" t="s">
        <v>265</v>
      </c>
    </row>
    <row r="27" spans="1:1" ht="28.5" x14ac:dyDescent="0.2">
      <c r="A27" s="103" t="s">
        <v>266</v>
      </c>
    </row>
    <row r="28" spans="1:1" ht="28.5" x14ac:dyDescent="0.2">
      <c r="A28" s="103" t="s">
        <v>267</v>
      </c>
    </row>
    <row r="29" spans="1:1" x14ac:dyDescent="0.2">
      <c r="A29" s="103" t="s">
        <v>268</v>
      </c>
    </row>
    <row r="30" spans="1:1" ht="28.5" x14ac:dyDescent="0.2">
      <c r="A30" s="103" t="s">
        <v>269</v>
      </c>
    </row>
    <row r="32" spans="1:1" x14ac:dyDescent="0.2">
      <c r="A32" s="101" t="s">
        <v>277</v>
      </c>
    </row>
  </sheetData>
  <pageMargins left="0.7" right="0.7" top="0.75" bottom="0.75" header="0.3" footer="0.3"/>
  <pageSetup orientation="portrait" r:id="rId1"/>
  <headerFooter>
    <oddFooter>&amp;C&amp;P of &amp;N</oddFooter>
  </headerFooter>
  <rowBreaks count="2" manualBreakCount="2">
    <brk id="14" max="16383" man="1"/>
    <brk id="15" max="16383" man="1"/>
  </rowBreaks>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76200</xdr:colOff>
                <xdr:row>0</xdr:row>
                <xdr:rowOff>361950</xdr:rowOff>
              </from>
              <to>
                <xdr:col>0</xdr:col>
                <xdr:colOff>2819400</xdr:colOff>
                <xdr:row>0</xdr:row>
                <xdr:rowOff>657225</xdr:rowOff>
              </to>
            </anchor>
          </objectPr>
        </oleObject>
      </mc:Choice>
      <mc:Fallback>
        <oleObject progId="Word.Document.12"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26"/>
  <sheetViews>
    <sheetView showGridLines="0" workbookViewId="0">
      <selection activeCell="B17" sqref="B17"/>
    </sheetView>
  </sheetViews>
  <sheetFormatPr defaultRowHeight="15" x14ac:dyDescent="0.25"/>
  <cols>
    <col min="1" max="1" width="40.7109375" customWidth="1"/>
    <col min="2" max="3" width="35.7109375" customWidth="1"/>
  </cols>
  <sheetData>
    <row r="1" spans="1:3" ht="30" customHeight="1" thickBot="1" x14ac:dyDescent="0.3">
      <c r="A1" s="122" t="s">
        <v>68</v>
      </c>
      <c r="B1" s="123"/>
      <c r="C1" s="124"/>
    </row>
    <row r="2" spans="1:3" ht="15" customHeight="1" x14ac:dyDescent="0.25">
      <c r="A2" s="125" t="s">
        <v>66</v>
      </c>
      <c r="B2" s="125"/>
      <c r="C2" s="125"/>
    </row>
    <row r="3" spans="1:3" ht="45" customHeight="1" x14ac:dyDescent="0.25">
      <c r="A3" s="112"/>
      <c r="B3" s="112"/>
      <c r="C3" s="112"/>
    </row>
    <row r="4" spans="1:3" ht="30" customHeight="1" x14ac:dyDescent="0.25">
      <c r="A4" s="125" t="s">
        <v>71</v>
      </c>
      <c r="B4" s="125"/>
      <c r="C4" s="125"/>
    </row>
    <row r="5" spans="1:3" ht="45" customHeight="1" x14ac:dyDescent="0.25">
      <c r="A5" s="112"/>
      <c r="B5" s="112"/>
      <c r="C5" s="112"/>
    </row>
    <row r="6" spans="1:3" ht="15" customHeight="1" x14ac:dyDescent="0.25">
      <c r="A6" s="125" t="s">
        <v>72</v>
      </c>
      <c r="B6" s="125"/>
      <c r="C6" s="125"/>
    </row>
    <row r="7" spans="1:3" ht="45" customHeight="1" x14ac:dyDescent="0.25">
      <c r="A7" s="135"/>
      <c r="B7" s="135"/>
      <c r="C7" s="135"/>
    </row>
    <row r="8" spans="1:3" ht="15" customHeight="1" x14ac:dyDescent="0.25">
      <c r="A8" s="78" t="s">
        <v>223</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sheetData>
  <mergeCells count="7">
    <mergeCell ref="A7:C7"/>
    <mergeCell ref="A1:C1"/>
    <mergeCell ref="A2:C2"/>
    <mergeCell ref="A3:C3"/>
    <mergeCell ref="A4:C4"/>
    <mergeCell ref="A5:C5"/>
    <mergeCell ref="A6:C6"/>
  </mergeCells>
  <dataValidations count="3">
    <dataValidation allowBlank="1" showInputMessage="1" showErrorMessage="1" promptTitle="FTS Description" prompt="Provide the characteristics of the flight termination system that are relevant to the anomaly that occurred." sqref="A3:C3"/>
    <dataValidation allowBlank="1" showInputMessage="1" showErrorMessage="1" promptTitle="Circumstances" prompt="As much as is known, describe the factors that contributed to the failure of the flight termination system." sqref="A5:C5"/>
    <dataValidation allowBlank="1" showInputMessage="1" showErrorMessage="1" promptTitle="Corrective Action" prompt="Describe the changes made to the flight termination system and/or procedures to try to prevent the same failure from reoccurring." sqref="A7:C7"/>
  </dataValidation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16"/>
  <sheetViews>
    <sheetView showGridLines="0" workbookViewId="0">
      <selection activeCell="C15" sqref="C15"/>
    </sheetView>
  </sheetViews>
  <sheetFormatPr defaultRowHeight="15" x14ac:dyDescent="0.25"/>
  <cols>
    <col min="1" max="1" width="40.7109375" customWidth="1"/>
    <col min="2" max="3" width="35.7109375" customWidth="1"/>
  </cols>
  <sheetData>
    <row r="1" spans="1:3" ht="30" customHeight="1" thickBot="1" x14ac:dyDescent="0.3">
      <c r="A1" s="122" t="s">
        <v>77</v>
      </c>
      <c r="B1" s="123"/>
      <c r="C1" s="124"/>
    </row>
    <row r="2" spans="1:3" ht="15" customHeight="1" x14ac:dyDescent="0.25">
      <c r="A2" s="8" t="s">
        <v>46</v>
      </c>
      <c r="B2" s="57"/>
      <c r="C2" s="58"/>
    </row>
    <row r="3" spans="1:3" ht="45" customHeight="1" x14ac:dyDescent="0.25">
      <c r="A3" s="8" t="s">
        <v>164</v>
      </c>
      <c r="B3" s="50"/>
      <c r="C3" s="51"/>
    </row>
    <row r="4" spans="1:3" ht="15" customHeight="1" x14ac:dyDescent="0.25">
      <c r="A4" s="125" t="s">
        <v>73</v>
      </c>
      <c r="B4" s="125"/>
      <c r="C4" s="125"/>
    </row>
    <row r="5" spans="1:3" ht="45" customHeight="1" x14ac:dyDescent="0.25">
      <c r="A5" s="112"/>
      <c r="B5" s="112"/>
      <c r="C5" s="112"/>
    </row>
    <row r="6" spans="1:3" ht="15" customHeight="1" x14ac:dyDescent="0.25">
      <c r="A6" s="133" t="s">
        <v>74</v>
      </c>
      <c r="B6" s="125"/>
      <c r="C6" s="125"/>
    </row>
    <row r="7" spans="1:3" ht="45" customHeight="1" x14ac:dyDescent="0.25">
      <c r="A7" s="112"/>
      <c r="B7" s="112"/>
      <c r="C7" s="112"/>
    </row>
    <row r="8" spans="1:3" ht="15" customHeight="1" x14ac:dyDescent="0.25">
      <c r="A8" s="125" t="s">
        <v>75</v>
      </c>
      <c r="B8" s="125"/>
      <c r="C8" s="125"/>
    </row>
    <row r="9" spans="1:3" ht="45" customHeight="1" x14ac:dyDescent="0.25">
      <c r="A9" s="135"/>
      <c r="B9" s="135"/>
      <c r="C9" s="135"/>
    </row>
    <row r="10" spans="1:3" ht="15" customHeight="1" x14ac:dyDescent="0.25">
      <c r="A10" s="78" t="s">
        <v>223</v>
      </c>
    </row>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sheetData>
  <mergeCells count="7">
    <mergeCell ref="A1:C1"/>
    <mergeCell ref="A5:C5"/>
    <mergeCell ref="A7:C7"/>
    <mergeCell ref="A9:C9"/>
    <mergeCell ref="A4:C4"/>
    <mergeCell ref="A6:C6"/>
    <mergeCell ref="A8:C8"/>
  </mergeCells>
  <dataValidations count="5">
    <dataValidation type="decimal" allowBlank="1" showInputMessage="1" showErrorMessage="1" errorTitle="Invalid Number" error="Enter integer between 0 and 1000" promptTitle="Max Cargo Weight" prompt="Enter the number (using up to two decimal places) representing the maximum allowable cargo weight. Leave this field blank if the actual weight of the package being delivered is known." sqref="B3">
      <formula1>0</formula1>
      <formula2>1000</formula2>
    </dataValidation>
    <dataValidation type="decimal" allowBlank="1" showInputMessage="1" showErrorMessage="1" errorTitle="Invalid Number" error="Enter integer between 0 and 1000" promptTitle="Cargo Weight" prompt="Enter the number (using up to two decimal places) representing the weight of the package being delivered. If the weight of the package is unknown, leave this field blank." sqref="B2">
      <formula1>0</formula1>
      <formula2>1000</formula2>
    </dataValidation>
    <dataValidation allowBlank="1" showInputMessage="1" showErrorMessage="1" promptTitle="Description" prompt="Provide the characteristics of the cargo delivery system that are relevant to the anomaly that occurred." sqref="A5:C5"/>
    <dataValidation allowBlank="1" showInputMessage="1" showErrorMessage="1" promptTitle="Circumstances" prompt="As much as is known, describe the factors that contributed to the failure of the cargo delivery system." sqref="A7:C7"/>
    <dataValidation allowBlank="1" showInputMessage="1" showErrorMessage="1" promptTitle="Corrective Action" prompt="Describe the changes made to the cargo delivery system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Unit of Measure" prompt="Select the unit of measure used for the maximum cargo weight allowed.">
          <x14:formula1>
            <xm:f>Values!$G$2:$G$5</xm:f>
          </x14:formula1>
          <xm:sqref>C3</xm:sqref>
        </x14:dataValidation>
        <x14:dataValidation type="list" allowBlank="1" showInputMessage="1" showErrorMessage="1" promptTitle="Unit of Measure" prompt="Select the unit of measure used for the cargo weight.">
          <x14:formula1>
            <xm:f>Values!$G$2:$G$5</xm:f>
          </x14:formula1>
          <xm:sqref>C2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16"/>
  <sheetViews>
    <sheetView showGridLines="0" workbookViewId="0">
      <selection activeCell="E9" sqref="E9"/>
    </sheetView>
  </sheetViews>
  <sheetFormatPr defaultRowHeight="15" x14ac:dyDescent="0.25"/>
  <cols>
    <col min="1" max="1" width="40.7109375" customWidth="1"/>
    <col min="2" max="3" width="35.7109375" customWidth="1"/>
  </cols>
  <sheetData>
    <row r="1" spans="1:4" ht="30" customHeight="1" thickBot="1" x14ac:dyDescent="0.3">
      <c r="A1" s="122" t="s">
        <v>112</v>
      </c>
      <c r="B1" s="123"/>
      <c r="C1" s="124"/>
      <c r="D1" s="26"/>
    </row>
    <row r="2" spans="1:4" ht="15" customHeight="1" x14ac:dyDescent="0.25">
      <c r="A2" s="8" t="s">
        <v>46</v>
      </c>
      <c r="B2" s="57"/>
      <c r="C2" s="58"/>
    </row>
    <row r="3" spans="1:4" ht="45" customHeight="1" x14ac:dyDescent="0.25">
      <c r="A3" s="8" t="s">
        <v>164</v>
      </c>
      <c r="B3" s="50"/>
      <c r="C3" s="51"/>
    </row>
    <row r="4" spans="1:4" ht="15" customHeight="1" x14ac:dyDescent="0.25">
      <c r="A4" s="125" t="s">
        <v>119</v>
      </c>
      <c r="B4" s="125"/>
      <c r="C4" s="125"/>
    </row>
    <row r="5" spans="1:4" ht="45" customHeight="1" x14ac:dyDescent="0.25">
      <c r="A5" s="140"/>
      <c r="B5" s="112"/>
      <c r="C5" s="112"/>
    </row>
    <row r="6" spans="1:4" ht="15" customHeight="1" x14ac:dyDescent="0.25">
      <c r="A6" s="133" t="s">
        <v>120</v>
      </c>
      <c r="B6" s="125"/>
      <c r="C6" s="125"/>
    </row>
    <row r="7" spans="1:4" ht="45" customHeight="1" x14ac:dyDescent="0.25">
      <c r="A7" s="140"/>
      <c r="B7" s="112"/>
      <c r="C7" s="112"/>
    </row>
    <row r="8" spans="1:4" ht="15" customHeight="1" x14ac:dyDescent="0.25">
      <c r="A8" s="125" t="s">
        <v>75</v>
      </c>
      <c r="B8" s="125"/>
      <c r="C8" s="125"/>
    </row>
    <row r="9" spans="1:4" ht="45" customHeight="1" x14ac:dyDescent="0.25">
      <c r="A9" s="139"/>
      <c r="B9" s="135"/>
      <c r="C9" s="135"/>
    </row>
    <row r="10" spans="1:4" ht="15" customHeight="1" x14ac:dyDescent="0.25">
      <c r="A10" s="78" t="s">
        <v>223</v>
      </c>
    </row>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sheetData>
  <mergeCells count="7">
    <mergeCell ref="A9:C9"/>
    <mergeCell ref="A1:C1"/>
    <mergeCell ref="A4:C4"/>
    <mergeCell ref="A5:C5"/>
    <mergeCell ref="A6:C6"/>
    <mergeCell ref="A7:C7"/>
    <mergeCell ref="A8:C8"/>
  </mergeCells>
  <dataValidations count="5">
    <dataValidation type="decimal" allowBlank="1" showInputMessage="1" showErrorMessage="1" errorTitle="Invalid Number" error="Enter integer between 0 and 1000" promptTitle="Max Cargo Weight" prompt="Enter the number (using up to two decimal places) representing the maximum allowable cargo weight. Leave this field blank if the actual weight of the agricultural material is known." sqref="B3">
      <formula1>0</formula1>
      <formula2>1000</formula2>
    </dataValidation>
    <dataValidation type="decimal" allowBlank="1" showInputMessage="1" showErrorMessage="1" errorTitle="Invalid Number" error="Enter integer between 0 and 1000" promptTitle="Cargo Weight" prompt="Enter the number (using up to two decimal places) representing the weight of the agricultural material onboard the UA. If the weight is unknown, leave this field blank." sqref="B2">
      <formula1>0</formula1>
      <formula2>1000</formula2>
    </dataValidation>
    <dataValidation allowBlank="1" showInputMessage="1" showErrorMessage="1" promptTitle="Description" prompt="Provide the characteristics of the system used to transport and apply the agricultural material that are relevant to the anomaly that occurred." sqref="A5:C5"/>
    <dataValidation allowBlank="1" showInputMessage="1" showErrorMessage="1" promptTitle="Circumstances" prompt="As much as is known, describe the factors that contributed to the failure of the system used to transport and apply the agricultural material." sqref="A7:C7"/>
    <dataValidation allowBlank="1" showInputMessage="1" showErrorMessage="1" promptTitle="Corrective Action" prompt="Describe the changes made to the agricultural application system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Unit of Measure" prompt="Select the unit of measure used for the maximum cargo weight allowed.">
          <x14:formula1>
            <xm:f>Values!$G$2:$G$5</xm:f>
          </x14:formula1>
          <xm:sqref>C3</xm:sqref>
        </x14:dataValidation>
        <x14:dataValidation type="list" allowBlank="1" showInputMessage="1" showErrorMessage="1" promptTitle="Unit of Measure" prompt="Select the unit of measure used for the agricultural material weight.">
          <x14:formula1>
            <xm:f>Values!$G$2:$G$5</xm:f>
          </x14:formula1>
          <xm:sqref>C2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13"/>
  <sheetViews>
    <sheetView showGridLines="0" workbookViewId="0">
      <selection activeCell="D10" sqref="D10"/>
    </sheetView>
  </sheetViews>
  <sheetFormatPr defaultRowHeight="15" x14ac:dyDescent="0.25"/>
  <cols>
    <col min="1" max="1" width="40.7109375" customWidth="1"/>
    <col min="2" max="2" width="35.7109375" style="6" customWidth="1"/>
    <col min="3" max="3" width="35.7109375" customWidth="1"/>
    <col min="4" max="4" width="30.7109375" customWidth="1"/>
  </cols>
  <sheetData>
    <row r="1" spans="1:7" s="15" customFormat="1" ht="30" customHeight="1" thickBot="1" x14ac:dyDescent="0.3">
      <c r="A1" s="122" t="s">
        <v>76</v>
      </c>
      <c r="B1" s="123"/>
      <c r="C1" s="124"/>
    </row>
    <row r="2" spans="1:7" s="15" customFormat="1" ht="15" customHeight="1" x14ac:dyDescent="0.25">
      <c r="A2" s="8" t="s">
        <v>165</v>
      </c>
      <c r="B2" s="22"/>
      <c r="C2" s="20"/>
    </row>
    <row r="3" spans="1:7" ht="15" customHeight="1" x14ac:dyDescent="0.25">
      <c r="A3" s="8" t="s">
        <v>81</v>
      </c>
      <c r="B3" s="14"/>
    </row>
    <row r="4" spans="1:7" ht="30" customHeight="1" x14ac:dyDescent="0.25">
      <c r="A4" s="125" t="s">
        <v>258</v>
      </c>
      <c r="B4" s="125"/>
      <c r="C4" s="125"/>
    </row>
    <row r="5" spans="1:7" ht="15" customHeight="1" x14ac:dyDescent="0.25">
      <c r="A5" s="60" t="s">
        <v>83</v>
      </c>
      <c r="B5" s="47" t="s">
        <v>84</v>
      </c>
      <c r="C5" s="47" t="s">
        <v>85</v>
      </c>
      <c r="D5" s="47" t="s">
        <v>222</v>
      </c>
    </row>
    <row r="6" spans="1:7" ht="15" customHeight="1" x14ac:dyDescent="0.25">
      <c r="A6" s="74"/>
      <c r="B6" s="75"/>
      <c r="C6" s="59"/>
      <c r="D6" s="9"/>
    </row>
    <row r="7" spans="1:7" ht="15" customHeight="1" x14ac:dyDescent="0.25">
      <c r="A7" s="8" t="s">
        <v>82</v>
      </c>
      <c r="B7" s="16"/>
      <c r="D7" s="26"/>
      <c r="G7" s="19"/>
    </row>
    <row r="8" spans="1:7" ht="15" customHeight="1" x14ac:dyDescent="0.25">
      <c r="A8" s="8" t="s">
        <v>138</v>
      </c>
      <c r="B8" s="17"/>
      <c r="C8" s="35"/>
      <c r="D8" s="36"/>
      <c r="E8" s="32"/>
    </row>
    <row r="9" spans="1:7" ht="15" customHeight="1" x14ac:dyDescent="0.25">
      <c r="A9" s="30" t="s">
        <v>216</v>
      </c>
      <c r="B9" s="141"/>
      <c r="C9" s="142"/>
      <c r="D9" s="36"/>
      <c r="E9" s="32"/>
    </row>
    <row r="10" spans="1:7" ht="30" customHeight="1" x14ac:dyDescent="0.25">
      <c r="A10" s="131" t="s">
        <v>217</v>
      </c>
      <c r="B10" s="131"/>
      <c r="C10" s="77"/>
      <c r="D10" s="26"/>
    </row>
    <row r="11" spans="1:7" ht="15" customHeight="1" x14ac:dyDescent="0.25">
      <c r="A11" s="8" t="s">
        <v>166</v>
      </c>
      <c r="B11" s="132"/>
      <c r="C11" s="132"/>
      <c r="D11" s="26"/>
    </row>
    <row r="12" spans="1:7" x14ac:dyDescent="0.25">
      <c r="A12" s="30" t="s">
        <v>218</v>
      </c>
      <c r="B12" s="141"/>
      <c r="C12" s="142"/>
    </row>
    <row r="13" spans="1:7" x14ac:dyDescent="0.25">
      <c r="A13" s="78" t="s">
        <v>223</v>
      </c>
    </row>
  </sheetData>
  <mergeCells count="6">
    <mergeCell ref="A1:C1"/>
    <mergeCell ref="B11:C11"/>
    <mergeCell ref="B12:C12"/>
    <mergeCell ref="B9:C9"/>
    <mergeCell ref="A4:C4"/>
    <mergeCell ref="A10:B10"/>
  </mergeCells>
  <dataValidations count="10">
    <dataValidation type="whole" allowBlank="1" showInputMessage="1" showErrorMessage="1" errorTitle="Invalid Number" error="Enter whole number between 1 and 10" promptTitle="Lost Link Occurrences" prompt="Enter the number of times during the flight that the GNSS link was lost long enough to trigger a mitigation response." sqref="B3">
      <formula1>1</formula1>
      <formula2>10</formula2>
    </dataValidation>
    <dataValidation type="decimal" allowBlank="1" showInputMessage="1" showErrorMessage="1" errorTitle="Invalid number" error="Enter integer between -180 and -60" promptTitle="Longitude" prompt="Use decimal coordinates" sqref="C8">
      <formula1>-180</formula1>
      <formula2>-60</formula2>
    </dataValidation>
    <dataValidation allowBlank="1" showInputMessage="1" showErrorMessage="1" promptTitle="Lost Link Latency Threshold" prompt="State the number of minutes and/or seconds that the UAS can be without its GNSS link before the UAS initiates the programmed response to the absence of the link. Format: mm:ss" sqref="B2"/>
    <dataValidation type="decimal" allowBlank="1" showInputMessage="1" showErrorMessage="1" errorTitle="Invalid Number" error="Input integer between 0.01 and 999.99" promptTitle="Integer" prompt="Enter integer between 0.01 and 999.99" sqref="D8:D9">
      <formula1>0.01</formula1>
      <formula2>999.99</formula2>
    </dataValidation>
    <dataValidation type="list" allowBlank="1" showInputMessage="1" showErrorMessage="1" promptTitle="Source of Coordinates" prompt="Select what you used to identify the last known geographical coordinates before the lost link occurred. If the source was other than the flight log or Google Earth, select “Other” in the drop-down box and then list the source in the line below." sqref="B8">
      <formula1>"Flight Log,Google Earth,Other"</formula1>
    </dataValidation>
    <dataValidation allowBlank="1" showInputMessage="1" showErrorMessage="1" promptTitle="Duration" prompt="State the number of minutes and/or seconds that the UAS was without the GNSS link. Format: mm:ss" sqref="B7"/>
    <dataValidation allowBlank="1" showInputMessage="1" showErrorMessage="1" promptTitle="Latitude" prompt="Enter the latitude of the anomaly; decimal coordinates preferred but not required." sqref="A6"/>
    <dataValidation allowBlank="1" showInputMessage="1" showErrorMessage="1" promptTitle="Longitude" prompt="Enter the longitude of the anomaly; decimal coordinates preferred but not required." sqref="B6"/>
    <dataValidation type="decimal" allowBlank="1" showInputMessage="1" showErrorMessage="1" errorTitle="Invalid Number" error="Input integer between 0.01 and 999.99" promptTitle="Altitude" prompt="Enter the number (using up to two decimal places) representing the altitude." sqref="C6">
      <formula1>0.01</formula1>
      <formula2>999.99</formula2>
    </dataValidation>
    <dataValidation allowBlank="1" showInputMessage="1" showErrorMessage="1" promptTitle="UA Affected" prompt="If multiple UAs were in flight simultaneously and controlled by the same control station, enter the number of UA that initiated lost link procedures due to the GNSS lost link." sqref="C1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Values!$E$2:$E$10</xm:f>
          </x14:formula1>
          <xm:sqref>E8:E9</xm:sqref>
        </x14:dataValidation>
        <x14:dataValidation type="list" allowBlank="1" showInputMessage="1" showErrorMessage="1" promptTitle="Lost Link Procedure" prompt="Select the type of mitigation that the UA(s) performed in response to the GNSS lost link. If the procedure was something other than those listed in the drop-down box, select “Other” in the drop-down box and then describe the procedure in the line below.">
          <x14:formula1>
            <xm:f>Values!$O$2:$O$7</xm:f>
          </x14:formula1>
          <xm:sqref>B11:C11</xm:sqref>
        </x14:dataValidation>
        <x14:dataValidation type="list" allowBlank="1" showInputMessage="1" showErrorMessage="1" promptTitle="Unit of Measure" prompt="Select the unit of measure used for the altitude.">
          <x14:formula1>
            <xm:f>Values!$E$2:$E$10</xm:f>
          </x14:formula1>
          <xm:sqref>D6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7"/>
  <sheetViews>
    <sheetView showGridLines="0" workbookViewId="0">
      <selection activeCell="H9" sqref="H9"/>
    </sheetView>
  </sheetViews>
  <sheetFormatPr defaultRowHeight="15" x14ac:dyDescent="0.25"/>
  <cols>
    <col min="1" max="1" width="40.7109375" customWidth="1"/>
    <col min="2" max="3" width="35.7109375" customWidth="1"/>
    <col min="4" max="4" width="30.7109375" customWidth="1"/>
  </cols>
  <sheetData>
    <row r="1" spans="1:4" s="15" customFormat="1" ht="30" customHeight="1" thickBot="1" x14ac:dyDescent="0.3">
      <c r="A1" s="143" t="s">
        <v>212</v>
      </c>
      <c r="B1" s="123"/>
      <c r="C1" s="124"/>
    </row>
    <row r="2" spans="1:4" ht="15" customHeight="1" thickBot="1" x14ac:dyDescent="0.3">
      <c r="A2" s="125" t="s">
        <v>219</v>
      </c>
      <c r="B2" s="125"/>
      <c r="C2" s="125"/>
    </row>
    <row r="3" spans="1:4" ht="15" customHeight="1" x14ac:dyDescent="0.25">
      <c r="A3" s="91" t="s">
        <v>83</v>
      </c>
      <c r="B3" s="92" t="s">
        <v>84</v>
      </c>
      <c r="C3" s="92" t="s">
        <v>85</v>
      </c>
      <c r="D3" s="93" t="s">
        <v>222</v>
      </c>
    </row>
    <row r="4" spans="1:4" ht="15" customHeight="1" x14ac:dyDescent="0.25">
      <c r="A4" s="94"/>
      <c r="B4" s="75"/>
      <c r="C4" s="59"/>
      <c r="D4" s="95"/>
    </row>
    <row r="5" spans="1:4" ht="15" customHeight="1" thickBot="1" x14ac:dyDescent="0.3">
      <c r="A5" s="96" t="s">
        <v>82</v>
      </c>
      <c r="B5" s="97"/>
      <c r="C5" s="98"/>
      <c r="D5" s="99"/>
    </row>
    <row r="6" spans="1:4" ht="19.899999999999999" customHeight="1" thickBot="1" x14ac:dyDescent="0.3">
      <c r="A6" s="78" t="s">
        <v>223</v>
      </c>
    </row>
    <row r="7" spans="1:4" ht="15" customHeight="1" x14ac:dyDescent="0.25">
      <c r="A7" s="91" t="s">
        <v>83</v>
      </c>
      <c r="B7" s="92" t="s">
        <v>84</v>
      </c>
      <c r="C7" s="92" t="s">
        <v>85</v>
      </c>
      <c r="D7" s="93" t="s">
        <v>222</v>
      </c>
    </row>
    <row r="8" spans="1:4" ht="15" customHeight="1" x14ac:dyDescent="0.25">
      <c r="A8" s="94"/>
      <c r="B8" s="75"/>
      <c r="C8" s="59"/>
      <c r="D8" s="95"/>
    </row>
    <row r="9" spans="1:4" ht="15" customHeight="1" thickBot="1" x14ac:dyDescent="0.3">
      <c r="A9" s="96" t="s">
        <v>82</v>
      </c>
      <c r="B9" s="97"/>
      <c r="C9" s="98"/>
      <c r="D9" s="99"/>
    </row>
    <row r="10" spans="1:4" ht="19.899999999999999" customHeight="1" thickBot="1" x14ac:dyDescent="0.3"/>
    <row r="11" spans="1:4" ht="15" customHeight="1" x14ac:dyDescent="0.25">
      <c r="A11" s="91" t="s">
        <v>83</v>
      </c>
      <c r="B11" s="92" t="s">
        <v>84</v>
      </c>
      <c r="C11" s="92" t="s">
        <v>85</v>
      </c>
      <c r="D11" s="93" t="s">
        <v>222</v>
      </c>
    </row>
    <row r="12" spans="1:4" ht="15" customHeight="1" x14ac:dyDescent="0.25">
      <c r="A12" s="94"/>
      <c r="B12" s="75"/>
      <c r="C12" s="59"/>
      <c r="D12" s="95"/>
    </row>
    <row r="13" spans="1:4" ht="15" customHeight="1" thickBot="1" x14ac:dyDescent="0.3">
      <c r="A13" s="96" t="s">
        <v>82</v>
      </c>
      <c r="B13" s="97"/>
      <c r="C13" s="98"/>
      <c r="D13" s="99"/>
    </row>
    <row r="14" spans="1:4" ht="19.899999999999999" customHeight="1" thickBot="1" x14ac:dyDescent="0.3"/>
    <row r="15" spans="1:4" ht="15" customHeight="1" x14ac:dyDescent="0.25">
      <c r="A15" s="91" t="s">
        <v>83</v>
      </c>
      <c r="B15" s="92" t="s">
        <v>84</v>
      </c>
      <c r="C15" s="92" t="s">
        <v>85</v>
      </c>
      <c r="D15" s="93" t="s">
        <v>222</v>
      </c>
    </row>
    <row r="16" spans="1:4" ht="15" customHeight="1" x14ac:dyDescent="0.25">
      <c r="A16" s="94"/>
      <c r="B16" s="75"/>
      <c r="C16" s="59"/>
      <c r="D16" s="95"/>
    </row>
    <row r="17" spans="1:4" ht="15" customHeight="1" thickBot="1" x14ac:dyDescent="0.3">
      <c r="A17" s="96" t="s">
        <v>82</v>
      </c>
      <c r="B17" s="97"/>
      <c r="C17" s="98"/>
      <c r="D17" s="99"/>
    </row>
  </sheetData>
  <mergeCells count="2">
    <mergeCell ref="A2:C2"/>
    <mergeCell ref="A1:C1"/>
  </mergeCells>
  <dataValidations count="4">
    <dataValidation type="decimal" allowBlank="1" showInputMessage="1" showErrorMessage="1" errorTitle="Invalid Number" error="Input integer between 0.01 and 999.99" promptTitle="Altitude" prompt="Enter the number (using up to two decimal places) representing the altitude." sqref="C4 C8 C12 C16">
      <formula1>0.01</formula1>
      <formula2>999.99</formula2>
    </dataValidation>
    <dataValidation allowBlank="1" showInputMessage="1" showErrorMessage="1" promptTitle="Duration" prompt="State the number of minutes and/or seconds that the UAS was without the GNSS link. Format: mm:ss" sqref="B5 B9 B13 B17"/>
    <dataValidation allowBlank="1" showInputMessage="1" showErrorMessage="1" promptTitle="Latitude" prompt="Enter the latitude of the anomaly; decimal coordinates preferred but not required." sqref="A4 A8 A12 A16"/>
    <dataValidation allowBlank="1" showInputMessage="1" showErrorMessage="1" promptTitle="Longitude" prompt="Enter the longitude of the anomaly; decimal coordinates preferred but not required." sqref="B4 B8 B12 B1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Unit of Measure" prompt="Select the unit of measure used for the altitude.">
          <x14:formula1>
            <xm:f>Values!$E$2:$E$10</xm:f>
          </x14:formula1>
          <xm:sqref>D4 D8 D12 D16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13"/>
  <sheetViews>
    <sheetView showGridLines="0" workbookViewId="0">
      <selection activeCell="D17" sqref="D17"/>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2" t="s">
        <v>86</v>
      </c>
      <c r="B1" s="123"/>
      <c r="C1" s="124"/>
    </row>
    <row r="2" spans="1:3" ht="15" customHeight="1" x14ac:dyDescent="0.25">
      <c r="A2" s="131" t="s">
        <v>94</v>
      </c>
      <c r="B2" s="131"/>
      <c r="C2" s="61"/>
    </row>
    <row r="3" spans="1:3" ht="15" customHeight="1" x14ac:dyDescent="0.25">
      <c r="A3" s="131" t="s">
        <v>93</v>
      </c>
      <c r="B3" s="131"/>
      <c r="C3" s="52"/>
    </row>
    <row r="4" spans="1:3" ht="30" customHeight="1" x14ac:dyDescent="0.25">
      <c r="A4" s="125" t="s">
        <v>87</v>
      </c>
      <c r="B4" s="125"/>
      <c r="C4" s="125"/>
    </row>
    <row r="5" spans="1:3" ht="45" customHeight="1" x14ac:dyDescent="0.25">
      <c r="A5" s="112"/>
      <c r="B5" s="112"/>
      <c r="C5" s="112"/>
    </row>
    <row r="6" spans="1:3" ht="30" customHeight="1" x14ac:dyDescent="0.25">
      <c r="A6" s="8" t="s">
        <v>92</v>
      </c>
      <c r="B6" s="144"/>
      <c r="C6" s="144"/>
    </row>
    <row r="7" spans="1:3" ht="15" customHeight="1" x14ac:dyDescent="0.25">
      <c r="A7" s="30" t="s">
        <v>218</v>
      </c>
      <c r="B7" s="141"/>
      <c r="C7" s="142"/>
    </row>
    <row r="8" spans="1:3" ht="15" customHeight="1" x14ac:dyDescent="0.25">
      <c r="A8" s="125" t="s">
        <v>100</v>
      </c>
      <c r="B8" s="125"/>
      <c r="C8" s="125"/>
    </row>
    <row r="9" spans="1:3" ht="45" customHeight="1" x14ac:dyDescent="0.25">
      <c r="A9" s="135"/>
      <c r="B9" s="135"/>
      <c r="C9" s="135"/>
    </row>
    <row r="10" spans="1:3" ht="15" customHeight="1" x14ac:dyDescent="0.25">
      <c r="A10" s="78" t="s">
        <v>223</v>
      </c>
    </row>
    <row r="11" spans="1:3" ht="15" customHeight="1" x14ac:dyDescent="0.25"/>
    <row r="12" spans="1:3" ht="15" customHeight="1" x14ac:dyDescent="0.25"/>
    <row r="13" spans="1:3" ht="15" customHeight="1" x14ac:dyDescent="0.25"/>
  </sheetData>
  <mergeCells count="9">
    <mergeCell ref="A8:C8"/>
    <mergeCell ref="A9:C9"/>
    <mergeCell ref="B6:C6"/>
    <mergeCell ref="B7:C7"/>
    <mergeCell ref="A1:C1"/>
    <mergeCell ref="A4:C4"/>
    <mergeCell ref="A5:C5"/>
    <mergeCell ref="A2:B2"/>
    <mergeCell ref="A3:B3"/>
  </mergeCells>
  <dataValidations count="4">
    <dataValidation allowBlank="1" showInputMessage="1" showErrorMessage="1" promptTitle="Primary Communication" prompt="Describe the primary means of communication among the crewmembers (radio, cellphone, etc.)." sqref="C2"/>
    <dataValidation allowBlank="1" showInputMessage="1" showErrorMessage="1" promptTitle="Backup Communication" prompt="When the crew lost use of the primary communication device, describe the backup communication device(s) that the crew used to restore/continue communication." sqref="C3"/>
    <dataValidation allowBlank="1" showInputMessage="1" showErrorMessage="1" promptTitle="Circumstances" prompt="As much as is known, describe the factors that contributed to the failure of the primary communication device." sqref="A5:C5"/>
    <dataValidation allowBlank="1" showInputMessage="1" showErrorMessage="1" promptTitle="Corrective Action" prompt="Describe the changes made to the primary communication device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act on UA" prompt="Select the programmed response initiated by the UAS when the communication loss reached the threshold. ">
          <x14:formula1>
            <xm:f>Values!$S$2:$S$6</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7"/>
  <sheetViews>
    <sheetView showGridLines="0" workbookViewId="0">
      <selection activeCell="D20" sqref="D20"/>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2" t="s">
        <v>33</v>
      </c>
      <c r="B1" s="123"/>
      <c r="C1" s="124"/>
    </row>
    <row r="2" spans="1:3" ht="15" customHeight="1" x14ac:dyDescent="0.25">
      <c r="A2" s="8" t="s">
        <v>26</v>
      </c>
      <c r="B2" s="13"/>
    </row>
    <row r="3" spans="1:3" ht="30" customHeight="1" x14ac:dyDescent="0.25">
      <c r="A3" s="8" t="s">
        <v>25</v>
      </c>
      <c r="B3" s="16"/>
    </row>
    <row r="4" spans="1:3" ht="30" customHeight="1" x14ac:dyDescent="0.25">
      <c r="A4" s="131" t="s">
        <v>220</v>
      </c>
      <c r="B4" s="131"/>
      <c r="C4" s="53"/>
    </row>
    <row r="5" spans="1:3" ht="15" customHeight="1" x14ac:dyDescent="0.25">
      <c r="A5" s="10" t="s">
        <v>167</v>
      </c>
      <c r="B5" s="132"/>
      <c r="C5" s="132"/>
    </row>
    <row r="6" spans="1:3" x14ac:dyDescent="0.25">
      <c r="A6" s="30" t="s">
        <v>218</v>
      </c>
      <c r="B6" s="141"/>
      <c r="C6" s="142"/>
    </row>
    <row r="7" spans="1:3" x14ac:dyDescent="0.25">
      <c r="A7" s="78" t="s">
        <v>223</v>
      </c>
    </row>
  </sheetData>
  <mergeCells count="4">
    <mergeCell ref="A1:C1"/>
    <mergeCell ref="B5:C5"/>
    <mergeCell ref="B6:C6"/>
    <mergeCell ref="A4:B4"/>
  </mergeCells>
  <dataValidations count="3">
    <dataValidation type="whole" allowBlank="1" showInputMessage="1" showErrorMessage="1" errorTitle="Invalid Number" error="Enter whole number between 1 and 10" promptTitle="Number of Lost Links" prompt="Enter the number of times during the flight that the CNPC link was lost long enough to trigger a mitigation response." sqref="B2">
      <formula1>1</formula1>
      <formula2>10</formula2>
    </dataValidation>
    <dataValidation allowBlank="1" showInputMessage="1" showErrorMessage="1" promptTitle="Duration" prompt="For the longest CNPC lost link occurrence during the flight, state the number of minutes and/or seconds that the UAS was without the link. Format: mm:ss" sqref="B3"/>
    <dataValidation type="whole" allowBlank="1" showInputMessage="1" showErrorMessage="1" errorTitle="Invalid Number" error="Enter whole number between 0 and 100" promptTitle="UA Affected" prompt="If multiple UAs were in flight simultaneously and controlled by the same control station, enter the number of UA that initiated lost link procedures due to the CNPC lost link." sqref="C4">
      <formula1>0</formula1>
      <formula2>100</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Lost Link Procedure" prompt="Select the type of mitigation that the UA(s) performed in response to the CNPC lost link.">
          <x14:formula1>
            <xm:f>Values!$Q$2:$Q$8</xm:f>
          </x14:formula1>
          <xm:sqref>B5:C5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26"/>
  <sheetViews>
    <sheetView showGridLines="0" workbookViewId="0">
      <selection activeCell="C17" sqref="C17"/>
    </sheetView>
  </sheetViews>
  <sheetFormatPr defaultRowHeight="15" x14ac:dyDescent="0.25"/>
  <cols>
    <col min="1" max="1" width="40.7109375" customWidth="1"/>
    <col min="2" max="3" width="35.7109375" customWidth="1"/>
  </cols>
  <sheetData>
    <row r="1" spans="1:3" ht="30" customHeight="1" thickBot="1" x14ac:dyDescent="0.3">
      <c r="A1" s="122" t="s">
        <v>129</v>
      </c>
      <c r="B1" s="123"/>
      <c r="C1" s="124"/>
    </row>
    <row r="2" spans="1:3" ht="15" customHeight="1" x14ac:dyDescent="0.25">
      <c r="A2" s="125" t="s">
        <v>125</v>
      </c>
      <c r="B2" s="125"/>
      <c r="C2" s="125"/>
    </row>
    <row r="3" spans="1:3" ht="45" customHeight="1" x14ac:dyDescent="0.25">
      <c r="A3" s="112"/>
      <c r="B3" s="112"/>
      <c r="C3" s="112"/>
    </row>
    <row r="4" spans="1:3" ht="30" customHeight="1" x14ac:dyDescent="0.25">
      <c r="A4" s="125" t="s">
        <v>131</v>
      </c>
      <c r="B4" s="125"/>
      <c r="C4" s="125"/>
    </row>
    <row r="5" spans="1:3" ht="45" customHeight="1" x14ac:dyDescent="0.25">
      <c r="A5" s="112"/>
      <c r="B5" s="112"/>
      <c r="C5" s="112"/>
    </row>
    <row r="6" spans="1:3" ht="15" customHeight="1" x14ac:dyDescent="0.25">
      <c r="A6" s="125" t="s">
        <v>72</v>
      </c>
      <c r="B6" s="125"/>
      <c r="C6" s="125"/>
    </row>
    <row r="7" spans="1:3" ht="45" customHeight="1" x14ac:dyDescent="0.25">
      <c r="A7" s="135"/>
      <c r="B7" s="135"/>
      <c r="C7" s="135"/>
    </row>
    <row r="8" spans="1:3" ht="15" customHeight="1" x14ac:dyDescent="0.25">
      <c r="A8" s="78" t="s">
        <v>223</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sheetData>
  <mergeCells count="7">
    <mergeCell ref="A7:C7"/>
    <mergeCell ref="A1:C1"/>
    <mergeCell ref="A2:C2"/>
    <mergeCell ref="A3:C3"/>
    <mergeCell ref="A4:C4"/>
    <mergeCell ref="A5:C5"/>
    <mergeCell ref="A6:C6"/>
  </mergeCells>
  <dataValidations count="3">
    <dataValidation allowBlank="1" showInputMessage="1" showErrorMessage="1" promptTitle="Description" prompt="Provide the characteristics of the parachute recovery system that are relevant to the anomaly that occurred." sqref="A3:C3"/>
    <dataValidation allowBlank="1" showInputMessage="1" showErrorMessage="1" promptTitle="Circumstances" prompt="As much as is known, describe the factors that contributed to the failure of the parachute to deploy." sqref="A5:C5"/>
    <dataValidation allowBlank="1" showInputMessage="1" showErrorMessage="1" promptTitle="Corrective Action" prompt="Describe the changes made to the parachute recovery system and/or procedures to try to prevent the same failure from reoccurring." sqref="A7:C7"/>
  </dataValidation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1"/>
  <sheetViews>
    <sheetView showGridLines="0" workbookViewId="0">
      <selection activeCell="E17" sqref="E17"/>
    </sheetView>
  </sheetViews>
  <sheetFormatPr defaultRowHeight="15" x14ac:dyDescent="0.25"/>
  <cols>
    <col min="1" max="1" width="40.7109375" customWidth="1"/>
    <col min="2" max="3" width="35.7109375" customWidth="1"/>
  </cols>
  <sheetData>
    <row r="1" spans="1:3" ht="30" customHeight="1" thickBot="1" x14ac:dyDescent="0.3">
      <c r="A1" s="122" t="s">
        <v>27</v>
      </c>
      <c r="B1" s="123"/>
      <c r="C1" s="124"/>
    </row>
    <row r="2" spans="1:3" ht="15" customHeight="1" x14ac:dyDescent="0.25">
      <c r="A2" s="145" t="s">
        <v>105</v>
      </c>
      <c r="B2" s="145"/>
      <c r="C2" s="145"/>
    </row>
    <row r="3" spans="1:3" ht="45" customHeight="1" x14ac:dyDescent="0.25">
      <c r="A3" s="112"/>
      <c r="B3" s="112"/>
      <c r="C3" s="112"/>
    </row>
    <row r="4" spans="1:3" ht="15" customHeight="1" x14ac:dyDescent="0.25">
      <c r="A4" s="146" t="s">
        <v>106</v>
      </c>
      <c r="B4" s="146"/>
      <c r="C4" s="146"/>
    </row>
    <row r="5" spans="1:3" ht="45" customHeight="1" x14ac:dyDescent="0.25">
      <c r="A5" s="112"/>
      <c r="B5" s="112"/>
      <c r="C5" s="112"/>
    </row>
    <row r="6" spans="1:3" ht="15" customHeight="1" x14ac:dyDescent="0.25">
      <c r="A6" s="133" t="s">
        <v>168</v>
      </c>
      <c r="B6" s="133"/>
      <c r="C6" s="133"/>
    </row>
    <row r="7" spans="1:3" ht="45" customHeight="1" x14ac:dyDescent="0.25">
      <c r="A7" s="135"/>
      <c r="B7" s="135"/>
      <c r="C7" s="135"/>
    </row>
    <row r="8" spans="1:3" ht="15" customHeight="1" x14ac:dyDescent="0.25">
      <c r="A8" s="78" t="s">
        <v>223</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sheetData>
  <mergeCells count="7">
    <mergeCell ref="A1:C1"/>
    <mergeCell ref="A3:C3"/>
    <mergeCell ref="A5:C5"/>
    <mergeCell ref="A7:C7"/>
    <mergeCell ref="A2:C2"/>
    <mergeCell ref="A4:C4"/>
    <mergeCell ref="A6:C6"/>
  </mergeCells>
  <dataValidations count="3">
    <dataValidation allowBlank="1" showInputMessage="1" showErrorMessage="1" promptTitle="Description" prompt="Describe the equipment malfunction, crewmember error, or other event that adversely affected the flight and required a mitigation strategy or resulted in the aircraft exceeding its operational boundaries." sqref="A3:C3"/>
    <dataValidation allowBlank="1" showInputMessage="1" showErrorMessage="1" promptTitle="Circumstances" prompt="As much as is known, describe the factors that contributed to the adverse event." sqref="A5:C5"/>
    <dataValidation allowBlank="1" showInputMessage="1" showErrorMessage="1" promptTitle="Corrective Action" prompt="Describe the changes made to the UAS and/or procedures to try to prevent the same failure from reoccurring." sqref="A7:C7"/>
  </dataValidation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7"/>
  <sheetViews>
    <sheetView showGridLines="0" workbookViewId="0">
      <selection activeCell="C21" sqref="C21"/>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2" t="s">
        <v>50</v>
      </c>
      <c r="B1" s="123"/>
      <c r="C1" s="124"/>
    </row>
    <row r="2" spans="1:3" ht="15" customHeight="1" x14ac:dyDescent="0.25">
      <c r="A2" s="8" t="s">
        <v>51</v>
      </c>
      <c r="B2" s="54"/>
    </row>
    <row r="3" spans="1:3" ht="30" customHeight="1" x14ac:dyDescent="0.25">
      <c r="A3" s="5" t="s">
        <v>49</v>
      </c>
      <c r="B3" s="121"/>
      <c r="C3" s="121"/>
    </row>
    <row r="4" spans="1:3" ht="15" customHeight="1" x14ac:dyDescent="0.25">
      <c r="A4" s="138" t="s">
        <v>52</v>
      </c>
      <c r="B4" s="138"/>
      <c r="C4" s="138"/>
    </row>
    <row r="5" spans="1:3" ht="45" customHeight="1" x14ac:dyDescent="0.25">
      <c r="A5" s="135"/>
      <c r="B5" s="135"/>
      <c r="C5" s="135"/>
    </row>
    <row r="6" spans="1:3" ht="15" customHeight="1" x14ac:dyDescent="0.25">
      <c r="A6" s="78" t="s">
        <v>223</v>
      </c>
    </row>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sheetData>
  <mergeCells count="4">
    <mergeCell ref="A1:C1"/>
    <mergeCell ref="A5:C5"/>
    <mergeCell ref="A4:C4"/>
    <mergeCell ref="B3:C3"/>
  </mergeCells>
  <dataValidations count="3">
    <dataValidation type="list" allowBlank="1" showInputMessage="1" showErrorMessage="1" promptTitle="Type of Maintenance" prompt="Select the type of unscheduled corrective maintenance that was required as a result of the anomaly." sqref="B2">
      <formula1>"Repair,Replace,Ground Check"</formula1>
    </dataValidation>
    <dataValidation allowBlank="1" showInputMessage="1" showErrorMessage="1" promptTitle="UAS Components" prompt="List the components of the UAS that were repaired, replaced, or ground checked." sqref="B3:C3"/>
    <dataValidation allowBlank="1" showInputMessage="1" showErrorMessage="1" promptTitle="Maintenance Description" prompt="Briefly describe the repair, replacement, or ground check that was performed after the anomaly occurred." sqref="A5:C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23"/>
  <sheetViews>
    <sheetView showGridLines="0" workbookViewId="0">
      <pane ySplit="1" topLeftCell="A2" activePane="bottomLeft" state="frozen"/>
      <selection activeCell="A4" sqref="A4:C4"/>
      <selection pane="bottomLeft" activeCell="A8" sqref="A8:XFD8"/>
    </sheetView>
  </sheetViews>
  <sheetFormatPr defaultColWidth="8.85546875" defaultRowHeight="15" x14ac:dyDescent="0.25"/>
  <cols>
    <col min="1" max="1" width="28.28515625" style="11" bestFit="1" customWidth="1"/>
    <col min="2" max="2" width="91.85546875" style="23" customWidth="1"/>
    <col min="3" max="3" width="16" style="11" bestFit="1" customWidth="1"/>
    <col min="4" max="16384" width="8.85546875" style="11"/>
  </cols>
  <sheetData>
    <row r="1" spans="1:3" ht="15" customHeight="1" x14ac:dyDescent="0.25">
      <c r="A1" s="15" t="s">
        <v>53</v>
      </c>
      <c r="B1" s="24" t="s">
        <v>54</v>
      </c>
      <c r="C1" s="15" t="s">
        <v>55</v>
      </c>
    </row>
    <row r="2" spans="1:3" ht="75" x14ac:dyDescent="0.25">
      <c r="A2" s="11" t="s">
        <v>202</v>
      </c>
      <c r="B2" s="23" t="s">
        <v>143</v>
      </c>
      <c r="C2" s="11" t="s">
        <v>142</v>
      </c>
    </row>
    <row r="3" spans="1:3" ht="90" x14ac:dyDescent="0.25">
      <c r="A3" s="11" t="s">
        <v>201</v>
      </c>
      <c r="B3" s="62" t="s">
        <v>159</v>
      </c>
      <c r="C3" s="23" t="s">
        <v>172</v>
      </c>
    </row>
    <row r="4" spans="1:3" ht="45" x14ac:dyDescent="0.25">
      <c r="A4" s="11" t="s">
        <v>150</v>
      </c>
      <c r="B4" s="23" t="s">
        <v>180</v>
      </c>
      <c r="C4" s="1" t="s">
        <v>151</v>
      </c>
    </row>
    <row r="5" spans="1:3" ht="30" x14ac:dyDescent="0.25">
      <c r="A5" s="23" t="s">
        <v>190</v>
      </c>
      <c r="B5" s="23" t="s">
        <v>203</v>
      </c>
      <c r="C5" s="1" t="s">
        <v>191</v>
      </c>
    </row>
    <row r="6" spans="1:3" ht="45" x14ac:dyDescent="0.25">
      <c r="A6" s="23" t="s">
        <v>200</v>
      </c>
      <c r="B6" s="1" t="s">
        <v>192</v>
      </c>
      <c r="C6" s="23" t="s">
        <v>204</v>
      </c>
    </row>
    <row r="7" spans="1:3" x14ac:dyDescent="0.25">
      <c r="A7" s="11" t="s">
        <v>173</v>
      </c>
      <c r="B7" s="23" t="s">
        <v>181</v>
      </c>
      <c r="C7" s="1"/>
    </row>
    <row r="8" spans="1:3" ht="45" x14ac:dyDescent="0.25">
      <c r="A8" s="11" t="s">
        <v>121</v>
      </c>
      <c r="B8" s="23" t="s">
        <v>182</v>
      </c>
      <c r="C8" s="11" t="s">
        <v>122</v>
      </c>
    </row>
    <row r="9" spans="1:3" ht="30" x14ac:dyDescent="0.25">
      <c r="A9" s="88" t="s">
        <v>251</v>
      </c>
      <c r="B9" s="88" t="s">
        <v>252</v>
      </c>
      <c r="C9" s="88" t="s">
        <v>253</v>
      </c>
    </row>
    <row r="10" spans="1:3" ht="30" x14ac:dyDescent="0.25">
      <c r="A10" s="11" t="s">
        <v>188</v>
      </c>
      <c r="B10" s="1" t="s">
        <v>189</v>
      </c>
      <c r="C10" s="11" t="s">
        <v>169</v>
      </c>
    </row>
    <row r="11" spans="1:3" ht="60" x14ac:dyDescent="0.25">
      <c r="A11" s="11" t="s">
        <v>174</v>
      </c>
      <c r="B11" s="23" t="s">
        <v>175</v>
      </c>
      <c r="C11" s="11" t="s">
        <v>176</v>
      </c>
    </row>
    <row r="12" spans="1:3" ht="105" x14ac:dyDescent="0.25">
      <c r="A12" s="11" t="s">
        <v>140</v>
      </c>
      <c r="B12" s="23" t="s">
        <v>183</v>
      </c>
      <c r="C12" s="11" t="s">
        <v>142</v>
      </c>
    </row>
    <row r="13" spans="1:3" x14ac:dyDescent="0.25">
      <c r="A13" s="11" t="s">
        <v>199</v>
      </c>
      <c r="B13" s="23" t="s">
        <v>154</v>
      </c>
      <c r="C13" s="11" t="s">
        <v>153</v>
      </c>
    </row>
    <row r="14" spans="1:3" x14ac:dyDescent="0.25">
      <c r="A14" s="11" t="s">
        <v>198</v>
      </c>
      <c r="B14" s="23" t="s">
        <v>155</v>
      </c>
      <c r="C14" s="11" t="s">
        <v>153</v>
      </c>
    </row>
    <row r="15" spans="1:3" ht="30" x14ac:dyDescent="0.25">
      <c r="A15" s="11" t="s">
        <v>141</v>
      </c>
      <c r="B15" s="23" t="s">
        <v>147</v>
      </c>
      <c r="C15" s="11" t="s">
        <v>146</v>
      </c>
    </row>
    <row r="16" spans="1:3" ht="30" x14ac:dyDescent="0.25">
      <c r="A16" s="11" t="s">
        <v>197</v>
      </c>
      <c r="B16" s="23" t="s">
        <v>184</v>
      </c>
      <c r="C16" s="11" t="s">
        <v>123</v>
      </c>
    </row>
    <row r="17" spans="1:3" ht="30" x14ac:dyDescent="0.25">
      <c r="A17" s="11" t="s">
        <v>196</v>
      </c>
      <c r="B17" s="23" t="s">
        <v>185</v>
      </c>
      <c r="C17" s="23" t="s">
        <v>123</v>
      </c>
    </row>
    <row r="18" spans="1:3" ht="45" x14ac:dyDescent="0.25">
      <c r="A18" s="11" t="s">
        <v>170</v>
      </c>
      <c r="B18" s="1" t="s">
        <v>186</v>
      </c>
      <c r="C18" s="23" t="s">
        <v>171</v>
      </c>
    </row>
    <row r="19" spans="1:3" ht="75" x14ac:dyDescent="0.25">
      <c r="A19" s="11" t="s">
        <v>144</v>
      </c>
      <c r="B19" s="23" t="s">
        <v>148</v>
      </c>
      <c r="C19" s="11" t="s">
        <v>142</v>
      </c>
    </row>
    <row r="20" spans="1:3" ht="105" x14ac:dyDescent="0.25">
      <c r="A20" s="11" t="s">
        <v>145</v>
      </c>
      <c r="B20" s="23" t="s">
        <v>149</v>
      </c>
      <c r="C20" s="11" t="s">
        <v>142</v>
      </c>
    </row>
    <row r="21" spans="1:3" ht="30" x14ac:dyDescent="0.25">
      <c r="A21" s="11" t="s">
        <v>194</v>
      </c>
      <c r="B21" s="1" t="s">
        <v>193</v>
      </c>
      <c r="C21" t="s">
        <v>169</v>
      </c>
    </row>
    <row r="22" spans="1:3" ht="45" x14ac:dyDescent="0.25">
      <c r="A22" s="11" t="s">
        <v>195</v>
      </c>
      <c r="B22" s="1" t="s">
        <v>187</v>
      </c>
      <c r="C22" s="11" t="s">
        <v>169</v>
      </c>
    </row>
    <row r="23" spans="1:3" x14ac:dyDescent="0.25">
      <c r="A23" s="11" t="s">
        <v>177</v>
      </c>
      <c r="B23" s="23" t="s">
        <v>179</v>
      </c>
      <c r="C23" s="11" t="s">
        <v>178</v>
      </c>
    </row>
  </sheetData>
  <pageMargins left="0.25" right="0.25" top="0.75" bottom="0.75" header="0.3" footer="0.3"/>
  <pageSetup scale="98" fitToHeight="0" orientation="landscape" r:id="rId1"/>
  <headerFooter>
    <oddHeader>&amp;CUAS Flight Anomaly Report Definitions</oddHead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24"/>
  <sheetViews>
    <sheetView showGridLines="0" workbookViewId="0">
      <selection activeCell="A17" sqref="A17"/>
    </sheetView>
  </sheetViews>
  <sheetFormatPr defaultRowHeight="15" x14ac:dyDescent="0.25"/>
  <cols>
    <col min="1" max="1" width="40.7109375" customWidth="1"/>
    <col min="2" max="3" width="35.7109375" customWidth="1"/>
  </cols>
  <sheetData>
    <row r="1" spans="1:3" ht="30" customHeight="1" thickBot="1" x14ac:dyDescent="0.3">
      <c r="A1" s="122" t="s">
        <v>67</v>
      </c>
      <c r="B1" s="123"/>
      <c r="C1" s="124"/>
    </row>
    <row r="2" spans="1:3" ht="15" customHeight="1" x14ac:dyDescent="0.25">
      <c r="A2" s="125" t="s">
        <v>66</v>
      </c>
      <c r="B2" s="125"/>
      <c r="C2" s="125"/>
    </row>
    <row r="3" spans="1:3" ht="45" customHeight="1" x14ac:dyDescent="0.25">
      <c r="A3" s="112"/>
      <c r="B3" s="112"/>
      <c r="C3" s="112"/>
    </row>
    <row r="4" spans="1:3" ht="30" customHeight="1" x14ac:dyDescent="0.25">
      <c r="A4" s="125" t="s">
        <v>69</v>
      </c>
      <c r="B4" s="125"/>
      <c r="C4" s="125"/>
    </row>
    <row r="5" spans="1:3" ht="45" customHeight="1" x14ac:dyDescent="0.25">
      <c r="A5" s="112"/>
      <c r="B5" s="112"/>
      <c r="C5" s="112"/>
    </row>
    <row r="6" spans="1:3" ht="15" customHeight="1" x14ac:dyDescent="0.25">
      <c r="A6" s="78" t="s">
        <v>223</v>
      </c>
    </row>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sheetData>
  <mergeCells count="5">
    <mergeCell ref="A1:C1"/>
    <mergeCell ref="A3:C3"/>
    <mergeCell ref="A5:C5"/>
    <mergeCell ref="A2:C2"/>
    <mergeCell ref="A4:C4"/>
  </mergeCells>
  <dataValidations count="2">
    <dataValidation allowBlank="1" showInputMessage="1" showErrorMessage="1" promptTitle="FTS Description" prompt="Provide the characteristics of the flight termination system that are relevant to the event that occurred." sqref="A3:C3"/>
    <dataValidation allowBlank="1" showInputMessage="1" showErrorMessage="1" promptTitle="Circumstances of Deployment" prompt="As much as is known, describe the factors that contributed to the deployment of the flight termination system." sqref="B5:C5 A5"/>
  </dataValidation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22"/>
  <sheetViews>
    <sheetView showGridLines="0" workbookViewId="0">
      <selection activeCell="C20" sqref="C20"/>
    </sheetView>
  </sheetViews>
  <sheetFormatPr defaultRowHeight="15" x14ac:dyDescent="0.25"/>
  <cols>
    <col min="1" max="1" width="40.7109375" customWidth="1"/>
    <col min="2" max="3" width="35.7109375" customWidth="1"/>
  </cols>
  <sheetData>
    <row r="1" spans="1:4" ht="30" customHeight="1" thickBot="1" x14ac:dyDescent="0.3">
      <c r="A1" s="122" t="s">
        <v>259</v>
      </c>
      <c r="B1" s="123"/>
      <c r="C1" s="124"/>
    </row>
    <row r="2" spans="1:4" ht="15" customHeight="1" x14ac:dyDescent="0.25">
      <c r="A2" s="125" t="s">
        <v>70</v>
      </c>
      <c r="B2" s="125"/>
      <c r="C2" s="125"/>
      <c r="D2" s="19"/>
    </row>
    <row r="3" spans="1:4" ht="45" customHeight="1" x14ac:dyDescent="0.25">
      <c r="A3" s="135"/>
      <c r="B3" s="135"/>
      <c r="C3" s="135"/>
    </row>
    <row r="4" spans="1:4" ht="15" customHeight="1" x14ac:dyDescent="0.25">
      <c r="A4" s="78" t="s">
        <v>223</v>
      </c>
    </row>
    <row r="5" spans="1:4" ht="15" customHeight="1" x14ac:dyDescent="0.25"/>
    <row r="6" spans="1:4" ht="15" customHeight="1" x14ac:dyDescent="0.25"/>
    <row r="7" spans="1:4" ht="15" customHeight="1" x14ac:dyDescent="0.25"/>
    <row r="8" spans="1:4" ht="15" customHeight="1" x14ac:dyDescent="0.25"/>
    <row r="9" spans="1:4" ht="15" customHeight="1" x14ac:dyDescent="0.25"/>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mergeCells count="3">
    <mergeCell ref="A3:C3"/>
    <mergeCell ref="A1:C1"/>
    <mergeCell ref="A2:C2"/>
  </mergeCells>
  <dataValidations count="1">
    <dataValidation allowBlank="1" showInputMessage="1" showErrorMessage="1" promptTitle="Corrective Action" prompt="Describe the changes made to the flight termination system and/or procedures to try to prevent the same unintended deployment from reoccurring." sqref="A3:C3"/>
  </dataValidation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24"/>
  <sheetViews>
    <sheetView showGridLines="0" workbookViewId="0">
      <selection activeCell="A10" sqref="A10"/>
    </sheetView>
  </sheetViews>
  <sheetFormatPr defaultRowHeight="15" x14ac:dyDescent="0.25"/>
  <cols>
    <col min="1" max="1" width="40.7109375" customWidth="1"/>
    <col min="2" max="3" width="35.7109375" customWidth="1"/>
  </cols>
  <sheetData>
    <row r="1" spans="1:3" ht="30" customHeight="1" thickBot="1" x14ac:dyDescent="0.3">
      <c r="A1" s="122" t="s">
        <v>130</v>
      </c>
      <c r="B1" s="123"/>
      <c r="C1" s="124"/>
    </row>
    <row r="2" spans="1:3" ht="15" customHeight="1" x14ac:dyDescent="0.25">
      <c r="A2" s="125" t="s">
        <v>125</v>
      </c>
      <c r="B2" s="125"/>
      <c r="C2" s="125"/>
    </row>
    <row r="3" spans="1:3" ht="45" customHeight="1" x14ac:dyDescent="0.25">
      <c r="A3" s="112"/>
      <c r="B3" s="112"/>
      <c r="C3" s="112"/>
    </row>
    <row r="4" spans="1:3" ht="15" customHeight="1" x14ac:dyDescent="0.25">
      <c r="A4" s="125" t="s">
        <v>126</v>
      </c>
      <c r="B4" s="125"/>
      <c r="C4" s="125"/>
    </row>
    <row r="5" spans="1:3" ht="45" customHeight="1" x14ac:dyDescent="0.25">
      <c r="A5" s="112"/>
      <c r="B5" s="112"/>
      <c r="C5" s="112"/>
    </row>
    <row r="6" spans="1:3" ht="15" customHeight="1" x14ac:dyDescent="0.25">
      <c r="A6" s="78" t="s">
        <v>223</v>
      </c>
    </row>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sheetData>
  <mergeCells count="5">
    <mergeCell ref="A1:C1"/>
    <mergeCell ref="A2:C2"/>
    <mergeCell ref="A3:C3"/>
    <mergeCell ref="A4:C4"/>
    <mergeCell ref="A5:C5"/>
  </mergeCells>
  <dataValidations count="2">
    <dataValidation allowBlank="1" showInputMessage="1" showErrorMessage="1" promptTitle="Parachute Description" prompt="Provide the characteristics of the parachute recovery system that are relevant to the event that occurred." sqref="A3:C3"/>
    <dataValidation allowBlank="1" showInputMessage="1" showErrorMessage="1" promptTitle="Circumstances of Deployment" prompt="As much as is known, describe the factors that contributed to the deployment of the parachute." sqref="B5:C5 A5"/>
  </dataValidation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D22"/>
  <sheetViews>
    <sheetView showGridLines="0" workbookViewId="0">
      <selection activeCell="A15" sqref="A15"/>
    </sheetView>
  </sheetViews>
  <sheetFormatPr defaultRowHeight="15" x14ac:dyDescent="0.25"/>
  <cols>
    <col min="1" max="1" width="40.7109375" customWidth="1"/>
    <col min="2" max="3" width="35.7109375" customWidth="1"/>
  </cols>
  <sheetData>
    <row r="1" spans="1:4" ht="30" customHeight="1" thickBot="1" x14ac:dyDescent="0.3">
      <c r="A1" s="122" t="s">
        <v>260</v>
      </c>
      <c r="B1" s="123"/>
      <c r="C1" s="124"/>
    </row>
    <row r="2" spans="1:4" ht="15" customHeight="1" x14ac:dyDescent="0.25">
      <c r="A2" s="125" t="s">
        <v>127</v>
      </c>
      <c r="B2" s="125"/>
      <c r="C2" s="125"/>
      <c r="D2" s="19"/>
    </row>
    <row r="3" spans="1:4" ht="45" customHeight="1" x14ac:dyDescent="0.25">
      <c r="A3" s="135"/>
      <c r="B3" s="135"/>
      <c r="C3" s="135"/>
    </row>
    <row r="4" spans="1:4" ht="15" customHeight="1" x14ac:dyDescent="0.25">
      <c r="A4" s="78" t="s">
        <v>223</v>
      </c>
    </row>
    <row r="5" spans="1:4" ht="15" customHeight="1" x14ac:dyDescent="0.25"/>
    <row r="6" spans="1:4" ht="15" customHeight="1" x14ac:dyDescent="0.25"/>
    <row r="7" spans="1:4" ht="15" customHeight="1" x14ac:dyDescent="0.25"/>
    <row r="8" spans="1:4" ht="15" customHeight="1" x14ac:dyDescent="0.25"/>
    <row r="9" spans="1:4" ht="15" customHeight="1" x14ac:dyDescent="0.25"/>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mergeCells count="3">
    <mergeCell ref="A3:C3"/>
    <mergeCell ref="A1:C1"/>
    <mergeCell ref="A2:C2"/>
  </mergeCells>
  <dataValidations count="1">
    <dataValidation allowBlank="1" showInputMessage="1" showErrorMessage="1" promptTitle="Corrective Action" prompt="Describe the changes made to the parachute recovery system and/or procedures to try to prevent the same unintended deployment from reoccurring." sqref="A3:C3"/>
  </dataValidation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0"/>
  <sheetViews>
    <sheetView showGridLines="0" workbookViewId="0">
      <selection activeCell="D21" sqref="D21"/>
    </sheetView>
  </sheetViews>
  <sheetFormatPr defaultRowHeight="15" x14ac:dyDescent="0.25"/>
  <cols>
    <col min="1" max="1" width="40.7109375" customWidth="1"/>
    <col min="2" max="3" width="35.7109375" customWidth="1"/>
  </cols>
  <sheetData>
    <row r="1" spans="1:3" ht="30" customHeight="1" thickBot="1" x14ac:dyDescent="0.3">
      <c r="A1" s="122" t="s">
        <v>225</v>
      </c>
      <c r="B1" s="123"/>
      <c r="C1" s="124"/>
    </row>
    <row r="2" spans="1:3" ht="15" customHeight="1" x14ac:dyDescent="0.25">
      <c r="A2" s="8" t="s">
        <v>233</v>
      </c>
      <c r="B2" s="81"/>
    </row>
    <row r="3" spans="1:3" ht="15" customHeight="1" x14ac:dyDescent="0.25">
      <c r="A3" s="8" t="s">
        <v>226</v>
      </c>
      <c r="B3" s="79"/>
    </row>
    <row r="4" spans="1:3" ht="15" customHeight="1" x14ac:dyDescent="0.25">
      <c r="A4" s="8" t="s">
        <v>234</v>
      </c>
      <c r="B4" s="79"/>
    </row>
    <row r="5" spans="1:3" ht="15" customHeight="1" x14ac:dyDescent="0.25">
      <c r="A5" s="8" t="s">
        <v>227</v>
      </c>
      <c r="B5" s="82"/>
      <c r="C5" s="79"/>
    </row>
    <row r="6" spans="1:3" ht="15" customHeight="1" x14ac:dyDescent="0.25">
      <c r="A6" s="8" t="s">
        <v>228</v>
      </c>
      <c r="B6" s="82"/>
      <c r="C6" s="79"/>
    </row>
    <row r="7" spans="1:3" ht="15" customHeight="1" x14ac:dyDescent="0.25">
      <c r="A7" s="125" t="s">
        <v>230</v>
      </c>
      <c r="B7" s="125"/>
      <c r="C7" s="125"/>
    </row>
    <row r="8" spans="1:3" ht="30" customHeight="1" x14ac:dyDescent="0.25">
      <c r="A8" s="147"/>
      <c r="B8" s="147"/>
      <c r="C8" s="147"/>
    </row>
    <row r="9" spans="1:3" ht="15" customHeight="1" x14ac:dyDescent="0.25">
      <c r="A9" s="8" t="s">
        <v>229</v>
      </c>
      <c r="B9" s="80"/>
    </row>
    <row r="10" spans="1:3" x14ac:dyDescent="0.25">
      <c r="A10" s="78" t="s">
        <v>223</v>
      </c>
    </row>
  </sheetData>
  <mergeCells count="3">
    <mergeCell ref="A1:C1"/>
    <mergeCell ref="A7:C7"/>
    <mergeCell ref="A8:C8"/>
  </mergeCells>
  <dataValidations count="6">
    <dataValidation type="list" allowBlank="1" showInputMessage="1" showErrorMessage="1" sqref="B9">
      <formula1>"No,Yes"</formula1>
    </dataValidation>
    <dataValidation type="textLength" allowBlank="1" showInputMessage="1" showErrorMessage="1" errorTitle="Format" error="Enter 4-digit number." promptTitle="UN #" prompt="Enter the four-digit UN # that is used to identify the hazardous material." sqref="B2">
      <formula1>1</formula1>
      <formula2>4</formula2>
    </dataValidation>
    <dataValidation allowBlank="1" showInputMessage="1" showErrorMessage="1" promptTitle="Proper Shipping Name" prompt="Identify the standard technical name from the hazardous materials table in 49 CFR 172.101." sqref="B3"/>
    <dataValidation allowBlank="1" showInputMessage="1" showErrorMessage="1" promptTitle="Inner Quantity" prompt="Enter the numerical value of the quantity in the individual inner package(s)." sqref="B5"/>
    <dataValidation allowBlank="1" showInputMessage="1" showErrorMessage="1" promptTitle="Total Quantity" prompt="Enter the numerical value of the total quantity (the inner quantity x the number of inner packages)." sqref="B6"/>
    <dataValidation allowBlank="1" showInputMessage="1" showErrorMessage="1" promptTitle="Event/Result" prompt="Describe what happened to the package/container and the resulting damage to the package/container." sqref="A8:C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Values!$U$2:$U$6</xm:f>
          </x14:formula1>
          <xm:sqref>C5:C6</xm:sqref>
        </x14:dataValidation>
        <x14:dataValidation type="list" allowBlank="1" showInputMessage="1" showErrorMessage="1" promptTitle="Packing Group" prompt="Select the applicable packing group from the drop-down box.">
          <x14:formula1>
            <xm:f>Values!$W$2:$W$4</xm:f>
          </x14:formula1>
          <xm:sqref>B4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13"/>
  <sheetViews>
    <sheetView showGridLines="0" workbookViewId="0">
      <selection activeCell="D19" sqref="D19"/>
    </sheetView>
  </sheetViews>
  <sheetFormatPr defaultRowHeight="15" x14ac:dyDescent="0.25"/>
  <cols>
    <col min="1" max="1" width="40.7109375" customWidth="1"/>
    <col min="2" max="3" width="35.7109375" customWidth="1"/>
  </cols>
  <sheetData>
    <row r="1" spans="1:3" ht="30" customHeight="1" thickBot="1" x14ac:dyDescent="0.3">
      <c r="A1" s="122" t="s">
        <v>241</v>
      </c>
      <c r="B1" s="123"/>
      <c r="C1" s="124"/>
    </row>
    <row r="2" spans="1:3" ht="15" customHeight="1" x14ac:dyDescent="0.25">
      <c r="A2" s="83"/>
      <c r="B2" s="10" t="s">
        <v>244</v>
      </c>
      <c r="C2" s="10" t="s">
        <v>245</v>
      </c>
    </row>
    <row r="3" spans="1:3" ht="15" customHeight="1" x14ac:dyDescent="0.25">
      <c r="A3" s="125" t="s">
        <v>242</v>
      </c>
      <c r="B3" s="84" t="s">
        <v>243</v>
      </c>
      <c r="C3" s="85"/>
    </row>
    <row r="4" spans="1:3" ht="15" customHeight="1" x14ac:dyDescent="0.25">
      <c r="A4" s="125"/>
      <c r="B4" s="79" t="s">
        <v>246</v>
      </c>
      <c r="C4" s="85"/>
    </row>
    <row r="5" spans="1:3" ht="15" customHeight="1" x14ac:dyDescent="0.25">
      <c r="A5" s="125"/>
      <c r="B5" s="79" t="s">
        <v>247</v>
      </c>
      <c r="C5" s="85"/>
    </row>
    <row r="6" spans="1:3" ht="15" customHeight="1" x14ac:dyDescent="0.25">
      <c r="A6" s="125"/>
      <c r="B6" s="79" t="s">
        <v>248</v>
      </c>
      <c r="C6" s="85"/>
    </row>
    <row r="7" spans="1:3" ht="15" customHeight="1" x14ac:dyDescent="0.25">
      <c r="A7" s="138"/>
      <c r="B7" s="79" t="s">
        <v>1</v>
      </c>
      <c r="C7" s="85"/>
    </row>
    <row r="8" spans="1:3" ht="15" customHeight="1" x14ac:dyDescent="0.25">
      <c r="A8" s="30" t="s">
        <v>218</v>
      </c>
      <c r="B8" s="86"/>
    </row>
    <row r="9" spans="1:3" ht="15" customHeight="1" x14ac:dyDescent="0.25">
      <c r="A9" s="126" t="s">
        <v>249</v>
      </c>
      <c r="B9" s="126"/>
      <c r="C9" s="87"/>
    </row>
    <row r="10" spans="1:3" ht="15" customHeight="1" x14ac:dyDescent="0.25">
      <c r="A10" s="78" t="s">
        <v>223</v>
      </c>
    </row>
    <row r="11" spans="1:3" ht="15" customHeight="1" x14ac:dyDescent="0.25"/>
    <row r="12" spans="1:3" ht="15" customHeight="1" x14ac:dyDescent="0.25"/>
    <row r="13" spans="1:3" ht="15" customHeight="1" x14ac:dyDescent="0.25"/>
  </sheetData>
  <mergeCells count="3">
    <mergeCell ref="A1:C1"/>
    <mergeCell ref="A3:A7"/>
    <mergeCell ref="A9:B9"/>
  </mergeCells>
  <dataValidations count="1">
    <dataValidation type="whole" allowBlank="1" showInputMessage="1" showErrorMessage="1" errorTitle="Invalid Number" error="Enter whole number between 0 and 25" sqref="C3:C7">
      <formula1>0</formula1>
      <formula2>25</formula2>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W76"/>
  <sheetViews>
    <sheetView workbookViewId="0">
      <selection activeCell="A11" sqref="A11"/>
    </sheetView>
  </sheetViews>
  <sheetFormatPr defaultRowHeight="15" x14ac:dyDescent="0.25"/>
  <cols>
    <col min="1" max="1" width="32.28515625" style="2" bestFit="1" customWidth="1"/>
    <col min="2" max="2" width="4.7109375" customWidth="1"/>
    <col min="3" max="3" width="17" bestFit="1" customWidth="1"/>
    <col min="4" max="4" width="4.7109375" customWidth="1"/>
    <col min="5" max="5" width="32.42578125" bestFit="1" customWidth="1"/>
    <col min="6" max="6" width="4.7109375" customWidth="1"/>
    <col min="7" max="7" width="12.7109375" bestFit="1" customWidth="1"/>
    <col min="8" max="8" width="4.7109375" customWidth="1"/>
    <col min="9" max="9" width="22.28515625" bestFit="1" customWidth="1"/>
    <col min="10" max="10" width="4.7109375" customWidth="1"/>
    <col min="11" max="11" width="70.28515625" bestFit="1" customWidth="1"/>
    <col min="12" max="12" width="4.7109375" customWidth="1"/>
    <col min="13" max="13" width="27.7109375" bestFit="1" customWidth="1"/>
    <col min="14" max="14" width="4.7109375" customWidth="1"/>
    <col min="15" max="15" width="47.28515625" bestFit="1" customWidth="1"/>
    <col min="16" max="16" width="4.7109375" customWidth="1"/>
    <col min="17" max="17" width="47.28515625" bestFit="1" customWidth="1"/>
    <col min="18" max="18" width="4.7109375" customWidth="1"/>
    <col min="19" max="19" width="47.28515625" style="27" bestFit="1" customWidth="1"/>
    <col min="20" max="20" width="4.7109375" customWidth="1"/>
    <col min="21" max="21" width="16.28515625" bestFit="1" customWidth="1"/>
    <col min="22" max="22" width="4.7109375" customWidth="1"/>
    <col min="23" max="23" width="34.7109375" bestFit="1" customWidth="1"/>
  </cols>
  <sheetData>
    <row r="1" spans="1:23" x14ac:dyDescent="0.25">
      <c r="A1" s="4" t="s">
        <v>210</v>
      </c>
      <c r="C1" s="4" t="s">
        <v>8</v>
      </c>
      <c r="E1" s="4" t="s">
        <v>11</v>
      </c>
      <c r="G1" s="4" t="s">
        <v>28</v>
      </c>
      <c r="I1" s="4" t="s">
        <v>34</v>
      </c>
      <c r="K1" s="4" t="s">
        <v>47</v>
      </c>
      <c r="M1" s="4" t="s">
        <v>136</v>
      </c>
      <c r="O1" s="4" t="s">
        <v>80</v>
      </c>
      <c r="Q1" s="4" t="s">
        <v>95</v>
      </c>
      <c r="S1" s="29" t="s">
        <v>88</v>
      </c>
      <c r="U1" s="4" t="s">
        <v>231</v>
      </c>
      <c r="W1" s="4" t="s">
        <v>234</v>
      </c>
    </row>
    <row r="2" spans="1:23" x14ac:dyDescent="0.25">
      <c r="A2" s="2" t="s">
        <v>40</v>
      </c>
      <c r="C2" t="s">
        <v>9</v>
      </c>
      <c r="E2" s="1" t="s">
        <v>18</v>
      </c>
      <c r="G2" t="s">
        <v>32</v>
      </c>
      <c r="I2" t="s">
        <v>35</v>
      </c>
      <c r="K2" t="s">
        <v>43</v>
      </c>
      <c r="M2" t="s">
        <v>137</v>
      </c>
      <c r="O2" t="s">
        <v>98</v>
      </c>
      <c r="Q2" s="28" t="s">
        <v>89</v>
      </c>
      <c r="S2" s="28" t="s">
        <v>89</v>
      </c>
      <c r="U2" t="s">
        <v>32</v>
      </c>
      <c r="W2" t="s">
        <v>235</v>
      </c>
    </row>
    <row r="3" spans="1:23" x14ac:dyDescent="0.25">
      <c r="A3" t="s">
        <v>208</v>
      </c>
      <c r="C3" t="s">
        <v>238</v>
      </c>
      <c r="E3" t="s">
        <v>17</v>
      </c>
      <c r="G3" t="s">
        <v>31</v>
      </c>
      <c r="I3" t="s">
        <v>39</v>
      </c>
      <c r="K3" t="s">
        <v>44</v>
      </c>
      <c r="M3" t="s">
        <v>91</v>
      </c>
      <c r="O3" t="s">
        <v>99</v>
      </c>
      <c r="Q3" t="s">
        <v>99</v>
      </c>
      <c r="S3" t="s">
        <v>99</v>
      </c>
      <c r="U3" t="s">
        <v>31</v>
      </c>
      <c r="W3" t="s">
        <v>236</v>
      </c>
    </row>
    <row r="4" spans="1:23" x14ac:dyDescent="0.25">
      <c r="A4" t="s">
        <v>42</v>
      </c>
      <c r="C4" t="s">
        <v>10</v>
      </c>
      <c r="E4" t="s">
        <v>13</v>
      </c>
      <c r="G4" t="s">
        <v>29</v>
      </c>
      <c r="I4" t="s">
        <v>37</v>
      </c>
      <c r="K4" t="s">
        <v>45</v>
      </c>
      <c r="M4" t="s">
        <v>90</v>
      </c>
      <c r="O4" t="s">
        <v>97</v>
      </c>
      <c r="Q4" s="18" t="s">
        <v>96</v>
      </c>
      <c r="S4" s="18" t="s">
        <v>90</v>
      </c>
      <c r="U4" t="s">
        <v>29</v>
      </c>
      <c r="W4" t="s">
        <v>237</v>
      </c>
    </row>
    <row r="5" spans="1:23" x14ac:dyDescent="0.25">
      <c r="A5" t="s">
        <v>3</v>
      </c>
      <c r="E5" t="s">
        <v>19</v>
      </c>
      <c r="G5" t="s">
        <v>30</v>
      </c>
      <c r="I5" t="s">
        <v>36</v>
      </c>
      <c r="O5" t="s">
        <v>89</v>
      </c>
      <c r="Q5" t="s">
        <v>97</v>
      </c>
      <c r="S5" s="18" t="s">
        <v>91</v>
      </c>
      <c r="U5" t="s">
        <v>30</v>
      </c>
    </row>
    <row r="6" spans="1:23" x14ac:dyDescent="0.25">
      <c r="A6" t="s">
        <v>4</v>
      </c>
      <c r="E6" t="s">
        <v>20</v>
      </c>
      <c r="I6" t="s">
        <v>38</v>
      </c>
      <c r="O6" t="s">
        <v>91</v>
      </c>
      <c r="Q6" s="18" t="s">
        <v>90</v>
      </c>
      <c r="S6" s="18" t="s">
        <v>1</v>
      </c>
      <c r="U6" t="s">
        <v>232</v>
      </c>
    </row>
    <row r="7" spans="1:23" x14ac:dyDescent="0.25">
      <c r="A7" t="s">
        <v>5</v>
      </c>
      <c r="E7" t="s">
        <v>12</v>
      </c>
      <c r="O7" t="s">
        <v>1</v>
      </c>
      <c r="Q7" s="18" t="s">
        <v>91</v>
      </c>
    </row>
    <row r="8" spans="1:23" x14ac:dyDescent="0.25">
      <c r="A8" t="s">
        <v>6</v>
      </c>
      <c r="E8" t="s">
        <v>15</v>
      </c>
      <c r="Q8" s="18" t="s">
        <v>1</v>
      </c>
    </row>
    <row r="9" spans="1:23" x14ac:dyDescent="0.25">
      <c r="A9" t="s">
        <v>7</v>
      </c>
      <c r="E9" t="s">
        <v>14</v>
      </c>
    </row>
    <row r="10" spans="1:23" x14ac:dyDescent="0.25">
      <c r="A10" s="2" t="s">
        <v>1</v>
      </c>
      <c r="E10" t="s">
        <v>16</v>
      </c>
    </row>
    <row r="57" spans="1:1" ht="14.45" customHeight="1" x14ac:dyDescent="0.25"/>
    <row r="61" spans="1:1" ht="14.45" customHeight="1" x14ac:dyDescent="0.25"/>
    <row r="62" spans="1:1" x14ac:dyDescent="0.25">
      <c r="A62" s="3"/>
    </row>
    <row r="63" spans="1:1" x14ac:dyDescent="0.25">
      <c r="A63" s="3"/>
    </row>
    <row r="64" spans="1:1" x14ac:dyDescent="0.25">
      <c r="A64" s="3"/>
    </row>
    <row r="65" spans="1:1" ht="14.45" customHeight="1" x14ac:dyDescent="0.25"/>
    <row r="66" spans="1:1" x14ac:dyDescent="0.25">
      <c r="A66" s="3"/>
    </row>
    <row r="67" spans="1:1" x14ac:dyDescent="0.25">
      <c r="A67" s="3"/>
    </row>
    <row r="68" spans="1:1" x14ac:dyDescent="0.25">
      <c r="A68" s="3"/>
    </row>
    <row r="69" spans="1:1" ht="14.45" customHeight="1" x14ac:dyDescent="0.25"/>
    <row r="70" spans="1:1" x14ac:dyDescent="0.25">
      <c r="A70" s="3"/>
    </row>
    <row r="71" spans="1:1" x14ac:dyDescent="0.25">
      <c r="A71" s="3"/>
    </row>
    <row r="72" spans="1:1" x14ac:dyDescent="0.25">
      <c r="A72" s="3"/>
    </row>
    <row r="73" spans="1:1" ht="14.45" customHeight="1" x14ac:dyDescent="0.25"/>
    <row r="74" spans="1:1" x14ac:dyDescent="0.25">
      <c r="A74" s="3"/>
    </row>
    <row r="75" spans="1:1" x14ac:dyDescent="0.25">
      <c r="A75" s="3"/>
    </row>
    <row r="76" spans="1:1" x14ac:dyDescent="0.25">
      <c r="A76" s="3"/>
    </row>
  </sheetData>
  <sortState ref="E2:E76">
    <sortCondition ref="E2:E76"/>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pageSetUpPr fitToPage="1"/>
  </sheetPr>
  <dimension ref="A1:D29"/>
  <sheetViews>
    <sheetView showGridLines="0" workbookViewId="0">
      <selection activeCell="E6" sqref="E6"/>
    </sheetView>
  </sheetViews>
  <sheetFormatPr defaultRowHeight="15" x14ac:dyDescent="0.25"/>
  <cols>
    <col min="1" max="1" width="100.7109375" customWidth="1"/>
    <col min="2" max="2" width="5.7109375" hidden="1" customWidth="1"/>
    <col min="3" max="3" width="10.7109375" customWidth="1"/>
    <col min="4" max="4" width="17.7109375" style="47" customWidth="1"/>
  </cols>
  <sheetData>
    <row r="1" spans="1:4" ht="30" customHeight="1" x14ac:dyDescent="0.25">
      <c r="A1" s="111" t="s">
        <v>278</v>
      </c>
      <c r="B1" s="111"/>
    </row>
    <row r="2" spans="1:4" s="11" customFormat="1" ht="30" customHeight="1" x14ac:dyDescent="0.25">
      <c r="A2" s="112" t="s">
        <v>256</v>
      </c>
      <c r="B2" s="112"/>
      <c r="D2" s="113" t="s">
        <v>257</v>
      </c>
    </row>
    <row r="3" spans="1:4" ht="15" customHeight="1" x14ac:dyDescent="0.25">
      <c r="A3" s="39" t="s">
        <v>48</v>
      </c>
      <c r="B3" s="39"/>
      <c r="C3" s="89"/>
      <c r="D3" s="113"/>
    </row>
    <row r="4" spans="1:4" ht="15" customHeight="1" x14ac:dyDescent="0.25">
      <c r="A4" s="38" t="s">
        <v>108</v>
      </c>
      <c r="B4" s="47" t="s">
        <v>156</v>
      </c>
    </row>
    <row r="5" spans="1:4" x14ac:dyDescent="0.25">
      <c r="A5" s="43" t="s">
        <v>59</v>
      </c>
      <c r="B5" s="45" t="b">
        <v>0</v>
      </c>
      <c r="D5" s="47" t="str">
        <f>IF(B5=TRUE,"1","")</f>
        <v/>
      </c>
    </row>
    <row r="6" spans="1:4" x14ac:dyDescent="0.25">
      <c r="A6" s="40" t="s">
        <v>60</v>
      </c>
      <c r="B6" s="45" t="b">
        <v>0</v>
      </c>
      <c r="D6" s="47" t="str">
        <f>IF(B6=TRUE,"2","")</f>
        <v/>
      </c>
    </row>
    <row r="7" spans="1:4" x14ac:dyDescent="0.25">
      <c r="A7" s="43" t="s">
        <v>58</v>
      </c>
      <c r="B7" s="45" t="b">
        <v>0</v>
      </c>
      <c r="D7" s="47" t="str">
        <f>IF(B7=TRUE,"3","")</f>
        <v/>
      </c>
    </row>
    <row r="8" spans="1:4" x14ac:dyDescent="0.25">
      <c r="A8" s="38" t="s">
        <v>109</v>
      </c>
    </row>
    <row r="9" spans="1:4" x14ac:dyDescent="0.25">
      <c r="A9" s="43" t="s">
        <v>62</v>
      </c>
      <c r="B9" s="45" t="b">
        <v>0</v>
      </c>
      <c r="D9" s="47" t="str">
        <f>IF(B9=TRUE,"4","")</f>
        <v/>
      </c>
    </row>
    <row r="10" spans="1:4" x14ac:dyDescent="0.25">
      <c r="A10" s="40" t="s">
        <v>139</v>
      </c>
      <c r="B10" s="45" t="b">
        <v>0</v>
      </c>
      <c r="D10" s="47" t="str">
        <f>IF(B10=TRUE,"5","")</f>
        <v/>
      </c>
    </row>
    <row r="11" spans="1:4" x14ac:dyDescent="0.25">
      <c r="A11" s="44" t="s">
        <v>78</v>
      </c>
      <c r="B11" s="45" t="b">
        <v>0</v>
      </c>
      <c r="D11" s="47" t="str">
        <f>IF(B11=TRUE,"6","")</f>
        <v/>
      </c>
    </row>
    <row r="12" spans="1:4" x14ac:dyDescent="0.25">
      <c r="A12" s="38" t="s">
        <v>110</v>
      </c>
    </row>
    <row r="13" spans="1:4" x14ac:dyDescent="0.25">
      <c r="A13" s="44" t="s">
        <v>79</v>
      </c>
      <c r="B13" s="45" t="b">
        <v>0</v>
      </c>
      <c r="D13" s="47" t="str">
        <f>IF(B13=TRUE,"7","")</f>
        <v/>
      </c>
    </row>
    <row r="14" spans="1:4" x14ac:dyDescent="0.25">
      <c r="A14" s="41" t="s">
        <v>113</v>
      </c>
      <c r="B14" s="45" t="b">
        <v>0</v>
      </c>
      <c r="D14" s="47" t="str">
        <f>IF(B14=TRUE,"8","")</f>
        <v/>
      </c>
    </row>
    <row r="15" spans="1:4" x14ac:dyDescent="0.25">
      <c r="A15" s="44" t="s">
        <v>101</v>
      </c>
      <c r="B15" s="45" t="b">
        <v>0</v>
      </c>
      <c r="D15" s="47" t="str">
        <f>IF(B15=TRUE,"9","")</f>
        <v/>
      </c>
    </row>
    <row r="16" spans="1:4" ht="30" x14ac:dyDescent="0.25">
      <c r="A16" s="41" t="s">
        <v>102</v>
      </c>
      <c r="B16" s="45" t="b">
        <v>0</v>
      </c>
      <c r="D16" s="100" t="str">
        <f>IF(B16=TRUE,"10","")</f>
        <v/>
      </c>
    </row>
    <row r="17" spans="1:4" ht="30" x14ac:dyDescent="0.25">
      <c r="A17" s="44" t="s">
        <v>103</v>
      </c>
      <c r="B17" s="45" t="b">
        <v>0</v>
      </c>
      <c r="D17" s="47" t="str">
        <f>IF(B17=TRUE,"11","")</f>
        <v/>
      </c>
    </row>
    <row r="18" spans="1:4" x14ac:dyDescent="0.25">
      <c r="A18" s="40" t="s">
        <v>128</v>
      </c>
      <c r="B18" s="45" t="b">
        <v>0</v>
      </c>
      <c r="D18" s="47" t="str">
        <f>IF(B18=TRUE,"12","")</f>
        <v/>
      </c>
    </row>
    <row r="19" spans="1:4" x14ac:dyDescent="0.25">
      <c r="A19" s="43" t="s">
        <v>104</v>
      </c>
      <c r="B19" s="45" t="b">
        <v>0</v>
      </c>
      <c r="D19" s="47" t="str">
        <f>IF(B19=TRUE,"13","")</f>
        <v/>
      </c>
    </row>
    <row r="20" spans="1:4" ht="38.25" x14ac:dyDescent="0.25">
      <c r="A20" s="37" t="s">
        <v>239</v>
      </c>
    </row>
    <row r="21" spans="1:4" x14ac:dyDescent="0.25">
      <c r="A21" s="42" t="s">
        <v>107</v>
      </c>
      <c r="B21" s="45" t="b">
        <v>0</v>
      </c>
      <c r="D21" s="90" t="str">
        <f>IF(B21=TRUE,"14","")</f>
        <v/>
      </c>
    </row>
    <row r="22" spans="1:4" x14ac:dyDescent="0.25">
      <c r="A22" s="5" t="s">
        <v>65</v>
      </c>
      <c r="B22" s="45" t="b">
        <v>0</v>
      </c>
      <c r="D22" s="47" t="str">
        <f>IF(B22=TRUE,"15","")</f>
        <v/>
      </c>
    </row>
    <row r="23" spans="1:4" x14ac:dyDescent="0.25">
      <c r="A23" s="10" t="s">
        <v>157</v>
      </c>
      <c r="B23" s="46" t="b">
        <v>0</v>
      </c>
      <c r="D23" s="47" t="str">
        <f>IF(B23=TRUE,"16","")</f>
        <v/>
      </c>
    </row>
    <row r="24" spans="1:4" x14ac:dyDescent="0.25">
      <c r="A24" s="5" t="s">
        <v>124</v>
      </c>
      <c r="B24" s="45" t="b">
        <v>0</v>
      </c>
      <c r="D24" s="47" t="str">
        <f>IF(B24=TRUE,"17","")</f>
        <v/>
      </c>
    </row>
    <row r="25" spans="1:4" x14ac:dyDescent="0.25">
      <c r="A25" s="8" t="s">
        <v>158</v>
      </c>
      <c r="B25" s="48" t="b">
        <v>0</v>
      </c>
      <c r="D25" s="47" t="str">
        <f>IF(B25=TRUE,"18","")</f>
        <v/>
      </c>
    </row>
    <row r="26" spans="1:4" x14ac:dyDescent="0.25">
      <c r="A26" s="8" t="s">
        <v>224</v>
      </c>
      <c r="B26" t="b">
        <v>0</v>
      </c>
      <c r="D26" s="47" t="str">
        <f>IF(B26=TRUE,"19","")</f>
        <v/>
      </c>
    </row>
    <row r="27" spans="1:4" x14ac:dyDescent="0.25">
      <c r="A27" s="10" t="s">
        <v>240</v>
      </c>
      <c r="B27" t="b">
        <v>0</v>
      </c>
      <c r="D27" s="47" t="str">
        <f>IF(B27=TRUE,"20","")</f>
        <v/>
      </c>
    </row>
    <row r="29" spans="1:4" x14ac:dyDescent="0.25">
      <c r="A29" s="86" t="s">
        <v>277</v>
      </c>
    </row>
  </sheetData>
  <mergeCells count="3">
    <mergeCell ref="A1:B1"/>
    <mergeCell ref="A2:B2"/>
    <mergeCell ref="D2:D3"/>
  </mergeCells>
  <printOptions horizontalCentered="1"/>
  <pageMargins left="0.25" right="0.25" top="0.75" bottom="0.75" header="0.3" footer="0.3"/>
  <pageSetup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88" r:id="rId4" name="Check Box 20">
              <controlPr defaultSize="0" autoFill="0" autoLine="0" autoPict="0">
                <anchor moveWithCells="1">
                  <from>
                    <xdr:col>2</xdr:col>
                    <xdr:colOff>19050</xdr:colOff>
                    <xdr:row>4</xdr:row>
                    <xdr:rowOff>0</xdr:rowOff>
                  </from>
                  <to>
                    <xdr:col>2</xdr:col>
                    <xdr:colOff>476250</xdr:colOff>
                    <xdr:row>5</xdr:row>
                    <xdr:rowOff>0</xdr:rowOff>
                  </to>
                </anchor>
              </controlPr>
            </control>
          </mc:Choice>
        </mc:AlternateContent>
        <mc:AlternateContent xmlns:mc="http://schemas.openxmlformats.org/markup-compatibility/2006">
          <mc:Choice Requires="x14">
            <control shapeId="58389" r:id="rId5" name="Check Box 21">
              <controlPr defaultSize="0" autoFill="0" autoLine="0" autoPict="0">
                <anchor moveWithCells="1">
                  <from>
                    <xdr:col>2</xdr:col>
                    <xdr:colOff>19050</xdr:colOff>
                    <xdr:row>5</xdr:row>
                    <xdr:rowOff>19050</xdr:rowOff>
                  </from>
                  <to>
                    <xdr:col>2</xdr:col>
                    <xdr:colOff>476250</xdr:colOff>
                    <xdr:row>6</xdr:row>
                    <xdr:rowOff>19050</xdr:rowOff>
                  </to>
                </anchor>
              </controlPr>
            </control>
          </mc:Choice>
        </mc:AlternateContent>
        <mc:AlternateContent xmlns:mc="http://schemas.openxmlformats.org/markup-compatibility/2006">
          <mc:Choice Requires="x14">
            <control shapeId="58390" r:id="rId6" name="Check Box 22">
              <controlPr defaultSize="0" autoFill="0" autoLine="0" autoPict="0">
                <anchor moveWithCells="1">
                  <from>
                    <xdr:col>2</xdr:col>
                    <xdr:colOff>19050</xdr:colOff>
                    <xdr:row>6</xdr:row>
                    <xdr:rowOff>19050</xdr:rowOff>
                  </from>
                  <to>
                    <xdr:col>2</xdr:col>
                    <xdr:colOff>476250</xdr:colOff>
                    <xdr:row>7</xdr:row>
                    <xdr:rowOff>19050</xdr:rowOff>
                  </to>
                </anchor>
              </controlPr>
            </control>
          </mc:Choice>
        </mc:AlternateContent>
        <mc:AlternateContent xmlns:mc="http://schemas.openxmlformats.org/markup-compatibility/2006">
          <mc:Choice Requires="x14">
            <control shapeId="58391" r:id="rId7" name="Check Box 23">
              <controlPr defaultSize="0" autoFill="0" autoLine="0" autoPict="0">
                <anchor moveWithCells="1">
                  <from>
                    <xdr:col>2</xdr:col>
                    <xdr:colOff>19050</xdr:colOff>
                    <xdr:row>8</xdr:row>
                    <xdr:rowOff>9525</xdr:rowOff>
                  </from>
                  <to>
                    <xdr:col>2</xdr:col>
                    <xdr:colOff>476250</xdr:colOff>
                    <xdr:row>9</xdr:row>
                    <xdr:rowOff>9525</xdr:rowOff>
                  </to>
                </anchor>
              </controlPr>
            </control>
          </mc:Choice>
        </mc:AlternateContent>
        <mc:AlternateContent xmlns:mc="http://schemas.openxmlformats.org/markup-compatibility/2006">
          <mc:Choice Requires="x14">
            <control shapeId="58392" r:id="rId8" name="Check Box 24">
              <controlPr defaultSize="0" autoFill="0" autoLine="0" autoPict="0">
                <anchor moveWithCells="1">
                  <from>
                    <xdr:col>2</xdr:col>
                    <xdr:colOff>19050</xdr:colOff>
                    <xdr:row>9</xdr:row>
                    <xdr:rowOff>9525</xdr:rowOff>
                  </from>
                  <to>
                    <xdr:col>2</xdr:col>
                    <xdr:colOff>476250</xdr:colOff>
                    <xdr:row>10</xdr:row>
                    <xdr:rowOff>9525</xdr:rowOff>
                  </to>
                </anchor>
              </controlPr>
            </control>
          </mc:Choice>
        </mc:AlternateContent>
        <mc:AlternateContent xmlns:mc="http://schemas.openxmlformats.org/markup-compatibility/2006">
          <mc:Choice Requires="x14">
            <control shapeId="58393" r:id="rId9" name="Check Box 25">
              <controlPr defaultSize="0" autoFill="0" autoLine="0" autoPict="0">
                <anchor moveWithCells="1">
                  <from>
                    <xdr:col>2</xdr:col>
                    <xdr:colOff>19050</xdr:colOff>
                    <xdr:row>10</xdr:row>
                    <xdr:rowOff>0</xdr:rowOff>
                  </from>
                  <to>
                    <xdr:col>2</xdr:col>
                    <xdr:colOff>476250</xdr:colOff>
                    <xdr:row>11</xdr:row>
                    <xdr:rowOff>0</xdr:rowOff>
                  </to>
                </anchor>
              </controlPr>
            </control>
          </mc:Choice>
        </mc:AlternateContent>
        <mc:AlternateContent xmlns:mc="http://schemas.openxmlformats.org/markup-compatibility/2006">
          <mc:Choice Requires="x14">
            <control shapeId="58394" r:id="rId10" name="Check Box 26">
              <controlPr defaultSize="0" autoFill="0" autoLine="0" autoPict="0">
                <anchor moveWithCells="1">
                  <from>
                    <xdr:col>2</xdr:col>
                    <xdr:colOff>19050</xdr:colOff>
                    <xdr:row>12</xdr:row>
                    <xdr:rowOff>9525</xdr:rowOff>
                  </from>
                  <to>
                    <xdr:col>2</xdr:col>
                    <xdr:colOff>476250</xdr:colOff>
                    <xdr:row>13</xdr:row>
                    <xdr:rowOff>9525</xdr:rowOff>
                  </to>
                </anchor>
              </controlPr>
            </control>
          </mc:Choice>
        </mc:AlternateContent>
        <mc:AlternateContent xmlns:mc="http://schemas.openxmlformats.org/markup-compatibility/2006">
          <mc:Choice Requires="x14">
            <control shapeId="58395" r:id="rId11" name="Check Box 27">
              <controlPr defaultSize="0" autoFill="0" autoLine="0" autoPict="0">
                <anchor moveWithCells="1">
                  <from>
                    <xdr:col>2</xdr:col>
                    <xdr:colOff>19050</xdr:colOff>
                    <xdr:row>13</xdr:row>
                    <xdr:rowOff>9525</xdr:rowOff>
                  </from>
                  <to>
                    <xdr:col>2</xdr:col>
                    <xdr:colOff>476250</xdr:colOff>
                    <xdr:row>14</xdr:row>
                    <xdr:rowOff>9525</xdr:rowOff>
                  </to>
                </anchor>
              </controlPr>
            </control>
          </mc:Choice>
        </mc:AlternateContent>
        <mc:AlternateContent xmlns:mc="http://schemas.openxmlformats.org/markup-compatibility/2006">
          <mc:Choice Requires="x14">
            <control shapeId="58396" r:id="rId12" name="Check Box 28">
              <controlPr defaultSize="0" autoFill="0" autoLine="0" autoPict="0">
                <anchor moveWithCells="1">
                  <from>
                    <xdr:col>2</xdr:col>
                    <xdr:colOff>19050</xdr:colOff>
                    <xdr:row>14</xdr:row>
                    <xdr:rowOff>9525</xdr:rowOff>
                  </from>
                  <to>
                    <xdr:col>2</xdr:col>
                    <xdr:colOff>476250</xdr:colOff>
                    <xdr:row>15</xdr:row>
                    <xdr:rowOff>9525</xdr:rowOff>
                  </to>
                </anchor>
              </controlPr>
            </control>
          </mc:Choice>
        </mc:AlternateContent>
        <mc:AlternateContent xmlns:mc="http://schemas.openxmlformats.org/markup-compatibility/2006">
          <mc:Choice Requires="x14">
            <control shapeId="58397" r:id="rId13" name="Check Box 29">
              <controlPr defaultSize="0" autoFill="0" autoLine="0" autoPict="0">
                <anchor moveWithCells="1">
                  <from>
                    <xdr:col>2</xdr:col>
                    <xdr:colOff>19050</xdr:colOff>
                    <xdr:row>15</xdr:row>
                    <xdr:rowOff>19050</xdr:rowOff>
                  </from>
                  <to>
                    <xdr:col>2</xdr:col>
                    <xdr:colOff>476250</xdr:colOff>
                    <xdr:row>15</xdr:row>
                    <xdr:rowOff>200025</xdr:rowOff>
                  </to>
                </anchor>
              </controlPr>
            </control>
          </mc:Choice>
        </mc:AlternateContent>
        <mc:AlternateContent xmlns:mc="http://schemas.openxmlformats.org/markup-compatibility/2006">
          <mc:Choice Requires="x14">
            <control shapeId="58398" r:id="rId14" name="Check Box 30">
              <controlPr defaultSize="0" autoFill="0" autoLine="0" autoPict="0">
                <anchor moveWithCells="1">
                  <from>
                    <xdr:col>2</xdr:col>
                    <xdr:colOff>19050</xdr:colOff>
                    <xdr:row>16</xdr:row>
                    <xdr:rowOff>9525</xdr:rowOff>
                  </from>
                  <to>
                    <xdr:col>2</xdr:col>
                    <xdr:colOff>476250</xdr:colOff>
                    <xdr:row>17</xdr:row>
                    <xdr:rowOff>9525</xdr:rowOff>
                  </to>
                </anchor>
              </controlPr>
            </control>
          </mc:Choice>
        </mc:AlternateContent>
        <mc:AlternateContent xmlns:mc="http://schemas.openxmlformats.org/markup-compatibility/2006">
          <mc:Choice Requires="x14">
            <control shapeId="58399" r:id="rId15" name="Check Box 31">
              <controlPr defaultSize="0" autoFill="0" autoLine="0" autoPict="0">
                <anchor moveWithCells="1">
                  <from>
                    <xdr:col>2</xdr:col>
                    <xdr:colOff>19050</xdr:colOff>
                    <xdr:row>17</xdr:row>
                    <xdr:rowOff>9525</xdr:rowOff>
                  </from>
                  <to>
                    <xdr:col>2</xdr:col>
                    <xdr:colOff>476250</xdr:colOff>
                    <xdr:row>18</xdr:row>
                    <xdr:rowOff>9525</xdr:rowOff>
                  </to>
                </anchor>
              </controlPr>
            </control>
          </mc:Choice>
        </mc:AlternateContent>
        <mc:AlternateContent xmlns:mc="http://schemas.openxmlformats.org/markup-compatibility/2006">
          <mc:Choice Requires="x14">
            <control shapeId="58400" r:id="rId16" name="Check Box 32">
              <controlPr defaultSize="0" autoFill="0" autoLine="0" autoPict="0">
                <anchor moveWithCells="1">
                  <from>
                    <xdr:col>2</xdr:col>
                    <xdr:colOff>19050</xdr:colOff>
                    <xdr:row>18</xdr:row>
                    <xdr:rowOff>9525</xdr:rowOff>
                  </from>
                  <to>
                    <xdr:col>2</xdr:col>
                    <xdr:colOff>476250</xdr:colOff>
                    <xdr:row>19</xdr:row>
                    <xdr:rowOff>9525</xdr:rowOff>
                  </to>
                </anchor>
              </controlPr>
            </control>
          </mc:Choice>
        </mc:AlternateContent>
        <mc:AlternateContent xmlns:mc="http://schemas.openxmlformats.org/markup-compatibility/2006">
          <mc:Choice Requires="x14">
            <control shapeId="58401" r:id="rId17" name="Check Box 33">
              <controlPr defaultSize="0" autoFill="0" autoLine="0" autoPict="0">
                <anchor moveWithCells="1">
                  <from>
                    <xdr:col>2</xdr:col>
                    <xdr:colOff>19050</xdr:colOff>
                    <xdr:row>20</xdr:row>
                    <xdr:rowOff>9525</xdr:rowOff>
                  </from>
                  <to>
                    <xdr:col>2</xdr:col>
                    <xdr:colOff>476250</xdr:colOff>
                    <xdr:row>21</xdr:row>
                    <xdr:rowOff>9525</xdr:rowOff>
                  </to>
                </anchor>
              </controlPr>
            </control>
          </mc:Choice>
        </mc:AlternateContent>
        <mc:AlternateContent xmlns:mc="http://schemas.openxmlformats.org/markup-compatibility/2006">
          <mc:Choice Requires="x14">
            <control shapeId="58402" r:id="rId18" name="Check Box 34">
              <controlPr defaultSize="0" autoFill="0" autoLine="0" autoPict="0">
                <anchor moveWithCells="1">
                  <from>
                    <xdr:col>2</xdr:col>
                    <xdr:colOff>19050</xdr:colOff>
                    <xdr:row>21</xdr:row>
                    <xdr:rowOff>0</xdr:rowOff>
                  </from>
                  <to>
                    <xdr:col>2</xdr:col>
                    <xdr:colOff>476250</xdr:colOff>
                    <xdr:row>22</xdr:row>
                    <xdr:rowOff>0</xdr:rowOff>
                  </to>
                </anchor>
              </controlPr>
            </control>
          </mc:Choice>
        </mc:AlternateContent>
        <mc:AlternateContent xmlns:mc="http://schemas.openxmlformats.org/markup-compatibility/2006">
          <mc:Choice Requires="x14">
            <control shapeId="58403" r:id="rId19" name="Check Box 35">
              <controlPr defaultSize="0" autoFill="0" autoLine="0" autoPict="0">
                <anchor moveWithCells="1">
                  <from>
                    <xdr:col>2</xdr:col>
                    <xdr:colOff>19050</xdr:colOff>
                    <xdr:row>22</xdr:row>
                    <xdr:rowOff>19050</xdr:rowOff>
                  </from>
                  <to>
                    <xdr:col>2</xdr:col>
                    <xdr:colOff>476250</xdr:colOff>
                    <xdr:row>23</xdr:row>
                    <xdr:rowOff>19050</xdr:rowOff>
                  </to>
                </anchor>
              </controlPr>
            </control>
          </mc:Choice>
        </mc:AlternateContent>
        <mc:AlternateContent xmlns:mc="http://schemas.openxmlformats.org/markup-compatibility/2006">
          <mc:Choice Requires="x14">
            <control shapeId="58404" r:id="rId20" name="Check Box 36">
              <controlPr defaultSize="0" autoFill="0" autoLine="0" autoPict="0">
                <anchor moveWithCells="1">
                  <from>
                    <xdr:col>2</xdr:col>
                    <xdr:colOff>9525</xdr:colOff>
                    <xdr:row>23</xdr:row>
                    <xdr:rowOff>9525</xdr:rowOff>
                  </from>
                  <to>
                    <xdr:col>2</xdr:col>
                    <xdr:colOff>466725</xdr:colOff>
                    <xdr:row>24</xdr:row>
                    <xdr:rowOff>9525</xdr:rowOff>
                  </to>
                </anchor>
              </controlPr>
            </control>
          </mc:Choice>
        </mc:AlternateContent>
        <mc:AlternateContent xmlns:mc="http://schemas.openxmlformats.org/markup-compatibility/2006">
          <mc:Choice Requires="x14">
            <control shapeId="58405" r:id="rId21" name="Check Box 37">
              <controlPr defaultSize="0" autoFill="0" autoLine="0" autoPict="0">
                <anchor moveWithCells="1">
                  <from>
                    <xdr:col>2</xdr:col>
                    <xdr:colOff>19050</xdr:colOff>
                    <xdr:row>24</xdr:row>
                    <xdr:rowOff>9525</xdr:rowOff>
                  </from>
                  <to>
                    <xdr:col>2</xdr:col>
                    <xdr:colOff>476250</xdr:colOff>
                    <xdr:row>25</xdr:row>
                    <xdr:rowOff>9525</xdr:rowOff>
                  </to>
                </anchor>
              </controlPr>
            </control>
          </mc:Choice>
        </mc:AlternateContent>
        <mc:AlternateContent xmlns:mc="http://schemas.openxmlformats.org/markup-compatibility/2006">
          <mc:Choice Requires="x14">
            <control shapeId="58409" r:id="rId22" name="Check Box 41">
              <controlPr defaultSize="0" autoFill="0" autoLine="0" autoPict="0">
                <anchor moveWithCells="1">
                  <from>
                    <xdr:col>2</xdr:col>
                    <xdr:colOff>19050</xdr:colOff>
                    <xdr:row>25</xdr:row>
                    <xdr:rowOff>9525</xdr:rowOff>
                  </from>
                  <to>
                    <xdr:col>2</xdr:col>
                    <xdr:colOff>476250</xdr:colOff>
                    <xdr:row>26</xdr:row>
                    <xdr:rowOff>9525</xdr:rowOff>
                  </to>
                </anchor>
              </controlPr>
            </control>
          </mc:Choice>
        </mc:AlternateContent>
        <mc:AlternateContent xmlns:mc="http://schemas.openxmlformats.org/markup-compatibility/2006">
          <mc:Choice Requires="x14">
            <control shapeId="58410" r:id="rId23" name="Check Box 42">
              <controlPr defaultSize="0" autoFill="0" autoLine="0" autoPict="0">
                <anchor moveWithCells="1">
                  <from>
                    <xdr:col>2</xdr:col>
                    <xdr:colOff>19050</xdr:colOff>
                    <xdr:row>26</xdr:row>
                    <xdr:rowOff>9525</xdr:rowOff>
                  </from>
                  <to>
                    <xdr:col>2</xdr:col>
                    <xdr:colOff>476250</xdr:colOff>
                    <xdr:row>27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05FF76"/>
    <pageSetUpPr fitToPage="1"/>
  </sheetPr>
  <dimension ref="A1:C15"/>
  <sheetViews>
    <sheetView showGridLines="0" workbookViewId="0">
      <selection activeCell="E6" sqref="E6"/>
    </sheetView>
  </sheetViews>
  <sheetFormatPr defaultRowHeight="15" x14ac:dyDescent="0.25"/>
  <cols>
    <col min="1" max="1" width="40.7109375" customWidth="1"/>
    <col min="2" max="2" width="35.7109375" style="6" customWidth="1"/>
    <col min="3" max="3" width="35.7109375" customWidth="1"/>
  </cols>
  <sheetData>
    <row r="1" spans="1:3" ht="70.150000000000006" customHeight="1" x14ac:dyDescent="0.25">
      <c r="A1" s="119"/>
      <c r="B1" s="119"/>
      <c r="C1" s="119"/>
    </row>
    <row r="2" spans="1:3" s="11" customFormat="1" ht="45" customHeight="1" x14ac:dyDescent="0.25">
      <c r="A2" s="120" t="s">
        <v>279</v>
      </c>
      <c r="B2" s="120"/>
      <c r="C2" s="120"/>
    </row>
    <row r="3" spans="1:3" s="11" customFormat="1" ht="30" customHeight="1" x14ac:dyDescent="0.25">
      <c r="A3" s="112" t="s">
        <v>2</v>
      </c>
      <c r="B3" s="112"/>
      <c r="C3" s="112"/>
    </row>
    <row r="4" spans="1:3" ht="90" customHeight="1" x14ac:dyDescent="0.25">
      <c r="A4" s="112" t="s">
        <v>114</v>
      </c>
      <c r="B4" s="112"/>
      <c r="C4" s="112"/>
    </row>
    <row r="5" spans="1:3" ht="15" customHeight="1" x14ac:dyDescent="0.25">
      <c r="A5" s="5" t="s">
        <v>134</v>
      </c>
      <c r="B5" s="68"/>
      <c r="C5" s="33"/>
    </row>
    <row r="6" spans="1:3" x14ac:dyDescent="0.25">
      <c r="A6" s="5" t="s">
        <v>41</v>
      </c>
      <c r="B6" s="69"/>
    </row>
    <row r="7" spans="1:3" ht="26.25" x14ac:dyDescent="0.25">
      <c r="A7" s="5" t="s">
        <v>132</v>
      </c>
      <c r="B7" s="70"/>
      <c r="C7" s="114" t="s">
        <v>115</v>
      </c>
    </row>
    <row r="8" spans="1:3" ht="26.25" x14ac:dyDescent="0.25">
      <c r="A8" s="5" t="s">
        <v>133</v>
      </c>
      <c r="B8" s="70"/>
      <c r="C8" s="115"/>
    </row>
    <row r="9" spans="1:3" ht="30" x14ac:dyDescent="0.25">
      <c r="A9" s="5" t="s">
        <v>135</v>
      </c>
      <c r="B9" s="76"/>
      <c r="C9" s="73"/>
    </row>
    <row r="10" spans="1:3" ht="15.75" thickBot="1" x14ac:dyDescent="0.3">
      <c r="A10" s="63" t="s">
        <v>152</v>
      </c>
      <c r="B10" s="71"/>
    </row>
    <row r="11" spans="1:3" ht="14.45" customHeight="1" x14ac:dyDescent="0.25">
      <c r="A11" s="64" t="s">
        <v>211</v>
      </c>
      <c r="B11" s="66"/>
      <c r="C11" s="116" t="s">
        <v>209</v>
      </c>
    </row>
    <row r="12" spans="1:3" x14ac:dyDescent="0.25">
      <c r="A12" s="7" t="s">
        <v>214</v>
      </c>
      <c r="B12" s="72"/>
      <c r="C12" s="117"/>
    </row>
    <row r="13" spans="1:3" ht="15.75" thickBot="1" x14ac:dyDescent="0.3">
      <c r="A13" s="65" t="s">
        <v>8</v>
      </c>
      <c r="B13" s="67"/>
      <c r="C13" s="118"/>
    </row>
    <row r="15" spans="1:3" x14ac:dyDescent="0.25">
      <c r="A15" s="110" t="s">
        <v>277</v>
      </c>
    </row>
  </sheetData>
  <mergeCells count="6">
    <mergeCell ref="C7:C8"/>
    <mergeCell ref="C11:C13"/>
    <mergeCell ref="A1:C1"/>
    <mergeCell ref="A2:C2"/>
    <mergeCell ref="A3:C3"/>
    <mergeCell ref="A4:C4"/>
  </mergeCells>
  <dataValidations count="7">
    <dataValidation type="list" allowBlank="1" showInputMessage="1" showErrorMessage="1" errorTitle="Anomaly Severity" error="Must select Minor or Negligible" promptTitle="Anomaly Severity" prompt="Minor: Nuisance. Operating limitations. Use of emergency procedures._x000a_Negligible: Little consequence." sqref="B10">
      <formula1>"Minor,Negligible"</formula1>
    </dataValidation>
    <dataValidation allowBlank="1" showInputMessage="1" showErrorMessage="1" promptTitle="Launch Time" prompt="After entering time, select &quot;Local&quot; or &quot;UTC&quot; time zone in the box to the right." sqref="B7"/>
    <dataValidation allowBlank="1" showInputMessage="1" showErrorMessage="1" promptTitle="Nickname/Registration" prompt="Enter either the UAS nickname or its registration number (if unique to the UAS)." sqref="B5"/>
    <dataValidation type="list" allowBlank="1" showInputMessage="1" showErrorMessage="1" errorTitle="Time Zone" error="Choose &quot;Local&quot; or UTC." promptTitle="Time Zone" prompt="Identify the times of the launch and the anomaly as being in the local or UTC time zone." sqref="C7:C8">
      <formula1>"Local,UTC"</formula1>
    </dataValidation>
    <dataValidation allowBlank="1" showInputMessage="1" showErrorMessage="1" promptTitle="Longitude" prompt="Enter the longitude of the anomaly; decimal coordinates preferred but not required." sqref="C9"/>
    <dataValidation allowBlank="1" showInputMessage="1" showErrorMessage="1" promptTitle="Latitude" prompt="Enter the latitude of the anomaly; decimal coordinates preferred but not required." sqref="B9"/>
    <dataValidation allowBlank="1" showInputMessage="1" showErrorMessage="1" promptTitle="Other" prompt="Fill in this field if you selected &quot;Other&quot; in Mission Type." sqref="B12"/>
  </dataValidations>
  <printOptions horizontalCentered="1"/>
  <pageMargins left="0.25" right="0.25" top="0.75" bottom="0.75" header="0.3" footer="0.3"/>
  <pageSetup scale="91" fitToHeight="0" orientation="portrait" r:id="rId1"/>
  <headerFooter>
    <oddFooter>&amp;L&amp;D&amp;R&amp;P of &amp;N</oddFooter>
  </headerFooter>
  <drawing r:id="rId2"/>
  <legacyDrawing r:id="rId3"/>
  <oleObjects>
    <mc:AlternateContent xmlns:mc="http://schemas.openxmlformats.org/markup-compatibility/2006">
      <mc:Choice Requires="x14">
        <oleObject progId="Word.Document.12" shapeId="59394" r:id="rId4">
          <objectPr defaultSize="0" r:id="rId5">
            <anchor moveWithCells="1">
              <from>
                <xdr:col>0</xdr:col>
                <xdr:colOff>76200</xdr:colOff>
                <xdr:row>0</xdr:row>
                <xdr:rowOff>361950</xdr:rowOff>
              </from>
              <to>
                <xdr:col>1</xdr:col>
                <xdr:colOff>19050</xdr:colOff>
                <xdr:row>0</xdr:row>
                <xdr:rowOff>657225</xdr:rowOff>
              </to>
            </anchor>
          </objectPr>
        </oleObject>
      </mc:Choice>
      <mc:Fallback>
        <oleObject progId="Word.Document.12" shapeId="59394"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promptTitle="Flight Type" prompt="Select the purpose of the flight: operational, functional check, or training. Definitions of each category are provided in the user guide.">
          <x14:formula1>
            <xm:f>Values!$C$2:$C$4</xm:f>
          </x14:formula1>
          <xm:sqref>B13</xm:sqref>
        </x14:dataValidation>
        <x14:dataValidation type="list" allowBlank="1" showInputMessage="1" showErrorMessage="1" promptTitle="Mission Type" prompt="Select the category that best represents the purpose of the mission/flight. Definitions of each category are provided in the user guide.">
          <x14:formula1>
            <xm:f>Values!$A$2:$A$10</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2"/>
  <sheetViews>
    <sheetView showGridLines="0" workbookViewId="0">
      <selection activeCell="B19" sqref="B19"/>
    </sheetView>
  </sheetViews>
  <sheetFormatPr defaultRowHeight="15" x14ac:dyDescent="0.25"/>
  <cols>
    <col min="1" max="1" width="40.7109375" customWidth="1"/>
    <col min="2" max="3" width="35.7109375" customWidth="1"/>
  </cols>
  <sheetData>
    <row r="1" spans="1:3" ht="30" customHeight="1" thickBot="1" x14ac:dyDescent="0.3">
      <c r="A1" s="122" t="s">
        <v>21</v>
      </c>
      <c r="B1" s="123"/>
      <c r="C1" s="124"/>
    </row>
    <row r="2" spans="1:3" ht="15" customHeight="1" x14ac:dyDescent="0.25">
      <c r="A2" s="125" t="s">
        <v>22</v>
      </c>
      <c r="B2" s="125"/>
      <c r="C2" s="125"/>
    </row>
    <row r="3" spans="1:3" ht="45" customHeight="1" x14ac:dyDescent="0.25">
      <c r="A3" s="121"/>
      <c r="B3" s="121"/>
      <c r="C3" s="121"/>
    </row>
    <row r="4" spans="1:3" ht="15" customHeight="1" x14ac:dyDescent="0.25">
      <c r="A4" s="126" t="s">
        <v>160</v>
      </c>
      <c r="B4" s="126"/>
      <c r="C4" s="7"/>
    </row>
    <row r="5" spans="1:3" ht="15" customHeight="1" x14ac:dyDescent="0.25">
      <c r="B5" s="7" t="s">
        <v>24</v>
      </c>
      <c r="C5" s="25"/>
    </row>
    <row r="6" spans="1:3" ht="15" customHeight="1" x14ac:dyDescent="0.25">
      <c r="A6" s="125" t="s">
        <v>56</v>
      </c>
      <c r="B6" s="125"/>
      <c r="C6" s="21"/>
    </row>
    <row r="7" spans="1:3" ht="15" customHeight="1" x14ac:dyDescent="0.25">
      <c r="A7" s="78" t="s">
        <v>223</v>
      </c>
    </row>
    <row r="8" spans="1:3" ht="15" customHeight="1" x14ac:dyDescent="0.25"/>
    <row r="9" spans="1:3" ht="15" customHeight="1" x14ac:dyDescent="0.25"/>
    <row r="10" spans="1:3" ht="15" customHeight="1" x14ac:dyDescent="0.25"/>
    <row r="11" spans="1:3" ht="15" customHeight="1" x14ac:dyDescent="0.25"/>
    <row r="12" spans="1:3" ht="15" customHeight="1" x14ac:dyDescent="0.25"/>
  </sheetData>
  <mergeCells count="5">
    <mergeCell ref="A3:C3"/>
    <mergeCell ref="A1:C1"/>
    <mergeCell ref="A2:C2"/>
    <mergeCell ref="A4:B4"/>
    <mergeCell ref="A6:B6"/>
  </mergeCells>
  <dataValidations count="3">
    <dataValidation type="list" allowBlank="1" showInputMessage="1" showErrorMessage="1" sqref="C4 C6">
      <formula1>"No,Yes"</formula1>
    </dataValidation>
    <dataValidation allowBlank="1" showInputMessage="1" showErrorMessage="1" promptTitle="Time Format" prompt="mm:ss" sqref="C5"/>
    <dataValidation allowBlank="1" showInputMessage="1" showErrorMessage="1" promptTitle="Flight Path Deviation Cause" prompt="Describe what happened that resulted in the UA straying from the planned flight path." sqref="A3:C3"/>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
  <sheetViews>
    <sheetView showGridLines="0" workbookViewId="0">
      <selection activeCell="A8" sqref="A8"/>
    </sheetView>
  </sheetViews>
  <sheetFormatPr defaultRowHeight="15" x14ac:dyDescent="0.25"/>
  <cols>
    <col min="1" max="1" width="40.7109375" customWidth="1"/>
    <col min="2" max="2" width="35.7109375" style="6" customWidth="1"/>
    <col min="3" max="3" width="35.7109375" customWidth="1"/>
  </cols>
  <sheetData>
    <row r="1" spans="1:3" s="11" customFormat="1" ht="30" customHeight="1" thickBot="1" x14ac:dyDescent="0.3">
      <c r="A1" s="122" t="s">
        <v>0</v>
      </c>
      <c r="B1" s="123"/>
      <c r="C1" s="124"/>
    </row>
    <row r="2" spans="1:3" ht="30" customHeight="1" x14ac:dyDescent="0.25">
      <c r="A2" s="8" t="s">
        <v>221</v>
      </c>
      <c r="B2" s="130"/>
      <c r="C2" s="130"/>
    </row>
    <row r="3" spans="1:3" ht="15" customHeight="1" x14ac:dyDescent="0.25">
      <c r="A3" s="131" t="s">
        <v>213</v>
      </c>
      <c r="B3" s="131"/>
      <c r="C3" s="49"/>
    </row>
    <row r="4" spans="1:3" ht="15" customHeight="1" x14ac:dyDescent="0.25">
      <c r="A4" s="125" t="s">
        <v>161</v>
      </c>
      <c r="B4" s="125"/>
      <c r="C4" s="34"/>
    </row>
    <row r="5" spans="1:3" ht="15" customHeight="1" x14ac:dyDescent="0.25">
      <c r="A5" s="129" t="s">
        <v>23</v>
      </c>
      <c r="B5" s="129"/>
      <c r="C5" s="129"/>
    </row>
    <row r="6" spans="1:3" ht="45" customHeight="1" x14ac:dyDescent="0.25">
      <c r="A6" s="128"/>
      <c r="B6" s="128"/>
      <c r="C6" s="128"/>
    </row>
    <row r="7" spans="1:3" ht="15" customHeight="1" x14ac:dyDescent="0.25">
      <c r="A7" s="127" t="s">
        <v>215</v>
      </c>
      <c r="B7" s="127"/>
      <c r="C7" s="12"/>
    </row>
    <row r="8" spans="1:3" ht="15" customHeight="1" x14ac:dyDescent="0.25">
      <c r="A8" s="78" t="s">
        <v>223</v>
      </c>
    </row>
  </sheetData>
  <mergeCells count="7">
    <mergeCell ref="A7:B7"/>
    <mergeCell ref="A6:C6"/>
    <mergeCell ref="A1:C1"/>
    <mergeCell ref="A5:C5"/>
    <mergeCell ref="B2:C2"/>
    <mergeCell ref="A3:B3"/>
    <mergeCell ref="A4:B4"/>
  </mergeCells>
  <dataValidations count="3">
    <dataValidation allowBlank="1" showInputMessage="1" showErrorMessage="1" promptTitle="Time Format" prompt="mm:ss" sqref="C7"/>
    <dataValidation type="list" allowBlank="1" showInputMessage="1" showErrorMessage="1" sqref="C4">
      <formula1>"No,Yes"</formula1>
    </dataValidation>
    <dataValidation allowBlank="1" showInputMessage="1" showErrorMessage="1" promptTitle="Hazards or Damage" prompt="If the UA landed outside the geofencing boundary, describe any potential or actual damage resulting from the landing. If blank, the assumption is no damage resulted." sqref="A6:C6"/>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Geofence Crossing Action" prompt="Definitions of each category are provided in the user guide.">
          <x14:formula1>
            <xm:f>Values!$K$2:$K$4</xm:f>
          </x14:formula1>
          <xm:sqref>B2:C2</xm:sqref>
        </x14:dataValidation>
        <x14:dataValidation type="list" allowBlank="1" showInputMessage="1" showErrorMessage="1" promptTitle="Contigency Action" prompt="If you selected &quot;Automatic contingency system activated&quot; in the previous question, select which contingency action the UAS initiated. If the automatic contingency system was not activated, leave this question blank.">
          <x14:formula1>
            <xm:f>Values!$M$2:$M$4</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0"/>
  <sheetViews>
    <sheetView showGridLines="0" workbookViewId="0">
      <selection activeCell="A5" sqref="A5"/>
    </sheetView>
  </sheetViews>
  <sheetFormatPr defaultRowHeight="15" x14ac:dyDescent="0.25"/>
  <cols>
    <col min="1" max="1" width="40.7109375" customWidth="1"/>
    <col min="2" max="3" width="35.7109375" customWidth="1"/>
  </cols>
  <sheetData>
    <row r="1" spans="1:3" ht="30" customHeight="1" thickBot="1" x14ac:dyDescent="0.3">
      <c r="A1" s="122" t="s">
        <v>57</v>
      </c>
      <c r="B1" s="123"/>
      <c r="C1" s="124"/>
    </row>
    <row r="2" spans="1:3" ht="30" customHeight="1" x14ac:dyDescent="0.25">
      <c r="A2" s="8" t="s">
        <v>162</v>
      </c>
      <c r="B2" s="55"/>
      <c r="C2" s="56"/>
    </row>
    <row r="3" spans="1:3" ht="15" customHeight="1" x14ac:dyDescent="0.25">
      <c r="A3" s="125" t="s">
        <v>163</v>
      </c>
      <c r="B3" s="125"/>
      <c r="C3" s="125"/>
    </row>
    <row r="4" spans="1:3" ht="45" customHeight="1" x14ac:dyDescent="0.25">
      <c r="A4" s="132"/>
      <c r="B4" s="132"/>
      <c r="C4" s="132"/>
    </row>
    <row r="5" spans="1:3" ht="15" customHeight="1" x14ac:dyDescent="0.25">
      <c r="A5" s="78" t="s">
        <v>223</v>
      </c>
    </row>
    <row r="6" spans="1:3" ht="15" customHeight="1" x14ac:dyDescent="0.25"/>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sheetData>
  <mergeCells count="3">
    <mergeCell ref="A1:C1"/>
    <mergeCell ref="A3:C3"/>
    <mergeCell ref="A4:C4"/>
  </mergeCells>
  <dataValidations count="2">
    <dataValidation type="decimal" allowBlank="1" showInputMessage="1" showErrorMessage="1" errorTitle="Invalid Number" error="Input integer between 0.01 and 999.99" promptTitle="Distance from Landing Area" prompt="Enter the number (using up to two decimal places) representing the distance between the designated landing area and the actual landing area._x000a_" sqref="B2">
      <formula1>0.01</formula1>
      <formula2>999.99</formula2>
    </dataValidation>
    <dataValidation allowBlank="1" showInputMessage="1" showErrorMessage="1" promptTitle="Cause of Landing Area Deviation" prompt="Describe what happened that resulted in the aircraft landing outside its appointed area." sqref="A4:C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Unit of Measure" prompt="Select the unit of measure used for the distance from the landing area.">
          <x14:formula1>
            <xm:f>Values!$E$2:$E$10</xm:f>
          </x14:formula1>
          <xm:sqref>C2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5"/>
  <sheetViews>
    <sheetView showGridLines="0" workbookViewId="0">
      <selection activeCell="A7" sqref="A7"/>
    </sheetView>
  </sheetViews>
  <sheetFormatPr defaultRowHeight="15" x14ac:dyDescent="0.25"/>
  <cols>
    <col min="1" max="1" width="40.7109375" customWidth="1"/>
    <col min="2" max="3" width="35.7109375" customWidth="1"/>
  </cols>
  <sheetData>
    <row r="1" spans="1:3" s="11" customFormat="1" ht="30" customHeight="1" thickBot="1" x14ac:dyDescent="0.3">
      <c r="A1" s="122" t="s">
        <v>61</v>
      </c>
      <c r="B1" s="123"/>
      <c r="C1" s="124"/>
    </row>
    <row r="2" spans="1:3" s="11" customFormat="1" ht="45" customHeight="1" x14ac:dyDescent="0.25">
      <c r="A2" s="137" t="s">
        <v>111</v>
      </c>
      <c r="B2" s="137"/>
      <c r="C2" s="137"/>
    </row>
    <row r="3" spans="1:3" s="11" customFormat="1" ht="15" customHeight="1" x14ac:dyDescent="0.25">
      <c r="A3" s="138" t="s">
        <v>63</v>
      </c>
      <c r="B3" s="138"/>
      <c r="C3" s="138"/>
    </row>
    <row r="4" spans="1:3" s="11" customFormat="1" ht="15" customHeight="1" x14ac:dyDescent="0.25">
      <c r="A4" s="134"/>
      <c r="B4" s="135"/>
      <c r="C4" s="136"/>
    </row>
    <row r="5" spans="1:3" ht="15" customHeight="1" x14ac:dyDescent="0.25">
      <c r="A5" s="133" t="s">
        <v>64</v>
      </c>
      <c r="B5" s="125"/>
      <c r="C5" s="125"/>
    </row>
    <row r="6" spans="1:3" ht="45" customHeight="1" x14ac:dyDescent="0.25">
      <c r="A6" s="134"/>
      <c r="B6" s="135"/>
      <c r="C6" s="136"/>
    </row>
    <row r="7" spans="1:3" ht="15" customHeight="1" x14ac:dyDescent="0.25">
      <c r="A7" s="78" t="s">
        <v>223</v>
      </c>
    </row>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sheetData>
  <mergeCells count="6">
    <mergeCell ref="A1:C1"/>
    <mergeCell ref="A5:C5"/>
    <mergeCell ref="A6:C6"/>
    <mergeCell ref="A2:C2"/>
    <mergeCell ref="A4:C4"/>
    <mergeCell ref="A3:C3"/>
  </mergeCells>
  <dataValidations count="2">
    <dataValidation allowBlank="1" showInputMessage="1" showErrorMessage="1" promptTitle="Failed Aircraft Components" prompt="List the parts of the UA that failed which caused an unplanned end of the flight." sqref="A4:C4"/>
    <dataValidation allowBlank="1" showInputMessage="1" showErrorMessage="1" promptTitle="Circumstances" prompt="As much as is known, describe the factors that contributed to the failure of the aircraft component(s)." sqref="A6:C6"/>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22"/>
  <sheetViews>
    <sheetView showGridLines="0" workbookViewId="0">
      <selection activeCell="B14" sqref="B14"/>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2" t="s">
        <v>116</v>
      </c>
      <c r="B1" s="123"/>
      <c r="C1" s="124"/>
    </row>
    <row r="2" spans="1:3" s="31" customFormat="1" ht="30" customHeight="1" x14ac:dyDescent="0.25">
      <c r="A2" s="137" t="s">
        <v>118</v>
      </c>
      <c r="B2" s="137"/>
      <c r="C2" s="137"/>
    </row>
    <row r="3" spans="1:3" ht="30" customHeight="1" x14ac:dyDescent="0.25">
      <c r="A3" s="133" t="s">
        <v>117</v>
      </c>
      <c r="B3" s="125"/>
      <c r="C3" s="125"/>
    </row>
    <row r="4" spans="1:3" ht="45" customHeight="1" x14ac:dyDescent="0.25">
      <c r="A4" s="135"/>
      <c r="B4" s="135"/>
      <c r="C4" s="135"/>
    </row>
    <row r="5" spans="1:3" ht="15" customHeight="1" x14ac:dyDescent="0.25">
      <c r="A5" s="78" t="s">
        <v>223</v>
      </c>
    </row>
    <row r="6" spans="1:3" ht="15" customHeight="1" x14ac:dyDescent="0.25"/>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mergeCells count="4">
    <mergeCell ref="A1:C1"/>
    <mergeCell ref="A4:C4"/>
    <mergeCell ref="A3:C3"/>
    <mergeCell ref="A2:C2"/>
  </mergeCells>
  <dataValidations count="1">
    <dataValidation allowBlank="1" showInputMessage="1" showErrorMessage="1" promptTitle="Circumstances" prompt="As much as is known, describe the factors that contributed to the control station malfunction." sqref="A4:C4"/>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DCAA6D-827C-4973-800F-019B252C0922}"/>
</file>

<file path=customXml/itemProps2.xml><?xml version="1.0" encoding="utf-8"?>
<ds:datastoreItem xmlns:ds="http://schemas.openxmlformats.org/officeDocument/2006/customXml" ds:itemID="{4E6926D0-BA6A-4B6E-B108-FC2AD4B902F6}"/>
</file>

<file path=customXml/itemProps3.xml><?xml version="1.0" encoding="utf-8"?>
<ds:datastoreItem xmlns:ds="http://schemas.openxmlformats.org/officeDocument/2006/customXml" ds:itemID="{EF05B26F-08DD-4B56-B6CB-78186C770F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Instructions</vt:lpstr>
      <vt:lpstr>Definitions</vt:lpstr>
      <vt:lpstr>Assess</vt:lpstr>
      <vt:lpstr>General Info</vt:lpstr>
      <vt:lpstr>1</vt:lpstr>
      <vt:lpstr>2</vt:lpstr>
      <vt:lpstr>3</vt:lpstr>
      <vt:lpstr>4</vt:lpstr>
      <vt:lpstr>5</vt:lpstr>
      <vt:lpstr>6</vt:lpstr>
      <vt:lpstr>7</vt:lpstr>
      <vt:lpstr>8</vt:lpstr>
      <vt:lpstr>9</vt:lpstr>
      <vt:lpstr>9a</vt:lpstr>
      <vt:lpstr>10</vt:lpstr>
      <vt:lpstr>11</vt:lpstr>
      <vt:lpstr>12</vt:lpstr>
      <vt:lpstr>13</vt:lpstr>
      <vt:lpstr>14</vt:lpstr>
      <vt:lpstr>15</vt:lpstr>
      <vt:lpstr>16</vt:lpstr>
      <vt:lpstr>17</vt:lpstr>
      <vt:lpstr>18</vt:lpstr>
      <vt:lpstr>19</vt:lpstr>
      <vt:lpstr>20</vt:lpstr>
      <vt:lpstr>Values</vt:lpstr>
      <vt:lpstr>Definitions!Print_Titles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2020-12-03T19:00:45Z</cp:lastPrinted>
  <dcterms:created xsi:type="dcterms:W3CDTF">2020-07-23T20:02:06Z</dcterms:created>
  <dcterms:modified xsi:type="dcterms:W3CDTF">2021-07-27T17:25:04Z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